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665" yWindow="-15" windowWidth="28710" windowHeight="12945" tabRatio="575"/>
  </bookViews>
  <sheets>
    <sheet name="Inputs" sheetId="1" r:id="rId1"/>
    <sheet name="Forecast capex Depreciation" sheetId="2" r:id="rId2"/>
    <sheet name="Opening RAB 2018" sheetId="8" r:id="rId3"/>
    <sheet name="Actual capex depreciation" sheetId="4" r:id="rId4"/>
    <sheet name="ORAB v Depn and input to PTRM" sheetId="10" r:id="rId5"/>
  </sheets>
  <externalReferences>
    <externalReference r:id="rId6"/>
  </externalReferences>
  <definedNames>
    <definedName name="_xlnm._FilterDatabase" localSheetId="1" hidden="1">'Forecast capex Depreciation'!$B$2:$BK$589</definedName>
    <definedName name="A10acvalue">'[1]PTRM input'!$K$16</definedName>
    <definedName name="A10remlife">'[1]PTRM input'!$L$16</definedName>
    <definedName name="A10stdlife">'[1]PTRM input'!$M$16</definedName>
    <definedName name="A10taxremlife">'[1]PTRM input'!$O$16</definedName>
    <definedName name="A10taxstdlife">'[1]PTRM input'!$P$16</definedName>
    <definedName name="A10taxvalue">'[1]PTRM input'!$N$16</definedName>
    <definedName name="A11acvalue">'[1]PTRM input'!$K$17</definedName>
    <definedName name="A11remlife">'[1]PTRM input'!$L$17</definedName>
    <definedName name="A11stdlife">'[1]PTRM input'!$M$17</definedName>
    <definedName name="A11taxremlife">'[1]PTRM input'!$O$17</definedName>
    <definedName name="A11taxstdlife">'[1]PTRM input'!$P$17</definedName>
    <definedName name="A11taxvalue">'[1]PTRM input'!$N$17</definedName>
    <definedName name="A12acvalue">'[1]PTRM input'!$K$18</definedName>
    <definedName name="A12remlife">'[1]PTRM input'!$L$18</definedName>
    <definedName name="A12stdlife">'[1]PTRM input'!$M$18</definedName>
    <definedName name="A12taxremlife">'[1]PTRM input'!$O$18</definedName>
    <definedName name="A12taxstdlife">'[1]PTRM input'!$P$18</definedName>
    <definedName name="A12taxvalue">'[1]PTRM input'!$N$18</definedName>
    <definedName name="A13acvalue">'[1]PTRM input'!$K$19</definedName>
    <definedName name="A13remlife">'[1]PTRM input'!$L$19</definedName>
    <definedName name="A13stdlife">'[1]PTRM input'!$M$19</definedName>
    <definedName name="A13taxremlife">'[1]PTRM input'!$O$19</definedName>
    <definedName name="A13taxstdlife">'[1]PTRM input'!$P$19</definedName>
    <definedName name="A13taxvalue">'[1]PTRM input'!$N$19</definedName>
    <definedName name="A14acvalue">'[1]PTRM input'!$K$20</definedName>
    <definedName name="A14remlife">'[1]PTRM input'!$L$20</definedName>
    <definedName name="A14stdlife">'[1]PTRM input'!$M$20</definedName>
    <definedName name="A14taxremlife">'[1]PTRM input'!$O$20</definedName>
    <definedName name="A14taxstdlife">'[1]PTRM input'!$P$20</definedName>
    <definedName name="A14taxvalue">'[1]PTRM input'!$N$20</definedName>
    <definedName name="A15acvalue">'[1]PTRM input'!$K$21</definedName>
    <definedName name="A15remlife">'[1]PTRM input'!$L$21</definedName>
    <definedName name="A15stdlife">'[1]PTRM input'!$M$21</definedName>
    <definedName name="A15taxremlife">'[1]PTRM input'!$O$21</definedName>
    <definedName name="A15taxstdlife">'[1]PTRM input'!$P$21</definedName>
    <definedName name="A15taxvalue">'[1]PTRM input'!$N$21</definedName>
    <definedName name="A16acvalue">'[1]PTRM input'!$K$22</definedName>
    <definedName name="A16remlife">'[1]PTRM input'!$L$22</definedName>
    <definedName name="A16stdlife">'[1]PTRM input'!$M$22</definedName>
    <definedName name="A16taxremlife">'[1]PTRM input'!$O$22</definedName>
    <definedName name="A16taxstdlife">'[1]PTRM input'!$P$22</definedName>
    <definedName name="A16taxvalue">'[1]PTRM input'!$N$22</definedName>
    <definedName name="A17acvalue">'[1]PTRM input'!$K$23</definedName>
    <definedName name="A17remlife">'[1]PTRM input'!$L$23</definedName>
    <definedName name="A17stdlife">'[1]PTRM input'!$M$23</definedName>
    <definedName name="A17taxremlife">'[1]PTRM input'!$O$23</definedName>
    <definedName name="A17taxstdlife">'[1]PTRM input'!$P$23</definedName>
    <definedName name="A17taxvalue">'[1]PTRM input'!$N$23</definedName>
    <definedName name="A18acvalue">'[1]PTRM input'!$K$24</definedName>
    <definedName name="A18remlife">'[1]PTRM input'!$L$24</definedName>
    <definedName name="A18stdlife">'[1]PTRM input'!$M$24</definedName>
    <definedName name="A18taxremlife">'[1]PTRM input'!$O$24</definedName>
    <definedName name="A18taxstdlife">'[1]PTRM input'!$P$24</definedName>
    <definedName name="A18taxvalue">'[1]PTRM input'!$N$24</definedName>
    <definedName name="A19acvalue">'[1]PTRM input'!$K$25</definedName>
    <definedName name="A19remlife">'[1]PTRM input'!$L$25</definedName>
    <definedName name="A19stdlife">'[1]PTRM input'!$M$25</definedName>
    <definedName name="A19taxremlife">'[1]PTRM input'!$O$25</definedName>
    <definedName name="A19taxstdlife">'[1]PTRM input'!$P$25</definedName>
    <definedName name="A19taxvalue">'[1]PTRM input'!$N$25</definedName>
    <definedName name="A1acvalue">'[1]PTRM input'!$K$7</definedName>
    <definedName name="A1remlife">'[1]PTRM input'!$L$7</definedName>
    <definedName name="A1stdlife">'[1]PTRM input'!$M$7</definedName>
    <definedName name="A1taxremlife">'[1]PTRM input'!$O$7</definedName>
    <definedName name="A1taxstdlife">'[1]PTRM input'!$P$7</definedName>
    <definedName name="A1taxvalue">'[1]PTRM input'!$N$7</definedName>
    <definedName name="A20acvalue">'[1]PTRM input'!$K$26</definedName>
    <definedName name="A20remlife">'[1]PTRM input'!$L$26</definedName>
    <definedName name="A20stdlife">'[1]PTRM input'!$M$26</definedName>
    <definedName name="A20taxremlife">'[1]PTRM input'!$O$26</definedName>
    <definedName name="A20taxstdlife">'[1]PTRM input'!$P$26</definedName>
    <definedName name="A20taxvalue">'[1]PTRM input'!$N$26</definedName>
    <definedName name="A21acvalue">'[1]PTRM input'!$K$27</definedName>
    <definedName name="A21remlife">'[1]PTRM input'!$L$27</definedName>
    <definedName name="A21stdlife">'[1]PTRM input'!$M$27</definedName>
    <definedName name="A21taxremlife">'[1]PTRM input'!$O$27</definedName>
    <definedName name="A21taxstdlife">'[1]PTRM input'!$P$27</definedName>
    <definedName name="A21taxvalue">'[1]PTRM input'!$N$27</definedName>
    <definedName name="A22acvalue">'[1]PTRM input'!$K$28</definedName>
    <definedName name="A22remlife">'[1]PTRM input'!$L$28</definedName>
    <definedName name="A22stdlife">'[1]PTRM input'!$M$28</definedName>
    <definedName name="A22taxremlife">'[1]PTRM input'!$O$28</definedName>
    <definedName name="A22taxstdlife">'[1]PTRM input'!$P$28</definedName>
    <definedName name="A22taxvalue">'[1]PTRM input'!$N$28</definedName>
    <definedName name="A23acvalue">'[1]PTRM input'!$K$29</definedName>
    <definedName name="A23remlife">'[1]PTRM input'!$L$29</definedName>
    <definedName name="A23stdlife">'[1]PTRM input'!$M$29</definedName>
    <definedName name="A23taxremlife">'[1]PTRM input'!$O$29</definedName>
    <definedName name="A23taxstdlife">'[1]PTRM input'!$P$29</definedName>
    <definedName name="A23taxvalue">'[1]PTRM input'!$N$29</definedName>
    <definedName name="A24acvalue">'[1]PTRM input'!$K$30</definedName>
    <definedName name="A24remlife">'[1]PTRM input'!$L$30</definedName>
    <definedName name="A24stdlife">'[1]PTRM input'!$M$30</definedName>
    <definedName name="A24taxremlife">'[1]PTRM input'!$O$30</definedName>
    <definedName name="A24taxstdlife">'[1]PTRM input'!$P$30</definedName>
    <definedName name="A24taxvalue">'[1]PTRM input'!$N$30</definedName>
    <definedName name="A25acvalue">'[1]PTRM input'!$K$31</definedName>
    <definedName name="A25remlife">'[1]PTRM input'!$L$31</definedName>
    <definedName name="A25stdlife">'[1]PTRM input'!$M$31</definedName>
    <definedName name="A25taxremlife">'[1]PTRM input'!$O$31</definedName>
    <definedName name="A25taxstdlife">'[1]PTRM input'!$P$31</definedName>
    <definedName name="A25taxvalue">'[1]PTRM input'!$N$31</definedName>
    <definedName name="A26acvalue">'[1]PTRM input'!$K$32</definedName>
    <definedName name="A26remlife">'[1]PTRM input'!$L$32</definedName>
    <definedName name="A26stdlife">'[1]PTRM input'!$M$32</definedName>
    <definedName name="A26taxremlife">'[1]PTRM input'!$O$32</definedName>
    <definedName name="A26taxstdlife">'[1]PTRM input'!$P$32</definedName>
    <definedName name="A26taxvalue">'[1]PTRM input'!$N$32</definedName>
    <definedName name="A27acvalue">'[1]PTRM input'!$K$33</definedName>
    <definedName name="A27remlife">'[1]PTRM input'!$L$33</definedName>
    <definedName name="A27stdlife">'[1]PTRM input'!$M$33</definedName>
    <definedName name="A27taxremlife">'[1]PTRM input'!$O$33</definedName>
    <definedName name="A27taxstdlife">'[1]PTRM input'!$P$33</definedName>
    <definedName name="A27taxvalue">'[1]PTRM input'!$N$33</definedName>
    <definedName name="A28acvalue">'[1]PTRM input'!$K$34</definedName>
    <definedName name="A28remlife">'[1]PTRM input'!$L$34</definedName>
    <definedName name="A28stdlife">'[1]PTRM input'!$M$34</definedName>
    <definedName name="A28taxremlife">'[1]PTRM input'!$O$34</definedName>
    <definedName name="A28taxstdlife">'[1]PTRM input'!$P$34</definedName>
    <definedName name="A28taxvalue">'[1]PTRM input'!$N$34</definedName>
    <definedName name="A29acvalue">'[1]PTRM input'!$K$35</definedName>
    <definedName name="A29remlife">'[1]PTRM input'!$L$35</definedName>
    <definedName name="A29stdlife">'[1]PTRM input'!$M$35</definedName>
    <definedName name="A29taxremlife">'[1]PTRM input'!$O$35</definedName>
    <definedName name="A29taxstdlife">'[1]PTRM input'!$P$35</definedName>
    <definedName name="A29taxvalue">'[1]PTRM input'!$N$35</definedName>
    <definedName name="A2acvalue">'[1]PTRM input'!$K$8</definedName>
    <definedName name="A2remlife">'[1]PTRM input'!$L$8</definedName>
    <definedName name="A2stdlife">'[1]PTRM input'!$M$8</definedName>
    <definedName name="A2taxremlife">'[1]PTRM input'!$O$8</definedName>
    <definedName name="A2taxstdlife">'[1]PTRM input'!$P$8</definedName>
    <definedName name="A2taxvalue">'[1]PTRM input'!$N$8</definedName>
    <definedName name="A30acvalue">'[1]PTRM input'!$K$36</definedName>
    <definedName name="A30remlife">'[1]PTRM input'!$L$36</definedName>
    <definedName name="A30stdlife">'[1]PTRM input'!$M$36</definedName>
    <definedName name="A30taxremlife">'[1]PTRM input'!$O$36</definedName>
    <definedName name="A30taxstdlife">'[1]PTRM input'!$P$36</definedName>
    <definedName name="A30taxvalue">'[1]PTRM input'!$N$36</definedName>
    <definedName name="A31acvalue">'[1]PTRM input'!$K$37</definedName>
    <definedName name="A31remlife">'[1]PTRM input'!$L$37</definedName>
    <definedName name="A31stdlife">'[1]PTRM input'!$M$37</definedName>
    <definedName name="A31taxremlife">'[1]PTRM input'!$O$37</definedName>
    <definedName name="A31taxstdlife">'[1]PTRM input'!$P$37</definedName>
    <definedName name="A31taxvalue">'[1]PTRM input'!$N$37</definedName>
    <definedName name="A32acvalue">'[1]PTRM input'!$K$38</definedName>
    <definedName name="A32remlife">'[1]PTRM input'!$L$38</definedName>
    <definedName name="A32stdlife">'[1]PTRM input'!$M$38</definedName>
    <definedName name="A32taxremlife">'[1]PTRM input'!$O$38</definedName>
    <definedName name="A32taxstdlife">'[1]PTRM input'!$P$38</definedName>
    <definedName name="A32taxvalue">'[1]PTRM input'!$N$38</definedName>
    <definedName name="A33acvalue">'[1]PTRM input'!$K$39</definedName>
    <definedName name="A33remlife">'[1]PTRM input'!$L$39</definedName>
    <definedName name="A33stdlife">'[1]PTRM input'!$M$39</definedName>
    <definedName name="A33taxremlife">'[1]PTRM input'!$O$39</definedName>
    <definedName name="A33taxstdlife">'[1]PTRM input'!$P$39</definedName>
    <definedName name="A33taxvalue">'[1]PTRM input'!$N$39</definedName>
    <definedName name="A34acvalue">'[1]PTRM input'!$K$40</definedName>
    <definedName name="A34remlife">'[1]PTRM input'!$L$40</definedName>
    <definedName name="A34stdlife">'[1]PTRM input'!$M$40</definedName>
    <definedName name="A34taxremlife">'[1]PTRM input'!$O$40</definedName>
    <definedName name="A34taxstdlife">'[1]PTRM input'!$P$40</definedName>
    <definedName name="A34taxvalue">'[1]PTRM input'!$N$40</definedName>
    <definedName name="A35acvalue">'[1]PTRM input'!$K$41</definedName>
    <definedName name="A35remlife">'[1]PTRM input'!$L$41</definedName>
    <definedName name="A35stdlife">'[1]PTRM input'!$M$41</definedName>
    <definedName name="A35taxremlife">'[1]PTRM input'!$O$41</definedName>
    <definedName name="A35taxstdlife">'[1]PTRM input'!$P$41</definedName>
    <definedName name="A35taxvalue">'[1]PTRM input'!$N$41</definedName>
    <definedName name="A36acvalue">'[1]PTRM input'!$K$42</definedName>
    <definedName name="A36remlife">'[1]PTRM input'!$L$42</definedName>
    <definedName name="A36stdlife">'[1]PTRM input'!$M$42</definedName>
    <definedName name="A36taxremlife">'[1]PTRM input'!$O$42</definedName>
    <definedName name="A36taxstdlife">'[1]PTRM input'!$P$42</definedName>
    <definedName name="A36taxvalue">'[1]PTRM input'!$N$42</definedName>
    <definedName name="A37acvalue">'[1]PTRM input'!$K$43</definedName>
    <definedName name="A37remlife">'[1]PTRM input'!$L$43</definedName>
    <definedName name="A37stdlife">'[1]PTRM input'!$M$43</definedName>
    <definedName name="A37taxremlife">'[1]PTRM input'!$O$43</definedName>
    <definedName name="A37taxstdlife">'[1]PTRM input'!$P$43</definedName>
    <definedName name="A37taxvalue">'[1]PTRM input'!$N$43</definedName>
    <definedName name="A38acvalue">'[1]PTRM input'!$K$44</definedName>
    <definedName name="A38remlife">'[1]PTRM input'!$L$44</definedName>
    <definedName name="A38stdlife">'[1]PTRM input'!$M$44</definedName>
    <definedName name="A38taxremlife">'[1]PTRM input'!$O$44</definedName>
    <definedName name="A38taxstdlife">'[1]PTRM input'!$P$44</definedName>
    <definedName name="A38taxvalue">'[1]PTRM input'!$N$44</definedName>
    <definedName name="A39acvalue">'[1]PTRM input'!$K$45</definedName>
    <definedName name="A39remlife">'[1]PTRM input'!$L$45</definedName>
    <definedName name="A39stdlife">'[1]PTRM input'!$M$45</definedName>
    <definedName name="A39taxremlife">'[1]PTRM input'!$O$45</definedName>
    <definedName name="A39taxstdlife">'[1]PTRM input'!$P$45</definedName>
    <definedName name="A39taxvalue">'[1]PTRM input'!$N$45</definedName>
    <definedName name="A3acvalue">'[1]PTRM input'!$K$9</definedName>
    <definedName name="A3remlife">'[1]PTRM input'!$L$9</definedName>
    <definedName name="A3stdlife">'[1]PTRM input'!$M$9</definedName>
    <definedName name="A3taxremlife">'[1]PTRM input'!$O$9</definedName>
    <definedName name="A3taxstdlife">'[1]PTRM input'!$P$9</definedName>
    <definedName name="A3taxvalue">'[1]PTRM input'!$N$9</definedName>
    <definedName name="A40acvalue">'[1]PTRM input'!$K$46</definedName>
    <definedName name="A40remlife">'[1]PTRM input'!$L$46</definedName>
    <definedName name="A40stdlife">'[1]PTRM input'!$M$46</definedName>
    <definedName name="A40taxremlife">'[1]PTRM input'!$O$46</definedName>
    <definedName name="A40taxstdlife">'[1]PTRM input'!$P$46</definedName>
    <definedName name="A40taxvalue">'[1]PTRM input'!$N$46</definedName>
    <definedName name="A41acvalue">'[1]PTRM input'!$K$47</definedName>
    <definedName name="A41remlife">'[1]PTRM input'!$L$47</definedName>
    <definedName name="A41stdlife">'[1]PTRM input'!$M$47</definedName>
    <definedName name="A41taxremlife">'[1]PTRM input'!$O$47</definedName>
    <definedName name="A41taxstdlife">'[1]PTRM input'!$P$47</definedName>
    <definedName name="A41taxvalue">'[1]PTRM input'!$N$47</definedName>
    <definedName name="A42acvalue">'[1]PTRM input'!$K$48</definedName>
    <definedName name="A42remlife">'[1]PTRM input'!$L$48</definedName>
    <definedName name="A42stdlife">'[1]PTRM input'!$M$48</definedName>
    <definedName name="A42taxremlife">'[1]PTRM input'!$O$48</definedName>
    <definedName name="A42taxstdlife">'[1]PTRM input'!$P$48</definedName>
    <definedName name="A42taxvalue">'[1]PTRM input'!$N$48</definedName>
    <definedName name="A43acvalue">'[1]PTRM input'!$K$49</definedName>
    <definedName name="A43remlife">'[1]PTRM input'!$L$49</definedName>
    <definedName name="A43stdlife">'[1]PTRM input'!$M$49</definedName>
    <definedName name="A43taxremlife">'[1]PTRM input'!$O$49</definedName>
    <definedName name="A43taxstdlife">'[1]PTRM input'!$P$49</definedName>
    <definedName name="A43taxvalue">'[1]PTRM input'!$N$49</definedName>
    <definedName name="A44acvalue">'[1]PTRM input'!$K$50</definedName>
    <definedName name="A44remlife">'[1]PTRM input'!$L$50</definedName>
    <definedName name="A44stdlife">'[1]PTRM input'!$M$50</definedName>
    <definedName name="A44taxremlife">'[1]PTRM input'!$O$50</definedName>
    <definedName name="A44taxstdlife">'[1]PTRM input'!$P$50</definedName>
    <definedName name="A44taxvalue">'[1]PTRM input'!$N$50</definedName>
    <definedName name="A45acvalue">'[1]PTRM input'!$K$51</definedName>
    <definedName name="A45remlife">'[1]PTRM input'!$L$51</definedName>
    <definedName name="A45stdlife">'[1]PTRM input'!$M$51</definedName>
    <definedName name="A45taxremlife">'[1]PTRM input'!$O$51</definedName>
    <definedName name="A45taxstdlife">'[1]PTRM input'!$P$51</definedName>
    <definedName name="A45taxvalue">'[1]PTRM input'!$N$51</definedName>
    <definedName name="A46acvalue">'[1]PTRM input'!$K$52</definedName>
    <definedName name="A46remlife">'[1]PTRM input'!$L$52</definedName>
    <definedName name="A46stdlife">'[1]PTRM input'!$M$52</definedName>
    <definedName name="A46taxremlife">'[1]PTRM input'!$O$52</definedName>
    <definedName name="A46taxstdlife">'[1]PTRM input'!$P$52</definedName>
    <definedName name="A46taxvalue">'[1]PTRM input'!$N$52</definedName>
    <definedName name="A47acvalue">'[1]PTRM input'!$K$53</definedName>
    <definedName name="A47remlife">'[1]PTRM input'!$L$53</definedName>
    <definedName name="A47stdlife">'[1]PTRM input'!$M$53</definedName>
    <definedName name="A47taxremlife">'[1]PTRM input'!$O$53</definedName>
    <definedName name="A47taxstdlife">'[1]PTRM input'!$P$53</definedName>
    <definedName name="A47taxvalue">'[1]PTRM input'!$N$53</definedName>
    <definedName name="A48acvalue">'[1]PTRM input'!$K$54</definedName>
    <definedName name="A48remlife">'[1]PTRM input'!$L$54</definedName>
    <definedName name="A48stdlife">'[1]PTRM input'!$M$54</definedName>
    <definedName name="A48taxremlife">'[1]PTRM input'!$O$54</definedName>
    <definedName name="A48taxstdlife">'[1]PTRM input'!$P$54</definedName>
    <definedName name="A48taxvalue">'[1]PTRM input'!$N$54</definedName>
    <definedName name="A49acvalue">'[1]PTRM input'!$K$55</definedName>
    <definedName name="A49remlife">'[1]PTRM input'!$L$55</definedName>
    <definedName name="A49stdlife">'[1]PTRM input'!$M$55</definedName>
    <definedName name="A49taxremlife">'[1]PTRM input'!$O$55</definedName>
    <definedName name="A49taxstdlife">'[1]PTRM input'!$P$55</definedName>
    <definedName name="A49taxvalue">'[1]PTRM input'!$N$55</definedName>
    <definedName name="A4acvalue">'[1]PTRM input'!$K$10</definedName>
    <definedName name="A4remlife">'[1]PTRM input'!$L$10</definedName>
    <definedName name="A4stdlife">'[1]PTRM input'!$M$10</definedName>
    <definedName name="A4taxremlife">'[1]PTRM input'!$O$10</definedName>
    <definedName name="A4taxstdlife">'[1]PTRM input'!$P$10</definedName>
    <definedName name="A4taxvalue">'[1]PTRM input'!$N$10</definedName>
    <definedName name="A50acvalue">'[1]PTRM input'!$K$56</definedName>
    <definedName name="A50remlife">'[1]PTRM input'!$L$56</definedName>
    <definedName name="A50stdlife">'[1]PTRM input'!$M$56</definedName>
    <definedName name="A50taxremlife">'[1]PTRM input'!$O$56</definedName>
    <definedName name="A50taxstdlife">'[1]PTRM input'!$P$56</definedName>
    <definedName name="A50taxvalue">'[1]PTRM input'!$N$56</definedName>
    <definedName name="A5acvalue">'[1]PTRM input'!$K$11</definedName>
    <definedName name="A5remlife">'[1]PTRM input'!$L$11</definedName>
    <definedName name="A5stdlife">'[1]PTRM input'!$M$11</definedName>
    <definedName name="A5taxremlife">'[1]PTRM input'!$O$11</definedName>
    <definedName name="A5taxstdlife">'[1]PTRM input'!$P$11</definedName>
    <definedName name="A5taxvalue">'[1]PTRM input'!$N$11</definedName>
    <definedName name="A6acvalue">'[1]PTRM input'!$K$12</definedName>
    <definedName name="A6remlife">'[1]PTRM input'!$L$12</definedName>
    <definedName name="A6stdlife">'[1]PTRM input'!$M$12</definedName>
    <definedName name="A6taxremlife">'[1]PTRM input'!$O$12</definedName>
    <definedName name="A6taxstdlife">'[1]PTRM input'!$P$12</definedName>
    <definedName name="A6taxvalue">'[1]PTRM input'!$N$12</definedName>
    <definedName name="A7acvalue">'[1]PTRM input'!$K$13</definedName>
    <definedName name="A7remlife">'[1]PTRM input'!$L$13</definedName>
    <definedName name="A7stdlife">'[1]PTRM input'!$M$13</definedName>
    <definedName name="A7taxremlife">'[1]PTRM input'!$O$13</definedName>
    <definedName name="A7taxstdlife">'[1]PTRM input'!$P$13</definedName>
    <definedName name="A7taxvalue">'[1]PTRM input'!$N$13</definedName>
    <definedName name="A8acvalue">'[1]PTRM input'!$K$14</definedName>
    <definedName name="A8remlife">'[1]PTRM input'!$L$14</definedName>
    <definedName name="A8stdlife">'[1]PTRM input'!$M$14</definedName>
    <definedName name="A8taxremlife">'[1]PTRM input'!$O$14</definedName>
    <definedName name="A8taxstdlife">'[1]PTRM input'!$P$14</definedName>
    <definedName name="A8taxvalue">'[1]PTRM input'!$N$14</definedName>
    <definedName name="A9acvalue">'[1]PTRM input'!$K$15</definedName>
    <definedName name="A9remlife">'[1]PTRM input'!$L$15</definedName>
    <definedName name="A9stdlife">'[1]PTRM input'!$M$15</definedName>
    <definedName name="A9taxremlife">'[1]PTRM input'!$O$15</definedName>
    <definedName name="A9taxstdlife">'[1]PTRM input'!$P$15</definedName>
    <definedName name="A9taxvalue">'[1]PTRM input'!$N$15</definedName>
    <definedName name="Asset1">'[1]PTRM input'!$G$7</definedName>
    <definedName name="Asset10">'[1]PTRM input'!$G$16</definedName>
    <definedName name="Asset11">'[1]PTRM input'!$G$17</definedName>
    <definedName name="Asset12">'[1]PTRM input'!$G$18</definedName>
    <definedName name="Asset13">'[1]PTRM input'!$G$19</definedName>
    <definedName name="Asset14">'[1]PTRM input'!$G$20</definedName>
    <definedName name="Asset15">'[1]PTRM input'!$G$21</definedName>
    <definedName name="Asset16">'[1]PTRM input'!$G$22</definedName>
    <definedName name="Asset17">'[1]PTRM input'!$G$23</definedName>
    <definedName name="Asset18">'[1]PTRM input'!$G$24</definedName>
    <definedName name="Asset19">'[1]PTRM input'!$G$25</definedName>
    <definedName name="Asset2">'[1]PTRM input'!$G$8</definedName>
    <definedName name="Asset20">'[1]PTRM input'!$G$26</definedName>
    <definedName name="Asset21">'[1]PTRM input'!$G$27</definedName>
    <definedName name="Asset22">'[1]PTRM input'!$G$28</definedName>
    <definedName name="Asset23">'[1]PTRM input'!$G$29</definedName>
    <definedName name="Asset24">'[1]PTRM input'!$G$30</definedName>
    <definedName name="Asset25">'[1]PTRM input'!$G$31</definedName>
    <definedName name="Asset26">'[1]PTRM input'!$G$32</definedName>
    <definedName name="Asset27">'[1]PTRM input'!$G$33</definedName>
    <definedName name="Asset28">'[1]PTRM input'!$G$34</definedName>
    <definedName name="Asset29">'[1]PTRM input'!$G$35</definedName>
    <definedName name="Asset3">'[1]PTRM input'!$G$9</definedName>
    <definedName name="Asset30">'[1]PTRM input'!$G$36</definedName>
    <definedName name="Asset31">'[1]PTRM input'!$G$37</definedName>
    <definedName name="Asset32">'[1]PTRM input'!$G$38</definedName>
    <definedName name="Asset33">'[1]PTRM input'!$G$39</definedName>
    <definedName name="Asset34">'[1]PTRM input'!$G$40</definedName>
    <definedName name="Asset35">'[1]PTRM input'!$G$41</definedName>
    <definedName name="Asset36">'[1]PTRM input'!$G$42</definedName>
    <definedName name="Asset37">'[1]PTRM input'!$G$43</definedName>
    <definedName name="Asset38">'[1]PTRM input'!$G$44</definedName>
    <definedName name="Asset39">'[1]PTRM input'!$G$45</definedName>
    <definedName name="Asset4">'[1]PTRM input'!$G$10</definedName>
    <definedName name="Asset40">'[1]PTRM input'!$G$46</definedName>
    <definedName name="Asset41">'[1]PTRM input'!$G$47</definedName>
    <definedName name="Asset42">'[1]PTRM input'!$G$48</definedName>
    <definedName name="Asset43">'[1]PTRM input'!$G$49</definedName>
    <definedName name="Asset44">'[1]PTRM input'!$G$50</definedName>
    <definedName name="Asset45">'[1]PTRM input'!$G$51</definedName>
    <definedName name="Asset46">'[1]PTRM input'!$G$52</definedName>
    <definedName name="Asset47">'[1]PTRM input'!$G$53</definedName>
    <definedName name="Asset48">'[1]PTRM input'!$G$54</definedName>
    <definedName name="Asset49">'[1]PTRM input'!$G$55</definedName>
    <definedName name="Asset5">'[1]PTRM input'!$G$11</definedName>
    <definedName name="Asset50">'[1]PTRM input'!$G$56</definedName>
    <definedName name="Asset6">'[1]PTRM input'!$G$12</definedName>
    <definedName name="Asset7">'[1]PTRM input'!$G$13</definedName>
    <definedName name="Asset8">'[1]PTRM input'!$G$14</definedName>
    <definedName name="Asset9">'[1]PTRM input'!$G$15</definedName>
    <definedName name="Drc">'[1]PTRM input'!$G$441</definedName>
    <definedName name="Drpc">'[1]PTRM input'!$G$439</definedName>
    <definedName name="Drpt">'[1]PTRM input'!$G$440</definedName>
    <definedName name="Dv">'[1]PTRM input'!$G$427</definedName>
    <definedName name="ERC_Final_Calc">'[1]Equity raising costs'!$Q$52</definedName>
    <definedName name="ERC_Yr01_Com">'[1]PTRM input'!$G$272</definedName>
    <definedName name="ERC_Yr01_Inc">'[1]PTRM input'!$G$110</definedName>
    <definedName name="f">'[1]PTRM input'!$G$424</definedName>
    <definedName name="g">'[1]PTRM input'!$G$426</definedName>
    <definedName name="Icpr">'[1]PTRM input'!$G$437</definedName>
    <definedName name="P_0_RevCap">'[1]X factors'!$G$47</definedName>
    <definedName name="RAB">'[1]PTRM input'!$J$57</definedName>
    <definedName name="rvanilla01">[1]WACC!$G$19</definedName>
    <definedName name="rvanilla02">[1]WACC!$H$19</definedName>
    <definedName name="rvanilla03">[1]WACC!$I$19</definedName>
    <definedName name="rvanilla04">[1]WACC!$J$19</definedName>
    <definedName name="rvanilla05">[1]WACC!$K$19</definedName>
    <definedName name="rvanilla06">[1]WACC!$L$19</definedName>
    <definedName name="rvanilla07">[1]WACC!$M$19</definedName>
    <definedName name="rvanilla08">[1]WACC!$N$19</definedName>
    <definedName name="rvanilla09">[1]WACC!$O$19</definedName>
    <definedName name="rvanilla10">[1]WACC!$P$19</definedName>
    <definedName name="second_reg_period">Inputs!$E$8</definedName>
    <definedName name="Seo">'[1]PTRM input'!$G$438</definedName>
    <definedName name="vanilla01">[1]WACC!$G$18</definedName>
    <definedName name="vanilla02">[1]WACC!$H$18</definedName>
    <definedName name="vanilla03">[1]WACC!$I$18</definedName>
    <definedName name="vanilla04">[1]WACC!$J$18</definedName>
    <definedName name="vanilla05">[1]WACC!$K$18</definedName>
    <definedName name="vanilla06">[1]WACC!$L$18</definedName>
    <definedName name="vanilla07">[1]WACC!$M$18</definedName>
    <definedName name="vanilla08">[1]WACC!$N$18</definedName>
    <definedName name="vanilla09">[1]WACC!$O$18</definedName>
    <definedName name="vanilla10">[1]WACC!$P$18</definedName>
    <definedName name="X_02_RevCap">'[1]X factors'!$H$47</definedName>
    <definedName name="X_03_RevCap">'[1]X factors'!$I$47</definedName>
    <definedName name="X_04_RevCap">'[1]X factors'!$J$47</definedName>
    <definedName name="X_05_RevCap">'[1]X factors'!$K$47</definedName>
    <definedName name="X_06_RevCap">'[1]X factors'!$L$47</definedName>
    <definedName name="X_07_RevCap">'[1]X factors'!$M$47</definedName>
    <definedName name="X_08_RevCap">'[1]X factors'!$N$47</definedName>
    <definedName name="X_09_RevCap">'[1]X factors'!$O$47</definedName>
    <definedName name="X_10_RevCap">'[1]X factors'!$P$47</definedName>
    <definedName name="Yr_01_Diff_RevCap">'[1]X factors'!$G$41</definedName>
  </definedNames>
  <calcPr calcId="145621"/>
</workbook>
</file>

<file path=xl/calcChain.xml><?xml version="1.0" encoding="utf-8"?>
<calcChain xmlns="http://schemas.openxmlformats.org/spreadsheetml/2006/main">
  <c r="E75" i="8" l="1"/>
  <c r="D584" i="4"/>
  <c r="G6" i="2"/>
  <c r="H5" i="2"/>
  <c r="H7" i="2"/>
  <c r="H6" i="2"/>
  <c r="F6" i="2"/>
  <c r="G10" i="2"/>
  <c r="H13" i="2"/>
  <c r="H59" i="2"/>
  <c r="E22" i="2"/>
  <c r="D6" i="2"/>
  <c r="D68" i="1"/>
  <c r="D76" i="1" l="1"/>
  <c r="I81" i="1"/>
  <c r="I102" i="1"/>
  <c r="D65" i="1"/>
  <c r="D64" i="1" l="1"/>
  <c r="G88" i="8"/>
  <c r="E79" i="1" l="1"/>
  <c r="E80" i="1"/>
  <c r="I79" i="1"/>
  <c r="I80" i="1"/>
  <c r="E82" i="1" l="1"/>
  <c r="BR6" i="4" l="1"/>
  <c r="E46" i="10" l="1"/>
  <c r="B46" i="10"/>
  <c r="A46" i="10"/>
  <c r="B45" i="10"/>
  <c r="D45" i="10" s="1"/>
  <c r="B44" i="10"/>
  <c r="B43" i="10"/>
  <c r="B42" i="10"/>
  <c r="B41" i="10"/>
  <c r="B40" i="10"/>
  <c r="B39" i="10"/>
  <c r="B38" i="10"/>
  <c r="B37" i="10"/>
  <c r="B36" i="10"/>
  <c r="B35" i="10"/>
  <c r="BQ34" i="10"/>
  <c r="BP34" i="10"/>
  <c r="BO34" i="10"/>
  <c r="BN34" i="10"/>
  <c r="BM34" i="10"/>
  <c r="BL34" i="10"/>
  <c r="BK34" i="10"/>
  <c r="BJ34" i="10"/>
  <c r="BI34" i="10"/>
  <c r="BH34" i="10"/>
  <c r="BG34" i="10"/>
  <c r="BF34" i="10"/>
  <c r="BE34" i="10"/>
  <c r="BD34" i="10"/>
  <c r="BC34" i="10"/>
  <c r="BB34" i="10"/>
  <c r="BA34" i="10"/>
  <c r="AZ34" i="10"/>
  <c r="AY34" i="10"/>
  <c r="AX34" i="10"/>
  <c r="AW34" i="10"/>
  <c r="AV34" i="10"/>
  <c r="AU34" i="10"/>
  <c r="AT34" i="10"/>
  <c r="AS34" i="10"/>
  <c r="AR34" i="10"/>
  <c r="AQ34" i="10"/>
  <c r="AP34" i="10"/>
  <c r="AO34" i="10"/>
  <c r="AN34"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J32" i="10"/>
  <c r="K32" i="10" s="1"/>
  <c r="L32" i="10" s="1"/>
  <c r="M32" i="10" s="1"/>
  <c r="N32" i="10" s="1"/>
  <c r="O32" i="10" s="1"/>
  <c r="P32" i="10" s="1"/>
  <c r="Q32" i="10" s="1"/>
  <c r="R32" i="10" s="1"/>
  <c r="S32" i="10" s="1"/>
  <c r="T32" i="10" s="1"/>
  <c r="U32" i="10" s="1"/>
  <c r="V32" i="10" s="1"/>
  <c r="W32" i="10" s="1"/>
  <c r="X32" i="10" s="1"/>
  <c r="Y32" i="10" s="1"/>
  <c r="Z32" i="10" s="1"/>
  <c r="AA32" i="10" s="1"/>
  <c r="AB32" i="10" s="1"/>
  <c r="AC32" i="10" s="1"/>
  <c r="AD32" i="10" s="1"/>
  <c r="AE32" i="10" s="1"/>
  <c r="AF32" i="10" s="1"/>
  <c r="AG32" i="10" s="1"/>
  <c r="AH32" i="10" s="1"/>
  <c r="AI32" i="10" s="1"/>
  <c r="AJ32" i="10" s="1"/>
  <c r="AK32" i="10" s="1"/>
  <c r="AL32" i="10" s="1"/>
  <c r="AM32" i="10" s="1"/>
  <c r="AN32" i="10" s="1"/>
  <c r="AO32" i="10" s="1"/>
  <c r="AP32" i="10" s="1"/>
  <c r="AQ32" i="10" s="1"/>
  <c r="AR32" i="10" s="1"/>
  <c r="AS32" i="10" s="1"/>
  <c r="AT32" i="10" s="1"/>
  <c r="AU32" i="10" s="1"/>
  <c r="AV32" i="10" s="1"/>
  <c r="AW32" i="10" s="1"/>
  <c r="AX32" i="10" s="1"/>
  <c r="AY32" i="10" s="1"/>
  <c r="AZ32" i="10" s="1"/>
  <c r="BA32" i="10" s="1"/>
  <c r="BB32" i="10" s="1"/>
  <c r="BC32" i="10" s="1"/>
  <c r="BD32" i="10" s="1"/>
  <c r="BE32" i="10" s="1"/>
  <c r="BF32" i="10" s="1"/>
  <c r="BG32" i="10" s="1"/>
  <c r="BH32" i="10" s="1"/>
  <c r="BI32" i="10" s="1"/>
  <c r="BJ32" i="10" s="1"/>
  <c r="BK32" i="10" s="1"/>
  <c r="BL32" i="10" s="1"/>
  <c r="BM32" i="10" s="1"/>
  <c r="BN32" i="10" s="1"/>
  <c r="BO32" i="10" s="1"/>
  <c r="BP32" i="10" s="1"/>
  <c r="BQ32" i="10" s="1"/>
  <c r="I32" i="10"/>
  <c r="A56" i="10"/>
  <c r="D15" i="10"/>
  <c r="J2" i="10"/>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I2" i="10"/>
  <c r="N44" i="1" l="1"/>
  <c r="M44" i="1"/>
  <c r="L44" i="1"/>
  <c r="K44" i="1"/>
  <c r="J44" i="1"/>
  <c r="AD588" i="2"/>
  <c r="X265" i="2"/>
  <c r="W265" i="2"/>
  <c r="V265" i="2"/>
  <c r="U265" i="2"/>
  <c r="T265" i="2"/>
  <c r="S265" i="2"/>
  <c r="R265" i="2"/>
  <c r="Q265" i="2"/>
  <c r="P265" i="2"/>
  <c r="O265" i="2"/>
  <c r="N265" i="2"/>
  <c r="M265" i="2"/>
  <c r="L265" i="2"/>
  <c r="K265" i="2"/>
  <c r="J265" i="2"/>
  <c r="I265" i="2"/>
  <c r="AL279" i="2" l="1"/>
  <c r="AK279" i="2"/>
  <c r="AJ279" i="2"/>
  <c r="AI279" i="2"/>
  <c r="AH279" i="2"/>
  <c r="AG279" i="2"/>
  <c r="AF279" i="2"/>
  <c r="AE279" i="2"/>
  <c r="AD279" i="2"/>
  <c r="AC279" i="2"/>
  <c r="AB279" i="2"/>
  <c r="AA279" i="2"/>
  <c r="Z279" i="2"/>
  <c r="Y279" i="2"/>
  <c r="X279" i="2"/>
  <c r="W279" i="2"/>
  <c r="V279" i="2"/>
  <c r="U279" i="2"/>
  <c r="T279" i="2"/>
  <c r="S279" i="2"/>
  <c r="R279" i="2"/>
  <c r="Q279" i="2"/>
  <c r="P279" i="2"/>
  <c r="O279" i="2"/>
  <c r="N279" i="2"/>
  <c r="M279" i="2"/>
  <c r="L279" i="2"/>
  <c r="K279" i="2"/>
  <c r="J279" i="2"/>
  <c r="I279" i="2"/>
  <c r="AK278" i="2"/>
  <c r="AJ278" i="2"/>
  <c r="AI278" i="2"/>
  <c r="AH278" i="2"/>
  <c r="AG278" i="2"/>
  <c r="AF278" i="2"/>
  <c r="AE278" i="2"/>
  <c r="AD278" i="2"/>
  <c r="AC278" i="2"/>
  <c r="AB278" i="2"/>
  <c r="AA278" i="2"/>
  <c r="Z278" i="2"/>
  <c r="Y278" i="2"/>
  <c r="X278" i="2"/>
  <c r="W278" i="2"/>
  <c r="V278" i="2"/>
  <c r="U278" i="2"/>
  <c r="T278" i="2"/>
  <c r="S278" i="2"/>
  <c r="R278" i="2"/>
  <c r="Q278" i="2"/>
  <c r="P278" i="2"/>
  <c r="O278" i="2"/>
  <c r="N278" i="2"/>
  <c r="M278" i="2"/>
  <c r="L278" i="2"/>
  <c r="K278" i="2"/>
  <c r="J278" i="2"/>
  <c r="I278"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K277" i="2"/>
  <c r="J277" i="2"/>
  <c r="I277" i="2"/>
  <c r="AI276" i="2"/>
  <c r="AH276" i="2"/>
  <c r="AG276" i="2"/>
  <c r="AF276" i="2"/>
  <c r="AE276" i="2"/>
  <c r="AD276" i="2"/>
  <c r="AC276" i="2"/>
  <c r="AB276" i="2"/>
  <c r="AA276" i="2"/>
  <c r="Z276" i="2"/>
  <c r="Y276" i="2"/>
  <c r="X276" i="2"/>
  <c r="W276" i="2"/>
  <c r="V276" i="2"/>
  <c r="U276" i="2"/>
  <c r="T276" i="2"/>
  <c r="S276" i="2"/>
  <c r="R276" i="2"/>
  <c r="Q276" i="2"/>
  <c r="P276" i="2"/>
  <c r="O276" i="2"/>
  <c r="N276" i="2"/>
  <c r="M276" i="2"/>
  <c r="L276" i="2"/>
  <c r="K276" i="2"/>
  <c r="J276" i="2"/>
  <c r="I276" i="2"/>
  <c r="AH275" i="2"/>
  <c r="AG275" i="2"/>
  <c r="AF275" i="2"/>
  <c r="AE275" i="2"/>
  <c r="AD275" i="2"/>
  <c r="AC275" i="2"/>
  <c r="AB275" i="2"/>
  <c r="AA275" i="2"/>
  <c r="Z275" i="2"/>
  <c r="Y275" i="2"/>
  <c r="X275" i="2"/>
  <c r="W275" i="2"/>
  <c r="V275" i="2"/>
  <c r="U275" i="2"/>
  <c r="T275" i="2"/>
  <c r="S275" i="2"/>
  <c r="R275" i="2"/>
  <c r="Q275" i="2"/>
  <c r="P275" i="2"/>
  <c r="O275" i="2"/>
  <c r="N275" i="2"/>
  <c r="M275" i="2"/>
  <c r="L275" i="2"/>
  <c r="K275" i="2"/>
  <c r="J275" i="2"/>
  <c r="I275"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AF273" i="2"/>
  <c r="AE273" i="2"/>
  <c r="AD273" i="2"/>
  <c r="AC273" i="2"/>
  <c r="AB273" i="2"/>
  <c r="AA273" i="2"/>
  <c r="Z273" i="2"/>
  <c r="Y273" i="2"/>
  <c r="X273" i="2"/>
  <c r="W273" i="2"/>
  <c r="V273" i="2"/>
  <c r="U273" i="2"/>
  <c r="T273" i="2"/>
  <c r="S273" i="2"/>
  <c r="R273" i="2"/>
  <c r="Q273" i="2"/>
  <c r="P273" i="2"/>
  <c r="O273" i="2"/>
  <c r="N273" i="2"/>
  <c r="M273" i="2"/>
  <c r="L273" i="2"/>
  <c r="K273" i="2"/>
  <c r="J273" i="2"/>
  <c r="I273" i="2"/>
  <c r="AE272" i="2"/>
  <c r="AD272" i="2"/>
  <c r="AC272" i="2"/>
  <c r="AB272" i="2"/>
  <c r="AA272" i="2"/>
  <c r="Z272" i="2"/>
  <c r="Y272" i="2"/>
  <c r="X272" i="2"/>
  <c r="W272" i="2"/>
  <c r="V272" i="2"/>
  <c r="U272" i="2"/>
  <c r="T272" i="2"/>
  <c r="S272" i="2"/>
  <c r="R272" i="2"/>
  <c r="Q272" i="2"/>
  <c r="P272" i="2"/>
  <c r="O272" i="2"/>
  <c r="N272" i="2"/>
  <c r="M272" i="2"/>
  <c r="L272" i="2"/>
  <c r="K272" i="2"/>
  <c r="J272" i="2"/>
  <c r="I272" i="2"/>
  <c r="AD271" i="2"/>
  <c r="AC271" i="2"/>
  <c r="AB271" i="2"/>
  <c r="AA271" i="2"/>
  <c r="Z271" i="2"/>
  <c r="Y271" i="2"/>
  <c r="X271" i="2"/>
  <c r="W271" i="2"/>
  <c r="V271" i="2"/>
  <c r="U271" i="2"/>
  <c r="T271" i="2"/>
  <c r="S271" i="2"/>
  <c r="R271" i="2"/>
  <c r="Q271" i="2"/>
  <c r="P271" i="2"/>
  <c r="O271" i="2"/>
  <c r="N271" i="2"/>
  <c r="M271" i="2"/>
  <c r="L271" i="2"/>
  <c r="K271" i="2"/>
  <c r="J271" i="2"/>
  <c r="I271" i="2"/>
  <c r="AC270" i="2"/>
  <c r="AB270" i="2"/>
  <c r="AA270" i="2"/>
  <c r="Z270" i="2"/>
  <c r="Y270" i="2"/>
  <c r="X270" i="2"/>
  <c r="W270" i="2"/>
  <c r="V270" i="2"/>
  <c r="U270" i="2"/>
  <c r="T270" i="2"/>
  <c r="S270" i="2"/>
  <c r="R270" i="2"/>
  <c r="Q270" i="2"/>
  <c r="P270" i="2"/>
  <c r="O270" i="2"/>
  <c r="N270" i="2"/>
  <c r="M270" i="2"/>
  <c r="L270" i="2"/>
  <c r="K270" i="2"/>
  <c r="J270" i="2"/>
  <c r="I270" i="2"/>
  <c r="AB269" i="2"/>
  <c r="AA269" i="2"/>
  <c r="Z269" i="2"/>
  <c r="Y269" i="2"/>
  <c r="X269" i="2"/>
  <c r="W269" i="2"/>
  <c r="V269" i="2"/>
  <c r="U269" i="2"/>
  <c r="T269" i="2"/>
  <c r="S269" i="2"/>
  <c r="R269" i="2"/>
  <c r="Q269" i="2"/>
  <c r="P269" i="2"/>
  <c r="O269" i="2"/>
  <c r="N269" i="2"/>
  <c r="M269" i="2"/>
  <c r="L269" i="2"/>
  <c r="K269" i="2"/>
  <c r="J269" i="2"/>
  <c r="I269" i="2"/>
  <c r="AA268" i="2"/>
  <c r="Z268" i="2"/>
  <c r="Y268" i="2"/>
  <c r="X268" i="2"/>
  <c r="W268" i="2"/>
  <c r="V268" i="2"/>
  <c r="U268" i="2"/>
  <c r="T268" i="2"/>
  <c r="S268" i="2"/>
  <c r="R268" i="2"/>
  <c r="Q268" i="2"/>
  <c r="P268" i="2"/>
  <c r="O268" i="2"/>
  <c r="N268" i="2"/>
  <c r="M268" i="2"/>
  <c r="L268" i="2"/>
  <c r="K268" i="2"/>
  <c r="J268" i="2"/>
  <c r="I268" i="2"/>
  <c r="Z267" i="2"/>
  <c r="Y267" i="2"/>
  <c r="X267" i="2"/>
  <c r="W267" i="2"/>
  <c r="V267" i="2"/>
  <c r="U267" i="2"/>
  <c r="T267" i="2"/>
  <c r="S267" i="2"/>
  <c r="R267" i="2"/>
  <c r="Q267" i="2"/>
  <c r="P267" i="2"/>
  <c r="O267" i="2"/>
  <c r="N267" i="2"/>
  <c r="M267" i="2"/>
  <c r="L267" i="2"/>
  <c r="K267" i="2"/>
  <c r="J267" i="2"/>
  <c r="I267" i="2"/>
  <c r="Y266" i="2"/>
  <c r="X266" i="2"/>
  <c r="W266" i="2"/>
  <c r="V266" i="2"/>
  <c r="U266" i="2"/>
  <c r="T266" i="2"/>
  <c r="S266" i="2"/>
  <c r="R266" i="2"/>
  <c r="Q266" i="2"/>
  <c r="P266" i="2"/>
  <c r="O266" i="2"/>
  <c r="N266" i="2"/>
  <c r="M266" i="2"/>
  <c r="L266" i="2"/>
  <c r="K266" i="2"/>
  <c r="J266" i="2"/>
  <c r="I266"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4" i="2"/>
  <c r="J524" i="2"/>
  <c r="I524" i="2"/>
  <c r="H524" i="2"/>
  <c r="G524" i="2"/>
  <c r="F524" i="2"/>
  <c r="E524" i="2"/>
  <c r="D524" i="2"/>
  <c r="BK478" i="2"/>
  <c r="BJ478"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P478" i="2"/>
  <c r="O478" i="2"/>
  <c r="N478" i="2"/>
  <c r="M478" i="2"/>
  <c r="L478" i="2"/>
  <c r="K478" i="2"/>
  <c r="J478" i="2"/>
  <c r="I478" i="2"/>
  <c r="G478" i="2"/>
  <c r="F478" i="2"/>
  <c r="E478" i="2"/>
  <c r="D478" i="2"/>
  <c r="BK433" i="2"/>
  <c r="BJ433"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AE433" i="2"/>
  <c r="AD433" i="2"/>
  <c r="AC433" i="2"/>
  <c r="AB433" i="2"/>
  <c r="AA433" i="2"/>
  <c r="Z433" i="2"/>
  <c r="Y433" i="2"/>
  <c r="X433" i="2"/>
  <c r="W433" i="2"/>
  <c r="V433" i="2"/>
  <c r="U433" i="2"/>
  <c r="T433" i="2"/>
  <c r="S433" i="2"/>
  <c r="R433" i="2"/>
  <c r="Q433" i="2"/>
  <c r="P433" i="2"/>
  <c r="O433" i="2"/>
  <c r="N433" i="2"/>
  <c r="M433" i="2"/>
  <c r="L433" i="2"/>
  <c r="K433" i="2"/>
  <c r="J433" i="2"/>
  <c r="I433" i="2"/>
  <c r="G433" i="2"/>
  <c r="F433" i="2"/>
  <c r="E433" i="2"/>
  <c r="D433" i="2"/>
  <c r="BK388" i="2"/>
  <c r="BJ388"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AE388" i="2"/>
  <c r="AD388" i="2"/>
  <c r="AC388" i="2"/>
  <c r="AB388" i="2"/>
  <c r="AA388" i="2"/>
  <c r="Z388" i="2"/>
  <c r="Y388" i="2"/>
  <c r="X388" i="2"/>
  <c r="W388" i="2"/>
  <c r="V388" i="2"/>
  <c r="U388" i="2"/>
  <c r="T388" i="2"/>
  <c r="S388" i="2"/>
  <c r="R388" i="2"/>
  <c r="Q388" i="2"/>
  <c r="P388" i="2"/>
  <c r="O388" i="2"/>
  <c r="N388" i="2"/>
  <c r="M388" i="2"/>
  <c r="L388" i="2"/>
  <c r="K388" i="2"/>
  <c r="J388" i="2"/>
  <c r="I388" i="2"/>
  <c r="G388" i="2"/>
  <c r="F388" i="2"/>
  <c r="E388" i="2"/>
  <c r="D388" i="2"/>
  <c r="BK343" i="2"/>
  <c r="BJ343"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K343" i="2"/>
  <c r="J343" i="2"/>
  <c r="I343" i="2"/>
  <c r="G343" i="2"/>
  <c r="F343" i="2"/>
  <c r="E343" i="2"/>
  <c r="D343" i="2"/>
  <c r="BK298" i="2"/>
  <c r="BJ298"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AE298" i="2"/>
  <c r="AD298" i="2"/>
  <c r="AC298" i="2"/>
  <c r="AB298" i="2"/>
  <c r="AA298" i="2"/>
  <c r="Z298" i="2"/>
  <c r="Y298" i="2"/>
  <c r="X298" i="2"/>
  <c r="W298" i="2"/>
  <c r="V298" i="2"/>
  <c r="U298" i="2"/>
  <c r="T298" i="2"/>
  <c r="S298" i="2"/>
  <c r="R298" i="2"/>
  <c r="Q298" i="2"/>
  <c r="P298" i="2"/>
  <c r="O298" i="2"/>
  <c r="N298" i="2"/>
  <c r="M298" i="2"/>
  <c r="L298" i="2"/>
  <c r="K298" i="2"/>
  <c r="J298" i="2"/>
  <c r="I298" i="2"/>
  <c r="G298" i="2"/>
  <c r="F298" i="2"/>
  <c r="E298" i="2"/>
  <c r="D298" i="2"/>
  <c r="BK253" i="2"/>
  <c r="BJ253"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AE253" i="2"/>
  <c r="AD253" i="2"/>
  <c r="AC253" i="2"/>
  <c r="AB253" i="2"/>
  <c r="AA253" i="2"/>
  <c r="Z253" i="2"/>
  <c r="Y253" i="2"/>
  <c r="X253" i="2"/>
  <c r="W253" i="2"/>
  <c r="V253" i="2"/>
  <c r="U253" i="2"/>
  <c r="T253" i="2"/>
  <c r="S253" i="2"/>
  <c r="R253" i="2"/>
  <c r="Q253" i="2"/>
  <c r="P253" i="2"/>
  <c r="O253" i="2"/>
  <c r="N253" i="2"/>
  <c r="M253" i="2"/>
  <c r="L253" i="2"/>
  <c r="K253" i="2"/>
  <c r="J253" i="2"/>
  <c r="I253" i="2"/>
  <c r="G253" i="2"/>
  <c r="F253" i="2"/>
  <c r="E253" i="2"/>
  <c r="D253" i="2"/>
  <c r="BK207" i="2"/>
  <c r="BJ207"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G207" i="2"/>
  <c r="F207" i="2"/>
  <c r="E207" i="2"/>
  <c r="D207" i="2"/>
  <c r="BK162" i="2"/>
  <c r="BJ162"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G162" i="2"/>
  <c r="F162" i="2"/>
  <c r="E162" i="2"/>
  <c r="D162"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G117" i="2"/>
  <c r="F117" i="2"/>
  <c r="E117" i="2"/>
  <c r="D117" i="2"/>
  <c r="BK72" i="2"/>
  <c r="BJ72"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G72" i="2"/>
  <c r="F72" i="2"/>
  <c r="E72" i="2"/>
  <c r="D72"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G27" i="2"/>
  <c r="F27" i="2"/>
  <c r="E27" i="2"/>
  <c r="D27" i="2"/>
  <c r="AI506" i="2"/>
  <c r="W550" i="2"/>
  <c r="V550" i="2"/>
  <c r="U550" i="2"/>
  <c r="T550" i="2"/>
  <c r="S550" i="2"/>
  <c r="R550" i="2"/>
  <c r="Q550" i="2"/>
  <c r="P550" i="2"/>
  <c r="O550" i="2"/>
  <c r="N550" i="2"/>
  <c r="M550" i="2"/>
  <c r="L550" i="2"/>
  <c r="K550" i="2"/>
  <c r="J550" i="2"/>
  <c r="I550" i="2"/>
  <c r="H550" i="2"/>
  <c r="G550" i="2"/>
  <c r="F550" i="2"/>
  <c r="E550" i="2"/>
  <c r="V549" i="2"/>
  <c r="U549" i="2"/>
  <c r="T549" i="2"/>
  <c r="S549" i="2"/>
  <c r="R549" i="2"/>
  <c r="Q549" i="2"/>
  <c r="P549" i="2"/>
  <c r="O549" i="2"/>
  <c r="N549" i="2"/>
  <c r="M549" i="2"/>
  <c r="L549" i="2"/>
  <c r="K549" i="2"/>
  <c r="J549" i="2"/>
  <c r="I549" i="2"/>
  <c r="H549" i="2"/>
  <c r="G549" i="2"/>
  <c r="F549" i="2"/>
  <c r="E549" i="2"/>
  <c r="U548" i="2"/>
  <c r="T548" i="2"/>
  <c r="S548" i="2"/>
  <c r="R548" i="2"/>
  <c r="Q548" i="2"/>
  <c r="P548" i="2"/>
  <c r="O548" i="2"/>
  <c r="N548" i="2"/>
  <c r="M548" i="2"/>
  <c r="L548" i="2"/>
  <c r="K548" i="2"/>
  <c r="J548" i="2"/>
  <c r="I548" i="2"/>
  <c r="H548" i="2"/>
  <c r="G548" i="2"/>
  <c r="F548" i="2"/>
  <c r="E548" i="2"/>
  <c r="T547" i="2"/>
  <c r="S547" i="2"/>
  <c r="R547" i="2"/>
  <c r="Q547" i="2"/>
  <c r="P547" i="2"/>
  <c r="O547" i="2"/>
  <c r="N547" i="2"/>
  <c r="M547" i="2"/>
  <c r="L547" i="2"/>
  <c r="K547" i="2"/>
  <c r="J547" i="2"/>
  <c r="I547" i="2"/>
  <c r="H547" i="2"/>
  <c r="G547" i="2"/>
  <c r="F547" i="2"/>
  <c r="E547" i="2"/>
  <c r="S546" i="2"/>
  <c r="R546" i="2"/>
  <c r="Q546" i="2"/>
  <c r="P546" i="2"/>
  <c r="O546" i="2"/>
  <c r="N546" i="2"/>
  <c r="M546" i="2"/>
  <c r="L546" i="2"/>
  <c r="K546" i="2"/>
  <c r="J546" i="2"/>
  <c r="I546" i="2"/>
  <c r="H546" i="2"/>
  <c r="G546" i="2"/>
  <c r="F546" i="2"/>
  <c r="E546" i="2"/>
  <c r="R545" i="2"/>
  <c r="Q545" i="2"/>
  <c r="P545" i="2"/>
  <c r="O545" i="2"/>
  <c r="N545" i="2"/>
  <c r="M545" i="2"/>
  <c r="L545" i="2"/>
  <c r="K545" i="2"/>
  <c r="J545" i="2"/>
  <c r="I545" i="2"/>
  <c r="H545" i="2"/>
  <c r="G545" i="2"/>
  <c r="F545" i="2"/>
  <c r="E545" i="2"/>
  <c r="Q544" i="2"/>
  <c r="P544" i="2"/>
  <c r="O544" i="2"/>
  <c r="N544" i="2"/>
  <c r="M544" i="2"/>
  <c r="L544" i="2"/>
  <c r="K544" i="2"/>
  <c r="J544" i="2"/>
  <c r="I544" i="2"/>
  <c r="H544" i="2"/>
  <c r="G544" i="2"/>
  <c r="F544" i="2"/>
  <c r="E544" i="2"/>
  <c r="P543" i="2"/>
  <c r="O543" i="2"/>
  <c r="N543" i="2"/>
  <c r="M543" i="2"/>
  <c r="L543" i="2"/>
  <c r="K543" i="2"/>
  <c r="J543" i="2"/>
  <c r="I543" i="2"/>
  <c r="H543" i="2"/>
  <c r="G543" i="2"/>
  <c r="F543" i="2"/>
  <c r="E543" i="2"/>
  <c r="O542" i="2"/>
  <c r="N542" i="2"/>
  <c r="M542" i="2"/>
  <c r="L542" i="2"/>
  <c r="K542" i="2"/>
  <c r="J542" i="2"/>
  <c r="I542" i="2"/>
  <c r="H542" i="2"/>
  <c r="G542" i="2"/>
  <c r="F542" i="2"/>
  <c r="E542" i="2"/>
  <c r="N541" i="2"/>
  <c r="M541" i="2"/>
  <c r="L541" i="2"/>
  <c r="K541" i="2"/>
  <c r="J541" i="2"/>
  <c r="I541" i="2"/>
  <c r="H541" i="2"/>
  <c r="G541" i="2"/>
  <c r="F541" i="2"/>
  <c r="E541" i="2"/>
  <c r="M540" i="2"/>
  <c r="L540" i="2"/>
  <c r="K540" i="2"/>
  <c r="J540" i="2"/>
  <c r="I540" i="2"/>
  <c r="H540" i="2"/>
  <c r="G540" i="2"/>
  <c r="F540" i="2"/>
  <c r="E540" i="2"/>
  <c r="L539" i="2"/>
  <c r="K539" i="2"/>
  <c r="J539" i="2"/>
  <c r="I539" i="2"/>
  <c r="H539" i="2"/>
  <c r="G539" i="2"/>
  <c r="F539" i="2"/>
  <c r="E539" i="2"/>
  <c r="K538" i="2"/>
  <c r="J538" i="2"/>
  <c r="I538" i="2"/>
  <c r="H538" i="2"/>
  <c r="G538" i="2"/>
  <c r="F538" i="2"/>
  <c r="E538" i="2"/>
  <c r="J537" i="2"/>
  <c r="I537" i="2"/>
  <c r="H537" i="2"/>
  <c r="G537" i="2"/>
  <c r="F537" i="2"/>
  <c r="E537" i="2"/>
  <c r="I536" i="2"/>
  <c r="H536" i="2"/>
  <c r="G536" i="2"/>
  <c r="F536" i="2"/>
  <c r="E536" i="2"/>
  <c r="H535" i="2"/>
  <c r="G535" i="2"/>
  <c r="F535" i="2"/>
  <c r="E535" i="2"/>
  <c r="G534" i="2"/>
  <c r="F534" i="2"/>
  <c r="E534" i="2"/>
  <c r="F533" i="2"/>
  <c r="E533" i="2"/>
  <c r="E532" i="2"/>
  <c r="H528" i="2"/>
  <c r="G528" i="2"/>
  <c r="F528" i="2"/>
  <c r="E528" i="2"/>
  <c r="D528" i="2"/>
  <c r="E531" i="2" s="1"/>
  <c r="H482" i="2"/>
  <c r="G482" i="2"/>
  <c r="F482" i="2"/>
  <c r="E482" i="2"/>
  <c r="D482" i="2"/>
  <c r="B520" i="4"/>
  <c r="B513" i="2"/>
  <c r="D555" i="2"/>
  <c r="C525" i="2"/>
  <c r="H129" i="4"/>
  <c r="G129" i="4"/>
  <c r="F129" i="4"/>
  <c r="E129" i="4"/>
  <c r="H174" i="4"/>
  <c r="G174" i="4"/>
  <c r="F174" i="4"/>
  <c r="E174" i="4"/>
  <c r="H219" i="4"/>
  <c r="G219" i="4"/>
  <c r="F219" i="4"/>
  <c r="E219" i="4"/>
  <c r="H265" i="4"/>
  <c r="G265" i="4"/>
  <c r="F265" i="4"/>
  <c r="E265" i="4"/>
  <c r="H310" i="4"/>
  <c r="G310" i="4"/>
  <c r="F310" i="4"/>
  <c r="E310" i="4"/>
  <c r="H355" i="4"/>
  <c r="G355" i="4"/>
  <c r="F355" i="4"/>
  <c r="E355" i="4"/>
  <c r="H400" i="4"/>
  <c r="G400" i="4"/>
  <c r="F400" i="4"/>
  <c r="E400" i="4"/>
  <c r="H445" i="4"/>
  <c r="G445" i="4"/>
  <c r="F445" i="4"/>
  <c r="E445" i="4"/>
  <c r="H490" i="4"/>
  <c r="G490" i="4"/>
  <c r="F490" i="4"/>
  <c r="E490" i="4"/>
  <c r="H535" i="4"/>
  <c r="G535" i="4"/>
  <c r="F535" i="4"/>
  <c r="E535" i="4"/>
  <c r="D535" i="4"/>
  <c r="D490" i="4"/>
  <c r="D445" i="4"/>
  <c r="D400" i="4"/>
  <c r="D355" i="4"/>
  <c r="D310" i="4"/>
  <c r="D265" i="4"/>
  <c r="D219" i="4"/>
  <c r="D174" i="4"/>
  <c r="D129" i="4"/>
  <c r="H84" i="4"/>
  <c r="G84" i="4"/>
  <c r="F84" i="4"/>
  <c r="E84" i="4"/>
  <c r="D84" i="4"/>
  <c r="H39" i="4"/>
  <c r="G39" i="4"/>
  <c r="F39" i="4"/>
  <c r="E39" i="4"/>
  <c r="D39" i="4"/>
  <c r="W557" i="4"/>
  <c r="V557" i="4"/>
  <c r="U557" i="4"/>
  <c r="T557" i="4"/>
  <c r="S557" i="4"/>
  <c r="R557" i="4"/>
  <c r="Q557" i="4"/>
  <c r="P557" i="4"/>
  <c r="O557" i="4"/>
  <c r="N557" i="4"/>
  <c r="M557" i="4"/>
  <c r="L557" i="4"/>
  <c r="K557" i="4"/>
  <c r="J557" i="4"/>
  <c r="I557" i="4"/>
  <c r="H557" i="4"/>
  <c r="G557" i="4"/>
  <c r="F557" i="4"/>
  <c r="V556" i="4"/>
  <c r="U556" i="4"/>
  <c r="T556" i="4"/>
  <c r="S556" i="4"/>
  <c r="R556" i="4"/>
  <c r="Q556" i="4"/>
  <c r="P556" i="4"/>
  <c r="O556" i="4"/>
  <c r="N556" i="4"/>
  <c r="M556" i="4"/>
  <c r="L556" i="4"/>
  <c r="K556" i="4"/>
  <c r="J556" i="4"/>
  <c r="I556" i="4"/>
  <c r="H556" i="4"/>
  <c r="G556" i="4"/>
  <c r="F556" i="4"/>
  <c r="U555" i="4"/>
  <c r="T555" i="4"/>
  <c r="S555" i="4"/>
  <c r="R555" i="4"/>
  <c r="Q555" i="4"/>
  <c r="P555" i="4"/>
  <c r="O555" i="4"/>
  <c r="N555" i="4"/>
  <c r="M555" i="4"/>
  <c r="L555" i="4"/>
  <c r="K555" i="4"/>
  <c r="J555" i="4"/>
  <c r="I555" i="4"/>
  <c r="H555" i="4"/>
  <c r="G555" i="4"/>
  <c r="F555" i="4"/>
  <c r="T554" i="4"/>
  <c r="S554" i="4"/>
  <c r="R554" i="4"/>
  <c r="Q554" i="4"/>
  <c r="P554" i="4"/>
  <c r="O554" i="4"/>
  <c r="N554" i="4"/>
  <c r="M554" i="4"/>
  <c r="L554" i="4"/>
  <c r="K554" i="4"/>
  <c r="J554" i="4"/>
  <c r="I554" i="4"/>
  <c r="H554" i="4"/>
  <c r="G554" i="4"/>
  <c r="F554" i="4"/>
  <c r="S553" i="4"/>
  <c r="R553" i="4"/>
  <c r="Q553" i="4"/>
  <c r="P553" i="4"/>
  <c r="O553" i="4"/>
  <c r="N553" i="4"/>
  <c r="M553" i="4"/>
  <c r="L553" i="4"/>
  <c r="K553" i="4"/>
  <c r="J553" i="4"/>
  <c r="I553" i="4"/>
  <c r="H553" i="4"/>
  <c r="G553" i="4"/>
  <c r="F553" i="4"/>
  <c r="R552" i="4"/>
  <c r="Q552" i="4"/>
  <c r="P552" i="4"/>
  <c r="O552" i="4"/>
  <c r="N552" i="4"/>
  <c r="M552" i="4"/>
  <c r="L552" i="4"/>
  <c r="K552" i="4"/>
  <c r="J552" i="4"/>
  <c r="I552" i="4"/>
  <c r="H552" i="4"/>
  <c r="G552" i="4"/>
  <c r="F552" i="4"/>
  <c r="Q551" i="4"/>
  <c r="P551" i="4"/>
  <c r="O551" i="4"/>
  <c r="N551" i="4"/>
  <c r="M551" i="4"/>
  <c r="L551" i="4"/>
  <c r="K551" i="4"/>
  <c r="J551" i="4"/>
  <c r="I551" i="4"/>
  <c r="H551" i="4"/>
  <c r="G551" i="4"/>
  <c r="F551" i="4"/>
  <c r="P550" i="4"/>
  <c r="O550" i="4"/>
  <c r="N550" i="4"/>
  <c r="M550" i="4"/>
  <c r="L550" i="4"/>
  <c r="K550" i="4"/>
  <c r="J550" i="4"/>
  <c r="I550" i="4"/>
  <c r="H550" i="4"/>
  <c r="G550" i="4"/>
  <c r="F550" i="4"/>
  <c r="O549" i="4"/>
  <c r="N549" i="4"/>
  <c r="M549" i="4"/>
  <c r="L549" i="4"/>
  <c r="K549" i="4"/>
  <c r="J549" i="4"/>
  <c r="I549" i="4"/>
  <c r="H549" i="4"/>
  <c r="G549" i="4"/>
  <c r="F549" i="4"/>
  <c r="N548" i="4"/>
  <c r="M548" i="4"/>
  <c r="L548" i="4"/>
  <c r="K548" i="4"/>
  <c r="J548" i="4"/>
  <c r="I548" i="4"/>
  <c r="H548" i="4"/>
  <c r="G548" i="4"/>
  <c r="F548" i="4"/>
  <c r="M547" i="4"/>
  <c r="L547" i="4"/>
  <c r="K547" i="4"/>
  <c r="J547" i="4"/>
  <c r="I547" i="4"/>
  <c r="H547" i="4"/>
  <c r="G547" i="4"/>
  <c r="F547" i="4"/>
  <c r="L546" i="4"/>
  <c r="K546" i="4"/>
  <c r="J546" i="4"/>
  <c r="I546" i="4"/>
  <c r="H546" i="4"/>
  <c r="G546" i="4"/>
  <c r="F546" i="4"/>
  <c r="K545" i="4"/>
  <c r="J545" i="4"/>
  <c r="I545" i="4"/>
  <c r="H545" i="4"/>
  <c r="G545" i="4"/>
  <c r="F545" i="4"/>
  <c r="J544" i="4"/>
  <c r="I544" i="4"/>
  <c r="H544" i="4"/>
  <c r="G544" i="4"/>
  <c r="F544" i="4"/>
  <c r="I543" i="4"/>
  <c r="H543" i="4"/>
  <c r="G543" i="4"/>
  <c r="F543" i="4"/>
  <c r="H542" i="4"/>
  <c r="G542" i="4"/>
  <c r="F542" i="4"/>
  <c r="G541" i="4"/>
  <c r="F541" i="4"/>
  <c r="F540" i="4"/>
  <c r="E557" i="4"/>
  <c r="E556" i="4"/>
  <c r="E555" i="4"/>
  <c r="E554" i="4"/>
  <c r="E553" i="4"/>
  <c r="E552" i="4"/>
  <c r="E551" i="4"/>
  <c r="E550" i="4"/>
  <c r="E549" i="4"/>
  <c r="E548" i="4"/>
  <c r="E547" i="4"/>
  <c r="E546" i="4"/>
  <c r="E545" i="4"/>
  <c r="E544" i="4"/>
  <c r="E543" i="4"/>
  <c r="E542" i="4"/>
  <c r="E541" i="4"/>
  <c r="E540" i="4"/>
  <c r="E539" i="4"/>
  <c r="B21" i="8"/>
  <c r="B53" i="8"/>
  <c r="B69" i="8"/>
  <c r="B84" i="8"/>
  <c r="I44" i="1"/>
  <c r="H44" i="1"/>
  <c r="G44" i="1"/>
  <c r="F44" i="1"/>
  <c r="E44" i="1"/>
  <c r="D60" i="1"/>
  <c r="D75" i="1"/>
  <c r="N28" i="1"/>
  <c r="M28" i="1"/>
  <c r="L28" i="1"/>
  <c r="K28" i="1"/>
  <c r="J28" i="1"/>
  <c r="I28" i="1"/>
  <c r="H28" i="1"/>
  <c r="G28" i="1"/>
  <c r="F28" i="1"/>
  <c r="E28" i="1"/>
  <c r="D28" i="1"/>
  <c r="H531" i="4"/>
  <c r="C532" i="4"/>
  <c r="AL287" i="4"/>
  <c r="AK287" i="4"/>
  <c r="AJ287" i="4"/>
  <c r="AI287" i="4"/>
  <c r="AH287" i="4"/>
  <c r="AG287" i="4"/>
  <c r="AF287" i="4"/>
  <c r="AE287" i="4"/>
  <c r="AD287" i="4"/>
  <c r="AC287" i="4"/>
  <c r="AB287" i="4"/>
  <c r="AK286" i="4"/>
  <c r="AJ286" i="4"/>
  <c r="AI286" i="4"/>
  <c r="AH286" i="4"/>
  <c r="AG286" i="4"/>
  <c r="AF286" i="4"/>
  <c r="AE286" i="4"/>
  <c r="AD286" i="4"/>
  <c r="AC286" i="4"/>
  <c r="AB286" i="4"/>
  <c r="AJ285" i="4"/>
  <c r="AI285" i="4"/>
  <c r="AH285" i="4"/>
  <c r="AG285" i="4"/>
  <c r="AF285" i="4"/>
  <c r="AE285" i="4"/>
  <c r="AD285" i="4"/>
  <c r="AC285" i="4"/>
  <c r="AB285" i="4"/>
  <c r="AI284" i="4"/>
  <c r="AH284" i="4"/>
  <c r="AG284" i="4"/>
  <c r="AF284" i="4"/>
  <c r="AE284" i="4"/>
  <c r="AD284" i="4"/>
  <c r="AC284" i="4"/>
  <c r="AB284" i="4"/>
  <c r="AH283" i="4"/>
  <c r="AG283" i="4"/>
  <c r="AF283" i="4"/>
  <c r="AE283" i="4"/>
  <c r="AD283" i="4"/>
  <c r="AC283" i="4"/>
  <c r="AB283" i="4"/>
  <c r="AG282" i="4"/>
  <c r="AF282" i="4"/>
  <c r="AE282" i="4"/>
  <c r="AD282" i="4"/>
  <c r="AC282" i="4"/>
  <c r="AB282" i="4"/>
  <c r="AF281" i="4"/>
  <c r="AE281" i="4"/>
  <c r="AD281" i="4"/>
  <c r="AC281" i="4"/>
  <c r="AB281" i="4"/>
  <c r="AE280" i="4"/>
  <c r="AD280" i="4"/>
  <c r="AC280" i="4"/>
  <c r="AB280" i="4"/>
  <c r="AD279" i="4"/>
  <c r="AC279" i="4"/>
  <c r="AB279" i="4"/>
  <c r="AC278" i="4"/>
  <c r="AB278" i="4"/>
  <c r="E538" i="4" l="1"/>
  <c r="F538" i="4" s="1"/>
  <c r="F539" i="4"/>
  <c r="G539" i="4" s="1"/>
  <c r="L538" i="2"/>
  <c r="M538" i="2" s="1"/>
  <c r="N538" i="2" s="1"/>
  <c r="F531" i="2"/>
  <c r="G531" i="2" s="1"/>
  <c r="F532" i="2"/>
  <c r="E552" i="2"/>
  <c r="E555" i="2" s="1"/>
  <c r="H534" i="2"/>
  <c r="I534" i="2" s="1"/>
  <c r="J534" i="2" s="1"/>
  <c r="P542" i="2"/>
  <c r="K537" i="2"/>
  <c r="L537" i="2" s="1"/>
  <c r="G533" i="2"/>
  <c r="H533" i="2" s="1"/>
  <c r="J536" i="2"/>
  <c r="N540" i="2"/>
  <c r="V548" i="2"/>
  <c r="U547" i="2"/>
  <c r="V547" i="2" s="1"/>
  <c r="S545" i="2"/>
  <c r="I535" i="2"/>
  <c r="M539" i="2"/>
  <c r="O541" i="2"/>
  <c r="P541" i="2" s="1"/>
  <c r="X550" i="2"/>
  <c r="Y550" i="2" s="1"/>
  <c r="T546" i="2"/>
  <c r="W549" i="2"/>
  <c r="Q543" i="2"/>
  <c r="R543" i="2" s="1"/>
  <c r="R544" i="2"/>
  <c r="D562" i="4"/>
  <c r="D519" i="2"/>
  <c r="H541" i="4"/>
  <c r="I541" i="4" s="1"/>
  <c r="J541" i="4" s="1"/>
  <c r="G540" i="4"/>
  <c r="H540" i="4" s="1"/>
  <c r="I542" i="4"/>
  <c r="J542" i="4" s="1"/>
  <c r="Q550" i="4"/>
  <c r="R550" i="4" s="1"/>
  <c r="S550" i="4" s="1"/>
  <c r="W556" i="4"/>
  <c r="G538" i="4"/>
  <c r="H538" i="4" s="1"/>
  <c r="S552" i="4"/>
  <c r="T552" i="4" s="1"/>
  <c r="P549" i="4"/>
  <c r="Q549" i="4" s="1"/>
  <c r="T553" i="4"/>
  <c r="U553" i="4" s="1"/>
  <c r="V553" i="4" s="1"/>
  <c r="X557" i="4"/>
  <c r="O548" i="4"/>
  <c r="U554" i="4"/>
  <c r="V554" i="4" s="1"/>
  <c r="R551" i="4"/>
  <c r="S551" i="4" s="1"/>
  <c r="V555" i="4"/>
  <c r="W555" i="4" s="1"/>
  <c r="D526" i="4"/>
  <c r="D554" i="2" l="1"/>
  <c r="D572" i="2"/>
  <c r="H531" i="2"/>
  <c r="I531" i="2" s="1"/>
  <c r="F552" i="2"/>
  <c r="F555" i="2" s="1"/>
  <c r="G532" i="2"/>
  <c r="G552" i="2" s="1"/>
  <c r="K536" i="2"/>
  <c r="Z550" i="2"/>
  <c r="S543" i="2"/>
  <c r="T543" i="2" s="1"/>
  <c r="W547" i="2"/>
  <c r="X547" i="2" s="1"/>
  <c r="Q541" i="2"/>
  <c r="R541" i="2" s="1"/>
  <c r="S544" i="2"/>
  <c r="T544" i="2" s="1"/>
  <c r="J535" i="2"/>
  <c r="O538" i="2"/>
  <c r="P538" i="2" s="1"/>
  <c r="X549" i="2"/>
  <c r="O540" i="2"/>
  <c r="P540" i="2" s="1"/>
  <c r="Q542" i="2"/>
  <c r="N539" i="2"/>
  <c r="O539" i="2" s="1"/>
  <c r="U546" i="2"/>
  <c r="W548" i="2"/>
  <c r="M537" i="2"/>
  <c r="T545" i="2"/>
  <c r="I533" i="2"/>
  <c r="J533" i="2" s="1"/>
  <c r="K534" i="2"/>
  <c r="D561" i="4"/>
  <c r="D579" i="4"/>
  <c r="D595" i="4" s="1"/>
  <c r="D525" i="2"/>
  <c r="D556" i="2" s="1"/>
  <c r="Y557" i="4"/>
  <c r="Z557" i="4" s="1"/>
  <c r="AA557" i="4" s="1"/>
  <c r="AB557" i="4" s="1"/>
  <c r="AC557" i="4" s="1"/>
  <c r="T550" i="4"/>
  <c r="H539" i="4"/>
  <c r="W553" i="4"/>
  <c r="T551" i="4"/>
  <c r="R549" i="4"/>
  <c r="W554" i="4"/>
  <c r="K542" i="4"/>
  <c r="U552" i="4"/>
  <c r="V552" i="4" s="1"/>
  <c r="P548" i="4"/>
  <c r="K541" i="4"/>
  <c r="L541" i="4" s="1"/>
  <c r="I538" i="4"/>
  <c r="X556" i="4"/>
  <c r="I540" i="4"/>
  <c r="J540" i="4" s="1"/>
  <c r="X555" i="4"/>
  <c r="Y555" i="4" s="1"/>
  <c r="D532" i="4"/>
  <c r="D588" i="2" l="1"/>
  <c r="H532" i="2"/>
  <c r="H552" i="2" s="1"/>
  <c r="G555" i="2"/>
  <c r="Y547" i="2"/>
  <c r="Z547" i="2" s="1"/>
  <c r="J531" i="2"/>
  <c r="L534" i="2"/>
  <c r="M534" i="2" s="1"/>
  <c r="Q540" i="2"/>
  <c r="U544" i="2"/>
  <c r="V544" i="2" s="1"/>
  <c r="N537" i="2"/>
  <c r="O537" i="2" s="1"/>
  <c r="P537" i="2" s="1"/>
  <c r="Y549" i="2"/>
  <c r="Z549" i="2" s="1"/>
  <c r="AA549" i="2" s="1"/>
  <c r="Q538" i="2"/>
  <c r="R538" i="2" s="1"/>
  <c r="K535" i="2"/>
  <c r="AA550" i="2"/>
  <c r="U545" i="2"/>
  <c r="P539" i="2"/>
  <c r="X548" i="2"/>
  <c r="V546" i="2"/>
  <c r="R542" i="2"/>
  <c r="K533" i="2"/>
  <c r="S541" i="2"/>
  <c r="L536" i="2"/>
  <c r="U543" i="2"/>
  <c r="E519" i="2"/>
  <c r="U550" i="4"/>
  <c r="V550" i="4" s="1"/>
  <c r="AD557" i="4"/>
  <c r="AE557" i="4" s="1"/>
  <c r="S549" i="4"/>
  <c r="T549" i="4" s="1"/>
  <c r="W552" i="4"/>
  <c r="X552" i="4" s="1"/>
  <c r="J538" i="4"/>
  <c r="Q548" i="4"/>
  <c r="X554" i="4"/>
  <c r="Y554" i="4" s="1"/>
  <c r="M541" i="4"/>
  <c r="N541" i="4" s="1"/>
  <c r="L542" i="4"/>
  <c r="K540" i="4"/>
  <c r="U551" i="4"/>
  <c r="X553" i="4"/>
  <c r="I539" i="4"/>
  <c r="Z555" i="4"/>
  <c r="Y556" i="4"/>
  <c r="Z556" i="4" s="1"/>
  <c r="E526" i="4"/>
  <c r="E579" i="4" s="1"/>
  <c r="E595" i="4" s="1"/>
  <c r="D563" i="4"/>
  <c r="E554" i="2" l="1"/>
  <c r="E572" i="2"/>
  <c r="I532" i="2"/>
  <c r="I552" i="2" s="1"/>
  <c r="I555" i="2" s="1"/>
  <c r="H555" i="2"/>
  <c r="K531" i="2"/>
  <c r="L531" i="2" s="1"/>
  <c r="N534" i="2"/>
  <c r="O534" i="2" s="1"/>
  <c r="Q537" i="2"/>
  <c r="R537" i="2" s="1"/>
  <c r="S542" i="2"/>
  <c r="T542" i="2" s="1"/>
  <c r="M536" i="2"/>
  <c r="N536" i="2" s="1"/>
  <c r="W546" i="2"/>
  <c r="Y548" i="2"/>
  <c r="S538" i="2"/>
  <c r="AB549" i="2"/>
  <c r="R540" i="2"/>
  <c r="T541" i="2"/>
  <c r="U541" i="2" s="1"/>
  <c r="L533" i="2"/>
  <c r="W544" i="2"/>
  <c r="AB550" i="2"/>
  <c r="V545" i="2"/>
  <c r="W545" i="2" s="1"/>
  <c r="X545" i="2" s="1"/>
  <c r="V543" i="2"/>
  <c r="W543" i="2" s="1"/>
  <c r="AA547" i="2"/>
  <c r="L535" i="2"/>
  <c r="Q539" i="2"/>
  <c r="E525" i="2"/>
  <c r="W550" i="4"/>
  <c r="AF557" i="4"/>
  <c r="AG557" i="4" s="1"/>
  <c r="AH557" i="4" s="1"/>
  <c r="L540" i="4"/>
  <c r="M540" i="4" s="1"/>
  <c r="M542" i="4"/>
  <c r="K538" i="4"/>
  <c r="L538" i="4" s="1"/>
  <c r="M538" i="4" s="1"/>
  <c r="Y552" i="4"/>
  <c r="Y553" i="4"/>
  <c r="AA555" i="4"/>
  <c r="O541" i="4"/>
  <c r="P541" i="4" s="1"/>
  <c r="V551" i="4"/>
  <c r="W551" i="4" s="1"/>
  <c r="Z554" i="4"/>
  <c r="AA556" i="4"/>
  <c r="R548" i="4"/>
  <c r="J539" i="4"/>
  <c r="K539" i="4" s="1"/>
  <c r="U549" i="4"/>
  <c r="E532" i="4"/>
  <c r="E588" i="2" l="1"/>
  <c r="J532" i="2"/>
  <c r="K532" i="2" s="1"/>
  <c r="K552" i="2" s="1"/>
  <c r="O536" i="2"/>
  <c r="P536" i="2" s="1"/>
  <c r="Q536" i="2" s="1"/>
  <c r="M531" i="2"/>
  <c r="N531" i="2" s="1"/>
  <c r="U542" i="2"/>
  <c r="R539" i="2"/>
  <c r="S539" i="2" s="1"/>
  <c r="S540" i="2"/>
  <c r="T540" i="2" s="1"/>
  <c r="M535" i="2"/>
  <c r="AB547" i="2"/>
  <c r="X544" i="2"/>
  <c r="Y544" i="2" s="1"/>
  <c r="S537" i="2"/>
  <c r="Z548" i="2"/>
  <c r="P534" i="2"/>
  <c r="V541" i="2"/>
  <c r="T538" i="2"/>
  <c r="X546" i="2"/>
  <c r="Y546" i="2" s="1"/>
  <c r="Y545" i="2"/>
  <c r="Z545" i="2" s="1"/>
  <c r="M533" i="2"/>
  <c r="AC550" i="2"/>
  <c r="X543" i="2"/>
  <c r="AC549" i="2"/>
  <c r="AD549" i="2" s="1"/>
  <c r="E556" i="2"/>
  <c r="F519" i="2"/>
  <c r="F572" i="2" s="1"/>
  <c r="X550" i="4"/>
  <c r="Y550" i="4" s="1"/>
  <c r="AB556" i="4"/>
  <c r="AC556" i="4" s="1"/>
  <c r="N538" i="4"/>
  <c r="O538" i="4" s="1"/>
  <c r="P538" i="4" s="1"/>
  <c r="Q538" i="4" s="1"/>
  <c r="AB555" i="4"/>
  <c r="V549" i="4"/>
  <c r="Z553" i="4"/>
  <c r="S548" i="4"/>
  <c r="AA554" i="4"/>
  <c r="X551" i="4"/>
  <c r="Z552" i="4"/>
  <c r="AA552" i="4" s="1"/>
  <c r="L539" i="4"/>
  <c r="AI557" i="4"/>
  <c r="Q541" i="4"/>
  <c r="R541" i="4" s="1"/>
  <c r="S541" i="4" s="1"/>
  <c r="N542" i="4"/>
  <c r="N540" i="4"/>
  <c r="F526" i="4"/>
  <c r="L532" i="2" l="1"/>
  <c r="M532" i="2" s="1"/>
  <c r="M552" i="2" s="1"/>
  <c r="F588" i="2"/>
  <c r="J552" i="2"/>
  <c r="J555" i="2" s="1"/>
  <c r="K555" i="2" s="1"/>
  <c r="T539" i="2"/>
  <c r="U539" i="2" s="1"/>
  <c r="N535" i="2"/>
  <c r="O535" i="2" s="1"/>
  <c r="O531" i="2"/>
  <c r="Z546" i="2"/>
  <c r="AA546" i="2" s="1"/>
  <c r="AE549" i="2"/>
  <c r="AF549" i="2" s="1"/>
  <c r="N533" i="2"/>
  <c r="V542" i="2"/>
  <c r="Y543" i="2"/>
  <c r="Z543" i="2" s="1"/>
  <c r="T537" i="2"/>
  <c r="U540" i="2"/>
  <c r="Q534" i="2"/>
  <c r="R534" i="2" s="1"/>
  <c r="AD550" i="2"/>
  <c r="AE550" i="2" s="1"/>
  <c r="AA548" i="2"/>
  <c r="AB548" i="2" s="1"/>
  <c r="W541" i="2"/>
  <c r="X541" i="2" s="1"/>
  <c r="AA545" i="2"/>
  <c r="AB545" i="2" s="1"/>
  <c r="U538" i="2"/>
  <c r="Z544" i="2"/>
  <c r="AA544" i="2" s="1"/>
  <c r="AC547" i="2"/>
  <c r="R536" i="2"/>
  <c r="S536" i="2" s="1"/>
  <c r="F554" i="2"/>
  <c r="F525" i="2"/>
  <c r="Z550" i="4"/>
  <c r="AD556" i="4"/>
  <c r="AE556" i="4" s="1"/>
  <c r="AF556" i="4" s="1"/>
  <c r="R538" i="4"/>
  <c r="T541" i="4"/>
  <c r="U541" i="4" s="1"/>
  <c r="M539" i="4"/>
  <c r="N539" i="4" s="1"/>
  <c r="O539" i="4" s="1"/>
  <c r="Y551" i="4"/>
  <c r="O542" i="4"/>
  <c r="AJ557" i="4"/>
  <c r="O540" i="4"/>
  <c r="AB552" i="4"/>
  <c r="AA553" i="4"/>
  <c r="AB554" i="4"/>
  <c r="W549" i="4"/>
  <c r="T548" i="4"/>
  <c r="AC555" i="4"/>
  <c r="AD555" i="4" s="1"/>
  <c r="F532" i="4"/>
  <c r="N532" i="2" l="1"/>
  <c r="O532" i="2" s="1"/>
  <c r="L552" i="2"/>
  <c r="L555" i="2" s="1"/>
  <c r="M555" i="2" s="1"/>
  <c r="P535" i="2"/>
  <c r="P531" i="2"/>
  <c r="Y541" i="2"/>
  <c r="Z541" i="2" s="1"/>
  <c r="AF550" i="2"/>
  <c r="AG550" i="2" s="1"/>
  <c r="AH550" i="2" s="1"/>
  <c r="AI550" i="2" s="1"/>
  <c r="AJ550" i="2" s="1"/>
  <c r="AK550" i="2" s="1"/>
  <c r="AL550" i="2" s="1"/>
  <c r="AM550" i="2" s="1"/>
  <c r="AN550" i="2" s="1"/>
  <c r="AO550" i="2" s="1"/>
  <c r="AP550" i="2" s="1"/>
  <c r="AQ550" i="2" s="1"/>
  <c r="AR550" i="2" s="1"/>
  <c r="AS550" i="2" s="1"/>
  <c r="AT550" i="2" s="1"/>
  <c r="AU550" i="2" s="1"/>
  <c r="AV550" i="2" s="1"/>
  <c r="AW550" i="2" s="1"/>
  <c r="AX550" i="2" s="1"/>
  <c r="AY550" i="2" s="1"/>
  <c r="AZ550" i="2" s="1"/>
  <c r="BA550" i="2" s="1"/>
  <c r="BB550" i="2" s="1"/>
  <c r="BC550" i="2" s="1"/>
  <c r="BD550" i="2" s="1"/>
  <c r="BE550" i="2" s="1"/>
  <c r="BF550" i="2" s="1"/>
  <c r="BG550" i="2" s="1"/>
  <c r="BH550" i="2" s="1"/>
  <c r="BI550" i="2" s="1"/>
  <c r="BJ550" i="2" s="1"/>
  <c r="BK550" i="2" s="1"/>
  <c r="T536" i="2"/>
  <c r="U536" i="2" s="1"/>
  <c r="AA543" i="2"/>
  <c r="AB543" i="2" s="1"/>
  <c r="AB544" i="2"/>
  <c r="AC544" i="2" s="1"/>
  <c r="AD544" i="2" s="1"/>
  <c r="AE544" i="2" s="1"/>
  <c r="AF544" i="2" s="1"/>
  <c r="AG544" i="2" s="1"/>
  <c r="AH544" i="2" s="1"/>
  <c r="AI544" i="2" s="1"/>
  <c r="AJ544" i="2" s="1"/>
  <c r="AK544" i="2" s="1"/>
  <c r="AL544" i="2" s="1"/>
  <c r="AM544" i="2" s="1"/>
  <c r="AN544" i="2" s="1"/>
  <c r="AO544" i="2" s="1"/>
  <c r="AP544" i="2" s="1"/>
  <c r="AQ544" i="2" s="1"/>
  <c r="AR544" i="2" s="1"/>
  <c r="AS544" i="2" s="1"/>
  <c r="AT544" i="2" s="1"/>
  <c r="AU544" i="2" s="1"/>
  <c r="AV544" i="2" s="1"/>
  <c r="AW544" i="2" s="1"/>
  <c r="AX544" i="2" s="1"/>
  <c r="AY544" i="2" s="1"/>
  <c r="AZ544" i="2" s="1"/>
  <c r="BA544" i="2" s="1"/>
  <c r="BB544" i="2" s="1"/>
  <c r="BC544" i="2" s="1"/>
  <c r="BD544" i="2" s="1"/>
  <c r="BE544" i="2" s="1"/>
  <c r="BF544" i="2" s="1"/>
  <c r="BG544" i="2" s="1"/>
  <c r="BH544" i="2" s="1"/>
  <c r="BI544" i="2" s="1"/>
  <c r="BJ544" i="2" s="1"/>
  <c r="BK544" i="2" s="1"/>
  <c r="S534" i="2"/>
  <c r="T534" i="2" s="1"/>
  <c r="U534" i="2" s="1"/>
  <c r="V534" i="2" s="1"/>
  <c r="W534" i="2" s="1"/>
  <c r="V539" i="2"/>
  <c r="W539" i="2" s="1"/>
  <c r="X539" i="2" s="1"/>
  <c r="Y539" i="2" s="1"/>
  <c r="Z539" i="2" s="1"/>
  <c r="AA539" i="2" s="1"/>
  <c r="AB539" i="2" s="1"/>
  <c r="AC539" i="2" s="1"/>
  <c r="AD539" i="2" s="1"/>
  <c r="AE539" i="2" s="1"/>
  <c r="AF539" i="2" s="1"/>
  <c r="AG539" i="2" s="1"/>
  <c r="AH539" i="2" s="1"/>
  <c r="AI539" i="2" s="1"/>
  <c r="AJ539" i="2" s="1"/>
  <c r="AK539" i="2" s="1"/>
  <c r="AL539" i="2" s="1"/>
  <c r="AM539" i="2" s="1"/>
  <c r="AN539" i="2" s="1"/>
  <c r="AO539" i="2" s="1"/>
  <c r="AP539" i="2" s="1"/>
  <c r="AQ539" i="2" s="1"/>
  <c r="V538" i="2"/>
  <c r="W538" i="2" s="1"/>
  <c r="X538" i="2" s="1"/>
  <c r="U537" i="2"/>
  <c r="V537" i="2" s="1"/>
  <c r="W537" i="2" s="1"/>
  <c r="X537" i="2" s="1"/>
  <c r="N552" i="2"/>
  <c r="AD547" i="2"/>
  <c r="P532" i="2"/>
  <c r="AC548" i="2"/>
  <c r="AG549" i="2"/>
  <c r="AB546" i="2"/>
  <c r="AC546" i="2" s="1"/>
  <c r="AD546" i="2" s="1"/>
  <c r="W542" i="2"/>
  <c r="AC545" i="2"/>
  <c r="AD545" i="2" s="1"/>
  <c r="AE545" i="2" s="1"/>
  <c r="AH549" i="2"/>
  <c r="AI549" i="2" s="1"/>
  <c r="AJ549" i="2" s="1"/>
  <c r="Q535" i="2"/>
  <c r="V540" i="2"/>
  <c r="O533" i="2"/>
  <c r="F556" i="2"/>
  <c r="G519" i="2"/>
  <c r="P539" i="4"/>
  <c r="Q539" i="4" s="1"/>
  <c r="R539" i="4" s="1"/>
  <c r="S539" i="4" s="1"/>
  <c r="T539" i="4" s="1"/>
  <c r="AA550" i="4"/>
  <c r="V541" i="4"/>
  <c r="W541" i="4" s="1"/>
  <c r="X541" i="4" s="1"/>
  <c r="AC554" i="4"/>
  <c r="AD554" i="4" s="1"/>
  <c r="AE554" i="4" s="1"/>
  <c r="AF554" i="4" s="1"/>
  <c r="AG554" i="4" s="1"/>
  <c r="AH554" i="4" s="1"/>
  <c r="AI554" i="4" s="1"/>
  <c r="U548" i="4"/>
  <c r="V548" i="4" s="1"/>
  <c r="W548" i="4" s="1"/>
  <c r="X548" i="4" s="1"/>
  <c r="Y548" i="4" s="1"/>
  <c r="X549" i="4"/>
  <c r="P540" i="4"/>
  <c r="AB553" i="4"/>
  <c r="AC553" i="4" s="1"/>
  <c r="AD553" i="4" s="1"/>
  <c r="Z551" i="4"/>
  <c r="AA551" i="4" s="1"/>
  <c r="AB551" i="4" s="1"/>
  <c r="AC551" i="4" s="1"/>
  <c r="AD551" i="4" s="1"/>
  <c r="AE551" i="4" s="1"/>
  <c r="AG556" i="4"/>
  <c r="AH556" i="4" s="1"/>
  <c r="AI556" i="4" s="1"/>
  <c r="AJ556" i="4" s="1"/>
  <c r="AK556" i="4" s="1"/>
  <c r="AL556" i="4" s="1"/>
  <c r="AM556" i="4" s="1"/>
  <c r="AN556" i="4" s="1"/>
  <c r="AO556" i="4" s="1"/>
  <c r="AP556" i="4" s="1"/>
  <c r="AQ556" i="4" s="1"/>
  <c r="AR556" i="4" s="1"/>
  <c r="AS556" i="4" s="1"/>
  <c r="AT556" i="4" s="1"/>
  <c r="AU556" i="4" s="1"/>
  <c r="AV556" i="4" s="1"/>
  <c r="AW556" i="4" s="1"/>
  <c r="AX556" i="4" s="1"/>
  <c r="AY556" i="4" s="1"/>
  <c r="AZ556" i="4" s="1"/>
  <c r="BA556" i="4" s="1"/>
  <c r="BB556" i="4" s="1"/>
  <c r="BC556" i="4" s="1"/>
  <c r="BD556" i="4" s="1"/>
  <c r="BE556" i="4" s="1"/>
  <c r="BF556" i="4" s="1"/>
  <c r="BG556" i="4" s="1"/>
  <c r="BH556" i="4" s="1"/>
  <c r="BI556" i="4" s="1"/>
  <c r="BJ556" i="4" s="1"/>
  <c r="BK556" i="4" s="1"/>
  <c r="BL556" i="4" s="1"/>
  <c r="BM556" i="4" s="1"/>
  <c r="BN556" i="4" s="1"/>
  <c r="BO556" i="4" s="1"/>
  <c r="BP556" i="4" s="1"/>
  <c r="BQ556" i="4" s="1"/>
  <c r="BR556" i="4" s="1"/>
  <c r="AE555" i="4"/>
  <c r="S538" i="4"/>
  <c r="T538" i="4" s="1"/>
  <c r="U538" i="4" s="1"/>
  <c r="V538" i="4" s="1"/>
  <c r="W538" i="4" s="1"/>
  <c r="X538" i="4" s="1"/>
  <c r="Y538" i="4" s="1"/>
  <c r="Z538" i="4" s="1"/>
  <c r="AA538" i="4" s="1"/>
  <c r="AB538" i="4" s="1"/>
  <c r="AC538" i="4" s="1"/>
  <c r="AK557" i="4"/>
  <c r="P542" i="4"/>
  <c r="Q542" i="4" s="1"/>
  <c r="R542" i="4" s="1"/>
  <c r="AC552" i="4"/>
  <c r="G526" i="4"/>
  <c r="N555" i="2" l="1"/>
  <c r="G554" i="2"/>
  <c r="G572" i="2"/>
  <c r="AK549" i="2"/>
  <c r="AL549" i="2" s="1"/>
  <c r="AM549" i="2" s="1"/>
  <c r="AN549" i="2" s="1"/>
  <c r="AO549" i="2" s="1"/>
  <c r="AP549" i="2" s="1"/>
  <c r="AQ549" i="2" s="1"/>
  <c r="AR549" i="2" s="1"/>
  <c r="AS549" i="2" s="1"/>
  <c r="AT549" i="2" s="1"/>
  <c r="AC543" i="2"/>
  <c r="AD543" i="2" s="1"/>
  <c r="Q531" i="2"/>
  <c r="R531" i="2" s="1"/>
  <c r="AA541" i="2"/>
  <c r="AB541" i="2" s="1"/>
  <c r="AC541" i="2" s="1"/>
  <c r="AD541" i="2" s="1"/>
  <c r="AE541" i="2" s="1"/>
  <c r="X534" i="2"/>
  <c r="Y534" i="2" s="1"/>
  <c r="Z534" i="2" s="1"/>
  <c r="AA534" i="2" s="1"/>
  <c r="AB534" i="2" s="1"/>
  <c r="AC534" i="2" s="1"/>
  <c r="AD534" i="2" s="1"/>
  <c r="AE534" i="2" s="1"/>
  <c r="AF534" i="2" s="1"/>
  <c r="AG534" i="2" s="1"/>
  <c r="AH534" i="2" s="1"/>
  <c r="AI534" i="2" s="1"/>
  <c r="AJ534" i="2" s="1"/>
  <c r="AK534" i="2" s="1"/>
  <c r="AL534" i="2" s="1"/>
  <c r="AM534" i="2" s="1"/>
  <c r="AN534" i="2" s="1"/>
  <c r="AO534" i="2" s="1"/>
  <c r="AP534" i="2" s="1"/>
  <c r="AQ534" i="2" s="1"/>
  <c r="AR534" i="2" s="1"/>
  <c r="AS534" i="2" s="1"/>
  <c r="AT534" i="2" s="1"/>
  <c r="AU534" i="2" s="1"/>
  <c r="AV534" i="2" s="1"/>
  <c r="AW534" i="2" s="1"/>
  <c r="AX534" i="2" s="1"/>
  <c r="AY534" i="2" s="1"/>
  <c r="AZ534" i="2" s="1"/>
  <c r="BA534" i="2" s="1"/>
  <c r="BB534" i="2" s="1"/>
  <c r="BC534" i="2" s="1"/>
  <c r="BD534" i="2" s="1"/>
  <c r="BE534" i="2" s="1"/>
  <c r="BF534" i="2" s="1"/>
  <c r="BG534" i="2" s="1"/>
  <c r="BH534" i="2" s="1"/>
  <c r="BI534" i="2" s="1"/>
  <c r="BJ534" i="2" s="1"/>
  <c r="BK534" i="2" s="1"/>
  <c r="AF545" i="2"/>
  <c r="Y538" i="2"/>
  <c r="Z538" i="2" s="1"/>
  <c r="AA538" i="2" s="1"/>
  <c r="AB538" i="2" s="1"/>
  <c r="AC538" i="2" s="1"/>
  <c r="AD538" i="2" s="1"/>
  <c r="AE538" i="2" s="1"/>
  <c r="P533" i="2"/>
  <c r="Q533" i="2" s="1"/>
  <c r="R533" i="2" s="1"/>
  <c r="S533" i="2" s="1"/>
  <c r="T533" i="2" s="1"/>
  <c r="U533" i="2" s="1"/>
  <c r="V533" i="2" s="1"/>
  <c r="W533" i="2" s="1"/>
  <c r="X533" i="2" s="1"/>
  <c r="Y533" i="2" s="1"/>
  <c r="Z533" i="2" s="1"/>
  <c r="AA533" i="2" s="1"/>
  <c r="AB533" i="2" s="1"/>
  <c r="AC533" i="2" s="1"/>
  <c r="AD533" i="2" s="1"/>
  <c r="AE533" i="2" s="1"/>
  <c r="AF533" i="2" s="1"/>
  <c r="AG533" i="2" s="1"/>
  <c r="AH533" i="2" s="1"/>
  <c r="AI533" i="2" s="1"/>
  <c r="AJ533" i="2" s="1"/>
  <c r="AK533" i="2" s="1"/>
  <c r="AL533" i="2" s="1"/>
  <c r="AM533" i="2" s="1"/>
  <c r="AN533" i="2" s="1"/>
  <c r="AO533" i="2" s="1"/>
  <c r="AP533" i="2" s="1"/>
  <c r="AQ533" i="2" s="1"/>
  <c r="AR533" i="2" s="1"/>
  <c r="AS533" i="2" s="1"/>
  <c r="AT533" i="2" s="1"/>
  <c r="AU533" i="2" s="1"/>
  <c r="AV533" i="2" s="1"/>
  <c r="AW533" i="2" s="1"/>
  <c r="AX533" i="2" s="1"/>
  <c r="AY533" i="2" s="1"/>
  <c r="AZ533" i="2" s="1"/>
  <c r="BA533" i="2" s="1"/>
  <c r="BB533" i="2" s="1"/>
  <c r="BC533" i="2" s="1"/>
  <c r="BD533" i="2" s="1"/>
  <c r="BE533" i="2" s="1"/>
  <c r="BF533" i="2" s="1"/>
  <c r="BG533" i="2" s="1"/>
  <c r="BH533" i="2" s="1"/>
  <c r="BI533" i="2" s="1"/>
  <c r="BJ533" i="2" s="1"/>
  <c r="BK533" i="2" s="1"/>
  <c r="V536" i="2"/>
  <c r="R535" i="2"/>
  <c r="W540" i="2"/>
  <c r="X540" i="2" s="1"/>
  <c r="Y540" i="2" s="1"/>
  <c r="Z540" i="2" s="1"/>
  <c r="AA540" i="2" s="1"/>
  <c r="AB540" i="2" s="1"/>
  <c r="AC540" i="2" s="1"/>
  <c r="AD540" i="2" s="1"/>
  <c r="AE540" i="2" s="1"/>
  <c r="AF540" i="2" s="1"/>
  <c r="AG540" i="2" s="1"/>
  <c r="AH540" i="2" s="1"/>
  <c r="AI540" i="2" s="1"/>
  <c r="AJ540" i="2" s="1"/>
  <c r="AK540" i="2" s="1"/>
  <c r="AL540" i="2" s="1"/>
  <c r="AM540" i="2" s="1"/>
  <c r="AN540" i="2" s="1"/>
  <c r="AO540" i="2" s="1"/>
  <c r="AP540" i="2" s="1"/>
  <c r="AQ540" i="2" s="1"/>
  <c r="AR540" i="2" s="1"/>
  <c r="AS540" i="2" s="1"/>
  <c r="AT540" i="2" s="1"/>
  <c r="AU540" i="2" s="1"/>
  <c r="AV540" i="2" s="1"/>
  <c r="AW540" i="2" s="1"/>
  <c r="AX540" i="2" s="1"/>
  <c r="AY540" i="2" s="1"/>
  <c r="AZ540" i="2" s="1"/>
  <c r="BA540" i="2" s="1"/>
  <c r="BB540" i="2" s="1"/>
  <c r="BC540" i="2" s="1"/>
  <c r="BD540" i="2" s="1"/>
  <c r="BE540" i="2" s="1"/>
  <c r="BF540" i="2" s="1"/>
  <c r="BG540" i="2" s="1"/>
  <c r="BH540" i="2" s="1"/>
  <c r="BI540" i="2" s="1"/>
  <c r="BJ540" i="2" s="1"/>
  <c r="BK540" i="2" s="1"/>
  <c r="X542" i="2"/>
  <c r="Y542" i="2" s="1"/>
  <c r="Z542" i="2" s="1"/>
  <c r="AA542" i="2" s="1"/>
  <c r="AB542" i="2" s="1"/>
  <c r="AC542" i="2" s="1"/>
  <c r="AD542" i="2" s="1"/>
  <c r="AE542" i="2" s="1"/>
  <c r="AF542" i="2" s="1"/>
  <c r="AG542" i="2" s="1"/>
  <c r="AH542" i="2" s="1"/>
  <c r="AI542" i="2" s="1"/>
  <c r="AJ542" i="2" s="1"/>
  <c r="AK542" i="2" s="1"/>
  <c r="AL542" i="2" s="1"/>
  <c r="AM542" i="2" s="1"/>
  <c r="AN542" i="2" s="1"/>
  <c r="AO542" i="2" s="1"/>
  <c r="AP542" i="2" s="1"/>
  <c r="AQ542" i="2" s="1"/>
  <c r="AR542" i="2" s="1"/>
  <c r="AS542" i="2" s="1"/>
  <c r="AT542" i="2" s="1"/>
  <c r="AE546" i="2"/>
  <c r="AF546" i="2" s="1"/>
  <c r="AG546" i="2" s="1"/>
  <c r="AH546" i="2" s="1"/>
  <c r="AI546" i="2" s="1"/>
  <c r="AJ546" i="2" s="1"/>
  <c r="AK546" i="2" s="1"/>
  <c r="AL546" i="2" s="1"/>
  <c r="AM546" i="2" s="1"/>
  <c r="AN546" i="2" s="1"/>
  <c r="AO546" i="2" s="1"/>
  <c r="AP546" i="2" s="1"/>
  <c r="AQ546" i="2" s="1"/>
  <c r="AR546" i="2" s="1"/>
  <c r="AS546" i="2" s="1"/>
  <c r="AT546" i="2" s="1"/>
  <c r="AU546" i="2" s="1"/>
  <c r="AV546" i="2" s="1"/>
  <c r="AW546" i="2" s="1"/>
  <c r="AX546" i="2" s="1"/>
  <c r="AY546" i="2" s="1"/>
  <c r="AZ546" i="2" s="1"/>
  <c r="BA546" i="2" s="1"/>
  <c r="BB546" i="2" s="1"/>
  <c r="BC546" i="2" s="1"/>
  <c r="BD546" i="2" s="1"/>
  <c r="BE546" i="2" s="1"/>
  <c r="BF546" i="2" s="1"/>
  <c r="BG546" i="2" s="1"/>
  <c r="BH546" i="2" s="1"/>
  <c r="BI546" i="2" s="1"/>
  <c r="BJ546" i="2" s="1"/>
  <c r="BK546" i="2" s="1"/>
  <c r="O552" i="2"/>
  <c r="O555" i="2" s="1"/>
  <c r="AD548" i="2"/>
  <c r="Q532" i="2"/>
  <c r="AE547" i="2"/>
  <c r="AF547" i="2" s="1"/>
  <c r="AG547" i="2" s="1"/>
  <c r="AH547" i="2" s="1"/>
  <c r="AI547" i="2" s="1"/>
  <c r="AJ547" i="2" s="1"/>
  <c r="AK547" i="2" s="1"/>
  <c r="AL547" i="2" s="1"/>
  <c r="AM547" i="2" s="1"/>
  <c r="AN547" i="2" s="1"/>
  <c r="AO547" i="2" s="1"/>
  <c r="AP547" i="2" s="1"/>
  <c r="AQ547" i="2" s="1"/>
  <c r="AR547" i="2" s="1"/>
  <c r="AS547" i="2" s="1"/>
  <c r="AT547" i="2" s="1"/>
  <c r="AU547" i="2" s="1"/>
  <c r="AV547" i="2" s="1"/>
  <c r="AW547" i="2" s="1"/>
  <c r="AX547" i="2" s="1"/>
  <c r="AY547" i="2" s="1"/>
  <c r="AZ547" i="2" s="1"/>
  <c r="BA547" i="2" s="1"/>
  <c r="BB547" i="2" s="1"/>
  <c r="BC547" i="2" s="1"/>
  <c r="BD547" i="2" s="1"/>
  <c r="BE547" i="2" s="1"/>
  <c r="BF547" i="2" s="1"/>
  <c r="BG547" i="2" s="1"/>
  <c r="BH547" i="2" s="1"/>
  <c r="BI547" i="2" s="1"/>
  <c r="BJ547" i="2" s="1"/>
  <c r="BK547" i="2" s="1"/>
  <c r="Y537" i="2"/>
  <c r="Z537" i="2" s="1"/>
  <c r="AA537" i="2" s="1"/>
  <c r="AB537" i="2" s="1"/>
  <c r="AC537" i="2" s="1"/>
  <c r="AD537" i="2" s="1"/>
  <c r="AE537" i="2" s="1"/>
  <c r="AF537" i="2" s="1"/>
  <c r="AG537" i="2" s="1"/>
  <c r="AH537" i="2" s="1"/>
  <c r="AI537" i="2" s="1"/>
  <c r="AJ537" i="2" s="1"/>
  <c r="AK537" i="2" s="1"/>
  <c r="AL537" i="2" s="1"/>
  <c r="AR539" i="2"/>
  <c r="AS539" i="2" s="1"/>
  <c r="AT539" i="2" s="1"/>
  <c r="AU539" i="2" s="1"/>
  <c r="AV539" i="2" s="1"/>
  <c r="AW539" i="2" s="1"/>
  <c r="AX539" i="2" s="1"/>
  <c r="AY539" i="2" s="1"/>
  <c r="AZ539" i="2" s="1"/>
  <c r="BA539" i="2" s="1"/>
  <c r="BB539" i="2" s="1"/>
  <c r="BC539" i="2" s="1"/>
  <c r="BD539" i="2" s="1"/>
  <c r="BE539" i="2" s="1"/>
  <c r="BF539" i="2" s="1"/>
  <c r="BG539" i="2" s="1"/>
  <c r="BH539" i="2" s="1"/>
  <c r="BI539" i="2" s="1"/>
  <c r="BJ539" i="2" s="1"/>
  <c r="BK539" i="2" s="1"/>
  <c r="G525" i="2"/>
  <c r="H519" i="2" s="1"/>
  <c r="AE553" i="4"/>
  <c r="AF553" i="4" s="1"/>
  <c r="AG553" i="4" s="1"/>
  <c r="AH553" i="4" s="1"/>
  <c r="AI553" i="4" s="1"/>
  <c r="AJ553" i="4" s="1"/>
  <c r="AK553" i="4" s="1"/>
  <c r="AL553" i="4" s="1"/>
  <c r="AM553" i="4" s="1"/>
  <c r="AN553" i="4" s="1"/>
  <c r="AO553" i="4" s="1"/>
  <c r="AP553" i="4" s="1"/>
  <c r="AQ553" i="4" s="1"/>
  <c r="AR553" i="4" s="1"/>
  <c r="AS553" i="4" s="1"/>
  <c r="AT553" i="4" s="1"/>
  <c r="AU553" i="4" s="1"/>
  <c r="AV553" i="4" s="1"/>
  <c r="AW553" i="4" s="1"/>
  <c r="AX553" i="4" s="1"/>
  <c r="AY553" i="4" s="1"/>
  <c r="AZ553" i="4" s="1"/>
  <c r="BA553" i="4" s="1"/>
  <c r="BB553" i="4" s="1"/>
  <c r="BC553" i="4" s="1"/>
  <c r="BD553" i="4" s="1"/>
  <c r="BE553" i="4" s="1"/>
  <c r="BF553" i="4" s="1"/>
  <c r="BG553" i="4" s="1"/>
  <c r="BH553" i="4" s="1"/>
  <c r="BI553" i="4" s="1"/>
  <c r="BJ553" i="4" s="1"/>
  <c r="BK553" i="4" s="1"/>
  <c r="BL553" i="4" s="1"/>
  <c r="BM553" i="4" s="1"/>
  <c r="BN553" i="4" s="1"/>
  <c r="BO553" i="4" s="1"/>
  <c r="BP553" i="4" s="1"/>
  <c r="BQ553" i="4" s="1"/>
  <c r="BR553" i="4" s="1"/>
  <c r="AB550" i="4"/>
  <c r="AC550" i="4" s="1"/>
  <c r="AD550" i="4" s="1"/>
  <c r="Y541" i="4"/>
  <c r="U539" i="4"/>
  <c r="V539" i="4" s="1"/>
  <c r="W539" i="4" s="1"/>
  <c r="X539" i="4" s="1"/>
  <c r="Y539" i="4" s="1"/>
  <c r="Z539" i="4" s="1"/>
  <c r="AA539" i="4" s="1"/>
  <c r="AB539" i="4" s="1"/>
  <c r="AC539" i="4" s="1"/>
  <c r="AD539" i="4" s="1"/>
  <c r="AE539" i="4" s="1"/>
  <c r="AF539" i="4" s="1"/>
  <c r="AG539" i="4" s="1"/>
  <c r="AH539" i="4" s="1"/>
  <c r="AI539" i="4" s="1"/>
  <c r="AJ539" i="4" s="1"/>
  <c r="AF551" i="4"/>
  <c r="AG551" i="4" s="1"/>
  <c r="AH551" i="4" s="1"/>
  <c r="AI551" i="4" s="1"/>
  <c r="AJ551" i="4" s="1"/>
  <c r="AK551" i="4" s="1"/>
  <c r="AL551" i="4" s="1"/>
  <c r="AM551" i="4" s="1"/>
  <c r="AN551" i="4" s="1"/>
  <c r="AO551" i="4" s="1"/>
  <c r="AP551" i="4" s="1"/>
  <c r="AQ551" i="4" s="1"/>
  <c r="AR551" i="4" s="1"/>
  <c r="AS551" i="4" s="1"/>
  <c r="AT551" i="4" s="1"/>
  <c r="AU551" i="4" s="1"/>
  <c r="AV551" i="4" s="1"/>
  <c r="AW551" i="4" s="1"/>
  <c r="AX551" i="4" s="1"/>
  <c r="AY551" i="4" s="1"/>
  <c r="AZ551" i="4" s="1"/>
  <c r="BA551" i="4" s="1"/>
  <c r="BB551" i="4" s="1"/>
  <c r="BC551" i="4" s="1"/>
  <c r="BD551" i="4" s="1"/>
  <c r="BE551" i="4" s="1"/>
  <c r="BF551" i="4" s="1"/>
  <c r="BG551" i="4" s="1"/>
  <c r="BH551" i="4" s="1"/>
  <c r="BI551" i="4" s="1"/>
  <c r="BJ551" i="4" s="1"/>
  <c r="BK551" i="4" s="1"/>
  <c r="BL551" i="4" s="1"/>
  <c r="BM551" i="4" s="1"/>
  <c r="BN551" i="4" s="1"/>
  <c r="BO551" i="4" s="1"/>
  <c r="BP551" i="4" s="1"/>
  <c r="BQ551" i="4" s="1"/>
  <c r="BR551" i="4" s="1"/>
  <c r="Z548" i="4"/>
  <c r="AA548" i="4" s="1"/>
  <c r="AB548" i="4" s="1"/>
  <c r="AC548" i="4" s="1"/>
  <c r="AD548" i="4" s="1"/>
  <c r="AE548" i="4" s="1"/>
  <c r="AF548" i="4" s="1"/>
  <c r="AG548" i="4" s="1"/>
  <c r="AH548" i="4" s="1"/>
  <c r="AJ554" i="4"/>
  <c r="AK554" i="4" s="1"/>
  <c r="AL554" i="4" s="1"/>
  <c r="AM554" i="4" s="1"/>
  <c r="AN554" i="4" s="1"/>
  <c r="AO554" i="4" s="1"/>
  <c r="AP554" i="4" s="1"/>
  <c r="AQ554" i="4" s="1"/>
  <c r="AR554" i="4" s="1"/>
  <c r="AS554" i="4" s="1"/>
  <c r="AT554" i="4" s="1"/>
  <c r="AU554" i="4" s="1"/>
  <c r="AV554" i="4" s="1"/>
  <c r="AW554" i="4" s="1"/>
  <c r="AX554" i="4" s="1"/>
  <c r="AY554" i="4" s="1"/>
  <c r="AZ554" i="4" s="1"/>
  <c r="BA554" i="4" s="1"/>
  <c r="BB554" i="4" s="1"/>
  <c r="BC554" i="4" s="1"/>
  <c r="BD554" i="4" s="1"/>
  <c r="BE554" i="4" s="1"/>
  <c r="BF554" i="4" s="1"/>
  <c r="BG554" i="4" s="1"/>
  <c r="BH554" i="4" s="1"/>
  <c r="BI554" i="4" s="1"/>
  <c r="BJ554" i="4" s="1"/>
  <c r="BK554" i="4" s="1"/>
  <c r="BL554" i="4" s="1"/>
  <c r="BM554" i="4" s="1"/>
  <c r="BN554" i="4" s="1"/>
  <c r="BO554" i="4" s="1"/>
  <c r="BP554" i="4" s="1"/>
  <c r="BQ554" i="4" s="1"/>
  <c r="BR554" i="4" s="1"/>
  <c r="AF555" i="4"/>
  <c r="AG555" i="4" s="1"/>
  <c r="AH555" i="4" s="1"/>
  <c r="AD552" i="4"/>
  <c r="AL557" i="4"/>
  <c r="AM557" i="4" s="1"/>
  <c r="AN557" i="4" s="1"/>
  <c r="AO557" i="4" s="1"/>
  <c r="AP557" i="4" s="1"/>
  <c r="AQ557" i="4" s="1"/>
  <c r="AR557" i="4" s="1"/>
  <c r="AS557" i="4" s="1"/>
  <c r="AT557" i="4" s="1"/>
  <c r="AU557" i="4" s="1"/>
  <c r="AV557" i="4" s="1"/>
  <c r="AW557" i="4" s="1"/>
  <c r="AX557" i="4" s="1"/>
  <c r="AY557" i="4" s="1"/>
  <c r="AZ557" i="4" s="1"/>
  <c r="BA557" i="4" s="1"/>
  <c r="BB557" i="4" s="1"/>
  <c r="BC557" i="4" s="1"/>
  <c r="BD557" i="4" s="1"/>
  <c r="BE557" i="4" s="1"/>
  <c r="BF557" i="4" s="1"/>
  <c r="BG557" i="4" s="1"/>
  <c r="BH557" i="4" s="1"/>
  <c r="BI557" i="4" s="1"/>
  <c r="BJ557" i="4" s="1"/>
  <c r="BK557" i="4" s="1"/>
  <c r="BL557" i="4" s="1"/>
  <c r="BM557" i="4" s="1"/>
  <c r="BN557" i="4" s="1"/>
  <c r="BO557" i="4" s="1"/>
  <c r="BP557" i="4" s="1"/>
  <c r="BQ557" i="4" s="1"/>
  <c r="BR557" i="4" s="1"/>
  <c r="Q540" i="4"/>
  <c r="Y549" i="4"/>
  <c r="Z549" i="4" s="1"/>
  <c r="AA549" i="4" s="1"/>
  <c r="AB549" i="4" s="1"/>
  <c r="AC549" i="4" s="1"/>
  <c r="AD549" i="4" s="1"/>
  <c r="AE549" i="4" s="1"/>
  <c r="AF549" i="4" s="1"/>
  <c r="AG549" i="4" s="1"/>
  <c r="AH549" i="4" s="1"/>
  <c r="AI549" i="4" s="1"/>
  <c r="AJ549" i="4" s="1"/>
  <c r="AK549" i="4" s="1"/>
  <c r="AL549" i="4" s="1"/>
  <c r="AM549" i="4" s="1"/>
  <c r="AN549" i="4" s="1"/>
  <c r="AO549" i="4" s="1"/>
  <c r="AP549" i="4" s="1"/>
  <c r="AQ549" i="4" s="1"/>
  <c r="AR549" i="4" s="1"/>
  <c r="AS549" i="4" s="1"/>
  <c r="AT549" i="4" s="1"/>
  <c r="AU549" i="4" s="1"/>
  <c r="AV549" i="4" s="1"/>
  <c r="AW549" i="4" s="1"/>
  <c r="AX549" i="4" s="1"/>
  <c r="AY549" i="4" s="1"/>
  <c r="AZ549" i="4" s="1"/>
  <c r="BA549" i="4" s="1"/>
  <c r="BB549" i="4" s="1"/>
  <c r="BC549" i="4" s="1"/>
  <c r="BD549" i="4" s="1"/>
  <c r="BE549" i="4" s="1"/>
  <c r="BF549" i="4" s="1"/>
  <c r="BG549" i="4" s="1"/>
  <c r="BH549" i="4" s="1"/>
  <c r="BI549" i="4" s="1"/>
  <c r="BJ549" i="4" s="1"/>
  <c r="BK549" i="4" s="1"/>
  <c r="BL549" i="4" s="1"/>
  <c r="BM549" i="4" s="1"/>
  <c r="BN549" i="4" s="1"/>
  <c r="BO549" i="4" s="1"/>
  <c r="BP549" i="4" s="1"/>
  <c r="BQ549" i="4" s="1"/>
  <c r="BR549" i="4" s="1"/>
  <c r="AD538" i="4"/>
  <c r="AE538" i="4" s="1"/>
  <c r="AF538" i="4" s="1"/>
  <c r="AG538" i="4" s="1"/>
  <c r="AH538" i="4" s="1"/>
  <c r="AI538" i="4" s="1"/>
  <c r="AJ538" i="4" s="1"/>
  <c r="AK538" i="4" s="1"/>
  <c r="S542" i="4"/>
  <c r="T542" i="4" s="1"/>
  <c r="U542" i="4" s="1"/>
  <c r="V542" i="4" s="1"/>
  <c r="W542" i="4" s="1"/>
  <c r="X542" i="4" s="1"/>
  <c r="Y542" i="4" s="1"/>
  <c r="Z542" i="4" s="1"/>
  <c r="AA542" i="4" s="1"/>
  <c r="AB542" i="4" s="1"/>
  <c r="AC542" i="4" s="1"/>
  <c r="AD542" i="4" s="1"/>
  <c r="AE542" i="4" s="1"/>
  <c r="AF542" i="4" s="1"/>
  <c r="AG542" i="4" s="1"/>
  <c r="AH542" i="4" s="1"/>
  <c r="AI542" i="4" s="1"/>
  <c r="AJ542" i="4" s="1"/>
  <c r="AK542" i="4" s="1"/>
  <c r="AL542" i="4" s="1"/>
  <c r="AM542" i="4" s="1"/>
  <c r="AN542" i="4" s="1"/>
  <c r="AO542" i="4" s="1"/>
  <c r="AP542" i="4" s="1"/>
  <c r="AQ542" i="4" s="1"/>
  <c r="AR542" i="4" s="1"/>
  <c r="AS542" i="4" s="1"/>
  <c r="AT542" i="4" s="1"/>
  <c r="AU542" i="4" s="1"/>
  <c r="AV542" i="4" s="1"/>
  <c r="AW542" i="4" s="1"/>
  <c r="AX542" i="4" s="1"/>
  <c r="AY542" i="4" s="1"/>
  <c r="AZ542" i="4" s="1"/>
  <c r="BA542" i="4" s="1"/>
  <c r="BB542" i="4" s="1"/>
  <c r="BC542" i="4" s="1"/>
  <c r="BD542" i="4" s="1"/>
  <c r="BE542" i="4" s="1"/>
  <c r="BF542" i="4" s="1"/>
  <c r="BG542" i="4" s="1"/>
  <c r="BH542" i="4" s="1"/>
  <c r="BI542" i="4" s="1"/>
  <c r="BJ542" i="4" s="1"/>
  <c r="BK542" i="4" s="1"/>
  <c r="BL542" i="4" s="1"/>
  <c r="BM542" i="4" s="1"/>
  <c r="BN542" i="4" s="1"/>
  <c r="G532" i="4"/>
  <c r="H526" i="4" s="1"/>
  <c r="BO542" i="4" l="1"/>
  <c r="BP542" i="4" s="1"/>
  <c r="BQ542" i="4" s="1"/>
  <c r="H554" i="2"/>
  <c r="H572" i="2"/>
  <c r="G588" i="2"/>
  <c r="AU549" i="2"/>
  <c r="AV549" i="2" s="1"/>
  <c r="AW549" i="2" s="1"/>
  <c r="AX549" i="2" s="1"/>
  <c r="AY549" i="2" s="1"/>
  <c r="AZ549" i="2" s="1"/>
  <c r="BA549" i="2" s="1"/>
  <c r="BB549" i="2" s="1"/>
  <c r="BC549" i="2" s="1"/>
  <c r="BD549" i="2" s="1"/>
  <c r="BE549" i="2" s="1"/>
  <c r="BF549" i="2" s="1"/>
  <c r="BG549" i="2" s="1"/>
  <c r="BH549" i="2" s="1"/>
  <c r="BI549" i="2" s="1"/>
  <c r="BJ549" i="2" s="1"/>
  <c r="BK549" i="2" s="1"/>
  <c r="AE543" i="2"/>
  <c r="AF543" i="2" s="1"/>
  <c r="AG543" i="2" s="1"/>
  <c r="AH543" i="2" s="1"/>
  <c r="AI543" i="2" s="1"/>
  <c r="AJ543" i="2" s="1"/>
  <c r="AK543" i="2" s="1"/>
  <c r="AL543" i="2" s="1"/>
  <c r="AM543" i="2" s="1"/>
  <c r="AN543" i="2" s="1"/>
  <c r="AO543" i="2" s="1"/>
  <c r="AP543" i="2" s="1"/>
  <c r="AQ543" i="2" s="1"/>
  <c r="AR543" i="2" s="1"/>
  <c r="AS543" i="2" s="1"/>
  <c r="AT543" i="2" s="1"/>
  <c r="AU543" i="2" s="1"/>
  <c r="AV543" i="2" s="1"/>
  <c r="AW543" i="2" s="1"/>
  <c r="AX543" i="2" s="1"/>
  <c r="AY543" i="2" s="1"/>
  <c r="AZ543" i="2" s="1"/>
  <c r="BA543" i="2" s="1"/>
  <c r="BB543" i="2" s="1"/>
  <c r="BC543" i="2" s="1"/>
  <c r="BD543" i="2" s="1"/>
  <c r="BE543" i="2" s="1"/>
  <c r="BF543" i="2" s="1"/>
  <c r="BG543" i="2" s="1"/>
  <c r="BH543" i="2" s="1"/>
  <c r="BI543" i="2" s="1"/>
  <c r="BJ543" i="2" s="1"/>
  <c r="BK543" i="2" s="1"/>
  <c r="AM537" i="2"/>
  <c r="AN537" i="2" s="1"/>
  <c r="AO537" i="2" s="1"/>
  <c r="AP537" i="2" s="1"/>
  <c r="AQ537" i="2" s="1"/>
  <c r="AR537" i="2" s="1"/>
  <c r="AS537" i="2" s="1"/>
  <c r="AT537" i="2" s="1"/>
  <c r="AU537" i="2" s="1"/>
  <c r="AV537" i="2" s="1"/>
  <c r="AW537" i="2" s="1"/>
  <c r="AX537" i="2" s="1"/>
  <c r="AY537" i="2" s="1"/>
  <c r="AZ537" i="2" s="1"/>
  <c r="BA537" i="2" s="1"/>
  <c r="BB537" i="2" s="1"/>
  <c r="BC537" i="2" s="1"/>
  <c r="BD537" i="2" s="1"/>
  <c r="BE537" i="2" s="1"/>
  <c r="BF537" i="2" s="1"/>
  <c r="BG537" i="2" s="1"/>
  <c r="BH537" i="2" s="1"/>
  <c r="BI537" i="2" s="1"/>
  <c r="BJ537" i="2" s="1"/>
  <c r="BK537" i="2" s="1"/>
  <c r="P552" i="2"/>
  <c r="S531" i="2"/>
  <c r="T531" i="2" s="1"/>
  <c r="AF541" i="2"/>
  <c r="AG541" i="2" s="1"/>
  <c r="AH541" i="2" s="1"/>
  <c r="AI541" i="2" s="1"/>
  <c r="AJ541" i="2" s="1"/>
  <c r="AK541" i="2" s="1"/>
  <c r="AL541" i="2" s="1"/>
  <c r="AM541" i="2" s="1"/>
  <c r="AN541" i="2" s="1"/>
  <c r="AO541" i="2" s="1"/>
  <c r="AP541" i="2" s="1"/>
  <c r="AQ541" i="2" s="1"/>
  <c r="AR541" i="2" s="1"/>
  <c r="AS541" i="2" s="1"/>
  <c r="AT541" i="2" s="1"/>
  <c r="AU541" i="2" s="1"/>
  <c r="AF538" i="2"/>
  <c r="P555" i="2"/>
  <c r="AG545" i="2"/>
  <c r="AH545" i="2" s="1"/>
  <c r="AI545" i="2" s="1"/>
  <c r="AJ545" i="2" s="1"/>
  <c r="AK545" i="2" s="1"/>
  <c r="AU542" i="2"/>
  <c r="AV542" i="2" s="1"/>
  <c r="AW542" i="2" s="1"/>
  <c r="AX542" i="2" s="1"/>
  <c r="AY542" i="2" s="1"/>
  <c r="AZ542" i="2" s="1"/>
  <c r="BA542" i="2" s="1"/>
  <c r="BB542" i="2" s="1"/>
  <c r="BC542" i="2" s="1"/>
  <c r="BD542" i="2" s="1"/>
  <c r="BE542" i="2" s="1"/>
  <c r="BF542" i="2" s="1"/>
  <c r="BG542" i="2" s="1"/>
  <c r="BH542" i="2" s="1"/>
  <c r="BI542" i="2" s="1"/>
  <c r="BJ542" i="2" s="1"/>
  <c r="BK542" i="2" s="1"/>
  <c r="Q552" i="2"/>
  <c r="R532" i="2"/>
  <c r="AE548" i="2"/>
  <c r="AF548" i="2" s="1"/>
  <c r="AG548" i="2" s="1"/>
  <c r="AH548" i="2" s="1"/>
  <c r="AI548" i="2" s="1"/>
  <c r="AJ548" i="2" s="1"/>
  <c r="AK548" i="2" s="1"/>
  <c r="AL548" i="2" s="1"/>
  <c r="AM548" i="2" s="1"/>
  <c r="AN548" i="2" s="1"/>
  <c r="AO548" i="2" s="1"/>
  <c r="AP548" i="2" s="1"/>
  <c r="AQ548" i="2" s="1"/>
  <c r="AR548" i="2" s="1"/>
  <c r="AS548" i="2" s="1"/>
  <c r="AT548" i="2" s="1"/>
  <c r="AU548" i="2" s="1"/>
  <c r="AV548" i="2" s="1"/>
  <c r="AW548" i="2" s="1"/>
  <c r="AX548" i="2" s="1"/>
  <c r="AY548" i="2" s="1"/>
  <c r="AZ548" i="2" s="1"/>
  <c r="BA548" i="2" s="1"/>
  <c r="BB548" i="2" s="1"/>
  <c r="BC548" i="2" s="1"/>
  <c r="BD548" i="2" s="1"/>
  <c r="BE548" i="2" s="1"/>
  <c r="BF548" i="2" s="1"/>
  <c r="BG548" i="2" s="1"/>
  <c r="BH548" i="2" s="1"/>
  <c r="BI548" i="2" s="1"/>
  <c r="BJ548" i="2" s="1"/>
  <c r="BK548" i="2" s="1"/>
  <c r="S535" i="2"/>
  <c r="T535" i="2" s="1"/>
  <c r="U535" i="2" s="1"/>
  <c r="V535" i="2" s="1"/>
  <c r="W535" i="2" s="1"/>
  <c r="X535" i="2" s="1"/>
  <c r="Y535" i="2" s="1"/>
  <c r="Z535" i="2" s="1"/>
  <c r="AA535" i="2" s="1"/>
  <c r="AB535" i="2" s="1"/>
  <c r="AC535" i="2" s="1"/>
  <c r="AD535" i="2" s="1"/>
  <c r="AE535" i="2" s="1"/>
  <c r="AF535" i="2" s="1"/>
  <c r="AG535" i="2" s="1"/>
  <c r="AH535" i="2" s="1"/>
  <c r="AI535" i="2" s="1"/>
  <c r="AJ535" i="2" s="1"/>
  <c r="AK535" i="2" s="1"/>
  <c r="AL535" i="2" s="1"/>
  <c r="AM535" i="2" s="1"/>
  <c r="AN535" i="2" s="1"/>
  <c r="AO535" i="2" s="1"/>
  <c r="AP535" i="2" s="1"/>
  <c r="AQ535" i="2" s="1"/>
  <c r="AR535" i="2" s="1"/>
  <c r="AS535" i="2" s="1"/>
  <c r="AT535" i="2" s="1"/>
  <c r="AU535" i="2" s="1"/>
  <c r="AV535" i="2" s="1"/>
  <c r="AW535" i="2" s="1"/>
  <c r="AX535" i="2" s="1"/>
  <c r="AY535" i="2" s="1"/>
  <c r="AZ535" i="2" s="1"/>
  <c r="BA535" i="2" s="1"/>
  <c r="BB535" i="2" s="1"/>
  <c r="BC535" i="2" s="1"/>
  <c r="BD535" i="2" s="1"/>
  <c r="BE535" i="2" s="1"/>
  <c r="BF535" i="2" s="1"/>
  <c r="BG535" i="2" s="1"/>
  <c r="BH535" i="2" s="1"/>
  <c r="BI535" i="2" s="1"/>
  <c r="BJ535" i="2" s="1"/>
  <c r="BK535" i="2" s="1"/>
  <c r="W536" i="2"/>
  <c r="X536" i="2" s="1"/>
  <c r="Y536" i="2" s="1"/>
  <c r="Z536" i="2" s="1"/>
  <c r="AA536" i="2" s="1"/>
  <c r="AB536" i="2" s="1"/>
  <c r="AC536" i="2" s="1"/>
  <c r="AD536" i="2" s="1"/>
  <c r="AE536" i="2" s="1"/>
  <c r="AF536" i="2" s="1"/>
  <c r="AG536" i="2" s="1"/>
  <c r="AH536" i="2" s="1"/>
  <c r="AI536" i="2" s="1"/>
  <c r="AJ536" i="2" s="1"/>
  <c r="AK536" i="2" s="1"/>
  <c r="AL536" i="2" s="1"/>
  <c r="AM536" i="2" s="1"/>
  <c r="AN536" i="2" s="1"/>
  <c r="AO536" i="2" s="1"/>
  <c r="AP536" i="2" s="1"/>
  <c r="AQ536" i="2" s="1"/>
  <c r="AR536" i="2" s="1"/>
  <c r="AS536" i="2" s="1"/>
  <c r="AT536" i="2" s="1"/>
  <c r="AU536" i="2" s="1"/>
  <c r="AV536" i="2" s="1"/>
  <c r="AW536" i="2" s="1"/>
  <c r="AX536" i="2" s="1"/>
  <c r="AY536" i="2" s="1"/>
  <c r="AZ536" i="2" s="1"/>
  <c r="BA536" i="2" s="1"/>
  <c r="BB536" i="2" s="1"/>
  <c r="BC536" i="2" s="1"/>
  <c r="BD536" i="2" s="1"/>
  <c r="BE536" i="2" s="1"/>
  <c r="BF536" i="2" s="1"/>
  <c r="BG536" i="2" s="1"/>
  <c r="BH536" i="2" s="1"/>
  <c r="BI536" i="2" s="1"/>
  <c r="BJ536" i="2" s="1"/>
  <c r="BK536" i="2" s="1"/>
  <c r="AE550" i="4"/>
  <c r="AF550" i="4" s="1"/>
  <c r="AG550" i="4" s="1"/>
  <c r="AH550" i="4" s="1"/>
  <c r="AI550" i="4" s="1"/>
  <c r="AJ550" i="4" s="1"/>
  <c r="AK550" i="4" s="1"/>
  <c r="AL550" i="4" s="1"/>
  <c r="AM550" i="4" s="1"/>
  <c r="AN550" i="4" s="1"/>
  <c r="AO550" i="4" s="1"/>
  <c r="AP550" i="4" s="1"/>
  <c r="AQ550" i="4" s="1"/>
  <c r="AR550" i="4" s="1"/>
  <c r="AS550" i="4" s="1"/>
  <c r="AT550" i="4" s="1"/>
  <c r="AU550" i="4" s="1"/>
  <c r="AV550" i="4" s="1"/>
  <c r="AW550" i="4" s="1"/>
  <c r="AX550" i="4" s="1"/>
  <c r="AY550" i="4" s="1"/>
  <c r="AZ550" i="4" s="1"/>
  <c r="BA550" i="4" s="1"/>
  <c r="BB550" i="4" s="1"/>
  <c r="BC550" i="4" s="1"/>
  <c r="BD550" i="4" s="1"/>
  <c r="BE550" i="4" s="1"/>
  <c r="BF550" i="4" s="1"/>
  <c r="G556" i="2"/>
  <c r="H525" i="2"/>
  <c r="I520" i="2" s="1"/>
  <c r="AI555" i="4"/>
  <c r="AJ555" i="4" s="1"/>
  <c r="AK555" i="4" s="1"/>
  <c r="AL555" i="4" s="1"/>
  <c r="AM555" i="4" s="1"/>
  <c r="AN555" i="4" s="1"/>
  <c r="AO555" i="4" s="1"/>
  <c r="AP555" i="4" s="1"/>
  <c r="AQ555" i="4" s="1"/>
  <c r="AR555" i="4" s="1"/>
  <c r="AS555" i="4" s="1"/>
  <c r="AT555" i="4" s="1"/>
  <c r="AU555" i="4" s="1"/>
  <c r="AV555" i="4" s="1"/>
  <c r="AW555" i="4" s="1"/>
  <c r="AX555" i="4" s="1"/>
  <c r="AY555" i="4" s="1"/>
  <c r="AZ555" i="4" s="1"/>
  <c r="BA555" i="4" s="1"/>
  <c r="BB555" i="4" s="1"/>
  <c r="BC555" i="4" s="1"/>
  <c r="BD555" i="4" s="1"/>
  <c r="BE555" i="4" s="1"/>
  <c r="BF555" i="4" s="1"/>
  <c r="BG555" i="4" s="1"/>
  <c r="BH555" i="4" s="1"/>
  <c r="BI555" i="4" s="1"/>
  <c r="BJ555" i="4" s="1"/>
  <c r="BK555" i="4" s="1"/>
  <c r="BL555" i="4" s="1"/>
  <c r="BM555" i="4" s="1"/>
  <c r="BN555" i="4" s="1"/>
  <c r="BO555" i="4" s="1"/>
  <c r="Z541" i="4"/>
  <c r="AA541" i="4" s="1"/>
  <c r="AK539" i="4"/>
  <c r="AL539" i="4" s="1"/>
  <c r="AM539" i="4" s="1"/>
  <c r="AN539" i="4" s="1"/>
  <c r="AL538" i="4"/>
  <c r="AM538" i="4" s="1"/>
  <c r="AN538" i="4" s="1"/>
  <c r="AO538" i="4" s="1"/>
  <c r="AP538" i="4" s="1"/>
  <c r="AQ538" i="4" s="1"/>
  <c r="AR538" i="4" s="1"/>
  <c r="AS538" i="4" s="1"/>
  <c r="AT538" i="4" s="1"/>
  <c r="AU538" i="4" s="1"/>
  <c r="AV538" i="4" s="1"/>
  <c r="AW538" i="4" s="1"/>
  <c r="AX538" i="4" s="1"/>
  <c r="AY538" i="4" s="1"/>
  <c r="AZ538" i="4" s="1"/>
  <c r="BA538" i="4" s="1"/>
  <c r="BB538" i="4" s="1"/>
  <c r="BC538" i="4" s="1"/>
  <c r="BD538" i="4" s="1"/>
  <c r="BE538" i="4" s="1"/>
  <c r="BF538" i="4" s="1"/>
  <c r="BG538" i="4" s="1"/>
  <c r="BH538" i="4" s="1"/>
  <c r="BI538" i="4" s="1"/>
  <c r="BJ538" i="4" s="1"/>
  <c r="BK538" i="4" s="1"/>
  <c r="BL538" i="4" s="1"/>
  <c r="AI548" i="4"/>
  <c r="AJ548" i="4" s="1"/>
  <c r="AK548" i="4" s="1"/>
  <c r="AL548" i="4" s="1"/>
  <c r="AM548" i="4" s="1"/>
  <c r="AN548" i="4" s="1"/>
  <c r="AO548" i="4" s="1"/>
  <c r="AP548" i="4" s="1"/>
  <c r="AQ548" i="4" s="1"/>
  <c r="AR548" i="4" s="1"/>
  <c r="AS548" i="4" s="1"/>
  <c r="AT548" i="4" s="1"/>
  <c r="AU548" i="4" s="1"/>
  <c r="AV548" i="4" s="1"/>
  <c r="AW548" i="4" s="1"/>
  <c r="AX548" i="4" s="1"/>
  <c r="AY548" i="4" s="1"/>
  <c r="AZ548" i="4" s="1"/>
  <c r="BA548" i="4" s="1"/>
  <c r="BB548" i="4" s="1"/>
  <c r="BC548" i="4" s="1"/>
  <c r="BD548" i="4" s="1"/>
  <c r="BE548" i="4" s="1"/>
  <c r="BF548" i="4" s="1"/>
  <c r="BG548" i="4" s="1"/>
  <c r="BH548" i="4" s="1"/>
  <c r="BI548" i="4" s="1"/>
  <c r="BJ548" i="4" s="1"/>
  <c r="BK548" i="4" s="1"/>
  <c r="BL548" i="4" s="1"/>
  <c r="BM548" i="4" s="1"/>
  <c r="BN548" i="4" s="1"/>
  <c r="R540" i="4"/>
  <c r="S540" i="4" s="1"/>
  <c r="T540" i="4" s="1"/>
  <c r="U540" i="4" s="1"/>
  <c r="V540" i="4" s="1"/>
  <c r="W540" i="4" s="1"/>
  <c r="X540" i="4" s="1"/>
  <c r="Y540" i="4" s="1"/>
  <c r="Z540" i="4" s="1"/>
  <c r="AA540" i="4" s="1"/>
  <c r="AB540" i="4" s="1"/>
  <c r="AC540" i="4" s="1"/>
  <c r="AD540" i="4" s="1"/>
  <c r="AE540" i="4" s="1"/>
  <c r="AF540" i="4" s="1"/>
  <c r="AG540" i="4" s="1"/>
  <c r="AH540" i="4" s="1"/>
  <c r="AI540" i="4" s="1"/>
  <c r="AJ540" i="4" s="1"/>
  <c r="AK540" i="4" s="1"/>
  <c r="AL540" i="4" s="1"/>
  <c r="AM540" i="4" s="1"/>
  <c r="AN540" i="4" s="1"/>
  <c r="AO540" i="4" s="1"/>
  <c r="AP540" i="4" s="1"/>
  <c r="AQ540" i="4" s="1"/>
  <c r="AR540" i="4" s="1"/>
  <c r="AS540" i="4" s="1"/>
  <c r="AT540" i="4" s="1"/>
  <c r="AU540" i="4" s="1"/>
  <c r="AV540" i="4" s="1"/>
  <c r="AW540" i="4" s="1"/>
  <c r="AX540" i="4" s="1"/>
  <c r="AY540" i="4" s="1"/>
  <c r="AZ540" i="4" s="1"/>
  <c r="BA540" i="4" s="1"/>
  <c r="BB540" i="4" s="1"/>
  <c r="BC540" i="4" s="1"/>
  <c r="BD540" i="4" s="1"/>
  <c r="BE540" i="4" s="1"/>
  <c r="BF540" i="4" s="1"/>
  <c r="BG540" i="4" s="1"/>
  <c r="BH540" i="4" s="1"/>
  <c r="BI540" i="4" s="1"/>
  <c r="BJ540" i="4" s="1"/>
  <c r="BK540" i="4" s="1"/>
  <c r="BL540" i="4" s="1"/>
  <c r="BM540" i="4" s="1"/>
  <c r="BN540" i="4" s="1"/>
  <c r="AE552" i="4"/>
  <c r="H532" i="4"/>
  <c r="BO548" i="4" l="1"/>
  <c r="BP548" i="4" s="1"/>
  <c r="BQ548" i="4" s="1"/>
  <c r="BP555" i="4"/>
  <c r="BQ555" i="4" s="1"/>
  <c r="BR555" i="4" s="1"/>
  <c r="BR542" i="4"/>
  <c r="BO540" i="4"/>
  <c r="BP540" i="4" s="1"/>
  <c r="BQ540" i="4" s="1"/>
  <c r="BM538" i="4"/>
  <c r="H588" i="2"/>
  <c r="U531" i="2"/>
  <c r="V531" i="2" s="1"/>
  <c r="W531" i="2" s="1"/>
  <c r="Q555" i="2"/>
  <c r="AV541" i="2"/>
  <c r="AW541" i="2" s="1"/>
  <c r="AX541" i="2" s="1"/>
  <c r="AY541" i="2" s="1"/>
  <c r="AZ541" i="2" s="1"/>
  <c r="BA541" i="2" s="1"/>
  <c r="BB541" i="2" s="1"/>
  <c r="BC541" i="2" s="1"/>
  <c r="BD541" i="2" s="1"/>
  <c r="BE541" i="2" s="1"/>
  <c r="BF541" i="2" s="1"/>
  <c r="BG541" i="2" s="1"/>
  <c r="BH541" i="2" s="1"/>
  <c r="BI541" i="2" s="1"/>
  <c r="BJ541" i="2" s="1"/>
  <c r="BK541" i="2" s="1"/>
  <c r="AG538" i="2"/>
  <c r="AH538" i="2" s="1"/>
  <c r="AI538" i="2" s="1"/>
  <c r="AJ538" i="2" s="1"/>
  <c r="AK538" i="2" s="1"/>
  <c r="AL545" i="2"/>
  <c r="AM545" i="2" s="1"/>
  <c r="AN545" i="2" s="1"/>
  <c r="AO545" i="2" s="1"/>
  <c r="AP545" i="2" s="1"/>
  <c r="AQ545" i="2" s="1"/>
  <c r="AR545" i="2" s="1"/>
  <c r="AS545" i="2" s="1"/>
  <c r="AT545" i="2" s="1"/>
  <c r="AU545" i="2" s="1"/>
  <c r="AV545" i="2" s="1"/>
  <c r="AW545" i="2" s="1"/>
  <c r="AX545" i="2" s="1"/>
  <c r="AY545" i="2" s="1"/>
  <c r="AZ545" i="2" s="1"/>
  <c r="S532" i="2"/>
  <c r="R552" i="2"/>
  <c r="H556" i="2"/>
  <c r="I519" i="2"/>
  <c r="AO539" i="4"/>
  <c r="AP539" i="4" s="1"/>
  <c r="AQ539" i="4" s="1"/>
  <c r="AR539" i="4" s="1"/>
  <c r="AS539" i="4" s="1"/>
  <c r="AT539" i="4" s="1"/>
  <c r="AU539" i="4" s="1"/>
  <c r="AV539" i="4" s="1"/>
  <c r="AW539" i="4" s="1"/>
  <c r="AX539" i="4" s="1"/>
  <c r="AY539" i="4" s="1"/>
  <c r="AZ539" i="4" s="1"/>
  <c r="BA539" i="4" s="1"/>
  <c r="BB539" i="4" s="1"/>
  <c r="BC539" i="4" s="1"/>
  <c r="BD539" i="4" s="1"/>
  <c r="BE539" i="4" s="1"/>
  <c r="BF539" i="4" s="1"/>
  <c r="BG539" i="4" s="1"/>
  <c r="BH539" i="4" s="1"/>
  <c r="BI539" i="4" s="1"/>
  <c r="BJ539" i="4" s="1"/>
  <c r="BK539" i="4" s="1"/>
  <c r="BL539" i="4" s="1"/>
  <c r="BM539" i="4" s="1"/>
  <c r="BN539" i="4" s="1"/>
  <c r="BO539" i="4" s="1"/>
  <c r="BG550" i="4"/>
  <c r="BH550" i="4" s="1"/>
  <c r="BI550" i="4" s="1"/>
  <c r="BJ550" i="4" s="1"/>
  <c r="BK550" i="4" s="1"/>
  <c r="BL550" i="4" s="1"/>
  <c r="BM550" i="4" s="1"/>
  <c r="BN550" i="4" s="1"/>
  <c r="AB541" i="4"/>
  <c r="AC541" i="4" s="1"/>
  <c r="AD541" i="4" s="1"/>
  <c r="AE541" i="4" s="1"/>
  <c r="AF541" i="4" s="1"/>
  <c r="AG541" i="4" s="1"/>
  <c r="AH541" i="4" s="1"/>
  <c r="AI541" i="4" s="1"/>
  <c r="AJ541" i="4" s="1"/>
  <c r="AK541" i="4" s="1"/>
  <c r="AL541" i="4" s="1"/>
  <c r="AM541" i="4" s="1"/>
  <c r="AN541" i="4" s="1"/>
  <c r="AO541" i="4" s="1"/>
  <c r="AP541" i="4" s="1"/>
  <c r="AQ541" i="4" s="1"/>
  <c r="AR541" i="4" s="1"/>
  <c r="AS541" i="4" s="1"/>
  <c r="AT541" i="4" s="1"/>
  <c r="AU541" i="4" s="1"/>
  <c r="AV541" i="4" s="1"/>
  <c r="AW541" i="4" s="1"/>
  <c r="AX541" i="4" s="1"/>
  <c r="AY541" i="4" s="1"/>
  <c r="AZ541" i="4" s="1"/>
  <c r="BA541" i="4" s="1"/>
  <c r="BB541" i="4" s="1"/>
  <c r="BC541" i="4" s="1"/>
  <c r="BD541" i="4" s="1"/>
  <c r="BE541" i="4" s="1"/>
  <c r="BF541" i="4" s="1"/>
  <c r="BG541" i="4" s="1"/>
  <c r="BH541" i="4" s="1"/>
  <c r="BI541" i="4" s="1"/>
  <c r="BJ541" i="4" s="1"/>
  <c r="BK541" i="4" s="1"/>
  <c r="BL541" i="4" s="1"/>
  <c r="BM541" i="4" s="1"/>
  <c r="BN541" i="4" s="1"/>
  <c r="BO541" i="4" s="1"/>
  <c r="BP541" i="4" s="1"/>
  <c r="BQ541" i="4" s="1"/>
  <c r="BR541" i="4" s="1"/>
  <c r="AF552" i="4"/>
  <c r="AG552" i="4" s="1"/>
  <c r="AH552" i="4" s="1"/>
  <c r="AI552" i="4" s="1"/>
  <c r="AJ552" i="4" s="1"/>
  <c r="AK552" i="4" s="1"/>
  <c r="I526" i="4"/>
  <c r="I527" i="4"/>
  <c r="BP539" i="4" l="1"/>
  <c r="BQ539" i="4" s="1"/>
  <c r="BR539" i="4" s="1"/>
  <c r="BN538" i="4"/>
  <c r="BR548" i="4"/>
  <c r="BO550" i="4"/>
  <c r="BR540" i="4"/>
  <c r="I525" i="2"/>
  <c r="J519" i="2" s="1"/>
  <c r="I572" i="2"/>
  <c r="I588" i="2" s="1"/>
  <c r="R555" i="2"/>
  <c r="X531" i="2"/>
  <c r="Y531" i="2" s="1"/>
  <c r="AL538" i="2"/>
  <c r="BA545" i="2"/>
  <c r="BB545" i="2" s="1"/>
  <c r="BC545" i="2" s="1"/>
  <c r="BD545" i="2" s="1"/>
  <c r="BE545" i="2" s="1"/>
  <c r="BF545" i="2" s="1"/>
  <c r="BG545" i="2" s="1"/>
  <c r="BH545" i="2" s="1"/>
  <c r="BI545" i="2" s="1"/>
  <c r="BJ545" i="2" s="1"/>
  <c r="BK545" i="2" s="1"/>
  <c r="S552" i="2"/>
  <c r="T532" i="2"/>
  <c r="I554" i="2"/>
  <c r="I556" i="2"/>
  <c r="AL552" i="4"/>
  <c r="AM552" i="4" s="1"/>
  <c r="AN552" i="4" s="1"/>
  <c r="AO552" i="4" s="1"/>
  <c r="AP552" i="4" s="1"/>
  <c r="AQ552" i="4" s="1"/>
  <c r="AR552" i="4" s="1"/>
  <c r="AS552" i="4" s="1"/>
  <c r="AT552" i="4" s="1"/>
  <c r="AU552" i="4" s="1"/>
  <c r="AV552" i="4" s="1"/>
  <c r="AW552" i="4" s="1"/>
  <c r="AX552" i="4" s="1"/>
  <c r="AY552" i="4" s="1"/>
  <c r="AZ552" i="4" s="1"/>
  <c r="BA552" i="4" s="1"/>
  <c r="BB552" i="4" s="1"/>
  <c r="BC552" i="4" s="1"/>
  <c r="BD552" i="4" s="1"/>
  <c r="BE552" i="4" s="1"/>
  <c r="BF552" i="4" s="1"/>
  <c r="BG552" i="4" s="1"/>
  <c r="BH552" i="4" s="1"/>
  <c r="BI552" i="4" s="1"/>
  <c r="BJ552" i="4" s="1"/>
  <c r="BK552" i="4" s="1"/>
  <c r="BL552" i="4" s="1"/>
  <c r="BM552" i="4" s="1"/>
  <c r="BN552" i="4" s="1"/>
  <c r="BO552" i="4" s="1"/>
  <c r="BP552" i="4" s="1"/>
  <c r="BQ552" i="4" s="1"/>
  <c r="BR552" i="4" s="1"/>
  <c r="I532" i="4"/>
  <c r="BP550" i="4" l="1"/>
  <c r="BQ550" i="4" s="1"/>
  <c r="BR550" i="4" s="1"/>
  <c r="BO538" i="4"/>
  <c r="Z531" i="2"/>
  <c r="AA531" i="2" s="1"/>
  <c r="AB531" i="2" s="1"/>
  <c r="J520" i="2"/>
  <c r="J525" i="2" s="1"/>
  <c r="K519" i="2" s="1"/>
  <c r="S555" i="2"/>
  <c r="AM538" i="2"/>
  <c r="AN538" i="2" s="1"/>
  <c r="AO538" i="2" s="1"/>
  <c r="AP538" i="2" s="1"/>
  <c r="AQ538" i="2" s="1"/>
  <c r="AR538" i="2" s="1"/>
  <c r="AS538" i="2" s="1"/>
  <c r="AT538" i="2" s="1"/>
  <c r="AU538" i="2" s="1"/>
  <c r="AV538" i="2" s="1"/>
  <c r="AW538" i="2" s="1"/>
  <c r="AX538" i="2" s="1"/>
  <c r="AY538" i="2" s="1"/>
  <c r="AZ538" i="2" s="1"/>
  <c r="BA538" i="2" s="1"/>
  <c r="BB538" i="2" s="1"/>
  <c r="BC538" i="2" s="1"/>
  <c r="BD538" i="2" s="1"/>
  <c r="U532" i="2"/>
  <c r="T552" i="2"/>
  <c r="J527" i="4"/>
  <c r="J526" i="4"/>
  <c r="BP538" i="4" l="1"/>
  <c r="J554" i="2"/>
  <c r="K520" i="2"/>
  <c r="K554" i="2" s="1"/>
  <c r="J556" i="2"/>
  <c r="J572" i="2"/>
  <c r="J588" i="2" s="1"/>
  <c r="T555" i="2"/>
  <c r="BE538" i="2"/>
  <c r="BF538" i="2" s="1"/>
  <c r="BG538" i="2" s="1"/>
  <c r="BH538" i="2" s="1"/>
  <c r="BI538" i="2" s="1"/>
  <c r="BJ538" i="2" s="1"/>
  <c r="BK538" i="2" s="1"/>
  <c r="V532" i="2"/>
  <c r="U552" i="2"/>
  <c r="AC531" i="2"/>
  <c r="K525" i="2"/>
  <c r="L519" i="2" s="1"/>
  <c r="J532" i="4"/>
  <c r="BQ538" i="4" l="1"/>
  <c r="U555" i="2"/>
  <c r="K572" i="2"/>
  <c r="K588" i="2" s="1"/>
  <c r="W532" i="2"/>
  <c r="V552" i="2"/>
  <c r="AD531" i="2"/>
  <c r="K556" i="2"/>
  <c r="L520" i="2"/>
  <c r="L525" i="2" s="1"/>
  <c r="K527" i="4"/>
  <c r="K526" i="4"/>
  <c r="BR538" i="4" l="1"/>
  <c r="V555" i="2"/>
  <c r="L572" i="2"/>
  <c r="L588" i="2" s="1"/>
  <c r="AE531" i="2"/>
  <c r="X532" i="2"/>
  <c r="W552" i="2"/>
  <c r="W555" i="2" s="1"/>
  <c r="L556" i="2"/>
  <c r="M519" i="2"/>
  <c r="M520" i="2"/>
  <c r="L554" i="2"/>
  <c r="K532" i="4"/>
  <c r="M572" i="2" l="1"/>
  <c r="M588" i="2" s="1"/>
  <c r="Y532" i="2"/>
  <c r="X552" i="2"/>
  <c r="X555" i="2" s="1"/>
  <c r="AF531" i="2"/>
  <c r="M525" i="2"/>
  <c r="N520" i="2" s="1"/>
  <c r="M554" i="2"/>
  <c r="L526" i="4"/>
  <c r="L527" i="4"/>
  <c r="Z532" i="2" l="1"/>
  <c r="Y552" i="2"/>
  <c r="Y555" i="2" s="1"/>
  <c r="AG531" i="2"/>
  <c r="L532" i="4"/>
  <c r="M527" i="4" s="1"/>
  <c r="N519" i="2"/>
  <c r="M556" i="2"/>
  <c r="N554" i="2" l="1"/>
  <c r="N572" i="2"/>
  <c r="N588" i="2" s="1"/>
  <c r="AA532" i="2"/>
  <c r="Z552" i="2"/>
  <c r="Z555" i="2" s="1"/>
  <c r="AH531" i="2"/>
  <c r="M526" i="4"/>
  <c r="M532" i="4" s="1"/>
  <c r="N527" i="4" s="1"/>
  <c r="N525" i="2"/>
  <c r="N556" i="2" s="1"/>
  <c r="AB532" i="2" l="1"/>
  <c r="AA552" i="2"/>
  <c r="AA555" i="2" s="1"/>
  <c r="AI531" i="2"/>
  <c r="O520" i="2"/>
  <c r="O519" i="2"/>
  <c r="O572" i="2" s="1"/>
  <c r="O588" i="2" s="1"/>
  <c r="N526" i="4"/>
  <c r="AJ531" i="2" l="1"/>
  <c r="AK531" i="2" s="1"/>
  <c r="AC532" i="2"/>
  <c r="AB552" i="2"/>
  <c r="AB555" i="2" s="1"/>
  <c r="O525" i="2"/>
  <c r="P520" i="2" s="1"/>
  <c r="O554" i="2"/>
  <c r="N532" i="4"/>
  <c r="O527" i="4" s="1"/>
  <c r="AD532" i="2" l="1"/>
  <c r="AC552" i="2"/>
  <c r="AC555" i="2" s="1"/>
  <c r="AL531" i="2"/>
  <c r="P519" i="2"/>
  <c r="O556" i="2"/>
  <c r="O526" i="4"/>
  <c r="O532" i="4" s="1"/>
  <c r="P554" i="2" l="1"/>
  <c r="P572" i="2"/>
  <c r="P588" i="2" s="1"/>
  <c r="AE532" i="2"/>
  <c r="AD552" i="2"/>
  <c r="AD555" i="2" s="1"/>
  <c r="AM531" i="2"/>
  <c r="P525" i="2"/>
  <c r="Q519" i="2" s="1"/>
  <c r="P526" i="4"/>
  <c r="P527" i="4"/>
  <c r="P556" i="2" l="1"/>
  <c r="AF532" i="2"/>
  <c r="AE552" i="2"/>
  <c r="AE555" i="2" s="1"/>
  <c r="AN531" i="2"/>
  <c r="Q520" i="2"/>
  <c r="Q525" i="2" s="1"/>
  <c r="R519" i="2" s="1"/>
  <c r="P532" i="4"/>
  <c r="Q526" i="4" s="1"/>
  <c r="Q572" i="2" l="1"/>
  <c r="Q588" i="2" s="1"/>
  <c r="R520" i="2"/>
  <c r="R554" i="2" s="1"/>
  <c r="Q554" i="2"/>
  <c r="Q556" i="2"/>
  <c r="AG532" i="2"/>
  <c r="AF552" i="2"/>
  <c r="AF555" i="2" s="1"/>
  <c r="AO531" i="2"/>
  <c r="Q527" i="4"/>
  <c r="Q532" i="4" s="1"/>
  <c r="R526" i="4" s="1"/>
  <c r="R572" i="2" l="1"/>
  <c r="R588" i="2" s="1"/>
  <c r="R525" i="2"/>
  <c r="S519" i="2" s="1"/>
  <c r="AH532" i="2"/>
  <c r="AG552" i="2"/>
  <c r="AG555" i="2" s="1"/>
  <c r="AP531" i="2"/>
  <c r="R527" i="4"/>
  <c r="R532" i="4" s="1"/>
  <c r="R556" i="2"/>
  <c r="S520" i="2" l="1"/>
  <c r="S572" i="2" s="1"/>
  <c r="S588" i="2" s="1"/>
  <c r="AI532" i="2"/>
  <c r="AH552" i="2"/>
  <c r="AH555" i="2" s="1"/>
  <c r="AQ531" i="2"/>
  <c r="S554" i="2"/>
  <c r="S525" i="2"/>
  <c r="S526" i="4"/>
  <c r="S527" i="4"/>
  <c r="AJ532" i="2" l="1"/>
  <c r="AJ552" i="2" s="1"/>
  <c r="AI552" i="2"/>
  <c r="AR531" i="2"/>
  <c r="S556" i="2"/>
  <c r="T519" i="2"/>
  <c r="T520" i="2"/>
  <c r="S532" i="4"/>
  <c r="T572" i="2" l="1"/>
  <c r="T588" i="2" s="1"/>
  <c r="AK532" i="2"/>
  <c r="AK552" i="2" s="1"/>
  <c r="AI555" i="2"/>
  <c r="AS531" i="2"/>
  <c r="T525" i="2"/>
  <c r="U519" i="2" s="1"/>
  <c r="T554" i="2"/>
  <c r="T527" i="4"/>
  <c r="T526" i="4"/>
  <c r="AL532" i="2" l="1"/>
  <c r="AL552" i="2" s="1"/>
  <c r="AJ555" i="2"/>
  <c r="AT531" i="2"/>
  <c r="U520" i="2"/>
  <c r="U554" i="2" s="1"/>
  <c r="T556" i="2"/>
  <c r="T532" i="4"/>
  <c r="U526" i="4" s="1"/>
  <c r="U572" i="2" l="1"/>
  <c r="U588" i="2" s="1"/>
  <c r="AM532" i="2"/>
  <c r="AM552" i="2" s="1"/>
  <c r="AK555" i="2"/>
  <c r="AU531" i="2"/>
  <c r="U527" i="4"/>
  <c r="U532" i="4" s="1"/>
  <c r="V527" i="4" s="1"/>
  <c r="U525" i="2"/>
  <c r="V520" i="2" s="1"/>
  <c r="AN532" i="2" l="1"/>
  <c r="AN552" i="2" s="1"/>
  <c r="AL555" i="2"/>
  <c r="AV531" i="2"/>
  <c r="U556" i="2"/>
  <c r="V519" i="2"/>
  <c r="V526" i="4"/>
  <c r="V532" i="4" s="1"/>
  <c r="V525" i="2" l="1"/>
  <c r="W520" i="2" s="1"/>
  <c r="V572" i="2"/>
  <c r="V588" i="2" s="1"/>
  <c r="AO532" i="2"/>
  <c r="AO552" i="2" s="1"/>
  <c r="AM555" i="2"/>
  <c r="AW531" i="2"/>
  <c r="V554" i="2"/>
  <c r="W526" i="4"/>
  <c r="W527" i="4"/>
  <c r="W519" i="2" l="1"/>
  <c r="W572" i="2" s="1"/>
  <c r="W588" i="2" s="1"/>
  <c r="V556" i="2"/>
  <c r="W525" i="2"/>
  <c r="X520" i="2" s="1"/>
  <c r="AP532" i="2"/>
  <c r="AP552" i="2" s="1"/>
  <c r="AN555" i="2"/>
  <c r="AX531" i="2"/>
  <c r="W554" i="2"/>
  <c r="W532" i="4"/>
  <c r="X519" i="2" l="1"/>
  <c r="X525" i="2" s="1"/>
  <c r="W556" i="2"/>
  <c r="AQ532" i="2"/>
  <c r="AQ552" i="2" s="1"/>
  <c r="AO555" i="2"/>
  <c r="AY531" i="2"/>
  <c r="X527" i="4"/>
  <c r="X526" i="4"/>
  <c r="X556" i="2" l="1"/>
  <c r="Y519" i="2"/>
  <c r="X554" i="2"/>
  <c r="X572" i="2"/>
  <c r="X588" i="2" s="1"/>
  <c r="Y520" i="2"/>
  <c r="AR532" i="2"/>
  <c r="AR552" i="2" s="1"/>
  <c r="AZ531" i="2"/>
  <c r="AP555" i="2"/>
  <c r="X532" i="4"/>
  <c r="Y526" i="4" s="1"/>
  <c r="Y572" i="2" l="1"/>
  <c r="Y588" i="2" s="1"/>
  <c r="Y525" i="2"/>
  <c r="Z520" i="2" s="1"/>
  <c r="Y554" i="2"/>
  <c r="AS532" i="2"/>
  <c r="AS552" i="2" s="1"/>
  <c r="BA531" i="2"/>
  <c r="AQ555" i="2"/>
  <c r="Y556" i="2"/>
  <c r="Y527" i="4"/>
  <c r="Y532" i="4" s="1"/>
  <c r="Z519" i="2" l="1"/>
  <c r="AT532" i="2"/>
  <c r="AT552" i="2" s="1"/>
  <c r="Z525" i="2"/>
  <c r="AA520" i="2" s="1"/>
  <c r="Z572" i="2"/>
  <c r="Z588" i="2" s="1"/>
  <c r="AR555" i="2"/>
  <c r="BB531" i="2"/>
  <c r="AU532" i="2"/>
  <c r="AU552" i="2" s="1"/>
  <c r="Z554" i="2"/>
  <c r="Z526" i="4"/>
  <c r="Z527" i="4"/>
  <c r="Z556" i="2" l="1"/>
  <c r="AA519" i="2"/>
  <c r="AA572" i="2" s="1"/>
  <c r="AA588" i="2" s="1"/>
  <c r="BC531" i="2"/>
  <c r="AS555" i="2"/>
  <c r="AV532" i="2"/>
  <c r="AV552" i="2" s="1"/>
  <c r="AA554" i="2"/>
  <c r="AA525" i="2"/>
  <c r="Z532" i="4"/>
  <c r="AT555" i="2" l="1"/>
  <c r="BD531" i="2"/>
  <c r="AW532" i="2"/>
  <c r="AW552" i="2" s="1"/>
  <c r="AB519" i="2"/>
  <c r="AA556" i="2"/>
  <c r="AB520" i="2"/>
  <c r="AA527" i="4"/>
  <c r="AA526" i="4"/>
  <c r="AB572" i="2" l="1"/>
  <c r="AB588" i="2" s="1"/>
  <c r="BE531" i="2"/>
  <c r="AU555" i="2"/>
  <c r="AX532" i="2"/>
  <c r="AX552" i="2" s="1"/>
  <c r="AB554" i="2"/>
  <c r="AB525" i="2"/>
  <c r="AA532" i="4"/>
  <c r="AB526" i="4" s="1"/>
  <c r="AV555" i="2" l="1"/>
  <c r="BF531" i="2"/>
  <c r="AY532" i="2"/>
  <c r="AC519" i="2"/>
  <c r="AC520" i="2"/>
  <c r="AB556" i="2"/>
  <c r="AB527" i="4"/>
  <c r="AB532" i="4" s="1"/>
  <c r="AC572" i="2" l="1"/>
  <c r="AC588" i="2" s="1"/>
  <c r="BG531" i="2"/>
  <c r="AZ532" i="2"/>
  <c r="AY552" i="2"/>
  <c r="AW555" i="2"/>
  <c r="AC554" i="2"/>
  <c r="AC525" i="2"/>
  <c r="AC527" i="4"/>
  <c r="AC526" i="4"/>
  <c r="BA532" i="2" l="1"/>
  <c r="AZ552" i="2"/>
  <c r="AX555" i="2"/>
  <c r="BH531" i="2"/>
  <c r="AD519" i="2"/>
  <c r="AC556" i="2"/>
  <c r="AD520" i="2"/>
  <c r="AC532" i="4"/>
  <c r="AY555" i="2" l="1"/>
  <c r="BI531" i="2"/>
  <c r="BB532" i="2"/>
  <c r="BA552" i="2"/>
  <c r="AD554" i="2"/>
  <c r="AD525" i="2"/>
  <c r="AD526" i="4"/>
  <c r="AD527" i="4"/>
  <c r="AZ555" i="2" l="1"/>
  <c r="BJ531" i="2"/>
  <c r="BC532" i="2"/>
  <c r="BB552" i="2"/>
  <c r="AE519" i="2"/>
  <c r="AE520" i="2"/>
  <c r="AD556" i="2"/>
  <c r="AD532" i="4"/>
  <c r="AE527" i="4" s="1"/>
  <c r="BK531" i="2" l="1"/>
  <c r="BD532" i="2"/>
  <c r="BC552" i="2"/>
  <c r="BA555" i="2"/>
  <c r="AE526" i="4"/>
  <c r="AE532" i="4" s="1"/>
  <c r="AE554" i="2"/>
  <c r="AE525" i="2"/>
  <c r="BE532" i="2" l="1"/>
  <c r="BD552" i="2"/>
  <c r="BB555" i="2"/>
  <c r="AF519" i="2"/>
  <c r="AF520" i="2"/>
  <c r="AE556" i="2"/>
  <c r="AF526" i="4"/>
  <c r="AF527" i="4"/>
  <c r="BC555" i="2" l="1"/>
  <c r="BF532" i="2"/>
  <c r="BE552" i="2"/>
  <c r="AF554" i="2"/>
  <c r="AF525" i="2"/>
  <c r="AF532" i="4"/>
  <c r="BG532" i="2" l="1"/>
  <c r="BF552" i="2"/>
  <c r="BD555" i="2"/>
  <c r="AG520" i="2"/>
  <c r="AG519" i="2"/>
  <c r="AF556" i="2"/>
  <c r="AG527" i="4"/>
  <c r="AG526" i="4"/>
  <c r="BE555" i="2" l="1"/>
  <c r="BH532" i="2"/>
  <c r="BG552" i="2"/>
  <c r="AG554" i="2"/>
  <c r="AG525" i="2"/>
  <c r="AG532" i="4"/>
  <c r="BF555" i="2" l="1"/>
  <c r="BI532" i="2"/>
  <c r="BH552" i="2"/>
  <c r="AH519" i="2"/>
  <c r="AH520" i="2"/>
  <c r="AG556" i="2"/>
  <c r="AH527" i="4"/>
  <c r="AH526" i="4"/>
  <c r="BJ532" i="2" l="1"/>
  <c r="BI552" i="2"/>
  <c r="BG555" i="2"/>
  <c r="AH554" i="2"/>
  <c r="AH525" i="2"/>
  <c r="AH532" i="4"/>
  <c r="BK532" i="2" l="1"/>
  <c r="BK552" i="2" s="1"/>
  <c r="BJ552" i="2"/>
  <c r="BH555" i="2"/>
  <c r="AI520" i="2"/>
  <c r="AI519" i="2"/>
  <c r="AH556" i="2"/>
  <c r="AI526" i="4"/>
  <c r="AI527" i="4"/>
  <c r="AI554" i="2" l="1"/>
  <c r="BI555" i="2"/>
  <c r="AI525" i="2"/>
  <c r="AI532" i="4"/>
  <c r="AJ519" i="2" l="1"/>
  <c r="AI556" i="2"/>
  <c r="BJ555" i="2"/>
  <c r="AJ520" i="2"/>
  <c r="AJ525" i="2" s="1"/>
  <c r="AJ556" i="2" s="1"/>
  <c r="AJ526" i="4"/>
  <c r="AJ527" i="4"/>
  <c r="BK555" i="2" l="1"/>
  <c r="AJ554" i="2"/>
  <c r="AK519" i="2"/>
  <c r="AK520" i="2"/>
  <c r="AJ532" i="4"/>
  <c r="AK525" i="2" l="1"/>
  <c r="AK556" i="2" s="1"/>
  <c r="AK554" i="2"/>
  <c r="AK527" i="4"/>
  <c r="AK526" i="4"/>
  <c r="AL520" i="2" l="1"/>
  <c r="AL519" i="2"/>
  <c r="AK532" i="4"/>
  <c r="AL525" i="2" l="1"/>
  <c r="AL554" i="2"/>
  <c r="AL527" i="4"/>
  <c r="AL526" i="4"/>
  <c r="AL556" i="2" l="1"/>
  <c r="AM519" i="2"/>
  <c r="AM520" i="2"/>
  <c r="AL532" i="4"/>
  <c r="AM525" i="2" l="1"/>
  <c r="AM554" i="2"/>
  <c r="AM526" i="4"/>
  <c r="AM527" i="4"/>
  <c r="AM556" i="2" l="1"/>
  <c r="AN519" i="2"/>
  <c r="AN520" i="2"/>
  <c r="AM532" i="4"/>
  <c r="AN525" i="2" l="1"/>
  <c r="AN554" i="2"/>
  <c r="AN527" i="4"/>
  <c r="AN526" i="4"/>
  <c r="AN556" i="2" l="1"/>
  <c r="AO520" i="2"/>
  <c r="AO519" i="2"/>
  <c r="AN532" i="4"/>
  <c r="AO525" i="2" l="1"/>
  <c r="AP519" i="2" s="1"/>
  <c r="AO554" i="2"/>
  <c r="AO527" i="4"/>
  <c r="AO526" i="4"/>
  <c r="AP520" i="2" l="1"/>
  <c r="AP554" i="2" s="1"/>
  <c r="AO556" i="2"/>
  <c r="AO532" i="4"/>
  <c r="AP525" i="2" l="1"/>
  <c r="AP556" i="2"/>
  <c r="AQ520" i="2"/>
  <c r="AQ519" i="2"/>
  <c r="AP527" i="4"/>
  <c r="AP526" i="4"/>
  <c r="AQ525" i="2" l="1"/>
  <c r="AQ554" i="2"/>
  <c r="AP532" i="4"/>
  <c r="AQ556" i="2" l="1"/>
  <c r="AR520" i="2"/>
  <c r="AR519" i="2"/>
  <c r="AQ527" i="4"/>
  <c r="AQ526" i="4"/>
  <c r="AR525" i="2" l="1"/>
  <c r="AR554" i="2"/>
  <c r="AQ532" i="4"/>
  <c r="AR556" i="2" l="1"/>
  <c r="AS520" i="2"/>
  <c r="AS519" i="2"/>
  <c r="AR527" i="4"/>
  <c r="AR526" i="4"/>
  <c r="AS525" i="2" l="1"/>
  <c r="AS556" i="2" s="1"/>
  <c r="AS554" i="2"/>
  <c r="AR532" i="4"/>
  <c r="AT519" i="2" l="1"/>
  <c r="AT520" i="2"/>
  <c r="AS526" i="4"/>
  <c r="AS527" i="4"/>
  <c r="AT525" i="2" l="1"/>
  <c r="AT556" i="2" s="1"/>
  <c r="AT554" i="2"/>
  <c r="AU520" i="2"/>
  <c r="AU519" i="2"/>
  <c r="AS532" i="4"/>
  <c r="AU525" i="2" l="1"/>
  <c r="AU554" i="2"/>
  <c r="AT526" i="4"/>
  <c r="AT527" i="4"/>
  <c r="AU556" i="2" l="1"/>
  <c r="AV520" i="2"/>
  <c r="AV519" i="2"/>
  <c r="AT532" i="4"/>
  <c r="AV525" i="2" l="1"/>
  <c r="AV554" i="2"/>
  <c r="AU527" i="4"/>
  <c r="AU526" i="4"/>
  <c r="AV556" i="2" l="1"/>
  <c r="AW520" i="2"/>
  <c r="AW519" i="2"/>
  <c r="AU532" i="4"/>
  <c r="AW554" i="2" l="1"/>
  <c r="AW525" i="2"/>
  <c r="AV527" i="4"/>
  <c r="AV526" i="4"/>
  <c r="AW556" i="2" l="1"/>
  <c r="AX519" i="2"/>
  <c r="AX520" i="2"/>
  <c r="AV532" i="4"/>
  <c r="AX525" i="2" l="1"/>
  <c r="AX554" i="2"/>
  <c r="AW527" i="4"/>
  <c r="AW526" i="4"/>
  <c r="AX556" i="2" l="1"/>
  <c r="AY519" i="2"/>
  <c r="AY520" i="2"/>
  <c r="AW532" i="4"/>
  <c r="AY525" i="2" l="1"/>
  <c r="AY554" i="2"/>
  <c r="AX527" i="4"/>
  <c r="AX526" i="4"/>
  <c r="AY556" i="2" l="1"/>
  <c r="AZ520" i="2"/>
  <c r="AZ519" i="2"/>
  <c r="AX532" i="4"/>
  <c r="AZ525" i="2" l="1"/>
  <c r="AZ554" i="2"/>
  <c r="AY526" i="4"/>
  <c r="AY527" i="4"/>
  <c r="AZ556" i="2" l="1"/>
  <c r="BA519" i="2"/>
  <c r="BA520" i="2"/>
  <c r="AY532" i="4"/>
  <c r="BA525" i="2" l="1"/>
  <c r="BA556" i="2" s="1"/>
  <c r="BA554" i="2"/>
  <c r="AZ526" i="4"/>
  <c r="AZ527" i="4"/>
  <c r="BB519" i="2" l="1"/>
  <c r="BB554" i="2" s="1"/>
  <c r="BB520" i="2"/>
  <c r="AZ532" i="4"/>
  <c r="BB525" i="2" l="1"/>
  <c r="BC519" i="2" s="1"/>
  <c r="BB556" i="2"/>
  <c r="BC520" i="2"/>
  <c r="BA526" i="4"/>
  <c r="BA527" i="4"/>
  <c r="BC525" i="2" l="1"/>
  <c r="BC554" i="2"/>
  <c r="BA532" i="4"/>
  <c r="BC556" i="2" l="1"/>
  <c r="BD519" i="2"/>
  <c r="BD520" i="2"/>
  <c r="BB526" i="4"/>
  <c r="BB527" i="4"/>
  <c r="BD554" i="2" l="1"/>
  <c r="BD525" i="2"/>
  <c r="BB532" i="4"/>
  <c r="BD556" i="2" l="1"/>
  <c r="BE520" i="2"/>
  <c r="BE519" i="2"/>
  <c r="BC526" i="4"/>
  <c r="BC527" i="4"/>
  <c r="BE554" i="2" l="1"/>
  <c r="BE525" i="2"/>
  <c r="BC532" i="4"/>
  <c r="BE556" i="2" l="1"/>
  <c r="BF520" i="2"/>
  <c r="BF519" i="2"/>
  <c r="BD527" i="4"/>
  <c r="BD526" i="4"/>
  <c r="BF525" i="2" l="1"/>
  <c r="BF554" i="2"/>
  <c r="BD532" i="4"/>
  <c r="BF556" i="2" l="1"/>
  <c r="BG519" i="2"/>
  <c r="BG520" i="2"/>
  <c r="BE527" i="4"/>
  <c r="BE526" i="4"/>
  <c r="BG525" i="2" l="1"/>
  <c r="BG554" i="2"/>
  <c r="BE532" i="4"/>
  <c r="BG556" i="2" l="1"/>
  <c r="BH519" i="2"/>
  <c r="BH520" i="2"/>
  <c r="BF527" i="4"/>
  <c r="BF526" i="4"/>
  <c r="BH525" i="2" l="1"/>
  <c r="BH554" i="2"/>
  <c r="BF532" i="4"/>
  <c r="BH556" i="2" l="1"/>
  <c r="BI520" i="2"/>
  <c r="BI519" i="2"/>
  <c r="BG527" i="4"/>
  <c r="BG526" i="4"/>
  <c r="BI554" i="2" l="1"/>
  <c r="BI525" i="2"/>
  <c r="BG532" i="4"/>
  <c r="BI556" i="2" l="1"/>
  <c r="BJ520" i="2"/>
  <c r="BJ519" i="2"/>
  <c r="BH527" i="4"/>
  <c r="BH526" i="4"/>
  <c r="BJ525" i="2" l="1"/>
  <c r="BJ554" i="2"/>
  <c r="BH532" i="4"/>
  <c r="BJ556" i="2" l="1"/>
  <c r="BK520" i="2"/>
  <c r="BK519" i="2"/>
  <c r="BI527" i="4"/>
  <c r="BI526" i="4"/>
  <c r="BK525" i="2" l="1"/>
  <c r="BK556" i="2" s="1"/>
  <c r="BK554" i="2"/>
  <c r="BI532" i="4"/>
  <c r="BJ527" i="4" l="1"/>
  <c r="BJ526" i="4"/>
  <c r="BJ532" i="4" l="1"/>
  <c r="BK527" i="4" l="1"/>
  <c r="BK526" i="4"/>
  <c r="BK532" i="4" l="1"/>
  <c r="BL527" i="4" l="1"/>
  <c r="BL532" i="4" s="1"/>
  <c r="BL526" i="4"/>
  <c r="BL579" i="4" s="1"/>
  <c r="BL595" i="4" s="1"/>
  <c r="M277" i="4"/>
  <c r="L276" i="4"/>
  <c r="L277" i="4"/>
  <c r="K275" i="4"/>
  <c r="K276" i="4"/>
  <c r="K277" i="4"/>
  <c r="J274" i="4"/>
  <c r="J275" i="4"/>
  <c r="J276" i="4"/>
  <c r="J277" i="4"/>
  <c r="I273" i="4"/>
  <c r="I274" i="4"/>
  <c r="I275" i="4"/>
  <c r="I276" i="4"/>
  <c r="I277" i="4"/>
  <c r="D27" i="4"/>
  <c r="C36" i="4" s="1"/>
  <c r="D72" i="4"/>
  <c r="C81" i="4" s="1"/>
  <c r="D154" i="2"/>
  <c r="C163" i="2" s="1"/>
  <c r="D207" i="4"/>
  <c r="C216" i="4" s="1"/>
  <c r="D343" i="4"/>
  <c r="C352" i="4" s="1"/>
  <c r="D388" i="4"/>
  <c r="C397" i="4" s="1"/>
  <c r="D433" i="4"/>
  <c r="C442" i="4" s="1"/>
  <c r="B3" i="8"/>
  <c r="E19" i="2"/>
  <c r="F19" i="2"/>
  <c r="D3" i="8"/>
  <c r="E3" i="8"/>
  <c r="F3" i="8"/>
  <c r="E64" i="2"/>
  <c r="F64" i="2"/>
  <c r="E109" i="2"/>
  <c r="D109" i="2"/>
  <c r="C118" i="2" s="1"/>
  <c r="F109" i="2"/>
  <c r="E154" i="2"/>
  <c r="F154" i="2"/>
  <c r="AF179" i="2" s="1"/>
  <c r="E199" i="2"/>
  <c r="F199" i="2"/>
  <c r="E245" i="2"/>
  <c r="F245" i="2"/>
  <c r="E290" i="2"/>
  <c r="D290" i="2"/>
  <c r="C299" i="2" s="1"/>
  <c r="F290" i="2"/>
  <c r="E335" i="2"/>
  <c r="F335" i="2"/>
  <c r="E380" i="2"/>
  <c r="F380" i="2"/>
  <c r="E425" i="2"/>
  <c r="F425" i="2"/>
  <c r="E470" i="2"/>
  <c r="D470" i="2"/>
  <c r="C479" i="2" s="1"/>
  <c r="G265" i="2"/>
  <c r="G312" i="2"/>
  <c r="F307" i="2"/>
  <c r="F404" i="2"/>
  <c r="E261" i="2"/>
  <c r="E313" i="2"/>
  <c r="B72" i="8"/>
  <c r="B73" i="8"/>
  <c r="B74" i="8"/>
  <c r="B75" i="8"/>
  <c r="B76" i="8"/>
  <c r="B77" i="8"/>
  <c r="B78" i="8"/>
  <c r="B79" i="8"/>
  <c r="B80" i="8"/>
  <c r="B81" i="8"/>
  <c r="B82" i="8"/>
  <c r="F433" i="4"/>
  <c r="E433" i="4"/>
  <c r="F388" i="4"/>
  <c r="E388" i="4"/>
  <c r="F343" i="4"/>
  <c r="E343" i="4"/>
  <c r="F298" i="4"/>
  <c r="D298" i="4"/>
  <c r="C307" i="4" s="1"/>
  <c r="E298" i="4"/>
  <c r="F253" i="4"/>
  <c r="E253" i="4"/>
  <c r="F207" i="4"/>
  <c r="E207" i="4"/>
  <c r="F162" i="4"/>
  <c r="E162" i="4"/>
  <c r="F117" i="4"/>
  <c r="D117" i="4"/>
  <c r="C126" i="4" s="1"/>
  <c r="E117" i="4"/>
  <c r="F72" i="4"/>
  <c r="E72" i="4"/>
  <c r="F27" i="4"/>
  <c r="E27" i="4"/>
  <c r="I410" i="4"/>
  <c r="AA287" i="4"/>
  <c r="Z287" i="4"/>
  <c r="Y287" i="4"/>
  <c r="X287" i="4"/>
  <c r="W287" i="4"/>
  <c r="V287" i="4"/>
  <c r="U287" i="4"/>
  <c r="T287" i="4"/>
  <c r="S287" i="4"/>
  <c r="R287" i="4"/>
  <c r="Q287" i="4"/>
  <c r="P287" i="4"/>
  <c r="O287" i="4"/>
  <c r="N287" i="4"/>
  <c r="M287" i="4"/>
  <c r="L287" i="4"/>
  <c r="K287" i="4"/>
  <c r="J287" i="4"/>
  <c r="I287" i="4"/>
  <c r="H287" i="4"/>
  <c r="G287" i="4"/>
  <c r="F287" i="4"/>
  <c r="E287" i="4"/>
  <c r="AA286" i="4"/>
  <c r="Z286" i="4"/>
  <c r="Y286" i="4"/>
  <c r="X286" i="4"/>
  <c r="W286" i="4"/>
  <c r="V286" i="4"/>
  <c r="U286" i="4"/>
  <c r="T286" i="4"/>
  <c r="S286" i="4"/>
  <c r="R286" i="4"/>
  <c r="Q286" i="4"/>
  <c r="P286" i="4"/>
  <c r="O286" i="4"/>
  <c r="N286" i="4"/>
  <c r="M286" i="4"/>
  <c r="L286" i="4"/>
  <c r="K286" i="4"/>
  <c r="J286" i="4"/>
  <c r="I286" i="4"/>
  <c r="H286" i="4"/>
  <c r="G286" i="4"/>
  <c r="F286" i="4"/>
  <c r="E286" i="4"/>
  <c r="AA285" i="4"/>
  <c r="Z285" i="4"/>
  <c r="Y285" i="4"/>
  <c r="X285" i="4"/>
  <c r="W285" i="4"/>
  <c r="V285" i="4"/>
  <c r="U285" i="4"/>
  <c r="T285" i="4"/>
  <c r="S285" i="4"/>
  <c r="R285" i="4"/>
  <c r="Q285" i="4"/>
  <c r="P285" i="4"/>
  <c r="O285" i="4"/>
  <c r="N285" i="4"/>
  <c r="M285" i="4"/>
  <c r="L285" i="4"/>
  <c r="K285" i="4"/>
  <c r="J285" i="4"/>
  <c r="I285" i="4"/>
  <c r="H285" i="4"/>
  <c r="G285" i="4"/>
  <c r="F285" i="4"/>
  <c r="E285" i="4"/>
  <c r="AA284" i="4"/>
  <c r="Z284" i="4"/>
  <c r="Y284" i="4"/>
  <c r="X284" i="4"/>
  <c r="W284" i="4"/>
  <c r="V284" i="4"/>
  <c r="U284" i="4"/>
  <c r="T284" i="4"/>
  <c r="S284" i="4"/>
  <c r="R284" i="4"/>
  <c r="Q284" i="4"/>
  <c r="P284" i="4"/>
  <c r="O284" i="4"/>
  <c r="N284" i="4"/>
  <c r="M284" i="4"/>
  <c r="L284" i="4"/>
  <c r="K284" i="4"/>
  <c r="J284" i="4"/>
  <c r="I284" i="4"/>
  <c r="H284" i="4"/>
  <c r="G284" i="4"/>
  <c r="F284" i="4"/>
  <c r="E284" i="4"/>
  <c r="AA283" i="4"/>
  <c r="Z283" i="4"/>
  <c r="Y283" i="4"/>
  <c r="X283" i="4"/>
  <c r="W283" i="4"/>
  <c r="V283" i="4"/>
  <c r="U283" i="4"/>
  <c r="T283" i="4"/>
  <c r="S283" i="4"/>
  <c r="R283" i="4"/>
  <c r="Q283" i="4"/>
  <c r="P283" i="4"/>
  <c r="O283" i="4"/>
  <c r="N283" i="4"/>
  <c r="M283" i="4"/>
  <c r="L283" i="4"/>
  <c r="K283" i="4"/>
  <c r="J283" i="4"/>
  <c r="I283" i="4"/>
  <c r="H283" i="4"/>
  <c r="G283" i="4"/>
  <c r="F283" i="4"/>
  <c r="E283" i="4"/>
  <c r="E282" i="4"/>
  <c r="F282" i="4"/>
  <c r="G282" i="4"/>
  <c r="H282" i="4"/>
  <c r="I282" i="4"/>
  <c r="J282" i="4"/>
  <c r="K282" i="4"/>
  <c r="L282" i="4"/>
  <c r="M282" i="4"/>
  <c r="N282" i="4"/>
  <c r="O282" i="4"/>
  <c r="P282" i="4"/>
  <c r="Q282" i="4"/>
  <c r="R282" i="4"/>
  <c r="S282" i="4"/>
  <c r="T282" i="4"/>
  <c r="U282" i="4"/>
  <c r="V282" i="4"/>
  <c r="W282" i="4"/>
  <c r="X282" i="4"/>
  <c r="Y282" i="4"/>
  <c r="Z282" i="4"/>
  <c r="AA282" i="4"/>
  <c r="E281" i="4"/>
  <c r="F281" i="4"/>
  <c r="G281" i="4"/>
  <c r="H281" i="4"/>
  <c r="I281" i="4"/>
  <c r="J281" i="4"/>
  <c r="K281" i="4"/>
  <c r="L281" i="4"/>
  <c r="M281" i="4"/>
  <c r="N281" i="4"/>
  <c r="O281" i="4"/>
  <c r="P281" i="4"/>
  <c r="Q281" i="4"/>
  <c r="R281" i="4"/>
  <c r="S281" i="4"/>
  <c r="T281" i="4"/>
  <c r="U281" i="4"/>
  <c r="V281" i="4"/>
  <c r="W281" i="4"/>
  <c r="X281" i="4"/>
  <c r="Y281" i="4"/>
  <c r="Z281" i="4"/>
  <c r="AA281" i="4"/>
  <c r="E280" i="4"/>
  <c r="F280" i="4"/>
  <c r="G280" i="4"/>
  <c r="H280" i="4"/>
  <c r="I280" i="4"/>
  <c r="J280" i="4"/>
  <c r="K280" i="4"/>
  <c r="L280" i="4"/>
  <c r="M280" i="4"/>
  <c r="N280" i="4"/>
  <c r="O280" i="4"/>
  <c r="P280" i="4"/>
  <c r="Q280" i="4"/>
  <c r="R280" i="4"/>
  <c r="S280" i="4"/>
  <c r="T280" i="4"/>
  <c r="U280" i="4"/>
  <c r="V280" i="4"/>
  <c r="W280" i="4"/>
  <c r="X280" i="4"/>
  <c r="Y280" i="4"/>
  <c r="Z280" i="4"/>
  <c r="AA280" i="4"/>
  <c r="E279" i="4"/>
  <c r="F279" i="4"/>
  <c r="G279" i="4"/>
  <c r="H279" i="4"/>
  <c r="I279" i="4"/>
  <c r="J279" i="4"/>
  <c r="K279" i="4"/>
  <c r="L279" i="4"/>
  <c r="M279" i="4"/>
  <c r="N279" i="4"/>
  <c r="O279" i="4"/>
  <c r="P279" i="4"/>
  <c r="Q279" i="4"/>
  <c r="R279" i="4"/>
  <c r="S279" i="4"/>
  <c r="T279" i="4"/>
  <c r="U279" i="4"/>
  <c r="V279" i="4"/>
  <c r="W279" i="4"/>
  <c r="X279" i="4"/>
  <c r="Y279" i="4"/>
  <c r="Z279" i="4"/>
  <c r="AA279" i="4"/>
  <c r="E278" i="4"/>
  <c r="F278" i="4"/>
  <c r="G278" i="4"/>
  <c r="H278" i="4"/>
  <c r="I278" i="4"/>
  <c r="J278" i="4"/>
  <c r="K278" i="4"/>
  <c r="L278" i="4"/>
  <c r="M278" i="4"/>
  <c r="N278" i="4"/>
  <c r="O278" i="4"/>
  <c r="P278" i="4"/>
  <c r="Q278" i="4"/>
  <c r="R278" i="4"/>
  <c r="S278" i="4"/>
  <c r="T278" i="4"/>
  <c r="U278" i="4"/>
  <c r="V278" i="4"/>
  <c r="W278" i="4"/>
  <c r="X278" i="4"/>
  <c r="Y278" i="4"/>
  <c r="Z278" i="4"/>
  <c r="AA278" i="4"/>
  <c r="E277" i="4"/>
  <c r="F277" i="4"/>
  <c r="G277" i="4"/>
  <c r="H277" i="4"/>
  <c r="E276" i="4"/>
  <c r="F276" i="4"/>
  <c r="G276" i="4"/>
  <c r="H276" i="4"/>
  <c r="E275" i="4"/>
  <c r="F275" i="4"/>
  <c r="G275" i="4"/>
  <c r="H275" i="4"/>
  <c r="E274" i="4"/>
  <c r="F274" i="4"/>
  <c r="G274" i="4"/>
  <c r="H274" i="4"/>
  <c r="F273" i="4"/>
  <c r="G273" i="4"/>
  <c r="H273" i="4"/>
  <c r="E273" i="4"/>
  <c r="D478" i="4"/>
  <c r="C487" i="4" s="1"/>
  <c r="E478" i="4"/>
  <c r="F478" i="4"/>
  <c r="A10" i="8"/>
  <c r="A26" i="8" s="1"/>
  <c r="A42" i="8" s="1"/>
  <c r="A58" i="8" s="1"/>
  <c r="A74" i="8" s="1"/>
  <c r="A90" i="8" s="1"/>
  <c r="A106" i="8" s="1"/>
  <c r="A7" i="10" s="1"/>
  <c r="A37" i="10" s="1"/>
  <c r="A18" i="8"/>
  <c r="A34" i="8" s="1"/>
  <c r="A50" i="8" s="1"/>
  <c r="A66" i="8" s="1"/>
  <c r="A82" i="8" s="1"/>
  <c r="A98" i="8" s="1"/>
  <c r="A114" i="8" s="1"/>
  <c r="A15" i="10" s="1"/>
  <c r="A45" i="10" s="1"/>
  <c r="A15" i="8"/>
  <c r="A31" i="8" s="1"/>
  <c r="A47" i="8" s="1"/>
  <c r="A63" i="8" s="1"/>
  <c r="A79" i="8" s="1"/>
  <c r="A95" i="8" s="1"/>
  <c r="A111" i="8" s="1"/>
  <c r="A12" i="10" s="1"/>
  <c r="A42" i="10" s="1"/>
  <c r="A14" i="8"/>
  <c r="A30" i="8" s="1"/>
  <c r="A46" i="8" s="1"/>
  <c r="A62" i="8" s="1"/>
  <c r="A78" i="8" s="1"/>
  <c r="A94" i="8" s="1"/>
  <c r="A110" i="8" s="1"/>
  <c r="A11" i="10" s="1"/>
  <c r="A41" i="10" s="1"/>
  <c r="A37" i="8"/>
  <c r="A53" i="8"/>
  <c r="A69" i="8"/>
  <c r="A85" i="8"/>
  <c r="A101" i="8" s="1"/>
  <c r="A117" i="8" s="1"/>
  <c r="A9" i="8"/>
  <c r="A25" i="8" s="1"/>
  <c r="A41" i="8" s="1"/>
  <c r="A57" i="8" s="1"/>
  <c r="A73" i="8" s="1"/>
  <c r="A89" i="8" s="1"/>
  <c r="A105" i="8" s="1"/>
  <c r="A6" i="10" s="1"/>
  <c r="A36" i="10" s="1"/>
  <c r="A11" i="8"/>
  <c r="A27" i="8" s="1"/>
  <c r="A43" i="8" s="1"/>
  <c r="A59" i="8" s="1"/>
  <c r="A75" i="8" s="1"/>
  <c r="A91" i="8" s="1"/>
  <c r="A107" i="8" s="1"/>
  <c r="A8" i="10" s="1"/>
  <c r="A12" i="8"/>
  <c r="A28" i="8" s="1"/>
  <c r="A44" i="8" s="1"/>
  <c r="A60" i="8" s="1"/>
  <c r="A76" i="8" s="1"/>
  <c r="A92" i="8" s="1"/>
  <c r="A108" i="8" s="1"/>
  <c r="A9" i="10" s="1"/>
  <c r="A39" i="10" s="1"/>
  <c r="A13" i="8"/>
  <c r="A29" i="8" s="1"/>
  <c r="A45" i="8" s="1"/>
  <c r="A61" i="8" s="1"/>
  <c r="A77" i="8" s="1"/>
  <c r="A93" i="8" s="1"/>
  <c r="A109" i="8" s="1"/>
  <c r="A10" i="10" s="1"/>
  <c r="A40" i="10" s="1"/>
  <c r="A16" i="8"/>
  <c r="A32" i="8" s="1"/>
  <c r="A48" i="8" s="1"/>
  <c r="A64" i="8" s="1"/>
  <c r="A80" i="8" s="1"/>
  <c r="A96" i="8" s="1"/>
  <c r="A112" i="8" s="1"/>
  <c r="A13" i="10" s="1"/>
  <c r="A43" i="10" s="1"/>
  <c r="A17" i="8"/>
  <c r="A33" i="8" s="1"/>
  <c r="A49" i="8" s="1"/>
  <c r="A65" i="8" s="1"/>
  <c r="A81" i="8" s="1"/>
  <c r="A97" i="8" s="1"/>
  <c r="A113" i="8" s="1"/>
  <c r="A14" i="10" s="1"/>
  <c r="A44" i="10" s="1"/>
  <c r="A8" i="8"/>
  <c r="A24" i="8" s="1"/>
  <c r="A40" i="8" s="1"/>
  <c r="A56" i="8" s="1"/>
  <c r="A72" i="8" s="1"/>
  <c r="A88" i="8" s="1"/>
  <c r="A104" i="8" s="1"/>
  <c r="A5" i="10" s="1"/>
  <c r="A35" i="10" s="1"/>
  <c r="B24" i="4"/>
  <c r="B69" i="4"/>
  <c r="B114" i="4"/>
  <c r="B159" i="4"/>
  <c r="B204" i="4"/>
  <c r="B249" i="4"/>
  <c r="B295" i="4"/>
  <c r="B340" i="4"/>
  <c r="B430" i="4"/>
  <c r="B475" i="4"/>
  <c r="B16" i="2"/>
  <c r="B61" i="2"/>
  <c r="B106" i="2"/>
  <c r="B151" i="2"/>
  <c r="B196" i="2"/>
  <c r="B241" i="2"/>
  <c r="B287" i="2"/>
  <c r="B332" i="2"/>
  <c r="B422" i="2"/>
  <c r="B467" i="2"/>
  <c r="I311" i="2"/>
  <c r="I318" i="2"/>
  <c r="I401" i="2"/>
  <c r="I404" i="2"/>
  <c r="I409" i="2"/>
  <c r="I412" i="2"/>
  <c r="B594" i="4"/>
  <c r="B593" i="4"/>
  <c r="B592" i="4"/>
  <c r="B591" i="4"/>
  <c r="B590" i="4"/>
  <c r="B589" i="4"/>
  <c r="B588" i="4"/>
  <c r="B587" i="4"/>
  <c r="B586" i="4"/>
  <c r="B585" i="4"/>
  <c r="B584" i="4"/>
  <c r="B578" i="4"/>
  <c r="B577" i="4"/>
  <c r="B576" i="4"/>
  <c r="B575" i="4"/>
  <c r="B574" i="4"/>
  <c r="B573" i="4"/>
  <c r="B572" i="4"/>
  <c r="B571" i="4"/>
  <c r="B570" i="4"/>
  <c r="B569" i="4"/>
  <c r="B568" i="4"/>
  <c r="F470" i="2"/>
  <c r="X103" i="4"/>
  <c r="H226" i="4"/>
  <c r="B586" i="2"/>
  <c r="B587" i="2"/>
  <c r="B578" i="2"/>
  <c r="B579" i="2"/>
  <c r="B580" i="2"/>
  <c r="B581" i="2"/>
  <c r="B582" i="2"/>
  <c r="B583" i="2"/>
  <c r="B584" i="2"/>
  <c r="B585" i="2"/>
  <c r="B577" i="2"/>
  <c r="B570" i="2"/>
  <c r="B571" i="2"/>
  <c r="B562" i="2"/>
  <c r="B563" i="2"/>
  <c r="B564" i="2"/>
  <c r="B565" i="2"/>
  <c r="B566" i="2"/>
  <c r="B567" i="2"/>
  <c r="B568" i="2"/>
  <c r="B569" i="2"/>
  <c r="B561" i="2"/>
  <c r="AH506" i="2"/>
  <c r="AG506" i="2"/>
  <c r="AF506" i="2"/>
  <c r="AE506" i="2"/>
  <c r="AD506" i="2"/>
  <c r="AC506" i="2"/>
  <c r="AB506" i="2"/>
  <c r="AA506" i="2"/>
  <c r="Z506" i="2"/>
  <c r="Y506" i="2"/>
  <c r="X506" i="2"/>
  <c r="W506" i="2"/>
  <c r="V506" i="2"/>
  <c r="U506" i="2"/>
  <c r="T506" i="2"/>
  <c r="S506" i="2"/>
  <c r="R506" i="2"/>
  <c r="Q506" i="2"/>
  <c r="P506" i="2"/>
  <c r="O506" i="2"/>
  <c r="N506" i="2"/>
  <c r="M506" i="2"/>
  <c r="L506" i="2"/>
  <c r="K506" i="2"/>
  <c r="J506" i="2"/>
  <c r="I506" i="2"/>
  <c r="H506" i="2"/>
  <c r="G506" i="2"/>
  <c r="F506" i="2"/>
  <c r="E506" i="2"/>
  <c r="D509" i="2"/>
  <c r="AX506" i="2"/>
  <c r="AW506" i="2"/>
  <c r="AV506" i="2"/>
  <c r="AU506" i="2"/>
  <c r="AT506" i="2"/>
  <c r="AS506" i="2"/>
  <c r="AR506" i="2"/>
  <c r="AQ506" i="2"/>
  <c r="AP506" i="2"/>
  <c r="AO506" i="2"/>
  <c r="AN506" i="2"/>
  <c r="AM506" i="2"/>
  <c r="AL506" i="2"/>
  <c r="AK506" i="2"/>
  <c r="AJ506" i="2"/>
  <c r="K401" i="2"/>
  <c r="L401" i="2"/>
  <c r="M402" i="2"/>
  <c r="N402" i="2"/>
  <c r="N403" i="2"/>
  <c r="O403" i="2"/>
  <c r="N404" i="2"/>
  <c r="O404" i="2"/>
  <c r="J405" i="2"/>
  <c r="K405" i="2"/>
  <c r="R405" i="2"/>
  <c r="S405" i="2"/>
  <c r="L406" i="2"/>
  <c r="M406" i="2"/>
  <c r="T406" i="2"/>
  <c r="E406" i="2"/>
  <c r="M407" i="2"/>
  <c r="N407" i="2"/>
  <c r="U407" i="2"/>
  <c r="E407" i="2"/>
  <c r="M408" i="2"/>
  <c r="N408" i="2"/>
  <c r="U408" i="2"/>
  <c r="V408" i="2"/>
  <c r="L409" i="2"/>
  <c r="M409" i="2"/>
  <c r="T409" i="2"/>
  <c r="U409" i="2"/>
  <c r="J410" i="2"/>
  <c r="K410" i="2"/>
  <c r="N410" i="2"/>
  <c r="O410" i="2"/>
  <c r="R410" i="2"/>
  <c r="S410" i="2"/>
  <c r="V410" i="2"/>
  <c r="W410" i="2"/>
  <c r="F411" i="2"/>
  <c r="G411" i="2"/>
  <c r="K411" i="2"/>
  <c r="L411" i="2"/>
  <c r="O411" i="2"/>
  <c r="P411" i="2"/>
  <c r="S411" i="2"/>
  <c r="T411" i="2"/>
  <c r="W411" i="2"/>
  <c r="X411" i="2"/>
  <c r="F412" i="2"/>
  <c r="G412" i="2"/>
  <c r="K412" i="2"/>
  <c r="L412" i="2"/>
  <c r="O412" i="2"/>
  <c r="P412" i="2"/>
  <c r="S412" i="2"/>
  <c r="T412" i="2"/>
  <c r="W412" i="2"/>
  <c r="X412" i="2"/>
  <c r="F413" i="2"/>
  <c r="G413" i="2"/>
  <c r="K413" i="2"/>
  <c r="L413" i="2"/>
  <c r="O413" i="2"/>
  <c r="P413" i="2"/>
  <c r="S413" i="2"/>
  <c r="T413" i="2"/>
  <c r="W413" i="2"/>
  <c r="X413" i="2"/>
  <c r="F414" i="2"/>
  <c r="G414" i="2"/>
  <c r="K414" i="2"/>
  <c r="L414" i="2"/>
  <c r="O414" i="2"/>
  <c r="P414" i="2"/>
  <c r="S414" i="2"/>
  <c r="T414" i="2"/>
  <c r="W414" i="2"/>
  <c r="X414" i="2"/>
  <c r="AH177" i="2"/>
  <c r="AF187" i="2"/>
  <c r="AD181" i="2"/>
  <c r="AA176" i="2"/>
  <c r="Z185" i="2"/>
  <c r="W180" i="2"/>
  <c r="U174" i="2"/>
  <c r="S184" i="2"/>
  <c r="Q178" i="2"/>
  <c r="O188" i="2"/>
  <c r="M182" i="2"/>
  <c r="J177" i="2"/>
  <c r="G181" i="2"/>
  <c r="H271" i="2"/>
  <c r="H274" i="2"/>
  <c r="H279" i="2"/>
  <c r="G272" i="2"/>
  <c r="G277" i="2"/>
  <c r="F270" i="2"/>
  <c r="F275" i="2"/>
  <c r="F278" i="2"/>
  <c r="E273" i="2"/>
  <c r="E276" i="2"/>
  <c r="J310" i="2"/>
  <c r="K310" i="2"/>
  <c r="R310" i="2"/>
  <c r="S310" i="2"/>
  <c r="K311" i="2"/>
  <c r="L311" i="2"/>
  <c r="S311" i="2"/>
  <c r="T311" i="2"/>
  <c r="K312" i="2"/>
  <c r="L312" i="2"/>
  <c r="S312" i="2"/>
  <c r="T312" i="2"/>
  <c r="J313" i="2"/>
  <c r="K313" i="2"/>
  <c r="R313" i="2"/>
  <c r="S313" i="2"/>
  <c r="Z313" i="2"/>
  <c r="AA313" i="2"/>
  <c r="P314" i="2"/>
  <c r="Q314" i="2"/>
  <c r="X314" i="2"/>
  <c r="Y314" i="2"/>
  <c r="H315" i="2"/>
  <c r="J315" i="2"/>
  <c r="Q315" i="2"/>
  <c r="R315" i="2"/>
  <c r="Y315" i="2"/>
  <c r="Z315" i="2"/>
  <c r="AC315" i="2"/>
  <c r="E316" i="2"/>
  <c r="H316" i="2"/>
  <c r="J316" i="2"/>
  <c r="M316" i="2"/>
  <c r="N316" i="2"/>
  <c r="Q316" i="2"/>
  <c r="R316" i="2"/>
  <c r="U316" i="2"/>
  <c r="V316" i="2"/>
  <c r="Y316" i="2"/>
  <c r="Z316" i="2"/>
  <c r="AC316" i="2"/>
  <c r="AD316" i="2"/>
  <c r="G317" i="2"/>
  <c r="H317" i="2"/>
  <c r="L317" i="2"/>
  <c r="M317" i="2"/>
  <c r="P317" i="2"/>
  <c r="Q317" i="2"/>
  <c r="T317" i="2"/>
  <c r="U317" i="2"/>
  <c r="X317" i="2"/>
  <c r="Y317" i="2"/>
  <c r="AB317" i="2"/>
  <c r="AC317" i="2"/>
  <c r="AF318" i="2"/>
  <c r="AF319" i="2"/>
  <c r="AF322" i="2"/>
  <c r="AF323" i="2"/>
  <c r="AE319" i="2"/>
  <c r="AE320" i="2"/>
  <c r="AE323" i="2"/>
  <c r="AE324" i="2"/>
  <c r="AD320" i="2"/>
  <c r="AD321" i="2"/>
  <c r="AD324" i="2"/>
  <c r="AC318" i="2"/>
  <c r="AC321" i="2"/>
  <c r="AC322" i="2"/>
  <c r="AB318" i="2"/>
  <c r="AB319" i="2"/>
  <c r="AB322" i="2"/>
  <c r="AB323" i="2"/>
  <c r="AA319" i="2"/>
  <c r="AA320" i="2"/>
  <c r="AA323" i="2"/>
  <c r="AA324" i="2"/>
  <c r="Z320" i="2"/>
  <c r="Z321" i="2"/>
  <c r="Z324" i="2"/>
  <c r="Y318" i="2"/>
  <c r="Y321" i="2"/>
  <c r="Y322" i="2"/>
  <c r="X318" i="2"/>
  <c r="X319" i="2"/>
  <c r="X322" i="2"/>
  <c r="X323" i="2"/>
  <c r="W319" i="2"/>
  <c r="W320" i="2"/>
  <c r="W323" i="2"/>
  <c r="W324" i="2"/>
  <c r="V320" i="2"/>
  <c r="V321" i="2"/>
  <c r="V324" i="2"/>
  <c r="U318" i="2"/>
  <c r="U321" i="2"/>
  <c r="U322" i="2"/>
  <c r="T318" i="2"/>
  <c r="T319" i="2"/>
  <c r="T322" i="2"/>
  <c r="T323" i="2"/>
  <c r="S319" i="2"/>
  <c r="S320" i="2"/>
  <c r="S323" i="2"/>
  <c r="S324" i="2"/>
  <c r="R320" i="2"/>
  <c r="R321" i="2"/>
  <c r="R324" i="2"/>
  <c r="Q318" i="2"/>
  <c r="Q321" i="2"/>
  <c r="Q322" i="2"/>
  <c r="P318" i="2"/>
  <c r="P319" i="2"/>
  <c r="P322" i="2"/>
  <c r="P323" i="2"/>
  <c r="O319" i="2"/>
  <c r="O320" i="2"/>
  <c r="O323" i="2"/>
  <c r="O324" i="2"/>
  <c r="N320" i="2"/>
  <c r="N321" i="2"/>
  <c r="N324" i="2"/>
  <c r="M318" i="2"/>
  <c r="M321" i="2"/>
  <c r="M322" i="2"/>
  <c r="L318" i="2"/>
  <c r="L319" i="2"/>
  <c r="L322" i="2"/>
  <c r="L323" i="2"/>
  <c r="K319" i="2"/>
  <c r="K320" i="2"/>
  <c r="K323" i="2"/>
  <c r="K324" i="2"/>
  <c r="J320" i="2"/>
  <c r="J321" i="2"/>
  <c r="J324" i="2"/>
  <c r="H318" i="2"/>
  <c r="H321" i="2"/>
  <c r="H322" i="2"/>
  <c r="G318" i="2"/>
  <c r="G319" i="2"/>
  <c r="G322" i="2"/>
  <c r="G323" i="2"/>
  <c r="F319" i="2"/>
  <c r="F320" i="2"/>
  <c r="F323" i="2"/>
  <c r="F324" i="2"/>
  <c r="E320" i="2"/>
  <c r="E321" i="2"/>
  <c r="E324" i="2"/>
  <c r="Z96" i="2"/>
  <c r="B107" i="1"/>
  <c r="B108" i="1"/>
  <c r="B109" i="1"/>
  <c r="B110" i="1"/>
  <c r="B111" i="1"/>
  <c r="B112" i="1"/>
  <c r="B113" i="1"/>
  <c r="B114" i="1"/>
  <c r="B115" i="1"/>
  <c r="B116" i="1"/>
  <c r="B106" i="1"/>
  <c r="B33" i="1"/>
  <c r="B34" i="1"/>
  <c r="B35" i="1"/>
  <c r="B36" i="1"/>
  <c r="B37" i="1"/>
  <c r="B38" i="1"/>
  <c r="B39" i="1"/>
  <c r="B40" i="1"/>
  <c r="B41" i="1"/>
  <c r="B42" i="1"/>
  <c r="B44" i="1"/>
  <c r="B32" i="1"/>
  <c r="B76" i="1"/>
  <c r="B65" i="1"/>
  <c r="B66" i="1"/>
  <c r="B67" i="1"/>
  <c r="B68" i="1"/>
  <c r="B69" i="1"/>
  <c r="B70" i="1"/>
  <c r="B71" i="1"/>
  <c r="B72" i="1"/>
  <c r="B73" i="1"/>
  <c r="B74" i="1"/>
  <c r="B64" i="1"/>
  <c r="B49" i="1"/>
  <c r="B50" i="1"/>
  <c r="B51" i="1"/>
  <c r="B52" i="1"/>
  <c r="B53" i="1"/>
  <c r="B54" i="1"/>
  <c r="B55" i="1"/>
  <c r="B56" i="1"/>
  <c r="B57" i="1"/>
  <c r="B58" i="1"/>
  <c r="B60" i="1"/>
  <c r="B48" i="1"/>
  <c r="A38" i="10" l="1"/>
  <c r="BM526" i="4"/>
  <c r="BM579" i="4" s="1"/>
  <c r="BM595" i="4" s="1"/>
  <c r="BM527" i="4"/>
  <c r="BM532" i="4"/>
  <c r="M52" i="4"/>
  <c r="BL43" i="4"/>
  <c r="BL44" i="4"/>
  <c r="BN44" i="4"/>
  <c r="BM45" i="4"/>
  <c r="BO45" i="4"/>
  <c r="BM46" i="4"/>
  <c r="BO46" i="4"/>
  <c r="BL52" i="4"/>
  <c r="BN52" i="4"/>
  <c r="BP52" i="4"/>
  <c r="BR52" i="4"/>
  <c r="BM53" i="4"/>
  <c r="BO53" i="4"/>
  <c r="BQ53" i="4"/>
  <c r="BL54" i="4"/>
  <c r="BN54" i="4"/>
  <c r="BP54" i="4"/>
  <c r="BR54" i="4"/>
  <c r="BM55" i="4"/>
  <c r="BO55" i="4"/>
  <c r="BQ55" i="4"/>
  <c r="BL56" i="4"/>
  <c r="BN56" i="4"/>
  <c r="BP56" i="4"/>
  <c r="BR56" i="4"/>
  <c r="BM57" i="4"/>
  <c r="BO57" i="4"/>
  <c r="BQ57" i="4"/>
  <c r="BL58" i="4"/>
  <c r="BN58" i="4"/>
  <c r="BP58" i="4"/>
  <c r="BR58" i="4"/>
  <c r="BM59" i="4"/>
  <c r="BO59" i="4"/>
  <c r="BQ59" i="4"/>
  <c r="BL60" i="4"/>
  <c r="BN60" i="4"/>
  <c r="BP60" i="4"/>
  <c r="BR60" i="4"/>
  <c r="BM61" i="4"/>
  <c r="BO61" i="4"/>
  <c r="BQ61" i="4"/>
  <c r="BL42" i="4"/>
  <c r="BM43" i="4"/>
  <c r="BM44" i="4"/>
  <c r="BL45" i="4"/>
  <c r="BN45" i="4"/>
  <c r="BL46" i="4"/>
  <c r="BN46" i="4"/>
  <c r="BP46" i="4"/>
  <c r="BM52" i="4"/>
  <c r="BO52" i="4"/>
  <c r="BQ52" i="4"/>
  <c r="BL53" i="4"/>
  <c r="BN53" i="4"/>
  <c r="BP53" i="4"/>
  <c r="BR53" i="4"/>
  <c r="BM54" i="4"/>
  <c r="BO54" i="4"/>
  <c r="BQ54" i="4"/>
  <c r="BL55" i="4"/>
  <c r="BN55" i="4"/>
  <c r="BP55" i="4"/>
  <c r="BR55" i="4"/>
  <c r="BM56" i="4"/>
  <c r="BO56" i="4"/>
  <c r="BQ56" i="4"/>
  <c r="BL57" i="4"/>
  <c r="BN57" i="4"/>
  <c r="BP57" i="4"/>
  <c r="BR57" i="4"/>
  <c r="BM58" i="4"/>
  <c r="BO58" i="4"/>
  <c r="BQ58" i="4"/>
  <c r="BL59" i="4"/>
  <c r="BN59" i="4"/>
  <c r="BP59" i="4"/>
  <c r="BR59" i="4"/>
  <c r="BM60" i="4"/>
  <c r="BO60" i="4"/>
  <c r="BQ60" i="4"/>
  <c r="BL61" i="4"/>
  <c r="BN61" i="4"/>
  <c r="BP61" i="4"/>
  <c r="BR61" i="4"/>
  <c r="BL88" i="4"/>
  <c r="BL89" i="4"/>
  <c r="BN89" i="4"/>
  <c r="BM90" i="4"/>
  <c r="BO90" i="4"/>
  <c r="BM91" i="4"/>
  <c r="BO91" i="4"/>
  <c r="BL97" i="4"/>
  <c r="BN97" i="4"/>
  <c r="BP97" i="4"/>
  <c r="BR97" i="4"/>
  <c r="BM98" i="4"/>
  <c r="BO98" i="4"/>
  <c r="BQ98" i="4"/>
  <c r="BL99" i="4"/>
  <c r="BN99" i="4"/>
  <c r="BP99" i="4"/>
  <c r="BR99" i="4"/>
  <c r="BM100" i="4"/>
  <c r="BO100" i="4"/>
  <c r="BQ100" i="4"/>
  <c r="BL101" i="4"/>
  <c r="BN101" i="4"/>
  <c r="BP101" i="4"/>
  <c r="BR101" i="4"/>
  <c r="BM102" i="4"/>
  <c r="BO102" i="4"/>
  <c r="BQ102" i="4"/>
  <c r="BL103" i="4"/>
  <c r="BN103" i="4"/>
  <c r="BP103" i="4"/>
  <c r="BR103" i="4"/>
  <c r="BM104" i="4"/>
  <c r="BO104" i="4"/>
  <c r="BQ104" i="4"/>
  <c r="BL105" i="4"/>
  <c r="BN105" i="4"/>
  <c r="BP105" i="4"/>
  <c r="BR105" i="4"/>
  <c r="BM106" i="4"/>
  <c r="BO106" i="4"/>
  <c r="BQ106" i="4"/>
  <c r="BL87" i="4"/>
  <c r="BM88" i="4"/>
  <c r="BM89" i="4"/>
  <c r="BL90" i="4"/>
  <c r="BN90" i="4"/>
  <c r="BL91" i="4"/>
  <c r="BN91" i="4"/>
  <c r="BP91" i="4"/>
  <c r="BM97" i="4"/>
  <c r="BO97" i="4"/>
  <c r="BQ97" i="4"/>
  <c r="BL98" i="4"/>
  <c r="BN98" i="4"/>
  <c r="BP98" i="4"/>
  <c r="BR98" i="4"/>
  <c r="BM99" i="4"/>
  <c r="BO99" i="4"/>
  <c r="BQ99" i="4"/>
  <c r="BL100" i="4"/>
  <c r="BN100" i="4"/>
  <c r="BP100" i="4"/>
  <c r="BR100" i="4"/>
  <c r="BM101" i="4"/>
  <c r="BO101" i="4"/>
  <c r="BQ101" i="4"/>
  <c r="BL102" i="4"/>
  <c r="BN102" i="4"/>
  <c r="BP102" i="4"/>
  <c r="BR102" i="4"/>
  <c r="BM103" i="4"/>
  <c r="BO103" i="4"/>
  <c r="BQ103" i="4"/>
  <c r="BL104" i="4"/>
  <c r="BN104" i="4"/>
  <c r="BP104" i="4"/>
  <c r="BR104" i="4"/>
  <c r="BM105" i="4"/>
  <c r="BO105" i="4"/>
  <c r="BQ105" i="4"/>
  <c r="BL106" i="4"/>
  <c r="BN106" i="4"/>
  <c r="BP106" i="4"/>
  <c r="BR106" i="4"/>
  <c r="L328" i="4"/>
  <c r="J375" i="4"/>
  <c r="P420" i="4"/>
  <c r="E464" i="4"/>
  <c r="BK16" i="10"/>
  <c r="BL16" i="10"/>
  <c r="I511" i="4"/>
  <c r="BM493" i="4"/>
  <c r="BO493" i="4"/>
  <c r="BQ493" i="4"/>
  <c r="BL494" i="4"/>
  <c r="BN494" i="4"/>
  <c r="BP494" i="4"/>
  <c r="BR494" i="4"/>
  <c r="BM495" i="4"/>
  <c r="BO495" i="4"/>
  <c r="BQ495" i="4"/>
  <c r="BL496" i="4"/>
  <c r="BN496" i="4"/>
  <c r="BP496" i="4"/>
  <c r="BR496" i="4"/>
  <c r="BM497" i="4"/>
  <c r="BO497" i="4"/>
  <c r="BQ497" i="4"/>
  <c r="BL498" i="4"/>
  <c r="BN498" i="4"/>
  <c r="BP498" i="4"/>
  <c r="BR498" i="4"/>
  <c r="BM499" i="4"/>
  <c r="BO499" i="4"/>
  <c r="BQ499" i="4"/>
  <c r="BL500" i="4"/>
  <c r="BN500" i="4"/>
  <c r="BP500" i="4"/>
  <c r="BR500" i="4"/>
  <c r="BM501" i="4"/>
  <c r="BO501" i="4"/>
  <c r="BQ501" i="4"/>
  <c r="BL502" i="4"/>
  <c r="BN502" i="4"/>
  <c r="BP502" i="4"/>
  <c r="BR502" i="4"/>
  <c r="BM503" i="4"/>
  <c r="BO503" i="4"/>
  <c r="BQ503" i="4"/>
  <c r="BL504" i="4"/>
  <c r="BN504" i="4"/>
  <c r="BP504" i="4"/>
  <c r="BR504" i="4"/>
  <c r="BM505" i="4"/>
  <c r="BO505" i="4"/>
  <c r="BQ505" i="4"/>
  <c r="BL506" i="4"/>
  <c r="BN506" i="4"/>
  <c r="BP506" i="4"/>
  <c r="BR506" i="4"/>
  <c r="BM507" i="4"/>
  <c r="BO507" i="4"/>
  <c r="BQ507" i="4"/>
  <c r="BL508" i="4"/>
  <c r="BN508" i="4"/>
  <c r="BP508" i="4"/>
  <c r="BR508" i="4"/>
  <c r="BM509" i="4"/>
  <c r="BO509" i="4"/>
  <c r="BQ509" i="4"/>
  <c r="BL510" i="4"/>
  <c r="BN510" i="4"/>
  <c r="BP510" i="4"/>
  <c r="BR510" i="4"/>
  <c r="BM511" i="4"/>
  <c r="BO511" i="4"/>
  <c r="BQ511" i="4"/>
  <c r="BL512" i="4"/>
  <c r="BN512" i="4"/>
  <c r="BP512" i="4"/>
  <c r="BR512" i="4"/>
  <c r="BL493" i="4"/>
  <c r="BN493" i="4"/>
  <c r="BP493" i="4"/>
  <c r="BR493" i="4"/>
  <c r="BM494" i="4"/>
  <c r="BO494" i="4"/>
  <c r="BQ494" i="4"/>
  <c r="BL495" i="4"/>
  <c r="BN495" i="4"/>
  <c r="BP495" i="4"/>
  <c r="BR495" i="4"/>
  <c r="BM496" i="4"/>
  <c r="BO496" i="4"/>
  <c r="BQ496" i="4"/>
  <c r="BL497" i="4"/>
  <c r="BN497" i="4"/>
  <c r="BP497" i="4"/>
  <c r="BR497" i="4"/>
  <c r="BM498" i="4"/>
  <c r="BO498" i="4"/>
  <c r="BQ498" i="4"/>
  <c r="BL499" i="4"/>
  <c r="BN499" i="4"/>
  <c r="BP499" i="4"/>
  <c r="BR499" i="4"/>
  <c r="BM500" i="4"/>
  <c r="BO500" i="4"/>
  <c r="BQ500" i="4"/>
  <c r="BL501" i="4"/>
  <c r="BN501" i="4"/>
  <c r="BP501" i="4"/>
  <c r="BR501" i="4"/>
  <c r="BM502" i="4"/>
  <c r="BO502" i="4"/>
  <c r="BQ502" i="4"/>
  <c r="BL503" i="4"/>
  <c r="BN503" i="4"/>
  <c r="BP503" i="4"/>
  <c r="BR503" i="4"/>
  <c r="BM504" i="4"/>
  <c r="BO504" i="4"/>
  <c r="BQ504" i="4"/>
  <c r="BL505" i="4"/>
  <c r="BN505" i="4"/>
  <c r="BP505" i="4"/>
  <c r="BR505" i="4"/>
  <c r="BM506" i="4"/>
  <c r="BO506" i="4"/>
  <c r="BQ506" i="4"/>
  <c r="BL507" i="4"/>
  <c r="BN507" i="4"/>
  <c r="BP507" i="4"/>
  <c r="BR507" i="4"/>
  <c r="BM508" i="4"/>
  <c r="BO508" i="4"/>
  <c r="BQ508" i="4"/>
  <c r="BL509" i="4"/>
  <c r="BN509" i="4"/>
  <c r="BP509" i="4"/>
  <c r="BR509" i="4"/>
  <c r="BM510" i="4"/>
  <c r="BO510" i="4"/>
  <c r="BQ510" i="4"/>
  <c r="BL511" i="4"/>
  <c r="BN511" i="4"/>
  <c r="BP511" i="4"/>
  <c r="BR511" i="4"/>
  <c r="BM512" i="4"/>
  <c r="BO512" i="4"/>
  <c r="BQ512" i="4"/>
  <c r="O150" i="4"/>
  <c r="BM133" i="4"/>
  <c r="BL134" i="4"/>
  <c r="BN134" i="4"/>
  <c r="BL135" i="4"/>
  <c r="BN135" i="4"/>
  <c r="BM136" i="4"/>
  <c r="BO136" i="4"/>
  <c r="BL142" i="4"/>
  <c r="BN142" i="4"/>
  <c r="BP142" i="4"/>
  <c r="BR142" i="4"/>
  <c r="BL132" i="4"/>
  <c r="BL133" i="4"/>
  <c r="BM134" i="4"/>
  <c r="BM135" i="4"/>
  <c r="BO135" i="4"/>
  <c r="BL136" i="4"/>
  <c r="BN136" i="4"/>
  <c r="BP136" i="4"/>
  <c r="BM142" i="4"/>
  <c r="BO142" i="4"/>
  <c r="BQ142" i="4"/>
  <c r="BM143" i="4"/>
  <c r="BO143" i="4"/>
  <c r="BQ143" i="4"/>
  <c r="BL144" i="4"/>
  <c r="BN144" i="4"/>
  <c r="BP144" i="4"/>
  <c r="BR144" i="4"/>
  <c r="BM145" i="4"/>
  <c r="BO145" i="4"/>
  <c r="BQ145" i="4"/>
  <c r="BL146" i="4"/>
  <c r="BN146" i="4"/>
  <c r="BP146" i="4"/>
  <c r="BR146" i="4"/>
  <c r="BM147" i="4"/>
  <c r="BO147" i="4"/>
  <c r="BQ147" i="4"/>
  <c r="BL148" i="4"/>
  <c r="BN148" i="4"/>
  <c r="BP148" i="4"/>
  <c r="BR148" i="4"/>
  <c r="BM149" i="4"/>
  <c r="BO149" i="4"/>
  <c r="BQ149" i="4"/>
  <c r="BL150" i="4"/>
  <c r="BN150" i="4"/>
  <c r="BP150" i="4"/>
  <c r="BR150" i="4"/>
  <c r="BM151" i="4"/>
  <c r="BO151" i="4"/>
  <c r="BQ151" i="4"/>
  <c r="BL143" i="4"/>
  <c r="BN143" i="4"/>
  <c r="BP143" i="4"/>
  <c r="BR143" i="4"/>
  <c r="BM144" i="4"/>
  <c r="BO144" i="4"/>
  <c r="BQ144" i="4"/>
  <c r="BL145" i="4"/>
  <c r="BN145" i="4"/>
  <c r="BP145" i="4"/>
  <c r="BR145" i="4"/>
  <c r="BM146" i="4"/>
  <c r="BO146" i="4"/>
  <c r="BQ146" i="4"/>
  <c r="BL147" i="4"/>
  <c r="BN147" i="4"/>
  <c r="BP147" i="4"/>
  <c r="BR147" i="4"/>
  <c r="BM148" i="4"/>
  <c r="BO148" i="4"/>
  <c r="BQ148" i="4"/>
  <c r="BL149" i="4"/>
  <c r="BN149" i="4"/>
  <c r="BP149" i="4"/>
  <c r="BR149" i="4"/>
  <c r="BM150" i="4"/>
  <c r="BO150" i="4"/>
  <c r="BQ150" i="4"/>
  <c r="BL151" i="4"/>
  <c r="BN151" i="4"/>
  <c r="BP151" i="4"/>
  <c r="BR151" i="4"/>
  <c r="Y192" i="4"/>
  <c r="BL178" i="4"/>
  <c r="BL179" i="4"/>
  <c r="BN179" i="4"/>
  <c r="BM180" i="4"/>
  <c r="BO180" i="4"/>
  <c r="BM181" i="4"/>
  <c r="BO181" i="4"/>
  <c r="BL187" i="4"/>
  <c r="BN187" i="4"/>
  <c r="BP187" i="4"/>
  <c r="BR187" i="4"/>
  <c r="BM188" i="4"/>
  <c r="BO188" i="4"/>
  <c r="BQ188" i="4"/>
  <c r="BL189" i="4"/>
  <c r="BN189" i="4"/>
  <c r="BP189" i="4"/>
  <c r="BR189" i="4"/>
  <c r="BM190" i="4"/>
  <c r="BO190" i="4"/>
  <c r="BQ190" i="4"/>
  <c r="BL191" i="4"/>
  <c r="BN191" i="4"/>
  <c r="BP191" i="4"/>
  <c r="BR191" i="4"/>
  <c r="BM192" i="4"/>
  <c r="BO192" i="4"/>
  <c r="BQ192" i="4"/>
  <c r="BL193" i="4"/>
  <c r="BN193" i="4"/>
  <c r="BP193" i="4"/>
  <c r="BR193" i="4"/>
  <c r="BM194" i="4"/>
  <c r="BO194" i="4"/>
  <c r="BQ194" i="4"/>
  <c r="BL195" i="4"/>
  <c r="BN195" i="4"/>
  <c r="BP195" i="4"/>
  <c r="BR195" i="4"/>
  <c r="BM196" i="4"/>
  <c r="BO196" i="4"/>
  <c r="BQ196" i="4"/>
  <c r="BL177" i="4"/>
  <c r="BM178" i="4"/>
  <c r="BM179" i="4"/>
  <c r="BL180" i="4"/>
  <c r="BN180" i="4"/>
  <c r="BL181" i="4"/>
  <c r="BN181" i="4"/>
  <c r="BP181" i="4"/>
  <c r="BM187" i="4"/>
  <c r="BO187" i="4"/>
  <c r="BQ187" i="4"/>
  <c r="BL188" i="4"/>
  <c r="BN188" i="4"/>
  <c r="BP188" i="4"/>
  <c r="BR188" i="4"/>
  <c r="BM189" i="4"/>
  <c r="BO189" i="4"/>
  <c r="BQ189" i="4"/>
  <c r="BL190" i="4"/>
  <c r="BN190" i="4"/>
  <c r="BP190" i="4"/>
  <c r="BR190" i="4"/>
  <c r="BM191" i="4"/>
  <c r="BO191" i="4"/>
  <c r="BQ191" i="4"/>
  <c r="BL192" i="4"/>
  <c r="BN192" i="4"/>
  <c r="BP192" i="4"/>
  <c r="BR192" i="4"/>
  <c r="BM193" i="4"/>
  <c r="BO193" i="4"/>
  <c r="BQ193" i="4"/>
  <c r="BL194" i="4"/>
  <c r="BN194" i="4"/>
  <c r="BP194" i="4"/>
  <c r="BR194" i="4"/>
  <c r="BM195" i="4"/>
  <c r="BO195" i="4"/>
  <c r="BQ195" i="4"/>
  <c r="BL196" i="4"/>
  <c r="BN196" i="4"/>
  <c r="BP196" i="4"/>
  <c r="BR196" i="4"/>
  <c r="G239" i="4"/>
  <c r="BL232" i="4"/>
  <c r="BL233" i="4"/>
  <c r="BM234" i="4"/>
  <c r="BM235" i="4"/>
  <c r="BO235" i="4"/>
  <c r="BL236" i="4"/>
  <c r="BN236" i="4"/>
  <c r="BP236" i="4"/>
  <c r="BL237" i="4"/>
  <c r="BN237" i="4"/>
  <c r="BP237" i="4"/>
  <c r="BM238" i="4"/>
  <c r="BO238" i="4"/>
  <c r="BQ238" i="4"/>
  <c r="BL239" i="4"/>
  <c r="BN239" i="4"/>
  <c r="BP239" i="4"/>
  <c r="BR239" i="4"/>
  <c r="BM240" i="4"/>
  <c r="BO240" i="4"/>
  <c r="BQ240" i="4"/>
  <c r="BL241" i="4"/>
  <c r="BN241" i="4"/>
  <c r="BP241" i="4"/>
  <c r="BR241" i="4"/>
  <c r="BM233" i="4"/>
  <c r="BL234" i="4"/>
  <c r="BN234" i="4"/>
  <c r="BL235" i="4"/>
  <c r="BN235" i="4"/>
  <c r="BM236" i="4"/>
  <c r="BO236" i="4"/>
  <c r="BM237" i="4"/>
  <c r="BO237" i="4"/>
  <c r="BQ237" i="4"/>
  <c r="BL238" i="4"/>
  <c r="BN238" i="4"/>
  <c r="BP238" i="4"/>
  <c r="BR238" i="4"/>
  <c r="BM239" i="4"/>
  <c r="BO239" i="4"/>
  <c r="BQ239" i="4"/>
  <c r="BL240" i="4"/>
  <c r="BN240" i="4"/>
  <c r="BP240" i="4"/>
  <c r="BR240" i="4"/>
  <c r="BM241" i="4"/>
  <c r="BO241" i="4"/>
  <c r="BQ241" i="4"/>
  <c r="X105" i="4"/>
  <c r="S97" i="4"/>
  <c r="F262" i="2"/>
  <c r="E269" i="2"/>
  <c r="H273" i="2"/>
  <c r="H277" i="2"/>
  <c r="G271" i="2"/>
  <c r="G275" i="2"/>
  <c r="G279" i="2"/>
  <c r="F273" i="2"/>
  <c r="F277" i="2"/>
  <c r="E271" i="2"/>
  <c r="E275" i="2"/>
  <c r="E279" i="2"/>
  <c r="H268" i="2"/>
  <c r="E264" i="2"/>
  <c r="H272" i="2"/>
  <c r="H276" i="2"/>
  <c r="G270" i="2"/>
  <c r="G274" i="2"/>
  <c r="G278" i="2"/>
  <c r="AL278" i="2" s="1"/>
  <c r="AM278" i="2" s="1"/>
  <c r="AN278" i="2" s="1"/>
  <c r="F272" i="2"/>
  <c r="F276" i="2"/>
  <c r="AJ276" i="2" s="1"/>
  <c r="AK276" i="2" s="1"/>
  <c r="E270" i="2"/>
  <c r="E274" i="2"/>
  <c r="E278" i="2"/>
  <c r="E272" i="2"/>
  <c r="F274" i="2"/>
  <c r="G276" i="2"/>
  <c r="H278" i="2"/>
  <c r="H270" i="2"/>
  <c r="K184" i="2"/>
  <c r="O180" i="2"/>
  <c r="S176" i="2"/>
  <c r="X187" i="2"/>
  <c r="AB183" i="2"/>
  <c r="V328" i="4"/>
  <c r="F401" i="2"/>
  <c r="E402" i="2"/>
  <c r="I400" i="2"/>
  <c r="I408" i="2"/>
  <c r="M400" i="2"/>
  <c r="J402" i="2"/>
  <c r="K403" i="2"/>
  <c r="K404" i="2"/>
  <c r="F405" i="2"/>
  <c r="O405" i="2"/>
  <c r="H406" i="2"/>
  <c r="Q406" i="2"/>
  <c r="J407" i="2"/>
  <c r="R407" i="2"/>
  <c r="J408" i="2"/>
  <c r="R408" i="2"/>
  <c r="H409" i="2"/>
  <c r="Q409" i="2"/>
  <c r="F410" i="2"/>
  <c r="M410" i="2"/>
  <c r="Q410" i="2"/>
  <c r="U410" i="2"/>
  <c r="E410" i="2"/>
  <c r="J411" i="2"/>
  <c r="N411" i="2"/>
  <c r="R411" i="2"/>
  <c r="V411" i="2"/>
  <c r="E411" i="2"/>
  <c r="J412" i="2"/>
  <c r="N412" i="2"/>
  <c r="R412" i="2"/>
  <c r="V412" i="2"/>
  <c r="E412" i="2"/>
  <c r="J413" i="2"/>
  <c r="N413" i="2"/>
  <c r="R413" i="2"/>
  <c r="V413" i="2"/>
  <c r="E413" i="2"/>
  <c r="J414" i="2"/>
  <c r="N414" i="2"/>
  <c r="R414" i="2"/>
  <c r="V414" i="2"/>
  <c r="E414" i="2"/>
  <c r="H403" i="2"/>
  <c r="G398" i="2"/>
  <c r="E397" i="2"/>
  <c r="I405" i="2"/>
  <c r="I413" i="2"/>
  <c r="L400" i="2"/>
  <c r="O401" i="2"/>
  <c r="J403" i="2"/>
  <c r="J404" i="2"/>
  <c r="R404" i="2"/>
  <c r="N405" i="2"/>
  <c r="G406" i="2"/>
  <c r="P406" i="2"/>
  <c r="H407" i="2"/>
  <c r="Q407" i="2"/>
  <c r="H408" i="2"/>
  <c r="Q408" i="2"/>
  <c r="G409" i="2"/>
  <c r="P409" i="2"/>
  <c r="E409" i="2"/>
  <c r="L410" i="2"/>
  <c r="P410" i="2"/>
  <c r="T410" i="2"/>
  <c r="X410" i="2"/>
  <c r="H411" i="2"/>
  <c r="M411" i="2"/>
  <c r="Q411" i="2"/>
  <c r="U411" i="2"/>
  <c r="Y411" i="2"/>
  <c r="H412" i="2"/>
  <c r="M412" i="2"/>
  <c r="Q412" i="2"/>
  <c r="U412" i="2"/>
  <c r="Y412" i="2"/>
  <c r="H413" i="2"/>
  <c r="M413" i="2"/>
  <c r="Q413" i="2"/>
  <c r="U413" i="2"/>
  <c r="Y413" i="2"/>
  <c r="H414" i="2"/>
  <c r="M414" i="2"/>
  <c r="Q414" i="2"/>
  <c r="U414" i="2"/>
  <c r="Y414" i="2"/>
  <c r="I310" i="2"/>
  <c r="O310" i="2"/>
  <c r="W310" i="2"/>
  <c r="P311" i="2"/>
  <c r="X311" i="2"/>
  <c r="P312" i="2"/>
  <c r="X312" i="2"/>
  <c r="O313" i="2"/>
  <c r="W313" i="2"/>
  <c r="M314" i="2"/>
  <c r="U314" i="2"/>
  <c r="E315" i="2"/>
  <c r="N315" i="2"/>
  <c r="V315" i="2"/>
  <c r="F308" i="2"/>
  <c r="I319" i="2"/>
  <c r="N310" i="2"/>
  <c r="V310" i="2"/>
  <c r="O311" i="2"/>
  <c r="W311" i="2"/>
  <c r="O312" i="2"/>
  <c r="W312" i="2"/>
  <c r="N313" i="2"/>
  <c r="V313" i="2"/>
  <c r="L314" i="2"/>
  <c r="T314" i="2"/>
  <c r="AB314" i="2"/>
  <c r="M315" i="2"/>
  <c r="U315" i="2"/>
  <c r="G176" i="2"/>
  <c r="AG186" i="2"/>
  <c r="AE188" i="2"/>
  <c r="AB175" i="2"/>
  <c r="Z177" i="2"/>
  <c r="X179" i="2"/>
  <c r="V181" i="2"/>
  <c r="T183" i="2"/>
  <c r="R185" i="2"/>
  <c r="P187" i="2"/>
  <c r="M174" i="2"/>
  <c r="K176" i="2"/>
  <c r="H183" i="2"/>
  <c r="E185" i="2"/>
  <c r="I180" i="2"/>
  <c r="AG178" i="2"/>
  <c r="AE180" i="2"/>
  <c r="AC182" i="2"/>
  <c r="AA184" i="2"/>
  <c r="Y186" i="2"/>
  <c r="W188" i="2"/>
  <c r="T175" i="2"/>
  <c r="R177" i="2"/>
  <c r="P179" i="2"/>
  <c r="N181" i="2"/>
  <c r="L183" i="2"/>
  <c r="J185" i="2"/>
  <c r="F187" i="2"/>
  <c r="B33" i="8"/>
  <c r="B36" i="8"/>
  <c r="B116" i="8" s="1"/>
  <c r="C20" i="8" s="1"/>
  <c r="E277" i="2"/>
  <c r="F279" i="2"/>
  <c r="AM279" i="2" s="1"/>
  <c r="AN279" i="2" s="1"/>
  <c r="AO279" i="2" s="1"/>
  <c r="F271" i="2"/>
  <c r="G273" i="2"/>
  <c r="AG273" i="2" s="1"/>
  <c r="AH273" i="2" s="1"/>
  <c r="H275" i="2"/>
  <c r="F179" i="2"/>
  <c r="L175" i="2"/>
  <c r="Q186" i="2"/>
  <c r="U182" i="2"/>
  <c r="Y178" i="2"/>
  <c r="AC174" i="2"/>
  <c r="AH185" i="2"/>
  <c r="E312" i="2"/>
  <c r="F267" i="2"/>
  <c r="BH369" i="2"/>
  <c r="BD369" i="2"/>
  <c r="AZ369" i="2"/>
  <c r="AV369" i="2"/>
  <c r="AR369" i="2"/>
  <c r="AN369" i="2"/>
  <c r="AJ369" i="2"/>
  <c r="AF369" i="2"/>
  <c r="BI368" i="2"/>
  <c r="BE368" i="2"/>
  <c r="BA368" i="2"/>
  <c r="AW368" i="2"/>
  <c r="AS368" i="2"/>
  <c r="AO368" i="2"/>
  <c r="AK368" i="2"/>
  <c r="AG368" i="2"/>
  <c r="BI367" i="2"/>
  <c r="BE367" i="2"/>
  <c r="BA367" i="2"/>
  <c r="AW367" i="2"/>
  <c r="AS367" i="2"/>
  <c r="AO367" i="2"/>
  <c r="AK367" i="2"/>
  <c r="AG367" i="2"/>
  <c r="BH366" i="2"/>
  <c r="BD366" i="2"/>
  <c r="AZ366" i="2"/>
  <c r="AV366" i="2"/>
  <c r="AR366" i="2"/>
  <c r="AN366" i="2"/>
  <c r="AJ366" i="2"/>
  <c r="AF366" i="2"/>
  <c r="BF365" i="2"/>
  <c r="BB365" i="2"/>
  <c r="AX365" i="2"/>
  <c r="AT365" i="2"/>
  <c r="AP365" i="2"/>
  <c r="AL365" i="2"/>
  <c r="AH365" i="2"/>
  <c r="AD365" i="2"/>
  <c r="BC364" i="2"/>
  <c r="AY364" i="2"/>
  <c r="AU364" i="2"/>
  <c r="AQ364" i="2"/>
  <c r="AM364" i="2"/>
  <c r="BI369" i="2"/>
  <c r="BE369" i="2"/>
  <c r="BA369" i="2"/>
  <c r="AW369" i="2"/>
  <c r="AS369" i="2"/>
  <c r="AO369" i="2"/>
  <c r="AK369" i="2"/>
  <c r="AG369" i="2"/>
  <c r="BJ368" i="2"/>
  <c r="BF368" i="2"/>
  <c r="BB368" i="2"/>
  <c r="AX368" i="2"/>
  <c r="AT368" i="2"/>
  <c r="AP368" i="2"/>
  <c r="AL368" i="2"/>
  <c r="AH368" i="2"/>
  <c r="AD368" i="2"/>
  <c r="BF367" i="2"/>
  <c r="BB367" i="2"/>
  <c r="AX367" i="2"/>
  <c r="AT367" i="2"/>
  <c r="AP367" i="2"/>
  <c r="AL367" i="2"/>
  <c r="AH367" i="2"/>
  <c r="AD367" i="2"/>
  <c r="BE366" i="2"/>
  <c r="BA366" i="2"/>
  <c r="AW366" i="2"/>
  <c r="AS366" i="2"/>
  <c r="AO366" i="2"/>
  <c r="AK366" i="2"/>
  <c r="AG366" i="2"/>
  <c r="BG365" i="2"/>
  <c r="BC365" i="2"/>
  <c r="AY365" i="2"/>
  <c r="AU365" i="2"/>
  <c r="AQ365" i="2"/>
  <c r="AM365" i="2"/>
  <c r="AI365" i="2"/>
  <c r="AE365" i="2"/>
  <c r="BD364" i="2"/>
  <c r="AZ364" i="2"/>
  <c r="AV364" i="2"/>
  <c r="AR364" i="2"/>
  <c r="BF369" i="2"/>
  <c r="AX369" i="2"/>
  <c r="AP369" i="2"/>
  <c r="AH369" i="2"/>
  <c r="BG368" i="2"/>
  <c r="AY368" i="2"/>
  <c r="AQ368" i="2"/>
  <c r="AI368" i="2"/>
  <c r="BG367" i="2"/>
  <c r="AY367" i="2"/>
  <c r="AQ367" i="2"/>
  <c r="AI367" i="2"/>
  <c r="BF366" i="2"/>
  <c r="AX366" i="2"/>
  <c r="AP366" i="2"/>
  <c r="AH366" i="2"/>
  <c r="BD365" i="2"/>
  <c r="AV365" i="2"/>
  <c r="AN365" i="2"/>
  <c r="AF365" i="2"/>
  <c r="BA364" i="2"/>
  <c r="AS364" i="2"/>
  <c r="AL364" i="2"/>
  <c r="AH364" i="2"/>
  <c r="AD364" i="2"/>
  <c r="BB363" i="2"/>
  <c r="AX363" i="2"/>
  <c r="AT363" i="2"/>
  <c r="AP363" i="2"/>
  <c r="AL363" i="2"/>
  <c r="AH363" i="2"/>
  <c r="AD363" i="2"/>
  <c r="BA362" i="2"/>
  <c r="AW362" i="2"/>
  <c r="AS362" i="2"/>
  <c r="AO362" i="2"/>
  <c r="AK362" i="2"/>
  <c r="AG362" i="2"/>
  <c r="BC361" i="2"/>
  <c r="AY361" i="2"/>
  <c r="AU361" i="2"/>
  <c r="AQ361" i="2"/>
  <c r="AM361" i="2"/>
  <c r="AI361" i="2"/>
  <c r="AE361" i="2"/>
  <c r="AZ360" i="2"/>
  <c r="AV360" i="2"/>
  <c r="AR360" i="2"/>
  <c r="AN360" i="2"/>
  <c r="AJ360" i="2"/>
  <c r="AF360" i="2"/>
  <c r="AZ359" i="2"/>
  <c r="AV359" i="2"/>
  <c r="AR359" i="2"/>
  <c r="AN359" i="2"/>
  <c r="AJ359" i="2"/>
  <c r="AF359" i="2"/>
  <c r="AY358" i="2"/>
  <c r="AU358" i="2"/>
  <c r="AQ358" i="2"/>
  <c r="AM358" i="2"/>
  <c r="AI358" i="2"/>
  <c r="AE358" i="2"/>
  <c r="AW357" i="2"/>
  <c r="AS357" i="2"/>
  <c r="AO357" i="2"/>
  <c r="AK357" i="2"/>
  <c r="AG357" i="2"/>
  <c r="AX356" i="2"/>
  <c r="BC369" i="2"/>
  <c r="AT369" i="2"/>
  <c r="AI369" i="2"/>
  <c r="BD368" i="2"/>
  <c r="AU368" i="2"/>
  <c r="AJ368" i="2"/>
  <c r="BD367" i="2"/>
  <c r="AU367" i="2"/>
  <c r="AJ367" i="2"/>
  <c r="BC366" i="2"/>
  <c r="AT366" i="2"/>
  <c r="AI366" i="2"/>
  <c r="BA365" i="2"/>
  <c r="AR365" i="2"/>
  <c r="AG365" i="2"/>
  <c r="AX364" i="2"/>
  <c r="AO364" i="2"/>
  <c r="AI364" i="2"/>
  <c r="BE363" i="2"/>
  <c r="AZ363" i="2"/>
  <c r="AU363" i="2"/>
  <c r="AO363" i="2"/>
  <c r="AJ363" i="2"/>
  <c r="AE363" i="2"/>
  <c r="AZ362" i="2"/>
  <c r="AU362" i="2"/>
  <c r="AP362" i="2"/>
  <c r="AJ362" i="2"/>
  <c r="AE362" i="2"/>
  <c r="AZ361" i="2"/>
  <c r="AT361" i="2"/>
  <c r="AO361" i="2"/>
  <c r="AJ361" i="2"/>
  <c r="AD361" i="2"/>
  <c r="AX360" i="2"/>
  <c r="AS360" i="2"/>
  <c r="AM360" i="2"/>
  <c r="AH360" i="2"/>
  <c r="BA359" i="2"/>
  <c r="AU359" i="2"/>
  <c r="AP359" i="2"/>
  <c r="AK359" i="2"/>
  <c r="AE359" i="2"/>
  <c r="AW358" i="2"/>
  <c r="AR358" i="2"/>
  <c r="AL358" i="2"/>
  <c r="AG358" i="2"/>
  <c r="AX357" i="2"/>
  <c r="AR357" i="2"/>
  <c r="AM357" i="2"/>
  <c r="AH357" i="2"/>
  <c r="AW356" i="2"/>
  <c r="AS356" i="2"/>
  <c r="AO356" i="2"/>
  <c r="AK356" i="2"/>
  <c r="AG356" i="2"/>
  <c r="AW355" i="2"/>
  <c r="AS355" i="2"/>
  <c r="AO355" i="2"/>
  <c r="AK355" i="2"/>
  <c r="AG355" i="2"/>
  <c r="BG369" i="2"/>
  <c r="AU369" i="2"/>
  <c r="AL369" i="2"/>
  <c r="BH368" i="2"/>
  <c r="AV368" i="2"/>
  <c r="AM368" i="2"/>
  <c r="BH367" i="2"/>
  <c r="AV367" i="2"/>
  <c r="AM367" i="2"/>
  <c r="BG366" i="2"/>
  <c r="AU366" i="2"/>
  <c r="AL366" i="2"/>
  <c r="BE365" i="2"/>
  <c r="AS365" i="2"/>
  <c r="AJ365" i="2"/>
  <c r="BB364" i="2"/>
  <c r="AP364" i="2"/>
  <c r="AJ364" i="2"/>
  <c r="AE364" i="2"/>
  <c r="BA363" i="2"/>
  <c r="BB369" i="2"/>
  <c r="AE369" i="2"/>
  <c r="AR368" i="2"/>
  <c r="BC367" i="2"/>
  <c r="AF367" i="2"/>
  <c r="AQ366" i="2"/>
  <c r="AZ365" i="2"/>
  <c r="BF364" i="2"/>
  <c r="AN364" i="2"/>
  <c r="BD363" i="2"/>
  <c r="AV363" i="2"/>
  <c r="AN363" i="2"/>
  <c r="AG363" i="2"/>
  <c r="BB362" i="2"/>
  <c r="AT362" i="2"/>
  <c r="AM362" i="2"/>
  <c r="AF362" i="2"/>
  <c r="AX361" i="2"/>
  <c r="AR361" i="2"/>
  <c r="AK361" i="2"/>
  <c r="BB360" i="2"/>
  <c r="AU360" i="2"/>
  <c r="AO360" i="2"/>
  <c r="AG360" i="2"/>
  <c r="AX359" i="2"/>
  <c r="AQ359" i="2"/>
  <c r="AI359" i="2"/>
  <c r="AZ358" i="2"/>
  <c r="AS358" i="2"/>
  <c r="AK358" i="2"/>
  <c r="AD358" i="2"/>
  <c r="AT357" i="2"/>
  <c r="AL357" i="2"/>
  <c r="AE357" i="2"/>
  <c r="AT356" i="2"/>
  <c r="AN356" i="2"/>
  <c r="AI356" i="2"/>
  <c r="AD356" i="2"/>
  <c r="AR355" i="2"/>
  <c r="AM355" i="2"/>
  <c r="AH355" i="2"/>
  <c r="BJ369" i="2"/>
  <c r="AM369" i="2"/>
  <c r="AZ368" i="2"/>
  <c r="AE368" i="2"/>
  <c r="AN367" i="2"/>
  <c r="AY366" i="2"/>
  <c r="AD366" i="2"/>
  <c r="AK365" i="2"/>
  <c r="AT364" i="2"/>
  <c r="AF364" i="2"/>
  <c r="AW363" i="2"/>
  <c r="AQ363" i="2"/>
  <c r="AI363" i="2"/>
  <c r="BC362" i="2"/>
  <c r="AV362" i="2"/>
  <c r="AN362" i="2"/>
  <c r="AH362" i="2"/>
  <c r="BA361" i="2"/>
  <c r="AS361" i="2"/>
  <c r="AL361" i="2"/>
  <c r="AF361" i="2"/>
  <c r="AW360" i="2"/>
  <c r="AP360" i="2"/>
  <c r="AI360" i="2"/>
  <c r="AY359" i="2"/>
  <c r="AS359" i="2"/>
  <c r="AL359" i="2"/>
  <c r="AD359" i="2"/>
  <c r="AT358" i="2"/>
  <c r="AN358" i="2"/>
  <c r="AF358" i="2"/>
  <c r="AU357" i="2"/>
  <c r="AN357" i="2"/>
  <c r="AF357" i="2"/>
  <c r="AU356" i="2"/>
  <c r="AP356" i="2"/>
  <c r="AJ356" i="2"/>
  <c r="AE356" i="2"/>
  <c r="AT355" i="2"/>
  <c r="AN355" i="2"/>
  <c r="AI355" i="2"/>
  <c r="AD355" i="2"/>
  <c r="AQ369" i="2"/>
  <c r="AF368" i="2"/>
  <c r="BB366" i="2"/>
  <c r="AO365" i="2"/>
  <c r="AG364" i="2"/>
  <c r="AR363" i="2"/>
  <c r="BD362" i="2"/>
  <c r="AQ362" i="2"/>
  <c r="BB361" i="2"/>
  <c r="AN361" i="2"/>
  <c r="AY360" i="2"/>
  <c r="AK360" i="2"/>
  <c r="AT359" i="2"/>
  <c r="AG359" i="2"/>
  <c r="AO358" i="2"/>
  <c r="AV357" i="2"/>
  <c r="AI357" i="2"/>
  <c r="AQ356" i="2"/>
  <c r="AF356" i="2"/>
  <c r="AP355" i="2"/>
  <c r="AE355" i="2"/>
  <c r="AD369" i="2"/>
  <c r="AR367" i="2"/>
  <c r="AW365" i="2"/>
  <c r="BC363" i="2"/>
  <c r="AK363" i="2"/>
  <c r="AR362" i="2"/>
  <c r="AW361" i="2"/>
  <c r="AG361" i="2"/>
  <c r="AL360" i="2"/>
  <c r="AO359" i="2"/>
  <c r="AV358" i="2"/>
  <c r="AY357" i="2"/>
  <c r="AD357" i="2"/>
  <c r="AL356" i="2"/>
  <c r="AQ355" i="2"/>
  <c r="AY369" i="2"/>
  <c r="AZ367" i="2"/>
  <c r="AE366" i="2"/>
  <c r="AK364" i="2"/>
  <c r="AM363" i="2"/>
  <c r="AX362" i="2"/>
  <c r="AD362" i="2"/>
  <c r="AH361" i="2"/>
  <c r="AQ360" i="2"/>
  <c r="AW359" i="2"/>
  <c r="AX358" i="2"/>
  <c r="AH358" i="2"/>
  <c r="AJ357" i="2"/>
  <c r="AM356" i="2"/>
  <c r="AU355" i="2"/>
  <c r="AF355" i="2"/>
  <c r="BC368" i="2"/>
  <c r="BE364" i="2"/>
  <c r="AF363" i="2"/>
  <c r="AV361" i="2"/>
  <c r="AE360" i="2"/>
  <c r="AP358" i="2"/>
  <c r="AV356" i="2"/>
  <c r="AL355" i="2"/>
  <c r="BK369" i="2"/>
  <c r="AM366" i="2"/>
  <c r="AS363" i="2"/>
  <c r="AI362" i="2"/>
  <c r="AT360" i="2"/>
  <c r="AH359" i="2"/>
  <c r="AP357" i="2"/>
  <c r="AV355" i="2"/>
  <c r="AW364" i="2"/>
  <c r="AP361" i="2"/>
  <c r="AJ358" i="2"/>
  <c r="AJ355" i="2"/>
  <c r="AY363" i="2"/>
  <c r="BA360" i="2"/>
  <c r="AQ357" i="2"/>
  <c r="AN368" i="2"/>
  <c r="AY362" i="2"/>
  <c r="AD360" i="2"/>
  <c r="AR356" i="2"/>
  <c r="AL362" i="2"/>
  <c r="AH356" i="2"/>
  <c r="AE367" i="2"/>
  <c r="AM359" i="2"/>
  <c r="G218" i="2"/>
  <c r="BI233" i="2"/>
  <c r="BE233" i="2"/>
  <c r="BA233" i="2"/>
  <c r="AW233" i="2"/>
  <c r="AS233" i="2"/>
  <c r="AO233" i="2"/>
  <c r="AK233" i="2"/>
  <c r="AG233" i="2"/>
  <c r="BH232" i="2"/>
  <c r="BD232" i="2"/>
  <c r="AZ232" i="2"/>
  <c r="AV232" i="2"/>
  <c r="AR232" i="2"/>
  <c r="AN232" i="2"/>
  <c r="AJ232" i="2"/>
  <c r="BK231" i="2"/>
  <c r="BG231" i="2"/>
  <c r="BC231" i="2"/>
  <c r="AY231" i="2"/>
  <c r="AU231" i="2"/>
  <c r="AQ231" i="2"/>
  <c r="AM231" i="2"/>
  <c r="AI231" i="2"/>
  <c r="BJ230" i="2"/>
  <c r="BF230" i="2"/>
  <c r="BB230" i="2"/>
  <c r="AX230" i="2"/>
  <c r="AT230" i="2"/>
  <c r="AP230" i="2"/>
  <c r="AL230" i="2"/>
  <c r="AH230" i="2"/>
  <c r="BI229" i="2"/>
  <c r="BE229" i="2"/>
  <c r="BA229" i="2"/>
  <c r="AW229" i="2"/>
  <c r="AS229" i="2"/>
  <c r="AO229" i="2"/>
  <c r="AK229" i="2"/>
  <c r="AG229" i="2"/>
  <c r="BH228" i="2"/>
  <c r="BD228" i="2"/>
  <c r="AZ228" i="2"/>
  <c r="AV228" i="2"/>
  <c r="AR228" i="2"/>
  <c r="AN228" i="2"/>
  <c r="AJ228" i="2"/>
  <c r="BK227" i="2"/>
  <c r="BG227" i="2"/>
  <c r="BC227" i="2"/>
  <c r="AY227" i="2"/>
  <c r="AU227" i="2"/>
  <c r="AQ227" i="2"/>
  <c r="AM227" i="2"/>
  <c r="AI227" i="2"/>
  <c r="BJ226" i="2"/>
  <c r="BF226" i="2"/>
  <c r="BB226" i="2"/>
  <c r="AX226" i="2"/>
  <c r="AT226" i="2"/>
  <c r="AP226" i="2"/>
  <c r="AL226" i="2"/>
  <c r="AH226" i="2"/>
  <c r="BI225" i="2"/>
  <c r="BE225" i="2"/>
  <c r="BA225" i="2"/>
  <c r="AW225" i="2"/>
  <c r="AS225" i="2"/>
  <c r="AO225" i="2"/>
  <c r="AK225" i="2"/>
  <c r="AG225" i="2"/>
  <c r="BJ233" i="2"/>
  <c r="BD233" i="2"/>
  <c r="AY233" i="2"/>
  <c r="AT233" i="2"/>
  <c r="AN233" i="2"/>
  <c r="AI233" i="2"/>
  <c r="BI232" i="2"/>
  <c r="BC232" i="2"/>
  <c r="AX232" i="2"/>
  <c r="AS232" i="2"/>
  <c r="AM232" i="2"/>
  <c r="AH232" i="2"/>
  <c r="BH231" i="2"/>
  <c r="BB231" i="2"/>
  <c r="AW231" i="2"/>
  <c r="AR231" i="2"/>
  <c r="AL231" i="2"/>
  <c r="AG231" i="2"/>
  <c r="BG230" i="2"/>
  <c r="BA230" i="2"/>
  <c r="AV230" i="2"/>
  <c r="AQ230" i="2"/>
  <c r="AK230" i="2"/>
  <c r="BK229" i="2"/>
  <c r="BF229" i="2"/>
  <c r="AZ229" i="2"/>
  <c r="AU229" i="2"/>
  <c r="AP229" i="2"/>
  <c r="AJ229" i="2"/>
  <c r="BJ228" i="2"/>
  <c r="BE228" i="2"/>
  <c r="AY228" i="2"/>
  <c r="AT228" i="2"/>
  <c r="AO228" i="2"/>
  <c r="AI228" i="2"/>
  <c r="BI227" i="2"/>
  <c r="BD227" i="2"/>
  <c r="AX227" i="2"/>
  <c r="AS227" i="2"/>
  <c r="AN227" i="2"/>
  <c r="AH227" i="2"/>
  <c r="BH226" i="2"/>
  <c r="BC226" i="2"/>
  <c r="AW226" i="2"/>
  <c r="AR226" i="2"/>
  <c r="AM226" i="2"/>
  <c r="AG226" i="2"/>
  <c r="BG225" i="2"/>
  <c r="BB225" i="2"/>
  <c r="AV225" i="2"/>
  <c r="AQ225" i="2"/>
  <c r="AL225" i="2"/>
  <c r="BK224" i="2"/>
  <c r="BG224" i="2"/>
  <c r="BC224" i="2"/>
  <c r="AY224" i="2"/>
  <c r="AU224" i="2"/>
  <c r="AQ224" i="2"/>
  <c r="AM224" i="2"/>
  <c r="AI224" i="2"/>
  <c r="BJ223" i="2"/>
  <c r="BF223" i="2"/>
  <c r="BB223" i="2"/>
  <c r="AX223" i="2"/>
  <c r="AT223" i="2"/>
  <c r="AP223" i="2"/>
  <c r="AL223" i="2"/>
  <c r="AH223" i="2"/>
  <c r="BH222" i="2"/>
  <c r="BD222" i="2"/>
  <c r="AZ222" i="2"/>
  <c r="AV222" i="2"/>
  <c r="AR222" i="2"/>
  <c r="AN222" i="2"/>
  <c r="AJ222" i="2"/>
  <c r="BI221" i="2"/>
  <c r="BE221" i="2"/>
  <c r="BA221" i="2"/>
  <c r="AW221" i="2"/>
  <c r="AS221" i="2"/>
  <c r="AO221" i="2"/>
  <c r="AK221" i="2"/>
  <c r="AG221" i="2"/>
  <c r="BE220" i="2"/>
  <c r="BA220" i="2"/>
  <c r="AW220" i="2"/>
  <c r="AS220" i="2"/>
  <c r="AO220" i="2"/>
  <c r="AK220" i="2"/>
  <c r="AG220" i="2"/>
  <c r="BD219" i="2"/>
  <c r="AZ219" i="2"/>
  <c r="AV219" i="2"/>
  <c r="AR219" i="2"/>
  <c r="AN219" i="2"/>
  <c r="AJ219" i="2"/>
  <c r="BK233" i="2"/>
  <c r="BF233" i="2"/>
  <c r="AZ233" i="2"/>
  <c r="AU233" i="2"/>
  <c r="AP233" i="2"/>
  <c r="AJ233" i="2"/>
  <c r="BJ232" i="2"/>
  <c r="BE232" i="2"/>
  <c r="AY232" i="2"/>
  <c r="AT232" i="2"/>
  <c r="AO232" i="2"/>
  <c r="AI232" i="2"/>
  <c r="BI231" i="2"/>
  <c r="BD231" i="2"/>
  <c r="AX231" i="2"/>
  <c r="AS231" i="2"/>
  <c r="AN231" i="2"/>
  <c r="AH231" i="2"/>
  <c r="BH230" i="2"/>
  <c r="BC230" i="2"/>
  <c r="AW230" i="2"/>
  <c r="AR230" i="2"/>
  <c r="AM230" i="2"/>
  <c r="AG230" i="2"/>
  <c r="BG229" i="2"/>
  <c r="BB229" i="2"/>
  <c r="AV229" i="2"/>
  <c r="AQ229" i="2"/>
  <c r="AL229" i="2"/>
  <c r="BK228" i="2"/>
  <c r="BF228" i="2"/>
  <c r="BA228" i="2"/>
  <c r="AU228" i="2"/>
  <c r="AP228" i="2"/>
  <c r="AK228" i="2"/>
  <c r="BJ227" i="2"/>
  <c r="BE227" i="2"/>
  <c r="AZ227" i="2"/>
  <c r="AT227" i="2"/>
  <c r="AO227" i="2"/>
  <c r="AJ227" i="2"/>
  <c r="BI226" i="2"/>
  <c r="BD226" i="2"/>
  <c r="AY226" i="2"/>
  <c r="AS226" i="2"/>
  <c r="AN226" i="2"/>
  <c r="AI226" i="2"/>
  <c r="BH225" i="2"/>
  <c r="BC225" i="2"/>
  <c r="AX225" i="2"/>
  <c r="AR225" i="2"/>
  <c r="AM225" i="2"/>
  <c r="AH225" i="2"/>
  <c r="BH224" i="2"/>
  <c r="BD224" i="2"/>
  <c r="AZ224" i="2"/>
  <c r="AV224" i="2"/>
  <c r="AR224" i="2"/>
  <c r="AN224" i="2"/>
  <c r="AJ224" i="2"/>
  <c r="BK223" i="2"/>
  <c r="BG223" i="2"/>
  <c r="BC223" i="2"/>
  <c r="AY223" i="2"/>
  <c r="AU223" i="2"/>
  <c r="AQ223" i="2"/>
  <c r="AM223" i="2"/>
  <c r="AI223" i="2"/>
  <c r="BI222" i="2"/>
  <c r="BE222" i="2"/>
  <c r="BA222" i="2"/>
  <c r="AW222" i="2"/>
  <c r="AS222" i="2"/>
  <c r="AO222" i="2"/>
  <c r="AK222" i="2"/>
  <c r="AG222" i="2"/>
  <c r="BF221" i="2"/>
  <c r="BB221" i="2"/>
  <c r="AX221" i="2"/>
  <c r="AT221" i="2"/>
  <c r="AP221" i="2"/>
  <c r="AL221" i="2"/>
  <c r="AH221" i="2"/>
  <c r="BF220" i="2"/>
  <c r="BB220" i="2"/>
  <c r="AX220" i="2"/>
  <c r="AT220" i="2"/>
  <c r="AP220" i="2"/>
  <c r="AL220" i="2"/>
  <c r="AH220" i="2"/>
  <c r="BE219" i="2"/>
  <c r="BA219" i="2"/>
  <c r="AW219" i="2"/>
  <c r="AS219" i="2"/>
  <c r="AO219" i="2"/>
  <c r="AK219" i="2"/>
  <c r="AG219" i="2"/>
  <c r="BB233" i="2"/>
  <c r="AQ233" i="2"/>
  <c r="BK232" i="2"/>
  <c r="BA232" i="2"/>
  <c r="AP232" i="2"/>
  <c r="BJ231" i="2"/>
  <c r="AZ231" i="2"/>
  <c r="AO231" i="2"/>
  <c r="BI230" i="2"/>
  <c r="AY230" i="2"/>
  <c r="AN230" i="2"/>
  <c r="BH229" i="2"/>
  <c r="AX229" i="2"/>
  <c r="AM229" i="2"/>
  <c r="BG228" i="2"/>
  <c r="AW228" i="2"/>
  <c r="AL228" i="2"/>
  <c r="BF227" i="2"/>
  <c r="AV227" i="2"/>
  <c r="AK227" i="2"/>
  <c r="BE226" i="2"/>
  <c r="AU226" i="2"/>
  <c r="AJ226" i="2"/>
  <c r="BD225" i="2"/>
  <c r="AT225" i="2"/>
  <c r="AI225" i="2"/>
  <c r="BE224" i="2"/>
  <c r="AW224" i="2"/>
  <c r="AO224" i="2"/>
  <c r="AG224" i="2"/>
  <c r="BD223" i="2"/>
  <c r="AV223" i="2"/>
  <c r="AN223" i="2"/>
  <c r="BJ222" i="2"/>
  <c r="BB222" i="2"/>
  <c r="AT222" i="2"/>
  <c r="AL222" i="2"/>
  <c r="BG221" i="2"/>
  <c r="AY221" i="2"/>
  <c r="AQ221" i="2"/>
  <c r="AI221" i="2"/>
  <c r="BC220" i="2"/>
  <c r="AU220" i="2"/>
  <c r="AM220" i="2"/>
  <c r="BF219" i="2"/>
  <c r="AX219" i="2"/>
  <c r="AP219" i="2"/>
  <c r="AH219" i="2"/>
  <c r="BC233" i="2"/>
  <c r="AM233" i="2"/>
  <c r="BF232" i="2"/>
  <c r="AQ232" i="2"/>
  <c r="BF231" i="2"/>
  <c r="AT231" i="2"/>
  <c r="BK230" i="2"/>
  <c r="AU230" i="2"/>
  <c r="AI230" i="2"/>
  <c r="AY229" i="2"/>
  <c r="AI229" i="2"/>
  <c r="BB228" i="2"/>
  <c r="AM228" i="2"/>
  <c r="BB227" i="2"/>
  <c r="AP227" i="2"/>
  <c r="BG226" i="2"/>
  <c r="AQ226" i="2"/>
  <c r="BJ225" i="2"/>
  <c r="AU225" i="2"/>
  <c r="BJ224" i="2"/>
  <c r="BA224" i="2"/>
  <c r="AP224" i="2"/>
  <c r="BI223" i="2"/>
  <c r="AZ223" i="2"/>
  <c r="AO223" i="2"/>
  <c r="BG222" i="2"/>
  <c r="AX222" i="2"/>
  <c r="AM222" i="2"/>
  <c r="BD221" i="2"/>
  <c r="AU221" i="2"/>
  <c r="AJ221" i="2"/>
  <c r="AZ220" i="2"/>
  <c r="AQ220" i="2"/>
  <c r="BG219" i="2"/>
  <c r="AU219" i="2"/>
  <c r="AL219" i="2"/>
  <c r="BG233" i="2"/>
  <c r="AR233" i="2"/>
  <c r="BG232" i="2"/>
  <c r="AU232" i="2"/>
  <c r="AG232" i="2"/>
  <c r="AV231" i="2"/>
  <c r="AJ231" i="2"/>
  <c r="AZ230" i="2"/>
  <c r="AJ230" i="2"/>
  <c r="BC229" i="2"/>
  <c r="AN229" i="2"/>
  <c r="BC228" i="2"/>
  <c r="AQ228" i="2"/>
  <c r="BH227" i="2"/>
  <c r="AR227" i="2"/>
  <c r="BK226" i="2"/>
  <c r="AV226" i="2"/>
  <c r="BK225" i="2"/>
  <c r="AY225" i="2"/>
  <c r="AJ225" i="2"/>
  <c r="BB224" i="2"/>
  <c r="AS224" i="2"/>
  <c r="AH224" i="2"/>
  <c r="BA223" i="2"/>
  <c r="AR223" i="2"/>
  <c r="AG223" i="2"/>
  <c r="AY222" i="2"/>
  <c r="AP222" i="2"/>
  <c r="BH221" i="2"/>
  <c r="AV221" i="2"/>
  <c r="AM221" i="2"/>
  <c r="BD220" i="2"/>
  <c r="AR220" i="2"/>
  <c r="AI220" i="2"/>
  <c r="AY219" i="2"/>
  <c r="AM219" i="2"/>
  <c r="AL233" i="2"/>
  <c r="AL232" i="2"/>
  <c r="AP231" i="2"/>
  <c r="AS230" i="2"/>
  <c r="AT229" i="2"/>
  <c r="AX228" i="2"/>
  <c r="BA227" i="2"/>
  <c r="BA226" i="2"/>
  <c r="BF225" i="2"/>
  <c r="BI224" i="2"/>
  <c r="AL224" i="2"/>
  <c r="AW223" i="2"/>
  <c r="BF222" i="2"/>
  <c r="AI222" i="2"/>
  <c r="AR221" i="2"/>
  <c r="AY220" i="2"/>
  <c r="BC219" i="2"/>
  <c r="AI219" i="2"/>
  <c r="AV233" i="2"/>
  <c r="AW232" i="2"/>
  <c r="BA231" i="2"/>
  <c r="BD230" i="2"/>
  <c r="BD229" i="2"/>
  <c r="BI228" i="2"/>
  <c r="AG228" i="2"/>
  <c r="AG227" i="2"/>
  <c r="AK226" i="2"/>
  <c r="AN225" i="2"/>
  <c r="AT224" i="2"/>
  <c r="BE223" i="2"/>
  <c r="AJ223" i="2"/>
  <c r="AQ222" i="2"/>
  <c r="AZ221" i="2"/>
  <c r="BG220" i="2"/>
  <c r="AJ220" i="2"/>
  <c r="AQ219" i="2"/>
  <c r="BH233" i="2"/>
  <c r="AK232" i="2"/>
  <c r="AO230" i="2"/>
  <c r="AS228" i="2"/>
  <c r="AZ226" i="2"/>
  <c r="BF224" i="2"/>
  <c r="AS223" i="2"/>
  <c r="AH222" i="2"/>
  <c r="AV220" i="2"/>
  <c r="AX233" i="2"/>
  <c r="BE231" i="2"/>
  <c r="BJ229" i="2"/>
  <c r="AH228" i="2"/>
  <c r="AO226" i="2"/>
  <c r="AX224" i="2"/>
  <c r="AK223" i="2"/>
  <c r="BC221" i="2"/>
  <c r="AN220" i="2"/>
  <c r="AH233" i="2"/>
  <c r="AK231" i="2"/>
  <c r="AR229" i="2"/>
  <c r="AW227" i="2"/>
  <c r="AZ225" i="2"/>
  <c r="AK224" i="2"/>
  <c r="BC222" i="2"/>
  <c r="AN221" i="2"/>
  <c r="BB219" i="2"/>
  <c r="AL227" i="2"/>
  <c r="BH220" i="2"/>
  <c r="AH229" i="2"/>
  <c r="AU222" i="2"/>
  <c r="BB232" i="2"/>
  <c r="AP225" i="2"/>
  <c r="AT219" i="2"/>
  <c r="BE230" i="2"/>
  <c r="BH223" i="2"/>
  <c r="AG134" i="2"/>
  <c r="BH143" i="2"/>
  <c r="BD143" i="2"/>
  <c r="AZ143" i="2"/>
  <c r="AV143" i="2"/>
  <c r="AR143" i="2"/>
  <c r="AN143" i="2"/>
  <c r="AJ143" i="2"/>
  <c r="BI142" i="2"/>
  <c r="BE142" i="2"/>
  <c r="BA142" i="2"/>
  <c r="AW142" i="2"/>
  <c r="AS142" i="2"/>
  <c r="AO142" i="2"/>
  <c r="AK142" i="2"/>
  <c r="BJ141" i="2"/>
  <c r="BF141" i="2"/>
  <c r="BB141" i="2"/>
  <c r="AX141" i="2"/>
  <c r="AT141" i="2"/>
  <c r="AP141" i="2"/>
  <c r="AL141" i="2"/>
  <c r="BK140" i="2"/>
  <c r="BG140" i="2"/>
  <c r="BC140" i="2"/>
  <c r="AY140" i="2"/>
  <c r="AU140" i="2"/>
  <c r="AQ140" i="2"/>
  <c r="AM140" i="2"/>
  <c r="AI140" i="2"/>
  <c r="BH139" i="2"/>
  <c r="BD139" i="2"/>
  <c r="AZ139" i="2"/>
  <c r="AV139" i="2"/>
  <c r="AR139" i="2"/>
  <c r="AN139" i="2"/>
  <c r="AJ139" i="2"/>
  <c r="BI138" i="2"/>
  <c r="BE138" i="2"/>
  <c r="BA138" i="2"/>
  <c r="AW138" i="2"/>
  <c r="AS138" i="2"/>
  <c r="AO138" i="2"/>
  <c r="AK138" i="2"/>
  <c r="BJ137" i="2"/>
  <c r="BF137" i="2"/>
  <c r="BB137" i="2"/>
  <c r="AX137" i="2"/>
  <c r="AT137" i="2"/>
  <c r="AP137" i="2"/>
  <c r="AL137" i="2"/>
  <c r="BK136" i="2"/>
  <c r="BG136" i="2"/>
  <c r="BC136" i="2"/>
  <c r="AY136" i="2"/>
  <c r="AU136" i="2"/>
  <c r="AQ136" i="2"/>
  <c r="AM136" i="2"/>
  <c r="AI136" i="2"/>
  <c r="BH135" i="2"/>
  <c r="BD135" i="2"/>
  <c r="AZ135" i="2"/>
  <c r="AV135" i="2"/>
  <c r="AR135" i="2"/>
  <c r="AN135" i="2"/>
  <c r="AJ135" i="2"/>
  <c r="BI134" i="2"/>
  <c r="BE134" i="2"/>
  <c r="BA134" i="2"/>
  <c r="AW134" i="2"/>
  <c r="AS134" i="2"/>
  <c r="AO134" i="2"/>
  <c r="AK134" i="2"/>
  <c r="BJ133" i="2"/>
  <c r="BF133" i="2"/>
  <c r="BB133" i="2"/>
  <c r="AX133" i="2"/>
  <c r="AT133" i="2"/>
  <c r="AP133" i="2"/>
  <c r="AL133" i="2"/>
  <c r="BK132" i="2"/>
  <c r="BG132" i="2"/>
  <c r="BC132" i="2"/>
  <c r="AY132" i="2"/>
  <c r="AU132" i="2"/>
  <c r="AQ132" i="2"/>
  <c r="AM132" i="2"/>
  <c r="AI132" i="2"/>
  <c r="BH131" i="2"/>
  <c r="BD131" i="2"/>
  <c r="AZ131" i="2"/>
  <c r="AV131" i="2"/>
  <c r="AR131" i="2"/>
  <c r="AN131" i="2"/>
  <c r="AJ131" i="2"/>
  <c r="BI130" i="2"/>
  <c r="BE130" i="2"/>
  <c r="BA130" i="2"/>
  <c r="AW130" i="2"/>
  <c r="AS130" i="2"/>
  <c r="AO130" i="2"/>
  <c r="AK130" i="2"/>
  <c r="BJ129" i="2"/>
  <c r="BF129" i="2"/>
  <c r="BB129" i="2"/>
  <c r="AX129" i="2"/>
  <c r="AT129" i="2"/>
  <c r="AP129" i="2"/>
  <c r="AL129" i="2"/>
  <c r="BI143" i="2"/>
  <c r="BE143" i="2"/>
  <c r="BA143" i="2"/>
  <c r="AW143" i="2"/>
  <c r="AS143" i="2"/>
  <c r="AO143" i="2"/>
  <c r="AK143" i="2"/>
  <c r="BJ142" i="2"/>
  <c r="BF142" i="2"/>
  <c r="BB142" i="2"/>
  <c r="AX142" i="2"/>
  <c r="AT142" i="2"/>
  <c r="AP142" i="2"/>
  <c r="AL142" i="2"/>
  <c r="BK141" i="2"/>
  <c r="BG141" i="2"/>
  <c r="BC141" i="2"/>
  <c r="AY141" i="2"/>
  <c r="AU141" i="2"/>
  <c r="AQ141" i="2"/>
  <c r="AM141" i="2"/>
  <c r="AI141" i="2"/>
  <c r="BH140" i="2"/>
  <c r="BD140" i="2"/>
  <c r="AZ140" i="2"/>
  <c r="AV140" i="2"/>
  <c r="AR140" i="2"/>
  <c r="AN140" i="2"/>
  <c r="AJ140" i="2"/>
  <c r="BI139" i="2"/>
  <c r="BE139" i="2"/>
  <c r="BA139" i="2"/>
  <c r="AW139" i="2"/>
  <c r="AS139" i="2"/>
  <c r="AO139" i="2"/>
  <c r="AK139" i="2"/>
  <c r="BJ138" i="2"/>
  <c r="BF138" i="2"/>
  <c r="BB138" i="2"/>
  <c r="AX138" i="2"/>
  <c r="AT138" i="2"/>
  <c r="AP138" i="2"/>
  <c r="AL138" i="2"/>
  <c r="BK137" i="2"/>
  <c r="BG137" i="2"/>
  <c r="BC137" i="2"/>
  <c r="AY137" i="2"/>
  <c r="AU137" i="2"/>
  <c r="AQ137" i="2"/>
  <c r="AM137" i="2"/>
  <c r="AI137" i="2"/>
  <c r="BH136" i="2"/>
  <c r="BD136" i="2"/>
  <c r="AZ136" i="2"/>
  <c r="AV136" i="2"/>
  <c r="AR136" i="2"/>
  <c r="AN136" i="2"/>
  <c r="AJ136" i="2"/>
  <c r="BI135" i="2"/>
  <c r="BE135" i="2"/>
  <c r="BA135" i="2"/>
  <c r="AW135" i="2"/>
  <c r="AS135" i="2"/>
  <c r="AO135" i="2"/>
  <c r="AK135" i="2"/>
  <c r="BJ134" i="2"/>
  <c r="BF134" i="2"/>
  <c r="BB134" i="2"/>
  <c r="AX134" i="2"/>
  <c r="AT134" i="2"/>
  <c r="AP134" i="2"/>
  <c r="AL134" i="2"/>
  <c r="BK133" i="2"/>
  <c r="BG133" i="2"/>
  <c r="BC133" i="2"/>
  <c r="AY133" i="2"/>
  <c r="AU133" i="2"/>
  <c r="AQ133" i="2"/>
  <c r="AM133" i="2"/>
  <c r="AI133" i="2"/>
  <c r="BH132" i="2"/>
  <c r="BD132" i="2"/>
  <c r="AZ132" i="2"/>
  <c r="AV132" i="2"/>
  <c r="AR132" i="2"/>
  <c r="AN132" i="2"/>
  <c r="AJ132" i="2"/>
  <c r="BI131" i="2"/>
  <c r="BE131" i="2"/>
  <c r="BA131" i="2"/>
  <c r="AW131" i="2"/>
  <c r="AS131" i="2"/>
  <c r="AO131" i="2"/>
  <c r="AK131" i="2"/>
  <c r="BJ130" i="2"/>
  <c r="BF130" i="2"/>
  <c r="BB130" i="2"/>
  <c r="AX130" i="2"/>
  <c r="AT130" i="2"/>
  <c r="AP130" i="2"/>
  <c r="AL130" i="2"/>
  <c r="BK129" i="2"/>
  <c r="BG129" i="2"/>
  <c r="BC129" i="2"/>
  <c r="AY129" i="2"/>
  <c r="BF143" i="2"/>
  <c r="AX143" i="2"/>
  <c r="AP143" i="2"/>
  <c r="BK142" i="2"/>
  <c r="BC142" i="2"/>
  <c r="AU142" i="2"/>
  <c r="AM142" i="2"/>
  <c r="BH141" i="2"/>
  <c r="AZ141" i="2"/>
  <c r="AR141" i="2"/>
  <c r="AJ141" i="2"/>
  <c r="BE140" i="2"/>
  <c r="AW140" i="2"/>
  <c r="AO140" i="2"/>
  <c r="BJ139" i="2"/>
  <c r="BB139" i="2"/>
  <c r="AT139" i="2"/>
  <c r="AL139" i="2"/>
  <c r="BG138" i="2"/>
  <c r="AY138" i="2"/>
  <c r="AQ138" i="2"/>
  <c r="AI138" i="2"/>
  <c r="BD137" i="2"/>
  <c r="AV137" i="2"/>
  <c r="AN137" i="2"/>
  <c r="BI136" i="2"/>
  <c r="BA136" i="2"/>
  <c r="AS136" i="2"/>
  <c r="AK136" i="2"/>
  <c r="BF135" i="2"/>
  <c r="AX135" i="2"/>
  <c r="AP135" i="2"/>
  <c r="BK134" i="2"/>
  <c r="BC134" i="2"/>
  <c r="AU134" i="2"/>
  <c r="AM134" i="2"/>
  <c r="BH133" i="2"/>
  <c r="AZ133" i="2"/>
  <c r="AR133" i="2"/>
  <c r="AJ133" i="2"/>
  <c r="BE132" i="2"/>
  <c r="AW132" i="2"/>
  <c r="AO132" i="2"/>
  <c r="BJ131" i="2"/>
  <c r="BB131" i="2"/>
  <c r="AT131" i="2"/>
  <c r="AL131" i="2"/>
  <c r="BG130" i="2"/>
  <c r="AY130" i="2"/>
  <c r="AQ130" i="2"/>
  <c r="AI130" i="2"/>
  <c r="BD129" i="2"/>
  <c r="AV129" i="2"/>
  <c r="AQ129" i="2"/>
  <c r="AK129" i="2"/>
  <c r="BK143" i="2"/>
  <c r="BB143" i="2"/>
  <c r="AQ143" i="2"/>
  <c r="BH142" i="2"/>
  <c r="AY142" i="2"/>
  <c r="AN142" i="2"/>
  <c r="BE141" i="2"/>
  <c r="AV141" i="2"/>
  <c r="AK141" i="2"/>
  <c r="BB140" i="2"/>
  <c r="AS140" i="2"/>
  <c r="BK139" i="2"/>
  <c r="AY139" i="2"/>
  <c r="AP139" i="2"/>
  <c r="BH138" i="2"/>
  <c r="AV138" i="2"/>
  <c r="AM138" i="2"/>
  <c r="BE137" i="2"/>
  <c r="AS137" i="2"/>
  <c r="AJ137" i="2"/>
  <c r="BB136" i="2"/>
  <c r="AP136" i="2"/>
  <c r="BJ135" i="2"/>
  <c r="AY135" i="2"/>
  <c r="AM135" i="2"/>
  <c r="BG134" i="2"/>
  <c r="AV134" i="2"/>
  <c r="AJ134" i="2"/>
  <c r="BD133" i="2"/>
  <c r="AS133" i="2"/>
  <c r="BJ132" i="2"/>
  <c r="BA132" i="2"/>
  <c r="AP132" i="2"/>
  <c r="BG131" i="2"/>
  <c r="AX131" i="2"/>
  <c r="AM131" i="2"/>
  <c r="BD130" i="2"/>
  <c r="AU130" i="2"/>
  <c r="AJ130" i="2"/>
  <c r="BA129" i="2"/>
  <c r="AS129" i="2"/>
  <c r="AM129" i="2"/>
  <c r="BJ143" i="2"/>
  <c r="AY143" i="2"/>
  <c r="AM143" i="2"/>
  <c r="BG142" i="2"/>
  <c r="AV142" i="2"/>
  <c r="AJ142" i="2"/>
  <c r="BD141" i="2"/>
  <c r="AS141" i="2"/>
  <c r="BJ140" i="2"/>
  <c r="BA140" i="2"/>
  <c r="AP140" i="2"/>
  <c r="BG139" i="2"/>
  <c r="AX139" i="2"/>
  <c r="AM139" i="2"/>
  <c r="BD138" i="2"/>
  <c r="AU138" i="2"/>
  <c r="AJ138" i="2"/>
  <c r="BA137" i="2"/>
  <c r="AR137" i="2"/>
  <c r="BJ136" i="2"/>
  <c r="AX136" i="2"/>
  <c r="AO136" i="2"/>
  <c r="BG135" i="2"/>
  <c r="AU135" i="2"/>
  <c r="AL135" i="2"/>
  <c r="BD134" i="2"/>
  <c r="AR134" i="2"/>
  <c r="AI134" i="2"/>
  <c r="BA133" i="2"/>
  <c r="AO133" i="2"/>
  <c r="BI132" i="2"/>
  <c r="AX132" i="2"/>
  <c r="AL132" i="2"/>
  <c r="BF131" i="2"/>
  <c r="AU131" i="2"/>
  <c r="AI131" i="2"/>
  <c r="BC130" i="2"/>
  <c r="AR130" i="2"/>
  <c r="BI129" i="2"/>
  <c r="AZ129" i="2"/>
  <c r="AR129" i="2"/>
  <c r="AJ129" i="2"/>
  <c r="BG143" i="2"/>
  <c r="AU143" i="2"/>
  <c r="AL143" i="2"/>
  <c r="BD142" i="2"/>
  <c r="AR142" i="2"/>
  <c r="AI142" i="2"/>
  <c r="BA141" i="2"/>
  <c r="AO141" i="2"/>
  <c r="BI140" i="2"/>
  <c r="AX140" i="2"/>
  <c r="AL140" i="2"/>
  <c r="BF139" i="2"/>
  <c r="AU139" i="2"/>
  <c r="AI139" i="2"/>
  <c r="BC138" i="2"/>
  <c r="AR138" i="2"/>
  <c r="BI137" i="2"/>
  <c r="AZ137" i="2"/>
  <c r="AO137" i="2"/>
  <c r="BF136" i="2"/>
  <c r="AW136" i="2"/>
  <c r="AL136" i="2"/>
  <c r="BC135" i="2"/>
  <c r="AT135" i="2"/>
  <c r="AI135" i="2"/>
  <c r="AZ134" i="2"/>
  <c r="AQ134" i="2"/>
  <c r="BI133" i="2"/>
  <c r="AW133" i="2"/>
  <c r="AN133" i="2"/>
  <c r="BF132" i="2"/>
  <c r="AT132" i="2"/>
  <c r="AK132" i="2"/>
  <c r="BC131" i="2"/>
  <c r="AQ131" i="2"/>
  <c r="BK130" i="2"/>
  <c r="AZ130" i="2"/>
  <c r="AN130" i="2"/>
  <c r="BH129" i="2"/>
  <c r="AW129" i="2"/>
  <c r="AO129" i="2"/>
  <c r="AI129" i="2"/>
  <c r="BC143" i="2"/>
  <c r="AQ142" i="2"/>
  <c r="BF140" i="2"/>
  <c r="AQ139" i="2"/>
  <c r="BH137" i="2"/>
  <c r="AT136" i="2"/>
  <c r="BH134" i="2"/>
  <c r="AV133" i="2"/>
  <c r="BK131" i="2"/>
  <c r="AV130" i="2"/>
  <c r="AN129" i="2"/>
  <c r="BI141" i="2"/>
  <c r="AW137" i="2"/>
  <c r="AY134" i="2"/>
  <c r="AY131" i="2"/>
  <c r="AI143" i="2"/>
  <c r="AK140" i="2"/>
  <c r="AK137" i="2"/>
  <c r="AN134" i="2"/>
  <c r="AP131" i="2"/>
  <c r="AZ142" i="2"/>
  <c r="AN141" i="2"/>
  <c r="BC139" i="2"/>
  <c r="AN138" i="2"/>
  <c r="BE136" i="2"/>
  <c r="AQ135" i="2"/>
  <c r="BE133" i="2"/>
  <c r="AS132" i="2"/>
  <c r="BH130" i="2"/>
  <c r="AU129" i="2"/>
  <c r="AT143" i="2"/>
  <c r="AT140" i="2"/>
  <c r="BK138" i="2"/>
  <c r="BK135" i="2"/>
  <c r="AK133" i="2"/>
  <c r="AM130" i="2"/>
  <c r="AW141" i="2"/>
  <c r="AZ138" i="2"/>
  <c r="BB135" i="2"/>
  <c r="BB132" i="2"/>
  <c r="BE129" i="2"/>
  <c r="I449" i="2"/>
  <c r="Y459" i="2"/>
  <c r="U459" i="2"/>
  <c r="AA458" i="2"/>
  <c r="W458" i="2"/>
  <c r="S458" i="2"/>
  <c r="X457" i="2"/>
  <c r="T457" i="2"/>
  <c r="X456" i="2"/>
  <c r="T456" i="2"/>
  <c r="W455" i="2"/>
  <c r="S455" i="2"/>
  <c r="U454" i="2"/>
  <c r="V453" i="2"/>
  <c r="R453" i="2"/>
  <c r="R452" i="2"/>
  <c r="S450" i="2"/>
  <c r="Z459" i="2"/>
  <c r="V459" i="2"/>
  <c r="R459" i="2"/>
  <c r="X458" i="2"/>
  <c r="T458" i="2"/>
  <c r="Y457" i="2"/>
  <c r="U457" i="2"/>
  <c r="Y456" i="2"/>
  <c r="U456" i="2"/>
  <c r="X455" i="2"/>
  <c r="T455" i="2"/>
  <c r="V454" i="2"/>
  <c r="R454" i="2"/>
  <c r="S453" i="2"/>
  <c r="S452" i="2"/>
  <c r="R451" i="2"/>
  <c r="W459" i="2"/>
  <c r="Y458" i="2"/>
  <c r="Z457" i="2"/>
  <c r="R457" i="2"/>
  <c r="R456" i="2"/>
  <c r="W454" i="2"/>
  <c r="T453" i="2"/>
  <c r="S451" i="2"/>
  <c r="X459" i="2"/>
  <c r="V458" i="2"/>
  <c r="V457" i="2"/>
  <c r="S456" i="2"/>
  <c r="T454" i="2"/>
  <c r="T452" i="2"/>
  <c r="AA459" i="2"/>
  <c r="Z458" i="2"/>
  <c r="W457" i="2"/>
  <c r="V456" i="2"/>
  <c r="R455" i="2"/>
  <c r="U452" i="2"/>
  <c r="R449" i="2"/>
  <c r="U458" i="2"/>
  <c r="V455" i="2"/>
  <c r="T451" i="2"/>
  <c r="S459" i="2"/>
  <c r="W456" i="2"/>
  <c r="U453" i="2"/>
  <c r="T459" i="2"/>
  <c r="S454" i="2"/>
  <c r="U455" i="2"/>
  <c r="S457" i="2"/>
  <c r="AB459" i="2"/>
  <c r="R458" i="2"/>
  <c r="R450" i="2"/>
  <c r="BK98" i="2"/>
  <c r="BG98" i="2"/>
  <c r="BC98" i="2"/>
  <c r="AY98" i="2"/>
  <c r="AU98" i="2"/>
  <c r="AQ98" i="2"/>
  <c r="AM98" i="2"/>
  <c r="AI98" i="2"/>
  <c r="AE98" i="2"/>
  <c r="BI97" i="2"/>
  <c r="BE97" i="2"/>
  <c r="BA97" i="2"/>
  <c r="AW97" i="2"/>
  <c r="AS97" i="2"/>
  <c r="AO97" i="2"/>
  <c r="AK97" i="2"/>
  <c r="AG97" i="2"/>
  <c r="BK96" i="2"/>
  <c r="BG96" i="2"/>
  <c r="BC96" i="2"/>
  <c r="AY96" i="2"/>
  <c r="AU96" i="2"/>
  <c r="AQ96" i="2"/>
  <c r="AM96" i="2"/>
  <c r="AI96" i="2"/>
  <c r="AE96" i="2"/>
  <c r="BI95" i="2"/>
  <c r="BE95" i="2"/>
  <c r="BA95" i="2"/>
  <c r="AW95" i="2"/>
  <c r="AS95" i="2"/>
  <c r="AO95" i="2"/>
  <c r="AK95" i="2"/>
  <c r="AG95" i="2"/>
  <c r="BK94" i="2"/>
  <c r="BG94" i="2"/>
  <c r="BC94" i="2"/>
  <c r="AY94" i="2"/>
  <c r="AU94" i="2"/>
  <c r="AQ94" i="2"/>
  <c r="AM94" i="2"/>
  <c r="AI94" i="2"/>
  <c r="AE94" i="2"/>
  <c r="BI93" i="2"/>
  <c r="BE93" i="2"/>
  <c r="BA93" i="2"/>
  <c r="AW93" i="2"/>
  <c r="AS93" i="2"/>
  <c r="AO93" i="2"/>
  <c r="AK93" i="2"/>
  <c r="AG93" i="2"/>
  <c r="BK92" i="2"/>
  <c r="BG92" i="2"/>
  <c r="BC92" i="2"/>
  <c r="AY92" i="2"/>
  <c r="AU92" i="2"/>
  <c r="AQ92" i="2"/>
  <c r="AM92" i="2"/>
  <c r="AI92" i="2"/>
  <c r="AE92" i="2"/>
  <c r="BI91" i="2"/>
  <c r="BE91" i="2"/>
  <c r="BA91" i="2"/>
  <c r="AW91" i="2"/>
  <c r="AS91" i="2"/>
  <c r="AO91" i="2"/>
  <c r="AK91" i="2"/>
  <c r="AG91" i="2"/>
  <c r="BK90" i="2"/>
  <c r="BG90" i="2"/>
  <c r="BC90" i="2"/>
  <c r="AY90" i="2"/>
  <c r="AU90" i="2"/>
  <c r="AQ90" i="2"/>
  <c r="AM90" i="2"/>
  <c r="AI90" i="2"/>
  <c r="AE90" i="2"/>
  <c r="BI89" i="2"/>
  <c r="BE89" i="2"/>
  <c r="BA89" i="2"/>
  <c r="AW89" i="2"/>
  <c r="AS89" i="2"/>
  <c r="AO89" i="2"/>
  <c r="AK89" i="2"/>
  <c r="AG89" i="2"/>
  <c r="BK88" i="2"/>
  <c r="BG88" i="2"/>
  <c r="BC88" i="2"/>
  <c r="AY88" i="2"/>
  <c r="AU88" i="2"/>
  <c r="AQ88" i="2"/>
  <c r="AM88" i="2"/>
  <c r="AI88" i="2"/>
  <c r="AE88" i="2"/>
  <c r="BI87" i="2"/>
  <c r="BE87" i="2"/>
  <c r="BA87" i="2"/>
  <c r="AW87" i="2"/>
  <c r="AS87" i="2"/>
  <c r="AO87" i="2"/>
  <c r="AK87" i="2"/>
  <c r="AG87" i="2"/>
  <c r="BK86" i="2"/>
  <c r="BG86" i="2"/>
  <c r="BC86" i="2"/>
  <c r="AY86" i="2"/>
  <c r="AU86" i="2"/>
  <c r="AQ86" i="2"/>
  <c r="AM86" i="2"/>
  <c r="AI86" i="2"/>
  <c r="AE86" i="2"/>
  <c r="BI85" i="2"/>
  <c r="BE85" i="2"/>
  <c r="BA85" i="2"/>
  <c r="AW85" i="2"/>
  <c r="AS85" i="2"/>
  <c r="AO85" i="2"/>
  <c r="AK85" i="2"/>
  <c r="AG85" i="2"/>
  <c r="BK84" i="2"/>
  <c r="BG84" i="2"/>
  <c r="BC84" i="2"/>
  <c r="AY84" i="2"/>
  <c r="AU84" i="2"/>
  <c r="AQ84" i="2"/>
  <c r="AM84" i="2"/>
  <c r="AI84" i="2"/>
  <c r="AE84" i="2"/>
  <c r="BJ98" i="2"/>
  <c r="BE98" i="2"/>
  <c r="AZ98" i="2"/>
  <c r="AT98" i="2"/>
  <c r="AO98" i="2"/>
  <c r="AJ98" i="2"/>
  <c r="AD98" i="2"/>
  <c r="BG97" i="2"/>
  <c r="BB97" i="2"/>
  <c r="AV97" i="2"/>
  <c r="AQ97" i="2"/>
  <c r="AL97" i="2"/>
  <c r="AF97" i="2"/>
  <c r="BI96" i="2"/>
  <c r="BD96" i="2"/>
  <c r="AX96" i="2"/>
  <c r="AS96" i="2"/>
  <c r="AN96" i="2"/>
  <c r="AH96" i="2"/>
  <c r="BK95" i="2"/>
  <c r="BF95" i="2"/>
  <c r="AZ95" i="2"/>
  <c r="AU95" i="2"/>
  <c r="AP95" i="2"/>
  <c r="AJ95" i="2"/>
  <c r="AE95" i="2"/>
  <c r="BH94" i="2"/>
  <c r="BB94" i="2"/>
  <c r="AW94" i="2"/>
  <c r="AR94" i="2"/>
  <c r="AL94" i="2"/>
  <c r="AG94" i="2"/>
  <c r="BJ93" i="2"/>
  <c r="BD93" i="2"/>
  <c r="AY93" i="2"/>
  <c r="AT93" i="2"/>
  <c r="AN93" i="2"/>
  <c r="AI93" i="2"/>
  <c r="AD93" i="2"/>
  <c r="BF92" i="2"/>
  <c r="BA92" i="2"/>
  <c r="AV92" i="2"/>
  <c r="AP92" i="2"/>
  <c r="AK92" i="2"/>
  <c r="AF92" i="2"/>
  <c r="BH91" i="2"/>
  <c r="BC91" i="2"/>
  <c r="AX91" i="2"/>
  <c r="AR91" i="2"/>
  <c r="AM91" i="2"/>
  <c r="AH91" i="2"/>
  <c r="BJ90" i="2"/>
  <c r="BE90" i="2"/>
  <c r="AZ90" i="2"/>
  <c r="AT90" i="2"/>
  <c r="AO90" i="2"/>
  <c r="AJ90" i="2"/>
  <c r="AD90" i="2"/>
  <c r="BG89" i="2"/>
  <c r="BB89" i="2"/>
  <c r="AV89" i="2"/>
  <c r="AQ89" i="2"/>
  <c r="AL89" i="2"/>
  <c r="AF89" i="2"/>
  <c r="BI88" i="2"/>
  <c r="BD88" i="2"/>
  <c r="AX88" i="2"/>
  <c r="AS88" i="2"/>
  <c r="AN88" i="2"/>
  <c r="AH88" i="2"/>
  <c r="BK87" i="2"/>
  <c r="BF87" i="2"/>
  <c r="AZ87" i="2"/>
  <c r="AU87" i="2"/>
  <c r="AP87" i="2"/>
  <c r="AJ87" i="2"/>
  <c r="AE87" i="2"/>
  <c r="BH86" i="2"/>
  <c r="BB86" i="2"/>
  <c r="AW86" i="2"/>
  <c r="AR86" i="2"/>
  <c r="AL86" i="2"/>
  <c r="AG86" i="2"/>
  <c r="BJ85" i="2"/>
  <c r="BD85" i="2"/>
  <c r="AY85" i="2"/>
  <c r="AT85" i="2"/>
  <c r="AN85" i="2"/>
  <c r="AI85" i="2"/>
  <c r="AD85" i="2"/>
  <c r="BF84" i="2"/>
  <c r="BA84" i="2"/>
  <c r="AV84" i="2"/>
  <c r="AP84" i="2"/>
  <c r="AK84" i="2"/>
  <c r="AF84" i="2"/>
  <c r="BI98" i="2"/>
  <c r="BD98" i="2"/>
  <c r="AX98" i="2"/>
  <c r="AS98" i="2"/>
  <c r="AN98" i="2"/>
  <c r="AH98" i="2"/>
  <c r="BK97" i="2"/>
  <c r="BF97" i="2"/>
  <c r="AZ97" i="2"/>
  <c r="AU97" i="2"/>
  <c r="AP97" i="2"/>
  <c r="AJ97" i="2"/>
  <c r="AE97" i="2"/>
  <c r="BH96" i="2"/>
  <c r="BB96" i="2"/>
  <c r="AW96" i="2"/>
  <c r="AR96" i="2"/>
  <c r="AL96" i="2"/>
  <c r="AG96" i="2"/>
  <c r="BJ95" i="2"/>
  <c r="BD95" i="2"/>
  <c r="AY95" i="2"/>
  <c r="AT95" i="2"/>
  <c r="AN95" i="2"/>
  <c r="AI95" i="2"/>
  <c r="AD95" i="2"/>
  <c r="BF94" i="2"/>
  <c r="BA94" i="2"/>
  <c r="AV94" i="2"/>
  <c r="AP94" i="2"/>
  <c r="AK94" i="2"/>
  <c r="AF94" i="2"/>
  <c r="BH93" i="2"/>
  <c r="BC93" i="2"/>
  <c r="AX93" i="2"/>
  <c r="AR93" i="2"/>
  <c r="AM93" i="2"/>
  <c r="AH93" i="2"/>
  <c r="BJ92" i="2"/>
  <c r="BE92" i="2"/>
  <c r="AZ92" i="2"/>
  <c r="AT92" i="2"/>
  <c r="AO92" i="2"/>
  <c r="AJ92" i="2"/>
  <c r="AD92" i="2"/>
  <c r="BG91" i="2"/>
  <c r="BB91" i="2"/>
  <c r="AV91" i="2"/>
  <c r="AQ91" i="2"/>
  <c r="AL91" i="2"/>
  <c r="AF91" i="2"/>
  <c r="BI90" i="2"/>
  <c r="BD90" i="2"/>
  <c r="AX90" i="2"/>
  <c r="AS90" i="2"/>
  <c r="AN90" i="2"/>
  <c r="AH90" i="2"/>
  <c r="BK89" i="2"/>
  <c r="BF89" i="2"/>
  <c r="AZ89" i="2"/>
  <c r="AU89" i="2"/>
  <c r="AP89" i="2"/>
  <c r="AJ89" i="2"/>
  <c r="AE89" i="2"/>
  <c r="BH88" i="2"/>
  <c r="BB88" i="2"/>
  <c r="AW88" i="2"/>
  <c r="AR88" i="2"/>
  <c r="AL88" i="2"/>
  <c r="AG88" i="2"/>
  <c r="BJ87" i="2"/>
  <c r="BD87" i="2"/>
  <c r="AY87" i="2"/>
  <c r="AT87" i="2"/>
  <c r="AN87" i="2"/>
  <c r="AI87" i="2"/>
  <c r="AD87" i="2"/>
  <c r="BF86" i="2"/>
  <c r="BA86" i="2"/>
  <c r="AV86" i="2"/>
  <c r="AP86" i="2"/>
  <c r="AK86" i="2"/>
  <c r="AF86" i="2"/>
  <c r="BH85" i="2"/>
  <c r="BC85" i="2"/>
  <c r="AX85" i="2"/>
  <c r="AR85" i="2"/>
  <c r="AM85" i="2"/>
  <c r="AH85" i="2"/>
  <c r="BJ84" i="2"/>
  <c r="BE84" i="2"/>
  <c r="AZ84" i="2"/>
  <c r="AT84" i="2"/>
  <c r="AO84" i="2"/>
  <c r="AJ84" i="2"/>
  <c r="AD84" i="2"/>
  <c r="BF98" i="2"/>
  <c r="AV98" i="2"/>
  <c r="AK98" i="2"/>
  <c r="BH97" i="2"/>
  <c r="AX97" i="2"/>
  <c r="AM97" i="2"/>
  <c r="BJ96" i="2"/>
  <c r="AZ96" i="2"/>
  <c r="AO96" i="2"/>
  <c r="AD96" i="2"/>
  <c r="BB95" i="2"/>
  <c r="AQ95" i="2"/>
  <c r="AF95" i="2"/>
  <c r="BD94" i="2"/>
  <c r="AS94" i="2"/>
  <c r="AH94" i="2"/>
  <c r="BF93" i="2"/>
  <c r="AU93" i="2"/>
  <c r="AJ93" i="2"/>
  <c r="BH92" i="2"/>
  <c r="AW92" i="2"/>
  <c r="AL92" i="2"/>
  <c r="BJ91" i="2"/>
  <c r="AY91" i="2"/>
  <c r="AN91" i="2"/>
  <c r="AD91" i="2"/>
  <c r="BA90" i="2"/>
  <c r="AP90" i="2"/>
  <c r="AF90" i="2"/>
  <c r="BC89" i="2"/>
  <c r="AR89" i="2"/>
  <c r="AH89" i="2"/>
  <c r="BE88" i="2"/>
  <c r="AT88" i="2"/>
  <c r="AJ88" i="2"/>
  <c r="BG87" i="2"/>
  <c r="AV87" i="2"/>
  <c r="AL87" i="2"/>
  <c r="BI86" i="2"/>
  <c r="AX86" i="2"/>
  <c r="AN86" i="2"/>
  <c r="BK85" i="2"/>
  <c r="AZ85" i="2"/>
  <c r="AP85" i="2"/>
  <c r="AE85" i="2"/>
  <c r="BB84" i="2"/>
  <c r="AR84" i="2"/>
  <c r="BB98" i="2"/>
  <c r="AG98" i="2"/>
  <c r="AT97" i="2"/>
  <c r="BF96" i="2"/>
  <c r="AK96" i="2"/>
  <c r="AM95" i="2"/>
  <c r="AZ94" i="2"/>
  <c r="AO94" i="2"/>
  <c r="BB93" i="2"/>
  <c r="AF93" i="2"/>
  <c r="AH92" i="2"/>
  <c r="BF91" i="2"/>
  <c r="AJ91" i="2"/>
  <c r="BH90" i="2"/>
  <c r="AL90" i="2"/>
  <c r="AY89" i="2"/>
  <c r="AD89" i="2"/>
  <c r="AP88" i="2"/>
  <c r="BC87" i="2"/>
  <c r="AH87" i="2"/>
  <c r="AT86" i="2"/>
  <c r="BG85" i="2"/>
  <c r="AL85" i="2"/>
  <c r="BI84" i="2"/>
  <c r="AN84" i="2"/>
  <c r="AP98" i="2"/>
  <c r="AH97" i="2"/>
  <c r="AT96" i="2"/>
  <c r="BG95" i="2"/>
  <c r="AL95" i="2"/>
  <c r="AX94" i="2"/>
  <c r="BK93" i="2"/>
  <c r="AE93" i="2"/>
  <c r="AR92" i="2"/>
  <c r="BD91" i="2"/>
  <c r="AI91" i="2"/>
  <c r="AV90" i="2"/>
  <c r="BH89" i="2"/>
  <c r="BJ88" i="2"/>
  <c r="AO88" i="2"/>
  <c r="AD88" i="2"/>
  <c r="AQ87" i="2"/>
  <c r="BD86" i="2"/>
  <c r="AH86" i="2"/>
  <c r="AU85" i="2"/>
  <c r="AW84" i="2"/>
  <c r="BH98" i="2"/>
  <c r="AW98" i="2"/>
  <c r="AL98" i="2"/>
  <c r="BJ97" i="2"/>
  <c r="AY97" i="2"/>
  <c r="AN97" i="2"/>
  <c r="AD97" i="2"/>
  <c r="BA96" i="2"/>
  <c r="AP96" i="2"/>
  <c r="AF96" i="2"/>
  <c r="BC95" i="2"/>
  <c r="AR95" i="2"/>
  <c r="AH95" i="2"/>
  <c r="BE94" i="2"/>
  <c r="AT94" i="2"/>
  <c r="AJ94" i="2"/>
  <c r="BG93" i="2"/>
  <c r="AV93" i="2"/>
  <c r="AL93" i="2"/>
  <c r="BI92" i="2"/>
  <c r="AX92" i="2"/>
  <c r="AN92" i="2"/>
  <c r="BK91" i="2"/>
  <c r="AZ91" i="2"/>
  <c r="AP91" i="2"/>
  <c r="AE91" i="2"/>
  <c r="BB90" i="2"/>
  <c r="AR90" i="2"/>
  <c r="AG90" i="2"/>
  <c r="BD89" i="2"/>
  <c r="AT89" i="2"/>
  <c r="AI89" i="2"/>
  <c r="BF88" i="2"/>
  <c r="AV88" i="2"/>
  <c r="AK88" i="2"/>
  <c r="BH87" i="2"/>
  <c r="AX87" i="2"/>
  <c r="AM87" i="2"/>
  <c r="BJ86" i="2"/>
  <c r="AZ86" i="2"/>
  <c r="AO86" i="2"/>
  <c r="AD86" i="2"/>
  <c r="BB85" i="2"/>
  <c r="AQ85" i="2"/>
  <c r="AF85" i="2"/>
  <c r="BD84" i="2"/>
  <c r="AS84" i="2"/>
  <c r="AH84" i="2"/>
  <c r="AG84" i="2"/>
  <c r="AR98" i="2"/>
  <c r="BD97" i="2"/>
  <c r="AI97" i="2"/>
  <c r="AV96" i="2"/>
  <c r="BH95" i="2"/>
  <c r="AX95" i="2"/>
  <c r="BJ94" i="2"/>
  <c r="AD94" i="2"/>
  <c r="AQ93" i="2"/>
  <c r="BD92" i="2"/>
  <c r="AS92" i="2"/>
  <c r="AU91" i="2"/>
  <c r="AW90" i="2"/>
  <c r="BJ89" i="2"/>
  <c r="AN89" i="2"/>
  <c r="BA88" i="2"/>
  <c r="AF88" i="2"/>
  <c r="AR87" i="2"/>
  <c r="BE86" i="2"/>
  <c r="AJ86" i="2"/>
  <c r="AV85" i="2"/>
  <c r="AX84" i="2"/>
  <c r="BA98" i="2"/>
  <c r="AF98" i="2"/>
  <c r="BC97" i="2"/>
  <c r="AR97" i="2"/>
  <c r="BE96" i="2"/>
  <c r="AJ96" i="2"/>
  <c r="AV95" i="2"/>
  <c r="BI94" i="2"/>
  <c r="AN94" i="2"/>
  <c r="AZ93" i="2"/>
  <c r="AP93" i="2"/>
  <c r="BB92" i="2"/>
  <c r="AG92" i="2"/>
  <c r="AT91" i="2"/>
  <c r="BF90" i="2"/>
  <c r="AK90" i="2"/>
  <c r="AX89" i="2"/>
  <c r="AM89" i="2"/>
  <c r="AZ88" i="2"/>
  <c r="BB87" i="2"/>
  <c r="AF87" i="2"/>
  <c r="AS86" i="2"/>
  <c r="BF85" i="2"/>
  <c r="AJ85" i="2"/>
  <c r="BH84" i="2"/>
  <c r="AL84" i="2"/>
  <c r="BK474" i="2"/>
  <c r="BG474" i="2"/>
  <c r="BC474" i="2"/>
  <c r="AY474" i="2"/>
  <c r="AU474" i="2"/>
  <c r="AQ474" i="2"/>
  <c r="AM474" i="2"/>
  <c r="BI473" i="2"/>
  <c r="BE473" i="2"/>
  <c r="BA473" i="2"/>
  <c r="AW473" i="2"/>
  <c r="AS473" i="2"/>
  <c r="AO473" i="2"/>
  <c r="BH474" i="2"/>
  <c r="BD474" i="2"/>
  <c r="AZ474" i="2"/>
  <c r="AV474" i="2"/>
  <c r="AR474" i="2"/>
  <c r="AN474" i="2"/>
  <c r="BJ473" i="2"/>
  <c r="BF473" i="2"/>
  <c r="BB473" i="2"/>
  <c r="AX473" i="2"/>
  <c r="AT473" i="2"/>
  <c r="AP473" i="2"/>
  <c r="AL473" i="2"/>
  <c r="BJ474" i="2"/>
  <c r="BB474" i="2"/>
  <c r="AT474" i="2"/>
  <c r="AL474" i="2"/>
  <c r="BD473" i="2"/>
  <c r="BD508" i="2" s="1"/>
  <c r="AV473" i="2"/>
  <c r="AN473" i="2"/>
  <c r="AN508" i="2" s="1"/>
  <c r="BI474" i="2"/>
  <c r="AX474" i="2"/>
  <c r="AO474" i="2"/>
  <c r="BC473" i="2"/>
  <c r="AR473" i="2"/>
  <c r="AR508" i="2" s="1"/>
  <c r="BA474" i="2"/>
  <c r="AP474" i="2"/>
  <c r="BG473" i="2"/>
  <c r="AU473" i="2"/>
  <c r="BF474" i="2"/>
  <c r="BK473" i="2"/>
  <c r="AQ473" i="2"/>
  <c r="AS474" i="2"/>
  <c r="AY473" i="2"/>
  <c r="BE474" i="2"/>
  <c r="AM473" i="2"/>
  <c r="AW474" i="2"/>
  <c r="BH473" i="2"/>
  <c r="AZ473" i="2"/>
  <c r="AZ508" i="2" s="1"/>
  <c r="AA414" i="2"/>
  <c r="Z412" i="2"/>
  <c r="AB414" i="2"/>
  <c r="Z413" i="2"/>
  <c r="AA413" i="2"/>
  <c r="Z414" i="2"/>
  <c r="AI324" i="2"/>
  <c r="AJ323" i="2"/>
  <c r="AJ322" i="2"/>
  <c r="AI321" i="2"/>
  <c r="AG320" i="2"/>
  <c r="AK324" i="2"/>
  <c r="AK323" i="2"/>
  <c r="AI322" i="2"/>
  <c r="AG321" i="2"/>
  <c r="AL324" i="2"/>
  <c r="AG324" i="2"/>
  <c r="AG323" i="2"/>
  <c r="AH321" i="2"/>
  <c r="AH323" i="2"/>
  <c r="AG319" i="2"/>
  <c r="AJ324" i="2"/>
  <c r="AG322" i="2"/>
  <c r="AH322" i="2"/>
  <c r="AH320" i="2"/>
  <c r="AI323" i="2"/>
  <c r="AH324" i="2"/>
  <c r="BH188" i="2"/>
  <c r="BD188" i="2"/>
  <c r="AZ188" i="2"/>
  <c r="AV188" i="2"/>
  <c r="AR188" i="2"/>
  <c r="AN188" i="2"/>
  <c r="AJ188" i="2"/>
  <c r="BI187" i="2"/>
  <c r="BE187" i="2"/>
  <c r="BA187" i="2"/>
  <c r="AW187" i="2"/>
  <c r="AS187" i="2"/>
  <c r="AO187" i="2"/>
  <c r="AK187" i="2"/>
  <c r="BJ186" i="2"/>
  <c r="BF186" i="2"/>
  <c r="BB186" i="2"/>
  <c r="AX186" i="2"/>
  <c r="AT186" i="2"/>
  <c r="AP186" i="2"/>
  <c r="AL186" i="2"/>
  <c r="BK185" i="2"/>
  <c r="BG185" i="2"/>
  <c r="BC185" i="2"/>
  <c r="AY185" i="2"/>
  <c r="AU185" i="2"/>
  <c r="AQ185" i="2"/>
  <c r="AM185" i="2"/>
  <c r="AI185" i="2"/>
  <c r="BH184" i="2"/>
  <c r="BD184" i="2"/>
  <c r="AZ184" i="2"/>
  <c r="AV184" i="2"/>
  <c r="AR184" i="2"/>
  <c r="AN184" i="2"/>
  <c r="AJ184" i="2"/>
  <c r="BI183" i="2"/>
  <c r="BE183" i="2"/>
  <c r="BA183" i="2"/>
  <c r="AW183" i="2"/>
  <c r="AS183" i="2"/>
  <c r="AO183" i="2"/>
  <c r="AK183" i="2"/>
  <c r="BJ182" i="2"/>
  <c r="BF182" i="2"/>
  <c r="BB182" i="2"/>
  <c r="AX182" i="2"/>
  <c r="AT182" i="2"/>
  <c r="AP182" i="2"/>
  <c r="AL182" i="2"/>
  <c r="BK181" i="2"/>
  <c r="BG181" i="2"/>
  <c r="BC181" i="2"/>
  <c r="AY181" i="2"/>
  <c r="AU181" i="2"/>
  <c r="AQ181" i="2"/>
  <c r="AM181" i="2"/>
  <c r="AI181" i="2"/>
  <c r="BH180" i="2"/>
  <c r="BD180" i="2"/>
  <c r="AZ180" i="2"/>
  <c r="AV180" i="2"/>
  <c r="AR180" i="2"/>
  <c r="AN180" i="2"/>
  <c r="AJ180" i="2"/>
  <c r="BI179" i="2"/>
  <c r="BE179" i="2"/>
  <c r="BA179" i="2"/>
  <c r="AW179" i="2"/>
  <c r="AS179" i="2"/>
  <c r="AO179" i="2"/>
  <c r="AK179" i="2"/>
  <c r="BJ178" i="2"/>
  <c r="BF178" i="2"/>
  <c r="BB178" i="2"/>
  <c r="AX178" i="2"/>
  <c r="AT178" i="2"/>
  <c r="AP178" i="2"/>
  <c r="AL178" i="2"/>
  <c r="BK177" i="2"/>
  <c r="BG177" i="2"/>
  <c r="BC177" i="2"/>
  <c r="AY177" i="2"/>
  <c r="AU177" i="2"/>
  <c r="AQ177" i="2"/>
  <c r="AM177" i="2"/>
  <c r="AI177" i="2"/>
  <c r="BH176" i="2"/>
  <c r="BD176" i="2"/>
  <c r="AZ176" i="2"/>
  <c r="AV176" i="2"/>
  <c r="AR176" i="2"/>
  <c r="AN176" i="2"/>
  <c r="AJ176" i="2"/>
  <c r="BI175" i="2"/>
  <c r="BE175" i="2"/>
  <c r="BA175" i="2"/>
  <c r="AW175" i="2"/>
  <c r="AS175" i="2"/>
  <c r="AO175" i="2"/>
  <c r="AK175" i="2"/>
  <c r="BJ174" i="2"/>
  <c r="BF174" i="2"/>
  <c r="BB174" i="2"/>
  <c r="AX174" i="2"/>
  <c r="AT174" i="2"/>
  <c r="AP174" i="2"/>
  <c r="AL174" i="2"/>
  <c r="BI188" i="2"/>
  <c r="BE188" i="2"/>
  <c r="BA188" i="2"/>
  <c r="AW188" i="2"/>
  <c r="AS188" i="2"/>
  <c r="AO188" i="2"/>
  <c r="AK188" i="2"/>
  <c r="BJ187" i="2"/>
  <c r="BF187" i="2"/>
  <c r="BB187" i="2"/>
  <c r="AX187" i="2"/>
  <c r="AT187" i="2"/>
  <c r="AP187" i="2"/>
  <c r="AL187" i="2"/>
  <c r="BK186" i="2"/>
  <c r="BG186" i="2"/>
  <c r="BC186" i="2"/>
  <c r="AY186" i="2"/>
  <c r="AU186" i="2"/>
  <c r="AQ186" i="2"/>
  <c r="AM186" i="2"/>
  <c r="AI186" i="2"/>
  <c r="BH185" i="2"/>
  <c r="BD185" i="2"/>
  <c r="AZ185" i="2"/>
  <c r="AV185" i="2"/>
  <c r="AR185" i="2"/>
  <c r="AN185" i="2"/>
  <c r="AJ185" i="2"/>
  <c r="BI184" i="2"/>
  <c r="BE184" i="2"/>
  <c r="BA184" i="2"/>
  <c r="AW184" i="2"/>
  <c r="AS184" i="2"/>
  <c r="AO184" i="2"/>
  <c r="AK184" i="2"/>
  <c r="BJ183" i="2"/>
  <c r="BF183" i="2"/>
  <c r="BB183" i="2"/>
  <c r="AX183" i="2"/>
  <c r="AT183" i="2"/>
  <c r="AP183" i="2"/>
  <c r="AL183" i="2"/>
  <c r="BK182" i="2"/>
  <c r="BG182" i="2"/>
  <c r="BC182" i="2"/>
  <c r="AY182" i="2"/>
  <c r="AU182" i="2"/>
  <c r="AQ182" i="2"/>
  <c r="AM182" i="2"/>
  <c r="AI182" i="2"/>
  <c r="BH181" i="2"/>
  <c r="BD181" i="2"/>
  <c r="AZ181" i="2"/>
  <c r="AV181" i="2"/>
  <c r="AR181" i="2"/>
  <c r="AN181" i="2"/>
  <c r="AJ181" i="2"/>
  <c r="BI180" i="2"/>
  <c r="BE180" i="2"/>
  <c r="BA180" i="2"/>
  <c r="AW180" i="2"/>
  <c r="AS180" i="2"/>
  <c r="AO180" i="2"/>
  <c r="AK180" i="2"/>
  <c r="BJ179" i="2"/>
  <c r="BF179" i="2"/>
  <c r="BB179" i="2"/>
  <c r="AX179" i="2"/>
  <c r="AT179" i="2"/>
  <c r="AP179" i="2"/>
  <c r="AL179" i="2"/>
  <c r="BK178" i="2"/>
  <c r="BG178" i="2"/>
  <c r="BC178" i="2"/>
  <c r="AY178" i="2"/>
  <c r="AU178" i="2"/>
  <c r="AQ178" i="2"/>
  <c r="AM178" i="2"/>
  <c r="AI178" i="2"/>
  <c r="BH177" i="2"/>
  <c r="BD177" i="2"/>
  <c r="AZ177" i="2"/>
  <c r="AV177" i="2"/>
  <c r="AR177" i="2"/>
  <c r="AN177" i="2"/>
  <c r="AJ177" i="2"/>
  <c r="BI176" i="2"/>
  <c r="BE176" i="2"/>
  <c r="BA176" i="2"/>
  <c r="AW176" i="2"/>
  <c r="AS176" i="2"/>
  <c r="AO176" i="2"/>
  <c r="AK176" i="2"/>
  <c r="BJ175" i="2"/>
  <c r="BF175" i="2"/>
  <c r="BB175" i="2"/>
  <c r="AX175" i="2"/>
  <c r="AT175" i="2"/>
  <c r="AP175" i="2"/>
  <c r="AL175" i="2"/>
  <c r="BK174" i="2"/>
  <c r="BG174" i="2"/>
  <c r="BC174" i="2"/>
  <c r="AY174" i="2"/>
  <c r="AU174" i="2"/>
  <c r="AQ174" i="2"/>
  <c r="AM174" i="2"/>
  <c r="AI174" i="2"/>
  <c r="BG188" i="2"/>
  <c r="AY188" i="2"/>
  <c r="AQ188" i="2"/>
  <c r="AI188" i="2"/>
  <c r="BD187" i="2"/>
  <c r="AV187" i="2"/>
  <c r="AN187" i="2"/>
  <c r="BI186" i="2"/>
  <c r="BA186" i="2"/>
  <c r="AS186" i="2"/>
  <c r="AK186" i="2"/>
  <c r="BF185" i="2"/>
  <c r="BJ188" i="2"/>
  <c r="BB188" i="2"/>
  <c r="AT188" i="2"/>
  <c r="AL188" i="2"/>
  <c r="BG187" i="2"/>
  <c r="AY187" i="2"/>
  <c r="AQ187" i="2"/>
  <c r="AI187" i="2"/>
  <c r="BD186" i="2"/>
  <c r="AV186" i="2"/>
  <c r="AN186" i="2"/>
  <c r="BI185" i="2"/>
  <c r="BA185" i="2"/>
  <c r="AS185" i="2"/>
  <c r="AK185" i="2"/>
  <c r="BF184" i="2"/>
  <c r="AX184" i="2"/>
  <c r="AP184" i="2"/>
  <c r="BK183" i="2"/>
  <c r="BC183" i="2"/>
  <c r="AU183" i="2"/>
  <c r="AM183" i="2"/>
  <c r="BH182" i="2"/>
  <c r="AZ182" i="2"/>
  <c r="AR182" i="2"/>
  <c r="AJ182" i="2"/>
  <c r="BE181" i="2"/>
  <c r="AW181" i="2"/>
  <c r="AO181" i="2"/>
  <c r="BJ180" i="2"/>
  <c r="BB180" i="2"/>
  <c r="AT180" i="2"/>
  <c r="AL180" i="2"/>
  <c r="BG179" i="2"/>
  <c r="AY179" i="2"/>
  <c r="AQ179" i="2"/>
  <c r="AI179" i="2"/>
  <c r="BD178" i="2"/>
  <c r="AV178" i="2"/>
  <c r="AN178" i="2"/>
  <c r="BI177" i="2"/>
  <c r="BA177" i="2"/>
  <c r="AS177" i="2"/>
  <c r="AK177" i="2"/>
  <c r="BF176" i="2"/>
  <c r="AX176" i="2"/>
  <c r="AP176" i="2"/>
  <c r="BK175" i="2"/>
  <c r="BC175" i="2"/>
  <c r="AU175" i="2"/>
  <c r="AM175" i="2"/>
  <c r="BH174" i="2"/>
  <c r="AZ174" i="2"/>
  <c r="AR174" i="2"/>
  <c r="AJ174" i="2"/>
  <c r="BF188" i="2"/>
  <c r="AP188" i="2"/>
  <c r="BC187" i="2"/>
  <c r="AM187" i="2"/>
  <c r="AZ186" i="2"/>
  <c r="AJ186" i="2"/>
  <c r="AX185" i="2"/>
  <c r="AO185" i="2"/>
  <c r="BG184" i="2"/>
  <c r="AU184" i="2"/>
  <c r="AL184" i="2"/>
  <c r="BD183" i="2"/>
  <c r="AR183" i="2"/>
  <c r="AI183" i="2"/>
  <c r="BA182" i="2"/>
  <c r="AO182" i="2"/>
  <c r="BI181" i="2"/>
  <c r="AX181" i="2"/>
  <c r="AL181" i="2"/>
  <c r="BF180" i="2"/>
  <c r="AU180" i="2"/>
  <c r="AI180" i="2"/>
  <c r="BC179" i="2"/>
  <c r="AR179" i="2"/>
  <c r="BI178" i="2"/>
  <c r="AZ178" i="2"/>
  <c r="AO178" i="2"/>
  <c r="BF177" i="2"/>
  <c r="AW177" i="2"/>
  <c r="AL177" i="2"/>
  <c r="BC176" i="2"/>
  <c r="AT176" i="2"/>
  <c r="AI176" i="2"/>
  <c r="AZ175" i="2"/>
  <c r="AQ175" i="2"/>
  <c r="BI174" i="2"/>
  <c r="AW174" i="2"/>
  <c r="AN174" i="2"/>
  <c r="BC188" i="2"/>
  <c r="AM188" i="2"/>
  <c r="AZ187" i="2"/>
  <c r="AJ187" i="2"/>
  <c r="AW186" i="2"/>
  <c r="BJ185" i="2"/>
  <c r="AW185" i="2"/>
  <c r="AL185" i="2"/>
  <c r="BC184" i="2"/>
  <c r="AT184" i="2"/>
  <c r="AI184" i="2"/>
  <c r="AZ183" i="2"/>
  <c r="AQ183" i="2"/>
  <c r="BI182" i="2"/>
  <c r="AW182" i="2"/>
  <c r="AN182" i="2"/>
  <c r="BF181" i="2"/>
  <c r="AT181" i="2"/>
  <c r="AK181" i="2"/>
  <c r="BC180" i="2"/>
  <c r="AQ180" i="2"/>
  <c r="BK179" i="2"/>
  <c r="AZ179" i="2"/>
  <c r="AN179" i="2"/>
  <c r="BH178" i="2"/>
  <c r="AW178" i="2"/>
  <c r="AK178" i="2"/>
  <c r="BE177" i="2"/>
  <c r="AT177" i="2"/>
  <c r="BK176" i="2"/>
  <c r="BB176" i="2"/>
  <c r="AQ176" i="2"/>
  <c r="BH175" i="2"/>
  <c r="AY175" i="2"/>
  <c r="AN175" i="2"/>
  <c r="BE174" i="2"/>
  <c r="AV174" i="2"/>
  <c r="AK174" i="2"/>
  <c r="AX188" i="2"/>
  <c r="BK187" i="2"/>
  <c r="AU187" i="2"/>
  <c r="BH186" i="2"/>
  <c r="AR186" i="2"/>
  <c r="BE185" i="2"/>
  <c r="AT185" i="2"/>
  <c r="BK184" i="2"/>
  <c r="BB184" i="2"/>
  <c r="AQ184" i="2"/>
  <c r="BH183" i="2"/>
  <c r="AY183" i="2"/>
  <c r="AN183" i="2"/>
  <c r="BE182" i="2"/>
  <c r="AV182" i="2"/>
  <c r="AK182" i="2"/>
  <c r="BB181" i="2"/>
  <c r="AS181" i="2"/>
  <c r="BK180" i="2"/>
  <c r="AY180" i="2"/>
  <c r="AP180" i="2"/>
  <c r="BH179" i="2"/>
  <c r="AV179" i="2"/>
  <c r="AM179" i="2"/>
  <c r="BE178" i="2"/>
  <c r="AS178" i="2"/>
  <c r="AJ178" i="2"/>
  <c r="BB177" i="2"/>
  <c r="AP177" i="2"/>
  <c r="BJ176" i="2"/>
  <c r="AY176" i="2"/>
  <c r="AM176" i="2"/>
  <c r="BG175" i="2"/>
  <c r="AV175" i="2"/>
  <c r="AJ175" i="2"/>
  <c r="BD174" i="2"/>
  <c r="AS174" i="2"/>
  <c r="BK188" i="2"/>
  <c r="BE186" i="2"/>
  <c r="BJ184" i="2"/>
  <c r="AV183" i="2"/>
  <c r="BJ181" i="2"/>
  <c r="AX180" i="2"/>
  <c r="AJ179" i="2"/>
  <c r="AX177" i="2"/>
  <c r="AL176" i="2"/>
  <c r="BA174" i="2"/>
  <c r="AO177" i="2"/>
  <c r="BH187" i="2"/>
  <c r="AM184" i="2"/>
  <c r="BD179" i="2"/>
  <c r="BG176" i="2"/>
  <c r="AR187" i="2"/>
  <c r="AP185" i="2"/>
  <c r="BG183" i="2"/>
  <c r="AS182" i="2"/>
  <c r="BG180" i="2"/>
  <c r="AU179" i="2"/>
  <c r="BJ177" i="2"/>
  <c r="AU176" i="2"/>
  <c r="AI175" i="2"/>
  <c r="AU188" i="2"/>
  <c r="AO186" i="2"/>
  <c r="AY184" i="2"/>
  <c r="AJ183" i="2"/>
  <c r="BA181" i="2"/>
  <c r="AM180" i="2"/>
  <c r="BA178" i="2"/>
  <c r="BD175" i="2"/>
  <c r="AO174" i="2"/>
  <c r="BB185" i="2"/>
  <c r="BD182" i="2"/>
  <c r="AP181" i="2"/>
  <c r="AR178" i="2"/>
  <c r="AR175" i="2"/>
  <c r="AI275" i="2"/>
  <c r="AJ275" i="2" s="1"/>
  <c r="AD270" i="2"/>
  <c r="AE270" i="2" s="1"/>
  <c r="AF272" i="2"/>
  <c r="AG272" i="2" s="1"/>
  <c r="Z88" i="2"/>
  <c r="M458" i="2"/>
  <c r="G95" i="2"/>
  <c r="Z40" i="2"/>
  <c r="BI53" i="2"/>
  <c r="BE53" i="2"/>
  <c r="BA53" i="2"/>
  <c r="AW53" i="2"/>
  <c r="AS53" i="2"/>
  <c r="AO53" i="2"/>
  <c r="AK53" i="2"/>
  <c r="AG53" i="2"/>
  <c r="AC53" i="2"/>
  <c r="BH52" i="2"/>
  <c r="BD52" i="2"/>
  <c r="AZ52" i="2"/>
  <c r="AV52" i="2"/>
  <c r="AR52" i="2"/>
  <c r="AN52" i="2"/>
  <c r="AJ52" i="2"/>
  <c r="AF52" i="2"/>
  <c r="BK51" i="2"/>
  <c r="BG51" i="2"/>
  <c r="BC51" i="2"/>
  <c r="AY51" i="2"/>
  <c r="AU51" i="2"/>
  <c r="AQ51" i="2"/>
  <c r="AM51" i="2"/>
  <c r="AI51" i="2"/>
  <c r="AE51" i="2"/>
  <c r="BJ50" i="2"/>
  <c r="BF50" i="2"/>
  <c r="BB50" i="2"/>
  <c r="AX50" i="2"/>
  <c r="AT50" i="2"/>
  <c r="AP50" i="2"/>
  <c r="AL50" i="2"/>
  <c r="AH50" i="2"/>
  <c r="AD50" i="2"/>
  <c r="BI49" i="2"/>
  <c r="BE49" i="2"/>
  <c r="BA49" i="2"/>
  <c r="AW49" i="2"/>
  <c r="AS49" i="2"/>
  <c r="AO49" i="2"/>
  <c r="AK49" i="2"/>
  <c r="AG49" i="2"/>
  <c r="AC49" i="2"/>
  <c r="BH48" i="2"/>
  <c r="BD48" i="2"/>
  <c r="AZ48" i="2"/>
  <c r="AV48" i="2"/>
  <c r="AR48" i="2"/>
  <c r="AN48" i="2"/>
  <c r="AJ48" i="2"/>
  <c r="AF48" i="2"/>
  <c r="BK47" i="2"/>
  <c r="BG47" i="2"/>
  <c r="BC47" i="2"/>
  <c r="AY47" i="2"/>
  <c r="AU47" i="2"/>
  <c r="AQ47" i="2"/>
  <c r="AM47" i="2"/>
  <c r="AI47" i="2"/>
  <c r="AE47" i="2"/>
  <c r="BJ46" i="2"/>
  <c r="BF46" i="2"/>
  <c r="BB46" i="2"/>
  <c r="AX46" i="2"/>
  <c r="AT46" i="2"/>
  <c r="AP46" i="2"/>
  <c r="AL46" i="2"/>
  <c r="AH46" i="2"/>
  <c r="AD46" i="2"/>
  <c r="BI45" i="2"/>
  <c r="BE45" i="2"/>
  <c r="BA45" i="2"/>
  <c r="AW45" i="2"/>
  <c r="AS45" i="2"/>
  <c r="AO45" i="2"/>
  <c r="AK45" i="2"/>
  <c r="AG45" i="2"/>
  <c r="AC45" i="2"/>
  <c r="BH44" i="2"/>
  <c r="BD44" i="2"/>
  <c r="AZ44" i="2"/>
  <c r="BK53" i="2"/>
  <c r="BF53" i="2"/>
  <c r="AZ53" i="2"/>
  <c r="AU53" i="2"/>
  <c r="AP53" i="2"/>
  <c r="AJ53" i="2"/>
  <c r="AE53" i="2"/>
  <c r="BI52" i="2"/>
  <c r="BC52" i="2"/>
  <c r="AX52" i="2"/>
  <c r="AS52" i="2"/>
  <c r="AM52" i="2"/>
  <c r="AH52" i="2"/>
  <c r="AC52" i="2"/>
  <c r="BF51" i="2"/>
  <c r="BA51" i="2"/>
  <c r="AV51" i="2"/>
  <c r="AP51" i="2"/>
  <c r="AK51" i="2"/>
  <c r="AF51" i="2"/>
  <c r="BI50" i="2"/>
  <c r="BD50" i="2"/>
  <c r="AY50" i="2"/>
  <c r="AS50" i="2"/>
  <c r="AN50" i="2"/>
  <c r="AI50" i="2"/>
  <c r="AC50" i="2"/>
  <c r="BG49" i="2"/>
  <c r="BB49" i="2"/>
  <c r="AV49" i="2"/>
  <c r="AQ49" i="2"/>
  <c r="AL49" i="2"/>
  <c r="AF49" i="2"/>
  <c r="BJ48" i="2"/>
  <c r="BE48" i="2"/>
  <c r="AY48" i="2"/>
  <c r="AT48" i="2"/>
  <c r="AO48" i="2"/>
  <c r="AI48" i="2"/>
  <c r="AD48" i="2"/>
  <c r="BH47" i="2"/>
  <c r="BB47" i="2"/>
  <c r="AW47" i="2"/>
  <c r="AR47" i="2"/>
  <c r="AL47" i="2"/>
  <c r="AG47" i="2"/>
  <c r="BK46" i="2"/>
  <c r="BE46" i="2"/>
  <c r="AZ46" i="2"/>
  <c r="AU46" i="2"/>
  <c r="AO46" i="2"/>
  <c r="AJ46" i="2"/>
  <c r="AE46" i="2"/>
  <c r="BH45" i="2"/>
  <c r="BC45" i="2"/>
  <c r="AX45" i="2"/>
  <c r="AR45" i="2"/>
  <c r="AM45" i="2"/>
  <c r="AH45" i="2"/>
  <c r="BK44" i="2"/>
  <c r="BF44" i="2"/>
  <c r="BA44" i="2"/>
  <c r="AV44" i="2"/>
  <c r="AR44" i="2"/>
  <c r="AN44" i="2"/>
  <c r="AJ44" i="2"/>
  <c r="AF44" i="2"/>
  <c r="BK43" i="2"/>
  <c r="BG43" i="2"/>
  <c r="BC43" i="2"/>
  <c r="AY43" i="2"/>
  <c r="AU43" i="2"/>
  <c r="AQ43" i="2"/>
  <c r="AM43" i="2"/>
  <c r="AI43" i="2"/>
  <c r="AE43" i="2"/>
  <c r="BJ42" i="2"/>
  <c r="BF42" i="2"/>
  <c r="BB42" i="2"/>
  <c r="AX42" i="2"/>
  <c r="AT42" i="2"/>
  <c r="AP42" i="2"/>
  <c r="AL42" i="2"/>
  <c r="BG53" i="2"/>
  <c r="BB53" i="2"/>
  <c r="AV53" i="2"/>
  <c r="AQ53" i="2"/>
  <c r="AL53" i="2"/>
  <c r="AF53" i="2"/>
  <c r="BJ52" i="2"/>
  <c r="BE52" i="2"/>
  <c r="AY52" i="2"/>
  <c r="AT52" i="2"/>
  <c r="AO52" i="2"/>
  <c r="AI52" i="2"/>
  <c r="AD52" i="2"/>
  <c r="BH51" i="2"/>
  <c r="BB51" i="2"/>
  <c r="AW51" i="2"/>
  <c r="AR51" i="2"/>
  <c r="AL51" i="2"/>
  <c r="AG51" i="2"/>
  <c r="BK50" i="2"/>
  <c r="BE50" i="2"/>
  <c r="AZ50" i="2"/>
  <c r="AU50" i="2"/>
  <c r="AO50" i="2"/>
  <c r="AJ50" i="2"/>
  <c r="AE50" i="2"/>
  <c r="BH49" i="2"/>
  <c r="BC49" i="2"/>
  <c r="AX49" i="2"/>
  <c r="AR49" i="2"/>
  <c r="AM49" i="2"/>
  <c r="AH49" i="2"/>
  <c r="BK48" i="2"/>
  <c r="BF48" i="2"/>
  <c r="BA48" i="2"/>
  <c r="AU48" i="2"/>
  <c r="AP48" i="2"/>
  <c r="AK48" i="2"/>
  <c r="AE48" i="2"/>
  <c r="BI47" i="2"/>
  <c r="BD47" i="2"/>
  <c r="AX47" i="2"/>
  <c r="AS47" i="2"/>
  <c r="AN47" i="2"/>
  <c r="AH47" i="2"/>
  <c r="AC47" i="2"/>
  <c r="BG46" i="2"/>
  <c r="BA46" i="2"/>
  <c r="AV46" i="2"/>
  <c r="AQ46" i="2"/>
  <c r="AK46" i="2"/>
  <c r="AF46" i="2"/>
  <c r="BJ45" i="2"/>
  <c r="BD45" i="2"/>
  <c r="AY45" i="2"/>
  <c r="AT45" i="2"/>
  <c r="AN45" i="2"/>
  <c r="AI45" i="2"/>
  <c r="AD45" i="2"/>
  <c r="BG44" i="2"/>
  <c r="BB44" i="2"/>
  <c r="AW44" i="2"/>
  <c r="AS44" i="2"/>
  <c r="AO44" i="2"/>
  <c r="AK44" i="2"/>
  <c r="AG44" i="2"/>
  <c r="AC44" i="2"/>
  <c r="BH43" i="2"/>
  <c r="BD43" i="2"/>
  <c r="AZ43" i="2"/>
  <c r="AV43" i="2"/>
  <c r="AR43" i="2"/>
  <c r="AN43" i="2"/>
  <c r="AJ43" i="2"/>
  <c r="AF43" i="2"/>
  <c r="BK42" i="2"/>
  <c r="BG42" i="2"/>
  <c r="BC42" i="2"/>
  <c r="AY42" i="2"/>
  <c r="AU42" i="2"/>
  <c r="AQ42" i="2"/>
  <c r="BJ53" i="2"/>
  <c r="AY53" i="2"/>
  <c r="AN53" i="2"/>
  <c r="AD53" i="2"/>
  <c r="BB52" i="2"/>
  <c r="AQ52" i="2"/>
  <c r="AG52" i="2"/>
  <c r="BE51" i="2"/>
  <c r="AT51" i="2"/>
  <c r="AJ51" i="2"/>
  <c r="BH50" i="2"/>
  <c r="AW50" i="2"/>
  <c r="AM50" i="2"/>
  <c r="BK49" i="2"/>
  <c r="AZ49" i="2"/>
  <c r="AP49" i="2"/>
  <c r="AE49" i="2"/>
  <c r="BC48" i="2"/>
  <c r="AS48" i="2"/>
  <c r="AH48" i="2"/>
  <c r="BF47" i="2"/>
  <c r="AV47" i="2"/>
  <c r="AK47" i="2"/>
  <c r="BI46" i="2"/>
  <c r="AY46" i="2"/>
  <c r="AN46" i="2"/>
  <c r="AC46" i="2"/>
  <c r="BB45" i="2"/>
  <c r="AQ45" i="2"/>
  <c r="AF45" i="2"/>
  <c r="BE44" i="2"/>
  <c r="AU44" i="2"/>
  <c r="AM44" i="2"/>
  <c r="AE44" i="2"/>
  <c r="BF43" i="2"/>
  <c r="AX43" i="2"/>
  <c r="AP43" i="2"/>
  <c r="AH43" i="2"/>
  <c r="BI42" i="2"/>
  <c r="BA42" i="2"/>
  <c r="AS42" i="2"/>
  <c r="AM42" i="2"/>
  <c r="AH42" i="2"/>
  <c r="AD42" i="2"/>
  <c r="BI41" i="2"/>
  <c r="BE41" i="2"/>
  <c r="BA41" i="2"/>
  <c r="AW41" i="2"/>
  <c r="AS41" i="2"/>
  <c r="AO41" i="2"/>
  <c r="AK41" i="2"/>
  <c r="AG41" i="2"/>
  <c r="AC41" i="2"/>
  <c r="BH40" i="2"/>
  <c r="BD40" i="2"/>
  <c r="AZ40" i="2"/>
  <c r="AV40" i="2"/>
  <c r="AR40" i="2"/>
  <c r="AN40" i="2"/>
  <c r="AJ40" i="2"/>
  <c r="AF40" i="2"/>
  <c r="BK39" i="2"/>
  <c r="BG39" i="2"/>
  <c r="BC39" i="2"/>
  <c r="AY39" i="2"/>
  <c r="AU39" i="2"/>
  <c r="AQ39" i="2"/>
  <c r="AM39" i="2"/>
  <c r="AI39" i="2"/>
  <c r="AE39" i="2"/>
  <c r="BC53" i="2"/>
  <c r="AR53" i="2"/>
  <c r="AH53" i="2"/>
  <c r="BF52" i="2"/>
  <c r="AU52" i="2"/>
  <c r="AK52" i="2"/>
  <c r="BI51" i="2"/>
  <c r="AX51" i="2"/>
  <c r="AN51" i="2"/>
  <c r="AC51" i="2"/>
  <c r="BA50" i="2"/>
  <c r="AQ50" i="2"/>
  <c r="AF50" i="2"/>
  <c r="BD49" i="2"/>
  <c r="AT49" i="2"/>
  <c r="AI49" i="2"/>
  <c r="BG48" i="2"/>
  <c r="AW48" i="2"/>
  <c r="AL48" i="2"/>
  <c r="BJ47" i="2"/>
  <c r="AZ47" i="2"/>
  <c r="AO47" i="2"/>
  <c r="AD47" i="2"/>
  <c r="BC46" i="2"/>
  <c r="AR46" i="2"/>
  <c r="AG46" i="2"/>
  <c r="BF45" i="2"/>
  <c r="AU45" i="2"/>
  <c r="AJ45" i="2"/>
  <c r="BI44" i="2"/>
  <c r="AX44" i="2"/>
  <c r="AP44" i="2"/>
  <c r="AH44" i="2"/>
  <c r="BI43" i="2"/>
  <c r="BA43" i="2"/>
  <c r="AS43" i="2"/>
  <c r="AK43" i="2"/>
  <c r="AC43" i="2"/>
  <c r="BD42" i="2"/>
  <c r="AV42" i="2"/>
  <c r="AN42" i="2"/>
  <c r="AI42" i="2"/>
  <c r="AE42" i="2"/>
  <c r="BJ41" i="2"/>
  <c r="BF41" i="2"/>
  <c r="BB41" i="2"/>
  <c r="AX41" i="2"/>
  <c r="AT41" i="2"/>
  <c r="AP41" i="2"/>
  <c r="AL41" i="2"/>
  <c r="AH41" i="2"/>
  <c r="AD41" i="2"/>
  <c r="BI40" i="2"/>
  <c r="BE40" i="2"/>
  <c r="BA40" i="2"/>
  <c r="AW40" i="2"/>
  <c r="AS40" i="2"/>
  <c r="AO40" i="2"/>
  <c r="AK40" i="2"/>
  <c r="AG40" i="2"/>
  <c r="AC40" i="2"/>
  <c r="BH39" i="2"/>
  <c r="BD39" i="2"/>
  <c r="AZ39" i="2"/>
  <c r="AV39" i="2"/>
  <c r="AR39" i="2"/>
  <c r="AN39" i="2"/>
  <c r="AJ39" i="2"/>
  <c r="AF39" i="2"/>
  <c r="AX53" i="2"/>
  <c r="BK52" i="2"/>
  <c r="AP52" i="2"/>
  <c r="BD51" i="2"/>
  <c r="AH51" i="2"/>
  <c r="AV50" i="2"/>
  <c r="BJ49" i="2"/>
  <c r="AN49" i="2"/>
  <c r="BB48" i="2"/>
  <c r="AG48" i="2"/>
  <c r="AT47" i="2"/>
  <c r="BH46" i="2"/>
  <c r="AM46" i="2"/>
  <c r="AZ45" i="2"/>
  <c r="AE45" i="2"/>
  <c r="AT44" i="2"/>
  <c r="AD44" i="2"/>
  <c r="AW43" i="2"/>
  <c r="AG43" i="2"/>
  <c r="AZ42" i="2"/>
  <c r="AK42" i="2"/>
  <c r="AC42" i="2"/>
  <c r="BD41" i="2"/>
  <c r="AV41" i="2"/>
  <c r="AN41" i="2"/>
  <c r="AF41" i="2"/>
  <c r="BG40" i="2"/>
  <c r="AY40" i="2"/>
  <c r="AQ40" i="2"/>
  <c r="AI40" i="2"/>
  <c r="BJ39" i="2"/>
  <c r="BB39" i="2"/>
  <c r="AT39" i="2"/>
  <c r="AL39" i="2"/>
  <c r="AD39" i="2"/>
  <c r="AZ51" i="2"/>
  <c r="BF49" i="2"/>
  <c r="AX48" i="2"/>
  <c r="AP47" i="2"/>
  <c r="AI46" i="2"/>
  <c r="BJ44" i="2"/>
  <c r="BJ43" i="2"/>
  <c r="AD43" i="2"/>
  <c r="AJ42" i="2"/>
  <c r="BC41" i="2"/>
  <c r="AM41" i="2"/>
  <c r="BF40" i="2"/>
  <c r="AP40" i="2"/>
  <c r="BI39" i="2"/>
  <c r="AS39" i="2"/>
  <c r="AC39" i="2"/>
  <c r="AM53" i="2"/>
  <c r="BA52" i="2"/>
  <c r="AE52" i="2"/>
  <c r="BG50" i="2"/>
  <c r="AY49" i="2"/>
  <c r="AQ48" i="2"/>
  <c r="BE47" i="2"/>
  <c r="AW46" i="2"/>
  <c r="AP45" i="2"/>
  <c r="AL44" i="2"/>
  <c r="AO43" i="2"/>
  <c r="AR42" i="2"/>
  <c r="BH41" i="2"/>
  <c r="AR41" i="2"/>
  <c r="BK40" i="2"/>
  <c r="AU40" i="2"/>
  <c r="AE40" i="2"/>
  <c r="AX39" i="2"/>
  <c r="AH39" i="2"/>
  <c r="BD53" i="2"/>
  <c r="AI53" i="2"/>
  <c r="AW52" i="2"/>
  <c r="BJ51" i="2"/>
  <c r="AO51" i="2"/>
  <c r="BC50" i="2"/>
  <c r="AG50" i="2"/>
  <c r="AU49" i="2"/>
  <c r="BI48" i="2"/>
  <c r="AM48" i="2"/>
  <c r="BA47" i="2"/>
  <c r="AF47" i="2"/>
  <c r="AS46" i="2"/>
  <c r="BG45" i="2"/>
  <c r="AL45" i="2"/>
  <c r="AY44" i="2"/>
  <c r="AI44" i="2"/>
  <c r="BB43" i="2"/>
  <c r="AL43" i="2"/>
  <c r="BE42" i="2"/>
  <c r="AO42" i="2"/>
  <c r="AF42" i="2"/>
  <c r="BG41" i="2"/>
  <c r="AY41" i="2"/>
  <c r="AQ41" i="2"/>
  <c r="AI41" i="2"/>
  <c r="BJ40" i="2"/>
  <c r="BB40" i="2"/>
  <c r="AT40" i="2"/>
  <c r="AL40" i="2"/>
  <c r="AD40" i="2"/>
  <c r="BE39" i="2"/>
  <c r="AW39" i="2"/>
  <c r="AO39" i="2"/>
  <c r="AG39" i="2"/>
  <c r="AT53" i="2"/>
  <c r="BG52" i="2"/>
  <c r="AL52" i="2"/>
  <c r="AD51" i="2"/>
  <c r="AR50" i="2"/>
  <c r="AJ49" i="2"/>
  <c r="AC48" i="2"/>
  <c r="BD46" i="2"/>
  <c r="AV45" i="2"/>
  <c r="AQ44" i="2"/>
  <c r="AT43" i="2"/>
  <c r="AW42" i="2"/>
  <c r="BK41" i="2"/>
  <c r="AU41" i="2"/>
  <c r="AE41" i="2"/>
  <c r="AX40" i="2"/>
  <c r="AH40" i="2"/>
  <c r="BA39" i="2"/>
  <c r="AK39" i="2"/>
  <c r="BH53" i="2"/>
  <c r="AS51" i="2"/>
  <c r="AK50" i="2"/>
  <c r="AD49" i="2"/>
  <c r="AJ47" i="2"/>
  <c r="BK45" i="2"/>
  <c r="BC44" i="2"/>
  <c r="BE43" i="2"/>
  <c r="BH42" i="2"/>
  <c r="AG42" i="2"/>
  <c r="AZ41" i="2"/>
  <c r="AJ41" i="2"/>
  <c r="BC40" i="2"/>
  <c r="AM40" i="2"/>
  <c r="BF39" i="2"/>
  <c r="AP39" i="2"/>
  <c r="J98" i="2"/>
  <c r="K240" i="4"/>
  <c r="AM148" i="4"/>
  <c r="J235" i="4"/>
  <c r="Q96" i="2"/>
  <c r="V94" i="2"/>
  <c r="R92" i="2"/>
  <c r="N90" i="2"/>
  <c r="X87" i="2"/>
  <c r="S97" i="2"/>
  <c r="E96" i="2"/>
  <c r="E94" i="2"/>
  <c r="AB89" i="2"/>
  <c r="R86" i="2"/>
  <c r="Q450" i="2"/>
  <c r="AB97" i="2"/>
  <c r="U98" i="2"/>
  <c r="G97" i="2"/>
  <c r="X95" i="2"/>
  <c r="T93" i="2"/>
  <c r="P91" i="2"/>
  <c r="L89" i="2"/>
  <c r="K84" i="2"/>
  <c r="AC98" i="2"/>
  <c r="E98" i="2"/>
  <c r="AA97" i="2"/>
  <c r="N96" i="2"/>
  <c r="W95" i="2"/>
  <c r="U94" i="2"/>
  <c r="S93" i="2"/>
  <c r="Q92" i="2"/>
  <c r="O91" i="2"/>
  <c r="M90" i="2"/>
  <c r="AA89" i="2"/>
  <c r="K89" i="2"/>
  <c r="Y88" i="2"/>
  <c r="T87" i="2"/>
  <c r="L86" i="2"/>
  <c r="H450" i="2"/>
  <c r="G444" i="2"/>
  <c r="Z98" i="2"/>
  <c r="N98" i="2"/>
  <c r="X97" i="2"/>
  <c r="L97" i="2"/>
  <c r="V96" i="2"/>
  <c r="J96" i="2"/>
  <c r="P95" i="2"/>
  <c r="N94" i="2"/>
  <c r="AB93" i="2"/>
  <c r="L93" i="2"/>
  <c r="Z92" i="2"/>
  <c r="J92" i="2"/>
  <c r="X91" i="2"/>
  <c r="G91" i="2"/>
  <c r="V90" i="2"/>
  <c r="E90" i="2"/>
  <c r="T89" i="2"/>
  <c r="N88" i="2"/>
  <c r="Q85" i="2"/>
  <c r="F453" i="2"/>
  <c r="L447" i="2"/>
  <c r="I457" i="2"/>
  <c r="R98" i="2"/>
  <c r="P97" i="2"/>
  <c r="Y96" i="2"/>
  <c r="F95" i="2"/>
  <c r="AC90" i="2"/>
  <c r="O454" i="2"/>
  <c r="V98" i="2"/>
  <c r="M98" i="2"/>
  <c r="T97" i="2"/>
  <c r="K97" i="2"/>
  <c r="R96" i="2"/>
  <c r="H96" i="2"/>
  <c r="AB95" i="2"/>
  <c r="O95" i="2"/>
  <c r="AC94" i="2"/>
  <c r="M94" i="2"/>
  <c r="AA93" i="2"/>
  <c r="K93" i="2"/>
  <c r="Y92" i="2"/>
  <c r="H92" i="2"/>
  <c r="W91" i="2"/>
  <c r="F91" i="2"/>
  <c r="U90" i="2"/>
  <c r="S89" i="2"/>
  <c r="J88" i="2"/>
  <c r="P459" i="2"/>
  <c r="L456" i="2"/>
  <c r="N452" i="2"/>
  <c r="J446" i="2"/>
  <c r="M448" i="2"/>
  <c r="L451" i="2"/>
  <c r="O453" i="2"/>
  <c r="N455" i="2"/>
  <c r="H457" i="2"/>
  <c r="E453" i="2"/>
  <c r="F445" i="2"/>
  <c r="M449" i="2"/>
  <c r="F454" i="2"/>
  <c r="Q457" i="2"/>
  <c r="G459" i="2"/>
  <c r="I88" i="2"/>
  <c r="S84" i="2"/>
  <c r="Y85" i="2"/>
  <c r="V86" i="2"/>
  <c r="L87" i="2"/>
  <c r="AB87" i="2"/>
  <c r="R88" i="2"/>
  <c r="AC88" i="2"/>
  <c r="F89" i="2"/>
  <c r="O89" i="2"/>
  <c r="W89" i="2"/>
  <c r="H90" i="2"/>
  <c r="Q90" i="2"/>
  <c r="Y90" i="2"/>
  <c r="K91" i="2"/>
  <c r="S91" i="2"/>
  <c r="AA91" i="2"/>
  <c r="M92" i="2"/>
  <c r="U92" i="2"/>
  <c r="AC92" i="2"/>
  <c r="F93" i="2"/>
  <c r="O93" i="2"/>
  <c r="W93" i="2"/>
  <c r="H94" i="2"/>
  <c r="Q94" i="2"/>
  <c r="Y94" i="2"/>
  <c r="K95" i="2"/>
  <c r="S95" i="2"/>
  <c r="AA95" i="2"/>
  <c r="M96" i="2"/>
  <c r="U96" i="2"/>
  <c r="AC96" i="2"/>
  <c r="F97" i="2"/>
  <c r="O97" i="2"/>
  <c r="W97" i="2"/>
  <c r="H98" i="2"/>
  <c r="Q98" i="2"/>
  <c r="Y98" i="2"/>
  <c r="AA84" i="2"/>
  <c r="Z86" i="2"/>
  <c r="P87" i="2"/>
  <c r="V88" i="2"/>
  <c r="G89" i="2"/>
  <c r="X89" i="2"/>
  <c r="J90" i="2"/>
  <c r="R90" i="2"/>
  <c r="Z90" i="2"/>
  <c r="L91" i="2"/>
  <c r="AB91" i="2"/>
  <c r="E92" i="2"/>
  <c r="N92" i="2"/>
  <c r="G93" i="2"/>
  <c r="X93" i="2"/>
  <c r="J94" i="2"/>
  <c r="Z94" i="2"/>
  <c r="L95" i="2"/>
  <c r="P89" i="2"/>
  <c r="T91" i="2"/>
  <c r="V92" i="2"/>
  <c r="P93" i="2"/>
  <c r="R94" i="2"/>
  <c r="T95" i="2"/>
  <c r="E509" i="2"/>
  <c r="F509" i="2" s="1"/>
  <c r="G509" i="2" s="1"/>
  <c r="H509" i="2" s="1"/>
  <c r="I509" i="2" s="1"/>
  <c r="J509" i="2" s="1"/>
  <c r="K509" i="2" s="1"/>
  <c r="L509" i="2" s="1"/>
  <c r="M509" i="2" s="1"/>
  <c r="N509" i="2" s="1"/>
  <c r="O509" i="2" s="1"/>
  <c r="P509" i="2" s="1"/>
  <c r="Q509" i="2" s="1"/>
  <c r="R509" i="2" s="1"/>
  <c r="S509" i="2" s="1"/>
  <c r="T509" i="2" s="1"/>
  <c r="U509" i="2" s="1"/>
  <c r="V509" i="2" s="1"/>
  <c r="W509" i="2" s="1"/>
  <c r="X509" i="2" s="1"/>
  <c r="Y509" i="2" s="1"/>
  <c r="Z509" i="2" s="1"/>
  <c r="AA509" i="2" s="1"/>
  <c r="AB509" i="2" s="1"/>
  <c r="AC509" i="2" s="1"/>
  <c r="AD509" i="2" s="1"/>
  <c r="AE509" i="2" s="1"/>
  <c r="AF509" i="2" s="1"/>
  <c r="AG509" i="2" s="1"/>
  <c r="AH509" i="2" s="1"/>
  <c r="AI509" i="2" s="1"/>
  <c r="H444" i="2"/>
  <c r="H448" i="2"/>
  <c r="G448" i="2"/>
  <c r="F446" i="2"/>
  <c r="E445" i="2"/>
  <c r="I446" i="2"/>
  <c r="I450" i="2"/>
  <c r="I454" i="2"/>
  <c r="I458" i="2"/>
  <c r="L445" i="2"/>
  <c r="K446" i="2"/>
  <c r="O446" i="2"/>
  <c r="M447" i="2"/>
  <c r="J448" i="2"/>
  <c r="N448" i="2"/>
  <c r="J449" i="2"/>
  <c r="N449" i="2"/>
  <c r="J450" i="2"/>
  <c r="N450" i="2"/>
  <c r="H451" i="2"/>
  <c r="M451" i="2"/>
  <c r="Q451" i="2"/>
  <c r="F452" i="2"/>
  <c r="K452" i="2"/>
  <c r="O452" i="2"/>
  <c r="G453" i="2"/>
  <c r="L453" i="2"/>
  <c r="P453" i="2"/>
  <c r="G454" i="2"/>
  <c r="L454" i="2"/>
  <c r="P454" i="2"/>
  <c r="F455" i="2"/>
  <c r="K455" i="2"/>
  <c r="O455" i="2"/>
  <c r="H456" i="2"/>
  <c r="M456" i="2"/>
  <c r="Q456" i="2"/>
  <c r="J457" i="2"/>
  <c r="N457" i="2"/>
  <c r="J458" i="2"/>
  <c r="N458" i="2"/>
  <c r="H459" i="2"/>
  <c r="M459" i="2"/>
  <c r="Q459" i="2"/>
  <c r="E450" i="2"/>
  <c r="E454" i="2"/>
  <c r="E458" i="2"/>
  <c r="H449" i="2"/>
  <c r="F449" i="2"/>
  <c r="E446" i="2"/>
  <c r="I447" i="2"/>
  <c r="I451" i="2"/>
  <c r="I455" i="2"/>
  <c r="I459" i="2"/>
  <c r="M445" i="2"/>
  <c r="L446" i="2"/>
  <c r="J447" i="2"/>
  <c r="N447" i="2"/>
  <c r="K448" i="2"/>
  <c r="O448" i="2"/>
  <c r="K449" i="2"/>
  <c r="O449" i="2"/>
  <c r="F450" i="2"/>
  <c r="K450" i="2"/>
  <c r="O450" i="2"/>
  <c r="J451" i="2"/>
  <c r="N451" i="2"/>
  <c r="G452" i="2"/>
  <c r="L452" i="2"/>
  <c r="P452" i="2"/>
  <c r="H453" i="2"/>
  <c r="M453" i="2"/>
  <c r="Q453" i="2"/>
  <c r="H454" i="2"/>
  <c r="M454" i="2"/>
  <c r="Q454" i="2"/>
  <c r="G455" i="2"/>
  <c r="L455" i="2"/>
  <c r="P455" i="2"/>
  <c r="J456" i="2"/>
  <c r="N456" i="2"/>
  <c r="F457" i="2"/>
  <c r="K457" i="2"/>
  <c r="O457" i="2"/>
  <c r="F458" i="2"/>
  <c r="K458" i="2"/>
  <c r="O458" i="2"/>
  <c r="J459" i="2"/>
  <c r="N459" i="2"/>
  <c r="E451" i="2"/>
  <c r="E455" i="2"/>
  <c r="E459" i="2"/>
  <c r="G445" i="2"/>
  <c r="E441" i="2"/>
  <c r="I452" i="2"/>
  <c r="J445" i="2"/>
  <c r="M446" i="2"/>
  <c r="O447" i="2"/>
  <c r="P448" i="2"/>
  <c r="P449" i="2"/>
  <c r="L450" i="2"/>
  <c r="F451" i="2"/>
  <c r="O451" i="2"/>
  <c r="H452" i="2"/>
  <c r="Q452" i="2"/>
  <c r="J453" i="2"/>
  <c r="J454" i="2"/>
  <c r="H455" i="2"/>
  <c r="Q455" i="2"/>
  <c r="F456" i="2"/>
  <c r="O456" i="2"/>
  <c r="L457" i="2"/>
  <c r="G458" i="2"/>
  <c r="P458" i="2"/>
  <c r="K459" i="2"/>
  <c r="E456" i="2"/>
  <c r="E449" i="2"/>
  <c r="I448" i="2"/>
  <c r="K447" i="2"/>
  <c r="L449" i="2"/>
  <c r="P450" i="2"/>
  <c r="K451" i="2"/>
  <c r="M452" i="2"/>
  <c r="N453" i="2"/>
  <c r="N454" i="2"/>
  <c r="M455" i="2"/>
  <c r="K456" i="2"/>
  <c r="G457" i="2"/>
  <c r="O459" i="2"/>
  <c r="E452" i="2"/>
  <c r="E442" i="2"/>
  <c r="I445" i="2"/>
  <c r="I453" i="2"/>
  <c r="K445" i="2"/>
  <c r="N446" i="2"/>
  <c r="P447" i="2"/>
  <c r="Q448" i="2"/>
  <c r="Q449" i="2"/>
  <c r="M450" i="2"/>
  <c r="G451" i="2"/>
  <c r="P451" i="2"/>
  <c r="J452" i="2"/>
  <c r="K453" i="2"/>
  <c r="K454" i="2"/>
  <c r="J455" i="2"/>
  <c r="G456" i="2"/>
  <c r="P456" i="2"/>
  <c r="M457" i="2"/>
  <c r="H458" i="2"/>
  <c r="Q458" i="2"/>
  <c r="L459" i="2"/>
  <c r="E457" i="2"/>
  <c r="I456" i="2"/>
  <c r="N445" i="2"/>
  <c r="L448" i="2"/>
  <c r="G450" i="2"/>
  <c r="P457" i="2"/>
  <c r="L458" i="2"/>
  <c r="F459" i="2"/>
  <c r="I95" i="2"/>
  <c r="L84" i="2"/>
  <c r="P84" i="2"/>
  <c r="T84" i="2"/>
  <c r="X84" i="2"/>
  <c r="AB84" i="2"/>
  <c r="J85" i="2"/>
  <c r="N85" i="2"/>
  <c r="R85" i="2"/>
  <c r="V85" i="2"/>
  <c r="Z85" i="2"/>
  <c r="I96" i="2"/>
  <c r="M84" i="2"/>
  <c r="Q84" i="2"/>
  <c r="U84" i="2"/>
  <c r="Y84" i="2"/>
  <c r="AC84" i="2"/>
  <c r="K85" i="2"/>
  <c r="O85" i="2"/>
  <c r="S85" i="2"/>
  <c r="W85" i="2"/>
  <c r="AA85" i="2"/>
  <c r="M86" i="2"/>
  <c r="Q86" i="2"/>
  <c r="N84" i="2"/>
  <c r="V84" i="2"/>
  <c r="L85" i="2"/>
  <c r="T85" i="2"/>
  <c r="AB85" i="2"/>
  <c r="N86" i="2"/>
  <c r="S86" i="2"/>
  <c r="W86" i="2"/>
  <c r="AA86" i="2"/>
  <c r="M87" i="2"/>
  <c r="Q87" i="2"/>
  <c r="U87" i="2"/>
  <c r="Y87" i="2"/>
  <c r="AC87" i="2"/>
  <c r="K88" i="2"/>
  <c r="O88" i="2"/>
  <c r="S88" i="2"/>
  <c r="W88" i="2"/>
  <c r="AA88" i="2"/>
  <c r="H89" i="2"/>
  <c r="M89" i="2"/>
  <c r="Q89" i="2"/>
  <c r="U89" i="2"/>
  <c r="Y89" i="2"/>
  <c r="AC89" i="2"/>
  <c r="F90" i="2"/>
  <c r="K90" i="2"/>
  <c r="O90" i="2"/>
  <c r="S90" i="2"/>
  <c r="W90" i="2"/>
  <c r="AA90" i="2"/>
  <c r="H91" i="2"/>
  <c r="M91" i="2"/>
  <c r="Q91" i="2"/>
  <c r="U91" i="2"/>
  <c r="Y91" i="2"/>
  <c r="AC91" i="2"/>
  <c r="F92" i="2"/>
  <c r="K92" i="2"/>
  <c r="O92" i="2"/>
  <c r="S92" i="2"/>
  <c r="W92" i="2"/>
  <c r="AA92" i="2"/>
  <c r="H93" i="2"/>
  <c r="M93" i="2"/>
  <c r="Q93" i="2"/>
  <c r="U93" i="2"/>
  <c r="Y93" i="2"/>
  <c r="AC93" i="2"/>
  <c r="F94" i="2"/>
  <c r="K94" i="2"/>
  <c r="O94" i="2"/>
  <c r="S94" i="2"/>
  <c r="W94" i="2"/>
  <c r="AA94" i="2"/>
  <c r="H95" i="2"/>
  <c r="M95" i="2"/>
  <c r="Q95" i="2"/>
  <c r="U95" i="2"/>
  <c r="Y95" i="2"/>
  <c r="AC95" i="2"/>
  <c r="F96" i="2"/>
  <c r="K96" i="2"/>
  <c r="O96" i="2"/>
  <c r="S96" i="2"/>
  <c r="W96" i="2"/>
  <c r="AA96" i="2"/>
  <c r="H97" i="2"/>
  <c r="M97" i="2"/>
  <c r="Q97" i="2"/>
  <c r="U97" i="2"/>
  <c r="Y97" i="2"/>
  <c r="AC97" i="2"/>
  <c r="F98" i="2"/>
  <c r="K98" i="2"/>
  <c r="O98" i="2"/>
  <c r="S98" i="2"/>
  <c r="W98" i="2"/>
  <c r="AA98" i="2"/>
  <c r="I87" i="2"/>
  <c r="J84" i="2"/>
  <c r="R84" i="2"/>
  <c r="Z84" i="2"/>
  <c r="P85" i="2"/>
  <c r="X85" i="2"/>
  <c r="P86" i="2"/>
  <c r="U86" i="2"/>
  <c r="Y86" i="2"/>
  <c r="O87" i="2"/>
  <c r="W87" i="2"/>
  <c r="M88" i="2"/>
  <c r="O84" i="2"/>
  <c r="W84" i="2"/>
  <c r="M85" i="2"/>
  <c r="U85" i="2"/>
  <c r="AC85" i="2"/>
  <c r="J86" i="2"/>
  <c r="O86" i="2"/>
  <c r="T86" i="2"/>
  <c r="X86" i="2"/>
  <c r="AB86" i="2"/>
  <c r="J87" i="2"/>
  <c r="N87" i="2"/>
  <c r="R87" i="2"/>
  <c r="V87" i="2"/>
  <c r="Z87" i="2"/>
  <c r="L88" i="2"/>
  <c r="P88" i="2"/>
  <c r="T88" i="2"/>
  <c r="X88" i="2"/>
  <c r="AB88" i="2"/>
  <c r="E89" i="2"/>
  <c r="J89" i="2"/>
  <c r="N89" i="2"/>
  <c r="R89" i="2"/>
  <c r="V89" i="2"/>
  <c r="Z89" i="2"/>
  <c r="G90" i="2"/>
  <c r="L90" i="2"/>
  <c r="P90" i="2"/>
  <c r="T90" i="2"/>
  <c r="X90" i="2"/>
  <c r="AB90" i="2"/>
  <c r="E91" i="2"/>
  <c r="J91" i="2"/>
  <c r="N91" i="2"/>
  <c r="R91" i="2"/>
  <c r="V91" i="2"/>
  <c r="Z91" i="2"/>
  <c r="G92" i="2"/>
  <c r="L92" i="2"/>
  <c r="P92" i="2"/>
  <c r="T92" i="2"/>
  <c r="X92" i="2"/>
  <c r="AB92" i="2"/>
  <c r="E93" i="2"/>
  <c r="J93" i="2"/>
  <c r="N93" i="2"/>
  <c r="R93" i="2"/>
  <c r="V93" i="2"/>
  <c r="Z93" i="2"/>
  <c r="G94" i="2"/>
  <c r="L94" i="2"/>
  <c r="P94" i="2"/>
  <c r="T94" i="2"/>
  <c r="X94" i="2"/>
  <c r="AB94" i="2"/>
  <c r="E95" i="2"/>
  <c r="J95" i="2"/>
  <c r="N95" i="2"/>
  <c r="R95" i="2"/>
  <c r="V95" i="2"/>
  <c r="Z95" i="2"/>
  <c r="G96" i="2"/>
  <c r="L96" i="2"/>
  <c r="P96" i="2"/>
  <c r="T96" i="2"/>
  <c r="X96" i="2"/>
  <c r="AB96" i="2"/>
  <c r="E97" i="2"/>
  <c r="J97" i="2"/>
  <c r="N97" i="2"/>
  <c r="R97" i="2"/>
  <c r="V97" i="2"/>
  <c r="Z97" i="2"/>
  <c r="G98" i="2"/>
  <c r="L98" i="2"/>
  <c r="P98" i="2"/>
  <c r="T98" i="2"/>
  <c r="X98" i="2"/>
  <c r="AB98" i="2"/>
  <c r="K86" i="2"/>
  <c r="AC86" i="2"/>
  <c r="K87" i="2"/>
  <c r="S87" i="2"/>
  <c r="AA87" i="2"/>
  <c r="Q88" i="2"/>
  <c r="U88" i="2"/>
  <c r="L359" i="2"/>
  <c r="AE220" i="2"/>
  <c r="AC219" i="2"/>
  <c r="H233" i="2"/>
  <c r="E127" i="2"/>
  <c r="M234" i="4"/>
  <c r="AD236" i="4"/>
  <c r="X239" i="4"/>
  <c r="Z148" i="4"/>
  <c r="E145" i="4"/>
  <c r="S145" i="4"/>
  <c r="AF237" i="4"/>
  <c r="AL149" i="4"/>
  <c r="E147" i="4"/>
  <c r="AA361" i="2"/>
  <c r="M224" i="2"/>
  <c r="W46" i="2"/>
  <c r="Q368" i="2"/>
  <c r="V231" i="2"/>
  <c r="F467" i="4"/>
  <c r="AC240" i="4"/>
  <c r="H235" i="4"/>
  <c r="N232" i="4"/>
  <c r="R241" i="4"/>
  <c r="Z144" i="4"/>
  <c r="Y150" i="4"/>
  <c r="E136" i="4"/>
  <c r="R53" i="2"/>
  <c r="W365" i="2"/>
  <c r="Q220" i="2"/>
  <c r="M136" i="2"/>
  <c r="P233" i="4"/>
  <c r="F227" i="4"/>
  <c r="Z239" i="4"/>
  <c r="R146" i="4"/>
  <c r="K232" i="4"/>
  <c r="E142" i="4"/>
  <c r="AC241" i="4"/>
  <c r="X51" i="2"/>
  <c r="J45" i="2"/>
  <c r="E363" i="2"/>
  <c r="AC363" i="2"/>
  <c r="P363" i="2"/>
  <c r="J227" i="2"/>
  <c r="W225" i="2"/>
  <c r="Q132" i="2"/>
  <c r="F51" i="2"/>
  <c r="Q48" i="2"/>
  <c r="J40" i="2"/>
  <c r="AB355" i="2"/>
  <c r="X366" i="2"/>
  <c r="S361" i="2"/>
  <c r="M364" i="2"/>
  <c r="F360" i="2"/>
  <c r="F229" i="2"/>
  <c r="L225" i="2"/>
  <c r="P221" i="2"/>
  <c r="U232" i="2"/>
  <c r="AA221" i="2"/>
  <c r="G135" i="2"/>
  <c r="AG133" i="2"/>
  <c r="Y235" i="4"/>
  <c r="AB232" i="4"/>
  <c r="P237" i="4"/>
  <c r="AF241" i="4"/>
  <c r="V234" i="4"/>
  <c r="J239" i="4"/>
  <c r="R150" i="4"/>
  <c r="AH146" i="4"/>
  <c r="R142" i="4"/>
  <c r="S234" i="4"/>
  <c r="E148" i="4"/>
  <c r="Y142" i="4"/>
  <c r="AM144" i="4"/>
  <c r="O238" i="4"/>
  <c r="U506" i="4"/>
  <c r="Z361" i="2"/>
  <c r="V357" i="2"/>
  <c r="J368" i="2"/>
  <c r="N223" i="2"/>
  <c r="R219" i="2"/>
  <c r="AF232" i="2"/>
  <c r="K50" i="2"/>
  <c r="P43" i="2"/>
  <c r="AB367" i="2"/>
  <c r="Y364" i="2"/>
  <c r="T367" i="2"/>
  <c r="O357" i="2"/>
  <c r="H360" i="2"/>
  <c r="K226" i="2"/>
  <c r="O222" i="2"/>
  <c r="T233" i="2"/>
  <c r="Y223" i="2"/>
  <c r="Y141" i="2"/>
  <c r="Y239" i="4"/>
  <c r="X235" i="4"/>
  <c r="L240" i="4"/>
  <c r="AD232" i="4"/>
  <c r="R237" i="4"/>
  <c r="AD151" i="4"/>
  <c r="J148" i="4"/>
  <c r="J144" i="4"/>
  <c r="E150" i="4"/>
  <c r="Y144" i="4"/>
  <c r="G48" i="2"/>
  <c r="P51" i="2"/>
  <c r="V49" i="2"/>
  <c r="O46" i="2"/>
  <c r="U44" i="2"/>
  <c r="M39" i="2"/>
  <c r="H53" i="2"/>
  <c r="Z53" i="2"/>
  <c r="M52" i="2"/>
  <c r="S50" i="2"/>
  <c r="Y48" i="2"/>
  <c r="L47" i="2"/>
  <c r="R45" i="2"/>
  <c r="X43" i="2"/>
  <c r="E366" i="2"/>
  <c r="AC364" i="2"/>
  <c r="AC355" i="2"/>
  <c r="AB359" i="2"/>
  <c r="AA362" i="2"/>
  <c r="Z368" i="2"/>
  <c r="Y367" i="2"/>
  <c r="X367" i="2"/>
  <c r="X355" i="2"/>
  <c r="V365" i="2"/>
  <c r="U360" i="2"/>
  <c r="S369" i="2"/>
  <c r="R361" i="2"/>
  <c r="Q356" i="2"/>
  <c r="O365" i="2"/>
  <c r="N357" i="2"/>
  <c r="L367" i="2"/>
  <c r="K361" i="2"/>
  <c r="H368" i="2"/>
  <c r="F368" i="2"/>
  <c r="F230" i="2"/>
  <c r="G224" i="2"/>
  <c r="J228" i="2"/>
  <c r="K227" i="2"/>
  <c r="L226" i="2"/>
  <c r="M225" i="2"/>
  <c r="N224" i="2"/>
  <c r="O223" i="2"/>
  <c r="P222" i="2"/>
  <c r="Q221" i="2"/>
  <c r="R220" i="2"/>
  <c r="S219" i="2"/>
  <c r="U233" i="2"/>
  <c r="V232" i="2"/>
  <c r="W228" i="2"/>
  <c r="Y226" i="2"/>
  <c r="AA224" i="2"/>
  <c r="AC222" i="2"/>
  <c r="G136" i="2"/>
  <c r="M137" i="2"/>
  <c r="Q133" i="2"/>
  <c r="Y142" i="2"/>
  <c r="G353" i="2"/>
  <c r="E356" i="2"/>
  <c r="I365" i="2"/>
  <c r="H359" i="2"/>
  <c r="I364" i="2"/>
  <c r="E357" i="2"/>
  <c r="F367" i="2"/>
  <c r="G365" i="2"/>
  <c r="H363" i="2"/>
  <c r="J356" i="2"/>
  <c r="J364" i="2"/>
  <c r="K357" i="2"/>
  <c r="K365" i="2"/>
  <c r="L358" i="2"/>
  <c r="L366" i="2"/>
  <c r="M359" i="2"/>
  <c r="M367" i="2"/>
  <c r="N360" i="2"/>
  <c r="N368" i="2"/>
  <c r="O361" i="2"/>
  <c r="O369" i="2"/>
  <c r="P362" i="2"/>
  <c r="Q355" i="2"/>
  <c r="Q363" i="2"/>
  <c r="R356" i="2"/>
  <c r="R364" i="2"/>
  <c r="S357" i="2"/>
  <c r="S365" i="2"/>
  <c r="T358" i="2"/>
  <c r="T366" i="2"/>
  <c r="U359" i="2"/>
  <c r="U367" i="2"/>
  <c r="V360" i="2"/>
  <c r="V368" i="2"/>
  <c r="W361" i="2"/>
  <c r="W369" i="2"/>
  <c r="X362" i="2"/>
  <c r="Y355" i="2"/>
  <c r="Y363" i="2"/>
  <c r="Z356" i="2"/>
  <c r="Z364" i="2"/>
  <c r="AA357" i="2"/>
  <c r="AA365" i="2"/>
  <c r="AB358" i="2"/>
  <c r="AB366" i="2"/>
  <c r="AC359" i="2"/>
  <c r="AC367" i="2"/>
  <c r="E362" i="2"/>
  <c r="F364" i="2"/>
  <c r="G366" i="2"/>
  <c r="H367" i="2"/>
  <c r="J361" i="2"/>
  <c r="K358" i="2"/>
  <c r="K369" i="2"/>
  <c r="L363" i="2"/>
  <c r="M360" i="2"/>
  <c r="N356" i="2"/>
  <c r="N365" i="2"/>
  <c r="O362" i="2"/>
  <c r="P358" i="2"/>
  <c r="P367" i="2"/>
  <c r="Q364" i="2"/>
  <c r="R360" i="2"/>
  <c r="R369" i="2"/>
  <c r="S366" i="2"/>
  <c r="T362" i="2"/>
  <c r="U356" i="2"/>
  <c r="U368" i="2"/>
  <c r="V364" i="2"/>
  <c r="W358" i="2"/>
  <c r="F363" i="2"/>
  <c r="G362" i="2"/>
  <c r="H364" i="2"/>
  <c r="J360" i="2"/>
  <c r="J369" i="2"/>
  <c r="K366" i="2"/>
  <c r="L362" i="2"/>
  <c r="M356" i="2"/>
  <c r="M368" i="2"/>
  <c r="N364" i="2"/>
  <c r="O358" i="2"/>
  <c r="P355" i="2"/>
  <c r="P366" i="2"/>
  <c r="Q360" i="2"/>
  <c r="R357" i="2"/>
  <c r="R368" i="2"/>
  <c r="S362" i="2"/>
  <c r="T359" i="2"/>
  <c r="U355" i="2"/>
  <c r="U364" i="2"/>
  <c r="V361" i="2"/>
  <c r="W357" i="2"/>
  <c r="W366" i="2"/>
  <c r="X363" i="2"/>
  <c r="Y359" i="2"/>
  <c r="Y368" i="2"/>
  <c r="Z365" i="2"/>
  <c r="H222" i="2"/>
  <c r="G222" i="2"/>
  <c r="F220" i="2"/>
  <c r="E215" i="2"/>
  <c r="E223" i="2"/>
  <c r="I226" i="2"/>
  <c r="H221" i="2"/>
  <c r="G219" i="2"/>
  <c r="F217" i="2"/>
  <c r="E220" i="2"/>
  <c r="I225" i="2"/>
  <c r="I233" i="2"/>
  <c r="G223" i="2"/>
  <c r="F216" i="2"/>
  <c r="E216" i="2"/>
  <c r="I229" i="2"/>
  <c r="AF221" i="2"/>
  <c r="AF225" i="2"/>
  <c r="AF229" i="2"/>
  <c r="AF233" i="2"/>
  <c r="AE222" i="2"/>
  <c r="AE226" i="2"/>
  <c r="AE230" i="2"/>
  <c r="AD219" i="2"/>
  <c r="AD223" i="2"/>
  <c r="AD227" i="2"/>
  <c r="AD231" i="2"/>
  <c r="AC220" i="2"/>
  <c r="AC224" i="2"/>
  <c r="AC228" i="2"/>
  <c r="AC232" i="2"/>
  <c r="AB221" i="2"/>
  <c r="AB225" i="2"/>
  <c r="AB229" i="2"/>
  <c r="AB233" i="2"/>
  <c r="AA222" i="2"/>
  <c r="AA226" i="2"/>
  <c r="AA230" i="2"/>
  <c r="Z219" i="2"/>
  <c r="Z223" i="2"/>
  <c r="Z227" i="2"/>
  <c r="Z231" i="2"/>
  <c r="Y220" i="2"/>
  <c r="Y224" i="2"/>
  <c r="Y228" i="2"/>
  <c r="Y232" i="2"/>
  <c r="X221" i="2"/>
  <c r="X225" i="2"/>
  <c r="X229" i="2"/>
  <c r="X233" i="2"/>
  <c r="W222" i="2"/>
  <c r="W226" i="2"/>
  <c r="W230" i="2"/>
  <c r="V219" i="2"/>
  <c r="F221" i="2"/>
  <c r="E219" i="2"/>
  <c r="I230" i="2"/>
  <c r="AF222" i="2"/>
  <c r="AF226" i="2"/>
  <c r="AF230" i="2"/>
  <c r="AE219" i="2"/>
  <c r="AE223" i="2"/>
  <c r="AE227" i="2"/>
  <c r="AE231" i="2"/>
  <c r="AD220" i="2"/>
  <c r="AD224" i="2"/>
  <c r="AD228" i="2"/>
  <c r="AD232" i="2"/>
  <c r="AC221" i="2"/>
  <c r="AC225" i="2"/>
  <c r="AC229" i="2"/>
  <c r="AC233" i="2"/>
  <c r="AB222" i="2"/>
  <c r="AB226" i="2"/>
  <c r="AB230" i="2"/>
  <c r="AA219" i="2"/>
  <c r="AA223" i="2"/>
  <c r="AA227" i="2"/>
  <c r="AA231" i="2"/>
  <c r="Z220" i="2"/>
  <c r="Z224" i="2"/>
  <c r="Z228" i="2"/>
  <c r="Z232" i="2"/>
  <c r="Y221" i="2"/>
  <c r="Y225" i="2"/>
  <c r="Y229" i="2"/>
  <c r="Y233" i="2"/>
  <c r="X222" i="2"/>
  <c r="X226" i="2"/>
  <c r="X230" i="2"/>
  <c r="W219" i="2"/>
  <c r="W223" i="2"/>
  <c r="W227" i="2"/>
  <c r="W231" i="2"/>
  <c r="AF220" i="2"/>
  <c r="AF228" i="2"/>
  <c r="AE221" i="2"/>
  <c r="AE229" i="2"/>
  <c r="AD222" i="2"/>
  <c r="AD230" i="2"/>
  <c r="AC223" i="2"/>
  <c r="AC231" i="2"/>
  <c r="AB224" i="2"/>
  <c r="AB232" i="2"/>
  <c r="AA225" i="2"/>
  <c r="AA233" i="2"/>
  <c r="Z226" i="2"/>
  <c r="Y219" i="2"/>
  <c r="Y227" i="2"/>
  <c r="X220" i="2"/>
  <c r="X228" i="2"/>
  <c r="W221" i="2"/>
  <c r="W229" i="2"/>
  <c r="V221" i="2"/>
  <c r="V225" i="2"/>
  <c r="V229" i="2"/>
  <c r="V233" i="2"/>
  <c r="U222" i="2"/>
  <c r="U226" i="2"/>
  <c r="U230" i="2"/>
  <c r="T219" i="2"/>
  <c r="T223" i="2"/>
  <c r="T227" i="2"/>
  <c r="T231" i="2"/>
  <c r="S220" i="2"/>
  <c r="S224" i="2"/>
  <c r="S228" i="2"/>
  <c r="S232" i="2"/>
  <c r="R221" i="2"/>
  <c r="R225" i="2"/>
  <c r="R229" i="2"/>
  <c r="R233" i="2"/>
  <c r="Q222" i="2"/>
  <c r="Q226" i="2"/>
  <c r="Q230" i="2"/>
  <c r="P219" i="2"/>
  <c r="P223" i="2"/>
  <c r="P227" i="2"/>
  <c r="P231" i="2"/>
  <c r="O220" i="2"/>
  <c r="O224" i="2"/>
  <c r="O228" i="2"/>
  <c r="O232" i="2"/>
  <c r="N221" i="2"/>
  <c r="N225" i="2"/>
  <c r="N229" i="2"/>
  <c r="N233" i="2"/>
  <c r="M222" i="2"/>
  <c r="M226" i="2"/>
  <c r="M230" i="2"/>
  <c r="L219" i="2"/>
  <c r="L223" i="2"/>
  <c r="L227" i="2"/>
  <c r="L231" i="2"/>
  <c r="K220" i="2"/>
  <c r="K224" i="2"/>
  <c r="K228" i="2"/>
  <c r="K232" i="2"/>
  <c r="J221" i="2"/>
  <c r="J225" i="2"/>
  <c r="J229" i="2"/>
  <c r="J233" i="2"/>
  <c r="H227" i="2"/>
  <c r="H231" i="2"/>
  <c r="G225" i="2"/>
  <c r="G229" i="2"/>
  <c r="G233" i="2"/>
  <c r="F227" i="2"/>
  <c r="F231" i="2"/>
  <c r="E225" i="2"/>
  <c r="E229" i="2"/>
  <c r="E233" i="2"/>
  <c r="I221" i="2"/>
  <c r="AF223" i="2"/>
  <c r="AF231" i="2"/>
  <c r="AE224" i="2"/>
  <c r="AE232" i="2"/>
  <c r="AD225" i="2"/>
  <c r="AD233" i="2"/>
  <c r="AC226" i="2"/>
  <c r="AB219" i="2"/>
  <c r="AB227" i="2"/>
  <c r="AA220" i="2"/>
  <c r="AA228" i="2"/>
  <c r="Z221" i="2"/>
  <c r="Z229" i="2"/>
  <c r="Y222" i="2"/>
  <c r="Y230" i="2"/>
  <c r="X223" i="2"/>
  <c r="X231" i="2"/>
  <c r="W224" i="2"/>
  <c r="W232" i="2"/>
  <c r="V222" i="2"/>
  <c r="V226" i="2"/>
  <c r="V230" i="2"/>
  <c r="U219" i="2"/>
  <c r="U223" i="2"/>
  <c r="U227" i="2"/>
  <c r="U231" i="2"/>
  <c r="T220" i="2"/>
  <c r="T224" i="2"/>
  <c r="T228" i="2"/>
  <c r="T232" i="2"/>
  <c r="S221" i="2"/>
  <c r="S225" i="2"/>
  <c r="S229" i="2"/>
  <c r="S233" i="2"/>
  <c r="R222" i="2"/>
  <c r="R226" i="2"/>
  <c r="R230" i="2"/>
  <c r="Q219" i="2"/>
  <c r="Q223" i="2"/>
  <c r="Q227" i="2"/>
  <c r="Q231" i="2"/>
  <c r="P220" i="2"/>
  <c r="P224" i="2"/>
  <c r="P228" i="2"/>
  <c r="P232" i="2"/>
  <c r="O221" i="2"/>
  <c r="O225" i="2"/>
  <c r="O229" i="2"/>
  <c r="O233" i="2"/>
  <c r="N222" i="2"/>
  <c r="N226" i="2"/>
  <c r="N230" i="2"/>
  <c r="M219" i="2"/>
  <c r="M223" i="2"/>
  <c r="M227" i="2"/>
  <c r="M231" i="2"/>
  <c r="L220" i="2"/>
  <c r="L224" i="2"/>
  <c r="L228" i="2"/>
  <c r="L232" i="2"/>
  <c r="K221" i="2"/>
  <c r="K225" i="2"/>
  <c r="K229" i="2"/>
  <c r="K233" i="2"/>
  <c r="J222" i="2"/>
  <c r="J226" i="2"/>
  <c r="J230" i="2"/>
  <c r="H224" i="2"/>
  <c r="H228" i="2"/>
  <c r="H232" i="2"/>
  <c r="G226" i="2"/>
  <c r="G230" i="2"/>
  <c r="F224" i="2"/>
  <c r="F228" i="2"/>
  <c r="F232" i="2"/>
  <c r="E226" i="2"/>
  <c r="E230" i="2"/>
  <c r="AF227" i="2"/>
  <c r="AE228" i="2"/>
  <c r="AD229" i="2"/>
  <c r="AC230" i="2"/>
  <c r="AB231" i="2"/>
  <c r="AA232" i="2"/>
  <c r="Z233" i="2"/>
  <c r="X219" i="2"/>
  <c r="W220" i="2"/>
  <c r="V220" i="2"/>
  <c r="V228" i="2"/>
  <c r="U221" i="2"/>
  <c r="U229" i="2"/>
  <c r="T222" i="2"/>
  <c r="T230" i="2"/>
  <c r="S223" i="2"/>
  <c r="S231" i="2"/>
  <c r="R224" i="2"/>
  <c r="R232" i="2"/>
  <c r="Q225" i="2"/>
  <c r="Q233" i="2"/>
  <c r="P226" i="2"/>
  <c r="O219" i="2"/>
  <c r="O227" i="2"/>
  <c r="N220" i="2"/>
  <c r="N228" i="2"/>
  <c r="M221" i="2"/>
  <c r="M229" i="2"/>
  <c r="L222" i="2"/>
  <c r="L230" i="2"/>
  <c r="K223" i="2"/>
  <c r="K231" i="2"/>
  <c r="J224" i="2"/>
  <c r="J232" i="2"/>
  <c r="H230" i="2"/>
  <c r="G228" i="2"/>
  <c r="F226" i="2"/>
  <c r="E224" i="2"/>
  <c r="E232" i="2"/>
  <c r="I222" i="2"/>
  <c r="AF224" i="2"/>
  <c r="AE225" i="2"/>
  <c r="AD226" i="2"/>
  <c r="AC227" i="2"/>
  <c r="AB228" i="2"/>
  <c r="AA229" i="2"/>
  <c r="Z230" i="2"/>
  <c r="Y231" i="2"/>
  <c r="X232" i="2"/>
  <c r="W233" i="2"/>
  <c r="V227" i="2"/>
  <c r="U220" i="2"/>
  <c r="U228" i="2"/>
  <c r="T221" i="2"/>
  <c r="T229" i="2"/>
  <c r="S222" i="2"/>
  <c r="S230" i="2"/>
  <c r="R223" i="2"/>
  <c r="R231" i="2"/>
  <c r="Q224" i="2"/>
  <c r="Q232" i="2"/>
  <c r="P225" i="2"/>
  <c r="P233" i="2"/>
  <c r="O226" i="2"/>
  <c r="N219" i="2"/>
  <c r="N227" i="2"/>
  <c r="M220" i="2"/>
  <c r="M228" i="2"/>
  <c r="L221" i="2"/>
  <c r="L229" i="2"/>
  <c r="K222" i="2"/>
  <c r="K230" i="2"/>
  <c r="J223" i="2"/>
  <c r="J231" i="2"/>
  <c r="H229" i="2"/>
  <c r="G227" i="2"/>
  <c r="F225" i="2"/>
  <c r="F233" i="2"/>
  <c r="E231" i="2"/>
  <c r="G130" i="2"/>
  <c r="F126" i="2"/>
  <c r="I133" i="2"/>
  <c r="G127" i="2"/>
  <c r="E128" i="2"/>
  <c r="I142" i="2"/>
  <c r="I141" i="2"/>
  <c r="AH140" i="2"/>
  <c r="AG141" i="2"/>
  <c r="AF142" i="2"/>
  <c r="AE143" i="2"/>
  <c r="AC129" i="2"/>
  <c r="AB130" i="2"/>
  <c r="AA131" i="2"/>
  <c r="Z132" i="2"/>
  <c r="Y133" i="2"/>
  <c r="X134" i="2"/>
  <c r="W135" i="2"/>
  <c r="V136" i="2"/>
  <c r="U137" i="2"/>
  <c r="T138" i="2"/>
  <c r="S139" i="2"/>
  <c r="R135" i="2"/>
  <c r="R143" i="2"/>
  <c r="Q136" i="2"/>
  <c r="P129" i="2"/>
  <c r="P137" i="2"/>
  <c r="O130" i="2"/>
  <c r="O138" i="2"/>
  <c r="N131" i="2"/>
  <c r="N139" i="2"/>
  <c r="M132" i="2"/>
  <c r="M140" i="2"/>
  <c r="L133" i="2"/>
  <c r="L141" i="2"/>
  <c r="K134" i="2"/>
  <c r="K142" i="2"/>
  <c r="J135" i="2"/>
  <c r="J143" i="2"/>
  <c r="H141" i="2"/>
  <c r="G139" i="2"/>
  <c r="F137" i="2"/>
  <c r="E135" i="2"/>
  <c r="E143" i="2"/>
  <c r="AH141" i="2"/>
  <c r="AG142" i="2"/>
  <c r="AF143" i="2"/>
  <c r="AD129" i="2"/>
  <c r="AC130" i="2"/>
  <c r="AB131" i="2"/>
  <c r="AA132" i="2"/>
  <c r="Z133" i="2"/>
  <c r="Y134" i="2"/>
  <c r="X135" i="2"/>
  <c r="W136" i="2"/>
  <c r="V137" i="2"/>
  <c r="U138" i="2"/>
  <c r="T139" i="2"/>
  <c r="S140" i="2"/>
  <c r="R136" i="2"/>
  <c r="Q129" i="2"/>
  <c r="Q137" i="2"/>
  <c r="P130" i="2"/>
  <c r="P138" i="2"/>
  <c r="O131" i="2"/>
  <c r="O139" i="2"/>
  <c r="N132" i="2"/>
  <c r="N140" i="2"/>
  <c r="M133" i="2"/>
  <c r="M141" i="2"/>
  <c r="L134" i="2"/>
  <c r="L142" i="2"/>
  <c r="K135" i="2"/>
  <c r="K143" i="2"/>
  <c r="J136" i="2"/>
  <c r="H134" i="2"/>
  <c r="H142" i="2"/>
  <c r="G140" i="2"/>
  <c r="F138" i="2"/>
  <c r="E136" i="2"/>
  <c r="AH132" i="2"/>
  <c r="AF134" i="2"/>
  <c r="AD136" i="2"/>
  <c r="AB138" i="2"/>
  <c r="Z140" i="2"/>
  <c r="X142" i="2"/>
  <c r="U129" i="2"/>
  <c r="S131" i="2"/>
  <c r="R139" i="2"/>
  <c r="Q140" i="2"/>
  <c r="P141" i="2"/>
  <c r="O142" i="2"/>
  <c r="N143" i="2"/>
  <c r="L129" i="2"/>
  <c r="K130" i="2"/>
  <c r="J131" i="2"/>
  <c r="H137" i="2"/>
  <c r="G143" i="2"/>
  <c r="E139" i="2"/>
  <c r="F127" i="2"/>
  <c r="AH133" i="2"/>
  <c r="AF135" i="2"/>
  <c r="AD137" i="2"/>
  <c r="AB139" i="2"/>
  <c r="Z141" i="2"/>
  <c r="X143" i="2"/>
  <c r="U130" i="2"/>
  <c r="S132" i="2"/>
  <c r="R140" i="2"/>
  <c r="Q141" i="2"/>
  <c r="P142" i="2"/>
  <c r="O143" i="2"/>
  <c r="M129" i="2"/>
  <c r="L130" i="2"/>
  <c r="K131" i="2"/>
  <c r="J132" i="2"/>
  <c r="H138" i="2"/>
  <c r="F134" i="2"/>
  <c r="E140" i="2"/>
  <c r="AE136" i="2"/>
  <c r="AA140" i="2"/>
  <c r="V129" i="2"/>
  <c r="R132" i="2"/>
  <c r="P134" i="2"/>
  <c r="N136" i="2"/>
  <c r="L138" i="2"/>
  <c r="J140" i="2"/>
  <c r="F142" i="2"/>
  <c r="AE135" i="2"/>
  <c r="AA139" i="2"/>
  <c r="W143" i="2"/>
  <c r="R131" i="2"/>
  <c r="P133" i="2"/>
  <c r="N135" i="2"/>
  <c r="L137" i="2"/>
  <c r="J139" i="2"/>
  <c r="F141" i="2"/>
  <c r="G41" i="2"/>
  <c r="E45" i="2"/>
  <c r="J53" i="2"/>
  <c r="AB47" i="2"/>
  <c r="T42" i="2"/>
  <c r="AC360" i="2"/>
  <c r="AB363" i="2"/>
  <c r="AA369" i="2"/>
  <c r="AA358" i="2"/>
  <c r="Z360" i="2"/>
  <c r="Y360" i="2"/>
  <c r="X359" i="2"/>
  <c r="W362" i="2"/>
  <c r="V356" i="2"/>
  <c r="T363" i="2"/>
  <c r="S358" i="2"/>
  <c r="Q367" i="2"/>
  <c r="P359" i="2"/>
  <c r="N369" i="2"/>
  <c r="M363" i="2"/>
  <c r="L355" i="2"/>
  <c r="J365" i="2"/>
  <c r="G369" i="2"/>
  <c r="E228" i="2"/>
  <c r="G232" i="2"/>
  <c r="H226" i="2"/>
  <c r="J220" i="2"/>
  <c r="K219" i="2"/>
  <c r="M233" i="2"/>
  <c r="N232" i="2"/>
  <c r="O231" i="2"/>
  <c r="P230" i="2"/>
  <c r="Q229" i="2"/>
  <c r="R228" i="2"/>
  <c r="S227" i="2"/>
  <c r="T226" i="2"/>
  <c r="U225" i="2"/>
  <c r="V224" i="2"/>
  <c r="X227" i="2"/>
  <c r="Z225" i="2"/>
  <c r="AB223" i="2"/>
  <c r="AD221" i="2"/>
  <c r="AF219" i="2"/>
  <c r="K139" i="2"/>
  <c r="O135" i="2"/>
  <c r="T131" i="2"/>
  <c r="AC138" i="2"/>
  <c r="I134" i="2"/>
  <c r="H45" i="2"/>
  <c r="U52" i="2"/>
  <c r="AA50" i="2"/>
  <c r="N49" i="2"/>
  <c r="T47" i="2"/>
  <c r="Z45" i="2"/>
  <c r="M44" i="2"/>
  <c r="W41" i="2"/>
  <c r="E367" i="2"/>
  <c r="AC368" i="2"/>
  <c r="AC356" i="2"/>
  <c r="AB362" i="2"/>
  <c r="AA366" i="2"/>
  <c r="Z369" i="2"/>
  <c r="Z357" i="2"/>
  <c r="Y356" i="2"/>
  <c r="X358" i="2"/>
  <c r="V369" i="2"/>
  <c r="U363" i="2"/>
  <c r="T355" i="2"/>
  <c r="R365" i="2"/>
  <c r="Q359" i="2"/>
  <c r="O366" i="2"/>
  <c r="N361" i="2"/>
  <c r="M355" i="2"/>
  <c r="K362" i="2"/>
  <c r="J357" i="2"/>
  <c r="G361" i="2"/>
  <c r="E227" i="2"/>
  <c r="G231" i="2"/>
  <c r="H225" i="2"/>
  <c r="J219" i="2"/>
  <c r="L233" i="2"/>
  <c r="M232" i="2"/>
  <c r="N231" i="2"/>
  <c r="O230" i="2"/>
  <c r="P229" i="2"/>
  <c r="Q228" i="2"/>
  <c r="R227" i="2"/>
  <c r="S226" i="2"/>
  <c r="T225" i="2"/>
  <c r="U224" i="2"/>
  <c r="V223" i="2"/>
  <c r="X224" i="2"/>
  <c r="Z222" i="2"/>
  <c r="AB220" i="2"/>
  <c r="AE233" i="2"/>
  <c r="K138" i="2"/>
  <c r="O134" i="2"/>
  <c r="T130" i="2"/>
  <c r="AC137" i="2"/>
  <c r="X376" i="4"/>
  <c r="AF371" i="4"/>
  <c r="AG370" i="4"/>
  <c r="Q368" i="4"/>
  <c r="J460" i="4"/>
  <c r="L465" i="4"/>
  <c r="P466" i="4"/>
  <c r="N461" i="4"/>
  <c r="M467" i="4"/>
  <c r="M459" i="4"/>
  <c r="I144" i="4"/>
  <c r="AE146" i="4"/>
  <c r="E144" i="4"/>
  <c r="Y146" i="4"/>
  <c r="E149" i="4"/>
  <c r="N143" i="4"/>
  <c r="AL145" i="4"/>
  <c r="AD147" i="4"/>
  <c r="V149" i="4"/>
  <c r="N151" i="4"/>
  <c r="W148" i="4"/>
  <c r="K143" i="4"/>
  <c r="E138" i="4"/>
  <c r="E143" i="4"/>
  <c r="E146" i="4"/>
  <c r="Y148" i="4"/>
  <c r="E151" i="4"/>
  <c r="AH142" i="4"/>
  <c r="F145" i="4"/>
  <c r="N147" i="4"/>
  <c r="F149" i="4"/>
  <c r="AH150" i="4"/>
  <c r="G232" i="4"/>
  <c r="G229" i="4"/>
  <c r="AA236" i="4"/>
  <c r="N240" i="4"/>
  <c r="F238" i="4"/>
  <c r="Z235" i="4"/>
  <c r="R233" i="4"/>
  <c r="F229" i="4"/>
  <c r="AB240" i="4"/>
  <c r="T238" i="4"/>
  <c r="L236" i="4"/>
  <c r="AF233" i="4"/>
  <c r="AC232" i="4"/>
  <c r="M238" i="4"/>
  <c r="E237" i="4"/>
  <c r="W235" i="4"/>
  <c r="O241" i="4"/>
  <c r="AD240" i="4"/>
  <c r="V238" i="4"/>
  <c r="N236" i="4"/>
  <c r="F234" i="4"/>
  <c r="F231" i="4"/>
  <c r="P241" i="4"/>
  <c r="H239" i="4"/>
  <c r="AB236" i="4"/>
  <c r="T234" i="4"/>
  <c r="L232" i="4"/>
  <c r="E230" i="4"/>
  <c r="AC236" i="4"/>
  <c r="X511" i="4"/>
  <c r="H402" i="2"/>
  <c r="G402" i="2"/>
  <c r="F400" i="2"/>
  <c r="E401" i="2"/>
  <c r="I403" i="2"/>
  <c r="I407" i="2"/>
  <c r="I411" i="2"/>
  <c r="K400" i="2"/>
  <c r="J401" i="2"/>
  <c r="N401" i="2"/>
  <c r="L402" i="2"/>
  <c r="P402" i="2"/>
  <c r="M403" i="2"/>
  <c r="Q403" i="2"/>
  <c r="M404" i="2"/>
  <c r="Q404" i="2"/>
  <c r="H405" i="2"/>
  <c r="M405" i="2"/>
  <c r="Q405" i="2"/>
  <c r="F406" i="2"/>
  <c r="K406" i="2"/>
  <c r="O406" i="2"/>
  <c r="S406" i="2"/>
  <c r="G407" i="2"/>
  <c r="L407" i="2"/>
  <c r="P407" i="2"/>
  <c r="T407" i="2"/>
  <c r="G408" i="2"/>
  <c r="L408" i="2"/>
  <c r="P408" i="2"/>
  <c r="T408" i="2"/>
  <c r="F409" i="2"/>
  <c r="K409" i="2"/>
  <c r="O409" i="2"/>
  <c r="S409" i="2"/>
  <c r="W409" i="2"/>
  <c r="H410" i="2"/>
  <c r="G399" i="2"/>
  <c r="E398" i="2"/>
  <c r="I402" i="2"/>
  <c r="I406" i="2"/>
  <c r="I410" i="2"/>
  <c r="I414" i="2"/>
  <c r="J400" i="2"/>
  <c r="N400" i="2"/>
  <c r="M401" i="2"/>
  <c r="K402" i="2"/>
  <c r="O402" i="2"/>
  <c r="L403" i="2"/>
  <c r="P403" i="2"/>
  <c r="L404" i="2"/>
  <c r="P404" i="2"/>
  <c r="G405" i="2"/>
  <c r="L405" i="2"/>
  <c r="P405" i="2"/>
  <c r="E405" i="2"/>
  <c r="J406" i="2"/>
  <c r="N406" i="2"/>
  <c r="R406" i="2"/>
  <c r="F407" i="2"/>
  <c r="K407" i="2"/>
  <c r="O407" i="2"/>
  <c r="S407" i="2"/>
  <c r="F408" i="2"/>
  <c r="K408" i="2"/>
  <c r="O408" i="2"/>
  <c r="S408" i="2"/>
  <c r="E408" i="2"/>
  <c r="J409" i="2"/>
  <c r="N409" i="2"/>
  <c r="R409" i="2"/>
  <c r="V409" i="2"/>
  <c r="G410" i="2"/>
  <c r="H267" i="2"/>
  <c r="G269" i="2"/>
  <c r="F266" i="2"/>
  <c r="E268" i="2"/>
  <c r="H264" i="2"/>
  <c r="G266" i="2"/>
  <c r="F263" i="2"/>
  <c r="E265" i="2"/>
  <c r="H39" i="2"/>
  <c r="H43" i="2"/>
  <c r="G40" i="2"/>
  <c r="F38" i="2"/>
  <c r="F42" i="2"/>
  <c r="E36" i="2"/>
  <c r="E40" i="2"/>
  <c r="I40" i="2"/>
  <c r="I44" i="2"/>
  <c r="I48" i="2"/>
  <c r="I52" i="2"/>
  <c r="H38" i="2"/>
  <c r="H42" i="2"/>
  <c r="G39" i="2"/>
  <c r="G43" i="2"/>
  <c r="F37" i="2"/>
  <c r="F41" i="2"/>
  <c r="E35" i="2"/>
  <c r="E39" i="2"/>
  <c r="E43" i="2"/>
  <c r="I39" i="2"/>
  <c r="I43" i="2"/>
  <c r="I47" i="2"/>
  <c r="I51" i="2"/>
  <c r="H41" i="2"/>
  <c r="G37" i="2"/>
  <c r="F36" i="2"/>
  <c r="E38" i="2"/>
  <c r="I46" i="2"/>
  <c r="H40" i="2"/>
  <c r="G42" i="2"/>
  <c r="F43" i="2"/>
  <c r="E37" i="2"/>
  <c r="I45" i="2"/>
  <c r="I53" i="2"/>
  <c r="F40" i="2"/>
  <c r="E42" i="2"/>
  <c r="I50" i="2"/>
  <c r="E47" i="2"/>
  <c r="E51" i="2"/>
  <c r="K39" i="2"/>
  <c r="O39" i="2"/>
  <c r="S39" i="2"/>
  <c r="W39" i="2"/>
  <c r="AA39" i="2"/>
  <c r="L40" i="2"/>
  <c r="P40" i="2"/>
  <c r="T40" i="2"/>
  <c r="X40" i="2"/>
  <c r="AB40" i="2"/>
  <c r="M41" i="2"/>
  <c r="Q41" i="2"/>
  <c r="U41" i="2"/>
  <c r="Y41" i="2"/>
  <c r="J42" i="2"/>
  <c r="N42" i="2"/>
  <c r="R42" i="2"/>
  <c r="V42" i="2"/>
  <c r="Z42" i="2"/>
  <c r="K43" i="2"/>
  <c r="O43" i="2"/>
  <c r="S43" i="2"/>
  <c r="W43" i="2"/>
  <c r="AA43" i="2"/>
  <c r="L44" i="2"/>
  <c r="P44" i="2"/>
  <c r="T44" i="2"/>
  <c r="X44" i="2"/>
  <c r="AB44" i="2"/>
  <c r="M45" i="2"/>
  <c r="Q45" i="2"/>
  <c r="U45" i="2"/>
  <c r="Y45" i="2"/>
  <c r="J46" i="2"/>
  <c r="N46" i="2"/>
  <c r="R46" i="2"/>
  <c r="V46" i="2"/>
  <c r="Z46" i="2"/>
  <c r="K47" i="2"/>
  <c r="O47" i="2"/>
  <c r="S47" i="2"/>
  <c r="W47" i="2"/>
  <c r="AA47" i="2"/>
  <c r="L48" i="2"/>
  <c r="P48" i="2"/>
  <c r="T48" i="2"/>
  <c r="X48" i="2"/>
  <c r="AB48" i="2"/>
  <c r="M49" i="2"/>
  <c r="Q49" i="2"/>
  <c r="U49" i="2"/>
  <c r="Y49" i="2"/>
  <c r="J50" i="2"/>
  <c r="N50" i="2"/>
  <c r="R50" i="2"/>
  <c r="V50" i="2"/>
  <c r="Z50" i="2"/>
  <c r="K51" i="2"/>
  <c r="O51" i="2"/>
  <c r="S51" i="2"/>
  <c r="W51" i="2"/>
  <c r="AA51" i="2"/>
  <c r="L52" i="2"/>
  <c r="P52" i="2"/>
  <c r="T52" i="2"/>
  <c r="X52" i="2"/>
  <c r="AB52" i="2"/>
  <c r="M53" i="2"/>
  <c r="Q53" i="2"/>
  <c r="U53" i="2"/>
  <c r="Y53" i="2"/>
  <c r="F44" i="2"/>
  <c r="G45" i="2"/>
  <c r="H46" i="2"/>
  <c r="F48" i="2"/>
  <c r="G49" i="2"/>
  <c r="H50" i="2"/>
  <c r="F52" i="2"/>
  <c r="G53" i="2"/>
  <c r="G38" i="2"/>
  <c r="I41" i="2"/>
  <c r="E48" i="2"/>
  <c r="L39" i="2"/>
  <c r="P39" i="2"/>
  <c r="T39" i="2"/>
  <c r="X39" i="2"/>
  <c r="M40" i="2"/>
  <c r="U40" i="2"/>
  <c r="J41" i="2"/>
  <c r="R41" i="2"/>
  <c r="Z41" i="2"/>
  <c r="O42" i="2"/>
  <c r="S42" i="2"/>
  <c r="AA42" i="2"/>
  <c r="F39" i="2"/>
  <c r="E41" i="2"/>
  <c r="I49" i="2"/>
  <c r="E46" i="2"/>
  <c r="E50" i="2"/>
  <c r="J39" i="2"/>
  <c r="N39" i="2"/>
  <c r="R39" i="2"/>
  <c r="V39" i="2"/>
  <c r="Z39" i="2"/>
  <c r="K40" i="2"/>
  <c r="O40" i="2"/>
  <c r="S40" i="2"/>
  <c r="W40" i="2"/>
  <c r="AA40" i="2"/>
  <c r="L41" i="2"/>
  <c r="P41" i="2"/>
  <c r="T41" i="2"/>
  <c r="X41" i="2"/>
  <c r="AB41" i="2"/>
  <c r="M42" i="2"/>
  <c r="Q42" i="2"/>
  <c r="U42" i="2"/>
  <c r="Y42" i="2"/>
  <c r="J43" i="2"/>
  <c r="N43" i="2"/>
  <c r="R43" i="2"/>
  <c r="V43" i="2"/>
  <c r="Z43" i="2"/>
  <c r="K44" i="2"/>
  <c r="O44" i="2"/>
  <c r="S44" i="2"/>
  <c r="W44" i="2"/>
  <c r="AA44" i="2"/>
  <c r="L45" i="2"/>
  <c r="P45" i="2"/>
  <c r="T45" i="2"/>
  <c r="X45" i="2"/>
  <c r="AB45" i="2"/>
  <c r="M46" i="2"/>
  <c r="Q46" i="2"/>
  <c r="U46" i="2"/>
  <c r="Y46" i="2"/>
  <c r="J47" i="2"/>
  <c r="N47" i="2"/>
  <c r="R47" i="2"/>
  <c r="V47" i="2"/>
  <c r="Z47" i="2"/>
  <c r="K48" i="2"/>
  <c r="O48" i="2"/>
  <c r="S48" i="2"/>
  <c r="W48" i="2"/>
  <c r="AA48" i="2"/>
  <c r="L49" i="2"/>
  <c r="P49" i="2"/>
  <c r="T49" i="2"/>
  <c r="X49" i="2"/>
  <c r="AB49" i="2"/>
  <c r="M50" i="2"/>
  <c r="Q50" i="2"/>
  <c r="U50" i="2"/>
  <c r="Y50" i="2"/>
  <c r="J51" i="2"/>
  <c r="N51" i="2"/>
  <c r="R51" i="2"/>
  <c r="V51" i="2"/>
  <c r="Z51" i="2"/>
  <c r="K52" i="2"/>
  <c r="O52" i="2"/>
  <c r="S52" i="2"/>
  <c r="W52" i="2"/>
  <c r="AA52" i="2"/>
  <c r="L53" i="2"/>
  <c r="P53" i="2"/>
  <c r="T53" i="2"/>
  <c r="X53" i="2"/>
  <c r="AB53" i="2"/>
  <c r="F45" i="2"/>
  <c r="G46" i="2"/>
  <c r="H47" i="2"/>
  <c r="F49" i="2"/>
  <c r="G50" i="2"/>
  <c r="H51" i="2"/>
  <c r="F53" i="2"/>
  <c r="E44" i="2"/>
  <c r="E52" i="2"/>
  <c r="AB39" i="2"/>
  <c r="Q40" i="2"/>
  <c r="Y40" i="2"/>
  <c r="N41" i="2"/>
  <c r="V41" i="2"/>
  <c r="K42" i="2"/>
  <c r="W42" i="2"/>
  <c r="L43" i="2"/>
  <c r="F50" i="2"/>
  <c r="W53" i="2"/>
  <c r="Z52" i="2"/>
  <c r="J52" i="2"/>
  <c r="M51" i="2"/>
  <c r="P50" i="2"/>
  <c r="S49" i="2"/>
  <c r="V48" i="2"/>
  <c r="Y47" i="2"/>
  <c r="AB46" i="2"/>
  <c r="L46" i="2"/>
  <c r="O45" i="2"/>
  <c r="R44" i="2"/>
  <c r="U43" i="2"/>
  <c r="M43" i="2"/>
  <c r="S41" i="2"/>
  <c r="V40" i="2"/>
  <c r="Y39" i="2"/>
  <c r="B377" i="2"/>
  <c r="BA8" i="2" s="1"/>
  <c r="B385" i="4"/>
  <c r="BK8" i="4" s="1"/>
  <c r="G51" i="2"/>
  <c r="H48" i="2"/>
  <c r="F46" i="2"/>
  <c r="AA53" i="2"/>
  <c r="S53" i="2"/>
  <c r="K53" i="2"/>
  <c r="V52" i="2"/>
  <c r="N52" i="2"/>
  <c r="Y51" i="2"/>
  <c r="Q51" i="2"/>
  <c r="AB50" i="2"/>
  <c r="T50" i="2"/>
  <c r="L50" i="2"/>
  <c r="W49" i="2"/>
  <c r="O49" i="2"/>
  <c r="Z48" i="2"/>
  <c r="R48" i="2"/>
  <c r="J48" i="2"/>
  <c r="U47" i="2"/>
  <c r="M47" i="2"/>
  <c r="X46" i="2"/>
  <c r="P46" i="2"/>
  <c r="AA45" i="2"/>
  <c r="S45" i="2"/>
  <c r="K45" i="2"/>
  <c r="V44" i="2"/>
  <c r="N44" i="2"/>
  <c r="Y43" i="2"/>
  <c r="Q43" i="2"/>
  <c r="X42" i="2"/>
  <c r="AA41" i="2"/>
  <c r="K41" i="2"/>
  <c r="N40" i="2"/>
  <c r="Q39" i="2"/>
  <c r="E49" i="2"/>
  <c r="H52" i="2"/>
  <c r="G47" i="2"/>
  <c r="H44" i="2"/>
  <c r="O53" i="2"/>
  <c r="R52" i="2"/>
  <c r="U51" i="2"/>
  <c r="X50" i="2"/>
  <c r="AA49" i="2"/>
  <c r="K49" i="2"/>
  <c r="N48" i="2"/>
  <c r="Q47" i="2"/>
  <c r="T46" i="2"/>
  <c r="W45" i="2"/>
  <c r="Z44" i="2"/>
  <c r="J44" i="2"/>
  <c r="P42" i="2"/>
  <c r="G52" i="2"/>
  <c r="H49" i="2"/>
  <c r="F47" i="2"/>
  <c r="G44" i="2"/>
  <c r="V53" i="2"/>
  <c r="N53" i="2"/>
  <c r="Y52" i="2"/>
  <c r="Q52" i="2"/>
  <c r="AB51" i="2"/>
  <c r="T51" i="2"/>
  <c r="L51" i="2"/>
  <c r="W50" i="2"/>
  <c r="O50" i="2"/>
  <c r="Z49" i="2"/>
  <c r="R49" i="2"/>
  <c r="J49" i="2"/>
  <c r="U48" i="2"/>
  <c r="M48" i="2"/>
  <c r="X47" i="2"/>
  <c r="P47" i="2"/>
  <c r="AA46" i="2"/>
  <c r="S46" i="2"/>
  <c r="K46" i="2"/>
  <c r="V45" i="2"/>
  <c r="N45" i="2"/>
  <c r="Y44" i="2"/>
  <c r="Q44" i="2"/>
  <c r="AB43" i="2"/>
  <c r="T43" i="2"/>
  <c r="AB42" i="2"/>
  <c r="L42" i="2"/>
  <c r="O41" i="2"/>
  <c r="R40" i="2"/>
  <c r="U39" i="2"/>
  <c r="E53" i="2"/>
  <c r="I42" i="2"/>
  <c r="H175" i="2"/>
  <c r="G175" i="2"/>
  <c r="F174" i="2"/>
  <c r="F178" i="2"/>
  <c r="E170" i="2"/>
  <c r="E174" i="2"/>
  <c r="E178" i="2"/>
  <c r="I174" i="2"/>
  <c r="I178" i="2"/>
  <c r="I182" i="2"/>
  <c r="I186" i="2"/>
  <c r="H174" i="2"/>
  <c r="H178" i="2"/>
  <c r="G174" i="2"/>
  <c r="G178" i="2"/>
  <c r="F173" i="2"/>
  <c r="F177" i="2"/>
  <c r="E173" i="2"/>
  <c r="E177" i="2"/>
  <c r="I177" i="2"/>
  <c r="I181" i="2"/>
  <c r="I185" i="2"/>
  <c r="H176" i="2"/>
  <c r="G172" i="2"/>
  <c r="F176" i="2"/>
  <c r="E176" i="2"/>
  <c r="I176" i="2"/>
  <c r="I184" i="2"/>
  <c r="AH175" i="2"/>
  <c r="AH179" i="2"/>
  <c r="AH183" i="2"/>
  <c r="AH187" i="2"/>
  <c r="AG176" i="2"/>
  <c r="AG180" i="2"/>
  <c r="AG184" i="2"/>
  <c r="AG188" i="2"/>
  <c r="AF177" i="2"/>
  <c r="AF181" i="2"/>
  <c r="AF185" i="2"/>
  <c r="AE174" i="2"/>
  <c r="AE178" i="2"/>
  <c r="AE182" i="2"/>
  <c r="AE186" i="2"/>
  <c r="AD175" i="2"/>
  <c r="AD179" i="2"/>
  <c r="AD183" i="2"/>
  <c r="AD187" i="2"/>
  <c r="AC176" i="2"/>
  <c r="AC180" i="2"/>
  <c r="AC184" i="2"/>
  <c r="AC188" i="2"/>
  <c r="AB177" i="2"/>
  <c r="AB181" i="2"/>
  <c r="AB185" i="2"/>
  <c r="AA174" i="2"/>
  <c r="AA178" i="2"/>
  <c r="AA182" i="2"/>
  <c r="AA186" i="2"/>
  <c r="Z175" i="2"/>
  <c r="Z179" i="2"/>
  <c r="Z183" i="2"/>
  <c r="Z187" i="2"/>
  <c r="Y176" i="2"/>
  <c r="Y180" i="2"/>
  <c r="Y184" i="2"/>
  <c r="Y188" i="2"/>
  <c r="X177" i="2"/>
  <c r="X181" i="2"/>
  <c r="X185" i="2"/>
  <c r="W174" i="2"/>
  <c r="W178" i="2"/>
  <c r="W182" i="2"/>
  <c r="W186" i="2"/>
  <c r="V175" i="2"/>
  <c r="V179" i="2"/>
  <c r="V183" i="2"/>
  <c r="V187" i="2"/>
  <c r="U176" i="2"/>
  <c r="U180" i="2"/>
  <c r="U184" i="2"/>
  <c r="U188" i="2"/>
  <c r="T177" i="2"/>
  <c r="T181" i="2"/>
  <c r="T185" i="2"/>
  <c r="S174" i="2"/>
  <c r="S178" i="2"/>
  <c r="S182" i="2"/>
  <c r="S186" i="2"/>
  <c r="R175" i="2"/>
  <c r="R179" i="2"/>
  <c r="R183" i="2"/>
  <c r="R187" i="2"/>
  <c r="Q176" i="2"/>
  <c r="Q180" i="2"/>
  <c r="Q184" i="2"/>
  <c r="Q188" i="2"/>
  <c r="P177" i="2"/>
  <c r="P181" i="2"/>
  <c r="P185" i="2"/>
  <c r="O174" i="2"/>
  <c r="O178" i="2"/>
  <c r="O182" i="2"/>
  <c r="O186" i="2"/>
  <c r="N175" i="2"/>
  <c r="N179" i="2"/>
  <c r="N183" i="2"/>
  <c r="N187" i="2"/>
  <c r="M176" i="2"/>
  <c r="M180" i="2"/>
  <c r="M184" i="2"/>
  <c r="M188" i="2"/>
  <c r="L177" i="2"/>
  <c r="L181" i="2"/>
  <c r="L185" i="2"/>
  <c r="K174" i="2"/>
  <c r="K178" i="2"/>
  <c r="K182" i="2"/>
  <c r="K186" i="2"/>
  <c r="J175" i="2"/>
  <c r="J179" i="2"/>
  <c r="J183" i="2"/>
  <c r="J187" i="2"/>
  <c r="H181" i="2"/>
  <c r="H185" i="2"/>
  <c r="G179" i="2"/>
  <c r="G183" i="2"/>
  <c r="G187" i="2"/>
  <c r="F181" i="2"/>
  <c r="F185" i="2"/>
  <c r="E179" i="2"/>
  <c r="E183" i="2"/>
  <c r="E187" i="2"/>
  <c r="H173" i="2"/>
  <c r="G177" i="2"/>
  <c r="F175" i="2"/>
  <c r="E175" i="2"/>
  <c r="I175" i="2"/>
  <c r="I183" i="2"/>
  <c r="AH174" i="2"/>
  <c r="AH178" i="2"/>
  <c r="AH182" i="2"/>
  <c r="AH186" i="2"/>
  <c r="AG175" i="2"/>
  <c r="AG179" i="2"/>
  <c r="AG183" i="2"/>
  <c r="AG187" i="2"/>
  <c r="AF176" i="2"/>
  <c r="AF180" i="2"/>
  <c r="AF184" i="2"/>
  <c r="AF188" i="2"/>
  <c r="AE177" i="2"/>
  <c r="AE181" i="2"/>
  <c r="AE185" i="2"/>
  <c r="AD174" i="2"/>
  <c r="AD178" i="2"/>
  <c r="AD182" i="2"/>
  <c r="AD186" i="2"/>
  <c r="AC175" i="2"/>
  <c r="AC179" i="2"/>
  <c r="AC183" i="2"/>
  <c r="AC187" i="2"/>
  <c r="AB176" i="2"/>
  <c r="AB180" i="2"/>
  <c r="AB184" i="2"/>
  <c r="AB188" i="2"/>
  <c r="AA177" i="2"/>
  <c r="AA181" i="2"/>
  <c r="AA185" i="2"/>
  <c r="Z174" i="2"/>
  <c r="Z178" i="2"/>
  <c r="Z182" i="2"/>
  <c r="Z186" i="2"/>
  <c r="Y175" i="2"/>
  <c r="Y179" i="2"/>
  <c r="Y183" i="2"/>
  <c r="Y187" i="2"/>
  <c r="X176" i="2"/>
  <c r="X180" i="2"/>
  <c r="X184" i="2"/>
  <c r="X188" i="2"/>
  <c r="W177" i="2"/>
  <c r="W181" i="2"/>
  <c r="W185" i="2"/>
  <c r="V174" i="2"/>
  <c r="V178" i="2"/>
  <c r="V182" i="2"/>
  <c r="V186" i="2"/>
  <c r="U175" i="2"/>
  <c r="U179" i="2"/>
  <c r="U183" i="2"/>
  <c r="U187" i="2"/>
  <c r="T176" i="2"/>
  <c r="T180" i="2"/>
  <c r="T184" i="2"/>
  <c r="T188" i="2"/>
  <c r="S177" i="2"/>
  <c r="S181" i="2"/>
  <c r="S185" i="2"/>
  <c r="R174" i="2"/>
  <c r="R178" i="2"/>
  <c r="R182" i="2"/>
  <c r="R186" i="2"/>
  <c r="Q175" i="2"/>
  <c r="Q179" i="2"/>
  <c r="Q183" i="2"/>
  <c r="Q187" i="2"/>
  <c r="P176" i="2"/>
  <c r="P180" i="2"/>
  <c r="P184" i="2"/>
  <c r="P188" i="2"/>
  <c r="O177" i="2"/>
  <c r="O181" i="2"/>
  <c r="O185" i="2"/>
  <c r="N174" i="2"/>
  <c r="N178" i="2"/>
  <c r="N182" i="2"/>
  <c r="N186" i="2"/>
  <c r="M175" i="2"/>
  <c r="M179" i="2"/>
  <c r="M183" i="2"/>
  <c r="M187" i="2"/>
  <c r="L176" i="2"/>
  <c r="L180" i="2"/>
  <c r="L184" i="2"/>
  <c r="L188" i="2"/>
  <c r="K177" i="2"/>
  <c r="K181" i="2"/>
  <c r="K185" i="2"/>
  <c r="J174" i="2"/>
  <c r="J178" i="2"/>
  <c r="J182" i="2"/>
  <c r="J186" i="2"/>
  <c r="H180" i="2"/>
  <c r="H184" i="2"/>
  <c r="H188" i="2"/>
  <c r="G182" i="2"/>
  <c r="G186" i="2"/>
  <c r="F180" i="2"/>
  <c r="F184" i="2"/>
  <c r="F188" i="2"/>
  <c r="E182" i="2"/>
  <c r="E186" i="2"/>
  <c r="F172" i="2"/>
  <c r="E172" i="2"/>
  <c r="I188" i="2"/>
  <c r="AH181" i="2"/>
  <c r="AG174" i="2"/>
  <c r="AG182" i="2"/>
  <c r="AF175" i="2"/>
  <c r="AF183" i="2"/>
  <c r="AE176" i="2"/>
  <c r="AE184" i="2"/>
  <c r="AD177" i="2"/>
  <c r="AD185" i="2"/>
  <c r="AC178" i="2"/>
  <c r="AC186" i="2"/>
  <c r="AB179" i="2"/>
  <c r="AB187" i="2"/>
  <c r="AA180" i="2"/>
  <c r="AA188" i="2"/>
  <c r="Z181" i="2"/>
  <c r="Y174" i="2"/>
  <c r="Y182" i="2"/>
  <c r="X175" i="2"/>
  <c r="X183" i="2"/>
  <c r="W176" i="2"/>
  <c r="W184" i="2"/>
  <c r="V177" i="2"/>
  <c r="V185" i="2"/>
  <c r="U178" i="2"/>
  <c r="U186" i="2"/>
  <c r="T179" i="2"/>
  <c r="T187" i="2"/>
  <c r="S180" i="2"/>
  <c r="S188" i="2"/>
  <c r="R181" i="2"/>
  <c r="Q174" i="2"/>
  <c r="Q182" i="2"/>
  <c r="P175" i="2"/>
  <c r="P183" i="2"/>
  <c r="O176" i="2"/>
  <c r="O184" i="2"/>
  <c r="N177" i="2"/>
  <c r="N185" i="2"/>
  <c r="M178" i="2"/>
  <c r="M186" i="2"/>
  <c r="L179" i="2"/>
  <c r="L187" i="2"/>
  <c r="K180" i="2"/>
  <c r="K188" i="2"/>
  <c r="J181" i="2"/>
  <c r="H179" i="2"/>
  <c r="H187" i="2"/>
  <c r="G185" i="2"/>
  <c r="F183" i="2"/>
  <c r="E181" i="2"/>
  <c r="G173" i="2"/>
  <c r="I179" i="2"/>
  <c r="AH176" i="2"/>
  <c r="AG177" i="2"/>
  <c r="AF186" i="2"/>
  <c r="AE187" i="2"/>
  <c r="AD188" i="2"/>
  <c r="AB182" i="2"/>
  <c r="AA183" i="2"/>
  <c r="Z184" i="2"/>
  <c r="Y185" i="2"/>
  <c r="X186" i="2"/>
  <c r="W187" i="2"/>
  <c r="V188" i="2"/>
  <c r="T174" i="2"/>
  <c r="S175" i="2"/>
  <c r="R184" i="2"/>
  <c r="Q185" i="2"/>
  <c r="P186" i="2"/>
  <c r="O187" i="2"/>
  <c r="N188" i="2"/>
  <c r="L174" i="2"/>
  <c r="K175" i="2"/>
  <c r="J176" i="2"/>
  <c r="H182" i="2"/>
  <c r="G188" i="2"/>
  <c r="E184" i="2"/>
  <c r="H177" i="2"/>
  <c r="F171" i="2"/>
  <c r="E171" i="2"/>
  <c r="I187" i="2"/>
  <c r="AH180" i="2"/>
  <c r="AH188" i="2"/>
  <c r="AG181" i="2"/>
  <c r="AF174" i="2"/>
  <c r="AF182" i="2"/>
  <c r="AE175" i="2"/>
  <c r="AE183" i="2"/>
  <c r="AD176" i="2"/>
  <c r="AD184" i="2"/>
  <c r="AC177" i="2"/>
  <c r="AC185" i="2"/>
  <c r="AB178" i="2"/>
  <c r="AB186" i="2"/>
  <c r="AA179" i="2"/>
  <c r="AA187" i="2"/>
  <c r="Z180" i="2"/>
  <c r="Z188" i="2"/>
  <c r="Y181" i="2"/>
  <c r="X174" i="2"/>
  <c r="X182" i="2"/>
  <c r="W175" i="2"/>
  <c r="W183" i="2"/>
  <c r="V176" i="2"/>
  <c r="V184" i="2"/>
  <c r="U177" i="2"/>
  <c r="U185" i="2"/>
  <c r="T178" i="2"/>
  <c r="T186" i="2"/>
  <c r="S179" i="2"/>
  <c r="S187" i="2"/>
  <c r="R180" i="2"/>
  <c r="R188" i="2"/>
  <c r="Q181" i="2"/>
  <c r="P174" i="2"/>
  <c r="P182" i="2"/>
  <c r="O175" i="2"/>
  <c r="O183" i="2"/>
  <c r="N176" i="2"/>
  <c r="N184" i="2"/>
  <c r="M177" i="2"/>
  <c r="M185" i="2"/>
  <c r="L178" i="2"/>
  <c r="L186" i="2"/>
  <c r="K179" i="2"/>
  <c r="K187" i="2"/>
  <c r="J180" i="2"/>
  <c r="J188" i="2"/>
  <c r="H186" i="2"/>
  <c r="G184" i="2"/>
  <c r="F182" i="2"/>
  <c r="E180" i="2"/>
  <c r="E188" i="2"/>
  <c r="AH184" i="2"/>
  <c r="AG185" i="2"/>
  <c r="AF178" i="2"/>
  <c r="AE179" i="2"/>
  <c r="AD180" i="2"/>
  <c r="AC181" i="2"/>
  <c r="AB174" i="2"/>
  <c r="AA175" i="2"/>
  <c r="Z176" i="2"/>
  <c r="Y177" i="2"/>
  <c r="X178" i="2"/>
  <c r="W179" i="2"/>
  <c r="V180" i="2"/>
  <c r="U181" i="2"/>
  <c r="T182" i="2"/>
  <c r="S183" i="2"/>
  <c r="R176" i="2"/>
  <c r="Q177" i="2"/>
  <c r="P178" i="2"/>
  <c r="O179" i="2"/>
  <c r="N180" i="2"/>
  <c r="M181" i="2"/>
  <c r="L182" i="2"/>
  <c r="K183" i="2"/>
  <c r="J184" i="2"/>
  <c r="G180" i="2"/>
  <c r="F186" i="2"/>
  <c r="E368" i="2"/>
  <c r="E364" i="2"/>
  <c r="E360" i="2"/>
  <c r="AC369" i="2"/>
  <c r="AC365" i="2"/>
  <c r="AC361" i="2"/>
  <c r="AC357" i="2"/>
  <c r="AB368" i="2"/>
  <c r="AB364" i="2"/>
  <c r="AB360" i="2"/>
  <c r="AB356" i="2"/>
  <c r="AA367" i="2"/>
  <c r="AA363" i="2"/>
  <c r="AA359" i="2"/>
  <c r="AA355" i="2"/>
  <c r="Z366" i="2"/>
  <c r="Z362" i="2"/>
  <c r="Z358" i="2"/>
  <c r="Y369" i="2"/>
  <c r="Y365" i="2"/>
  <c r="Y361" i="2"/>
  <c r="Y357" i="2"/>
  <c r="X368" i="2"/>
  <c r="X364" i="2"/>
  <c r="X360" i="2"/>
  <c r="X356" i="2"/>
  <c r="W367" i="2"/>
  <c r="W363" i="2"/>
  <c r="W359" i="2"/>
  <c r="W355" i="2"/>
  <c r="V366" i="2"/>
  <c r="V362" i="2"/>
  <c r="V358" i="2"/>
  <c r="U369" i="2"/>
  <c r="U365" i="2"/>
  <c r="U361" i="2"/>
  <c r="U357" i="2"/>
  <c r="T368" i="2"/>
  <c r="T364" i="2"/>
  <c r="T360" i="2"/>
  <c r="T356" i="2"/>
  <c r="S367" i="2"/>
  <c r="S363" i="2"/>
  <c r="S359" i="2"/>
  <c r="S355" i="2"/>
  <c r="R366" i="2"/>
  <c r="R362" i="2"/>
  <c r="R358" i="2"/>
  <c r="Q369" i="2"/>
  <c r="Q365" i="2"/>
  <c r="Q361" i="2"/>
  <c r="Q357" i="2"/>
  <c r="P368" i="2"/>
  <c r="P364" i="2"/>
  <c r="P360" i="2"/>
  <c r="P356" i="2"/>
  <c r="O367" i="2"/>
  <c r="O363" i="2"/>
  <c r="O359" i="2"/>
  <c r="O355" i="2"/>
  <c r="N366" i="2"/>
  <c r="N362" i="2"/>
  <c r="N358" i="2"/>
  <c r="M369" i="2"/>
  <c r="M365" i="2"/>
  <c r="M361" i="2"/>
  <c r="M357" i="2"/>
  <c r="L368" i="2"/>
  <c r="L364" i="2"/>
  <c r="L360" i="2"/>
  <c r="L356" i="2"/>
  <c r="K367" i="2"/>
  <c r="K363" i="2"/>
  <c r="K359" i="2"/>
  <c r="K355" i="2"/>
  <c r="J366" i="2"/>
  <c r="J362" i="2"/>
  <c r="J358" i="2"/>
  <c r="H369" i="2"/>
  <c r="H365" i="2"/>
  <c r="H361" i="2"/>
  <c r="G367" i="2"/>
  <c r="G363" i="2"/>
  <c r="F369" i="2"/>
  <c r="F365" i="2"/>
  <c r="F361" i="2"/>
  <c r="I356" i="2"/>
  <c r="F352" i="2"/>
  <c r="H311" i="2"/>
  <c r="H310" i="2"/>
  <c r="G310" i="2"/>
  <c r="G314" i="2"/>
  <c r="F310" i="2"/>
  <c r="F314" i="2"/>
  <c r="E307" i="2"/>
  <c r="E311" i="2"/>
  <c r="I313" i="2"/>
  <c r="I317" i="2"/>
  <c r="I321" i="2"/>
  <c r="H309" i="2"/>
  <c r="H314" i="2"/>
  <c r="G309" i="2"/>
  <c r="G313" i="2"/>
  <c r="F309" i="2"/>
  <c r="F313" i="2"/>
  <c r="E306" i="2"/>
  <c r="E310" i="2"/>
  <c r="E314" i="2"/>
  <c r="I312" i="2"/>
  <c r="I316" i="2"/>
  <c r="I320" i="2"/>
  <c r="I324" i="2"/>
  <c r="H313" i="2"/>
  <c r="G311" i="2"/>
  <c r="F312" i="2"/>
  <c r="E309" i="2"/>
  <c r="I315" i="2"/>
  <c r="I323" i="2"/>
  <c r="M310" i="2"/>
  <c r="Q310" i="2"/>
  <c r="U310" i="2"/>
  <c r="J311" i="2"/>
  <c r="N311" i="2"/>
  <c r="R311" i="2"/>
  <c r="V311" i="2"/>
  <c r="J312" i="2"/>
  <c r="N312" i="2"/>
  <c r="R312" i="2"/>
  <c r="V312" i="2"/>
  <c r="Z312" i="2"/>
  <c r="M313" i="2"/>
  <c r="Q313" i="2"/>
  <c r="U313" i="2"/>
  <c r="Y313" i="2"/>
  <c r="K314" i="2"/>
  <c r="O314" i="2"/>
  <c r="S314" i="2"/>
  <c r="W314" i="2"/>
  <c r="AA314" i="2"/>
  <c r="G315" i="2"/>
  <c r="L315" i="2"/>
  <c r="P315" i="2"/>
  <c r="T315" i="2"/>
  <c r="X315" i="2"/>
  <c r="AB315" i="2"/>
  <c r="G316" i="2"/>
  <c r="L316" i="2"/>
  <c r="P316" i="2"/>
  <c r="T316" i="2"/>
  <c r="X316" i="2"/>
  <c r="AB316" i="2"/>
  <c r="F317" i="2"/>
  <c r="K317" i="2"/>
  <c r="O317" i="2"/>
  <c r="S317" i="2"/>
  <c r="W317" i="2"/>
  <c r="AA317" i="2"/>
  <c r="AE317" i="2"/>
  <c r="AF321" i="2"/>
  <c r="AE318" i="2"/>
  <c r="AE322" i="2"/>
  <c r="AD319" i="2"/>
  <c r="AD323" i="2"/>
  <c r="AC320" i="2"/>
  <c r="AC324" i="2"/>
  <c r="AB321" i="2"/>
  <c r="AA318" i="2"/>
  <c r="AA322" i="2"/>
  <c r="Z319" i="2"/>
  <c r="Z323" i="2"/>
  <c r="Y320" i="2"/>
  <c r="Y324" i="2"/>
  <c r="X321" i="2"/>
  <c r="W318" i="2"/>
  <c r="W322" i="2"/>
  <c r="V319" i="2"/>
  <c r="V323" i="2"/>
  <c r="U320" i="2"/>
  <c r="U324" i="2"/>
  <c r="T321" i="2"/>
  <c r="S318" i="2"/>
  <c r="S322" i="2"/>
  <c r="R319" i="2"/>
  <c r="R323" i="2"/>
  <c r="Q320" i="2"/>
  <c r="Q324" i="2"/>
  <c r="P321" i="2"/>
  <c r="O318" i="2"/>
  <c r="O322" i="2"/>
  <c r="N319" i="2"/>
  <c r="N323" i="2"/>
  <c r="M320" i="2"/>
  <c r="M324" i="2"/>
  <c r="L321" i="2"/>
  <c r="K318" i="2"/>
  <c r="K322" i="2"/>
  <c r="J319" i="2"/>
  <c r="J323" i="2"/>
  <c r="H320" i="2"/>
  <c r="H324" i="2"/>
  <c r="G321" i="2"/>
  <c r="F318" i="2"/>
  <c r="F322" i="2"/>
  <c r="E319" i="2"/>
  <c r="E323" i="2"/>
  <c r="H312" i="2"/>
  <c r="G308" i="2"/>
  <c r="F311" i="2"/>
  <c r="E308" i="2"/>
  <c r="I314" i="2"/>
  <c r="I322" i="2"/>
  <c r="L310" i="2"/>
  <c r="P310" i="2"/>
  <c r="T310" i="2"/>
  <c r="X310" i="2"/>
  <c r="M311" i="2"/>
  <c r="Q311" i="2"/>
  <c r="U311" i="2"/>
  <c r="Y311" i="2"/>
  <c r="M312" i="2"/>
  <c r="Q312" i="2"/>
  <c r="U312" i="2"/>
  <c r="Y312" i="2"/>
  <c r="L313" i="2"/>
  <c r="P313" i="2"/>
  <c r="T313" i="2"/>
  <c r="X313" i="2"/>
  <c r="J314" i="2"/>
  <c r="N314" i="2"/>
  <c r="R314" i="2"/>
  <c r="V314" i="2"/>
  <c r="Z314" i="2"/>
  <c r="F315" i="2"/>
  <c r="K315" i="2"/>
  <c r="O315" i="2"/>
  <c r="S315" i="2"/>
  <c r="W315" i="2"/>
  <c r="AA315" i="2"/>
  <c r="F316" i="2"/>
  <c r="K316" i="2"/>
  <c r="O316" i="2"/>
  <c r="S316" i="2"/>
  <c r="W316" i="2"/>
  <c r="AA316" i="2"/>
  <c r="E317" i="2"/>
  <c r="J317" i="2"/>
  <c r="N317" i="2"/>
  <c r="R317" i="2"/>
  <c r="V317" i="2"/>
  <c r="Z317" i="2"/>
  <c r="AD317" i="2"/>
  <c r="AF320" i="2"/>
  <c r="AF324" i="2"/>
  <c r="AE321" i="2"/>
  <c r="AD318" i="2"/>
  <c r="AD322" i="2"/>
  <c r="AC319" i="2"/>
  <c r="AC323" i="2"/>
  <c r="AB320" i="2"/>
  <c r="AB324" i="2"/>
  <c r="AA321" i="2"/>
  <c r="Z318" i="2"/>
  <c r="Z322" i="2"/>
  <c r="Y319" i="2"/>
  <c r="Y323" i="2"/>
  <c r="X320" i="2"/>
  <c r="X324" i="2"/>
  <c r="W321" i="2"/>
  <c r="V318" i="2"/>
  <c r="V322" i="2"/>
  <c r="U319" i="2"/>
  <c r="U323" i="2"/>
  <c r="T320" i="2"/>
  <c r="T324" i="2"/>
  <c r="S321" i="2"/>
  <c r="R318" i="2"/>
  <c r="R322" i="2"/>
  <c r="Q319" i="2"/>
  <c r="Q323" i="2"/>
  <c r="P320" i="2"/>
  <c r="P324" i="2"/>
  <c r="O321" i="2"/>
  <c r="N318" i="2"/>
  <c r="N322" i="2"/>
  <c r="M319" i="2"/>
  <c r="M323" i="2"/>
  <c r="L320" i="2"/>
  <c r="L324" i="2"/>
  <c r="K321" i="2"/>
  <c r="J318" i="2"/>
  <c r="J322" i="2"/>
  <c r="H319" i="2"/>
  <c r="H323" i="2"/>
  <c r="G320" i="2"/>
  <c r="G324" i="2"/>
  <c r="F321" i="2"/>
  <c r="E318" i="2"/>
  <c r="E322" i="2"/>
  <c r="H130" i="2"/>
  <c r="G129" i="2"/>
  <c r="G133" i="2"/>
  <c r="F129" i="2"/>
  <c r="F133" i="2"/>
  <c r="E126" i="2"/>
  <c r="E130" i="2"/>
  <c r="I132" i="2"/>
  <c r="I136" i="2"/>
  <c r="I140" i="2"/>
  <c r="AH131" i="2"/>
  <c r="AH135" i="2"/>
  <c r="AH139" i="2"/>
  <c r="AH143" i="2"/>
  <c r="AG132" i="2"/>
  <c r="AG136" i="2"/>
  <c r="AG140" i="2"/>
  <c r="AF129" i="2"/>
  <c r="AF133" i="2"/>
  <c r="AF137" i="2"/>
  <c r="AF141" i="2"/>
  <c r="AE130" i="2"/>
  <c r="AE134" i="2"/>
  <c r="AE138" i="2"/>
  <c r="AE142" i="2"/>
  <c r="AD131" i="2"/>
  <c r="AD135" i="2"/>
  <c r="AD139" i="2"/>
  <c r="AD143" i="2"/>
  <c r="AC132" i="2"/>
  <c r="AC136" i="2"/>
  <c r="AC140" i="2"/>
  <c r="AB129" i="2"/>
  <c r="AB133" i="2"/>
  <c r="AB137" i="2"/>
  <c r="AB141" i="2"/>
  <c r="AA130" i="2"/>
  <c r="AA134" i="2"/>
  <c r="AA138" i="2"/>
  <c r="AA142" i="2"/>
  <c r="Z131" i="2"/>
  <c r="Z135" i="2"/>
  <c r="Z139" i="2"/>
  <c r="Z143" i="2"/>
  <c r="Y132" i="2"/>
  <c r="Y136" i="2"/>
  <c r="Y140" i="2"/>
  <c r="X129" i="2"/>
  <c r="X133" i="2"/>
  <c r="X137" i="2"/>
  <c r="X141" i="2"/>
  <c r="W130" i="2"/>
  <c r="W134" i="2"/>
  <c r="W138" i="2"/>
  <c r="W142" i="2"/>
  <c r="V131" i="2"/>
  <c r="V135" i="2"/>
  <c r="V139" i="2"/>
  <c r="V143" i="2"/>
  <c r="U132" i="2"/>
  <c r="U136" i="2"/>
  <c r="U140" i="2"/>
  <c r="T129" i="2"/>
  <c r="T133" i="2"/>
  <c r="T137" i="2"/>
  <c r="T141" i="2"/>
  <c r="S130" i="2"/>
  <c r="S134" i="2"/>
  <c r="S138" i="2"/>
  <c r="S142" i="2"/>
  <c r="H129" i="2"/>
  <c r="H133" i="2"/>
  <c r="G128" i="2"/>
  <c r="G132" i="2"/>
  <c r="F128" i="2"/>
  <c r="F132" i="2"/>
  <c r="E125" i="2"/>
  <c r="E129" i="2"/>
  <c r="E133" i="2"/>
  <c r="I131" i="2"/>
  <c r="I135" i="2"/>
  <c r="I139" i="2"/>
  <c r="I143" i="2"/>
  <c r="AH130" i="2"/>
  <c r="AH134" i="2"/>
  <c r="AH138" i="2"/>
  <c r="AH142" i="2"/>
  <c r="AG131" i="2"/>
  <c r="AG135" i="2"/>
  <c r="AG139" i="2"/>
  <c r="AG143" i="2"/>
  <c r="AF132" i="2"/>
  <c r="AF136" i="2"/>
  <c r="AF140" i="2"/>
  <c r="AE129" i="2"/>
  <c r="AE133" i="2"/>
  <c r="AE137" i="2"/>
  <c r="AE141" i="2"/>
  <c r="AD130" i="2"/>
  <c r="AD134" i="2"/>
  <c r="AD138" i="2"/>
  <c r="AD142" i="2"/>
  <c r="AC131" i="2"/>
  <c r="AC135" i="2"/>
  <c r="AC139" i="2"/>
  <c r="AC143" i="2"/>
  <c r="AB132" i="2"/>
  <c r="AB136" i="2"/>
  <c r="AB140" i="2"/>
  <c r="AA129" i="2"/>
  <c r="AA133" i="2"/>
  <c r="AA137" i="2"/>
  <c r="AA141" i="2"/>
  <c r="Z130" i="2"/>
  <c r="Z134" i="2"/>
  <c r="Z138" i="2"/>
  <c r="Z142" i="2"/>
  <c r="Y131" i="2"/>
  <c r="Y135" i="2"/>
  <c r="Y139" i="2"/>
  <c r="Y143" i="2"/>
  <c r="X132" i="2"/>
  <c r="X136" i="2"/>
  <c r="X140" i="2"/>
  <c r="W129" i="2"/>
  <c r="W133" i="2"/>
  <c r="W137" i="2"/>
  <c r="W141" i="2"/>
  <c r="V130" i="2"/>
  <c r="V134" i="2"/>
  <c r="V138" i="2"/>
  <c r="V142" i="2"/>
  <c r="U131" i="2"/>
  <c r="U135" i="2"/>
  <c r="U139" i="2"/>
  <c r="U143" i="2"/>
  <c r="T132" i="2"/>
  <c r="T136" i="2"/>
  <c r="T140" i="2"/>
  <c r="S129" i="2"/>
  <c r="S133" i="2"/>
  <c r="S137" i="2"/>
  <c r="S141" i="2"/>
  <c r="R130" i="2"/>
  <c r="H132" i="2"/>
  <c r="F131" i="2"/>
  <c r="E132" i="2"/>
  <c r="I130" i="2"/>
  <c r="I138" i="2"/>
  <c r="AH129" i="2"/>
  <c r="AH137" i="2"/>
  <c r="AG130" i="2"/>
  <c r="AG138" i="2"/>
  <c r="AF131" i="2"/>
  <c r="AF139" i="2"/>
  <c r="AE132" i="2"/>
  <c r="AE140" i="2"/>
  <c r="AD133" i="2"/>
  <c r="AD141" i="2"/>
  <c r="AC134" i="2"/>
  <c r="AC142" i="2"/>
  <c r="AB135" i="2"/>
  <c r="AB143" i="2"/>
  <c r="AA136" i="2"/>
  <c r="Z129" i="2"/>
  <c r="Z137" i="2"/>
  <c r="Y130" i="2"/>
  <c r="Y138" i="2"/>
  <c r="X131" i="2"/>
  <c r="X139" i="2"/>
  <c r="W132" i="2"/>
  <c r="W140" i="2"/>
  <c r="V133" i="2"/>
  <c r="V141" i="2"/>
  <c r="U134" i="2"/>
  <c r="U142" i="2"/>
  <c r="T135" i="2"/>
  <c r="T143" i="2"/>
  <c r="S136" i="2"/>
  <c r="R129" i="2"/>
  <c r="R134" i="2"/>
  <c r="R138" i="2"/>
  <c r="R142" i="2"/>
  <c r="Q131" i="2"/>
  <c r="Q135" i="2"/>
  <c r="Q139" i="2"/>
  <c r="Q143" i="2"/>
  <c r="P132" i="2"/>
  <c r="P136" i="2"/>
  <c r="P140" i="2"/>
  <c r="O129" i="2"/>
  <c r="O133" i="2"/>
  <c r="O137" i="2"/>
  <c r="O141" i="2"/>
  <c r="N130" i="2"/>
  <c r="N134" i="2"/>
  <c r="N138" i="2"/>
  <c r="N142" i="2"/>
  <c r="M131" i="2"/>
  <c r="M135" i="2"/>
  <c r="M139" i="2"/>
  <c r="M143" i="2"/>
  <c r="L132" i="2"/>
  <c r="L136" i="2"/>
  <c r="L140" i="2"/>
  <c r="K129" i="2"/>
  <c r="K133" i="2"/>
  <c r="K137" i="2"/>
  <c r="K141" i="2"/>
  <c r="J130" i="2"/>
  <c r="J134" i="2"/>
  <c r="J138" i="2"/>
  <c r="J142" i="2"/>
  <c r="H136" i="2"/>
  <c r="H140" i="2"/>
  <c r="G134" i="2"/>
  <c r="G138" i="2"/>
  <c r="G142" i="2"/>
  <c r="F136" i="2"/>
  <c r="F140" i="2"/>
  <c r="E134" i="2"/>
  <c r="E138" i="2"/>
  <c r="E142" i="2"/>
  <c r="H131" i="2"/>
  <c r="G131" i="2"/>
  <c r="F130" i="2"/>
  <c r="E131" i="2"/>
  <c r="I129" i="2"/>
  <c r="I137" i="2"/>
  <c r="AH136" i="2"/>
  <c r="AG129" i="2"/>
  <c r="AG137" i="2"/>
  <c r="AF130" i="2"/>
  <c r="AF138" i="2"/>
  <c r="AE131" i="2"/>
  <c r="AE139" i="2"/>
  <c r="AD132" i="2"/>
  <c r="AD140" i="2"/>
  <c r="AC133" i="2"/>
  <c r="AC141" i="2"/>
  <c r="AB134" i="2"/>
  <c r="AB142" i="2"/>
  <c r="AA135" i="2"/>
  <c r="AA143" i="2"/>
  <c r="Z136" i="2"/>
  <c r="Y129" i="2"/>
  <c r="Y137" i="2"/>
  <c r="X130" i="2"/>
  <c r="X138" i="2"/>
  <c r="W131" i="2"/>
  <c r="W139" i="2"/>
  <c r="V132" i="2"/>
  <c r="V140" i="2"/>
  <c r="U133" i="2"/>
  <c r="U141" i="2"/>
  <c r="T134" i="2"/>
  <c r="T142" i="2"/>
  <c r="S135" i="2"/>
  <c r="S143" i="2"/>
  <c r="R133" i="2"/>
  <c r="R137" i="2"/>
  <c r="R141" i="2"/>
  <c r="Q130" i="2"/>
  <c r="Q134" i="2"/>
  <c r="Q138" i="2"/>
  <c r="Q142" i="2"/>
  <c r="P131" i="2"/>
  <c r="P135" i="2"/>
  <c r="P139" i="2"/>
  <c r="P143" i="2"/>
  <c r="O132" i="2"/>
  <c r="O136" i="2"/>
  <c r="O140" i="2"/>
  <c r="N129" i="2"/>
  <c r="N133" i="2"/>
  <c r="N137" i="2"/>
  <c r="N141" i="2"/>
  <c r="M130" i="2"/>
  <c r="M134" i="2"/>
  <c r="M138" i="2"/>
  <c r="M142" i="2"/>
  <c r="L131" i="2"/>
  <c r="L135" i="2"/>
  <c r="L139" i="2"/>
  <c r="L143" i="2"/>
  <c r="K132" i="2"/>
  <c r="K136" i="2"/>
  <c r="K140" i="2"/>
  <c r="J129" i="2"/>
  <c r="J133" i="2"/>
  <c r="J137" i="2"/>
  <c r="J141" i="2"/>
  <c r="H135" i="2"/>
  <c r="H139" i="2"/>
  <c r="H143" i="2"/>
  <c r="G137" i="2"/>
  <c r="G141" i="2"/>
  <c r="F135" i="2"/>
  <c r="F139" i="2"/>
  <c r="F143" i="2"/>
  <c r="E137" i="2"/>
  <c r="E141" i="2"/>
  <c r="H85" i="2"/>
  <c r="G84" i="2"/>
  <c r="F88" i="2"/>
  <c r="E81" i="2"/>
  <c r="I86" i="2"/>
  <c r="I90" i="2"/>
  <c r="I94" i="2"/>
  <c r="I98" i="2"/>
  <c r="F87" i="2"/>
  <c r="I85" i="2"/>
  <c r="I89" i="2"/>
  <c r="I93" i="2"/>
  <c r="I97" i="2"/>
  <c r="G88" i="2"/>
  <c r="F83" i="2"/>
  <c r="E85" i="2"/>
  <c r="I84" i="2"/>
  <c r="I92" i="2"/>
  <c r="E84" i="2"/>
  <c r="I91" i="2"/>
  <c r="H356" i="2"/>
  <c r="H357" i="2"/>
  <c r="G356" i="2"/>
  <c r="F355" i="2"/>
  <c r="F359" i="2"/>
  <c r="E351" i="2"/>
  <c r="E355" i="2"/>
  <c r="E359" i="2"/>
  <c r="I355" i="2"/>
  <c r="I359" i="2"/>
  <c r="I363" i="2"/>
  <c r="I367" i="2"/>
  <c r="H355" i="2"/>
  <c r="G355" i="2"/>
  <c r="G359" i="2"/>
  <c r="F354" i="2"/>
  <c r="F358" i="2"/>
  <c r="E354" i="2"/>
  <c r="E358" i="2"/>
  <c r="I358" i="2"/>
  <c r="I362" i="2"/>
  <c r="I366" i="2"/>
  <c r="H358" i="2"/>
  <c r="G357" i="2"/>
  <c r="F357" i="2"/>
  <c r="E353" i="2"/>
  <c r="I361" i="2"/>
  <c r="I369" i="2"/>
  <c r="H354" i="2"/>
  <c r="G354" i="2"/>
  <c r="F356" i="2"/>
  <c r="E352" i="2"/>
  <c r="I360" i="2"/>
  <c r="I368" i="2"/>
  <c r="E369" i="2"/>
  <c r="E365" i="2"/>
  <c r="E361" i="2"/>
  <c r="AC366" i="2"/>
  <c r="AC362" i="2"/>
  <c r="AC358" i="2"/>
  <c r="AB369" i="2"/>
  <c r="AB365" i="2"/>
  <c r="AB361" i="2"/>
  <c r="AB357" i="2"/>
  <c r="AA368" i="2"/>
  <c r="AA364" i="2"/>
  <c r="AA360" i="2"/>
  <c r="AA356" i="2"/>
  <c r="Z367" i="2"/>
  <c r="Z363" i="2"/>
  <c r="Z359" i="2"/>
  <c r="Z355" i="2"/>
  <c r="Y366" i="2"/>
  <c r="Y362" i="2"/>
  <c r="Y358" i="2"/>
  <c r="X369" i="2"/>
  <c r="X365" i="2"/>
  <c r="X361" i="2"/>
  <c r="X357" i="2"/>
  <c r="W368" i="2"/>
  <c r="W364" i="2"/>
  <c r="W360" i="2"/>
  <c r="W356" i="2"/>
  <c r="V367" i="2"/>
  <c r="V363" i="2"/>
  <c r="V359" i="2"/>
  <c r="V355" i="2"/>
  <c r="U366" i="2"/>
  <c r="U362" i="2"/>
  <c r="U358" i="2"/>
  <c r="T369" i="2"/>
  <c r="T365" i="2"/>
  <c r="T361" i="2"/>
  <c r="T357" i="2"/>
  <c r="S368" i="2"/>
  <c r="S364" i="2"/>
  <c r="S360" i="2"/>
  <c r="S356" i="2"/>
  <c r="R367" i="2"/>
  <c r="R363" i="2"/>
  <c r="R359" i="2"/>
  <c r="R355" i="2"/>
  <c r="Q366" i="2"/>
  <c r="Q362" i="2"/>
  <c r="Q358" i="2"/>
  <c r="P369" i="2"/>
  <c r="P365" i="2"/>
  <c r="P361" i="2"/>
  <c r="P357" i="2"/>
  <c r="O368" i="2"/>
  <c r="O364" i="2"/>
  <c r="O360" i="2"/>
  <c r="O356" i="2"/>
  <c r="N367" i="2"/>
  <c r="N363" i="2"/>
  <c r="N359" i="2"/>
  <c r="N355" i="2"/>
  <c r="M366" i="2"/>
  <c r="M362" i="2"/>
  <c r="M358" i="2"/>
  <c r="L369" i="2"/>
  <c r="L365" i="2"/>
  <c r="L361" i="2"/>
  <c r="L357" i="2"/>
  <c r="K368" i="2"/>
  <c r="K364" i="2"/>
  <c r="K360" i="2"/>
  <c r="K356" i="2"/>
  <c r="J367" i="2"/>
  <c r="J363" i="2"/>
  <c r="J359" i="2"/>
  <c r="J355" i="2"/>
  <c r="H366" i="2"/>
  <c r="H362" i="2"/>
  <c r="G368" i="2"/>
  <c r="G364" i="2"/>
  <c r="G360" i="2"/>
  <c r="F366" i="2"/>
  <c r="F362" i="2"/>
  <c r="I357" i="2"/>
  <c r="F353" i="2"/>
  <c r="G358" i="2"/>
  <c r="H128" i="2"/>
  <c r="H86" i="2"/>
  <c r="E375" i="4"/>
  <c r="AF377" i="4"/>
  <c r="F364" i="4"/>
  <c r="AC373" i="4"/>
  <c r="U376" i="4"/>
  <c r="W369" i="4"/>
  <c r="F361" i="4"/>
  <c r="F466" i="4"/>
  <c r="P464" i="4"/>
  <c r="K461" i="4"/>
  <c r="M460" i="4"/>
  <c r="E458" i="4"/>
  <c r="M465" i="4"/>
  <c r="H462" i="4"/>
  <c r="Q460" i="4"/>
  <c r="M458" i="4"/>
  <c r="H220" i="2"/>
  <c r="G217" i="2"/>
  <c r="G221" i="2"/>
  <c r="F219" i="2"/>
  <c r="F223" i="2"/>
  <c r="E218" i="2"/>
  <c r="E222" i="2"/>
  <c r="I220" i="2"/>
  <c r="I224" i="2"/>
  <c r="I228" i="2"/>
  <c r="I232" i="2"/>
  <c r="H219" i="2"/>
  <c r="H223" i="2"/>
  <c r="G220" i="2"/>
  <c r="F218" i="2"/>
  <c r="F222" i="2"/>
  <c r="E217" i="2"/>
  <c r="E221" i="2"/>
  <c r="I219" i="2"/>
  <c r="I223" i="2"/>
  <c r="I227" i="2"/>
  <c r="I231" i="2"/>
  <c r="H266" i="2"/>
  <c r="G264" i="2"/>
  <c r="G268" i="2"/>
  <c r="F265" i="2"/>
  <c r="F269" i="2"/>
  <c r="E263" i="2"/>
  <c r="E267" i="2"/>
  <c r="H265" i="2"/>
  <c r="H269" i="2"/>
  <c r="G263" i="2"/>
  <c r="G267" i="2"/>
  <c r="F264" i="2"/>
  <c r="F268" i="2"/>
  <c r="E262" i="2"/>
  <c r="E266" i="2"/>
  <c r="H218" i="2"/>
  <c r="AR579" i="4"/>
  <c r="AM579" i="4"/>
  <c r="G579" i="4"/>
  <c r="AC579" i="4"/>
  <c r="M579" i="4"/>
  <c r="BG579" i="4"/>
  <c r="W579" i="4"/>
  <c r="AL579" i="4"/>
  <c r="AX579" i="4"/>
  <c r="AT579" i="4"/>
  <c r="Z579" i="4"/>
  <c r="J579" i="4"/>
  <c r="G464" i="4"/>
  <c r="G466" i="4"/>
  <c r="O458" i="4"/>
  <c r="N465" i="4"/>
  <c r="P465" i="4"/>
  <c r="F464" i="4"/>
  <c r="F462" i="4"/>
  <c r="O467" i="4"/>
  <c r="E377" i="4"/>
  <c r="F365" i="4"/>
  <c r="T371" i="4"/>
  <c r="H371" i="4"/>
  <c r="E359" i="4"/>
  <c r="P373" i="4"/>
  <c r="M373" i="4"/>
  <c r="F458" i="4"/>
  <c r="P463" i="4"/>
  <c r="K458" i="4"/>
  <c r="F465" i="4"/>
  <c r="K464" i="4"/>
  <c r="M463" i="4"/>
  <c r="M461" i="4"/>
  <c r="J466" i="4"/>
  <c r="Q373" i="4"/>
  <c r="Z371" i="4"/>
  <c r="AF370" i="4"/>
  <c r="U369" i="4"/>
  <c r="P56" i="4"/>
  <c r="AG281" i="4"/>
  <c r="AI283" i="4"/>
  <c r="AJ283" i="4" s="1"/>
  <c r="AM287" i="4"/>
  <c r="BK196" i="4"/>
  <c r="AU196" i="4"/>
  <c r="BF195" i="4"/>
  <c r="AX195" i="4"/>
  <c r="AP195" i="4"/>
  <c r="BE194" i="4"/>
  <c r="AS194" i="4"/>
  <c r="BH193" i="4"/>
  <c r="AZ193" i="4"/>
  <c r="BK192" i="4"/>
  <c r="BC192" i="4"/>
  <c r="AQ192" i="4"/>
  <c r="BF191" i="4"/>
  <c r="AX191" i="4"/>
  <c r="BH196" i="4"/>
  <c r="BD196" i="4"/>
  <c r="AZ196" i="4"/>
  <c r="AV196" i="4"/>
  <c r="AR196" i="4"/>
  <c r="BK195" i="4"/>
  <c r="BG195" i="4"/>
  <c r="BC195" i="4"/>
  <c r="AY195" i="4"/>
  <c r="AU195" i="4"/>
  <c r="AQ195" i="4"/>
  <c r="BJ194" i="4"/>
  <c r="BF194" i="4"/>
  <c r="BB194" i="4"/>
  <c r="AX194" i="4"/>
  <c r="AT194" i="4"/>
  <c r="AP194" i="4"/>
  <c r="BI193" i="4"/>
  <c r="BE193" i="4"/>
  <c r="BA193" i="4"/>
  <c r="AW193" i="4"/>
  <c r="AS193" i="4"/>
  <c r="AO193" i="4"/>
  <c r="BH192" i="4"/>
  <c r="BD192" i="4"/>
  <c r="AZ192" i="4"/>
  <c r="AV192" i="4"/>
  <c r="AR192" i="4"/>
  <c r="BK191" i="4"/>
  <c r="BG191" i="4"/>
  <c r="BC191" i="4"/>
  <c r="AY191" i="4"/>
  <c r="AU191" i="4"/>
  <c r="AQ191" i="4"/>
  <c r="BJ190" i="4"/>
  <c r="BF190" i="4"/>
  <c r="BB190" i="4"/>
  <c r="AX190" i="4"/>
  <c r="AT190" i="4"/>
  <c r="AP190" i="4"/>
  <c r="BI189" i="4"/>
  <c r="BE189" i="4"/>
  <c r="BA189" i="4"/>
  <c r="AW189" i="4"/>
  <c r="AS189" i="4"/>
  <c r="AO189" i="4"/>
  <c r="BH188" i="4"/>
  <c r="BD188" i="4"/>
  <c r="AZ188" i="4"/>
  <c r="AV188" i="4"/>
  <c r="AR188" i="4"/>
  <c r="BK187" i="4"/>
  <c r="BG187" i="4"/>
  <c r="BC187" i="4"/>
  <c r="AY187" i="4"/>
  <c r="AU187" i="4"/>
  <c r="AQ187" i="4"/>
  <c r="BG196" i="4"/>
  <c r="BC196" i="4"/>
  <c r="AY196" i="4"/>
  <c r="AQ196" i="4"/>
  <c r="BJ195" i="4"/>
  <c r="BB195" i="4"/>
  <c r="AT195" i="4"/>
  <c r="BI194" i="4"/>
  <c r="BA194" i="4"/>
  <c r="AW194" i="4"/>
  <c r="AO194" i="4"/>
  <c r="BD193" i="4"/>
  <c r="AV193" i="4"/>
  <c r="AR193" i="4"/>
  <c r="BG192" i="4"/>
  <c r="AY192" i="4"/>
  <c r="AU192" i="4"/>
  <c r="BJ191" i="4"/>
  <c r="BB191" i="4"/>
  <c r="AT191" i="4"/>
  <c r="AW196" i="4"/>
  <c r="BC194" i="4"/>
  <c r="AT193" i="4"/>
  <c r="BH191" i="4"/>
  <c r="BI190" i="4"/>
  <c r="AS190" i="4"/>
  <c r="AZ189" i="4"/>
  <c r="AU189" i="4"/>
  <c r="BG188" i="4"/>
  <c r="AQ188" i="4"/>
  <c r="BD187" i="4"/>
  <c r="BJ196" i="4"/>
  <c r="AT196" i="4"/>
  <c r="BA195" i="4"/>
  <c r="AS195" i="4"/>
  <c r="AZ194" i="4"/>
  <c r="BG193" i="4"/>
  <c r="AQ193" i="4"/>
  <c r="AX192" i="4"/>
  <c r="BE191" i="4"/>
  <c r="AP191" i="4"/>
  <c r="BC190" i="4"/>
  <c r="AR190" i="4"/>
  <c r="BD189" i="4"/>
  <c r="AT189" i="4"/>
  <c r="BF188" i="4"/>
  <c r="AU188" i="4"/>
  <c r="BB187" i="4"/>
  <c r="AR187" i="4"/>
  <c r="BI196" i="4"/>
  <c r="AS196" i="4"/>
  <c r="AZ195" i="4"/>
  <c r="BG194" i="4"/>
  <c r="BF193" i="4"/>
  <c r="AP193" i="4"/>
  <c r="AW192" i="4"/>
  <c r="BD191" i="4"/>
  <c r="AO191" i="4"/>
  <c r="BA190" i="4"/>
  <c r="AQ190" i="4"/>
  <c r="BC189" i="4"/>
  <c r="AR189" i="4"/>
  <c r="BE188" i="4"/>
  <c r="AT188" i="4"/>
  <c r="BF187" i="4"/>
  <c r="AV187" i="4"/>
  <c r="BF196" i="4"/>
  <c r="AX196" i="4"/>
  <c r="AP196" i="4"/>
  <c r="BE195" i="4"/>
  <c r="AW195" i="4"/>
  <c r="AO195" i="4"/>
  <c r="BD194" i="4"/>
  <c r="AV194" i="4"/>
  <c r="BK193" i="4"/>
  <c r="BC193" i="4"/>
  <c r="AU193" i="4"/>
  <c r="BJ192" i="4"/>
  <c r="BB192" i="4"/>
  <c r="AT192" i="4"/>
  <c r="BI191" i="4"/>
  <c r="BA191" i="4"/>
  <c r="AS191" i="4"/>
  <c r="BK190" i="4"/>
  <c r="BE190" i="4"/>
  <c r="AZ190" i="4"/>
  <c r="AU190" i="4"/>
  <c r="AO190" i="4"/>
  <c r="BG189" i="4"/>
  <c r="BB189" i="4"/>
  <c r="AV189" i="4"/>
  <c r="AQ189" i="4"/>
  <c r="BI188" i="4"/>
  <c r="BC188" i="4"/>
  <c r="AX188" i="4"/>
  <c r="AS188" i="4"/>
  <c r="BJ187" i="4"/>
  <c r="BE187" i="4"/>
  <c r="AZ187" i="4"/>
  <c r="AT187" i="4"/>
  <c r="AO187" i="4"/>
  <c r="BE196" i="4"/>
  <c r="AO196" i="4"/>
  <c r="BD195" i="4"/>
  <c r="AV195" i="4"/>
  <c r="BK194" i="4"/>
  <c r="AU194" i="4"/>
  <c r="BJ193" i="4"/>
  <c r="BB193" i="4"/>
  <c r="BI192" i="4"/>
  <c r="BA192" i="4"/>
  <c r="AS192" i="4"/>
  <c r="AZ191" i="4"/>
  <c r="AR191" i="4"/>
  <c r="BD190" i="4"/>
  <c r="AY190" i="4"/>
  <c r="BK189" i="4"/>
  <c r="BF189" i="4"/>
  <c r="AP189" i="4"/>
  <c r="BB188" i="4"/>
  <c r="AW188" i="4"/>
  <c r="BI187" i="4"/>
  <c r="AX187" i="4"/>
  <c r="AS187" i="4"/>
  <c r="BB196" i="4"/>
  <c r="BI195" i="4"/>
  <c r="BH194" i="4"/>
  <c r="AR194" i="4"/>
  <c r="AY193" i="4"/>
  <c r="BF192" i="4"/>
  <c r="AP192" i="4"/>
  <c r="AW191" i="4"/>
  <c r="BH190" i="4"/>
  <c r="AW190" i="4"/>
  <c r="BJ189" i="4"/>
  <c r="AY189" i="4"/>
  <c r="BK188" i="4"/>
  <c r="BA188" i="4"/>
  <c r="AP188" i="4"/>
  <c r="BH187" i="4"/>
  <c r="AW187" i="4"/>
  <c r="BA196" i="4"/>
  <c r="BH195" i="4"/>
  <c r="AR195" i="4"/>
  <c r="AY194" i="4"/>
  <c r="AQ194" i="4"/>
  <c r="AX193" i="4"/>
  <c r="BE192" i="4"/>
  <c r="AO192" i="4"/>
  <c r="AV191" i="4"/>
  <c r="BG190" i="4"/>
  <c r="AV190" i="4"/>
  <c r="BH189" i="4"/>
  <c r="AX189" i="4"/>
  <c r="BJ188" i="4"/>
  <c r="AY188" i="4"/>
  <c r="AO188" i="4"/>
  <c r="BA187" i="4"/>
  <c r="AP187" i="4"/>
  <c r="AF280" i="4"/>
  <c r="AL286" i="4"/>
  <c r="BK377" i="4"/>
  <c r="BG377" i="4"/>
  <c r="BC377" i="4"/>
  <c r="AY377" i="4"/>
  <c r="AU377" i="4"/>
  <c r="AQ377" i="4"/>
  <c r="AM377" i="4"/>
  <c r="AI377" i="4"/>
  <c r="BG376" i="4"/>
  <c r="BC376" i="4"/>
  <c r="AY376" i="4"/>
  <c r="AU376" i="4"/>
  <c r="AQ376" i="4"/>
  <c r="AM376" i="4"/>
  <c r="AI376" i="4"/>
  <c r="BF375" i="4"/>
  <c r="BB375" i="4"/>
  <c r="AX375" i="4"/>
  <c r="AT375" i="4"/>
  <c r="AP375" i="4"/>
  <c r="AL375" i="4"/>
  <c r="BH374" i="4"/>
  <c r="BD374" i="4"/>
  <c r="AZ374" i="4"/>
  <c r="AV374" i="4"/>
  <c r="AR374" i="4"/>
  <c r="AN374" i="4"/>
  <c r="BH377" i="4"/>
  <c r="BD377" i="4"/>
  <c r="AZ377" i="4"/>
  <c r="AV377" i="4"/>
  <c r="AR377" i="4"/>
  <c r="AN377" i="4"/>
  <c r="AJ377" i="4"/>
  <c r="BH376" i="4"/>
  <c r="BD376" i="4"/>
  <c r="AZ376" i="4"/>
  <c r="AV376" i="4"/>
  <c r="AR376" i="4"/>
  <c r="AN376" i="4"/>
  <c r="AJ376" i="4"/>
  <c r="BG375" i="4"/>
  <c r="BC375" i="4"/>
  <c r="AY375" i="4"/>
  <c r="AU375" i="4"/>
  <c r="AQ375" i="4"/>
  <c r="AM375" i="4"/>
  <c r="AI375" i="4"/>
  <c r="BE374" i="4"/>
  <c r="BA374" i="4"/>
  <c r="AW374" i="4"/>
  <c r="AS374" i="4"/>
  <c r="AO374" i="4"/>
  <c r="AK374" i="4"/>
  <c r="BF373" i="4"/>
  <c r="BB373" i="4"/>
  <c r="AX373" i="4"/>
  <c r="AT373" i="4"/>
  <c r="AP373" i="4"/>
  <c r="AL373" i="4"/>
  <c r="BF372" i="4"/>
  <c r="BB372" i="4"/>
  <c r="AX372" i="4"/>
  <c r="AT372" i="4"/>
  <c r="AP372" i="4"/>
  <c r="AL372" i="4"/>
  <c r="BE371" i="4"/>
  <c r="BA371" i="4"/>
  <c r="AW371" i="4"/>
  <c r="BJ377" i="4"/>
  <c r="BB377" i="4"/>
  <c r="AT377" i="4"/>
  <c r="AL377" i="4"/>
  <c r="BF376" i="4"/>
  <c r="AX376" i="4"/>
  <c r="AP376" i="4"/>
  <c r="BI375" i="4"/>
  <c r="BA375" i="4"/>
  <c r="AS375" i="4"/>
  <c r="AK375" i="4"/>
  <c r="BC374" i="4"/>
  <c r="AU374" i="4"/>
  <c r="AM374" i="4"/>
  <c r="BG373" i="4"/>
  <c r="BA373" i="4"/>
  <c r="AV373" i="4"/>
  <c r="AQ373" i="4"/>
  <c r="AK373" i="4"/>
  <c r="BD372" i="4"/>
  <c r="AY372" i="4"/>
  <c r="AS372" i="4"/>
  <c r="AN372" i="4"/>
  <c r="AI372" i="4"/>
  <c r="AZ371" i="4"/>
  <c r="AU371" i="4"/>
  <c r="AQ371" i="4"/>
  <c r="AM371" i="4"/>
  <c r="AI371" i="4"/>
  <c r="BA370" i="4"/>
  <c r="AW370" i="4"/>
  <c r="AS370" i="4"/>
  <c r="AO370" i="4"/>
  <c r="AK370" i="4"/>
  <c r="BB369" i="4"/>
  <c r="AX369" i="4"/>
  <c r="AT369" i="4"/>
  <c r="AP369" i="4"/>
  <c r="AL369" i="4"/>
  <c r="BB368" i="4"/>
  <c r="AX368" i="4"/>
  <c r="AT368" i="4"/>
  <c r="AP368" i="4"/>
  <c r="AL368" i="4"/>
  <c r="BI377" i="4"/>
  <c r="BA377" i="4"/>
  <c r="AS377" i="4"/>
  <c r="AK377" i="4"/>
  <c r="BE376" i="4"/>
  <c r="AW376" i="4"/>
  <c r="AO376" i="4"/>
  <c r="BH375" i="4"/>
  <c r="AZ375" i="4"/>
  <c r="AR375" i="4"/>
  <c r="AJ375" i="4"/>
  <c r="BB374" i="4"/>
  <c r="AT374" i="4"/>
  <c r="AL374" i="4"/>
  <c r="BE373" i="4"/>
  <c r="AZ373" i="4"/>
  <c r="AU373" i="4"/>
  <c r="AO373" i="4"/>
  <c r="AJ373" i="4"/>
  <c r="BC372" i="4"/>
  <c r="AW372" i="4"/>
  <c r="AR372" i="4"/>
  <c r="AM372" i="4"/>
  <c r="BD371" i="4"/>
  <c r="AY371" i="4"/>
  <c r="AT371" i="4"/>
  <c r="AP371" i="4"/>
  <c r="AL371" i="4"/>
  <c r="BD370" i="4"/>
  <c r="AZ370" i="4"/>
  <c r="AV370" i="4"/>
  <c r="AR370" i="4"/>
  <c r="AN370" i="4"/>
  <c r="AJ370" i="4"/>
  <c r="BA369" i="4"/>
  <c r="AW369" i="4"/>
  <c r="AS369" i="4"/>
  <c r="AO369" i="4"/>
  <c r="AK369" i="4"/>
  <c r="BA368" i="4"/>
  <c r="AW368" i="4"/>
  <c r="AS368" i="4"/>
  <c r="AO368" i="4"/>
  <c r="AK368" i="4"/>
  <c r="BF377" i="4"/>
  <c r="AP377" i="4"/>
  <c r="BB376" i="4"/>
  <c r="AL376" i="4"/>
  <c r="AW375" i="4"/>
  <c r="BG374" i="4"/>
  <c r="AQ374" i="4"/>
  <c r="BD373" i="4"/>
  <c r="AS373" i="4"/>
  <c r="AI373" i="4"/>
  <c r="AV372" i="4"/>
  <c r="AK372" i="4"/>
  <c r="AX371" i="4"/>
  <c r="AO371" i="4"/>
  <c r="BC370" i="4"/>
  <c r="AU370" i="4"/>
  <c r="AM370" i="4"/>
  <c r="AZ369" i="4"/>
  <c r="AR369" i="4"/>
  <c r="AJ369" i="4"/>
  <c r="AV368" i="4"/>
  <c r="AN368" i="4"/>
  <c r="BE377" i="4"/>
  <c r="AO377" i="4"/>
  <c r="BA376" i="4"/>
  <c r="AK376" i="4"/>
  <c r="AV375" i="4"/>
  <c r="BF374" i="4"/>
  <c r="AP374" i="4"/>
  <c r="BC373" i="4"/>
  <c r="AR373" i="4"/>
  <c r="BE372" i="4"/>
  <c r="AU372" i="4"/>
  <c r="AJ372" i="4"/>
  <c r="AV371" i="4"/>
  <c r="AN371" i="4"/>
  <c r="BB370" i="4"/>
  <c r="AT370" i="4"/>
  <c r="AL370" i="4"/>
  <c r="AY369" i="4"/>
  <c r="AQ369" i="4"/>
  <c r="AI369" i="4"/>
  <c r="AU368" i="4"/>
  <c r="AM368" i="4"/>
  <c r="AX377" i="4"/>
  <c r="AT376" i="4"/>
  <c r="AO375" i="4"/>
  <c r="AJ374" i="4"/>
  <c r="AN373" i="4"/>
  <c r="AQ372" i="4"/>
  <c r="AS371" i="4"/>
  <c r="AY370" i="4"/>
  <c r="AI370" i="4"/>
  <c r="AN369" i="4"/>
  <c r="AR368" i="4"/>
  <c r="BI376" i="4"/>
  <c r="BD375" i="4"/>
  <c r="AX374" i="4"/>
  <c r="AW373" i="4"/>
  <c r="AZ372" i="4"/>
  <c r="BB371" i="4"/>
  <c r="AJ371" i="4"/>
  <c r="AP370" i="4"/>
  <c r="AU369" i="4"/>
  <c r="AY368" i="4"/>
  <c r="AI368" i="4"/>
  <c r="AW377" i="4"/>
  <c r="AN375" i="4"/>
  <c r="AM373" i="4"/>
  <c r="AR371" i="4"/>
  <c r="BC369" i="4"/>
  <c r="AQ368" i="4"/>
  <c r="AY374" i="4"/>
  <c r="AK371" i="4"/>
  <c r="AJ368" i="4"/>
  <c r="AI374" i="4"/>
  <c r="AX370" i="4"/>
  <c r="BE375" i="4"/>
  <c r="AY373" i="4"/>
  <c r="BC371" i="4"/>
  <c r="AQ370" i="4"/>
  <c r="AZ368" i="4"/>
  <c r="BJ376" i="4"/>
  <c r="BA372" i="4"/>
  <c r="AV369" i="4"/>
  <c r="AS376" i="4"/>
  <c r="AO372" i="4"/>
  <c r="AM369" i="4"/>
  <c r="P460" i="4"/>
  <c r="L460" i="4"/>
  <c r="O460" i="4"/>
  <c r="F459" i="4"/>
  <c r="L467" i="4"/>
  <c r="P459" i="4"/>
  <c r="L463" i="4"/>
  <c r="E459" i="4"/>
  <c r="Q462" i="4"/>
  <c r="G461" i="4"/>
  <c r="E463" i="4"/>
  <c r="G465" i="4"/>
  <c r="E461" i="4"/>
  <c r="G463" i="4"/>
  <c r="AB196" i="4"/>
  <c r="S368" i="4"/>
  <c r="AE375" i="4"/>
  <c r="AH369" i="4"/>
  <c r="E360" i="4"/>
  <c r="V369" i="4"/>
  <c r="O368" i="4"/>
  <c r="Y373" i="4"/>
  <c r="AD368" i="4"/>
  <c r="F372" i="4"/>
  <c r="AB377" i="4"/>
  <c r="H372" i="4"/>
  <c r="AB375" i="4"/>
  <c r="AE377" i="4"/>
  <c r="U59" i="4"/>
  <c r="AD278" i="4"/>
  <c r="AH282" i="4"/>
  <c r="AJ284" i="4"/>
  <c r="F316" i="4"/>
  <c r="AJ332" i="4"/>
  <c r="AK331" i="4"/>
  <c r="AG331" i="4"/>
  <c r="AG330" i="4"/>
  <c r="AH328" i="4"/>
  <c r="AI332" i="4"/>
  <c r="AJ331" i="4"/>
  <c r="AJ330" i="4"/>
  <c r="AI329" i="4"/>
  <c r="AG328" i="4"/>
  <c r="AH332" i="4"/>
  <c r="AI330" i="4"/>
  <c r="AG332" i="4"/>
  <c r="AH330" i="4"/>
  <c r="AG327" i="4"/>
  <c r="AL332" i="4"/>
  <c r="AH329" i="4"/>
  <c r="AH331" i="4"/>
  <c r="AK332" i="4"/>
  <c r="AG329" i="4"/>
  <c r="AI331" i="4"/>
  <c r="J421" i="4"/>
  <c r="AA421" i="4"/>
  <c r="Z422" i="4"/>
  <c r="Z421" i="4"/>
  <c r="Z420" i="4"/>
  <c r="AA422" i="4"/>
  <c r="AB422" i="4"/>
  <c r="AB467" i="4"/>
  <c r="X467" i="4"/>
  <c r="T467" i="4"/>
  <c r="Z466" i="4"/>
  <c r="V466" i="4"/>
  <c r="R466" i="4"/>
  <c r="W465" i="4"/>
  <c r="S465" i="4"/>
  <c r="W464" i="4"/>
  <c r="S464" i="4"/>
  <c r="V463" i="4"/>
  <c r="R463" i="4"/>
  <c r="T462" i="4"/>
  <c r="U461" i="4"/>
  <c r="U460" i="4"/>
  <c r="T459" i="4"/>
  <c r="R458" i="4"/>
  <c r="Y467" i="4"/>
  <c r="U467" i="4"/>
  <c r="AA466" i="4"/>
  <c r="W466" i="4"/>
  <c r="S466" i="4"/>
  <c r="X465" i="4"/>
  <c r="T465" i="4"/>
  <c r="X464" i="4"/>
  <c r="T464" i="4"/>
  <c r="W463" i="4"/>
  <c r="S463" i="4"/>
  <c r="U462" i="4"/>
  <c r="V461" i="4"/>
  <c r="R461" i="4"/>
  <c r="R460" i="4"/>
  <c r="S458" i="4"/>
  <c r="AA467" i="4"/>
  <c r="S467" i="4"/>
  <c r="U466" i="4"/>
  <c r="V465" i="4"/>
  <c r="V464" i="4"/>
  <c r="U463" i="4"/>
  <c r="S462" i="4"/>
  <c r="T460" i="4"/>
  <c r="Z467" i="4"/>
  <c r="R467" i="4"/>
  <c r="T466" i="4"/>
  <c r="U465" i="4"/>
  <c r="U464" i="4"/>
  <c r="T463" i="4"/>
  <c r="R462" i="4"/>
  <c r="S460" i="4"/>
  <c r="Y466" i="4"/>
  <c r="R465" i="4"/>
  <c r="W462" i="4"/>
  <c r="S459" i="4"/>
  <c r="X466" i="4"/>
  <c r="Y464" i="4"/>
  <c r="V462" i="4"/>
  <c r="R459" i="4"/>
  <c r="Z465" i="4"/>
  <c r="T461" i="4"/>
  <c r="V467" i="4"/>
  <c r="X463" i="4"/>
  <c r="S461" i="4"/>
  <c r="R464" i="4"/>
  <c r="W467" i="4"/>
  <c r="Y465" i="4"/>
  <c r="O464" i="4"/>
  <c r="P461" i="4"/>
  <c r="G460" i="4"/>
  <c r="Q458" i="4"/>
  <c r="O466" i="4"/>
  <c r="L459" i="4"/>
  <c r="G462" i="4"/>
  <c r="H458" i="4"/>
  <c r="N460" i="4"/>
  <c r="J467" i="4"/>
  <c r="L462" i="4"/>
  <c r="J464" i="4"/>
  <c r="Q467" i="4"/>
  <c r="J462" i="4"/>
  <c r="Q465" i="4"/>
  <c r="E370" i="4"/>
  <c r="U372" i="4"/>
  <c r="R369" i="4"/>
  <c r="O375" i="4"/>
  <c r="N369" i="4"/>
  <c r="W375" i="4"/>
  <c r="L373" i="4"/>
  <c r="R368" i="4"/>
  <c r="AG371" i="4"/>
  <c r="R375" i="4"/>
  <c r="F370" i="4"/>
  <c r="V373" i="4"/>
  <c r="O377" i="4"/>
  <c r="Z55" i="4"/>
  <c r="BI512" i="4"/>
  <c r="BE512" i="4"/>
  <c r="BA512" i="4"/>
  <c r="AW512" i="4"/>
  <c r="AS512" i="4"/>
  <c r="AO512" i="4"/>
  <c r="AK512" i="4"/>
  <c r="BJ511" i="4"/>
  <c r="BF511" i="4"/>
  <c r="BB511" i="4"/>
  <c r="AX511" i="4"/>
  <c r="AT511" i="4"/>
  <c r="AP511" i="4"/>
  <c r="AL511" i="4"/>
  <c r="BK510" i="4"/>
  <c r="BG510" i="4"/>
  <c r="BC510" i="4"/>
  <c r="AY510" i="4"/>
  <c r="AU510" i="4"/>
  <c r="AQ510" i="4"/>
  <c r="AM510" i="4"/>
  <c r="AI510" i="4"/>
  <c r="BH509" i="4"/>
  <c r="BD509" i="4"/>
  <c r="AZ509" i="4"/>
  <c r="BH512" i="4"/>
  <c r="BC512" i="4"/>
  <c r="AX512" i="4"/>
  <c r="AR512" i="4"/>
  <c r="AM512" i="4"/>
  <c r="BK511" i="4"/>
  <c r="BE511" i="4"/>
  <c r="AZ511" i="4"/>
  <c r="AU511" i="4"/>
  <c r="AO511" i="4"/>
  <c r="AJ511" i="4"/>
  <c r="BH510" i="4"/>
  <c r="BB510" i="4"/>
  <c r="AW510" i="4"/>
  <c r="AR510" i="4"/>
  <c r="AL510" i="4"/>
  <c r="BJ509" i="4"/>
  <c r="BE509" i="4"/>
  <c r="AY509" i="4"/>
  <c r="AU509" i="4"/>
  <c r="AQ509" i="4"/>
  <c r="AM509" i="4"/>
  <c r="AI509" i="4"/>
  <c r="BH508" i="4"/>
  <c r="BD508" i="4"/>
  <c r="AZ508" i="4"/>
  <c r="AV508" i="4"/>
  <c r="AR508" i="4"/>
  <c r="AN508" i="4"/>
  <c r="AJ508" i="4"/>
  <c r="BI507" i="4"/>
  <c r="BE507" i="4"/>
  <c r="BA507" i="4"/>
  <c r="AW507" i="4"/>
  <c r="AS507" i="4"/>
  <c r="AO507" i="4"/>
  <c r="AK507" i="4"/>
  <c r="BJ506" i="4"/>
  <c r="BF506" i="4"/>
  <c r="BB506" i="4"/>
  <c r="BJ512" i="4"/>
  <c r="BD512" i="4"/>
  <c r="AY512" i="4"/>
  <c r="AT512" i="4"/>
  <c r="AN512" i="4"/>
  <c r="AI512" i="4"/>
  <c r="BG511" i="4"/>
  <c r="BA511" i="4"/>
  <c r="AV511" i="4"/>
  <c r="AQ511" i="4"/>
  <c r="AK511" i="4"/>
  <c r="BI510" i="4"/>
  <c r="BD510" i="4"/>
  <c r="AX510" i="4"/>
  <c r="AS510" i="4"/>
  <c r="AN510" i="4"/>
  <c r="BK509" i="4"/>
  <c r="BF509" i="4"/>
  <c r="BA509" i="4"/>
  <c r="AV509" i="4"/>
  <c r="AR509" i="4"/>
  <c r="AN509" i="4"/>
  <c r="AJ509" i="4"/>
  <c r="BI508" i="4"/>
  <c r="BE508" i="4"/>
  <c r="BA508" i="4"/>
  <c r="AW508" i="4"/>
  <c r="AS508" i="4"/>
  <c r="AO508" i="4"/>
  <c r="AK508" i="4"/>
  <c r="BB512" i="4"/>
  <c r="AQ512" i="4"/>
  <c r="BI511" i="4"/>
  <c r="AY511" i="4"/>
  <c r="AN511" i="4"/>
  <c r="BF510" i="4"/>
  <c r="AV510" i="4"/>
  <c r="AK510" i="4"/>
  <c r="BC509" i="4"/>
  <c r="AT509" i="4"/>
  <c r="AL509" i="4"/>
  <c r="BG508" i="4"/>
  <c r="AY508" i="4"/>
  <c r="AQ508" i="4"/>
  <c r="AI508" i="4"/>
  <c r="BG507" i="4"/>
  <c r="BB507" i="4"/>
  <c r="AV507" i="4"/>
  <c r="AQ507" i="4"/>
  <c r="AL507" i="4"/>
  <c r="BI506" i="4"/>
  <c r="BD506" i="4"/>
  <c r="AY506" i="4"/>
  <c r="AU506" i="4"/>
  <c r="AQ506" i="4"/>
  <c r="AM506" i="4"/>
  <c r="AI506" i="4"/>
  <c r="BH505" i="4"/>
  <c r="BD505" i="4"/>
  <c r="AZ505" i="4"/>
  <c r="AV505" i="4"/>
  <c r="AR505" i="4"/>
  <c r="AN505" i="4"/>
  <c r="AJ505" i="4"/>
  <c r="BI504" i="4"/>
  <c r="BE504" i="4"/>
  <c r="BA504" i="4"/>
  <c r="AW504" i="4"/>
  <c r="AS504" i="4"/>
  <c r="AO504" i="4"/>
  <c r="AK504" i="4"/>
  <c r="BJ503" i="4"/>
  <c r="BF503" i="4"/>
  <c r="BB503" i="4"/>
  <c r="AX503" i="4"/>
  <c r="AT503" i="4"/>
  <c r="AP503" i="4"/>
  <c r="AL503" i="4"/>
  <c r="BK502" i="4"/>
  <c r="BG502" i="4"/>
  <c r="BC502" i="4"/>
  <c r="AY502" i="4"/>
  <c r="AU502" i="4"/>
  <c r="AQ502" i="4"/>
  <c r="AM502" i="4"/>
  <c r="AI502" i="4"/>
  <c r="BH501" i="4"/>
  <c r="BD501" i="4"/>
  <c r="AZ501" i="4"/>
  <c r="AV501" i="4"/>
  <c r="AR501" i="4"/>
  <c r="AN501" i="4"/>
  <c r="AJ501" i="4"/>
  <c r="BF512" i="4"/>
  <c r="AU512" i="4"/>
  <c r="AJ512" i="4"/>
  <c r="BC511" i="4"/>
  <c r="AR511" i="4"/>
  <c r="BJ510" i="4"/>
  <c r="AZ510" i="4"/>
  <c r="AO510" i="4"/>
  <c r="BG509" i="4"/>
  <c r="AW509" i="4"/>
  <c r="AO509" i="4"/>
  <c r="BJ508" i="4"/>
  <c r="BB508" i="4"/>
  <c r="AT508" i="4"/>
  <c r="AL508" i="4"/>
  <c r="BH507" i="4"/>
  <c r="BC507" i="4"/>
  <c r="AX507" i="4"/>
  <c r="AR507" i="4"/>
  <c r="AM507" i="4"/>
  <c r="BK506" i="4"/>
  <c r="BE506" i="4"/>
  <c r="AZ506" i="4"/>
  <c r="AV506" i="4"/>
  <c r="AR506" i="4"/>
  <c r="AN506" i="4"/>
  <c r="AJ506" i="4"/>
  <c r="BI505" i="4"/>
  <c r="BE505" i="4"/>
  <c r="BA505" i="4"/>
  <c r="AW505" i="4"/>
  <c r="AS505" i="4"/>
  <c r="AO505" i="4"/>
  <c r="AK505" i="4"/>
  <c r="BJ504" i="4"/>
  <c r="BF504" i="4"/>
  <c r="BB504" i="4"/>
  <c r="AX504" i="4"/>
  <c r="AT504" i="4"/>
  <c r="AP504" i="4"/>
  <c r="AL504" i="4"/>
  <c r="BK503" i="4"/>
  <c r="BG503" i="4"/>
  <c r="BC503" i="4"/>
  <c r="AY503" i="4"/>
  <c r="AU503" i="4"/>
  <c r="AQ503" i="4"/>
  <c r="AM503" i="4"/>
  <c r="AI503" i="4"/>
  <c r="BH502" i="4"/>
  <c r="BD502" i="4"/>
  <c r="AZ502" i="4"/>
  <c r="AV502" i="4"/>
  <c r="AR502" i="4"/>
  <c r="AN502" i="4"/>
  <c r="AJ502" i="4"/>
  <c r="BI501" i="4"/>
  <c r="BE501" i="4"/>
  <c r="BA501" i="4"/>
  <c r="AW501" i="4"/>
  <c r="AS501" i="4"/>
  <c r="AO501" i="4"/>
  <c r="AK501" i="4"/>
  <c r="BK512" i="4"/>
  <c r="AP512" i="4"/>
  <c r="AW511" i="4"/>
  <c r="BE510" i="4"/>
  <c r="AJ510" i="4"/>
  <c r="AS509" i="4"/>
  <c r="BF508" i="4"/>
  <c r="AP508" i="4"/>
  <c r="BF507" i="4"/>
  <c r="AU507" i="4"/>
  <c r="AJ507" i="4"/>
  <c r="BC506" i="4"/>
  <c r="AT506" i="4"/>
  <c r="AL506" i="4"/>
  <c r="BG505" i="4"/>
  <c r="AY505" i="4"/>
  <c r="AQ505" i="4"/>
  <c r="AI505" i="4"/>
  <c r="BD504" i="4"/>
  <c r="AV504" i="4"/>
  <c r="AN504" i="4"/>
  <c r="BI503" i="4"/>
  <c r="BA503" i="4"/>
  <c r="AS503" i="4"/>
  <c r="AK503" i="4"/>
  <c r="BF502" i="4"/>
  <c r="AX502" i="4"/>
  <c r="AP502" i="4"/>
  <c r="BK501" i="4"/>
  <c r="BC501" i="4"/>
  <c r="AU501" i="4"/>
  <c r="AM501" i="4"/>
  <c r="BJ500" i="4"/>
  <c r="BF500" i="4"/>
  <c r="BB500" i="4"/>
  <c r="AX500" i="4"/>
  <c r="AT500" i="4"/>
  <c r="AP500" i="4"/>
  <c r="AL500" i="4"/>
  <c r="BK499" i="4"/>
  <c r="BG499" i="4"/>
  <c r="BC499" i="4"/>
  <c r="AY499" i="4"/>
  <c r="AU499" i="4"/>
  <c r="AQ499" i="4"/>
  <c r="AM499" i="4"/>
  <c r="AI499" i="4"/>
  <c r="BH498" i="4"/>
  <c r="BD498" i="4"/>
  <c r="AZ498" i="4"/>
  <c r="AV498" i="4"/>
  <c r="AR498" i="4"/>
  <c r="AN498" i="4"/>
  <c r="AJ498" i="4"/>
  <c r="BI497" i="4"/>
  <c r="BE497" i="4"/>
  <c r="BA497" i="4"/>
  <c r="AW497" i="4"/>
  <c r="AS497" i="4"/>
  <c r="AO497" i="4"/>
  <c r="AK497" i="4"/>
  <c r="BJ496" i="4"/>
  <c r="BF496" i="4"/>
  <c r="BB496" i="4"/>
  <c r="AX496" i="4"/>
  <c r="AT496" i="4"/>
  <c r="AP496" i="4"/>
  <c r="AL496" i="4"/>
  <c r="BK495" i="4"/>
  <c r="BG495" i="4"/>
  <c r="BC495" i="4"/>
  <c r="AY495" i="4"/>
  <c r="AU495" i="4"/>
  <c r="AQ495" i="4"/>
  <c r="AM495" i="4"/>
  <c r="AI495" i="4"/>
  <c r="BH494" i="4"/>
  <c r="BD494" i="4"/>
  <c r="AZ494" i="4"/>
  <c r="AV494" i="4"/>
  <c r="AR494" i="4"/>
  <c r="AN494" i="4"/>
  <c r="AJ494" i="4"/>
  <c r="BI493" i="4"/>
  <c r="BE493" i="4"/>
  <c r="BA493" i="4"/>
  <c r="AW493" i="4"/>
  <c r="AS493" i="4"/>
  <c r="AO493" i="4"/>
  <c r="AK493" i="4"/>
  <c r="AV512" i="4"/>
  <c r="BD511" i="4"/>
  <c r="AI511" i="4"/>
  <c r="AP510" i="4"/>
  <c r="AX509" i="4"/>
  <c r="BK508" i="4"/>
  <c r="AU508" i="4"/>
  <c r="BJ507" i="4"/>
  <c r="AY507" i="4"/>
  <c r="AN507" i="4"/>
  <c r="BG506" i="4"/>
  <c r="AW506" i="4"/>
  <c r="AO506" i="4"/>
  <c r="BJ505" i="4"/>
  <c r="BB505" i="4"/>
  <c r="AT505" i="4"/>
  <c r="AL505" i="4"/>
  <c r="BG504" i="4"/>
  <c r="AY504" i="4"/>
  <c r="AQ504" i="4"/>
  <c r="AI504" i="4"/>
  <c r="BD503" i="4"/>
  <c r="AV503" i="4"/>
  <c r="AN503" i="4"/>
  <c r="BI502" i="4"/>
  <c r="BA502" i="4"/>
  <c r="AS502" i="4"/>
  <c r="AK502" i="4"/>
  <c r="BF501" i="4"/>
  <c r="AX501" i="4"/>
  <c r="AP501" i="4"/>
  <c r="BK500" i="4"/>
  <c r="BG500" i="4"/>
  <c r="BC500" i="4"/>
  <c r="AY500" i="4"/>
  <c r="AU500" i="4"/>
  <c r="AQ500" i="4"/>
  <c r="AM500" i="4"/>
  <c r="AI500" i="4"/>
  <c r="BH499" i="4"/>
  <c r="BD499" i="4"/>
  <c r="AZ499" i="4"/>
  <c r="AV499" i="4"/>
  <c r="AR499" i="4"/>
  <c r="AN499" i="4"/>
  <c r="AJ499" i="4"/>
  <c r="BI498" i="4"/>
  <c r="BE498" i="4"/>
  <c r="BA498" i="4"/>
  <c r="AW498" i="4"/>
  <c r="AS498" i="4"/>
  <c r="AO498" i="4"/>
  <c r="AK498" i="4"/>
  <c r="BJ497" i="4"/>
  <c r="BF497" i="4"/>
  <c r="BB497" i="4"/>
  <c r="AX497" i="4"/>
  <c r="AT497" i="4"/>
  <c r="AP497" i="4"/>
  <c r="AL497" i="4"/>
  <c r="BK496" i="4"/>
  <c r="BG496" i="4"/>
  <c r="BC496" i="4"/>
  <c r="AY496" i="4"/>
  <c r="AU496" i="4"/>
  <c r="AQ496" i="4"/>
  <c r="AM496" i="4"/>
  <c r="AI496" i="4"/>
  <c r="BH495" i="4"/>
  <c r="BD495" i="4"/>
  <c r="AZ495" i="4"/>
  <c r="AV495" i="4"/>
  <c r="AR495" i="4"/>
  <c r="AN495" i="4"/>
  <c r="AJ495" i="4"/>
  <c r="BI494" i="4"/>
  <c r="BE494" i="4"/>
  <c r="BA494" i="4"/>
  <c r="AW494" i="4"/>
  <c r="AS494" i="4"/>
  <c r="AO494" i="4"/>
  <c r="AK494" i="4"/>
  <c r="BJ493" i="4"/>
  <c r="BF493" i="4"/>
  <c r="BB493" i="4"/>
  <c r="AX493" i="4"/>
  <c r="AT493" i="4"/>
  <c r="AP493" i="4"/>
  <c r="AL493" i="4"/>
  <c r="AL512" i="4"/>
  <c r="BA510" i="4"/>
  <c r="AP509" i="4"/>
  <c r="AM508" i="4"/>
  <c r="AT507" i="4"/>
  <c r="BA506" i="4"/>
  <c r="AK506" i="4"/>
  <c r="AX505" i="4"/>
  <c r="BK504" i="4"/>
  <c r="AU504" i="4"/>
  <c r="BH503" i="4"/>
  <c r="AR503" i="4"/>
  <c r="BE502" i="4"/>
  <c r="AO502" i="4"/>
  <c r="BB501" i="4"/>
  <c r="AL501" i="4"/>
  <c r="BE500" i="4"/>
  <c r="AW500" i="4"/>
  <c r="AO500" i="4"/>
  <c r="BJ499" i="4"/>
  <c r="BB499" i="4"/>
  <c r="AT499" i="4"/>
  <c r="AL499" i="4"/>
  <c r="BG498" i="4"/>
  <c r="AY498" i="4"/>
  <c r="AQ498" i="4"/>
  <c r="AI498" i="4"/>
  <c r="BD497" i="4"/>
  <c r="AV497" i="4"/>
  <c r="AN497" i="4"/>
  <c r="BI496" i="4"/>
  <c r="BA496" i="4"/>
  <c r="AS496" i="4"/>
  <c r="AK496" i="4"/>
  <c r="BF495" i="4"/>
  <c r="AX495" i="4"/>
  <c r="AP495" i="4"/>
  <c r="BK494" i="4"/>
  <c r="BC494" i="4"/>
  <c r="AU494" i="4"/>
  <c r="AM494" i="4"/>
  <c r="BH493" i="4"/>
  <c r="AZ493" i="4"/>
  <c r="AR493" i="4"/>
  <c r="AJ493" i="4"/>
  <c r="BH511" i="4"/>
  <c r="AT510" i="4"/>
  <c r="AK509" i="4"/>
  <c r="BK507" i="4"/>
  <c r="AP507" i="4"/>
  <c r="AX506" i="4"/>
  <c r="BK505" i="4"/>
  <c r="AU505" i="4"/>
  <c r="BH504" i="4"/>
  <c r="AR504" i="4"/>
  <c r="BE503" i="4"/>
  <c r="AO503" i="4"/>
  <c r="BB502" i="4"/>
  <c r="AL502" i="4"/>
  <c r="AY501" i="4"/>
  <c r="AI501" i="4"/>
  <c r="BD500" i="4"/>
  <c r="AV500" i="4"/>
  <c r="AN500" i="4"/>
  <c r="BI499" i="4"/>
  <c r="BA499" i="4"/>
  <c r="AS499" i="4"/>
  <c r="AK499" i="4"/>
  <c r="BF498" i="4"/>
  <c r="AX498" i="4"/>
  <c r="AP498" i="4"/>
  <c r="BK497" i="4"/>
  <c r="BC497" i="4"/>
  <c r="AU497" i="4"/>
  <c r="AM497" i="4"/>
  <c r="BH496" i="4"/>
  <c r="AZ496" i="4"/>
  <c r="AR496" i="4"/>
  <c r="AJ496" i="4"/>
  <c r="BE495" i="4"/>
  <c r="AW495" i="4"/>
  <c r="AO495" i="4"/>
  <c r="BJ494" i="4"/>
  <c r="BB494" i="4"/>
  <c r="AT494" i="4"/>
  <c r="AL494" i="4"/>
  <c r="BG493" i="4"/>
  <c r="AY493" i="4"/>
  <c r="AQ493" i="4"/>
  <c r="AI493" i="4"/>
  <c r="AS511" i="4"/>
  <c r="BC508" i="4"/>
  <c r="AI507" i="4"/>
  <c r="BF505" i="4"/>
  <c r="BC504" i="4"/>
  <c r="AZ503" i="4"/>
  <c r="AW502" i="4"/>
  <c r="AT501" i="4"/>
  <c r="BA500" i="4"/>
  <c r="AK500" i="4"/>
  <c r="AX499" i="4"/>
  <c r="BK498" i="4"/>
  <c r="AU498" i="4"/>
  <c r="BH497" i="4"/>
  <c r="AR497" i="4"/>
  <c r="BE496" i="4"/>
  <c r="AO496" i="4"/>
  <c r="BB495" i="4"/>
  <c r="AL495" i="4"/>
  <c r="AY494" i="4"/>
  <c r="AI494" i="4"/>
  <c r="AV493" i="4"/>
  <c r="AM511" i="4"/>
  <c r="AX508" i="4"/>
  <c r="BH506" i="4"/>
  <c r="BC505" i="4"/>
  <c r="AZ504" i="4"/>
  <c r="AW503" i="4"/>
  <c r="AT502" i="4"/>
  <c r="AQ501" i="4"/>
  <c r="AZ500" i="4"/>
  <c r="AJ500" i="4"/>
  <c r="AW499" i="4"/>
  <c r="BJ498" i="4"/>
  <c r="AT498" i="4"/>
  <c r="BG497" i="4"/>
  <c r="AQ497" i="4"/>
  <c r="BD496" i="4"/>
  <c r="AN496" i="4"/>
  <c r="BA495" i="4"/>
  <c r="AK495" i="4"/>
  <c r="AX494" i="4"/>
  <c r="BK493" i="4"/>
  <c r="AU493" i="4"/>
  <c r="BG512" i="4"/>
  <c r="BD507" i="4"/>
  <c r="AP505" i="4"/>
  <c r="AJ503" i="4"/>
  <c r="BI500" i="4"/>
  <c r="BF499" i="4"/>
  <c r="BC498" i="4"/>
  <c r="AZ497" i="4"/>
  <c r="AW496" i="4"/>
  <c r="AT495" i="4"/>
  <c r="AQ494" i="4"/>
  <c r="AN493" i="4"/>
  <c r="BB509" i="4"/>
  <c r="AP506" i="4"/>
  <c r="AJ504" i="4"/>
  <c r="BG501" i="4"/>
  <c r="AR500" i="4"/>
  <c r="AO499" i="4"/>
  <c r="AL498" i="4"/>
  <c r="AI497" i="4"/>
  <c r="BI495" i="4"/>
  <c r="BF494" i="4"/>
  <c r="BC493" i="4"/>
  <c r="AZ507" i="4"/>
  <c r="BJ502" i="4"/>
  <c r="BE499" i="4"/>
  <c r="AY497" i="4"/>
  <c r="AS495" i="4"/>
  <c r="AM493" i="4"/>
  <c r="AS506" i="4"/>
  <c r="BG494" i="4"/>
  <c r="AM505" i="4"/>
  <c r="BI509" i="4"/>
  <c r="AM504" i="4"/>
  <c r="AS500" i="4"/>
  <c r="AM498" i="4"/>
  <c r="BJ495" i="4"/>
  <c r="BD493" i="4"/>
  <c r="BJ501" i="4"/>
  <c r="AP499" i="4"/>
  <c r="AJ497" i="4"/>
  <c r="AZ512" i="4"/>
  <c r="BH500" i="4"/>
  <c r="BB498" i="4"/>
  <c r="AV496" i="4"/>
  <c r="AP494" i="4"/>
  <c r="AE279" i="4"/>
  <c r="AF279" i="4" s="1"/>
  <c r="AK285" i="4"/>
  <c r="AL285" i="4" s="1"/>
  <c r="BK241" i="4"/>
  <c r="BG241" i="4"/>
  <c r="BC241" i="4"/>
  <c r="BJ241" i="4"/>
  <c r="BF241" i="4"/>
  <c r="BB241" i="4"/>
  <c r="BH241" i="4"/>
  <c r="AZ241" i="4"/>
  <c r="AV241" i="4"/>
  <c r="AR241" i="4"/>
  <c r="AN241" i="4"/>
  <c r="AJ241" i="4"/>
  <c r="BI240" i="4"/>
  <c r="BE240" i="4"/>
  <c r="BA240" i="4"/>
  <c r="AW240" i="4"/>
  <c r="AS240" i="4"/>
  <c r="AO240" i="4"/>
  <c r="AK240" i="4"/>
  <c r="BJ239" i="4"/>
  <c r="BF239" i="4"/>
  <c r="BB239" i="4"/>
  <c r="AX239" i="4"/>
  <c r="AT239" i="4"/>
  <c r="AP239" i="4"/>
  <c r="AL239" i="4"/>
  <c r="BK238" i="4"/>
  <c r="BG238" i="4"/>
  <c r="BC238" i="4"/>
  <c r="AY238" i="4"/>
  <c r="AU238" i="4"/>
  <c r="AQ238" i="4"/>
  <c r="AM238" i="4"/>
  <c r="AI238" i="4"/>
  <c r="BH237" i="4"/>
  <c r="BD237" i="4"/>
  <c r="AZ237" i="4"/>
  <c r="AV237" i="4"/>
  <c r="AR237" i="4"/>
  <c r="AN237" i="4"/>
  <c r="AJ237" i="4"/>
  <c r="BI236" i="4"/>
  <c r="BE236" i="4"/>
  <c r="BA236" i="4"/>
  <c r="AW236" i="4"/>
  <c r="AS236" i="4"/>
  <c r="AO236" i="4"/>
  <c r="AK236" i="4"/>
  <c r="BJ235" i="4"/>
  <c r="BF235" i="4"/>
  <c r="BB235" i="4"/>
  <c r="AX235" i="4"/>
  <c r="AT235" i="4"/>
  <c r="AP235" i="4"/>
  <c r="AL235" i="4"/>
  <c r="BK234" i="4"/>
  <c r="BG234" i="4"/>
  <c r="BC234" i="4"/>
  <c r="AY234" i="4"/>
  <c r="AU234" i="4"/>
  <c r="AQ234" i="4"/>
  <c r="AM234" i="4"/>
  <c r="BE241" i="4"/>
  <c r="AY241" i="4"/>
  <c r="AU241" i="4"/>
  <c r="AQ241" i="4"/>
  <c r="AM241" i="4"/>
  <c r="AI241" i="4"/>
  <c r="BH240" i="4"/>
  <c r="BD240" i="4"/>
  <c r="AZ240" i="4"/>
  <c r="AV240" i="4"/>
  <c r="AR240" i="4"/>
  <c r="AN240" i="4"/>
  <c r="AJ240" i="4"/>
  <c r="BI239" i="4"/>
  <c r="BE239" i="4"/>
  <c r="BA239" i="4"/>
  <c r="AW239" i="4"/>
  <c r="AS239" i="4"/>
  <c r="AO239" i="4"/>
  <c r="AK239" i="4"/>
  <c r="BJ238" i="4"/>
  <c r="BF238" i="4"/>
  <c r="BB238" i="4"/>
  <c r="AX238" i="4"/>
  <c r="AT238" i="4"/>
  <c r="AP238" i="4"/>
  <c r="AL238" i="4"/>
  <c r="BK237" i="4"/>
  <c r="BG237" i="4"/>
  <c r="BC237" i="4"/>
  <c r="AY237" i="4"/>
  <c r="AU237" i="4"/>
  <c r="AQ237" i="4"/>
  <c r="AM237" i="4"/>
  <c r="AI237" i="4"/>
  <c r="BH236" i="4"/>
  <c r="BD236" i="4"/>
  <c r="AZ236" i="4"/>
  <c r="AV236" i="4"/>
  <c r="AR236" i="4"/>
  <c r="AN236" i="4"/>
  <c r="AJ236" i="4"/>
  <c r="BI235" i="4"/>
  <c r="BE235" i="4"/>
  <c r="BA235" i="4"/>
  <c r="AW235" i="4"/>
  <c r="AS235" i="4"/>
  <c r="AO235" i="4"/>
  <c r="AK235" i="4"/>
  <c r="BJ234" i="4"/>
  <c r="BF234" i="4"/>
  <c r="BB234" i="4"/>
  <c r="AX234" i="4"/>
  <c r="AT234" i="4"/>
  <c r="AP234" i="4"/>
  <c r="AL234" i="4"/>
  <c r="BK233" i="4"/>
  <c r="BG233" i="4"/>
  <c r="BC233" i="4"/>
  <c r="AY233" i="4"/>
  <c r="AU233" i="4"/>
  <c r="AQ233" i="4"/>
  <c r="AM233" i="4"/>
  <c r="AI233" i="4"/>
  <c r="BH232" i="4"/>
  <c r="BD232" i="4"/>
  <c r="AZ232" i="4"/>
  <c r="AV232" i="4"/>
  <c r="AR232" i="4"/>
  <c r="AN232" i="4"/>
  <c r="AJ232" i="4"/>
  <c r="BI241" i="4"/>
  <c r="AO241" i="4"/>
  <c r="BJ240" i="4"/>
  <c r="BB240" i="4"/>
  <c r="AT240" i="4"/>
  <c r="AL240" i="4"/>
  <c r="BG239" i="4"/>
  <c r="AY239" i="4"/>
  <c r="AQ239" i="4"/>
  <c r="AI239" i="4"/>
  <c r="BD238" i="4"/>
  <c r="AV238" i="4"/>
  <c r="AN238" i="4"/>
  <c r="BI237" i="4"/>
  <c r="BA237" i="4"/>
  <c r="AS237" i="4"/>
  <c r="BF236" i="4"/>
  <c r="AP236" i="4"/>
  <c r="BC235" i="4"/>
  <c r="BH234" i="4"/>
  <c r="AJ234" i="4"/>
  <c r="BB233" i="4"/>
  <c r="AL233" i="4"/>
  <c r="AY232" i="4"/>
  <c r="AO232" i="4"/>
  <c r="AG238" i="4"/>
  <c r="AG232" i="4"/>
  <c r="AX241" i="4"/>
  <c r="AP241" i="4"/>
  <c r="BK240" i="4"/>
  <c r="BC240" i="4"/>
  <c r="AU240" i="4"/>
  <c r="AM240" i="4"/>
  <c r="BH239" i="4"/>
  <c r="AZ239" i="4"/>
  <c r="AR239" i="4"/>
  <c r="AJ239" i="4"/>
  <c r="BE238" i="4"/>
  <c r="AW238" i="4"/>
  <c r="AO238" i="4"/>
  <c r="BJ237" i="4"/>
  <c r="BB237" i="4"/>
  <c r="AT237" i="4"/>
  <c r="AL237" i="4"/>
  <c r="BG236" i="4"/>
  <c r="AY236" i="4"/>
  <c r="AQ236" i="4"/>
  <c r="AI236" i="4"/>
  <c r="BD235" i="4"/>
  <c r="AV235" i="4"/>
  <c r="AN235" i="4"/>
  <c r="BI234" i="4"/>
  <c r="BA234" i="4"/>
  <c r="AS234" i="4"/>
  <c r="AK234" i="4"/>
  <c r="BI233" i="4"/>
  <c r="BD233" i="4"/>
  <c r="AX233" i="4"/>
  <c r="AS233" i="4"/>
  <c r="AN233" i="4"/>
  <c r="BK232" i="4"/>
  <c r="BF232" i="4"/>
  <c r="BA232" i="4"/>
  <c r="AU232" i="4"/>
  <c r="AP232" i="4"/>
  <c r="AK232" i="4"/>
  <c r="AH240" i="4"/>
  <c r="AH238" i="4"/>
  <c r="AH236" i="4"/>
  <c r="AH234" i="4"/>
  <c r="AH232" i="4"/>
  <c r="AW241" i="4"/>
  <c r="AK237" i="4"/>
  <c r="AX236" i="4"/>
  <c r="BK235" i="4"/>
  <c r="AU235" i="4"/>
  <c r="AM235" i="4"/>
  <c r="AZ234" i="4"/>
  <c r="AR234" i="4"/>
  <c r="BH233" i="4"/>
  <c r="AW233" i="4"/>
  <c r="AR233" i="4"/>
  <c r="BJ232" i="4"/>
  <c r="BE232" i="4"/>
  <c r="AT232" i="4"/>
  <c r="AI232" i="4"/>
  <c r="AG240" i="4"/>
  <c r="AG236" i="4"/>
  <c r="AG234" i="4"/>
  <c r="AS241" i="4"/>
  <c r="BF240" i="4"/>
  <c r="AP240" i="4"/>
  <c r="BC239" i="4"/>
  <c r="AM239" i="4"/>
  <c r="AZ238" i="4"/>
  <c r="AJ238" i="4"/>
  <c r="AW237" i="4"/>
  <c r="BJ236" i="4"/>
  <c r="AT236" i="4"/>
  <c r="BG235" i="4"/>
  <c r="AQ235" i="4"/>
  <c r="BD234" i="4"/>
  <c r="AN234" i="4"/>
  <c r="BE233" i="4"/>
  <c r="AT233" i="4"/>
  <c r="AJ233" i="4"/>
  <c r="BB232" i="4"/>
  <c r="AQ232" i="4"/>
  <c r="AG237" i="4"/>
  <c r="BD241" i="4"/>
  <c r="AL241" i="4"/>
  <c r="AY240" i="4"/>
  <c r="AI240" i="4"/>
  <c r="AV239" i="4"/>
  <c r="BI238" i="4"/>
  <c r="AS238" i="4"/>
  <c r="BF237" i="4"/>
  <c r="AP237" i="4"/>
  <c r="BC236" i="4"/>
  <c r="AM236" i="4"/>
  <c r="AZ235" i="4"/>
  <c r="AJ235" i="4"/>
  <c r="AW234" i="4"/>
  <c r="AI234" i="4"/>
  <c r="AP233" i="4"/>
  <c r="AX232" i="4"/>
  <c r="AH235" i="4"/>
  <c r="AX240" i="4"/>
  <c r="AU239" i="4"/>
  <c r="AR238" i="4"/>
  <c r="AO237" i="4"/>
  <c r="AL236" i="4"/>
  <c r="AI235" i="4"/>
  <c r="BJ233" i="4"/>
  <c r="AO233" i="4"/>
  <c r="AW232" i="4"/>
  <c r="AG239" i="4"/>
  <c r="AT241" i="4"/>
  <c r="BG240" i="4"/>
  <c r="AQ240" i="4"/>
  <c r="BD239" i="4"/>
  <c r="AN239" i="4"/>
  <c r="BA238" i="4"/>
  <c r="AK238" i="4"/>
  <c r="AX237" i="4"/>
  <c r="BK236" i="4"/>
  <c r="AU236" i="4"/>
  <c r="BH235" i="4"/>
  <c r="AR235" i="4"/>
  <c r="BE234" i="4"/>
  <c r="AO234" i="4"/>
  <c r="BF233" i="4"/>
  <c r="AV233" i="4"/>
  <c r="AK233" i="4"/>
  <c r="BC232" i="4"/>
  <c r="AS232" i="4"/>
  <c r="AH241" i="4"/>
  <c r="AH237" i="4"/>
  <c r="AH233" i="4"/>
  <c r="AG241" i="4"/>
  <c r="AG233" i="4"/>
  <c r="BA233" i="4"/>
  <c r="BI232" i="4"/>
  <c r="AM232" i="4"/>
  <c r="AH239" i="4"/>
  <c r="BA241" i="4"/>
  <c r="AK241" i="4"/>
  <c r="BK239" i="4"/>
  <c r="BH238" i="4"/>
  <c r="BE237" i="4"/>
  <c r="BB236" i="4"/>
  <c r="AY235" i="4"/>
  <c r="AV234" i="4"/>
  <c r="AZ233" i="4"/>
  <c r="BG232" i="4"/>
  <c r="AL232" i="4"/>
  <c r="AG235" i="4"/>
  <c r="W194" i="4"/>
  <c r="X191" i="4"/>
  <c r="E185" i="4"/>
  <c r="AM191" i="4"/>
  <c r="W57" i="4"/>
  <c r="N54" i="4"/>
  <c r="Y375" i="4"/>
  <c r="V377" i="4"/>
  <c r="G374" i="4"/>
  <c r="E374" i="4"/>
  <c r="X368" i="4"/>
  <c r="E365" i="4"/>
  <c r="G363" i="4"/>
  <c r="X373" i="4"/>
  <c r="V372" i="4"/>
  <c r="M371" i="4"/>
  <c r="G369" i="4"/>
  <c r="G365" i="4"/>
  <c r="E363" i="4"/>
  <c r="AH374" i="4"/>
  <c r="AH371" i="4"/>
  <c r="AF369" i="4"/>
  <c r="AG372" i="4"/>
  <c r="G370" i="4"/>
  <c r="E368" i="4"/>
  <c r="G362" i="4"/>
  <c r="H376" i="4"/>
  <c r="AC372" i="4"/>
  <c r="K370" i="4"/>
  <c r="E364" i="4"/>
  <c r="O373" i="4"/>
  <c r="L371" i="4"/>
  <c r="J369" i="4"/>
  <c r="AD371" i="4"/>
  <c r="S375" i="4"/>
  <c r="J376" i="4"/>
  <c r="L375" i="4"/>
  <c r="V375" i="4"/>
  <c r="S371" i="4"/>
  <c r="Q369" i="4"/>
  <c r="F366" i="4"/>
  <c r="Q374" i="4"/>
  <c r="Z372" i="4"/>
  <c r="AC371" i="4"/>
  <c r="P370" i="4"/>
  <c r="K369" i="4"/>
  <c r="N368" i="4"/>
  <c r="T376" i="4"/>
  <c r="S372" i="4"/>
  <c r="G368" i="4"/>
  <c r="Y377" i="4"/>
  <c r="U368" i="4"/>
  <c r="F373" i="4"/>
  <c r="Y368" i="4"/>
  <c r="AB371" i="4"/>
  <c r="Z369" i="4"/>
  <c r="H367" i="4"/>
  <c r="AB376" i="4"/>
  <c r="AG373" i="4"/>
  <c r="H461" i="4"/>
  <c r="G467" i="4"/>
  <c r="N466" i="4"/>
  <c r="H464" i="4"/>
  <c r="K463" i="4"/>
  <c r="N462" i="4"/>
  <c r="Q461" i="4"/>
  <c r="H466" i="4"/>
  <c r="K465" i="4"/>
  <c r="N464" i="4"/>
  <c r="Q463" i="4"/>
  <c r="P462" i="4"/>
  <c r="O461" i="4"/>
  <c r="E466" i="4"/>
  <c r="F463" i="4"/>
  <c r="Q459" i="4"/>
  <c r="L458" i="4"/>
  <c r="H467" i="4"/>
  <c r="Q464" i="4"/>
  <c r="O462" i="4"/>
  <c r="K462" i="4"/>
  <c r="N459" i="4"/>
  <c r="M464" i="4"/>
  <c r="F461" i="4"/>
  <c r="J459" i="4"/>
  <c r="O459" i="4"/>
  <c r="J463" i="4"/>
  <c r="K467" i="4"/>
  <c r="E465" i="4"/>
  <c r="L464" i="4"/>
  <c r="O463" i="4"/>
  <c r="E467" i="4"/>
  <c r="L466" i="4"/>
  <c r="O465" i="4"/>
  <c r="M466" i="4"/>
  <c r="H465" i="4"/>
  <c r="N463" i="4"/>
  <c r="L461" i="4"/>
  <c r="F460" i="4"/>
  <c r="P458" i="4"/>
  <c r="P467" i="4"/>
  <c r="K466" i="4"/>
  <c r="J461" i="4"/>
  <c r="E460" i="4"/>
  <c r="H459" i="4"/>
  <c r="G458" i="4"/>
  <c r="H463" i="4"/>
  <c r="K460" i="4"/>
  <c r="J465" i="4"/>
  <c r="M462" i="4"/>
  <c r="Z58" i="4"/>
  <c r="T55" i="4"/>
  <c r="H421" i="4"/>
  <c r="X418" i="4"/>
  <c r="N97" i="4"/>
  <c r="G417" i="4"/>
  <c r="G416" i="4"/>
  <c r="AD331" i="4"/>
  <c r="E328" i="4"/>
  <c r="Q190" i="4"/>
  <c r="AC193" i="4"/>
  <c r="W195" i="4"/>
  <c r="V193" i="4"/>
  <c r="L102" i="4"/>
  <c r="AB332" i="4"/>
  <c r="AE99" i="4"/>
  <c r="G413" i="4"/>
  <c r="W422" i="4"/>
  <c r="L323" i="4"/>
  <c r="U187" i="4"/>
  <c r="Y196" i="4"/>
  <c r="S414" i="4"/>
  <c r="N418" i="4"/>
  <c r="E413" i="4"/>
  <c r="V417" i="4"/>
  <c r="V329" i="4"/>
  <c r="P329" i="4"/>
  <c r="N100" i="4"/>
  <c r="K104" i="4"/>
  <c r="P413" i="4"/>
  <c r="U419" i="4"/>
  <c r="T416" i="4"/>
  <c r="K415" i="4"/>
  <c r="Y421" i="4"/>
  <c r="T419" i="4"/>
  <c r="L413" i="4"/>
  <c r="F324" i="4"/>
  <c r="N327" i="4"/>
  <c r="AB325" i="4"/>
  <c r="T330" i="4"/>
  <c r="Q325" i="4"/>
  <c r="Y330" i="4"/>
  <c r="AD105" i="4"/>
  <c r="U100" i="4"/>
  <c r="G90" i="4"/>
  <c r="E94" i="4"/>
  <c r="R98" i="4"/>
  <c r="M101" i="4"/>
  <c r="I323" i="4"/>
  <c r="G57" i="4"/>
  <c r="F47" i="4"/>
  <c r="Z59" i="4"/>
  <c r="Z376" i="4"/>
  <c r="P374" i="4"/>
  <c r="W374" i="4"/>
  <c r="O376" i="4"/>
  <c r="X372" i="4"/>
  <c r="N370" i="4"/>
  <c r="AF368" i="4"/>
  <c r="H364" i="4"/>
  <c r="K376" i="4"/>
  <c r="Y374" i="4"/>
  <c r="J372" i="4"/>
  <c r="Q371" i="4"/>
  <c r="T370" i="4"/>
  <c r="AA369" i="4"/>
  <c r="AH368" i="4"/>
  <c r="F360" i="4"/>
  <c r="K375" i="4"/>
  <c r="AA372" i="4"/>
  <c r="H369" i="4"/>
  <c r="F367" i="4"/>
  <c r="N374" i="4"/>
  <c r="O370" i="4"/>
  <c r="AC368" i="4"/>
  <c r="H363" i="4"/>
  <c r="AG377" i="4"/>
  <c r="V374" i="4"/>
  <c r="M372" i="4"/>
  <c r="AA370" i="4"/>
  <c r="G366" i="4"/>
  <c r="Q377" i="4"/>
  <c r="F374" i="4"/>
  <c r="E372" i="4"/>
  <c r="S370" i="4"/>
  <c r="AG368" i="4"/>
  <c r="H365" i="4"/>
  <c r="L369" i="4"/>
  <c r="W372" i="4"/>
  <c r="AG102" i="4"/>
  <c r="AB100" i="4"/>
  <c r="AF98" i="4"/>
  <c r="F90" i="4"/>
  <c r="AC106" i="4"/>
  <c r="O98" i="4"/>
  <c r="W102" i="4"/>
  <c r="K324" i="4"/>
  <c r="L417" i="4"/>
  <c r="E415" i="4"/>
  <c r="N420" i="4"/>
  <c r="E420" i="4"/>
  <c r="N326" i="4"/>
  <c r="T324" i="4"/>
  <c r="E324" i="4"/>
  <c r="Q329" i="4"/>
  <c r="V101" i="4"/>
  <c r="AG97" i="4"/>
  <c r="R414" i="4"/>
  <c r="S421" i="4"/>
  <c r="R418" i="4"/>
  <c r="E417" i="4"/>
  <c r="R413" i="4"/>
  <c r="AD330" i="4"/>
  <c r="F325" i="4"/>
  <c r="H327" i="4"/>
  <c r="X331" i="4"/>
  <c r="Y326" i="4"/>
  <c r="E332" i="4"/>
  <c r="AC104" i="4"/>
  <c r="P99" i="4"/>
  <c r="Q99" i="4"/>
  <c r="AA101" i="4"/>
  <c r="AE328" i="4"/>
  <c r="AE150" i="4"/>
  <c r="K147" i="4"/>
  <c r="AA143" i="4"/>
  <c r="Y143" i="4"/>
  <c r="Y145" i="4"/>
  <c r="Y147" i="4"/>
  <c r="Y149" i="4"/>
  <c r="Y151" i="4"/>
  <c r="AD143" i="4"/>
  <c r="V145" i="4"/>
  <c r="M233" i="4"/>
  <c r="O233" i="4"/>
  <c r="AE237" i="4"/>
  <c r="I99" i="4"/>
  <c r="I106" i="4"/>
  <c r="AB106" i="4"/>
  <c r="V106" i="4"/>
  <c r="O106" i="4"/>
  <c r="G106" i="4"/>
  <c r="AF105" i="4"/>
  <c r="AA105" i="4"/>
  <c r="U105" i="4"/>
  <c r="P105" i="4"/>
  <c r="K105" i="4"/>
  <c r="AI104" i="4"/>
  <c r="AD104" i="4"/>
  <c r="X104" i="4"/>
  <c r="S104" i="4"/>
  <c r="N104" i="4"/>
  <c r="H104" i="4"/>
  <c r="AH103" i="4"/>
  <c r="AC103" i="4"/>
  <c r="W103" i="4"/>
  <c r="R103" i="4"/>
  <c r="M103" i="4"/>
  <c r="F103" i="4"/>
  <c r="I102" i="4"/>
  <c r="AH106" i="4"/>
  <c r="AA106" i="4"/>
  <c r="T106" i="4"/>
  <c r="L106" i="4"/>
  <c r="F106" i="4"/>
  <c r="AE105" i="4"/>
  <c r="Y105" i="4"/>
  <c r="T105" i="4"/>
  <c r="O105" i="4"/>
  <c r="H105" i="4"/>
  <c r="AH104" i="4"/>
  <c r="AB104" i="4"/>
  <c r="W104" i="4"/>
  <c r="R104" i="4"/>
  <c r="L104" i="4"/>
  <c r="G104" i="4"/>
  <c r="AG103" i="4"/>
  <c r="AA103" i="4"/>
  <c r="V103" i="4"/>
  <c r="Q103" i="4"/>
  <c r="K103" i="4"/>
  <c r="I103" i="4"/>
  <c r="Z106" i="4"/>
  <c r="K106" i="4"/>
  <c r="AC105" i="4"/>
  <c r="S105" i="4"/>
  <c r="G105" i="4"/>
  <c r="AA104" i="4"/>
  <c r="P104" i="4"/>
  <c r="F104" i="4"/>
  <c r="Z103" i="4"/>
  <c r="O103" i="4"/>
  <c r="E103" i="4"/>
  <c r="AD102" i="4"/>
  <c r="Y102" i="4"/>
  <c r="T102" i="4"/>
  <c r="N102" i="4"/>
  <c r="H102" i="4"/>
  <c r="AG101" i="4"/>
  <c r="AB101" i="4"/>
  <c r="W101" i="4"/>
  <c r="Q101" i="4"/>
  <c r="L101" i="4"/>
  <c r="E101" i="4"/>
  <c r="AE100" i="4"/>
  <c r="Z100" i="4"/>
  <c r="T100" i="4"/>
  <c r="O100" i="4"/>
  <c r="J100" i="4"/>
  <c r="AI99" i="4"/>
  <c r="AD99" i="4"/>
  <c r="Y99" i="4"/>
  <c r="S99" i="4"/>
  <c r="N99" i="4"/>
  <c r="G99" i="4"/>
  <c r="AG98" i="4"/>
  <c r="AB98" i="4"/>
  <c r="V98" i="4"/>
  <c r="Q98" i="4"/>
  <c r="L98" i="4"/>
  <c r="E98" i="4"/>
  <c r="AE97" i="4"/>
  <c r="Y97" i="4"/>
  <c r="T97" i="4"/>
  <c r="O97" i="4"/>
  <c r="H97" i="4"/>
  <c r="H96" i="4"/>
  <c r="G95" i="4"/>
  <c r="F94" i="4"/>
  <c r="E93" i="4"/>
  <c r="I104" i="4"/>
  <c r="W106" i="4"/>
  <c r="J106" i="4"/>
  <c r="AB105" i="4"/>
  <c r="Q105" i="4"/>
  <c r="E105" i="4"/>
  <c r="Z104" i="4"/>
  <c r="O104" i="4"/>
  <c r="AI103" i="4"/>
  <c r="Y103" i="4"/>
  <c r="N103" i="4"/>
  <c r="AH102" i="4"/>
  <c r="AC102" i="4"/>
  <c r="X102" i="4"/>
  <c r="R102" i="4"/>
  <c r="M102" i="4"/>
  <c r="I98" i="4"/>
  <c r="P106" i="4"/>
  <c r="W105" i="4"/>
  <c r="AE104" i="4"/>
  <c r="J104" i="4"/>
  <c r="S103" i="4"/>
  <c r="AF102" i="4"/>
  <c r="U102" i="4"/>
  <c r="J102" i="4"/>
  <c r="AF101" i="4"/>
  <c r="Y101" i="4"/>
  <c r="S101" i="4"/>
  <c r="K101" i="4"/>
  <c r="AH100" i="4"/>
  <c r="AA100" i="4"/>
  <c r="S100" i="4"/>
  <c r="L100" i="4"/>
  <c r="F100" i="4"/>
  <c r="AC99" i="4"/>
  <c r="V99" i="4"/>
  <c r="O99" i="4"/>
  <c r="F99" i="4"/>
  <c r="AD98" i="4"/>
  <c r="X98" i="4"/>
  <c r="P98" i="4"/>
  <c r="H98" i="4"/>
  <c r="AF97" i="4"/>
  <c r="X97" i="4"/>
  <c r="Q97" i="4"/>
  <c r="K97" i="4"/>
  <c r="F96" i="4"/>
  <c r="G93" i="4"/>
  <c r="G91" i="4"/>
  <c r="E90" i="4"/>
  <c r="U106" i="4"/>
  <c r="E88" i="4"/>
  <c r="E92" i="4"/>
  <c r="H95" i="4"/>
  <c r="F97" i="4"/>
  <c r="V97" i="4"/>
  <c r="G98" i="4"/>
  <c r="W98" i="4"/>
  <c r="H99" i="4"/>
  <c r="X99" i="4"/>
  <c r="M100" i="4"/>
  <c r="AC100" i="4"/>
  <c r="N101" i="4"/>
  <c r="AD101" i="4"/>
  <c r="O102" i="4"/>
  <c r="AE102" i="4"/>
  <c r="P103" i="4"/>
  <c r="AF103" i="4"/>
  <c r="U104" i="4"/>
  <c r="F105" i="4"/>
  <c r="V105" i="4"/>
  <c r="H106" i="4"/>
  <c r="AD106" i="4"/>
  <c r="AF106" i="4"/>
  <c r="AI105" i="4"/>
  <c r="M105" i="4"/>
  <c r="V104" i="4"/>
  <c r="AE103" i="4"/>
  <c r="J103" i="4"/>
  <c r="AB102" i="4"/>
  <c r="Q102" i="4"/>
  <c r="F102" i="4"/>
  <c r="AE101" i="4"/>
  <c r="X101" i="4"/>
  <c r="P101" i="4"/>
  <c r="H101" i="4"/>
  <c r="AF100" i="4"/>
  <c r="X100" i="4"/>
  <c r="R100" i="4"/>
  <c r="K100" i="4"/>
  <c r="AH99" i="4"/>
  <c r="AA99" i="4"/>
  <c r="U99" i="4"/>
  <c r="M99" i="4"/>
  <c r="E99" i="4"/>
  <c r="AC98" i="4"/>
  <c r="U98" i="4"/>
  <c r="N98" i="4"/>
  <c r="F98" i="4"/>
  <c r="AC97" i="4"/>
  <c r="W97" i="4"/>
  <c r="P97" i="4"/>
  <c r="G97" i="4"/>
  <c r="F95" i="4"/>
  <c r="H92" i="4"/>
  <c r="F91" i="4"/>
  <c r="E89" i="4"/>
  <c r="AG106" i="4"/>
  <c r="Q106" i="4"/>
  <c r="F89" i="4"/>
  <c r="G94" i="4"/>
  <c r="J97" i="4"/>
  <c r="Z97" i="4"/>
  <c r="K98" i="4"/>
  <c r="AA98" i="4"/>
  <c r="L99" i="4"/>
  <c r="AB99" i="4"/>
  <c r="Q100" i="4"/>
  <c r="AG100" i="4"/>
  <c r="R101" i="4"/>
  <c r="AH101" i="4"/>
  <c r="S102" i="4"/>
  <c r="AI102" i="4"/>
  <c r="T103" i="4"/>
  <c r="E104" i="4"/>
  <c r="Y104" i="4"/>
  <c r="J105" i="4"/>
  <c r="Z105" i="4"/>
  <c r="N106" i="4"/>
  <c r="AI106" i="4"/>
  <c r="G407" i="4"/>
  <c r="E411" i="4"/>
  <c r="E412" i="4"/>
  <c r="I413" i="4"/>
  <c r="I417" i="4"/>
  <c r="I421" i="4"/>
  <c r="L421" i="4"/>
  <c r="N419" i="4"/>
  <c r="P417" i="4"/>
  <c r="R415" i="4"/>
  <c r="H413" i="4"/>
  <c r="J409" i="4"/>
  <c r="E408" i="4"/>
  <c r="F411" i="4"/>
  <c r="F412" i="4"/>
  <c r="I414" i="4"/>
  <c r="I418" i="4"/>
  <c r="I422" i="4"/>
  <c r="O422" i="4"/>
  <c r="Q420" i="4"/>
  <c r="S418" i="4"/>
  <c r="U416" i="4"/>
  <c r="F415" i="4"/>
  <c r="T422" i="4"/>
  <c r="K411" i="4"/>
  <c r="H410" i="4"/>
  <c r="I420" i="4"/>
  <c r="M420" i="4"/>
  <c r="Q416" i="4"/>
  <c r="I415" i="4"/>
  <c r="R419" i="4"/>
  <c r="E416" i="4"/>
  <c r="O418" i="4"/>
  <c r="K414" i="4"/>
  <c r="W418" i="4"/>
  <c r="U420" i="4"/>
  <c r="Q422" i="4"/>
  <c r="V421" i="4"/>
  <c r="F421" i="4"/>
  <c r="K420" i="4"/>
  <c r="P419" i="4"/>
  <c r="Q418" i="4"/>
  <c r="R417" i="4"/>
  <c r="S416" i="4"/>
  <c r="T415" i="4"/>
  <c r="Q414" i="4"/>
  <c r="N413" i="4"/>
  <c r="P422" i="4"/>
  <c r="U421" i="4"/>
  <c r="J420" i="4"/>
  <c r="O419" i="4"/>
  <c r="T418" i="4"/>
  <c r="U417" i="4"/>
  <c r="V416" i="4"/>
  <c r="F416" i="4"/>
  <c r="G415" i="4"/>
  <c r="H414" i="4"/>
  <c r="Y422" i="4"/>
  <c r="O421" i="4"/>
  <c r="I416" i="4"/>
  <c r="T417" i="4"/>
  <c r="J415" i="4"/>
  <c r="F419" i="4"/>
  <c r="T421" i="4"/>
  <c r="V422" i="4"/>
  <c r="M422" i="4"/>
  <c r="R421" i="4"/>
  <c r="W420" i="4"/>
  <c r="G420" i="4"/>
  <c r="L419" i="4"/>
  <c r="M418" i="4"/>
  <c r="N417" i="4"/>
  <c r="O416" i="4"/>
  <c r="P415" i="4"/>
  <c r="M414" i="4"/>
  <c r="J413" i="4"/>
  <c r="L422" i="4"/>
  <c r="Q421" i="4"/>
  <c r="V420" i="4"/>
  <c r="F420" i="4"/>
  <c r="K419" i="4"/>
  <c r="P418" i="4"/>
  <c r="Q417" i="4"/>
  <c r="R416" i="4"/>
  <c r="S415" i="4"/>
  <c r="T414" i="4"/>
  <c r="Q413" i="4"/>
  <c r="N422" i="4"/>
  <c r="G421" i="4"/>
  <c r="Y420" i="4"/>
  <c r="K413" i="4"/>
  <c r="O417" i="4"/>
  <c r="L420" i="4"/>
  <c r="O413" i="4"/>
  <c r="M415" i="4"/>
  <c r="Q419" i="4"/>
  <c r="M413" i="4"/>
  <c r="M417" i="4"/>
  <c r="R420" i="4"/>
  <c r="K416" i="4"/>
  <c r="X419" i="4"/>
  <c r="R422" i="4"/>
  <c r="AD332" i="4"/>
  <c r="N328" i="4"/>
  <c r="Z323" i="4"/>
  <c r="N329" i="4"/>
  <c r="Z324" i="4"/>
  <c r="X324" i="4"/>
  <c r="L327" i="4"/>
  <c r="T329" i="4"/>
  <c r="AF332" i="4"/>
  <c r="M328" i="4"/>
  <c r="X106" i="4"/>
  <c r="Q104" i="4"/>
  <c r="K102" i="4"/>
  <c r="E100" i="4"/>
  <c r="AH97" i="4"/>
  <c r="E106" i="4"/>
  <c r="E97" i="4"/>
  <c r="AI97" i="4"/>
  <c r="AH98" i="4"/>
  <c r="AG99" i="4"/>
  <c r="AD100" i="4"/>
  <c r="AC101" i="4"/>
  <c r="G103" i="4"/>
  <c r="AG105" i="4"/>
  <c r="G331" i="4"/>
  <c r="P421" i="4"/>
  <c r="G422" i="4"/>
  <c r="J419" i="4"/>
  <c r="N415" i="4"/>
  <c r="S413" i="4"/>
  <c r="H416" i="4"/>
  <c r="W417" i="4"/>
  <c r="E419" i="4"/>
  <c r="T420" i="4"/>
  <c r="J422" i="4"/>
  <c r="F414" i="4"/>
  <c r="U415" i="4"/>
  <c r="S417" i="4"/>
  <c r="Y419" i="4"/>
  <c r="W421" i="4"/>
  <c r="L414" i="4"/>
  <c r="J416" i="4"/>
  <c r="H418" i="4"/>
  <c r="S419" i="4"/>
  <c r="E421" i="4"/>
  <c r="U422" i="4"/>
  <c r="H415" i="4"/>
  <c r="F417" i="4"/>
  <c r="U418" i="4"/>
  <c r="O420" i="4"/>
  <c r="X422" i="4"/>
  <c r="G418" i="4"/>
  <c r="F332" i="4"/>
  <c r="Z329" i="4"/>
  <c r="R327" i="4"/>
  <c r="J325" i="4"/>
  <c r="Z330" i="4"/>
  <c r="R328" i="4"/>
  <c r="J326" i="4"/>
  <c r="V323" i="4"/>
  <c r="AB323" i="4"/>
  <c r="L325" i="4"/>
  <c r="T326" i="4"/>
  <c r="X327" i="4"/>
  <c r="AB328" i="4"/>
  <c r="AF329" i="4"/>
  <c r="H331" i="4"/>
  <c r="L332" i="4"/>
  <c r="Q323" i="4"/>
  <c r="Y324" i="4"/>
  <c r="E326" i="4"/>
  <c r="Q327" i="4"/>
  <c r="Y328" i="4"/>
  <c r="E330" i="4"/>
  <c r="Q331" i="4"/>
  <c r="Y332" i="4"/>
  <c r="H195" i="4"/>
  <c r="U189" i="4"/>
  <c r="Y194" i="4"/>
  <c r="AE192" i="4"/>
  <c r="O196" i="4"/>
  <c r="L189" i="4"/>
  <c r="S106" i="4"/>
  <c r="N105" i="4"/>
  <c r="M104" i="4"/>
  <c r="H103" i="4"/>
  <c r="G102" i="4"/>
  <c r="F101" i="4"/>
  <c r="AF99" i="4"/>
  <c r="AE98" i="4"/>
  <c r="AD97" i="4"/>
  <c r="E96" i="4"/>
  <c r="F93" i="4"/>
  <c r="M106" i="4"/>
  <c r="F92" i="4"/>
  <c r="H93" i="4"/>
  <c r="G96" i="4"/>
  <c r="L97" i="4"/>
  <c r="AA97" i="4"/>
  <c r="J98" i="4"/>
  <c r="Y98" i="4"/>
  <c r="J99" i="4"/>
  <c r="W99" i="4"/>
  <c r="G100" i="4"/>
  <c r="V100" i="4"/>
  <c r="AI100" i="4"/>
  <c r="T101" i="4"/>
  <c r="AI101" i="4"/>
  <c r="V102" i="4"/>
  <c r="U103" i="4"/>
  <c r="AF104" i="4"/>
  <c r="R106" i="4"/>
  <c r="W326" i="4"/>
  <c r="K331" i="4"/>
  <c r="K422" i="4"/>
  <c r="I419" i="4"/>
  <c r="E409" i="4"/>
  <c r="I320" i="4"/>
  <c r="F317" i="4"/>
  <c r="H322" i="4"/>
  <c r="I325" i="4"/>
  <c r="I329" i="4"/>
  <c r="W332" i="4"/>
  <c r="G332" i="4"/>
  <c r="S331" i="4"/>
  <c r="AE330" i="4"/>
  <c r="O330" i="4"/>
  <c r="AA329" i="4"/>
  <c r="K329" i="4"/>
  <c r="W328" i="4"/>
  <c r="G328" i="4"/>
  <c r="S327" i="4"/>
  <c r="AE326" i="4"/>
  <c r="O326" i="4"/>
  <c r="AA325" i="4"/>
  <c r="K325" i="4"/>
  <c r="S324" i="4"/>
  <c r="AA323" i="4"/>
  <c r="K323" i="4"/>
  <c r="E314" i="4"/>
  <c r="G317" i="4"/>
  <c r="I326" i="4"/>
  <c r="I330" i="4"/>
  <c r="S332" i="4"/>
  <c r="AE331" i="4"/>
  <c r="O331" i="4"/>
  <c r="AA330" i="4"/>
  <c r="K330" i="4"/>
  <c r="W329" i="4"/>
  <c r="G329" i="4"/>
  <c r="S328" i="4"/>
  <c r="AE327" i="4"/>
  <c r="O327" i="4"/>
  <c r="AA326" i="4"/>
  <c r="K326" i="4"/>
  <c r="W325" i="4"/>
  <c r="G325" i="4"/>
  <c r="O324" i="4"/>
  <c r="W323" i="4"/>
  <c r="G323" i="4"/>
  <c r="F318" i="4"/>
  <c r="G319" i="4"/>
  <c r="G320" i="4"/>
  <c r="F321" i="4"/>
  <c r="I324" i="4"/>
  <c r="I332" i="4"/>
  <c r="AE332" i="4"/>
  <c r="AA331" i="4"/>
  <c r="W330" i="4"/>
  <c r="S329" i="4"/>
  <c r="O328" i="4"/>
  <c r="K327" i="4"/>
  <c r="G326" i="4"/>
  <c r="AA324" i="4"/>
  <c r="S323" i="4"/>
  <c r="G318" i="4"/>
  <c r="H319" i="4"/>
  <c r="H320" i="4"/>
  <c r="G321" i="4"/>
  <c r="E322" i="4"/>
  <c r="I327" i="4"/>
  <c r="AA332" i="4"/>
  <c r="W331" i="4"/>
  <c r="S330" i="4"/>
  <c r="O329" i="4"/>
  <c r="K328" i="4"/>
  <c r="G327" i="4"/>
  <c r="AE325" i="4"/>
  <c r="W324" i="4"/>
  <c r="O323" i="4"/>
  <c r="I331" i="4"/>
  <c r="O332" i="4"/>
  <c r="G330" i="4"/>
  <c r="AA327" i="4"/>
  <c r="S325" i="4"/>
  <c r="U332" i="4"/>
  <c r="AC331" i="4"/>
  <c r="M331" i="4"/>
  <c r="U330" i="4"/>
  <c r="AC329" i="4"/>
  <c r="M329" i="4"/>
  <c r="U328" i="4"/>
  <c r="AC327" i="4"/>
  <c r="M327" i="4"/>
  <c r="U326" i="4"/>
  <c r="AC325" i="4"/>
  <c r="M325" i="4"/>
  <c r="U324" i="4"/>
  <c r="AC323" i="4"/>
  <c r="M323" i="4"/>
  <c r="X332" i="4"/>
  <c r="H332" i="4"/>
  <c r="T331" i="4"/>
  <c r="AF330" i="4"/>
  <c r="P330" i="4"/>
  <c r="AB329" i="4"/>
  <c r="L329" i="4"/>
  <c r="X328" i="4"/>
  <c r="H328" i="4"/>
  <c r="T327" i="4"/>
  <c r="AF326" i="4"/>
  <c r="P326" i="4"/>
  <c r="X325" i="4"/>
  <c r="H325" i="4"/>
  <c r="P324" i="4"/>
  <c r="X323" i="4"/>
  <c r="H323" i="4"/>
  <c r="J324" i="4"/>
  <c r="N325" i="4"/>
  <c r="R326" i="4"/>
  <c r="V327" i="4"/>
  <c r="Z328" i="4"/>
  <c r="AD329" i="4"/>
  <c r="F331" i="4"/>
  <c r="J332" i="4"/>
  <c r="J323" i="4"/>
  <c r="N324" i="4"/>
  <c r="R325" i="4"/>
  <c r="V326" i="4"/>
  <c r="Z327" i="4"/>
  <c r="AD328" i="4"/>
  <c r="F330" i="4"/>
  <c r="J331" i="4"/>
  <c r="N332" i="4"/>
  <c r="E316" i="4"/>
  <c r="K332" i="4"/>
  <c r="AE329" i="4"/>
  <c r="W327" i="4"/>
  <c r="O325" i="4"/>
  <c r="Q332" i="4"/>
  <c r="Y331" i="4"/>
  <c r="E331" i="4"/>
  <c r="Q330" i="4"/>
  <c r="Y329" i="4"/>
  <c r="E329" i="4"/>
  <c r="Q328" i="4"/>
  <c r="Y327" i="4"/>
  <c r="E327" i="4"/>
  <c r="Q326" i="4"/>
  <c r="Y325" i="4"/>
  <c r="E325" i="4"/>
  <c r="Q324" i="4"/>
  <c r="Y323" i="4"/>
  <c r="E323" i="4"/>
  <c r="T332" i="4"/>
  <c r="AF331" i="4"/>
  <c r="P331" i="4"/>
  <c r="AB330" i="4"/>
  <c r="L330" i="4"/>
  <c r="X329" i="4"/>
  <c r="H329" i="4"/>
  <c r="T328" i="4"/>
  <c r="AF327" i="4"/>
  <c r="P327" i="4"/>
  <c r="AB326" i="4"/>
  <c r="L326" i="4"/>
  <c r="T325" i="4"/>
  <c r="AB324" i="4"/>
  <c r="L324" i="4"/>
  <c r="T323" i="4"/>
  <c r="F323" i="4"/>
  <c r="R324" i="4"/>
  <c r="V325" i="4"/>
  <c r="Z326" i="4"/>
  <c r="AD327" i="4"/>
  <c r="F329" i="4"/>
  <c r="J330" i="4"/>
  <c r="N331" i="4"/>
  <c r="R332" i="4"/>
  <c r="R323" i="4"/>
  <c r="V324" i="4"/>
  <c r="Z325" i="4"/>
  <c r="AD326" i="4"/>
  <c r="F328" i="4"/>
  <c r="J329" i="4"/>
  <c r="N330" i="4"/>
  <c r="R331" i="4"/>
  <c r="V332" i="4"/>
  <c r="M416" i="4"/>
  <c r="Q415" i="4"/>
  <c r="V418" i="4"/>
  <c r="K417" i="4"/>
  <c r="X420" i="4"/>
  <c r="O415" i="4"/>
  <c r="G419" i="4"/>
  <c r="H422" i="4"/>
  <c r="E414" i="4"/>
  <c r="E418" i="4"/>
  <c r="N421" i="4"/>
  <c r="V419" i="4"/>
  <c r="V330" i="4"/>
  <c r="F326" i="4"/>
  <c r="V331" i="4"/>
  <c r="F327" i="4"/>
  <c r="P323" i="4"/>
  <c r="H326" i="4"/>
  <c r="P328" i="4"/>
  <c r="X330" i="4"/>
  <c r="AB331" i="4"/>
  <c r="M324" i="4"/>
  <c r="U325" i="4"/>
  <c r="AC326" i="4"/>
  <c r="U329" i="4"/>
  <c r="AC330" i="4"/>
  <c r="M332" i="4"/>
  <c r="R105" i="4"/>
  <c r="L103" i="4"/>
  <c r="J101" i="4"/>
  <c r="AI98" i="4"/>
  <c r="E91" i="4"/>
  <c r="H94" i="4"/>
  <c r="U97" i="4"/>
  <c r="T98" i="4"/>
  <c r="R99" i="4"/>
  <c r="P100" i="4"/>
  <c r="O101" i="4"/>
  <c r="P102" i="4"/>
  <c r="T104" i="4"/>
  <c r="S326" i="4"/>
  <c r="O191" i="4"/>
  <c r="W189" i="4"/>
  <c r="AL194" i="4"/>
  <c r="AF194" i="4"/>
  <c r="J194" i="4"/>
  <c r="S195" i="4"/>
  <c r="AA193" i="4"/>
  <c r="AI191" i="4"/>
  <c r="Y195" i="4"/>
  <c r="Y193" i="4"/>
  <c r="Y191" i="4"/>
  <c r="U188" i="4"/>
  <c r="U190" i="4"/>
  <c r="P193" i="4"/>
  <c r="AJ196" i="4"/>
  <c r="Z189" i="4"/>
  <c r="AJ188" i="4"/>
  <c r="S196" i="4"/>
  <c r="AA194" i="4"/>
  <c r="AI192" i="4"/>
  <c r="AC196" i="4"/>
  <c r="AC194" i="4"/>
  <c r="AC192" i="4"/>
  <c r="Q187" i="4"/>
  <c r="Q189" i="4"/>
  <c r="Q191" i="4"/>
  <c r="AJ194" i="4"/>
  <c r="X421" i="4"/>
  <c r="K418" i="4"/>
  <c r="O414" i="4"/>
  <c r="J414" i="4"/>
  <c r="P416" i="4"/>
  <c r="F418" i="4"/>
  <c r="M419" i="4"/>
  <c r="K421" i="4"/>
  <c r="S422" i="4"/>
  <c r="N414" i="4"/>
  <c r="L416" i="4"/>
  <c r="J418" i="4"/>
  <c r="H420" i="4"/>
  <c r="F422" i="4"/>
  <c r="P414" i="4"/>
  <c r="N416" i="4"/>
  <c r="L418" i="4"/>
  <c r="W419" i="4"/>
  <c r="M421" i="4"/>
  <c r="F413" i="4"/>
  <c r="L415" i="4"/>
  <c r="J417" i="4"/>
  <c r="H419" i="4"/>
  <c r="S420" i="4"/>
  <c r="E422" i="4"/>
  <c r="H417" i="4"/>
  <c r="Z331" i="4"/>
  <c r="R329" i="4"/>
  <c r="J327" i="4"/>
  <c r="AD324" i="4"/>
  <c r="Z332" i="4"/>
  <c r="R330" i="4"/>
  <c r="J328" i="4"/>
  <c r="AD325" i="4"/>
  <c r="N323" i="4"/>
  <c r="H324" i="4"/>
  <c r="P325" i="4"/>
  <c r="X326" i="4"/>
  <c r="AB327" i="4"/>
  <c r="AF328" i="4"/>
  <c r="H330" i="4"/>
  <c r="L331" i="4"/>
  <c r="P332" i="4"/>
  <c r="U323" i="4"/>
  <c r="AC324" i="4"/>
  <c r="M326" i="4"/>
  <c r="U327" i="4"/>
  <c r="AC328" i="4"/>
  <c r="M330" i="4"/>
  <c r="U331" i="4"/>
  <c r="AC332" i="4"/>
  <c r="H193" i="4"/>
  <c r="Q188" i="4"/>
  <c r="AC191" i="4"/>
  <c r="AC195" i="4"/>
  <c r="AE193" i="4"/>
  <c r="AH105" i="4"/>
  <c r="AG104" i="4"/>
  <c r="AB103" i="4"/>
  <c r="AA102" i="4"/>
  <c r="Z101" i="4"/>
  <c r="Y100" i="4"/>
  <c r="T99" i="4"/>
  <c r="S98" i="4"/>
  <c r="R97" i="4"/>
  <c r="H91" i="4"/>
  <c r="Y106" i="4"/>
  <c r="G92" i="4"/>
  <c r="E95" i="4"/>
  <c r="M97" i="4"/>
  <c r="AB97" i="4"/>
  <c r="M98" i="4"/>
  <c r="Z98" i="4"/>
  <c r="K99" i="4"/>
  <c r="Z99" i="4"/>
  <c r="H100" i="4"/>
  <c r="W100" i="4"/>
  <c r="G101" i="4"/>
  <c r="U101" i="4"/>
  <c r="E102" i="4"/>
  <c r="Z102" i="4"/>
  <c r="AD103" i="4"/>
  <c r="L105" i="4"/>
  <c r="AE106" i="4"/>
  <c r="G324" i="4"/>
  <c r="AA328" i="4"/>
  <c r="G414" i="4"/>
  <c r="I328" i="4"/>
  <c r="AF503" i="4"/>
  <c r="O508" i="4"/>
  <c r="AH512" i="4"/>
  <c r="Q504" i="4"/>
  <c r="J511" i="4"/>
  <c r="AN195" i="4"/>
  <c r="L194" i="4"/>
  <c r="T192" i="4"/>
  <c r="AK190" i="4"/>
  <c r="AK189" i="4"/>
  <c r="AK188" i="4"/>
  <c r="AK187" i="4"/>
  <c r="E184" i="4"/>
  <c r="E180" i="4"/>
  <c r="E192" i="4"/>
  <c r="E193" i="4"/>
  <c r="E194" i="4"/>
  <c r="E195" i="4"/>
  <c r="E196" i="4"/>
  <c r="S191" i="4"/>
  <c r="O192" i="4"/>
  <c r="K193" i="4"/>
  <c r="G194" i="4"/>
  <c r="AM194" i="4"/>
  <c r="AI195" i="4"/>
  <c r="AE196" i="4"/>
  <c r="AN190" i="4"/>
  <c r="T187" i="4"/>
  <c r="AE187" i="4"/>
  <c r="E53" i="4"/>
  <c r="K53" i="4"/>
  <c r="H48" i="4"/>
  <c r="AB60" i="4"/>
  <c r="R53" i="4"/>
  <c r="J58" i="4"/>
  <c r="V61" i="4"/>
  <c r="E58" i="4"/>
  <c r="O52" i="4"/>
  <c r="H46" i="4"/>
  <c r="L60" i="4"/>
  <c r="J52" i="4"/>
  <c r="Z56" i="4"/>
  <c r="R60" i="4"/>
  <c r="AH376" i="4"/>
  <c r="AC375" i="4"/>
  <c r="T374" i="4"/>
  <c r="S373" i="4"/>
  <c r="AF375" i="4"/>
  <c r="AE374" i="4"/>
  <c r="Z373" i="4"/>
  <c r="W376" i="4"/>
  <c r="U374" i="4"/>
  <c r="AB372" i="4"/>
  <c r="W371" i="4"/>
  <c r="V370" i="4"/>
  <c r="AG369" i="4"/>
  <c r="H368" i="4"/>
  <c r="E361" i="4"/>
  <c r="L377" i="4"/>
  <c r="S376" i="4"/>
  <c r="Z375" i="4"/>
  <c r="AG374" i="4"/>
  <c r="AF373" i="4"/>
  <c r="G373" i="4"/>
  <c r="AD372" i="4"/>
  <c r="N372" i="4"/>
  <c r="U371" i="4"/>
  <c r="X370" i="4"/>
  <c r="H370" i="4"/>
  <c r="AE369" i="4"/>
  <c r="O369" i="4"/>
  <c r="V368" i="4"/>
  <c r="F368" i="4"/>
  <c r="E367" i="4"/>
  <c r="H366" i="4"/>
  <c r="G361" i="4"/>
  <c r="M377" i="4"/>
  <c r="AA375" i="4"/>
  <c r="J371" i="4"/>
  <c r="Q370" i="4"/>
  <c r="P369" i="4"/>
  <c r="W368" i="4"/>
  <c r="P376" i="4"/>
  <c r="AD374" i="4"/>
  <c r="J373" i="4"/>
  <c r="Q372" i="4"/>
  <c r="P371" i="4"/>
  <c r="W370" i="4"/>
  <c r="AD369" i="4"/>
  <c r="U370" i="4"/>
  <c r="K377" i="4"/>
  <c r="F376" i="4"/>
  <c r="R377" i="4"/>
  <c r="M376" i="4"/>
  <c r="H375" i="4"/>
  <c r="P377" i="4"/>
  <c r="N375" i="4"/>
  <c r="E373" i="4"/>
  <c r="M369" i="4"/>
  <c r="P368" i="4"/>
  <c r="G367" i="4"/>
  <c r="F362" i="4"/>
  <c r="T377" i="4"/>
  <c r="AA376" i="4"/>
  <c r="AH375" i="4"/>
  <c r="K373" i="4"/>
  <c r="AH372" i="4"/>
  <c r="R372" i="4"/>
  <c r="Y371" i="4"/>
  <c r="E371" i="4"/>
  <c r="AB370" i="4"/>
  <c r="L370" i="4"/>
  <c r="S369" i="4"/>
  <c r="Z368" i="4"/>
  <c r="J368" i="4"/>
  <c r="H362" i="4"/>
  <c r="AC377" i="4"/>
  <c r="R374" i="4"/>
  <c r="K372" i="4"/>
  <c r="R371" i="4"/>
  <c r="Y370" i="4"/>
  <c r="X369" i="4"/>
  <c r="AE368" i="4"/>
  <c r="E366" i="4"/>
  <c r="AF376" i="4"/>
  <c r="G375" i="4"/>
  <c r="U373" i="4"/>
  <c r="Y372" i="4"/>
  <c r="X371" i="4"/>
  <c r="AE370" i="4"/>
  <c r="F369" i="4"/>
  <c r="M368" i="4"/>
  <c r="AN192" i="4"/>
  <c r="S190" i="4"/>
  <c r="AA188" i="4"/>
  <c r="H185" i="4"/>
  <c r="P188" i="4"/>
  <c r="H190" i="4"/>
  <c r="R192" i="4"/>
  <c r="AL195" i="4"/>
  <c r="J193" i="4"/>
  <c r="V190" i="4"/>
  <c r="AD188" i="4"/>
  <c r="H184" i="4"/>
  <c r="AN187" i="4"/>
  <c r="AF189" i="4"/>
  <c r="AD191" i="4"/>
  <c r="N195" i="4"/>
  <c r="AF195" i="4"/>
  <c r="AN193" i="4"/>
  <c r="L192" i="4"/>
  <c r="AG190" i="4"/>
  <c r="AG189" i="4"/>
  <c r="AG188" i="4"/>
  <c r="AG187" i="4"/>
  <c r="E179" i="4"/>
  <c r="M192" i="4"/>
  <c r="M193" i="4"/>
  <c r="M194" i="4"/>
  <c r="M195" i="4"/>
  <c r="M196" i="4"/>
  <c r="W191" i="4"/>
  <c r="S192" i="4"/>
  <c r="O193" i="4"/>
  <c r="K194" i="4"/>
  <c r="G195" i="4"/>
  <c r="AM195" i="4"/>
  <c r="AI196" i="4"/>
  <c r="AB190" i="4"/>
  <c r="AH187" i="4"/>
  <c r="R191" i="4"/>
  <c r="E271" i="4"/>
  <c r="F270" i="4"/>
  <c r="T196" i="4"/>
  <c r="X195" i="4"/>
  <c r="AB194" i="4"/>
  <c r="AF193" i="4"/>
  <c r="AJ192" i="4"/>
  <c r="AN191" i="4"/>
  <c r="M191" i="4"/>
  <c r="AC190" i="4"/>
  <c r="M190" i="4"/>
  <c r="AC189" i="4"/>
  <c r="M189" i="4"/>
  <c r="AC188" i="4"/>
  <c r="M188" i="4"/>
  <c r="AC187" i="4"/>
  <c r="M187" i="4"/>
  <c r="E186" i="4"/>
  <c r="E182" i="4"/>
  <c r="E178" i="4"/>
  <c r="AG191" i="4"/>
  <c r="Q192" i="4"/>
  <c r="AG192" i="4"/>
  <c r="Q193" i="4"/>
  <c r="AG193" i="4"/>
  <c r="Q194" i="4"/>
  <c r="AG194" i="4"/>
  <c r="Q195" i="4"/>
  <c r="AG195" i="4"/>
  <c r="Q196" i="4"/>
  <c r="AG196" i="4"/>
  <c r="AA191" i="4"/>
  <c r="G192" i="4"/>
  <c r="W192" i="4"/>
  <c r="AM192" i="4"/>
  <c r="S193" i="4"/>
  <c r="AI193" i="4"/>
  <c r="O194" i="4"/>
  <c r="AE194" i="4"/>
  <c r="K195" i="4"/>
  <c r="AA195" i="4"/>
  <c r="G196" i="4"/>
  <c r="W196" i="4"/>
  <c r="AM196" i="4"/>
  <c r="F195" i="4"/>
  <c r="N193" i="4"/>
  <c r="V191" i="4"/>
  <c r="X190" i="4"/>
  <c r="AB189" i="4"/>
  <c r="AF188" i="4"/>
  <c r="AJ187" i="4"/>
  <c r="G180" i="4"/>
  <c r="O187" i="4"/>
  <c r="K188" i="4"/>
  <c r="G189" i="4"/>
  <c r="AM189" i="4"/>
  <c r="AI190" i="4"/>
  <c r="H192" i="4"/>
  <c r="AJ193" i="4"/>
  <c r="AB195" i="4"/>
  <c r="U60" i="4"/>
  <c r="Q56" i="4"/>
  <c r="M53" i="4"/>
  <c r="E46" i="4"/>
  <c r="G50" i="4"/>
  <c r="G54" i="4"/>
  <c r="W56" i="4"/>
  <c r="W58" i="4"/>
  <c r="K61" i="4"/>
  <c r="AB52" i="4"/>
  <c r="AB54" i="4"/>
  <c r="P57" i="4"/>
  <c r="H60" i="4"/>
  <c r="F50" i="4"/>
  <c r="F53" i="4"/>
  <c r="J54" i="4"/>
  <c r="J55" i="4"/>
  <c r="R56" i="4"/>
  <c r="V57" i="4"/>
  <c r="R58" i="4"/>
  <c r="R59" i="4"/>
  <c r="N60" i="4"/>
  <c r="J61" i="4"/>
  <c r="M61" i="4"/>
  <c r="Q57" i="4"/>
  <c r="M54" i="4"/>
  <c r="E47" i="4"/>
  <c r="G48" i="4"/>
  <c r="O53" i="4"/>
  <c r="AA55" i="4"/>
  <c r="S58" i="4"/>
  <c r="S60" i="4"/>
  <c r="H52" i="4"/>
  <c r="X54" i="4"/>
  <c r="X56" i="4"/>
  <c r="H59" i="4"/>
  <c r="X61" i="4"/>
  <c r="F49" i="4"/>
  <c r="R52" i="4"/>
  <c r="Z53" i="4"/>
  <c r="F55" i="4"/>
  <c r="J56" i="4"/>
  <c r="R57" i="4"/>
  <c r="N58" i="4"/>
  <c r="J59" i="4"/>
  <c r="J60" i="4"/>
  <c r="F61" i="4"/>
  <c r="E55" i="4"/>
  <c r="K55" i="4"/>
  <c r="O60" i="4"/>
  <c r="X53" i="4"/>
  <c r="P58" i="4"/>
  <c r="F45" i="4"/>
  <c r="J53" i="4"/>
  <c r="V55" i="4"/>
  <c r="Z57" i="4"/>
  <c r="V59" i="4"/>
  <c r="R61" i="4"/>
  <c r="Q55" i="4"/>
  <c r="Z61" i="4"/>
  <c r="G55" i="4"/>
  <c r="O59" i="4"/>
  <c r="H53" i="4"/>
  <c r="L58" i="4"/>
  <c r="N52" i="4"/>
  <c r="Z54" i="4"/>
  <c r="F57" i="4"/>
  <c r="F59" i="4"/>
  <c r="Z60" i="4"/>
  <c r="AE372" i="4"/>
  <c r="G364" i="4"/>
  <c r="K368" i="4"/>
  <c r="AC370" i="4"/>
  <c r="S377" i="4"/>
  <c r="R376" i="4"/>
  <c r="AG375" i="4"/>
  <c r="M375" i="4"/>
  <c r="AB374" i="4"/>
  <c r="W373" i="4"/>
  <c r="AD377" i="4"/>
  <c r="F377" i="4"/>
  <c r="Y376" i="4"/>
  <c r="P375" i="4"/>
  <c r="O374" i="4"/>
  <c r="AD373" i="4"/>
  <c r="AD375" i="4"/>
  <c r="AC374" i="4"/>
  <c r="AB373" i="4"/>
  <c r="AF372" i="4"/>
  <c r="L372" i="4"/>
  <c r="AE371" i="4"/>
  <c r="G371" i="4"/>
  <c r="Z370" i="4"/>
  <c r="AA377" i="4"/>
  <c r="V376" i="4"/>
  <c r="Q375" i="4"/>
  <c r="AF374" i="4"/>
  <c r="L374" i="4"/>
  <c r="AA373" i="4"/>
  <c r="AH377" i="4"/>
  <c r="N377" i="4"/>
  <c r="AC376" i="4"/>
  <c r="E376" i="4"/>
  <c r="X375" i="4"/>
  <c r="S374" i="4"/>
  <c r="N373" i="4"/>
  <c r="H377" i="4"/>
  <c r="G376" i="4"/>
  <c r="P372" i="4"/>
  <c r="O371" i="4"/>
  <c r="AD370" i="4"/>
  <c r="J370" i="4"/>
  <c r="AC369" i="4"/>
  <c r="T368" i="4"/>
  <c r="E452" i="4"/>
  <c r="I191" i="4"/>
  <c r="AD196" i="4"/>
  <c r="AJ195" i="4"/>
  <c r="T195" i="4"/>
  <c r="AN194" i="4"/>
  <c r="X194" i="4"/>
  <c r="H194" i="4"/>
  <c r="AB193" i="4"/>
  <c r="L193" i="4"/>
  <c r="AF192" i="4"/>
  <c r="P192" i="4"/>
  <c r="AJ191" i="4"/>
  <c r="T191" i="4"/>
  <c r="K191" i="4"/>
  <c r="AM190" i="4"/>
  <c r="AE190" i="4"/>
  <c r="W190" i="4"/>
  <c r="O190" i="4"/>
  <c r="G190" i="4"/>
  <c r="AI189" i="4"/>
  <c r="AA189" i="4"/>
  <c r="S189" i="4"/>
  <c r="K189" i="4"/>
  <c r="AM188" i="4"/>
  <c r="AE188" i="4"/>
  <c r="W188" i="4"/>
  <c r="O188" i="4"/>
  <c r="G188" i="4"/>
  <c r="AI187" i="4"/>
  <c r="AA187" i="4"/>
  <c r="S187" i="4"/>
  <c r="K187" i="4"/>
  <c r="G181" i="4"/>
  <c r="F179" i="4"/>
  <c r="I187" i="4"/>
  <c r="I196" i="4"/>
  <c r="AF196" i="4"/>
  <c r="F196" i="4"/>
  <c r="Z195" i="4"/>
  <c r="J195" i="4"/>
  <c r="AD194" i="4"/>
  <c r="N194" i="4"/>
  <c r="AH193" i="4"/>
  <c r="R193" i="4"/>
  <c r="AL192" i="4"/>
  <c r="V192" i="4"/>
  <c r="F192" i="4"/>
  <c r="Z191" i="4"/>
  <c r="N191" i="4"/>
  <c r="F191" i="4"/>
  <c r="AH190" i="4"/>
  <c r="Z190" i="4"/>
  <c r="R190" i="4"/>
  <c r="J190" i="4"/>
  <c r="AL189" i="4"/>
  <c r="AD189" i="4"/>
  <c r="V189" i="4"/>
  <c r="N189" i="4"/>
  <c r="F189" i="4"/>
  <c r="AH188" i="4"/>
  <c r="Z188" i="4"/>
  <c r="R188" i="4"/>
  <c r="J188" i="4"/>
  <c r="AL187" i="4"/>
  <c r="AD187" i="4"/>
  <c r="V187" i="4"/>
  <c r="N187" i="4"/>
  <c r="F187" i="4"/>
  <c r="F186" i="4"/>
  <c r="F185" i="4"/>
  <c r="F184" i="4"/>
  <c r="F183" i="4"/>
  <c r="F182" i="4"/>
  <c r="F180" i="4"/>
  <c r="P187" i="4"/>
  <c r="I195" i="4"/>
  <c r="N196" i="4"/>
  <c r="L195" i="4"/>
  <c r="P194" i="4"/>
  <c r="T193" i="4"/>
  <c r="X192" i="4"/>
  <c r="AB191" i="4"/>
  <c r="G191" i="4"/>
  <c r="AA190" i="4"/>
  <c r="K190" i="4"/>
  <c r="AE189" i="4"/>
  <c r="O189" i="4"/>
  <c r="AI188" i="4"/>
  <c r="S188" i="4"/>
  <c r="AM187" i="4"/>
  <c r="W187" i="4"/>
  <c r="G187" i="4"/>
  <c r="G186" i="4"/>
  <c r="G185" i="4"/>
  <c r="G184" i="4"/>
  <c r="G183" i="4"/>
  <c r="G182" i="4"/>
  <c r="H182" i="4"/>
  <c r="H186" i="4"/>
  <c r="L187" i="4"/>
  <c r="AF187" i="4"/>
  <c r="L188" i="4"/>
  <c r="AB188" i="4"/>
  <c r="H189" i="4"/>
  <c r="X189" i="4"/>
  <c r="AN189" i="4"/>
  <c r="T190" i="4"/>
  <c r="AJ190" i="4"/>
  <c r="P191" i="4"/>
  <c r="J192" i="4"/>
  <c r="F193" i="4"/>
  <c r="AL193" i="4"/>
  <c r="AH194" i="4"/>
  <c r="AD195" i="4"/>
  <c r="Z196" i="4"/>
  <c r="I192" i="4"/>
  <c r="P196" i="4"/>
  <c r="R195" i="4"/>
  <c r="V194" i="4"/>
  <c r="Z193" i="4"/>
  <c r="AD192" i="4"/>
  <c r="AH191" i="4"/>
  <c r="J191" i="4"/>
  <c r="AD190" i="4"/>
  <c r="N190" i="4"/>
  <c r="AH189" i="4"/>
  <c r="R189" i="4"/>
  <c r="AL188" i="4"/>
  <c r="V188" i="4"/>
  <c r="F188" i="4"/>
  <c r="Z187" i="4"/>
  <c r="J187" i="4"/>
  <c r="AH196" i="4"/>
  <c r="H181" i="4"/>
  <c r="H183" i="4"/>
  <c r="H187" i="4"/>
  <c r="AB187" i="4"/>
  <c r="H188" i="4"/>
  <c r="X188" i="4"/>
  <c r="AN188" i="4"/>
  <c r="T189" i="4"/>
  <c r="AJ189" i="4"/>
  <c r="P190" i="4"/>
  <c r="AF190" i="4"/>
  <c r="L191" i="4"/>
  <c r="AL191" i="4"/>
  <c r="AH192" i="4"/>
  <c r="AD193" i="4"/>
  <c r="Z194" i="4"/>
  <c r="V195" i="4"/>
  <c r="R196" i="4"/>
  <c r="L196" i="4"/>
  <c r="P195" i="4"/>
  <c r="T194" i="4"/>
  <c r="X193" i="4"/>
  <c r="AB192" i="4"/>
  <c r="AF191" i="4"/>
  <c r="E191" i="4"/>
  <c r="Y190" i="4"/>
  <c r="E190" i="4"/>
  <c r="Y189" i="4"/>
  <c r="E189" i="4"/>
  <c r="Y188" i="4"/>
  <c r="E188" i="4"/>
  <c r="Y187" i="4"/>
  <c r="E187" i="4"/>
  <c r="E183" i="4"/>
  <c r="E181" i="4"/>
  <c r="U191" i="4"/>
  <c r="AK191" i="4"/>
  <c r="U192" i="4"/>
  <c r="AK192" i="4"/>
  <c r="U193" i="4"/>
  <c r="AK193" i="4"/>
  <c r="U194" i="4"/>
  <c r="AK194" i="4"/>
  <c r="U195" i="4"/>
  <c r="AK195" i="4"/>
  <c r="U196" i="4"/>
  <c r="AK196" i="4"/>
  <c r="AE191" i="4"/>
  <c r="K192" i="4"/>
  <c r="AA192" i="4"/>
  <c r="G193" i="4"/>
  <c r="W193" i="4"/>
  <c r="AM193" i="4"/>
  <c r="S194" i="4"/>
  <c r="AI194" i="4"/>
  <c r="O195" i="4"/>
  <c r="AE195" i="4"/>
  <c r="K196" i="4"/>
  <c r="AA196" i="4"/>
  <c r="J196" i="4"/>
  <c r="R194" i="4"/>
  <c r="Z192" i="4"/>
  <c r="H191" i="4"/>
  <c r="L190" i="4"/>
  <c r="P189" i="4"/>
  <c r="T188" i="4"/>
  <c r="X187" i="4"/>
  <c r="F181" i="4"/>
  <c r="R187" i="4"/>
  <c r="N188" i="4"/>
  <c r="J189" i="4"/>
  <c r="F190" i="4"/>
  <c r="AL190" i="4"/>
  <c r="N192" i="4"/>
  <c r="F194" i="4"/>
  <c r="AH195" i="4"/>
  <c r="I58" i="4"/>
  <c r="Q60" i="4"/>
  <c r="Y58" i="4"/>
  <c r="M57" i="4"/>
  <c r="Y55" i="4"/>
  <c r="Y54" i="4"/>
  <c r="Y53" i="4"/>
  <c r="U52" i="4"/>
  <c r="E50" i="4"/>
  <c r="E45" i="4"/>
  <c r="G46" i="4"/>
  <c r="G51" i="4"/>
  <c r="W52" i="4"/>
  <c r="W53" i="4"/>
  <c r="S54" i="4"/>
  <c r="O55" i="4"/>
  <c r="O56" i="4"/>
  <c r="K57" i="4"/>
  <c r="G58" i="4"/>
  <c r="G59" i="4"/>
  <c r="AA59" i="4"/>
  <c r="W60" i="4"/>
  <c r="W61" i="4"/>
  <c r="H49" i="4"/>
  <c r="P52" i="4"/>
  <c r="P53" i="4"/>
  <c r="L54" i="4"/>
  <c r="H55" i="4"/>
  <c r="H56" i="4"/>
  <c r="AB56" i="4"/>
  <c r="X57" i="4"/>
  <c r="X58" i="4"/>
  <c r="T59" i="4"/>
  <c r="P60" i="4"/>
  <c r="P61" i="4"/>
  <c r="F44" i="4"/>
  <c r="F48" i="4"/>
  <c r="F52" i="4"/>
  <c r="V52" i="4"/>
  <c r="N53" i="4"/>
  <c r="F54" i="4"/>
  <c r="V54" i="4"/>
  <c r="N55" i="4"/>
  <c r="F56" i="4"/>
  <c r="V56" i="4"/>
  <c r="N57" i="4"/>
  <c r="Q61" i="4"/>
  <c r="Y59" i="4"/>
  <c r="M58" i="4"/>
  <c r="U56" i="4"/>
  <c r="U55" i="4"/>
  <c r="U54" i="4"/>
  <c r="Q53" i="4"/>
  <c r="Q52" i="4"/>
  <c r="E49" i="4"/>
  <c r="E43" i="4"/>
  <c r="G47" i="4"/>
  <c r="G52" i="4"/>
  <c r="G53" i="4"/>
  <c r="AA53" i="4"/>
  <c r="W54" i="4"/>
  <c r="W55" i="4"/>
  <c r="S56" i="4"/>
  <c r="O57" i="4"/>
  <c r="O58" i="4"/>
  <c r="K59" i="4"/>
  <c r="G60" i="4"/>
  <c r="G61" i="4"/>
  <c r="AA61" i="4"/>
  <c r="H50" i="4"/>
  <c r="X52" i="4"/>
  <c r="T53" i="4"/>
  <c r="P54" i="4"/>
  <c r="P55" i="4"/>
  <c r="L56" i="4"/>
  <c r="H57" i="4"/>
  <c r="H58" i="4"/>
  <c r="AB58" i="4"/>
  <c r="X59" i="4"/>
  <c r="X60" i="4"/>
  <c r="T61" i="4"/>
  <c r="E59" i="4"/>
  <c r="M56" i="4"/>
  <c r="E54" i="4"/>
  <c r="E51" i="4"/>
  <c r="S52" i="4"/>
  <c r="O54" i="4"/>
  <c r="G56" i="4"/>
  <c r="AA57" i="4"/>
  <c r="W59" i="4"/>
  <c r="O61" i="4"/>
  <c r="L52" i="4"/>
  <c r="H54" i="4"/>
  <c r="X55" i="4"/>
  <c r="T57" i="4"/>
  <c r="P59" i="4"/>
  <c r="H61" i="4"/>
  <c r="F46" i="4"/>
  <c r="F51" i="4"/>
  <c r="Z52" i="4"/>
  <c r="V53" i="4"/>
  <c r="R54" i="4"/>
  <c r="R55" i="4"/>
  <c r="N56" i="4"/>
  <c r="J57" i="4"/>
  <c r="F58" i="4"/>
  <c r="V58" i="4"/>
  <c r="N59" i="4"/>
  <c r="F60" i="4"/>
  <c r="V60" i="4"/>
  <c r="N61" i="4"/>
  <c r="I373" i="4"/>
  <c r="AB369" i="4"/>
  <c r="E362" i="4"/>
  <c r="I374" i="4"/>
  <c r="Z374" i="4"/>
  <c r="V371" i="4"/>
  <c r="T369" i="4"/>
  <c r="AA368" i="4"/>
  <c r="W377" i="4"/>
  <c r="G377" i="4"/>
  <c r="AD376" i="4"/>
  <c r="N376" i="4"/>
  <c r="U375" i="4"/>
  <c r="X374" i="4"/>
  <c r="H374" i="4"/>
  <c r="AE373" i="4"/>
  <c r="Z377" i="4"/>
  <c r="J377" i="4"/>
  <c r="AG376" i="4"/>
  <c r="Q376" i="4"/>
  <c r="T375" i="4"/>
  <c r="AA374" i="4"/>
  <c r="K374" i="4"/>
  <c r="AH373" i="4"/>
  <c r="R373" i="4"/>
  <c r="X377" i="4"/>
  <c r="AE376" i="4"/>
  <c r="F375" i="4"/>
  <c r="M374" i="4"/>
  <c r="T373" i="4"/>
  <c r="T372" i="4"/>
  <c r="AA371" i="4"/>
  <c r="K371" i="4"/>
  <c r="AH370" i="4"/>
  <c r="R370" i="4"/>
  <c r="Y369" i="4"/>
  <c r="E369" i="4"/>
  <c r="AB368" i="4"/>
  <c r="L368" i="4"/>
  <c r="F455" i="4"/>
  <c r="I459" i="4"/>
  <c r="K459" i="4"/>
  <c r="I467" i="4"/>
  <c r="Q466" i="4"/>
  <c r="G459" i="4"/>
  <c r="J456" i="4"/>
  <c r="E462" i="4"/>
  <c r="W512" i="4"/>
  <c r="W509" i="4"/>
  <c r="G497" i="4"/>
  <c r="H502" i="4"/>
  <c r="AH504" i="4"/>
  <c r="AD508" i="4"/>
  <c r="P510" i="4"/>
  <c r="E497" i="4"/>
  <c r="AE493" i="4"/>
  <c r="AF498" i="4"/>
  <c r="L503" i="4"/>
  <c r="S505" i="4"/>
  <c r="V507" i="4"/>
  <c r="G509" i="4"/>
  <c r="AE510" i="4"/>
  <c r="M512" i="4"/>
  <c r="E507" i="4"/>
  <c r="I139" i="4"/>
  <c r="AA151" i="4"/>
  <c r="AI149" i="4"/>
  <c r="G148" i="4"/>
  <c r="O146" i="4"/>
  <c r="W144" i="4"/>
  <c r="AE142" i="4"/>
  <c r="K151" i="4"/>
  <c r="S149" i="4"/>
  <c r="AA147" i="4"/>
  <c r="AI145" i="4"/>
  <c r="G144" i="4"/>
  <c r="O142" i="4"/>
  <c r="H136" i="4"/>
  <c r="Y240" i="4"/>
  <c r="AA235" i="4"/>
  <c r="G226" i="4"/>
  <c r="I237" i="4"/>
  <c r="S239" i="4"/>
  <c r="W234" i="4"/>
  <c r="W497" i="4"/>
  <c r="W502" i="4"/>
  <c r="M493" i="4"/>
  <c r="Z500" i="4"/>
  <c r="P496" i="4"/>
  <c r="I496" i="4"/>
  <c r="S494" i="4"/>
  <c r="I503" i="4"/>
  <c r="AE494" i="4"/>
  <c r="AH495" i="4"/>
  <c r="H496" i="4"/>
  <c r="AH497" i="4"/>
  <c r="F498" i="4"/>
  <c r="AF499" i="4"/>
  <c r="AH500" i="4"/>
  <c r="AD501" i="4"/>
  <c r="AG502" i="4"/>
  <c r="H503" i="4"/>
  <c r="Q503" i="4"/>
  <c r="Z503" i="4"/>
  <c r="K504" i="4"/>
  <c r="S504" i="4"/>
  <c r="AD504" i="4"/>
  <c r="N505" i="4"/>
  <c r="X505" i="4"/>
  <c r="AF505" i="4"/>
  <c r="F506" i="4"/>
  <c r="Q506" i="4"/>
  <c r="AA506" i="4"/>
  <c r="J507" i="4"/>
  <c r="R507" i="4"/>
  <c r="Y507" i="4"/>
  <c r="AG507" i="4"/>
  <c r="K508" i="4"/>
  <c r="S508" i="4"/>
  <c r="Z508" i="4"/>
  <c r="AG508" i="4"/>
  <c r="L509" i="4"/>
  <c r="S509" i="4"/>
  <c r="AA509" i="4"/>
  <c r="AH509" i="4"/>
  <c r="M510" i="4"/>
  <c r="T510" i="4"/>
  <c r="AA510" i="4"/>
  <c r="M511" i="4"/>
  <c r="U511" i="4"/>
  <c r="AB511" i="4"/>
  <c r="AH511" i="4"/>
  <c r="J512" i="4"/>
  <c r="O512" i="4"/>
  <c r="U512" i="4"/>
  <c r="Z512" i="4"/>
  <c r="AE512" i="4"/>
  <c r="E494" i="4"/>
  <c r="E499" i="4"/>
  <c r="E505" i="4"/>
  <c r="E510" i="4"/>
  <c r="T499" i="4"/>
  <c r="AF493" i="4"/>
  <c r="G494" i="4"/>
  <c r="AF495" i="4"/>
  <c r="F496" i="4"/>
  <c r="AD497" i="4"/>
  <c r="G499" i="4"/>
  <c r="AG500" i="4"/>
  <c r="F501" i="4"/>
  <c r="AE502" i="4"/>
  <c r="P503" i="4"/>
  <c r="Y503" i="4"/>
  <c r="AG503" i="4"/>
  <c r="H504" i="4"/>
  <c r="R504" i="4"/>
  <c r="AA504" i="4"/>
  <c r="K505" i="4"/>
  <c r="T505" i="4"/>
  <c r="AE505" i="4"/>
  <c r="M506" i="4"/>
  <c r="X506" i="4"/>
  <c r="AG506" i="4"/>
  <c r="G507" i="4"/>
  <c r="Q507" i="4"/>
  <c r="X507" i="4"/>
  <c r="AD507" i="4"/>
  <c r="J508" i="4"/>
  <c r="Q508" i="4"/>
  <c r="Y508" i="4"/>
  <c r="AE508" i="4"/>
  <c r="K509" i="4"/>
  <c r="R509" i="4"/>
  <c r="X509" i="4"/>
  <c r="AF509" i="4"/>
  <c r="K510" i="4"/>
  <c r="S510" i="4"/>
  <c r="Y510" i="4"/>
  <c r="AF510" i="4"/>
  <c r="L511" i="4"/>
  <c r="R511" i="4"/>
  <c r="Z511" i="4"/>
  <c r="AG511" i="4"/>
  <c r="H512" i="4"/>
  <c r="N512" i="4"/>
  <c r="S512" i="4"/>
  <c r="Y512" i="4"/>
  <c r="AD512" i="4"/>
  <c r="E498" i="4"/>
  <c r="E503" i="4"/>
  <c r="E509" i="4"/>
  <c r="E506" i="4"/>
  <c r="AG512" i="4"/>
  <c r="K512" i="4"/>
  <c r="V511" i="4"/>
  <c r="AC510" i="4"/>
  <c r="O510" i="4"/>
  <c r="V509" i="4"/>
  <c r="AA508" i="4"/>
  <c r="AH507" i="4"/>
  <c r="M504" i="4"/>
  <c r="J503" i="4"/>
  <c r="E511" i="4"/>
  <c r="E501" i="4"/>
  <c r="AA512" i="4"/>
  <c r="Q512" i="4"/>
  <c r="AC511" i="4"/>
  <c r="P511" i="4"/>
  <c r="U510" i="4"/>
  <c r="G510" i="4"/>
  <c r="AB509" i="4"/>
  <c r="N509" i="4"/>
  <c r="U508" i="4"/>
  <c r="AB507" i="4"/>
  <c r="M507" i="4"/>
  <c r="AB506" i="4"/>
  <c r="K506" i="4"/>
  <c r="Z505" i="4"/>
  <c r="W504" i="4"/>
  <c r="T503" i="4"/>
  <c r="AF501" i="4"/>
  <c r="F500" i="4"/>
  <c r="AD496" i="4"/>
  <c r="G495" i="4"/>
  <c r="Z495" i="4"/>
  <c r="E495" i="4"/>
  <c r="V512" i="4"/>
  <c r="G511" i="4"/>
  <c r="F509" i="4"/>
  <c r="N508" i="4"/>
  <c r="T507" i="4"/>
  <c r="S506" i="4"/>
  <c r="P505" i="4"/>
  <c r="AG504" i="4"/>
  <c r="AD503" i="4"/>
  <c r="AG499" i="4"/>
  <c r="H498" i="4"/>
  <c r="AF494" i="4"/>
  <c r="AD493" i="4"/>
  <c r="I510" i="4"/>
  <c r="J495" i="4"/>
  <c r="E493" i="4"/>
  <c r="E502" i="4"/>
  <c r="AC512" i="4"/>
  <c r="R512" i="4"/>
  <c r="F512" i="4"/>
  <c r="AF511" i="4"/>
  <c r="Q511" i="4"/>
  <c r="X510" i="4"/>
  <c r="H510" i="4"/>
  <c r="AD509" i="4"/>
  <c r="P509" i="4"/>
  <c r="V508" i="4"/>
  <c r="H508" i="4"/>
  <c r="AC507" i="4"/>
  <c r="N507" i="4"/>
  <c r="AF506" i="4"/>
  <c r="L506" i="4"/>
  <c r="AA505" i="4"/>
  <c r="J505" i="4"/>
  <c r="Y504" i="4"/>
  <c r="V503" i="4"/>
  <c r="AH501" i="4"/>
  <c r="AE500" i="4"/>
  <c r="AH496" i="4"/>
  <c r="H495" i="4"/>
  <c r="M498" i="4"/>
  <c r="I188" i="4"/>
  <c r="I190" i="4"/>
  <c r="I194" i="4"/>
  <c r="AL196" i="4"/>
  <c r="V196" i="4"/>
  <c r="I189" i="4"/>
  <c r="I193" i="4"/>
  <c r="AN196" i="4"/>
  <c r="X196" i="4"/>
  <c r="H196" i="4"/>
  <c r="E270" i="4"/>
  <c r="G271" i="4"/>
  <c r="H272" i="4"/>
  <c r="E269" i="4"/>
  <c r="F271" i="4"/>
  <c r="G272" i="4"/>
  <c r="F272" i="4"/>
  <c r="E272" i="4"/>
  <c r="L96" i="4"/>
  <c r="I97" i="4"/>
  <c r="I101" i="4"/>
  <c r="I105" i="4"/>
  <c r="I100" i="4"/>
  <c r="K322" i="4"/>
  <c r="F315" i="4"/>
  <c r="E317" i="4"/>
  <c r="E318" i="4"/>
  <c r="F319" i="4"/>
  <c r="F320" i="4"/>
  <c r="E321" i="4"/>
  <c r="G322" i="4"/>
  <c r="I321" i="4"/>
  <c r="E315" i="4"/>
  <c r="G316" i="4"/>
  <c r="H317" i="4"/>
  <c r="H318" i="4"/>
  <c r="E319" i="4"/>
  <c r="E320" i="4"/>
  <c r="H321" i="4"/>
  <c r="F322" i="4"/>
  <c r="M412" i="4"/>
  <c r="E406" i="4"/>
  <c r="K410" i="4"/>
  <c r="L412" i="4"/>
  <c r="F407" i="4"/>
  <c r="G408" i="4"/>
  <c r="H409" i="4"/>
  <c r="G410" i="4"/>
  <c r="H411" i="4"/>
  <c r="H412" i="4"/>
  <c r="I411" i="4"/>
  <c r="J412" i="4"/>
  <c r="E407" i="4"/>
  <c r="F408" i="4"/>
  <c r="F409" i="4"/>
  <c r="F410" i="4"/>
  <c r="G411" i="4"/>
  <c r="G412" i="4"/>
  <c r="J229" i="4"/>
  <c r="I232" i="4"/>
  <c r="I236" i="4"/>
  <c r="I240" i="4"/>
  <c r="U241" i="4"/>
  <c r="E241" i="4"/>
  <c r="Q240" i="4"/>
  <c r="AA239" i="4"/>
  <c r="K239" i="4"/>
  <c r="W238" i="4"/>
  <c r="AC237" i="4"/>
  <c r="M237" i="4"/>
  <c r="Y236" i="4"/>
  <c r="G236" i="4"/>
  <c r="S235" i="4"/>
  <c r="AE234" i="4"/>
  <c r="O234" i="4"/>
  <c r="U233" i="4"/>
  <c r="E233" i="4"/>
  <c r="Q232" i="4"/>
  <c r="G228" i="4"/>
  <c r="E223" i="4"/>
  <c r="K229" i="4"/>
  <c r="I235" i="4"/>
  <c r="I239" i="4"/>
  <c r="AA241" i="4"/>
  <c r="K241" i="4"/>
  <c r="W240" i="4"/>
  <c r="AC239" i="4"/>
  <c r="M239" i="4"/>
  <c r="Y238" i="4"/>
  <c r="G238" i="4"/>
  <c r="S237" i="4"/>
  <c r="AE236" i="4"/>
  <c r="O236" i="4"/>
  <c r="U235" i="4"/>
  <c r="E235" i="4"/>
  <c r="Q234" i="4"/>
  <c r="AA233" i="4"/>
  <c r="K233" i="4"/>
  <c r="W232" i="4"/>
  <c r="E231" i="4"/>
  <c r="E225" i="4"/>
  <c r="AE241" i="4"/>
  <c r="M231" i="4"/>
  <c r="Q239" i="4"/>
  <c r="U236" i="4"/>
  <c r="E234" i="4"/>
  <c r="E228" i="4"/>
  <c r="H229" i="4"/>
  <c r="P232" i="4"/>
  <c r="T233" i="4"/>
  <c r="X234" i="4"/>
  <c r="AB235" i="4"/>
  <c r="AF236" i="4"/>
  <c r="H238" i="4"/>
  <c r="L239" i="4"/>
  <c r="P240" i="4"/>
  <c r="T241" i="4"/>
  <c r="F233" i="4"/>
  <c r="J234" i="4"/>
  <c r="N235" i="4"/>
  <c r="R236" i="4"/>
  <c r="V237" i="4"/>
  <c r="J238" i="4"/>
  <c r="N239" i="4"/>
  <c r="R240" i="4"/>
  <c r="V241" i="4"/>
  <c r="J151" i="4"/>
  <c r="N150" i="4"/>
  <c r="R149" i="4"/>
  <c r="V148" i="4"/>
  <c r="Z147" i="4"/>
  <c r="AD146" i="4"/>
  <c r="AH145" i="4"/>
  <c r="AL144" i="4"/>
  <c r="F144" i="4"/>
  <c r="J143" i="4"/>
  <c r="AD142" i="4"/>
  <c r="N142" i="4"/>
  <c r="AE239" i="4"/>
  <c r="W237" i="4"/>
  <c r="O235" i="4"/>
  <c r="K234" i="4"/>
  <c r="U151" i="4"/>
  <c r="U149" i="4"/>
  <c r="U148" i="4"/>
  <c r="U147" i="4"/>
  <c r="U146" i="4"/>
  <c r="U145" i="4"/>
  <c r="U144" i="4"/>
  <c r="U143" i="4"/>
  <c r="U142" i="4"/>
  <c r="E139" i="4"/>
  <c r="E135" i="4"/>
  <c r="H137" i="4"/>
  <c r="H141" i="4"/>
  <c r="T142" i="4"/>
  <c r="P143" i="4"/>
  <c r="L144" i="4"/>
  <c r="H145" i="4"/>
  <c r="AN145" i="4"/>
  <c r="P147" i="4"/>
  <c r="L148" i="4"/>
  <c r="H149" i="4"/>
  <c r="AN149" i="4"/>
  <c r="AJ150" i="4"/>
  <c r="P151" i="4"/>
  <c r="O232" i="4"/>
  <c r="S233" i="4"/>
  <c r="AC235" i="4"/>
  <c r="Q238" i="4"/>
  <c r="U239" i="4"/>
  <c r="AE240" i="4"/>
  <c r="I234" i="4"/>
  <c r="I151" i="4"/>
  <c r="I143" i="4"/>
  <c r="Y241" i="4"/>
  <c r="M240" i="4"/>
  <c r="AC238" i="4"/>
  <c r="Y237" i="4"/>
  <c r="M236" i="4"/>
  <c r="AC234" i="4"/>
  <c r="Y233" i="4"/>
  <c r="M232" i="4"/>
  <c r="E226" i="4"/>
  <c r="T232" i="4"/>
  <c r="H233" i="4"/>
  <c r="X233" i="4"/>
  <c r="L234" i="4"/>
  <c r="AB234" i="4"/>
  <c r="P235" i="4"/>
  <c r="AF235" i="4"/>
  <c r="T236" i="4"/>
  <c r="H237" i="4"/>
  <c r="X237" i="4"/>
  <c r="L238" i="4"/>
  <c r="AB238" i="4"/>
  <c r="P239" i="4"/>
  <c r="AF239" i="4"/>
  <c r="T240" i="4"/>
  <c r="H241" i="4"/>
  <c r="X241" i="4"/>
  <c r="F225" i="4"/>
  <c r="F228" i="4"/>
  <c r="F230" i="4"/>
  <c r="F232" i="4"/>
  <c r="V232" i="4"/>
  <c r="J233" i="4"/>
  <c r="Z233" i="4"/>
  <c r="N234" i="4"/>
  <c r="AD234" i="4"/>
  <c r="R235" i="4"/>
  <c r="F236" i="4"/>
  <c r="V236" i="4"/>
  <c r="J237" i="4"/>
  <c r="Z237" i="4"/>
  <c r="N238" i="4"/>
  <c r="AD238" i="4"/>
  <c r="R239" i="4"/>
  <c r="F240" i="4"/>
  <c r="V240" i="4"/>
  <c r="J241" i="4"/>
  <c r="Z241" i="4"/>
  <c r="V151" i="4"/>
  <c r="F151" i="4"/>
  <c r="Z150" i="4"/>
  <c r="J150" i="4"/>
  <c r="AD149" i="4"/>
  <c r="N149" i="4"/>
  <c r="AH148" i="4"/>
  <c r="R148" i="4"/>
  <c r="AL147" i="4"/>
  <c r="V147" i="4"/>
  <c r="F147" i="4"/>
  <c r="Z146" i="4"/>
  <c r="J146" i="4"/>
  <c r="AD145" i="4"/>
  <c r="N145" i="4"/>
  <c r="AH144" i="4"/>
  <c r="R144" i="4"/>
  <c r="AL143" i="4"/>
  <c r="V143" i="4"/>
  <c r="F143" i="4"/>
  <c r="Z142" i="4"/>
  <c r="J142" i="4"/>
  <c r="AA240" i="4"/>
  <c r="W239" i="4"/>
  <c r="S238" i="4"/>
  <c r="O237" i="4"/>
  <c r="K236" i="4"/>
  <c r="G235" i="4"/>
  <c r="AE233" i="4"/>
  <c r="AA232" i="4"/>
  <c r="G231" i="4"/>
  <c r="G227" i="4"/>
  <c r="AG151" i="4"/>
  <c r="Q151" i="4"/>
  <c r="AG150" i="4"/>
  <c r="Q150" i="4"/>
  <c r="AG149" i="4"/>
  <c r="Q149" i="4"/>
  <c r="AG148" i="4"/>
  <c r="Q148" i="4"/>
  <c r="AG147" i="4"/>
  <c r="Q147" i="4"/>
  <c r="AG146" i="4"/>
  <c r="Q146" i="4"/>
  <c r="AG145" i="4"/>
  <c r="Q145" i="4"/>
  <c r="AG144" i="4"/>
  <c r="Q144" i="4"/>
  <c r="AG143" i="4"/>
  <c r="Q143" i="4"/>
  <c r="AG142" i="4"/>
  <c r="Q142" i="4"/>
  <c r="E140" i="4"/>
  <c r="E134" i="4"/>
  <c r="F135" i="4"/>
  <c r="G142" i="4"/>
  <c r="W142" i="4"/>
  <c r="AM142" i="4"/>
  <c r="S143" i="4"/>
  <c r="AI143" i="4"/>
  <c r="O144" i="4"/>
  <c r="AE144" i="4"/>
  <c r="K145" i="4"/>
  <c r="AA145" i="4"/>
  <c r="G146" i="4"/>
  <c r="W146" i="4"/>
  <c r="AM146" i="4"/>
  <c r="S147" i="4"/>
  <c r="AI147" i="4"/>
  <c r="O148" i="4"/>
  <c r="AE148" i="4"/>
  <c r="K149" i="4"/>
  <c r="AA149" i="4"/>
  <c r="G150" i="4"/>
  <c r="W150" i="4"/>
  <c r="AM150" i="4"/>
  <c r="S151" i="4"/>
  <c r="AI151" i="4"/>
  <c r="E229" i="4"/>
  <c r="Y232" i="4"/>
  <c r="AC233" i="4"/>
  <c r="K235" i="4"/>
  <c r="Q236" i="4"/>
  <c r="U237" i="4"/>
  <c r="AE238" i="4"/>
  <c r="G240" i="4"/>
  <c r="M241" i="4"/>
  <c r="I241" i="4"/>
  <c r="I233" i="4"/>
  <c r="I148" i="4"/>
  <c r="I227" i="4"/>
  <c r="BI151" i="4"/>
  <c r="BE151" i="4"/>
  <c r="BA151" i="4"/>
  <c r="AW151" i="4"/>
  <c r="AS151" i="4"/>
  <c r="BH150" i="4"/>
  <c r="BD150" i="4"/>
  <c r="AZ150" i="4"/>
  <c r="AV150" i="4"/>
  <c r="BK149" i="4"/>
  <c r="BG149" i="4"/>
  <c r="BC149" i="4"/>
  <c r="AY149" i="4"/>
  <c r="AU149" i="4"/>
  <c r="BJ148" i="4"/>
  <c r="BF148" i="4"/>
  <c r="BB148" i="4"/>
  <c r="AX148" i="4"/>
  <c r="AT148" i="4"/>
  <c r="BI147" i="4"/>
  <c r="BE147" i="4"/>
  <c r="BA147" i="4"/>
  <c r="AW147" i="4"/>
  <c r="AS147" i="4"/>
  <c r="BH146" i="4"/>
  <c r="BD146" i="4"/>
  <c r="AZ146" i="4"/>
  <c r="AV146" i="4"/>
  <c r="BK145" i="4"/>
  <c r="BG145" i="4"/>
  <c r="BC145" i="4"/>
  <c r="AY145" i="4"/>
  <c r="AU145" i="4"/>
  <c r="BJ144" i="4"/>
  <c r="BF144" i="4"/>
  <c r="BB144" i="4"/>
  <c r="AX144" i="4"/>
  <c r="AT144" i="4"/>
  <c r="BI143" i="4"/>
  <c r="BE143" i="4"/>
  <c r="BA143" i="4"/>
  <c r="AW143" i="4"/>
  <c r="AS143" i="4"/>
  <c r="BH142" i="4"/>
  <c r="BD142" i="4"/>
  <c r="AZ142" i="4"/>
  <c r="AV142" i="4"/>
  <c r="BH151" i="4"/>
  <c r="BD151" i="4"/>
  <c r="AZ151" i="4"/>
  <c r="AV151" i="4"/>
  <c r="BK150" i="4"/>
  <c r="BG150" i="4"/>
  <c r="BC150" i="4"/>
  <c r="AY150" i="4"/>
  <c r="AU150" i="4"/>
  <c r="BJ149" i="4"/>
  <c r="BF149" i="4"/>
  <c r="BB149" i="4"/>
  <c r="AX149" i="4"/>
  <c r="AT149" i="4"/>
  <c r="BI148" i="4"/>
  <c r="BE148" i="4"/>
  <c r="BA148" i="4"/>
  <c r="AW148" i="4"/>
  <c r="AS148" i="4"/>
  <c r="BH147" i="4"/>
  <c r="BD147" i="4"/>
  <c r="AZ147" i="4"/>
  <c r="AV147" i="4"/>
  <c r="BK146" i="4"/>
  <c r="BG146" i="4"/>
  <c r="BC146" i="4"/>
  <c r="AY146" i="4"/>
  <c r="AU146" i="4"/>
  <c r="BJ145" i="4"/>
  <c r="BF145" i="4"/>
  <c r="BB145" i="4"/>
  <c r="AX145" i="4"/>
  <c r="AT145" i="4"/>
  <c r="BI144" i="4"/>
  <c r="BE144" i="4"/>
  <c r="BA144" i="4"/>
  <c r="AW144" i="4"/>
  <c r="AS144" i="4"/>
  <c r="BH143" i="4"/>
  <c r="BD143" i="4"/>
  <c r="AZ143" i="4"/>
  <c r="AV143" i="4"/>
  <c r="BK142" i="4"/>
  <c r="BG142" i="4"/>
  <c r="BC142" i="4"/>
  <c r="AY142" i="4"/>
  <c r="AU142" i="4"/>
  <c r="BJ151" i="4"/>
  <c r="BB151" i="4"/>
  <c r="AT151" i="4"/>
  <c r="BE150" i="4"/>
  <c r="AW150" i="4"/>
  <c r="BH149" i="4"/>
  <c r="AZ149" i="4"/>
  <c r="BK148" i="4"/>
  <c r="BC148" i="4"/>
  <c r="AU148" i="4"/>
  <c r="BF147" i="4"/>
  <c r="AX147" i="4"/>
  <c r="BI146" i="4"/>
  <c r="BA146" i="4"/>
  <c r="AS146" i="4"/>
  <c r="BD145" i="4"/>
  <c r="AV145" i="4"/>
  <c r="BG144" i="4"/>
  <c r="AY144" i="4"/>
  <c r="BJ143" i="4"/>
  <c r="BB143" i="4"/>
  <c r="AT143" i="4"/>
  <c r="BE142" i="4"/>
  <c r="AW142" i="4"/>
  <c r="AP151" i="4"/>
  <c r="AP150" i="4"/>
  <c r="AP149" i="4"/>
  <c r="AP148" i="4"/>
  <c r="AP147" i="4"/>
  <c r="AP146" i="4"/>
  <c r="AP145" i="4"/>
  <c r="AP144" i="4"/>
  <c r="AP143" i="4"/>
  <c r="AP142" i="4"/>
  <c r="BK151" i="4"/>
  <c r="AY151" i="4"/>
  <c r="BI150" i="4"/>
  <c r="AX150" i="4"/>
  <c r="BE149" i="4"/>
  <c r="AV149" i="4"/>
  <c r="BD148" i="4"/>
  <c r="BK147" i="4"/>
  <c r="BB147" i="4"/>
  <c r="BJ146" i="4"/>
  <c r="AX146" i="4"/>
  <c r="BH145" i="4"/>
  <c r="AW145" i="4"/>
  <c r="BD144" i="4"/>
  <c r="AU144" i="4"/>
  <c r="BC143" i="4"/>
  <c r="BJ142" i="4"/>
  <c r="BA142" i="4"/>
  <c r="AR150" i="4"/>
  <c r="BG151" i="4"/>
  <c r="AX151" i="4"/>
  <c r="BF150" i="4"/>
  <c r="AT150" i="4"/>
  <c r="BD149" i="4"/>
  <c r="AS149" i="4"/>
  <c r="AZ148" i="4"/>
  <c r="BJ147" i="4"/>
  <c r="AY147" i="4"/>
  <c r="BF146" i="4"/>
  <c r="AW146" i="4"/>
  <c r="BE145" i="4"/>
  <c r="AS145" i="4"/>
  <c r="BC144" i="4"/>
  <c r="BK143" i="4"/>
  <c r="AY143" i="4"/>
  <c r="BI142" i="4"/>
  <c r="AX142" i="4"/>
  <c r="AR151" i="4"/>
  <c r="AQ150" i="4"/>
  <c r="AO149" i="4"/>
  <c r="AR147" i="4"/>
  <c r="AQ146" i="4"/>
  <c r="AO145" i="4"/>
  <c r="AR143" i="4"/>
  <c r="AQ142" i="4"/>
  <c r="BF151" i="4"/>
  <c r="BB150" i="4"/>
  <c r="BA149" i="4"/>
  <c r="AY148" i="4"/>
  <c r="AU147" i="4"/>
  <c r="AT146" i="4"/>
  <c r="BK144" i="4"/>
  <c r="BG143" i="4"/>
  <c r="BF142" i="4"/>
  <c r="AQ151" i="4"/>
  <c r="AQ149" i="4"/>
  <c r="AQ147" i="4"/>
  <c r="AR145" i="4"/>
  <c r="AO144" i="4"/>
  <c r="AO142" i="4"/>
  <c r="BC151" i="4"/>
  <c r="BA150" i="4"/>
  <c r="AW149" i="4"/>
  <c r="AV148" i="4"/>
  <c r="AT147" i="4"/>
  <c r="BI145" i="4"/>
  <c r="BH144" i="4"/>
  <c r="BF143" i="4"/>
  <c r="BB142" i="4"/>
  <c r="AO151" i="4"/>
  <c r="AR148" i="4"/>
  <c r="AO147" i="4"/>
  <c r="AQ145" i="4"/>
  <c r="AQ143" i="4"/>
  <c r="AU151" i="4"/>
  <c r="AS150" i="4"/>
  <c r="BH148" i="4"/>
  <c r="BG147" i="4"/>
  <c r="BE146" i="4"/>
  <c r="BA145" i="4"/>
  <c r="AZ144" i="4"/>
  <c r="AX143" i="4"/>
  <c r="AT142" i="4"/>
  <c r="AO150" i="4"/>
  <c r="AQ148" i="4"/>
  <c r="AR146" i="4"/>
  <c r="AR144" i="4"/>
  <c r="AO143" i="4"/>
  <c r="BJ150" i="4"/>
  <c r="BB146" i="4"/>
  <c r="AS142" i="4"/>
  <c r="AR149" i="4"/>
  <c r="AR142" i="4"/>
  <c r="BC147" i="4"/>
  <c r="AU143" i="4"/>
  <c r="AQ144" i="4"/>
  <c r="AO148" i="4"/>
  <c r="AV144" i="4"/>
  <c r="AO146" i="4"/>
  <c r="BI149" i="4"/>
  <c r="BG148" i="4"/>
  <c r="AZ145" i="4"/>
  <c r="J141" i="4"/>
  <c r="I142" i="4"/>
  <c r="I146" i="4"/>
  <c r="I150" i="4"/>
  <c r="AJ151" i="4"/>
  <c r="AB151" i="4"/>
  <c r="T151" i="4"/>
  <c r="L151" i="4"/>
  <c r="AN150" i="4"/>
  <c r="AF150" i="4"/>
  <c r="X150" i="4"/>
  <c r="P150" i="4"/>
  <c r="H150" i="4"/>
  <c r="AJ149" i="4"/>
  <c r="AB149" i="4"/>
  <c r="T149" i="4"/>
  <c r="L149" i="4"/>
  <c r="AN148" i="4"/>
  <c r="AF148" i="4"/>
  <c r="X148" i="4"/>
  <c r="P148" i="4"/>
  <c r="H148" i="4"/>
  <c r="AJ147" i="4"/>
  <c r="AB147" i="4"/>
  <c r="T147" i="4"/>
  <c r="L147" i="4"/>
  <c r="AN146" i="4"/>
  <c r="AF146" i="4"/>
  <c r="X146" i="4"/>
  <c r="P146" i="4"/>
  <c r="H146" i="4"/>
  <c r="AJ145" i="4"/>
  <c r="AB145" i="4"/>
  <c r="T145" i="4"/>
  <c r="L145" i="4"/>
  <c r="AN144" i="4"/>
  <c r="AF144" i="4"/>
  <c r="X144" i="4"/>
  <c r="P144" i="4"/>
  <c r="H144" i="4"/>
  <c r="AJ143" i="4"/>
  <c r="AB143" i="4"/>
  <c r="T143" i="4"/>
  <c r="L143" i="4"/>
  <c r="AN142" i="4"/>
  <c r="AF142" i="4"/>
  <c r="X142" i="4"/>
  <c r="P142" i="4"/>
  <c r="H142" i="4"/>
  <c r="F141" i="4"/>
  <c r="F140" i="4"/>
  <c r="F139" i="4"/>
  <c r="F138" i="4"/>
  <c r="F137" i="4"/>
  <c r="G135" i="4"/>
  <c r="K141" i="4"/>
  <c r="I145" i="4"/>
  <c r="I149" i="4"/>
  <c r="AM151" i="4"/>
  <c r="AE151" i="4"/>
  <c r="W151" i="4"/>
  <c r="O151" i="4"/>
  <c r="G151" i="4"/>
  <c r="AI150" i="4"/>
  <c r="AA150" i="4"/>
  <c r="S150" i="4"/>
  <c r="K150" i="4"/>
  <c r="AM149" i="4"/>
  <c r="AE149" i="4"/>
  <c r="W149" i="4"/>
  <c r="O149" i="4"/>
  <c r="G149" i="4"/>
  <c r="AI148" i="4"/>
  <c r="AA148" i="4"/>
  <c r="S148" i="4"/>
  <c r="K148" i="4"/>
  <c r="AM147" i="4"/>
  <c r="AE147" i="4"/>
  <c r="W147" i="4"/>
  <c r="O147" i="4"/>
  <c r="G147" i="4"/>
  <c r="AI146" i="4"/>
  <c r="AA146" i="4"/>
  <c r="S146" i="4"/>
  <c r="K146" i="4"/>
  <c r="AM145" i="4"/>
  <c r="AE145" i="4"/>
  <c r="W145" i="4"/>
  <c r="O145" i="4"/>
  <c r="G145" i="4"/>
  <c r="AI144" i="4"/>
  <c r="AA144" i="4"/>
  <c r="S144" i="4"/>
  <c r="K144" i="4"/>
  <c r="AM143" i="4"/>
  <c r="AE143" i="4"/>
  <c r="W143" i="4"/>
  <c r="O143" i="4"/>
  <c r="G143" i="4"/>
  <c r="AI142" i="4"/>
  <c r="AA142" i="4"/>
  <c r="S142" i="4"/>
  <c r="K142" i="4"/>
  <c r="G141" i="4"/>
  <c r="G140" i="4"/>
  <c r="G139" i="4"/>
  <c r="G138" i="4"/>
  <c r="G137" i="4"/>
  <c r="F136" i="4"/>
  <c r="AL151" i="4"/>
  <c r="U240" i="4"/>
  <c r="E238" i="4"/>
  <c r="Q235" i="4"/>
  <c r="U232" i="4"/>
  <c r="H227" i="4"/>
  <c r="H231" i="4"/>
  <c r="AF232" i="4"/>
  <c r="H234" i="4"/>
  <c r="L235" i="4"/>
  <c r="P236" i="4"/>
  <c r="T237" i="4"/>
  <c r="X238" i="4"/>
  <c r="AB239" i="4"/>
  <c r="AF240" i="4"/>
  <c r="F224" i="4"/>
  <c r="R232" i="4"/>
  <c r="V233" i="4"/>
  <c r="Z234" i="4"/>
  <c r="AD235" i="4"/>
  <c r="F237" i="4"/>
  <c r="Z238" i="4"/>
  <c r="AD239" i="4"/>
  <c r="F241" i="4"/>
  <c r="Z151" i="4"/>
  <c r="AD150" i="4"/>
  <c r="AH149" i="4"/>
  <c r="AL148" i="4"/>
  <c r="F148" i="4"/>
  <c r="J147" i="4"/>
  <c r="N146" i="4"/>
  <c r="R145" i="4"/>
  <c r="V144" i="4"/>
  <c r="Z143" i="4"/>
  <c r="G241" i="4"/>
  <c r="AA238" i="4"/>
  <c r="S236" i="4"/>
  <c r="G233" i="4"/>
  <c r="AK151" i="4"/>
  <c r="AK150" i="4"/>
  <c r="U150" i="4"/>
  <c r="AK149" i="4"/>
  <c r="AK148" i="4"/>
  <c r="AK147" i="4"/>
  <c r="AK146" i="4"/>
  <c r="AK145" i="4"/>
  <c r="AK144" i="4"/>
  <c r="AK143" i="4"/>
  <c r="AK142" i="4"/>
  <c r="F134" i="4"/>
  <c r="H139" i="4"/>
  <c r="AJ142" i="4"/>
  <c r="AF143" i="4"/>
  <c r="AB144" i="4"/>
  <c r="X145" i="4"/>
  <c r="T146" i="4"/>
  <c r="AJ146" i="4"/>
  <c r="AF147" i="4"/>
  <c r="AB148" i="4"/>
  <c r="X149" i="4"/>
  <c r="T150" i="4"/>
  <c r="AF151" i="4"/>
  <c r="E227" i="4"/>
  <c r="Y234" i="4"/>
  <c r="K237" i="4"/>
  <c r="Q241" i="4"/>
  <c r="E240" i="4"/>
  <c r="U238" i="4"/>
  <c r="Q237" i="4"/>
  <c r="E236" i="4"/>
  <c r="U234" i="4"/>
  <c r="Q233" i="4"/>
  <c r="E232" i="4"/>
  <c r="E224" i="4"/>
  <c r="H228" i="4"/>
  <c r="H230" i="4"/>
  <c r="H232" i="4"/>
  <c r="X232" i="4"/>
  <c r="L233" i="4"/>
  <c r="AB233" i="4"/>
  <c r="P234" i="4"/>
  <c r="AF234" i="4"/>
  <c r="T235" i="4"/>
  <c r="H236" i="4"/>
  <c r="X236" i="4"/>
  <c r="L237" i="4"/>
  <c r="AB237" i="4"/>
  <c r="P238" i="4"/>
  <c r="AF238" i="4"/>
  <c r="T239" i="4"/>
  <c r="H240" i="4"/>
  <c r="X240" i="4"/>
  <c r="L241" i="4"/>
  <c r="AB241" i="4"/>
  <c r="F226" i="4"/>
  <c r="J232" i="4"/>
  <c r="Z232" i="4"/>
  <c r="N233" i="4"/>
  <c r="AD233" i="4"/>
  <c r="R234" i="4"/>
  <c r="F235" i="4"/>
  <c r="V235" i="4"/>
  <c r="J236" i="4"/>
  <c r="Z236" i="4"/>
  <c r="N237" i="4"/>
  <c r="AD237" i="4"/>
  <c r="R238" i="4"/>
  <c r="F239" i="4"/>
  <c r="V239" i="4"/>
  <c r="J240" i="4"/>
  <c r="Z240" i="4"/>
  <c r="N241" i="4"/>
  <c r="AD241" i="4"/>
  <c r="AH151" i="4"/>
  <c r="R151" i="4"/>
  <c r="AL150" i="4"/>
  <c r="V150" i="4"/>
  <c r="F150" i="4"/>
  <c r="Z149" i="4"/>
  <c r="J149" i="4"/>
  <c r="AD148" i="4"/>
  <c r="N148" i="4"/>
  <c r="AH147" i="4"/>
  <c r="R147" i="4"/>
  <c r="AL146" i="4"/>
  <c r="V146" i="4"/>
  <c r="F146" i="4"/>
  <c r="Z145" i="4"/>
  <c r="J145" i="4"/>
  <c r="AD144" i="4"/>
  <c r="N144" i="4"/>
  <c r="AH143" i="4"/>
  <c r="R143" i="4"/>
  <c r="AL142" i="4"/>
  <c r="V142" i="4"/>
  <c r="F142" i="4"/>
  <c r="W241" i="4"/>
  <c r="S240" i="4"/>
  <c r="O239" i="4"/>
  <c r="K238" i="4"/>
  <c r="G237" i="4"/>
  <c r="AE235" i="4"/>
  <c r="AA234" i="4"/>
  <c r="W233" i="4"/>
  <c r="S232" i="4"/>
  <c r="G225" i="4"/>
  <c r="AC151" i="4"/>
  <c r="M151" i="4"/>
  <c r="AC150" i="4"/>
  <c r="M150" i="4"/>
  <c r="AC149" i="4"/>
  <c r="M149" i="4"/>
  <c r="AC148" i="4"/>
  <c r="M148" i="4"/>
  <c r="AC147" i="4"/>
  <c r="M147" i="4"/>
  <c r="AC146" i="4"/>
  <c r="M146" i="4"/>
  <c r="AC145" i="4"/>
  <c r="M145" i="4"/>
  <c r="AC144" i="4"/>
  <c r="M144" i="4"/>
  <c r="AC143" i="4"/>
  <c r="M143" i="4"/>
  <c r="AC142" i="4"/>
  <c r="M142" i="4"/>
  <c r="E141" i="4"/>
  <c r="E137" i="4"/>
  <c r="E133" i="4"/>
  <c r="G136" i="4"/>
  <c r="H138" i="4"/>
  <c r="H140" i="4"/>
  <c r="L142" i="4"/>
  <c r="AB142" i="4"/>
  <c r="H143" i="4"/>
  <c r="X143" i="4"/>
  <c r="AN143" i="4"/>
  <c r="T144" i="4"/>
  <c r="AJ144" i="4"/>
  <c r="P145" i="4"/>
  <c r="AF145" i="4"/>
  <c r="L146" i="4"/>
  <c r="AB146" i="4"/>
  <c r="H147" i="4"/>
  <c r="X147" i="4"/>
  <c r="AN147" i="4"/>
  <c r="T148" i="4"/>
  <c r="AJ148" i="4"/>
  <c r="P149" i="4"/>
  <c r="AF149" i="4"/>
  <c r="L150" i="4"/>
  <c r="AB150" i="4"/>
  <c r="H151" i="4"/>
  <c r="X151" i="4"/>
  <c r="AN151" i="4"/>
  <c r="G230" i="4"/>
  <c r="AE232" i="4"/>
  <c r="G234" i="4"/>
  <c r="M235" i="4"/>
  <c r="W236" i="4"/>
  <c r="AA237" i="4"/>
  <c r="E239" i="4"/>
  <c r="O240" i="4"/>
  <c r="S241" i="4"/>
  <c r="I238" i="4"/>
  <c r="I147" i="4"/>
  <c r="BK61" i="4"/>
  <c r="BG61" i="4"/>
  <c r="BK60" i="4"/>
  <c r="BG60" i="4"/>
  <c r="BK59" i="4"/>
  <c r="BG59" i="4"/>
  <c r="BK58" i="4"/>
  <c r="BG58" i="4"/>
  <c r="BK57" i="4"/>
  <c r="BG57" i="4"/>
  <c r="BK56" i="4"/>
  <c r="BG56" i="4"/>
  <c r="BK55" i="4"/>
  <c r="BG55" i="4"/>
  <c r="BK54" i="4"/>
  <c r="BG54" i="4"/>
  <c r="BK53" i="4"/>
  <c r="BG53" i="4"/>
  <c r="BK52" i="4"/>
  <c r="BG52" i="4"/>
  <c r="BE61" i="4"/>
  <c r="BI59" i="4"/>
  <c r="BI58" i="4"/>
  <c r="BI57" i="4"/>
  <c r="BI56" i="4"/>
  <c r="BI55" i="4"/>
  <c r="BI54" i="4"/>
  <c r="BI53" i="4"/>
  <c r="BI52" i="4"/>
  <c r="BH61" i="4"/>
  <c r="BH60" i="4"/>
  <c r="BD60" i="4"/>
  <c r="BD59" i="4"/>
  <c r="BD58" i="4"/>
  <c r="BD57" i="4"/>
  <c r="BH55" i="4"/>
  <c r="BD55" i="4"/>
  <c r="BD54" i="4"/>
  <c r="BD53" i="4"/>
  <c r="BD52" i="4"/>
  <c r="BJ61" i="4"/>
  <c r="BF61" i="4"/>
  <c r="BJ60" i="4"/>
  <c r="BF60" i="4"/>
  <c r="BJ59" i="4"/>
  <c r="BF59" i="4"/>
  <c r="BJ58" i="4"/>
  <c r="BF58" i="4"/>
  <c r="BJ57" i="4"/>
  <c r="BF57" i="4"/>
  <c r="BJ56" i="4"/>
  <c r="BF56" i="4"/>
  <c r="BJ55" i="4"/>
  <c r="BF55" i="4"/>
  <c r="BJ54" i="4"/>
  <c r="BF54" i="4"/>
  <c r="BJ53" i="4"/>
  <c r="BF53" i="4"/>
  <c r="BJ52" i="4"/>
  <c r="BF52" i="4"/>
  <c r="BI61" i="4"/>
  <c r="BI60" i="4"/>
  <c r="BE60" i="4"/>
  <c r="BE59" i="4"/>
  <c r="BE58" i="4"/>
  <c r="BE57" i="4"/>
  <c r="BE56" i="4"/>
  <c r="BE55" i="4"/>
  <c r="BE54" i="4"/>
  <c r="BE53" i="4"/>
  <c r="BE52" i="4"/>
  <c r="BD61" i="4"/>
  <c r="BH59" i="4"/>
  <c r="BH58" i="4"/>
  <c r="BH57" i="4"/>
  <c r="BH56" i="4"/>
  <c r="BD56" i="4"/>
  <c r="BH54" i="4"/>
  <c r="BH53" i="4"/>
  <c r="BH52" i="4"/>
  <c r="BC61" i="4"/>
  <c r="AY61" i="4"/>
  <c r="AU61" i="4"/>
  <c r="AQ61" i="4"/>
  <c r="AM61" i="4"/>
  <c r="AI61" i="4"/>
  <c r="AE61" i="4"/>
  <c r="BB60" i="4"/>
  <c r="AX60" i="4"/>
  <c r="AT60" i="4"/>
  <c r="AP60" i="4"/>
  <c r="AL60" i="4"/>
  <c r="AH60" i="4"/>
  <c r="AD60" i="4"/>
  <c r="BA59" i="4"/>
  <c r="AW59" i="4"/>
  <c r="AS59" i="4"/>
  <c r="AO59" i="4"/>
  <c r="AK59" i="4"/>
  <c r="AG59" i="4"/>
  <c r="AC59" i="4"/>
  <c r="AZ58" i="4"/>
  <c r="AV58" i="4"/>
  <c r="AR58" i="4"/>
  <c r="AN58" i="4"/>
  <c r="AJ58" i="4"/>
  <c r="AF58" i="4"/>
  <c r="BC57" i="4"/>
  <c r="AY57" i="4"/>
  <c r="AU57" i="4"/>
  <c r="AQ57" i="4"/>
  <c r="AM57" i="4"/>
  <c r="AI57" i="4"/>
  <c r="AE57" i="4"/>
  <c r="BB56" i="4"/>
  <c r="AX56" i="4"/>
  <c r="AT56" i="4"/>
  <c r="AP56" i="4"/>
  <c r="AL56" i="4"/>
  <c r="AH56" i="4"/>
  <c r="AD56" i="4"/>
  <c r="BA55" i="4"/>
  <c r="AW55" i="4"/>
  <c r="AS55" i="4"/>
  <c r="AO55" i="4"/>
  <c r="AK55" i="4"/>
  <c r="AG55" i="4"/>
  <c r="AC55" i="4"/>
  <c r="AZ54" i="4"/>
  <c r="AV54" i="4"/>
  <c r="AR54" i="4"/>
  <c r="AN54" i="4"/>
  <c r="AJ54" i="4"/>
  <c r="AF54" i="4"/>
  <c r="BC53" i="4"/>
  <c r="AY53" i="4"/>
  <c r="AU53" i="4"/>
  <c r="AQ53" i="4"/>
  <c r="AM53" i="4"/>
  <c r="AI53" i="4"/>
  <c r="AE53" i="4"/>
  <c r="BB52" i="4"/>
  <c r="AX52" i="4"/>
  <c r="AT52" i="4"/>
  <c r="AP52" i="4"/>
  <c r="AL52" i="4"/>
  <c r="AH52" i="4"/>
  <c r="AD52" i="4"/>
  <c r="AW61" i="4"/>
  <c r="AO61" i="4"/>
  <c r="AG61" i="4"/>
  <c r="AZ60" i="4"/>
  <c r="AR60" i="4"/>
  <c r="AJ60" i="4"/>
  <c r="BC59" i="4"/>
  <c r="AU59" i="4"/>
  <c r="AM59" i="4"/>
  <c r="AE59" i="4"/>
  <c r="AX58" i="4"/>
  <c r="AP58" i="4"/>
  <c r="AH58" i="4"/>
  <c r="BA57" i="4"/>
  <c r="AS57" i="4"/>
  <c r="AK57" i="4"/>
  <c r="AC57" i="4"/>
  <c r="AV56" i="4"/>
  <c r="AN56" i="4"/>
  <c r="AF56" i="4"/>
  <c r="AY55" i="4"/>
  <c r="AQ55" i="4"/>
  <c r="AI55" i="4"/>
  <c r="BB54" i="4"/>
  <c r="AT54" i="4"/>
  <c r="AL54" i="4"/>
  <c r="AD54" i="4"/>
  <c r="AW53" i="4"/>
  <c r="AO53" i="4"/>
  <c r="AG53" i="4"/>
  <c r="AZ52" i="4"/>
  <c r="AR52" i="4"/>
  <c r="BB61" i="4"/>
  <c r="AX61" i="4"/>
  <c r="AT61" i="4"/>
  <c r="AP61" i="4"/>
  <c r="AL61" i="4"/>
  <c r="AH61" i="4"/>
  <c r="AD61" i="4"/>
  <c r="BA60" i="4"/>
  <c r="AW60" i="4"/>
  <c r="AS60" i="4"/>
  <c r="AO60" i="4"/>
  <c r="AK60" i="4"/>
  <c r="AG60" i="4"/>
  <c r="AC60" i="4"/>
  <c r="AZ59" i="4"/>
  <c r="AV59" i="4"/>
  <c r="AR59" i="4"/>
  <c r="AN59" i="4"/>
  <c r="AJ59" i="4"/>
  <c r="AF59" i="4"/>
  <c r="BC58" i="4"/>
  <c r="AY58" i="4"/>
  <c r="AU58" i="4"/>
  <c r="AQ58" i="4"/>
  <c r="AM58" i="4"/>
  <c r="AI58" i="4"/>
  <c r="AE58" i="4"/>
  <c r="BB57" i="4"/>
  <c r="AX57" i="4"/>
  <c r="AT57" i="4"/>
  <c r="AP57" i="4"/>
  <c r="AL57" i="4"/>
  <c r="AH57" i="4"/>
  <c r="AD57" i="4"/>
  <c r="BA56" i="4"/>
  <c r="AW56" i="4"/>
  <c r="AS56" i="4"/>
  <c r="AO56" i="4"/>
  <c r="AK56" i="4"/>
  <c r="AG56" i="4"/>
  <c r="AC56" i="4"/>
  <c r="AZ55" i="4"/>
  <c r="AV55" i="4"/>
  <c r="AR55" i="4"/>
  <c r="AN55" i="4"/>
  <c r="AJ55" i="4"/>
  <c r="AF55" i="4"/>
  <c r="BC54" i="4"/>
  <c r="AY54" i="4"/>
  <c r="AU54" i="4"/>
  <c r="AQ54" i="4"/>
  <c r="AM54" i="4"/>
  <c r="AI54" i="4"/>
  <c r="AE54" i="4"/>
  <c r="BB53" i="4"/>
  <c r="AX53" i="4"/>
  <c r="AT53" i="4"/>
  <c r="AP53" i="4"/>
  <c r="AL53" i="4"/>
  <c r="AH53" i="4"/>
  <c r="AD53" i="4"/>
  <c r="BA52" i="4"/>
  <c r="AW52" i="4"/>
  <c r="AS52" i="4"/>
  <c r="AO52" i="4"/>
  <c r="AK52" i="4"/>
  <c r="AG52" i="4"/>
  <c r="AC52" i="4"/>
  <c r="BA61" i="4"/>
  <c r="AS61" i="4"/>
  <c r="AK61" i="4"/>
  <c r="AC61" i="4"/>
  <c r="AV60" i="4"/>
  <c r="AN60" i="4"/>
  <c r="AF60" i="4"/>
  <c r="AY59" i="4"/>
  <c r="AQ59" i="4"/>
  <c r="AI59" i="4"/>
  <c r="BB58" i="4"/>
  <c r="AT58" i="4"/>
  <c r="AL58" i="4"/>
  <c r="AD58" i="4"/>
  <c r="AW57" i="4"/>
  <c r="AO57" i="4"/>
  <c r="AG57" i="4"/>
  <c r="AZ56" i="4"/>
  <c r="AR56" i="4"/>
  <c r="AJ56" i="4"/>
  <c r="BC55" i="4"/>
  <c r="AU55" i="4"/>
  <c r="AM55" i="4"/>
  <c r="AE55" i="4"/>
  <c r="AX54" i="4"/>
  <c r="AP54" i="4"/>
  <c r="AH54" i="4"/>
  <c r="BA53" i="4"/>
  <c r="AS53" i="4"/>
  <c r="AK53" i="4"/>
  <c r="AC53" i="4"/>
  <c r="AV52" i="4"/>
  <c r="AN52" i="4"/>
  <c r="AZ61" i="4"/>
  <c r="AJ61" i="4"/>
  <c r="AU60" i="4"/>
  <c r="AE60" i="4"/>
  <c r="AP59" i="4"/>
  <c r="BA58" i="4"/>
  <c r="AK58" i="4"/>
  <c r="AV57" i="4"/>
  <c r="AF57" i="4"/>
  <c r="AQ56" i="4"/>
  <c r="BB55" i="4"/>
  <c r="AL55" i="4"/>
  <c r="AW54" i="4"/>
  <c r="AG54" i="4"/>
  <c r="AR53" i="4"/>
  <c r="BC52" i="4"/>
  <c r="AM52" i="4"/>
  <c r="AE52" i="4"/>
  <c r="AD55" i="4"/>
  <c r="AI52" i="4"/>
  <c r="AN61" i="4"/>
  <c r="AI60" i="4"/>
  <c r="AD59" i="4"/>
  <c r="AZ57" i="4"/>
  <c r="AU56" i="4"/>
  <c r="AP55" i="4"/>
  <c r="AK54" i="4"/>
  <c r="AF53" i="4"/>
  <c r="AF52" i="4"/>
  <c r="AV61" i="4"/>
  <c r="AF61" i="4"/>
  <c r="AQ60" i="4"/>
  <c r="BB59" i="4"/>
  <c r="AL59" i="4"/>
  <c r="AW58" i="4"/>
  <c r="AG58" i="4"/>
  <c r="AR57" i="4"/>
  <c r="BC56" i="4"/>
  <c r="AM56" i="4"/>
  <c r="AX55" i="4"/>
  <c r="AH55" i="4"/>
  <c r="AS54" i="4"/>
  <c r="AC54" i="4"/>
  <c r="AN53" i="4"/>
  <c r="AY52" i="4"/>
  <c r="AJ52" i="4"/>
  <c r="AR61" i="4"/>
  <c r="BC60" i="4"/>
  <c r="AM60" i="4"/>
  <c r="AX59" i="4"/>
  <c r="AH59" i="4"/>
  <c r="AS58" i="4"/>
  <c r="AC58" i="4"/>
  <c r="AN57" i="4"/>
  <c r="AY56" i="4"/>
  <c r="AI56" i="4"/>
  <c r="AT55" i="4"/>
  <c r="AO54" i="4"/>
  <c r="AZ53" i="4"/>
  <c r="AJ53" i="4"/>
  <c r="AU52" i="4"/>
  <c r="AY60" i="4"/>
  <c r="AT59" i="4"/>
  <c r="AO58" i="4"/>
  <c r="AJ57" i="4"/>
  <c r="AE56" i="4"/>
  <c r="BA54" i="4"/>
  <c r="AV53" i="4"/>
  <c r="AQ52" i="4"/>
  <c r="I57" i="4"/>
  <c r="U61" i="4"/>
  <c r="Y60" i="4"/>
  <c r="E60" i="4"/>
  <c r="M59" i="4"/>
  <c r="Q58" i="4"/>
  <c r="U57" i="4"/>
  <c r="Y56" i="4"/>
  <c r="E56" i="4"/>
  <c r="M55" i="4"/>
  <c r="Q54" i="4"/>
  <c r="U53" i="4"/>
  <c r="Y52" i="4"/>
  <c r="E52" i="4"/>
  <c r="E48" i="4"/>
  <c r="E44" i="4"/>
  <c r="G45" i="4"/>
  <c r="G49" i="4"/>
  <c r="K52" i="4"/>
  <c r="AA52" i="4"/>
  <c r="S53" i="4"/>
  <c r="K54" i="4"/>
  <c r="AA54" i="4"/>
  <c r="S55" i="4"/>
  <c r="K56" i="4"/>
  <c r="AA56" i="4"/>
  <c r="S57" i="4"/>
  <c r="K58" i="4"/>
  <c r="AA58" i="4"/>
  <c r="S59" i="4"/>
  <c r="K60" i="4"/>
  <c r="AA60" i="4"/>
  <c r="S61" i="4"/>
  <c r="H47" i="4"/>
  <c r="H51" i="4"/>
  <c r="T52" i="4"/>
  <c r="L53" i="4"/>
  <c r="AB53" i="4"/>
  <c r="T54" i="4"/>
  <c r="L55" i="4"/>
  <c r="AB55" i="4"/>
  <c r="T56" i="4"/>
  <c r="L57" i="4"/>
  <c r="AB57" i="4"/>
  <c r="T58" i="4"/>
  <c r="L59" i="4"/>
  <c r="AB59" i="4"/>
  <c r="T60" i="4"/>
  <c r="L61" i="4"/>
  <c r="AB61" i="4"/>
  <c r="I54" i="4"/>
  <c r="Y61" i="4"/>
  <c r="E61" i="4"/>
  <c r="M60" i="4"/>
  <c r="Q59" i="4"/>
  <c r="U58" i="4"/>
  <c r="Y57" i="4"/>
  <c r="E57" i="4"/>
  <c r="K365" i="4"/>
  <c r="I369" i="4"/>
  <c r="L376" i="4"/>
  <c r="H373" i="4"/>
  <c r="G372" i="4"/>
  <c r="F371" i="4"/>
  <c r="F363" i="4"/>
  <c r="I377" i="4"/>
  <c r="U377" i="4"/>
  <c r="J374" i="4"/>
  <c r="O372" i="4"/>
  <c r="N371" i="4"/>
  <c r="M370" i="4"/>
  <c r="L457" i="4"/>
  <c r="G457" i="4"/>
  <c r="I464" i="4"/>
  <c r="N467" i="4"/>
  <c r="H460" i="4"/>
  <c r="J458" i="4"/>
  <c r="F453" i="4"/>
  <c r="G456" i="4"/>
  <c r="I460" i="4"/>
  <c r="N458" i="4"/>
  <c r="L231" i="4"/>
  <c r="J183" i="4"/>
  <c r="K96" i="4"/>
  <c r="BJ106" i="4"/>
  <c r="BF106" i="4"/>
  <c r="BB106" i="4"/>
  <c r="AX106" i="4"/>
  <c r="AT106" i="4"/>
  <c r="AP106" i="4"/>
  <c r="AL106" i="4"/>
  <c r="BJ105" i="4"/>
  <c r="BF105" i="4"/>
  <c r="BI106" i="4"/>
  <c r="BD106" i="4"/>
  <c r="AY106" i="4"/>
  <c r="AS106" i="4"/>
  <c r="AN106" i="4"/>
  <c r="BK105" i="4"/>
  <c r="BE105" i="4"/>
  <c r="BA105" i="4"/>
  <c r="AW105" i="4"/>
  <c r="AS105" i="4"/>
  <c r="AO105" i="4"/>
  <c r="AK105" i="4"/>
  <c r="BI104" i="4"/>
  <c r="BE104" i="4"/>
  <c r="BA104" i="4"/>
  <c r="AW104" i="4"/>
  <c r="AS104" i="4"/>
  <c r="AO104" i="4"/>
  <c r="AK104" i="4"/>
  <c r="BI103" i="4"/>
  <c r="BE103" i="4"/>
  <c r="BA103" i="4"/>
  <c r="AW103" i="4"/>
  <c r="AS103" i="4"/>
  <c r="AO103" i="4"/>
  <c r="AK103" i="4"/>
  <c r="BI102" i="4"/>
  <c r="BE102" i="4"/>
  <c r="BA102" i="4"/>
  <c r="AW102" i="4"/>
  <c r="AS102" i="4"/>
  <c r="AO102" i="4"/>
  <c r="AK102" i="4"/>
  <c r="BI101" i="4"/>
  <c r="BE101" i="4"/>
  <c r="BA101" i="4"/>
  <c r="AW101" i="4"/>
  <c r="AS101" i="4"/>
  <c r="AO101" i="4"/>
  <c r="AK101" i="4"/>
  <c r="BI100" i="4"/>
  <c r="BE100" i="4"/>
  <c r="BA100" i="4"/>
  <c r="AW100" i="4"/>
  <c r="AS100" i="4"/>
  <c r="AO100" i="4"/>
  <c r="AK100" i="4"/>
  <c r="BI99" i="4"/>
  <c r="BE99" i="4"/>
  <c r="BA99" i="4"/>
  <c r="AW99" i="4"/>
  <c r="AS99" i="4"/>
  <c r="AO99" i="4"/>
  <c r="AK99" i="4"/>
  <c r="BI98" i="4"/>
  <c r="BE98" i="4"/>
  <c r="BA98" i="4"/>
  <c r="AW98" i="4"/>
  <c r="AS98" i="4"/>
  <c r="AO98" i="4"/>
  <c r="AK98" i="4"/>
  <c r="BI97" i="4"/>
  <c r="BE97" i="4"/>
  <c r="BA97" i="4"/>
  <c r="AW97" i="4"/>
  <c r="AS97" i="4"/>
  <c r="AO97" i="4"/>
  <c r="AK97" i="4"/>
  <c r="BE106" i="4"/>
  <c r="AW106" i="4"/>
  <c r="AQ106" i="4"/>
  <c r="AJ106" i="4"/>
  <c r="BD105" i="4"/>
  <c r="AY105" i="4"/>
  <c r="AT105" i="4"/>
  <c r="AN105" i="4"/>
  <c r="BK104" i="4"/>
  <c r="BF104" i="4"/>
  <c r="AZ104" i="4"/>
  <c r="AU104" i="4"/>
  <c r="AP104" i="4"/>
  <c r="AJ104" i="4"/>
  <c r="BG103" i="4"/>
  <c r="BB103" i="4"/>
  <c r="AV103" i="4"/>
  <c r="AQ103" i="4"/>
  <c r="AL103" i="4"/>
  <c r="BH102" i="4"/>
  <c r="BC102" i="4"/>
  <c r="AX102" i="4"/>
  <c r="AR102" i="4"/>
  <c r="AM102" i="4"/>
  <c r="BJ101" i="4"/>
  <c r="BD101" i="4"/>
  <c r="AY101" i="4"/>
  <c r="AT101" i="4"/>
  <c r="AN101" i="4"/>
  <c r="BK100" i="4"/>
  <c r="BF100" i="4"/>
  <c r="AZ100" i="4"/>
  <c r="AU100" i="4"/>
  <c r="AP100" i="4"/>
  <c r="AJ100" i="4"/>
  <c r="BG99" i="4"/>
  <c r="BB99" i="4"/>
  <c r="AV99" i="4"/>
  <c r="AQ99" i="4"/>
  <c r="AL99" i="4"/>
  <c r="BH98" i="4"/>
  <c r="BC98" i="4"/>
  <c r="AX98" i="4"/>
  <c r="AR98" i="4"/>
  <c r="AM98" i="4"/>
  <c r="BJ97" i="4"/>
  <c r="BD97" i="4"/>
  <c r="AY97" i="4"/>
  <c r="AT97" i="4"/>
  <c r="AN97" i="4"/>
  <c r="BK106" i="4"/>
  <c r="BC106" i="4"/>
  <c r="AV106" i="4"/>
  <c r="AO106" i="4"/>
  <c r="BI105" i="4"/>
  <c r="BC105" i="4"/>
  <c r="AX105" i="4"/>
  <c r="AR105" i="4"/>
  <c r="AM105" i="4"/>
  <c r="BJ104" i="4"/>
  <c r="BD104" i="4"/>
  <c r="AY104" i="4"/>
  <c r="AT104" i="4"/>
  <c r="AN104" i="4"/>
  <c r="BK103" i="4"/>
  <c r="BF103" i="4"/>
  <c r="AZ103" i="4"/>
  <c r="AU103" i="4"/>
  <c r="AP103" i="4"/>
  <c r="AJ103" i="4"/>
  <c r="BG102" i="4"/>
  <c r="BB102" i="4"/>
  <c r="AV102" i="4"/>
  <c r="AQ102" i="4"/>
  <c r="AL102" i="4"/>
  <c r="BH101" i="4"/>
  <c r="BC101" i="4"/>
  <c r="AX101" i="4"/>
  <c r="AR101" i="4"/>
  <c r="AM101" i="4"/>
  <c r="BJ100" i="4"/>
  <c r="BD100" i="4"/>
  <c r="AY100" i="4"/>
  <c r="AT100" i="4"/>
  <c r="AN100" i="4"/>
  <c r="BK99" i="4"/>
  <c r="BF99" i="4"/>
  <c r="AZ99" i="4"/>
  <c r="AU99" i="4"/>
  <c r="AP99" i="4"/>
  <c r="AJ99" i="4"/>
  <c r="BG98" i="4"/>
  <c r="BB98" i="4"/>
  <c r="AV98" i="4"/>
  <c r="AQ98" i="4"/>
  <c r="AL98" i="4"/>
  <c r="BH97" i="4"/>
  <c r="BC97" i="4"/>
  <c r="AX97" i="4"/>
  <c r="AR97" i="4"/>
  <c r="AM97" i="4"/>
  <c r="BH106" i="4"/>
  <c r="BA106" i="4"/>
  <c r="AU106" i="4"/>
  <c r="BG106" i="4"/>
  <c r="AK106" i="4"/>
  <c r="AZ105" i="4"/>
  <c r="AP105" i="4"/>
  <c r="BG104" i="4"/>
  <c r="AV104" i="4"/>
  <c r="AL104" i="4"/>
  <c r="BC103" i="4"/>
  <c r="AR103" i="4"/>
  <c r="BJ102" i="4"/>
  <c r="AY102" i="4"/>
  <c r="AN102" i="4"/>
  <c r="BF101" i="4"/>
  <c r="AU101" i="4"/>
  <c r="AJ101" i="4"/>
  <c r="BB100" i="4"/>
  <c r="AQ100" i="4"/>
  <c r="BH99" i="4"/>
  <c r="AX99" i="4"/>
  <c r="AM99" i="4"/>
  <c r="BD98" i="4"/>
  <c r="AT98" i="4"/>
  <c r="BK97" i="4"/>
  <c r="AZ97" i="4"/>
  <c r="AP97" i="4"/>
  <c r="AM106" i="4"/>
  <c r="BB105" i="4"/>
  <c r="AQ105" i="4"/>
  <c r="BH104" i="4"/>
  <c r="AX104" i="4"/>
  <c r="AM104" i="4"/>
  <c r="BD103" i="4"/>
  <c r="AT103" i="4"/>
  <c r="BK102" i="4"/>
  <c r="AZ102" i="4"/>
  <c r="AP102" i="4"/>
  <c r="BG101" i="4"/>
  <c r="AV101" i="4"/>
  <c r="AL101" i="4"/>
  <c r="BC100" i="4"/>
  <c r="AR100" i="4"/>
  <c r="BJ99" i="4"/>
  <c r="AY99" i="4"/>
  <c r="AN99" i="4"/>
  <c r="BF98" i="4"/>
  <c r="AU98" i="4"/>
  <c r="AJ98" i="4"/>
  <c r="BB97" i="4"/>
  <c r="AQ97" i="4"/>
  <c r="AL105" i="4"/>
  <c r="AY103" i="4"/>
  <c r="AJ102" i="4"/>
  <c r="AX100" i="4"/>
  <c r="BK98" i="4"/>
  <c r="AV97" i="4"/>
  <c r="BG105" i="4"/>
  <c r="AJ105" i="4"/>
  <c r="AQ104" i="4"/>
  <c r="AX103" i="4"/>
  <c r="BD102" i="4"/>
  <c r="BK101" i="4"/>
  <c r="AP101" i="4"/>
  <c r="AV100" i="4"/>
  <c r="BC99" i="4"/>
  <c r="BJ98" i="4"/>
  <c r="AN98" i="4"/>
  <c r="AU97" i="4"/>
  <c r="AZ106" i="4"/>
  <c r="AV105" i="4"/>
  <c r="BC104" i="4"/>
  <c r="BJ103" i="4"/>
  <c r="AN103" i="4"/>
  <c r="AU102" i="4"/>
  <c r="BB101" i="4"/>
  <c r="BH100" i="4"/>
  <c r="AM100" i="4"/>
  <c r="AT99" i="4"/>
  <c r="AZ98" i="4"/>
  <c r="BG97" i="4"/>
  <c r="AL97" i="4"/>
  <c r="AR106" i="4"/>
  <c r="AU105" i="4"/>
  <c r="BB104" i="4"/>
  <c r="BH103" i="4"/>
  <c r="AM103" i="4"/>
  <c r="AT102" i="4"/>
  <c r="AZ101" i="4"/>
  <c r="BG100" i="4"/>
  <c r="AL100" i="4"/>
  <c r="AR99" i="4"/>
  <c r="AY98" i="4"/>
  <c r="BF97" i="4"/>
  <c r="AJ97" i="4"/>
  <c r="BH105" i="4"/>
  <c r="AR104" i="4"/>
  <c r="BF102" i="4"/>
  <c r="AQ101" i="4"/>
  <c r="BD99" i="4"/>
  <c r="AP98" i="4"/>
  <c r="I94" i="4"/>
  <c r="F405" i="4"/>
  <c r="E512" i="4"/>
  <c r="E508" i="4"/>
  <c r="E504" i="4"/>
  <c r="E500" i="4"/>
  <c r="E496" i="4"/>
  <c r="AF512" i="4"/>
  <c r="AB512" i="4"/>
  <c r="X512" i="4"/>
  <c r="T512" i="4"/>
  <c r="P512" i="4"/>
  <c r="L512" i="4"/>
  <c r="G512" i="4"/>
  <c r="AD511" i="4"/>
  <c r="Y511" i="4"/>
  <c r="T511" i="4"/>
  <c r="N511" i="4"/>
  <c r="H511" i="4"/>
  <c r="AG510" i="4"/>
  <c r="AB510" i="4"/>
  <c r="W510" i="4"/>
  <c r="Q510" i="4"/>
  <c r="L510" i="4"/>
  <c r="F510" i="4"/>
  <c r="AE509" i="4"/>
  <c r="Z509" i="4"/>
  <c r="T509" i="4"/>
  <c r="O509" i="4"/>
  <c r="J509" i="4"/>
  <c r="AH508" i="4"/>
  <c r="AC508" i="4"/>
  <c r="W508" i="4"/>
  <c r="R508" i="4"/>
  <c r="M508" i="4"/>
  <c r="F508" i="4"/>
  <c r="AF507" i="4"/>
  <c r="Z507" i="4"/>
  <c r="U507" i="4"/>
  <c r="P507" i="4"/>
  <c r="H507" i="4"/>
  <c r="AC506" i="4"/>
  <c r="W506" i="4"/>
  <c r="P506" i="4"/>
  <c r="G506" i="4"/>
  <c r="AD505" i="4"/>
  <c r="V505" i="4"/>
  <c r="O505" i="4"/>
  <c r="G505" i="4"/>
  <c r="AC504" i="4"/>
  <c r="V504" i="4"/>
  <c r="N504" i="4"/>
  <c r="F504" i="4"/>
  <c r="AB503" i="4"/>
  <c r="U503" i="4"/>
  <c r="N503" i="4"/>
  <c r="G502" i="4"/>
  <c r="G501" i="4"/>
  <c r="H500" i="4"/>
  <c r="AD499" i="4"/>
  <c r="AE498" i="4"/>
  <c r="AE497" i="4"/>
  <c r="AG496" i="4"/>
  <c r="AG495" i="4"/>
  <c r="AG494" i="4"/>
  <c r="F494" i="4"/>
  <c r="F493" i="4"/>
  <c r="I507" i="4"/>
  <c r="I497" i="4"/>
  <c r="K502" i="4"/>
  <c r="Q501" i="4"/>
  <c r="AC495" i="4"/>
  <c r="AC493" i="4"/>
  <c r="AC498" i="4"/>
  <c r="AB494" i="4"/>
  <c r="AB499" i="4"/>
  <c r="AA494" i="4"/>
  <c r="AA499" i="4"/>
  <c r="Z493" i="4"/>
  <c r="Z497" i="4"/>
  <c r="Z501" i="4"/>
  <c r="Y495" i="4"/>
  <c r="Y499" i="4"/>
  <c r="X493" i="4"/>
  <c r="X497" i="4"/>
  <c r="X501" i="4"/>
  <c r="W495" i="4"/>
  <c r="W499" i="4"/>
  <c r="V493" i="4"/>
  <c r="V497" i="4"/>
  <c r="V501" i="4"/>
  <c r="U495" i="4"/>
  <c r="U499" i="4"/>
  <c r="T493" i="4"/>
  <c r="T497" i="4"/>
  <c r="T501" i="4"/>
  <c r="S495" i="4"/>
  <c r="S499" i="4"/>
  <c r="R493" i="4"/>
  <c r="R497" i="4"/>
  <c r="R501" i="4"/>
  <c r="Q495" i="4"/>
  <c r="Q499" i="4"/>
  <c r="P493" i="4"/>
  <c r="P497" i="4"/>
  <c r="P501" i="4"/>
  <c r="O495" i="4"/>
  <c r="O499" i="4"/>
  <c r="N493" i="4"/>
  <c r="N497" i="4"/>
  <c r="N501" i="4"/>
  <c r="M495" i="4"/>
  <c r="M499" i="4"/>
  <c r="L493" i="4"/>
  <c r="L497" i="4"/>
  <c r="L501" i="4"/>
  <c r="K495" i="4"/>
  <c r="K499" i="4"/>
  <c r="AC494" i="4"/>
  <c r="AC500" i="4"/>
  <c r="AB495" i="4"/>
  <c r="AB500" i="4"/>
  <c r="AA496" i="4"/>
  <c r="AA500" i="4"/>
  <c r="Z494" i="4"/>
  <c r="Z498" i="4"/>
  <c r="Z502" i="4"/>
  <c r="Y496" i="4"/>
  <c r="Y500" i="4"/>
  <c r="X494" i="4"/>
  <c r="X498" i="4"/>
  <c r="X502" i="4"/>
  <c r="W496" i="4"/>
  <c r="W500" i="4"/>
  <c r="V494" i="4"/>
  <c r="V498" i="4"/>
  <c r="V502" i="4"/>
  <c r="U496" i="4"/>
  <c r="U500" i="4"/>
  <c r="T494" i="4"/>
  <c r="T498" i="4"/>
  <c r="T502" i="4"/>
  <c r="S496" i="4"/>
  <c r="S500" i="4"/>
  <c r="R494" i="4"/>
  <c r="R498" i="4"/>
  <c r="R502" i="4"/>
  <c r="Q496" i="4"/>
  <c r="Q500" i="4"/>
  <c r="P494" i="4"/>
  <c r="P498" i="4"/>
  <c r="P502" i="4"/>
  <c r="O496" i="4"/>
  <c r="O500" i="4"/>
  <c r="N494" i="4"/>
  <c r="N498" i="4"/>
  <c r="N502" i="4"/>
  <c r="M496" i="4"/>
  <c r="M500" i="4"/>
  <c r="L494" i="4"/>
  <c r="L498" i="4"/>
  <c r="L502" i="4"/>
  <c r="K496" i="4"/>
  <c r="AC497" i="4"/>
  <c r="AB498" i="4"/>
  <c r="AA498" i="4"/>
  <c r="Z496" i="4"/>
  <c r="Y494" i="4"/>
  <c r="Y502" i="4"/>
  <c r="X500" i="4"/>
  <c r="W498" i="4"/>
  <c r="V496" i="4"/>
  <c r="U494" i="4"/>
  <c r="U502" i="4"/>
  <c r="T500" i="4"/>
  <c r="S498" i="4"/>
  <c r="R496" i="4"/>
  <c r="Q494" i="4"/>
  <c r="Q502" i="4"/>
  <c r="P500" i="4"/>
  <c r="O498" i="4"/>
  <c r="N496" i="4"/>
  <c r="M494" i="4"/>
  <c r="M502" i="4"/>
  <c r="L500" i="4"/>
  <c r="K498" i="4"/>
  <c r="J493" i="4"/>
  <c r="J497" i="4"/>
  <c r="J501" i="4"/>
  <c r="I493" i="4"/>
  <c r="AC501" i="4"/>
  <c r="AB502" i="4"/>
  <c r="AA501" i="4"/>
  <c r="Z499" i="4"/>
  <c r="Y497" i="4"/>
  <c r="X495" i="4"/>
  <c r="W493" i="4"/>
  <c r="W501" i="4"/>
  <c r="V499" i="4"/>
  <c r="U497" i="4"/>
  <c r="T495" i="4"/>
  <c r="S493" i="4"/>
  <c r="S501" i="4"/>
  <c r="R499" i="4"/>
  <c r="Q497" i="4"/>
  <c r="P495" i="4"/>
  <c r="O493" i="4"/>
  <c r="O501" i="4"/>
  <c r="N499" i="4"/>
  <c r="M497" i="4"/>
  <c r="L495" i="4"/>
  <c r="K493" i="4"/>
  <c r="K500" i="4"/>
  <c r="J494" i="4"/>
  <c r="J498" i="4"/>
  <c r="J502" i="4"/>
  <c r="I494" i="4"/>
  <c r="I498" i="4"/>
  <c r="I502" i="4"/>
  <c r="AC496" i="4"/>
  <c r="AA497" i="4"/>
  <c r="Y493" i="4"/>
  <c r="X499" i="4"/>
  <c r="V495" i="4"/>
  <c r="U501" i="4"/>
  <c r="S497" i="4"/>
  <c r="Q493" i="4"/>
  <c r="P499" i="4"/>
  <c r="N495" i="4"/>
  <c r="M501" i="4"/>
  <c r="K497" i="4"/>
  <c r="J496" i="4"/>
  <c r="I499" i="4"/>
  <c r="I504" i="4"/>
  <c r="I508" i="4"/>
  <c r="I512" i="4"/>
  <c r="AC502" i="4"/>
  <c r="AA502" i="4"/>
  <c r="Y498" i="4"/>
  <c r="W494" i="4"/>
  <c r="V500" i="4"/>
  <c r="T496" i="4"/>
  <c r="S502" i="4"/>
  <c r="Q498" i="4"/>
  <c r="O494" i="4"/>
  <c r="N500" i="4"/>
  <c r="L496" i="4"/>
  <c r="K501" i="4"/>
  <c r="J499" i="4"/>
  <c r="I495" i="4"/>
  <c r="I500" i="4"/>
  <c r="I505" i="4"/>
  <c r="I509" i="4"/>
  <c r="H493" i="4"/>
  <c r="AG493" i="4"/>
  <c r="AD494" i="4"/>
  <c r="AH494" i="4"/>
  <c r="F495" i="4"/>
  <c r="AE495" i="4"/>
  <c r="G496" i="4"/>
  <c r="AF496" i="4"/>
  <c r="H497" i="4"/>
  <c r="AG497" i="4"/>
  <c r="AD498" i="4"/>
  <c r="AH498" i="4"/>
  <c r="F499" i="4"/>
  <c r="AE499" i="4"/>
  <c r="G500" i="4"/>
  <c r="AF500" i="4"/>
  <c r="H501" i="4"/>
  <c r="AG501" i="4"/>
  <c r="AD502" i="4"/>
  <c r="AH502" i="4"/>
  <c r="F503" i="4"/>
  <c r="K503" i="4"/>
  <c r="O503" i="4"/>
  <c r="S503" i="4"/>
  <c r="W503" i="4"/>
  <c r="AA503" i="4"/>
  <c r="AE503" i="4"/>
  <c r="G504" i="4"/>
  <c r="L504" i="4"/>
  <c r="P504" i="4"/>
  <c r="T504" i="4"/>
  <c r="X504" i="4"/>
  <c r="AB504" i="4"/>
  <c r="AF504" i="4"/>
  <c r="H505" i="4"/>
  <c r="M505" i="4"/>
  <c r="Q505" i="4"/>
  <c r="U505" i="4"/>
  <c r="Y505" i="4"/>
  <c r="AC505" i="4"/>
  <c r="AG505" i="4"/>
  <c r="J506" i="4"/>
  <c r="N506" i="4"/>
  <c r="R506" i="4"/>
  <c r="V506" i="4"/>
  <c r="Z506" i="4"/>
  <c r="AD506" i="4"/>
  <c r="AH506" i="4"/>
  <c r="F507" i="4"/>
  <c r="K507" i="4"/>
  <c r="O507" i="4"/>
  <c r="S507" i="4"/>
  <c r="W507" i="4"/>
  <c r="AA507" i="4"/>
  <c r="AE507" i="4"/>
  <c r="G508" i="4"/>
  <c r="L508" i="4"/>
  <c r="P508" i="4"/>
  <c r="T508" i="4"/>
  <c r="X508" i="4"/>
  <c r="AB508" i="4"/>
  <c r="AF508" i="4"/>
  <c r="H509" i="4"/>
  <c r="M509" i="4"/>
  <c r="Q509" i="4"/>
  <c r="U509" i="4"/>
  <c r="Y509" i="4"/>
  <c r="AC509" i="4"/>
  <c r="AG509" i="4"/>
  <c r="J510" i="4"/>
  <c r="N510" i="4"/>
  <c r="R510" i="4"/>
  <c r="V510" i="4"/>
  <c r="Z510" i="4"/>
  <c r="AD510" i="4"/>
  <c r="AH510" i="4"/>
  <c r="F511" i="4"/>
  <c r="K511" i="4"/>
  <c r="O511" i="4"/>
  <c r="S511" i="4"/>
  <c r="W511" i="4"/>
  <c r="AA511" i="4"/>
  <c r="AE511" i="4"/>
  <c r="AA493" i="4"/>
  <c r="X496" i="4"/>
  <c r="U498" i="4"/>
  <c r="R500" i="4"/>
  <c r="O502" i="4"/>
  <c r="K494" i="4"/>
  <c r="AB496" i="4"/>
  <c r="Y501" i="4"/>
  <c r="U493" i="4"/>
  <c r="R495" i="4"/>
  <c r="O497" i="4"/>
  <c r="L499" i="4"/>
  <c r="J500" i="4"/>
  <c r="I501" i="4"/>
  <c r="I506" i="4"/>
  <c r="G493" i="4"/>
  <c r="AH493" i="4"/>
  <c r="H494" i="4"/>
  <c r="AD495" i="4"/>
  <c r="AE496" i="4"/>
  <c r="F497" i="4"/>
  <c r="AF497" i="4"/>
  <c r="G498" i="4"/>
  <c r="AG498" i="4"/>
  <c r="H499" i="4"/>
  <c r="AH499" i="4"/>
  <c r="AD500" i="4"/>
  <c r="AE501" i="4"/>
  <c r="F502" i="4"/>
  <c r="AF502" i="4"/>
  <c r="G503" i="4"/>
  <c r="M503" i="4"/>
  <c r="R503" i="4"/>
  <c r="X503" i="4"/>
  <c r="AC503" i="4"/>
  <c r="AH503" i="4"/>
  <c r="J504" i="4"/>
  <c r="O504" i="4"/>
  <c r="U504" i="4"/>
  <c r="Z504" i="4"/>
  <c r="AE504" i="4"/>
  <c r="F505" i="4"/>
  <c r="L505" i="4"/>
  <c r="R505" i="4"/>
  <c r="W505" i="4"/>
  <c r="AB505" i="4"/>
  <c r="AH505" i="4"/>
  <c r="H506" i="4"/>
  <c r="O506" i="4"/>
  <c r="T506" i="4"/>
  <c r="Y506" i="4"/>
  <c r="AE506" i="4"/>
  <c r="L507" i="4"/>
  <c r="I463" i="4"/>
  <c r="I370" i="4"/>
  <c r="I61" i="4"/>
  <c r="I53" i="4"/>
  <c r="L51" i="4"/>
  <c r="J49" i="4"/>
  <c r="M51" i="4"/>
  <c r="K49" i="4"/>
  <c r="I47" i="4"/>
  <c r="L50" i="4"/>
  <c r="I51" i="4"/>
  <c r="K50" i="4"/>
  <c r="J48" i="4"/>
  <c r="I55" i="4"/>
  <c r="I59" i="4"/>
  <c r="I48" i="4"/>
  <c r="I52" i="4"/>
  <c r="I56" i="4"/>
  <c r="I60" i="4"/>
  <c r="I366" i="4"/>
  <c r="L366" i="4"/>
  <c r="J364" i="4"/>
  <c r="I367" i="4"/>
  <c r="J367" i="4"/>
  <c r="M367" i="4"/>
  <c r="I363" i="4"/>
  <c r="I371" i="4"/>
  <c r="I375" i="4"/>
  <c r="I368" i="4"/>
  <c r="I372" i="4"/>
  <c r="I376" i="4"/>
  <c r="E449" i="4"/>
  <c r="E450" i="4"/>
  <c r="I453" i="4"/>
  <c r="I457" i="4"/>
  <c r="J454" i="4"/>
  <c r="F450" i="4"/>
  <c r="M457" i="4"/>
  <c r="I454" i="4"/>
  <c r="J455" i="4"/>
  <c r="K455" i="4"/>
  <c r="L456" i="4"/>
  <c r="G451" i="4"/>
  <c r="K456" i="4"/>
  <c r="G452" i="4"/>
  <c r="G453" i="4"/>
  <c r="F454" i="4"/>
  <c r="H455" i="4"/>
  <c r="E456" i="4"/>
  <c r="E457" i="4"/>
  <c r="I455" i="4"/>
  <c r="K457" i="4"/>
  <c r="H452" i="4"/>
  <c r="H453" i="4"/>
  <c r="G454" i="4"/>
  <c r="E455" i="4"/>
  <c r="F456" i="4"/>
  <c r="F457" i="4"/>
  <c r="I456" i="4"/>
  <c r="J457" i="4"/>
  <c r="F452" i="4"/>
  <c r="E454" i="4"/>
  <c r="G455" i="4"/>
  <c r="H456" i="4"/>
  <c r="H457" i="4"/>
  <c r="I461" i="4"/>
  <c r="I465" i="4"/>
  <c r="E453" i="4"/>
  <c r="H454" i="4"/>
  <c r="I458" i="4"/>
  <c r="I462" i="4"/>
  <c r="I466" i="4"/>
  <c r="F442" i="2"/>
  <c r="F397" i="2"/>
  <c r="G449" i="2"/>
  <c r="G403" i="2"/>
  <c r="L185" i="4"/>
  <c r="I186" i="4"/>
  <c r="H446" i="2"/>
  <c r="H445" i="2"/>
  <c r="G446" i="2"/>
  <c r="F443" i="2"/>
  <c r="F447" i="2"/>
  <c r="E443" i="2"/>
  <c r="E447" i="2"/>
  <c r="H447" i="2"/>
  <c r="G443" i="2"/>
  <c r="G447" i="2"/>
  <c r="F444" i="2"/>
  <c r="F448" i="2"/>
  <c r="E444" i="2"/>
  <c r="E448" i="2"/>
  <c r="H401" i="2"/>
  <c r="H399" i="2"/>
  <c r="H404" i="2"/>
  <c r="G400" i="2"/>
  <c r="G404" i="2"/>
  <c r="F398" i="2"/>
  <c r="F402" i="2"/>
  <c r="E399" i="2"/>
  <c r="E403" i="2"/>
  <c r="H400" i="2"/>
  <c r="G401" i="2"/>
  <c r="F399" i="2"/>
  <c r="F403" i="2"/>
  <c r="E396" i="2"/>
  <c r="E400" i="2"/>
  <c r="E404" i="2"/>
  <c r="D210" i="4"/>
  <c r="J186" i="4"/>
  <c r="D301" i="4"/>
  <c r="J94" i="4"/>
  <c r="J140" i="4"/>
  <c r="I231" i="4"/>
  <c r="J228" i="4"/>
  <c r="L230" i="4"/>
  <c r="I140" i="4"/>
  <c r="I228" i="4"/>
  <c r="K230" i="4"/>
  <c r="M96" i="4"/>
  <c r="L95" i="4"/>
  <c r="K94" i="4"/>
  <c r="J93" i="4"/>
  <c r="I92" i="4"/>
  <c r="I96" i="4"/>
  <c r="J96" i="4"/>
  <c r="I95" i="4"/>
  <c r="L322" i="4"/>
  <c r="K321" i="4"/>
  <c r="J320" i="4"/>
  <c r="I319" i="4"/>
  <c r="M322" i="4"/>
  <c r="L321" i="4"/>
  <c r="K320" i="4"/>
  <c r="J319" i="4"/>
  <c r="I318" i="4"/>
  <c r="I322" i="4"/>
  <c r="E405" i="4"/>
  <c r="G406" i="4"/>
  <c r="I409" i="4"/>
  <c r="J411" i="4"/>
  <c r="L411" i="4"/>
  <c r="E404" i="4"/>
  <c r="F406" i="4"/>
  <c r="I408" i="4"/>
  <c r="I412" i="4"/>
  <c r="J410" i="4"/>
  <c r="K412" i="4"/>
  <c r="H407" i="4"/>
  <c r="H408" i="4"/>
  <c r="G409" i="4"/>
  <c r="E410" i="4"/>
  <c r="E88" i="2"/>
  <c r="E80" i="2"/>
  <c r="F84" i="2"/>
  <c r="G85" i="2"/>
  <c r="I93" i="4"/>
  <c r="K95" i="4"/>
  <c r="I185" i="4"/>
  <c r="J322" i="4"/>
  <c r="D481" i="4"/>
  <c r="K186" i="4"/>
  <c r="J185" i="4"/>
  <c r="I184" i="4"/>
  <c r="L186" i="4"/>
  <c r="K185" i="4"/>
  <c r="J184" i="4"/>
  <c r="I183" i="4"/>
  <c r="D473" i="2"/>
  <c r="D112" i="2"/>
  <c r="D563" i="2" s="1"/>
  <c r="H84" i="2"/>
  <c r="H88" i="2"/>
  <c r="G83" i="2"/>
  <c r="G87" i="2"/>
  <c r="F82" i="2"/>
  <c r="F86" i="2"/>
  <c r="E83" i="2"/>
  <c r="E87" i="2"/>
  <c r="H83" i="2"/>
  <c r="H87" i="2"/>
  <c r="G82" i="2"/>
  <c r="G86" i="2"/>
  <c r="F81" i="2"/>
  <c r="F85" i="2"/>
  <c r="E82" i="2"/>
  <c r="E86" i="2"/>
  <c r="D30" i="4"/>
  <c r="J95" i="4"/>
  <c r="I182" i="4"/>
  <c r="K184" i="4"/>
  <c r="M186" i="4"/>
  <c r="J321" i="4"/>
  <c r="AA495" i="4"/>
  <c r="AB501" i="4"/>
  <c r="AB497" i="4"/>
  <c r="AB493" i="4"/>
  <c r="AC499" i="4"/>
  <c r="I49" i="4"/>
  <c r="J50" i="4"/>
  <c r="K51" i="4"/>
  <c r="I141" i="4"/>
  <c r="I137" i="4"/>
  <c r="J138" i="4"/>
  <c r="K139" i="4"/>
  <c r="L140" i="4"/>
  <c r="M141" i="4"/>
  <c r="I229" i="4"/>
  <c r="J230" i="4"/>
  <c r="K231" i="4"/>
  <c r="I364" i="4"/>
  <c r="J365" i="4"/>
  <c r="K366" i="4"/>
  <c r="L367" i="4"/>
  <c r="E451" i="4"/>
  <c r="I50" i="4"/>
  <c r="J51" i="4"/>
  <c r="I138" i="4"/>
  <c r="J139" i="4"/>
  <c r="K140" i="4"/>
  <c r="L141" i="4"/>
  <c r="I230" i="4"/>
  <c r="J231" i="4"/>
  <c r="I365" i="4"/>
  <c r="J366" i="4"/>
  <c r="K367" i="4"/>
  <c r="F451" i="4"/>
  <c r="D162" i="4"/>
  <c r="C171" i="4" s="1"/>
  <c r="D165" i="4" s="1"/>
  <c r="D199" i="2"/>
  <c r="C208" i="2" s="1"/>
  <c r="D202" i="2" s="1"/>
  <c r="G3" i="8"/>
  <c r="D19" i="2"/>
  <c r="C28" i="2" s="1"/>
  <c r="D335" i="2"/>
  <c r="C344" i="2" s="1"/>
  <c r="D338" i="2" s="1"/>
  <c r="J10" i="1"/>
  <c r="D120" i="4"/>
  <c r="D157" i="2"/>
  <c r="D564" i="2" s="1"/>
  <c r="B27" i="8"/>
  <c r="B107" i="8" s="1"/>
  <c r="C11" i="8" s="1"/>
  <c r="B25" i="8"/>
  <c r="B105" i="8" s="1"/>
  <c r="C9" i="8" s="1"/>
  <c r="B31" i="8"/>
  <c r="B111" i="8" s="1"/>
  <c r="C15" i="8" s="1"/>
  <c r="B29" i="8"/>
  <c r="B109" i="8" s="1"/>
  <c r="C13" i="8" s="1"/>
  <c r="D75" i="4"/>
  <c r="D436" i="4"/>
  <c r="D253" i="4"/>
  <c r="D245" i="2"/>
  <c r="C254" i="2" s="1"/>
  <c r="B32" i="8"/>
  <c r="B112" i="8" s="1"/>
  <c r="C16" i="8" s="1"/>
  <c r="B28" i="8"/>
  <c r="B108" i="8" s="1"/>
  <c r="C12" i="8" s="1"/>
  <c r="B24" i="8"/>
  <c r="D293" i="2"/>
  <c r="D64" i="2"/>
  <c r="C73" i="2" s="1"/>
  <c r="D346" i="4"/>
  <c r="B113" i="8"/>
  <c r="C17" i="8" s="1"/>
  <c r="C3" i="8"/>
  <c r="C4" i="8" s="1"/>
  <c r="C84" i="8" s="1"/>
  <c r="E5" i="1"/>
  <c r="F5" i="1" s="1"/>
  <c r="G5" i="1" s="1"/>
  <c r="H5" i="1" s="1"/>
  <c r="I5" i="1" s="1"/>
  <c r="B35" i="8"/>
  <c r="B34" i="8"/>
  <c r="B114" i="8" s="1"/>
  <c r="C18" i="8" s="1"/>
  <c r="B30" i="8"/>
  <c r="B110" i="8" s="1"/>
  <c r="C14" i="8" s="1"/>
  <c r="B26" i="8"/>
  <c r="B106" i="8" s="1"/>
  <c r="C10" i="8" s="1"/>
  <c r="D425" i="2"/>
  <c r="C434" i="2" s="1"/>
  <c r="B83" i="8"/>
  <c r="B85" i="8" s="1"/>
  <c r="D118" i="1"/>
  <c r="D16" i="4" s="1"/>
  <c r="D391" i="4"/>
  <c r="D380" i="2"/>
  <c r="C389" i="2" s="1"/>
  <c r="D10" i="1"/>
  <c r="AK277" i="2" l="1"/>
  <c r="AH274" i="2"/>
  <c r="AI274" i="2" s="1"/>
  <c r="AE271" i="2"/>
  <c r="AF271" i="2" s="1"/>
  <c r="BM8" i="4"/>
  <c r="BL6" i="4"/>
  <c r="BN8" i="4"/>
  <c r="BM6" i="4"/>
  <c r="BP235" i="4"/>
  <c r="BN233" i="4"/>
  <c r="BQ236" i="4"/>
  <c r="BQ8" i="4"/>
  <c r="BP6" i="4"/>
  <c r="BR8" i="4"/>
  <c r="BQ6" i="4"/>
  <c r="BN526" i="4"/>
  <c r="BN579" i="4" s="1"/>
  <c r="BN595" i="4" s="1"/>
  <c r="BM16" i="10" s="1"/>
  <c r="BN527" i="4"/>
  <c r="AG280" i="4"/>
  <c r="BR237" i="4"/>
  <c r="BO233" i="4"/>
  <c r="BP233" i="4" s="1"/>
  <c r="BP514" i="4"/>
  <c r="BL514" i="4"/>
  <c r="BO514" i="4"/>
  <c r="AI282" i="4"/>
  <c r="AM286" i="4"/>
  <c r="BL377" i="4"/>
  <c r="BM377" i="4" s="1"/>
  <c r="BR236" i="4"/>
  <c r="BQ235" i="4"/>
  <c r="BM232" i="4"/>
  <c r="BN232" i="4" s="1"/>
  <c r="BO234" i="4"/>
  <c r="BR514" i="4"/>
  <c r="BN514" i="4"/>
  <c r="BQ514" i="4"/>
  <c r="BM514" i="4"/>
  <c r="BO8" i="4"/>
  <c r="BN6" i="4"/>
  <c r="BP8" i="4"/>
  <c r="BL8" i="4"/>
  <c r="BO6" i="4"/>
  <c r="AK284" i="4"/>
  <c r="Z411" i="2"/>
  <c r="G17" i="4"/>
  <c r="B37" i="8"/>
  <c r="C36" i="8"/>
  <c r="C116" i="8" s="1"/>
  <c r="D20" i="8" s="1"/>
  <c r="AA412" i="2"/>
  <c r="AB412" i="2" s="1"/>
  <c r="I174" i="4"/>
  <c r="I355" i="4"/>
  <c r="I535" i="4"/>
  <c r="I219" i="4"/>
  <c r="I400" i="4"/>
  <c r="I39" i="4"/>
  <c r="I265" i="4"/>
  <c r="I445" i="4"/>
  <c r="I129" i="4"/>
  <c r="I310" i="4"/>
  <c r="I490" i="4"/>
  <c r="I84" i="4"/>
  <c r="AB413" i="2"/>
  <c r="AC413" i="2" s="1"/>
  <c r="AO508" i="2"/>
  <c r="AQ508" i="2"/>
  <c r="AU508" i="2"/>
  <c r="AL508" i="2"/>
  <c r="AW508" i="2"/>
  <c r="BH508" i="2"/>
  <c r="AX508" i="2"/>
  <c r="AM508" i="2"/>
  <c r="BG508" i="2"/>
  <c r="BK508" i="2"/>
  <c r="AP508" i="2"/>
  <c r="AV508" i="2"/>
  <c r="AT508" i="2"/>
  <c r="BJ508" i="2"/>
  <c r="AS508" i="2"/>
  <c r="BI508" i="2"/>
  <c r="BC508" i="2"/>
  <c r="BF508" i="2"/>
  <c r="BE508" i="2"/>
  <c r="AY508" i="2"/>
  <c r="BB508" i="2"/>
  <c r="BA508" i="2"/>
  <c r="G19" i="4"/>
  <c r="H17" i="4"/>
  <c r="F17" i="4"/>
  <c r="F19" i="4"/>
  <c r="E17" i="4"/>
  <c r="D19" i="4"/>
  <c r="D17" i="4"/>
  <c r="E19" i="4"/>
  <c r="D5" i="4"/>
  <c r="AC269" i="2"/>
  <c r="AD269" i="2" s="1"/>
  <c r="AE269" i="2" s="1"/>
  <c r="AL276" i="2"/>
  <c r="AM276" i="2" s="1"/>
  <c r="AN276" i="2" s="1"/>
  <c r="AI273" i="2"/>
  <c r="AJ273" i="2" s="1"/>
  <c r="AF270" i="2"/>
  <c r="AG270" i="2" s="1"/>
  <c r="AH270" i="2" s="1"/>
  <c r="AP279" i="2"/>
  <c r="AQ279" i="2" s="1"/>
  <c r="AR279" i="2" s="1"/>
  <c r="AS279" i="2" s="1"/>
  <c r="AL277" i="2"/>
  <c r="AO278" i="2"/>
  <c r="AP278" i="2" s="1"/>
  <c r="AQ278" i="2" s="1"/>
  <c r="AJ274" i="2"/>
  <c r="AG271" i="2"/>
  <c r="AH271" i="2" s="1"/>
  <c r="AH272" i="2"/>
  <c r="Z266" i="2"/>
  <c r="AA266" i="2" s="1"/>
  <c r="AB266" i="2" s="1"/>
  <c r="AA267" i="2"/>
  <c r="AB267" i="2" s="1"/>
  <c r="AK275" i="2"/>
  <c r="Y265" i="2"/>
  <c r="Z265" i="2" s="1"/>
  <c r="AB268" i="2"/>
  <c r="D299" i="2"/>
  <c r="E293" i="2" s="1"/>
  <c r="D567" i="2"/>
  <c r="D373" i="2"/>
  <c r="D568" i="2"/>
  <c r="C47" i="8" s="1"/>
  <c r="D208" i="2"/>
  <c r="E202" i="2" s="1"/>
  <c r="D565" i="2"/>
  <c r="D479" i="2"/>
  <c r="D510" i="2" s="1"/>
  <c r="D571" i="2"/>
  <c r="BK222" i="2"/>
  <c r="AM324" i="2"/>
  <c r="AN324" i="2" s="1"/>
  <c r="AJ509" i="2"/>
  <c r="AJ321" i="2"/>
  <c r="AK321" i="2" s="1"/>
  <c r="BH219" i="2"/>
  <c r="BI219" i="2" s="1"/>
  <c r="BI220" i="2"/>
  <c r="BJ220" i="2" s="1"/>
  <c r="BK220" i="2" s="1"/>
  <c r="AC414" i="2"/>
  <c r="AD414" i="2" s="1"/>
  <c r="BJ221" i="2"/>
  <c r="BK221" i="2" s="1"/>
  <c r="AG318" i="2"/>
  <c r="AH318" i="2" s="1"/>
  <c r="AH319" i="2"/>
  <c r="AI319" i="2" s="1"/>
  <c r="AI320" i="2"/>
  <c r="AK322" i="2"/>
  <c r="AL323" i="2"/>
  <c r="BA358" i="2"/>
  <c r="AX355" i="2"/>
  <c r="AY355" i="2" s="1"/>
  <c r="AZ355" i="2" s="1"/>
  <c r="BI366" i="2"/>
  <c r="BJ366" i="2" s="1"/>
  <c r="BD361" i="2"/>
  <c r="BE361" i="2" s="1"/>
  <c r="BK368" i="2"/>
  <c r="AZ357" i="2"/>
  <c r="BA357" i="2" s="1"/>
  <c r="AY356" i="2"/>
  <c r="AZ356" i="2" s="1"/>
  <c r="BF363" i="2"/>
  <c r="BG363" i="2" s="1"/>
  <c r="BC360" i="2"/>
  <c r="BJ367" i="2"/>
  <c r="BK367" i="2" s="1"/>
  <c r="BE362" i="2"/>
  <c r="BG364" i="2"/>
  <c r="BH364" i="2" s="1"/>
  <c r="BI364" i="2" s="1"/>
  <c r="BJ364" i="2" s="1"/>
  <c r="BH365" i="2"/>
  <c r="BI365" i="2" s="1"/>
  <c r="BJ365" i="2" s="1"/>
  <c r="BK365" i="2" s="1"/>
  <c r="BB359" i="2"/>
  <c r="BC359" i="2" s="1"/>
  <c r="AA457" i="2"/>
  <c r="AB457" i="2" s="1"/>
  <c r="AC459" i="2"/>
  <c r="AD459" i="2" s="1"/>
  <c r="W453" i="2"/>
  <c r="AB458" i="2"/>
  <c r="S449" i="2"/>
  <c r="T449" i="2" s="1"/>
  <c r="T450" i="2"/>
  <c r="Z456" i="2"/>
  <c r="AA456" i="2" s="1"/>
  <c r="Y455" i="2"/>
  <c r="Z455" i="2" s="1"/>
  <c r="R448" i="2"/>
  <c r="S448" i="2" s="1"/>
  <c r="V452" i="2"/>
  <c r="U451" i="2"/>
  <c r="V451" i="2" s="1"/>
  <c r="X454" i="2"/>
  <c r="AA411" i="2"/>
  <c r="AB411" i="2" s="1"/>
  <c r="AC412" i="2"/>
  <c r="AD412" i="2" s="1"/>
  <c r="AA8" i="2"/>
  <c r="AM8" i="2"/>
  <c r="AV8" i="2"/>
  <c r="Z8" i="2"/>
  <c r="BF6" i="2"/>
  <c r="K8" i="2"/>
  <c r="BH6" i="2"/>
  <c r="T8" i="2"/>
  <c r="AO8" i="2"/>
  <c r="BC8" i="2"/>
  <c r="AI8" i="2"/>
  <c r="AF8" i="2"/>
  <c r="Y6" i="2"/>
  <c r="AT8" i="2"/>
  <c r="X6" i="2"/>
  <c r="AS8" i="2"/>
  <c r="AQ8" i="2"/>
  <c r="R8" i="2"/>
  <c r="J6" i="2"/>
  <c r="O6" i="2"/>
  <c r="AN6" i="2"/>
  <c r="M6" i="2"/>
  <c r="AC6" i="2"/>
  <c r="AP6" i="2"/>
  <c r="AX8" i="2"/>
  <c r="X8" i="2"/>
  <c r="T6" i="2"/>
  <c r="AJ6" i="2"/>
  <c r="AW6" i="2"/>
  <c r="BE8" i="2"/>
  <c r="AU6" i="2"/>
  <c r="V6" i="2"/>
  <c r="AE6" i="2"/>
  <c r="M8" i="2"/>
  <c r="AG8" i="2"/>
  <c r="AQ6" i="2"/>
  <c r="BC6" i="2"/>
  <c r="I6" i="2"/>
  <c r="AL8" i="2"/>
  <c r="S8" i="2"/>
  <c r="AR8" i="2"/>
  <c r="AK8" i="2"/>
  <c r="N6" i="2"/>
  <c r="AE8" i="2"/>
  <c r="J8" i="2"/>
  <c r="W6" i="2"/>
  <c r="AN8" i="2"/>
  <c r="I8" i="2"/>
  <c r="V8" i="2"/>
  <c r="BB6" i="2"/>
  <c r="BJ8" i="2"/>
  <c r="AJ8" i="2"/>
  <c r="G8" i="2"/>
  <c r="U8" i="2"/>
  <c r="BA6" i="2"/>
  <c r="BI8" i="2"/>
  <c r="D5" i="2"/>
  <c r="R6" i="2"/>
  <c r="E8" i="2"/>
  <c r="N8" i="2"/>
  <c r="BG6" i="2"/>
  <c r="BK6" i="2"/>
  <c r="AY6" i="2"/>
  <c r="Z6" i="2"/>
  <c r="AU8" i="2"/>
  <c r="F8" i="2"/>
  <c r="AM6" i="2"/>
  <c r="AV6" i="2"/>
  <c r="BD8" i="2"/>
  <c r="Q6" i="2"/>
  <c r="Q8" i="2"/>
  <c r="AG6" i="2"/>
  <c r="AD8" i="2"/>
  <c r="AT6" i="2"/>
  <c r="BJ6" i="2"/>
  <c r="BB8" i="2"/>
  <c r="K6" i="2"/>
  <c r="AA6" i="2"/>
  <c r="AR6" i="2"/>
  <c r="AZ8" i="2"/>
  <c r="L6" i="2"/>
  <c r="L8" i="2"/>
  <c r="AB6" i="2"/>
  <c r="Y8" i="2"/>
  <c r="AO6" i="2"/>
  <c r="BE6" i="2"/>
  <c r="AW8" i="2"/>
  <c r="AH6" i="2"/>
  <c r="AL6" i="2"/>
  <c r="AD6" i="2"/>
  <c r="AY8" i="2"/>
  <c r="BG8" i="2"/>
  <c r="W8" i="2"/>
  <c r="BK8" i="2"/>
  <c r="O8" i="2"/>
  <c r="AB8" i="2"/>
  <c r="BD6" i="2"/>
  <c r="D8" i="2"/>
  <c r="U6" i="2"/>
  <c r="AK6" i="2"/>
  <c r="AH8" i="2"/>
  <c r="AX6" i="2"/>
  <c r="AP8" i="2"/>
  <c r="BF8" i="2"/>
  <c r="S6" i="2"/>
  <c r="AI6" i="2"/>
  <c r="AZ6" i="2"/>
  <c r="BH8" i="2"/>
  <c r="P6" i="2"/>
  <c r="P8" i="2"/>
  <c r="AF6" i="2"/>
  <c r="AC8" i="2"/>
  <c r="AS6" i="2"/>
  <c r="BI6" i="2"/>
  <c r="AZ6" i="4"/>
  <c r="P8" i="4"/>
  <c r="N6" i="4"/>
  <c r="AG6" i="4"/>
  <c r="T8" i="4"/>
  <c r="AF8" i="4"/>
  <c r="R6" i="4"/>
  <c r="Q8" i="4"/>
  <c r="AB6" i="4"/>
  <c r="Y6" i="4"/>
  <c r="R8" i="4"/>
  <c r="W6" i="4"/>
  <c r="F6" i="4"/>
  <c r="AR6" i="4"/>
  <c r="AC6" i="4"/>
  <c r="AH8" i="4"/>
  <c r="AM6" i="4"/>
  <c r="AN6" i="4"/>
  <c r="L8" i="4"/>
  <c r="BD8" i="4"/>
  <c r="BI6" i="4"/>
  <c r="AH6" i="4"/>
  <c r="AX8" i="4"/>
  <c r="AW8" i="4"/>
  <c r="BC6" i="4"/>
  <c r="BD6" i="4"/>
  <c r="P6" i="4"/>
  <c r="AS8" i="4"/>
  <c r="AX6" i="4"/>
  <c r="AJ8" i="4"/>
  <c r="G8" i="4"/>
  <c r="W8" i="4"/>
  <c r="D245" i="4"/>
  <c r="D572" i="4"/>
  <c r="D588" i="4" s="1"/>
  <c r="BA6" i="4"/>
  <c r="AK8" i="4"/>
  <c r="D6" i="4"/>
  <c r="N8" i="4"/>
  <c r="AD6" i="4"/>
  <c r="AT6" i="4"/>
  <c r="BJ6" i="4"/>
  <c r="AD8" i="4"/>
  <c r="AT8" i="4"/>
  <c r="BJ8" i="4"/>
  <c r="BH8" i="4"/>
  <c r="U6" i="4"/>
  <c r="BE6" i="4"/>
  <c r="AO8" i="4"/>
  <c r="O6" i="4"/>
  <c r="S6" i="4"/>
  <c r="AI6" i="4"/>
  <c r="AY6" i="4"/>
  <c r="S8" i="4"/>
  <c r="AI8" i="4"/>
  <c r="AY8" i="4"/>
  <c r="AM8" i="4"/>
  <c r="BC8" i="4"/>
  <c r="H6" i="4"/>
  <c r="T6" i="4"/>
  <c r="D8" i="4"/>
  <c r="X8" i="4"/>
  <c r="BH6" i="4"/>
  <c r="AF6" i="4"/>
  <c r="AN8" i="4"/>
  <c r="I8" i="4"/>
  <c r="AK6" i="4"/>
  <c r="U8" i="4"/>
  <c r="BA8" i="4"/>
  <c r="F8" i="4"/>
  <c r="V6" i="4"/>
  <c r="AL6" i="4"/>
  <c r="BB6" i="4"/>
  <c r="V8" i="4"/>
  <c r="AL8" i="4"/>
  <c r="BB8" i="4"/>
  <c r="AR8" i="4"/>
  <c r="E8" i="4"/>
  <c r="AO6" i="4"/>
  <c r="Y8" i="4"/>
  <c r="BE8" i="4"/>
  <c r="K8" i="4"/>
  <c r="AA6" i="4"/>
  <c r="AQ6" i="4"/>
  <c r="BG6" i="4"/>
  <c r="AA8" i="4"/>
  <c r="AQ8" i="4"/>
  <c r="BG8" i="4"/>
  <c r="D216" i="4"/>
  <c r="E210" i="4" s="1"/>
  <c r="E216" i="4" s="1"/>
  <c r="F210" i="4" s="1"/>
  <c r="F216" i="4" s="1"/>
  <c r="D397" i="4"/>
  <c r="E391" i="4" s="1"/>
  <c r="E397" i="4" s="1"/>
  <c r="D576" i="4"/>
  <c r="D592" i="4" s="1"/>
  <c r="D352" i="4"/>
  <c r="E346" i="4" s="1"/>
  <c r="E352" i="4" s="1"/>
  <c r="D575" i="4"/>
  <c r="D591" i="4" s="1"/>
  <c r="D442" i="4"/>
  <c r="E436" i="4" s="1"/>
  <c r="E442" i="4" s="1"/>
  <c r="D577" i="4"/>
  <c r="D593" i="4" s="1"/>
  <c r="D200" i="4"/>
  <c r="D571" i="4"/>
  <c r="D587" i="4" s="1"/>
  <c r="D487" i="4"/>
  <c r="E481" i="4" s="1"/>
  <c r="E578" i="4" s="1"/>
  <c r="D578" i="4"/>
  <c r="D594" i="4" s="1"/>
  <c r="D336" i="4"/>
  <c r="D574" i="4"/>
  <c r="D590" i="4" s="1"/>
  <c r="D81" i="4"/>
  <c r="E75" i="4" s="1"/>
  <c r="E81" i="4" s="1"/>
  <c r="D569" i="4"/>
  <c r="D126" i="4"/>
  <c r="E120" i="4" s="1"/>
  <c r="E126" i="4" s="1"/>
  <c r="F120" i="4" s="1"/>
  <c r="F126" i="4" s="1"/>
  <c r="D570" i="4"/>
  <c r="D586" i="4" s="1"/>
  <c r="D65" i="4"/>
  <c r="D568" i="4"/>
  <c r="G6" i="4"/>
  <c r="AJ6" i="4"/>
  <c r="X6" i="4"/>
  <c r="AB8" i="4"/>
  <c r="AV6" i="4"/>
  <c r="AV8" i="4"/>
  <c r="Q6" i="4"/>
  <c r="AS6" i="4"/>
  <c r="AC8" i="4"/>
  <c r="BI8" i="4"/>
  <c r="J8" i="4"/>
  <c r="Z6" i="4"/>
  <c r="AP6" i="4"/>
  <c r="BF6" i="4"/>
  <c r="Z8" i="4"/>
  <c r="AP8" i="4"/>
  <c r="BF8" i="4"/>
  <c r="AZ8" i="4"/>
  <c r="M8" i="4"/>
  <c r="AW6" i="4"/>
  <c r="AG8" i="4"/>
  <c r="E6" i="4"/>
  <c r="O8" i="4"/>
  <c r="AE6" i="4"/>
  <c r="AU6" i="4"/>
  <c r="BK6" i="4"/>
  <c r="AE8" i="4"/>
  <c r="AU8" i="4"/>
  <c r="T405" i="2"/>
  <c r="U405" i="2" s="1"/>
  <c r="V405" i="2" s="1"/>
  <c r="V407" i="2"/>
  <c r="D147" i="2"/>
  <c r="O445" i="2"/>
  <c r="P445" i="2" s="1"/>
  <c r="BI579" i="4"/>
  <c r="BI595" i="4" s="1"/>
  <c r="BH16" i="10" s="1"/>
  <c r="AB579" i="4"/>
  <c r="AB595" i="4" s="1"/>
  <c r="AA16" i="10" s="1"/>
  <c r="BH579" i="4"/>
  <c r="BH595" i="4" s="1"/>
  <c r="BG16" i="10" s="1"/>
  <c r="AP579" i="4"/>
  <c r="AP595" i="4" s="1"/>
  <c r="AO16" i="10" s="1"/>
  <c r="Q579" i="4"/>
  <c r="Q595" i="4" s="1"/>
  <c r="P16" i="10" s="1"/>
  <c r="AW579" i="4"/>
  <c r="AW595" i="4" s="1"/>
  <c r="AV16" i="10" s="1"/>
  <c r="AU579" i="4"/>
  <c r="AF579" i="4"/>
  <c r="AF595" i="4" s="1"/>
  <c r="AE16" i="10" s="1"/>
  <c r="AD579" i="4"/>
  <c r="AD595" i="4" s="1"/>
  <c r="AC16" i="10" s="1"/>
  <c r="BF579" i="4"/>
  <c r="BF595" i="4" s="1"/>
  <c r="BE16" i="10" s="1"/>
  <c r="R579" i="4"/>
  <c r="R595" i="4" s="1"/>
  <c r="Q16" i="10" s="1"/>
  <c r="F579" i="4"/>
  <c r="K579" i="4"/>
  <c r="K595" i="4" s="1"/>
  <c r="AQ579" i="4"/>
  <c r="AQ595" i="4" s="1"/>
  <c r="AP16" i="10" s="1"/>
  <c r="U579" i="4"/>
  <c r="AK579" i="4"/>
  <c r="AK595" i="4" s="1"/>
  <c r="AJ16" i="10" s="1"/>
  <c r="BA579" i="4"/>
  <c r="BA595" i="4" s="1"/>
  <c r="AZ16" i="10" s="1"/>
  <c r="AA579" i="4"/>
  <c r="AA595" i="4" s="1"/>
  <c r="Z16" i="10" s="1"/>
  <c r="BC579" i="4"/>
  <c r="BC595" i="4" s="1"/>
  <c r="BB16" i="10" s="1"/>
  <c r="T579" i="4"/>
  <c r="AJ579" i="4"/>
  <c r="AJ595" i="4" s="1"/>
  <c r="AI16" i="10" s="1"/>
  <c r="AZ579" i="4"/>
  <c r="AZ595" i="4" s="1"/>
  <c r="AY16" i="10" s="1"/>
  <c r="AS579" i="4"/>
  <c r="AS595" i="4" s="1"/>
  <c r="AR16" i="10" s="1"/>
  <c r="L579" i="4"/>
  <c r="L595" i="4" s="1"/>
  <c r="BB579" i="4"/>
  <c r="BB595" i="4" s="1"/>
  <c r="BA16" i="10" s="1"/>
  <c r="AE579" i="4"/>
  <c r="AE595" i="4" s="1"/>
  <c r="AD16" i="10" s="1"/>
  <c r="AG579" i="4"/>
  <c r="AG595" i="4" s="1"/>
  <c r="AF16" i="10" s="1"/>
  <c r="S579" i="4"/>
  <c r="S595" i="4" s="1"/>
  <c r="R16" i="10" s="1"/>
  <c r="P579" i="4"/>
  <c r="P595" i="4" s="1"/>
  <c r="O16" i="10" s="1"/>
  <c r="AV579" i="4"/>
  <c r="AV595" i="4" s="1"/>
  <c r="AU16" i="10" s="1"/>
  <c r="BJ579" i="4"/>
  <c r="BJ595" i="4" s="1"/>
  <c r="BI16" i="10" s="1"/>
  <c r="N579" i="4"/>
  <c r="N595" i="4" s="1"/>
  <c r="M16" i="10" s="1"/>
  <c r="AH579" i="4"/>
  <c r="AH595" i="4" s="1"/>
  <c r="AG16" i="10" s="1"/>
  <c r="V579" i="4"/>
  <c r="V595" i="4" s="1"/>
  <c r="U16" i="10" s="1"/>
  <c r="O579" i="4"/>
  <c r="O595" i="4" s="1"/>
  <c r="N16" i="10" s="1"/>
  <c r="AY579" i="4"/>
  <c r="I579" i="4"/>
  <c r="Y579" i="4"/>
  <c r="Y595" i="4" s="1"/>
  <c r="X16" i="10" s="1"/>
  <c r="AO579" i="4"/>
  <c r="AO595" i="4" s="1"/>
  <c r="AN16" i="10" s="1"/>
  <c r="BE579" i="4"/>
  <c r="BE595" i="4" s="1"/>
  <c r="BD16" i="10" s="1"/>
  <c r="AI579" i="4"/>
  <c r="AI595" i="4" s="1"/>
  <c r="AH16" i="10" s="1"/>
  <c r="BK579" i="4"/>
  <c r="H579" i="4"/>
  <c r="X579" i="4"/>
  <c r="X595" i="4" s="1"/>
  <c r="W16" i="10" s="1"/>
  <c r="AN579" i="4"/>
  <c r="AN595" i="4" s="1"/>
  <c r="AM16" i="10" s="1"/>
  <c r="BD579" i="4"/>
  <c r="BD595" i="4" s="1"/>
  <c r="BC16" i="10" s="1"/>
  <c r="J595" i="4"/>
  <c r="Z595" i="4"/>
  <c r="Y16" i="10" s="1"/>
  <c r="AX595" i="4"/>
  <c r="AW16" i="10" s="1"/>
  <c r="AM595" i="4"/>
  <c r="AL16" i="10" s="1"/>
  <c r="W595" i="4"/>
  <c r="V16" i="10" s="1"/>
  <c r="BG595" i="4"/>
  <c r="BF16" i="10" s="1"/>
  <c r="M595" i="4"/>
  <c r="AC595" i="4"/>
  <c r="AB16" i="10" s="1"/>
  <c r="AR595" i="4"/>
  <c r="AQ16" i="10" s="1"/>
  <c r="AT595" i="4"/>
  <c r="AS16" i="10" s="1"/>
  <c r="AL595" i="4"/>
  <c r="AK16" i="10" s="1"/>
  <c r="G595" i="4"/>
  <c r="O400" i="2"/>
  <c r="P401" i="2"/>
  <c r="Q402" i="2"/>
  <c r="R402" i="2" s="1"/>
  <c r="S402" i="2" s="1"/>
  <c r="S404" i="2"/>
  <c r="T404" i="2" s="1"/>
  <c r="U404" i="2" s="1"/>
  <c r="Q447" i="2"/>
  <c r="P446" i="2"/>
  <c r="W408" i="2"/>
  <c r="Y410" i="2"/>
  <c r="C26" i="8"/>
  <c r="R403" i="2"/>
  <c r="AD315" i="2"/>
  <c r="AE315" i="2" s="1"/>
  <c r="AF315" i="2" s="1"/>
  <c r="Z311" i="2"/>
  <c r="AA311" i="2" s="1"/>
  <c r="AF317" i="2"/>
  <c r="AC314" i="2"/>
  <c r="U406" i="2"/>
  <c r="V406" i="2" s="1"/>
  <c r="X409" i="2"/>
  <c r="AA312" i="2"/>
  <c r="AB313" i="2"/>
  <c r="Y310" i="2"/>
  <c r="Z310" i="2" s="1"/>
  <c r="D118" i="2"/>
  <c r="E112" i="2" s="1"/>
  <c r="I559" i="4"/>
  <c r="I561" i="4" s="1"/>
  <c r="AE316" i="2"/>
  <c r="AF316" i="2" s="1"/>
  <c r="F559" i="4"/>
  <c r="F561" i="4" s="1"/>
  <c r="G559" i="4"/>
  <c r="G561" i="4" s="1"/>
  <c r="H559" i="4"/>
  <c r="H561" i="4" s="1"/>
  <c r="AN287" i="4"/>
  <c r="E559" i="4"/>
  <c r="AL284" i="4"/>
  <c r="AM284" i="4" s="1"/>
  <c r="AN284" i="4" s="1"/>
  <c r="AE278" i="4"/>
  <c r="AF278" i="4" s="1"/>
  <c r="AG278" i="4" s="1"/>
  <c r="BD514" i="4"/>
  <c r="AV514" i="4"/>
  <c r="AY514" i="4"/>
  <c r="AR514" i="4"/>
  <c r="AW514" i="4"/>
  <c r="AM332" i="4"/>
  <c r="BC368" i="4"/>
  <c r="BD368" i="4" s="1"/>
  <c r="AN286" i="4"/>
  <c r="AO286" i="4" s="1"/>
  <c r="BD369" i="4"/>
  <c r="BE369" i="4" s="1"/>
  <c r="BH373" i="4"/>
  <c r="BI373" i="4" s="1"/>
  <c r="BJ373" i="4" s="1"/>
  <c r="Z419" i="4"/>
  <c r="AG326" i="4"/>
  <c r="AA420" i="4"/>
  <c r="AI328" i="4"/>
  <c r="AJ328" i="4" s="1"/>
  <c r="AM285" i="4"/>
  <c r="AL514" i="4"/>
  <c r="BB514" i="4"/>
  <c r="BE370" i="4"/>
  <c r="AJ329" i="4"/>
  <c r="AK329" i="4" s="1"/>
  <c r="AH327" i="4"/>
  <c r="AI327" i="4" s="1"/>
  <c r="AJ327" i="4" s="1"/>
  <c r="BF371" i="4"/>
  <c r="BG371" i="4" s="1"/>
  <c r="AK283" i="4"/>
  <c r="AL283" i="4" s="1"/>
  <c r="AH281" i="4"/>
  <c r="BJ375" i="4"/>
  <c r="BK375" i="4" s="1"/>
  <c r="AL331" i="4"/>
  <c r="AM331" i="4" s="1"/>
  <c r="AN331" i="4" s="1"/>
  <c r="AK330" i="4"/>
  <c r="AG279" i="4"/>
  <c r="AH279" i="4" s="1"/>
  <c r="AN514" i="4"/>
  <c r="AU514" i="4"/>
  <c r="AI514" i="4"/>
  <c r="BH514" i="4"/>
  <c r="AT514" i="4"/>
  <c r="BJ514" i="4"/>
  <c r="AO514" i="4"/>
  <c r="BE514" i="4"/>
  <c r="AH280" i="4"/>
  <c r="AB421" i="4"/>
  <c r="BC514" i="4"/>
  <c r="BK514" i="4"/>
  <c r="AQ514" i="4"/>
  <c r="AJ514" i="4"/>
  <c r="AX514" i="4"/>
  <c r="AS514" i="4"/>
  <c r="BI514" i="4"/>
  <c r="AC422" i="4"/>
  <c r="BG372" i="4"/>
  <c r="BH372" i="4" s="1"/>
  <c r="BI372" i="4" s="1"/>
  <c r="BJ372" i="4" s="1"/>
  <c r="BK372" i="4" s="1"/>
  <c r="BI374" i="4"/>
  <c r="BJ374" i="4" s="1"/>
  <c r="BK374" i="4" s="1"/>
  <c r="AM514" i="4"/>
  <c r="BG514" i="4"/>
  <c r="AZ514" i="4"/>
  <c r="AP514" i="4"/>
  <c r="BF514" i="4"/>
  <c r="AK514" i="4"/>
  <c r="BA514" i="4"/>
  <c r="BK376" i="4"/>
  <c r="X462" i="4"/>
  <c r="Y462" i="4" s="1"/>
  <c r="AA465" i="4"/>
  <c r="AB465" i="4" s="1"/>
  <c r="V460" i="4"/>
  <c r="W460" i="4" s="1"/>
  <c r="W461" i="4"/>
  <c r="X461" i="4" s="1"/>
  <c r="Z464" i="4"/>
  <c r="AC467" i="4"/>
  <c r="AD467" i="4" s="1"/>
  <c r="Y463" i="4"/>
  <c r="U459" i="4"/>
  <c r="V459" i="4" s="1"/>
  <c r="AB466" i="4"/>
  <c r="T458" i="4"/>
  <c r="U414" i="4"/>
  <c r="V414" i="4" s="1"/>
  <c r="W414" i="4" s="1"/>
  <c r="X417" i="4"/>
  <c r="AD323" i="4"/>
  <c r="AE323" i="4" s="1"/>
  <c r="AF323" i="4" s="1"/>
  <c r="AF325" i="4"/>
  <c r="AG325" i="4" s="1"/>
  <c r="T413" i="4"/>
  <c r="Y418" i="4"/>
  <c r="Z418" i="4" s="1"/>
  <c r="AE324" i="4"/>
  <c r="AF324" i="4" s="1"/>
  <c r="W416" i="4"/>
  <c r="X416" i="4" s="1"/>
  <c r="V415" i="4"/>
  <c r="W415" i="4" s="1"/>
  <c r="AF514" i="4"/>
  <c r="AB514" i="4"/>
  <c r="AD514" i="4"/>
  <c r="S514" i="4"/>
  <c r="D36" i="4"/>
  <c r="H514" i="4"/>
  <c r="AE514" i="4"/>
  <c r="U514" i="4"/>
  <c r="I514" i="4"/>
  <c r="W514" i="4"/>
  <c r="L514" i="4"/>
  <c r="N514" i="4"/>
  <c r="T514" i="4"/>
  <c r="X514" i="4"/>
  <c r="F514" i="4"/>
  <c r="E514" i="4"/>
  <c r="AH514" i="4"/>
  <c r="P514" i="4"/>
  <c r="AG514" i="4"/>
  <c r="Q514" i="4"/>
  <c r="O514" i="4"/>
  <c r="M514" i="4"/>
  <c r="V514" i="4"/>
  <c r="Z514" i="4"/>
  <c r="G514" i="4"/>
  <c r="J514" i="4"/>
  <c r="K514" i="4"/>
  <c r="Y514" i="4"/>
  <c r="R514" i="4"/>
  <c r="D171" i="4"/>
  <c r="E165" i="4" s="1"/>
  <c r="E171" i="4" s="1"/>
  <c r="F165" i="4" s="1"/>
  <c r="F171" i="4" s="1"/>
  <c r="D344" i="2"/>
  <c r="E338" i="2" s="1"/>
  <c r="AC514" i="4"/>
  <c r="AA514" i="4"/>
  <c r="D307" i="4"/>
  <c r="E301" i="4" s="1"/>
  <c r="E307" i="4" s="1"/>
  <c r="C50" i="8"/>
  <c r="D508" i="2"/>
  <c r="D516" i="4"/>
  <c r="L10" i="1"/>
  <c r="K10" i="1"/>
  <c r="M10" i="1"/>
  <c r="D192" i="2"/>
  <c r="C43" i="8"/>
  <c r="D155" i="4"/>
  <c r="D163" i="2"/>
  <c r="D383" i="2"/>
  <c r="C83" i="8"/>
  <c r="D4" i="8"/>
  <c r="D84" i="8" s="1"/>
  <c r="C34" i="8"/>
  <c r="C25" i="8"/>
  <c r="D381" i="4"/>
  <c r="B104" i="8"/>
  <c r="D248" i="2"/>
  <c r="C42" i="8"/>
  <c r="D579" i="2"/>
  <c r="D110" i="4"/>
  <c r="D426" i="4"/>
  <c r="B115" i="8"/>
  <c r="C19" i="8" s="1"/>
  <c r="C29" i="8"/>
  <c r="D67" i="2"/>
  <c r="C28" i="8"/>
  <c r="C262" i="4"/>
  <c r="D22" i="2"/>
  <c r="D561" i="2" s="1"/>
  <c r="C27" i="8"/>
  <c r="C30" i="8"/>
  <c r="D428" i="2"/>
  <c r="AD578" i="2"/>
  <c r="AD582" i="2"/>
  <c r="AD586" i="2"/>
  <c r="J5" i="1"/>
  <c r="K5" i="1" s="1"/>
  <c r="L5" i="1" s="1"/>
  <c r="M5" i="1" s="1"/>
  <c r="N5" i="1" s="1"/>
  <c r="AD580" i="2"/>
  <c r="AD584" i="2"/>
  <c r="AD581" i="2"/>
  <c r="AD583" i="2"/>
  <c r="AD577" i="2"/>
  <c r="AD585" i="2"/>
  <c r="AD579" i="2"/>
  <c r="AD587" i="2"/>
  <c r="C33" i="8"/>
  <c r="N10" i="1"/>
  <c r="D328" i="2"/>
  <c r="C32" i="8"/>
  <c r="D471" i="4"/>
  <c r="D237" i="2"/>
  <c r="C31" i="8"/>
  <c r="BN532" i="4" l="1"/>
  <c r="BN377" i="4"/>
  <c r="L16" i="10"/>
  <c r="K16" i="10"/>
  <c r="BN92" i="4"/>
  <c r="BO92" i="4"/>
  <c r="BP92" i="4"/>
  <c r="BQ92" i="4"/>
  <c r="BL92" i="4"/>
  <c r="BM92" i="4"/>
  <c r="BN47" i="4"/>
  <c r="BO47" i="4"/>
  <c r="BP47" i="4"/>
  <c r="BQ47" i="4"/>
  <c r="BL47" i="4"/>
  <c r="BM47" i="4"/>
  <c r="BL374" i="4"/>
  <c r="BM374" i="4" s="1"/>
  <c r="BL372" i="4"/>
  <c r="BM372" i="4" s="1"/>
  <c r="BR235" i="4"/>
  <c r="AI281" i="4"/>
  <c r="J16" i="10"/>
  <c r="I16" i="10"/>
  <c r="BM137" i="4"/>
  <c r="BQ137" i="4"/>
  <c r="BN137" i="4"/>
  <c r="BO137" i="4"/>
  <c r="BL137" i="4"/>
  <c r="BP137" i="4"/>
  <c r="BL182" i="4"/>
  <c r="BP182" i="4"/>
  <c r="BM182" i="4"/>
  <c r="BQ182" i="4"/>
  <c r="BN182" i="4"/>
  <c r="BO182" i="4"/>
  <c r="BL375" i="4"/>
  <c r="BO377" i="4"/>
  <c r="AJ282" i="4"/>
  <c r="BP234" i="4"/>
  <c r="BQ233" i="4"/>
  <c r="BO232" i="4"/>
  <c r="BN372" i="4"/>
  <c r="BO372" i="4" s="1"/>
  <c r="BL376" i="4"/>
  <c r="BM376" i="4" s="1"/>
  <c r="D36" i="8"/>
  <c r="D116" i="8" s="1"/>
  <c r="E20" i="8" s="1"/>
  <c r="AD413" i="2"/>
  <c r="AE413" i="2" s="1"/>
  <c r="AP286" i="4"/>
  <c r="AA92" i="4"/>
  <c r="V92" i="4"/>
  <c r="O92" i="4"/>
  <c r="Z92" i="4"/>
  <c r="AH92" i="4"/>
  <c r="AF92" i="4"/>
  <c r="S92" i="4"/>
  <c r="N92" i="4"/>
  <c r="R92" i="4"/>
  <c r="AD92" i="4"/>
  <c r="P92" i="4"/>
  <c r="Y92" i="4"/>
  <c r="AG92" i="4"/>
  <c r="AB92" i="4"/>
  <c r="U92" i="4"/>
  <c r="X92" i="4"/>
  <c r="BE92" i="4"/>
  <c r="AO92" i="4"/>
  <c r="AY92" i="4"/>
  <c r="BA92" i="4"/>
  <c r="AK92" i="4"/>
  <c r="AT92" i="4"/>
  <c r="BC92" i="4"/>
  <c r="AE92" i="4"/>
  <c r="AI92" i="4"/>
  <c r="T92" i="4"/>
  <c r="AW92" i="4"/>
  <c r="AQ92" i="4"/>
  <c r="AV92" i="4"/>
  <c r="AZ92" i="4"/>
  <c r="BG92" i="4"/>
  <c r="BB92" i="4"/>
  <c r="BD92" i="4"/>
  <c r="BH92" i="4"/>
  <c r="BI92" i="4"/>
  <c r="AM92" i="4"/>
  <c r="M92" i="4"/>
  <c r="Q92" i="4"/>
  <c r="AS92" i="4"/>
  <c r="BJ92" i="4"/>
  <c r="AP92" i="4"/>
  <c r="AJ92" i="4"/>
  <c r="AL92" i="4"/>
  <c r="AR92" i="4"/>
  <c r="J92" i="4"/>
  <c r="AC92" i="4"/>
  <c r="BF92" i="4"/>
  <c r="W92" i="4"/>
  <c r="AN92" i="4"/>
  <c r="AX92" i="4"/>
  <c r="BK92" i="4"/>
  <c r="AU92" i="4"/>
  <c r="L92" i="4"/>
  <c r="K92" i="4"/>
  <c r="AY227" i="4"/>
  <c r="AZ227" i="4"/>
  <c r="AJ227" i="4"/>
  <c r="BC227" i="4"/>
  <c r="AW227" i="4"/>
  <c r="AQ227" i="4"/>
  <c r="AV227" i="4"/>
  <c r="AU227" i="4"/>
  <c r="AO227" i="4"/>
  <c r="AH227" i="4"/>
  <c r="BA227" i="4"/>
  <c r="AX227" i="4"/>
  <c r="BD227" i="4"/>
  <c r="AM227" i="4"/>
  <c r="BB227" i="4"/>
  <c r="AP227" i="4"/>
  <c r="AG227" i="4"/>
  <c r="AI227" i="4"/>
  <c r="AL227" i="4"/>
  <c r="AT227" i="4"/>
  <c r="AS227" i="4"/>
  <c r="V227" i="4"/>
  <c r="O227" i="4"/>
  <c r="AD227" i="4"/>
  <c r="AE227" i="4"/>
  <c r="Y227" i="4"/>
  <c r="BG227" i="4"/>
  <c r="AR227" i="4"/>
  <c r="AK227" i="4"/>
  <c r="R227" i="4"/>
  <c r="AA227" i="4"/>
  <c r="U227" i="4"/>
  <c r="AC227" i="4"/>
  <c r="S227" i="4"/>
  <c r="T227" i="4"/>
  <c r="AB227" i="4"/>
  <c r="X227" i="4"/>
  <c r="AN227" i="4"/>
  <c r="N227" i="4"/>
  <c r="W227" i="4"/>
  <c r="Q227" i="4"/>
  <c r="BE227" i="4"/>
  <c r="J227" i="4"/>
  <c r="AF227" i="4"/>
  <c r="P227" i="4"/>
  <c r="M227" i="4"/>
  <c r="BF227" i="4"/>
  <c r="Z227" i="4"/>
  <c r="K227" i="4"/>
  <c r="L227" i="4"/>
  <c r="I6" i="4"/>
  <c r="J543" i="4"/>
  <c r="K265" i="4"/>
  <c r="K445" i="4"/>
  <c r="K129" i="4"/>
  <c r="K310" i="4"/>
  <c r="K490" i="4"/>
  <c r="K84" i="4"/>
  <c r="K174" i="4"/>
  <c r="K355" i="4"/>
  <c r="K535" i="4"/>
  <c r="K219" i="4"/>
  <c r="K400" i="4"/>
  <c r="K39" i="4"/>
  <c r="P318" i="4"/>
  <c r="S318" i="4"/>
  <c r="O318" i="4"/>
  <c r="X318" i="4"/>
  <c r="N318" i="4"/>
  <c r="T318" i="4"/>
  <c r="R318" i="4"/>
  <c r="W318" i="4"/>
  <c r="V318" i="4"/>
  <c r="Q318" i="4"/>
  <c r="J318" i="4"/>
  <c r="U318" i="4"/>
  <c r="L318" i="4"/>
  <c r="K318" i="4"/>
  <c r="M318" i="4"/>
  <c r="O47" i="4"/>
  <c r="M47" i="4"/>
  <c r="L47" i="4"/>
  <c r="BI47" i="4"/>
  <c r="BH47" i="4"/>
  <c r="BD47" i="4"/>
  <c r="BA47" i="4"/>
  <c r="AK47" i="4"/>
  <c r="AR47" i="4"/>
  <c r="BB47" i="4"/>
  <c r="AI47" i="4"/>
  <c r="AH47" i="4"/>
  <c r="AM47" i="4"/>
  <c r="BK47" i="4"/>
  <c r="BJ47" i="4"/>
  <c r="AW47" i="4"/>
  <c r="AG47" i="4"/>
  <c r="AN47" i="4"/>
  <c r="AT47" i="4"/>
  <c r="AP47" i="4"/>
  <c r="AE47" i="4"/>
  <c r="BG47" i="4"/>
  <c r="AF47" i="4"/>
  <c r="AD47" i="4"/>
  <c r="AQ47" i="4"/>
  <c r="Q47" i="4"/>
  <c r="T47" i="4"/>
  <c r="R47" i="4"/>
  <c r="S47" i="4"/>
  <c r="K47" i="4"/>
  <c r="W47" i="4"/>
  <c r="AC47" i="4"/>
  <c r="AL47" i="4"/>
  <c r="AY47" i="4"/>
  <c r="BC47" i="4"/>
  <c r="U47" i="4"/>
  <c r="AA47" i="4"/>
  <c r="V47" i="4"/>
  <c r="BF47" i="4"/>
  <c r="AS47" i="4"/>
  <c r="AZ47" i="4"/>
  <c r="P47" i="4"/>
  <c r="AO47" i="4"/>
  <c r="AV47" i="4"/>
  <c r="Y47" i="4"/>
  <c r="AB47" i="4"/>
  <c r="J47" i="4"/>
  <c r="BE47" i="4"/>
  <c r="AJ47" i="4"/>
  <c r="AU47" i="4"/>
  <c r="AX47" i="4"/>
  <c r="N47" i="4"/>
  <c r="X47" i="4"/>
  <c r="Z47" i="4"/>
  <c r="AI363" i="4"/>
  <c r="AP363" i="4"/>
  <c r="AU363" i="4"/>
  <c r="AL363" i="4"/>
  <c r="AS363" i="4"/>
  <c r="AQ363" i="4"/>
  <c r="AW363" i="4"/>
  <c r="AF363" i="4"/>
  <c r="AM363" i="4"/>
  <c r="AR363" i="4"/>
  <c r="AO363" i="4"/>
  <c r="AH363" i="4"/>
  <c r="AJ363" i="4"/>
  <c r="AG363" i="4"/>
  <c r="AN363" i="4"/>
  <c r="AE363" i="4"/>
  <c r="S363" i="4"/>
  <c r="AT363" i="4"/>
  <c r="AK363" i="4"/>
  <c r="V363" i="4"/>
  <c r="AD363" i="4"/>
  <c r="N363" i="4"/>
  <c r="AV363" i="4"/>
  <c r="AA363" i="4"/>
  <c r="Q363" i="4"/>
  <c r="AB363" i="4"/>
  <c r="Z363" i="4"/>
  <c r="L363" i="4"/>
  <c r="T363" i="4"/>
  <c r="M363" i="4"/>
  <c r="U363" i="4"/>
  <c r="O363" i="4"/>
  <c r="J363" i="4"/>
  <c r="AC363" i="4"/>
  <c r="X363" i="4"/>
  <c r="R363" i="4"/>
  <c r="Y363" i="4"/>
  <c r="W363" i="4"/>
  <c r="K363" i="4"/>
  <c r="P363" i="4"/>
  <c r="L129" i="4"/>
  <c r="L310" i="4"/>
  <c r="L490" i="4"/>
  <c r="L84" i="4"/>
  <c r="L174" i="4"/>
  <c r="L355" i="4"/>
  <c r="L535" i="4"/>
  <c r="L219" i="4"/>
  <c r="L400" i="4"/>
  <c r="L39" i="4"/>
  <c r="L265" i="4"/>
  <c r="L445" i="4"/>
  <c r="L453" i="4"/>
  <c r="J453" i="4"/>
  <c r="M453" i="4"/>
  <c r="K453" i="4"/>
  <c r="N453" i="4"/>
  <c r="J219" i="4"/>
  <c r="J400" i="4"/>
  <c r="J39" i="4"/>
  <c r="J265" i="4"/>
  <c r="J445" i="4"/>
  <c r="J129" i="4"/>
  <c r="J310" i="4"/>
  <c r="J490" i="4"/>
  <c r="J84" i="4"/>
  <c r="J174" i="4"/>
  <c r="J355" i="4"/>
  <c r="J535" i="4"/>
  <c r="M273" i="4"/>
  <c r="O273" i="4"/>
  <c r="S273" i="4"/>
  <c r="W273" i="4"/>
  <c r="T273" i="4"/>
  <c r="K273" i="4"/>
  <c r="Q273" i="4"/>
  <c r="J273" i="4"/>
  <c r="N273" i="4"/>
  <c r="R273" i="4"/>
  <c r="V273" i="4"/>
  <c r="L273" i="4"/>
  <c r="P273" i="4"/>
  <c r="X273" i="4"/>
  <c r="U273" i="4"/>
  <c r="M174" i="4"/>
  <c r="M355" i="4"/>
  <c r="M535" i="4"/>
  <c r="M219" i="4"/>
  <c r="M400" i="4"/>
  <c r="M39" i="4"/>
  <c r="M265" i="4"/>
  <c r="M445" i="4"/>
  <c r="M129" i="4"/>
  <c r="M310" i="4"/>
  <c r="M490" i="4"/>
  <c r="M84" i="4"/>
  <c r="AK137" i="4"/>
  <c r="BG137" i="4"/>
  <c r="BB137" i="4"/>
  <c r="AZ137" i="4"/>
  <c r="AW137" i="4"/>
  <c r="AO137" i="4"/>
  <c r="BE137" i="4"/>
  <c r="AR137" i="4"/>
  <c r="BA137" i="4"/>
  <c r="V137" i="4"/>
  <c r="AJ137" i="4"/>
  <c r="W137" i="4"/>
  <c r="U137" i="4"/>
  <c r="AD137" i="4"/>
  <c r="Q137" i="4"/>
  <c r="BC137" i="4"/>
  <c r="AX137" i="4"/>
  <c r="BD137" i="4"/>
  <c r="AP137" i="4"/>
  <c r="R137" i="4"/>
  <c r="AE137" i="4"/>
  <c r="S137" i="4"/>
  <c r="AF137" i="4"/>
  <c r="AN137" i="4"/>
  <c r="AU137" i="4"/>
  <c r="AS137" i="4"/>
  <c r="AQ137" i="4"/>
  <c r="AA137" i="4"/>
  <c r="O137" i="4"/>
  <c r="AL137" i="4"/>
  <c r="AB137" i="4"/>
  <c r="AG137" i="4"/>
  <c r="BJ137" i="4"/>
  <c r="AV137" i="4"/>
  <c r="P137" i="4"/>
  <c r="AI137" i="4"/>
  <c r="AY137" i="4"/>
  <c r="BF137" i="4"/>
  <c r="AH137" i="4"/>
  <c r="X137" i="4"/>
  <c r="BH137" i="4"/>
  <c r="N137" i="4"/>
  <c r="J137" i="4"/>
  <c r="AT137" i="4"/>
  <c r="BI137" i="4"/>
  <c r="AM137" i="4"/>
  <c r="T137" i="4"/>
  <c r="M137" i="4"/>
  <c r="L137" i="4"/>
  <c r="AC137" i="4"/>
  <c r="K137" i="4"/>
  <c r="Y137" i="4"/>
  <c r="BK137" i="4"/>
  <c r="Z137" i="4"/>
  <c r="J408" i="4"/>
  <c r="L408" i="4"/>
  <c r="K408" i="4"/>
  <c r="N408" i="4"/>
  <c r="M408" i="4"/>
  <c r="AX182" i="4"/>
  <c r="AQ182" i="4"/>
  <c r="AZ182" i="4"/>
  <c r="BI182" i="4"/>
  <c r="AW182" i="4"/>
  <c r="BJ182" i="4"/>
  <c r="AT182" i="4"/>
  <c r="AO182" i="4"/>
  <c r="AY182" i="4"/>
  <c r="AR182" i="4"/>
  <c r="AP182" i="4"/>
  <c r="BG182" i="4"/>
  <c r="BK182" i="4"/>
  <c r="BA182" i="4"/>
  <c r="AI182" i="4"/>
  <c r="AV182" i="4"/>
  <c r="AK182" i="4"/>
  <c r="AF182" i="4"/>
  <c r="BF182" i="4"/>
  <c r="AS182" i="4"/>
  <c r="AL182" i="4"/>
  <c r="AH182" i="4"/>
  <c r="AC182" i="4"/>
  <c r="V182" i="4"/>
  <c r="W182" i="4"/>
  <c r="BB182" i="4"/>
  <c r="BE182" i="4"/>
  <c r="AM182" i="4"/>
  <c r="P182" i="4"/>
  <c r="AD182" i="4"/>
  <c r="R182" i="4"/>
  <c r="S182" i="4"/>
  <c r="AB182" i="4"/>
  <c r="BH182" i="4"/>
  <c r="AU182" i="4"/>
  <c r="BD182" i="4"/>
  <c r="M182" i="4"/>
  <c r="O182" i="4"/>
  <c r="T182" i="4"/>
  <c r="Y182" i="4"/>
  <c r="BC182" i="4"/>
  <c r="X182" i="4"/>
  <c r="U182" i="4"/>
  <c r="N182" i="4"/>
  <c r="AA182" i="4"/>
  <c r="AG182" i="4"/>
  <c r="Q182" i="4"/>
  <c r="L182" i="4"/>
  <c r="AE182" i="4"/>
  <c r="AN182" i="4"/>
  <c r="J182" i="4"/>
  <c r="K182" i="4"/>
  <c r="AJ182" i="4"/>
  <c r="Z182" i="4"/>
  <c r="AD589" i="2"/>
  <c r="E473" i="2"/>
  <c r="E479" i="2" s="1"/>
  <c r="F473" i="2" s="1"/>
  <c r="AI271" i="2"/>
  <c r="AJ271" i="2" s="1"/>
  <c r="AC268" i="2"/>
  <c r="AD268" i="2" s="1"/>
  <c r="AF269" i="2"/>
  <c r="AG269" i="2" s="1"/>
  <c r="AH269" i="2" s="1"/>
  <c r="AI269" i="2" s="1"/>
  <c r="AK274" i="2"/>
  <c r="AL274" i="2" s="1"/>
  <c r="AM274" i="2" s="1"/>
  <c r="AN274" i="2" s="1"/>
  <c r="AM277" i="2"/>
  <c r="AC266" i="2"/>
  <c r="AD266" i="2" s="1"/>
  <c r="AE266" i="2" s="1"/>
  <c r="AT279" i="2"/>
  <c r="AU279" i="2" s="1"/>
  <c r="AV279" i="2" s="1"/>
  <c r="AO276" i="2"/>
  <c r="AA265" i="2"/>
  <c r="AR278" i="2"/>
  <c r="AS278" i="2" s="1"/>
  <c r="AT278" i="2" s="1"/>
  <c r="AU278" i="2" s="1"/>
  <c r="AV278" i="2" s="1"/>
  <c r="AW278" i="2" s="1"/>
  <c r="AX278" i="2" s="1"/>
  <c r="AY278" i="2" s="1"/>
  <c r="AZ278" i="2" s="1"/>
  <c r="BA278" i="2" s="1"/>
  <c r="BB278" i="2" s="1"/>
  <c r="BC278" i="2" s="1"/>
  <c r="BD278" i="2" s="1"/>
  <c r="BE278" i="2" s="1"/>
  <c r="BF278" i="2" s="1"/>
  <c r="BG278" i="2" s="1"/>
  <c r="BH278" i="2" s="1"/>
  <c r="BI278" i="2" s="1"/>
  <c r="BJ278" i="2" s="1"/>
  <c r="BK278" i="2" s="1"/>
  <c r="AC267" i="2"/>
  <c r="AD267" i="2" s="1"/>
  <c r="AK273" i="2"/>
  <c r="AL275" i="2"/>
  <c r="AI270" i="2"/>
  <c r="AI272" i="2"/>
  <c r="AJ272" i="2" s="1"/>
  <c r="AK272" i="2" s="1"/>
  <c r="D73" i="2"/>
  <c r="E67" i="2" s="1"/>
  <c r="D562" i="2"/>
  <c r="E118" i="2"/>
  <c r="F112" i="2" s="1"/>
  <c r="D434" i="2"/>
  <c r="E428" i="2" s="1"/>
  <c r="D570" i="2"/>
  <c r="D389" i="2"/>
  <c r="E383" i="2" s="1"/>
  <c r="D569" i="2"/>
  <c r="E299" i="2"/>
  <c r="F293" i="2" s="1"/>
  <c r="AE414" i="2"/>
  <c r="AF414" i="2" s="1"/>
  <c r="BJ219" i="2"/>
  <c r="BK219" i="2" s="1"/>
  <c r="E208" i="2"/>
  <c r="F202" i="2" s="1"/>
  <c r="D254" i="2"/>
  <c r="E248" i="2" s="1"/>
  <c r="D566" i="2"/>
  <c r="E344" i="2"/>
  <c r="F338" i="2" s="1"/>
  <c r="BH363" i="2"/>
  <c r="BI363" i="2" s="1"/>
  <c r="AO324" i="2"/>
  <c r="AP324" i="2"/>
  <c r="AQ324" i="2" s="1"/>
  <c r="X453" i="2"/>
  <c r="Y453" i="2" s="1"/>
  <c r="AK509" i="2"/>
  <c r="BB358" i="2"/>
  <c r="Y409" i="2"/>
  <c r="Z409" i="2" s="1"/>
  <c r="BD360" i="2"/>
  <c r="BE360" i="2" s="1"/>
  <c r="BF360" i="2" s="1"/>
  <c r="BG360" i="2" s="1"/>
  <c r="BA355" i="2"/>
  <c r="BF362" i="2"/>
  <c r="BG362" i="2" s="1"/>
  <c r="AM323" i="2"/>
  <c r="AN323" i="2" s="1"/>
  <c r="AJ319" i="2"/>
  <c r="AK319" i="2" s="1"/>
  <c r="AL319" i="2" s="1"/>
  <c r="AM319" i="2" s="1"/>
  <c r="BB357" i="2"/>
  <c r="BC357" i="2" s="1"/>
  <c r="BK366" i="2"/>
  <c r="AI318" i="2"/>
  <c r="AJ318" i="2" s="1"/>
  <c r="AD314" i="2"/>
  <c r="AB312" i="2"/>
  <c r="AC312" i="2" s="1"/>
  <c r="AD312" i="2" s="1"/>
  <c r="AG317" i="2"/>
  <c r="AJ320" i="2"/>
  <c r="AK320" i="2" s="1"/>
  <c r="AC313" i="2"/>
  <c r="AD313" i="2" s="1"/>
  <c r="AL322" i="2"/>
  <c r="AM322" i="2" s="1"/>
  <c r="AL321" i="2"/>
  <c r="AG316" i="2"/>
  <c r="AG315" i="2"/>
  <c r="BF361" i="2"/>
  <c r="BG361" i="2" s="1"/>
  <c r="BA356" i="2"/>
  <c r="BD359" i="2"/>
  <c r="BE359" i="2" s="1"/>
  <c r="BK364" i="2"/>
  <c r="AB456" i="2"/>
  <c r="AC456" i="2" s="1"/>
  <c r="W451" i="2"/>
  <c r="X451" i="2" s="1"/>
  <c r="U450" i="2"/>
  <c r="Q446" i="2"/>
  <c r="R446" i="2" s="1"/>
  <c r="AA455" i="2"/>
  <c r="T448" i="2"/>
  <c r="U448" i="2" s="1"/>
  <c r="Y454" i="2"/>
  <c r="Z454" i="2" s="1"/>
  <c r="W452" i="2"/>
  <c r="X452" i="2" s="1"/>
  <c r="U449" i="2"/>
  <c r="AC458" i="2"/>
  <c r="AC457" i="2"/>
  <c r="AE459" i="2"/>
  <c r="AF459" i="2" s="1"/>
  <c r="R447" i="2"/>
  <c r="S403" i="2"/>
  <c r="T403" i="2" s="1"/>
  <c r="U403" i="2" s="1"/>
  <c r="X408" i="2"/>
  <c r="Y408" i="2" s="1"/>
  <c r="P400" i="2"/>
  <c r="Q400" i="2" s="1"/>
  <c r="R400" i="2" s="1"/>
  <c r="S400" i="2" s="1"/>
  <c r="Z410" i="2"/>
  <c r="AA410" i="2" s="1"/>
  <c r="Q401" i="2"/>
  <c r="W407" i="2"/>
  <c r="X407" i="2" s="1"/>
  <c r="Y407" i="2" s="1"/>
  <c r="AE412" i="2"/>
  <c r="AF412" i="2" s="1"/>
  <c r="AC411" i="2"/>
  <c r="I595" i="4"/>
  <c r="E30" i="4"/>
  <c r="E36" i="4" s="1"/>
  <c r="W405" i="2"/>
  <c r="T402" i="2"/>
  <c r="Q445" i="2"/>
  <c r="R445" i="2" s="1"/>
  <c r="AB311" i="2"/>
  <c r="E594" i="4"/>
  <c r="W406" i="2"/>
  <c r="F595" i="4"/>
  <c r="AU595" i="4"/>
  <c r="AT16" i="10" s="1"/>
  <c r="AY595" i="4"/>
  <c r="AX16" i="10" s="1"/>
  <c r="U595" i="4"/>
  <c r="T16" i="10" s="1"/>
  <c r="T595" i="4"/>
  <c r="S16" i="10" s="1"/>
  <c r="BK595" i="4"/>
  <c r="BJ16" i="10" s="1"/>
  <c r="H595" i="4"/>
  <c r="AA310" i="2"/>
  <c r="V404" i="2"/>
  <c r="D587" i="2"/>
  <c r="AO287" i="4"/>
  <c r="AP287" i="4" s="1"/>
  <c r="AQ287" i="4" s="1"/>
  <c r="AR287" i="4" s="1"/>
  <c r="X414" i="4"/>
  <c r="Y414" i="4" s="1"/>
  <c r="BF369" i="4"/>
  <c r="E562" i="4"/>
  <c r="E561" i="4"/>
  <c r="X415" i="4"/>
  <c r="Y415" i="4" s="1"/>
  <c r="BG369" i="4"/>
  <c r="BH369" i="4" s="1"/>
  <c r="BF370" i="4"/>
  <c r="BG370" i="4" s="1"/>
  <c r="AC421" i="4"/>
  <c r="AD421" i="4" s="1"/>
  <c r="AE421" i="4" s="1"/>
  <c r="AN332" i="4"/>
  <c r="BH371" i="4"/>
  <c r="BI371" i="4" s="1"/>
  <c r="AO331" i="4"/>
  <c r="AP331" i="4" s="1"/>
  <c r="AQ286" i="4"/>
  <c r="AR286" i="4" s="1"/>
  <c r="AI280" i="4"/>
  <c r="AJ280" i="4" s="1"/>
  <c r="AL330" i="4"/>
  <c r="AJ281" i="4"/>
  <c r="AK281" i="4" s="1"/>
  <c r="AL281" i="4" s="1"/>
  <c r="AG324" i="4"/>
  <c r="AH324" i="4" s="1"/>
  <c r="AA419" i="4"/>
  <c r="AB419" i="4" s="1"/>
  <c r="Y417" i="4"/>
  <c r="Z417" i="4" s="1"/>
  <c r="AH325" i="4"/>
  <c r="AD422" i="4"/>
  <c r="BE368" i="4"/>
  <c r="AH278" i="4"/>
  <c r="AO284" i="4"/>
  <c r="AI279" i="4"/>
  <c r="AG323" i="4"/>
  <c r="AH323" i="4" s="1"/>
  <c r="AI323" i="4" s="1"/>
  <c r="AA418" i="4"/>
  <c r="AM283" i="4"/>
  <c r="AB420" i="4"/>
  <c r="AH326" i="4"/>
  <c r="AK327" i="4"/>
  <c r="AN285" i="4"/>
  <c r="AK328" i="4"/>
  <c r="U413" i="4"/>
  <c r="V413" i="4" s="1"/>
  <c r="AL329" i="4"/>
  <c r="AM329" i="4" s="1"/>
  <c r="BK373" i="4"/>
  <c r="W459" i="4"/>
  <c r="X459" i="4" s="1"/>
  <c r="AC466" i="4"/>
  <c r="AE467" i="4"/>
  <c r="AC465" i="4"/>
  <c r="Z462" i="4"/>
  <c r="U458" i="4"/>
  <c r="Z463" i="4"/>
  <c r="Y461" i="4"/>
  <c r="AA464" i="4"/>
  <c r="X460" i="4"/>
  <c r="E487" i="4"/>
  <c r="E516" i="4"/>
  <c r="D584" i="2"/>
  <c r="E157" i="2"/>
  <c r="D580" i="2"/>
  <c r="F346" i="4"/>
  <c r="F352" i="4" s="1"/>
  <c r="F301" i="4"/>
  <c r="F307" i="4" s="1"/>
  <c r="F75" i="4"/>
  <c r="F81" i="4" s="1"/>
  <c r="G120" i="4"/>
  <c r="G126" i="4" s="1"/>
  <c r="H120" i="4" s="1"/>
  <c r="C46" i="8"/>
  <c r="D583" i="2"/>
  <c r="D57" i="2"/>
  <c r="G165" i="4"/>
  <c r="G171" i="4" s="1"/>
  <c r="H165" i="4" s="1"/>
  <c r="F436" i="4"/>
  <c r="F442" i="4" s="1"/>
  <c r="F391" i="4"/>
  <c r="F397" i="4" s="1"/>
  <c r="C44" i="8"/>
  <c r="D581" i="2"/>
  <c r="D463" i="2"/>
  <c r="C8" i="8"/>
  <c r="C21" i="8" s="1"/>
  <c r="B117" i="8"/>
  <c r="B118" i="8" s="1"/>
  <c r="O10" i="1"/>
  <c r="O5" i="1"/>
  <c r="P5" i="1" s="1"/>
  <c r="D256" i="4"/>
  <c r="D283" i="2"/>
  <c r="E4" i="8"/>
  <c r="E84" i="8" s="1"/>
  <c r="D83" i="8"/>
  <c r="G210" i="4"/>
  <c r="G216" i="4" s="1"/>
  <c r="H210" i="4" s="1"/>
  <c r="D28" i="2"/>
  <c r="D102" i="2"/>
  <c r="C35" i="8"/>
  <c r="C115" i="8" s="1"/>
  <c r="D19" i="8" s="1"/>
  <c r="D585" i="4"/>
  <c r="D418" i="2"/>
  <c r="Y416" i="4"/>
  <c r="Z416" i="4" s="1"/>
  <c r="BN374" i="4" l="1"/>
  <c r="BO374" i="4" s="1"/>
  <c r="BP374" i="4" s="1"/>
  <c r="BO526" i="4"/>
  <c r="BO579" i="4" s="1"/>
  <c r="BO595" i="4" s="1"/>
  <c r="BN16" i="10" s="1"/>
  <c r="BO527" i="4"/>
  <c r="BO532" i="4"/>
  <c r="H16" i="10"/>
  <c r="BM141" i="4"/>
  <c r="BQ141" i="4"/>
  <c r="BN141" i="4"/>
  <c r="BR141" i="4"/>
  <c r="BO141" i="4"/>
  <c r="BL141" i="4"/>
  <c r="BP141" i="4"/>
  <c r="BM186" i="4"/>
  <c r="BQ186" i="4"/>
  <c r="BN186" i="4"/>
  <c r="BR186" i="4"/>
  <c r="BO186" i="4"/>
  <c r="BL186" i="4"/>
  <c r="BP186" i="4"/>
  <c r="BN183" i="4"/>
  <c r="BR183" i="4"/>
  <c r="BO183" i="4"/>
  <c r="BL183" i="4"/>
  <c r="BP183" i="4"/>
  <c r="BM183" i="4"/>
  <c r="BQ183" i="4"/>
  <c r="BN138" i="4"/>
  <c r="BR138" i="4"/>
  <c r="BO138" i="4"/>
  <c r="BL138" i="4"/>
  <c r="BP138" i="4"/>
  <c r="BM138" i="4"/>
  <c r="BQ138" i="4"/>
  <c r="BL185" i="4"/>
  <c r="BP185" i="4"/>
  <c r="BM185" i="4"/>
  <c r="BQ185" i="4"/>
  <c r="BN185" i="4"/>
  <c r="BR185" i="4"/>
  <c r="BO185" i="4"/>
  <c r="BL140" i="4"/>
  <c r="BP140" i="4"/>
  <c r="BM140" i="4"/>
  <c r="BQ140" i="4"/>
  <c r="BN140" i="4"/>
  <c r="BR140" i="4"/>
  <c r="BO140" i="4"/>
  <c r="BM49" i="4"/>
  <c r="BQ49" i="4"/>
  <c r="BN49" i="4"/>
  <c r="BR49" i="4"/>
  <c r="BL49" i="4"/>
  <c r="BO49" i="4"/>
  <c r="BP49" i="4"/>
  <c r="BM94" i="4"/>
  <c r="BQ94" i="4"/>
  <c r="BN94" i="4"/>
  <c r="BR94" i="4"/>
  <c r="BL94" i="4"/>
  <c r="BO94" i="4"/>
  <c r="BP94" i="4"/>
  <c r="BN376" i="4"/>
  <c r="BQ374" i="4"/>
  <c r="BR374" i="4" s="1"/>
  <c r="BR182" i="4"/>
  <c r="BR137" i="4"/>
  <c r="BP232" i="4"/>
  <c r="BP377" i="4"/>
  <c r="BQ377" i="4" s="1"/>
  <c r="BM375" i="4"/>
  <c r="BR47" i="4"/>
  <c r="BR233" i="4"/>
  <c r="BO96" i="4"/>
  <c r="BL96" i="4"/>
  <c r="BP96" i="4"/>
  <c r="BM96" i="4"/>
  <c r="BN96" i="4"/>
  <c r="BQ96" i="4"/>
  <c r="BR96" i="4"/>
  <c r="BO51" i="4"/>
  <c r="BL51" i="4"/>
  <c r="BP51" i="4"/>
  <c r="BM51" i="4"/>
  <c r="BN51" i="4"/>
  <c r="BQ51" i="4"/>
  <c r="BR51" i="4"/>
  <c r="BL93" i="4"/>
  <c r="BP93" i="4"/>
  <c r="BM93" i="4"/>
  <c r="BQ93" i="4"/>
  <c r="BR93" i="4"/>
  <c r="BN93" i="4"/>
  <c r="BO93" i="4"/>
  <c r="BL48" i="4"/>
  <c r="BP48" i="4"/>
  <c r="BM48" i="4"/>
  <c r="BQ48" i="4"/>
  <c r="BR48" i="4"/>
  <c r="BN48" i="4"/>
  <c r="BO48" i="4"/>
  <c r="BN50" i="4"/>
  <c r="BR50" i="4"/>
  <c r="BO50" i="4"/>
  <c r="BL50" i="4"/>
  <c r="BM50" i="4"/>
  <c r="BP50" i="4"/>
  <c r="BQ50" i="4"/>
  <c r="BN95" i="4"/>
  <c r="BR95" i="4"/>
  <c r="BO95" i="4"/>
  <c r="BL95" i="4"/>
  <c r="BM95" i="4"/>
  <c r="BP95" i="4"/>
  <c r="BQ95" i="4"/>
  <c r="BO184" i="4"/>
  <c r="BL184" i="4"/>
  <c r="BP184" i="4"/>
  <c r="BM184" i="4"/>
  <c r="BQ184" i="4"/>
  <c r="BN184" i="4"/>
  <c r="BR184" i="4"/>
  <c r="BO139" i="4"/>
  <c r="BL139" i="4"/>
  <c r="BL153" i="4" s="1"/>
  <c r="BP139" i="4"/>
  <c r="BM139" i="4"/>
  <c r="BQ139" i="4"/>
  <c r="BN139" i="4"/>
  <c r="BR139" i="4"/>
  <c r="BP372" i="4"/>
  <c r="BQ372" i="4" s="1"/>
  <c r="BR372" i="4" s="1"/>
  <c r="BL373" i="4"/>
  <c r="AK282" i="4"/>
  <c r="AL282" i="4" s="1"/>
  <c r="AM282" i="4" s="1"/>
  <c r="BQ234" i="4"/>
  <c r="BR234" i="4" s="1"/>
  <c r="BO376" i="4"/>
  <c r="BP376" i="4" s="1"/>
  <c r="BL63" i="4"/>
  <c r="BR92" i="4"/>
  <c r="E36" i="8"/>
  <c r="E116" i="8" s="1"/>
  <c r="F20" i="8" s="1"/>
  <c r="E508" i="2"/>
  <c r="E571" i="2"/>
  <c r="D50" i="8" s="1"/>
  <c r="Y273" i="4"/>
  <c r="O453" i="4"/>
  <c r="BH227" i="4"/>
  <c r="BI227" i="4" s="1"/>
  <c r="BJ227" i="4" s="1"/>
  <c r="BK227" i="4" s="1"/>
  <c r="BJ371" i="4"/>
  <c r="BK371" i="4" s="1"/>
  <c r="Z273" i="4"/>
  <c r="AA273" i="4" s="1"/>
  <c r="AB273" i="4" s="1"/>
  <c r="P453" i="4"/>
  <c r="Q453" i="4" s="1"/>
  <c r="AB277" i="4"/>
  <c r="O277" i="4"/>
  <c r="S277" i="4"/>
  <c r="W277" i="4"/>
  <c r="AA277" i="4"/>
  <c r="T277" i="4"/>
  <c r="Q277" i="4"/>
  <c r="Y277" i="4"/>
  <c r="N277" i="4"/>
  <c r="R277" i="4"/>
  <c r="V277" i="4"/>
  <c r="Z277" i="4"/>
  <c r="P277" i="4"/>
  <c r="X277" i="4"/>
  <c r="U277" i="4"/>
  <c r="AJ364" i="4"/>
  <c r="AQ364" i="4"/>
  <c r="AL364" i="4"/>
  <c r="AS364" i="4"/>
  <c r="AV364" i="4"/>
  <c r="AM364" i="4"/>
  <c r="AK364" i="4"/>
  <c r="AF364" i="4"/>
  <c r="AH364" i="4"/>
  <c r="AU364" i="4"/>
  <c r="AT364" i="4"/>
  <c r="AO364" i="4"/>
  <c r="AN364" i="4"/>
  <c r="AW364" i="4"/>
  <c r="AP364" i="4"/>
  <c r="AI364" i="4"/>
  <c r="AX364" i="4"/>
  <c r="AE364" i="4"/>
  <c r="S364" i="4"/>
  <c r="AR364" i="4"/>
  <c r="P364" i="4"/>
  <c r="N364" i="4"/>
  <c r="Y364" i="4"/>
  <c r="T364" i="4"/>
  <c r="AA364" i="4"/>
  <c r="V364" i="4"/>
  <c r="W364" i="4"/>
  <c r="AB364" i="4"/>
  <c r="L364" i="4"/>
  <c r="K364" i="4"/>
  <c r="Z364" i="4"/>
  <c r="U364" i="4"/>
  <c r="M364" i="4"/>
  <c r="Q364" i="4"/>
  <c r="AG364" i="4"/>
  <c r="AD364" i="4"/>
  <c r="X364" i="4"/>
  <c r="R364" i="4"/>
  <c r="AC364" i="4"/>
  <c r="O364" i="4"/>
  <c r="X319" i="4"/>
  <c r="T319" i="4"/>
  <c r="P319" i="4"/>
  <c r="O319" i="4"/>
  <c r="S319" i="4"/>
  <c r="N319" i="4"/>
  <c r="W319" i="4"/>
  <c r="L319" i="4"/>
  <c r="R319" i="4"/>
  <c r="Q319" i="4"/>
  <c r="M319" i="4"/>
  <c r="V319" i="4"/>
  <c r="K319" i="4"/>
  <c r="Y319" i="4"/>
  <c r="U319" i="4"/>
  <c r="BG48" i="4"/>
  <c r="BF48" i="4"/>
  <c r="AP48" i="4"/>
  <c r="AW48" i="4"/>
  <c r="AG48" i="4"/>
  <c r="AE48" i="4"/>
  <c r="AR48" i="4"/>
  <c r="AN48" i="4"/>
  <c r="BE48" i="4"/>
  <c r="BB48" i="4"/>
  <c r="AL48" i="4"/>
  <c r="AS48" i="4"/>
  <c r="AC48" i="4"/>
  <c r="AY48" i="4"/>
  <c r="AJ48" i="4"/>
  <c r="AF48" i="4"/>
  <c r="BH48" i="4"/>
  <c r="BJ48" i="4"/>
  <c r="AD48" i="4"/>
  <c r="AK48" i="4"/>
  <c r="N48" i="4"/>
  <c r="Q48" i="4"/>
  <c r="S48" i="4"/>
  <c r="BD48" i="4"/>
  <c r="BA48" i="4"/>
  <c r="AU48" i="4"/>
  <c r="AZ48" i="4"/>
  <c r="V48" i="4"/>
  <c r="Y48" i="4"/>
  <c r="O48" i="4"/>
  <c r="P48" i="4"/>
  <c r="BK48" i="4"/>
  <c r="AO48" i="4"/>
  <c r="AA48" i="4"/>
  <c r="M48" i="4"/>
  <c r="U48" i="4"/>
  <c r="AB48" i="4"/>
  <c r="AX48" i="4"/>
  <c r="AQ48" i="4"/>
  <c r="BC48" i="4"/>
  <c r="T48" i="4"/>
  <c r="Z48" i="4"/>
  <c r="W48" i="4"/>
  <c r="X48" i="4"/>
  <c r="L48" i="4"/>
  <c r="AT48" i="4"/>
  <c r="AI48" i="4"/>
  <c r="AV48" i="4"/>
  <c r="AM48" i="4"/>
  <c r="BI48" i="4"/>
  <c r="AH48" i="4"/>
  <c r="R48" i="4"/>
  <c r="K48" i="4"/>
  <c r="J6" i="4"/>
  <c r="AB230" i="4"/>
  <c r="T230" i="4"/>
  <c r="BI230" i="4"/>
  <c r="AS230" i="4"/>
  <c r="AM230" i="4"/>
  <c r="BJ230" i="4"/>
  <c r="AN230" i="4"/>
  <c r="AR230" i="4"/>
  <c r="AU230" i="4"/>
  <c r="AF230" i="4"/>
  <c r="BE230" i="4"/>
  <c r="AO230" i="4"/>
  <c r="BD230" i="4"/>
  <c r="AI230" i="4"/>
  <c r="AJ230" i="4"/>
  <c r="AP230" i="4"/>
  <c r="AY230" i="4"/>
  <c r="AX230" i="4"/>
  <c r="AL230" i="4"/>
  <c r="BA230" i="4"/>
  <c r="AT230" i="4"/>
  <c r="AH230" i="4"/>
  <c r="AK230" i="4"/>
  <c r="AG230" i="4"/>
  <c r="AC230" i="4"/>
  <c r="V230" i="4"/>
  <c r="AA230" i="4"/>
  <c r="BH230" i="4"/>
  <c r="BF230" i="4"/>
  <c r="BB230" i="4"/>
  <c r="AZ230" i="4"/>
  <c r="M230" i="4"/>
  <c r="Y230" i="4"/>
  <c r="R230" i="4"/>
  <c r="BC230" i="4"/>
  <c r="AV230" i="4"/>
  <c r="Q230" i="4"/>
  <c r="Z230" i="4"/>
  <c r="P230" i="4"/>
  <c r="AD230" i="4"/>
  <c r="AW230" i="4"/>
  <c r="U230" i="4"/>
  <c r="BG230" i="4"/>
  <c r="S230" i="4"/>
  <c r="N230" i="4"/>
  <c r="AE230" i="4"/>
  <c r="W230" i="4"/>
  <c r="X230" i="4"/>
  <c r="O230" i="4"/>
  <c r="AQ230" i="4"/>
  <c r="AW229" i="4"/>
  <c r="AJ229" i="4"/>
  <c r="AL229" i="4"/>
  <c r="BD229" i="4"/>
  <c r="AS229" i="4"/>
  <c r="BI229" i="4"/>
  <c r="BH229" i="4"/>
  <c r="AV229" i="4"/>
  <c r="AO229" i="4"/>
  <c r="BB229" i="4"/>
  <c r="AI229" i="4"/>
  <c r="AQ229" i="4"/>
  <c r="AP229" i="4"/>
  <c r="AN229" i="4"/>
  <c r="AK229" i="4"/>
  <c r="AZ229" i="4"/>
  <c r="AT229" i="4"/>
  <c r="BC229" i="4"/>
  <c r="AH229" i="4"/>
  <c r="AG229" i="4"/>
  <c r="AX229" i="4"/>
  <c r="AU229" i="4"/>
  <c r="P229" i="4"/>
  <c r="Y229" i="4"/>
  <c r="S229" i="4"/>
  <c r="BE229" i="4"/>
  <c r="AM229" i="4"/>
  <c r="AB229" i="4"/>
  <c r="U229" i="4"/>
  <c r="AA229" i="4"/>
  <c r="AD229" i="4"/>
  <c r="BG229" i="4"/>
  <c r="AF229" i="4"/>
  <c r="R229" i="4"/>
  <c r="O229" i="4"/>
  <c r="W229" i="4"/>
  <c r="Q229" i="4"/>
  <c r="N229" i="4"/>
  <c r="V229" i="4"/>
  <c r="Z229" i="4"/>
  <c r="AY229" i="4"/>
  <c r="AE229" i="4"/>
  <c r="L229" i="4"/>
  <c r="T229" i="4"/>
  <c r="AC229" i="4"/>
  <c r="BA229" i="4"/>
  <c r="X229" i="4"/>
  <c r="AR229" i="4"/>
  <c r="BF229" i="4"/>
  <c r="M229" i="4"/>
  <c r="P455" i="4"/>
  <c r="O455" i="4"/>
  <c r="M455" i="4"/>
  <c r="L455" i="4"/>
  <c r="N455" i="4"/>
  <c r="K543" i="4"/>
  <c r="J559" i="4"/>
  <c r="J561" i="4" s="1"/>
  <c r="O408" i="4"/>
  <c r="P408" i="4" s="1"/>
  <c r="O96" i="4"/>
  <c r="V96" i="4"/>
  <c r="AF96" i="4"/>
  <c r="AH96" i="4"/>
  <c r="T96" i="4"/>
  <c r="AC96" i="4"/>
  <c r="W96" i="4"/>
  <c r="AG96" i="4"/>
  <c r="AA96" i="4"/>
  <c r="AD96" i="4"/>
  <c r="P96" i="4"/>
  <c r="Y96" i="4"/>
  <c r="R96" i="4"/>
  <c r="N96" i="4"/>
  <c r="U96" i="4"/>
  <c r="BE96" i="4"/>
  <c r="AO96" i="4"/>
  <c r="BK96" i="4"/>
  <c r="AT96" i="4"/>
  <c r="AX96" i="4"/>
  <c r="X96" i="4"/>
  <c r="BA96" i="4"/>
  <c r="AK96" i="4"/>
  <c r="BF96" i="4"/>
  <c r="BJ96" i="4"/>
  <c r="AN96" i="4"/>
  <c r="AQ96" i="4"/>
  <c r="AY96" i="4"/>
  <c r="BG96" i="4"/>
  <c r="AR96" i="4"/>
  <c r="BB96" i="4"/>
  <c r="BC96" i="4"/>
  <c r="AI96" i="4"/>
  <c r="Z96" i="4"/>
  <c r="AE96" i="4"/>
  <c r="Q96" i="4"/>
  <c r="AW96" i="4"/>
  <c r="BD96" i="4"/>
  <c r="S96" i="4"/>
  <c r="AB96" i="4"/>
  <c r="BI96" i="4"/>
  <c r="AJ96" i="4"/>
  <c r="AL96" i="4"/>
  <c r="AM96" i="4"/>
  <c r="AU96" i="4"/>
  <c r="BH96" i="4"/>
  <c r="AS96" i="4"/>
  <c r="AZ96" i="4"/>
  <c r="AP96" i="4"/>
  <c r="AV96" i="4"/>
  <c r="R457" i="4"/>
  <c r="Q457" i="4"/>
  <c r="P457" i="4"/>
  <c r="O457" i="4"/>
  <c r="N457" i="4"/>
  <c r="AW231" i="4"/>
  <c r="BC231" i="4"/>
  <c r="AV231" i="4"/>
  <c r="BJ231" i="4"/>
  <c r="BF231" i="4"/>
  <c r="BI231" i="4"/>
  <c r="AS231" i="4"/>
  <c r="BB231" i="4"/>
  <c r="AX231" i="4"/>
  <c r="AL231" i="4"/>
  <c r="AY231" i="4"/>
  <c r="AJ231" i="4"/>
  <c r="AZ231" i="4"/>
  <c r="AK231" i="4"/>
  <c r="AG231" i="4"/>
  <c r="BK231" i="4"/>
  <c r="BE231" i="4"/>
  <c r="BH231" i="4"/>
  <c r="BD231" i="4"/>
  <c r="AP231" i="4"/>
  <c r="AU231" i="4"/>
  <c r="AH231" i="4"/>
  <c r="AT231" i="4"/>
  <c r="AM231" i="4"/>
  <c r="BG231" i="4"/>
  <c r="AN231" i="4"/>
  <c r="Q231" i="4"/>
  <c r="Z231" i="4"/>
  <c r="S231" i="4"/>
  <c r="AF231" i="4"/>
  <c r="BA231" i="4"/>
  <c r="Y231" i="4"/>
  <c r="V231" i="4"/>
  <c r="O231" i="4"/>
  <c r="AD231" i="4"/>
  <c r="U231" i="4"/>
  <c r="AO231" i="4"/>
  <c r="AC231" i="4"/>
  <c r="T231" i="4"/>
  <c r="R231" i="4"/>
  <c r="AB231" i="4"/>
  <c r="AQ231" i="4"/>
  <c r="AI231" i="4"/>
  <c r="AR231" i="4"/>
  <c r="N231" i="4"/>
  <c r="AE231" i="4"/>
  <c r="X231" i="4"/>
  <c r="AA231" i="4"/>
  <c r="W231" i="4"/>
  <c r="P231" i="4"/>
  <c r="K544" i="4"/>
  <c r="L544" i="4" s="1"/>
  <c r="N274" i="4"/>
  <c r="R274" i="4"/>
  <c r="V274" i="4"/>
  <c r="M274" i="4"/>
  <c r="S274" i="4"/>
  <c r="W274" i="4"/>
  <c r="T274" i="4"/>
  <c r="K274" i="4"/>
  <c r="Q274" i="4"/>
  <c r="U274" i="4"/>
  <c r="Y274" i="4"/>
  <c r="O274" i="4"/>
  <c r="L274" i="4"/>
  <c r="P274" i="4"/>
  <c r="X274" i="4"/>
  <c r="N411" i="4"/>
  <c r="Q411" i="4"/>
  <c r="P411" i="4"/>
  <c r="O411" i="4"/>
  <c r="M411" i="4"/>
  <c r="BI185" i="4"/>
  <c r="AS185" i="4"/>
  <c r="AR185" i="4"/>
  <c r="AV185" i="4"/>
  <c r="AZ185" i="4"/>
  <c r="AY185" i="4"/>
  <c r="BE185" i="4"/>
  <c r="AO185" i="4"/>
  <c r="BB185" i="4"/>
  <c r="BF185" i="4"/>
  <c r="BH185" i="4"/>
  <c r="AP185" i="4"/>
  <c r="AT185" i="4"/>
  <c r="BC185" i="4"/>
  <c r="BG185" i="4"/>
  <c r="AU185" i="4"/>
  <c r="AX185" i="4"/>
  <c r="AG185" i="4"/>
  <c r="BA185" i="4"/>
  <c r="BK185" i="4"/>
  <c r="AB185" i="4"/>
  <c r="AE185" i="4"/>
  <c r="AC185" i="4"/>
  <c r="N185" i="4"/>
  <c r="P185" i="4"/>
  <c r="AW185" i="4"/>
  <c r="AQ185" i="4"/>
  <c r="BD185" i="4"/>
  <c r="Y185" i="4"/>
  <c r="Z185" i="4"/>
  <c r="AM185" i="4"/>
  <c r="AD185" i="4"/>
  <c r="AL185" i="4"/>
  <c r="Q185" i="4"/>
  <c r="V185" i="4"/>
  <c r="AI185" i="4"/>
  <c r="AN185" i="4"/>
  <c r="AK185" i="4"/>
  <c r="AF185" i="4"/>
  <c r="U185" i="4"/>
  <c r="S185" i="4"/>
  <c r="X185" i="4"/>
  <c r="O185" i="4"/>
  <c r="R185" i="4"/>
  <c r="M185" i="4"/>
  <c r="BJ185" i="4"/>
  <c r="AH185" i="4"/>
  <c r="T185" i="4"/>
  <c r="AA185" i="4"/>
  <c r="W185" i="4"/>
  <c r="AJ185" i="4"/>
  <c r="AN140" i="4"/>
  <c r="AK140" i="4"/>
  <c r="AB140" i="4"/>
  <c r="T140" i="4"/>
  <c r="P140" i="4"/>
  <c r="AX140" i="4"/>
  <c r="BI140" i="4"/>
  <c r="AS140" i="4"/>
  <c r="BH140" i="4"/>
  <c r="AC140" i="4"/>
  <c r="AE140" i="4"/>
  <c r="AD140" i="4"/>
  <c r="X140" i="4"/>
  <c r="BJ140" i="4"/>
  <c r="AT140" i="4"/>
  <c r="BE140" i="4"/>
  <c r="BK140" i="4"/>
  <c r="AQ140" i="4"/>
  <c r="AY140" i="4"/>
  <c r="AR140" i="4"/>
  <c r="Y140" i="4"/>
  <c r="Z140" i="4"/>
  <c r="AG140" i="4"/>
  <c r="AA140" i="4"/>
  <c r="BB140" i="4"/>
  <c r="AW140" i="4"/>
  <c r="AP140" i="4"/>
  <c r="BG140" i="4"/>
  <c r="AO140" i="4"/>
  <c r="M140" i="4"/>
  <c r="AL140" i="4"/>
  <c r="AH140" i="4"/>
  <c r="AM140" i="4"/>
  <c r="O140" i="4"/>
  <c r="BC140" i="4"/>
  <c r="AV140" i="4"/>
  <c r="Q140" i="4"/>
  <c r="AJ140" i="4"/>
  <c r="AF140" i="4"/>
  <c r="W140" i="4"/>
  <c r="S140" i="4"/>
  <c r="BF140" i="4"/>
  <c r="U140" i="4"/>
  <c r="R140" i="4"/>
  <c r="N140" i="4"/>
  <c r="V140" i="4"/>
  <c r="AI140" i="4"/>
  <c r="BA140" i="4"/>
  <c r="BD140" i="4"/>
  <c r="AU140" i="4"/>
  <c r="AZ140" i="4"/>
  <c r="AX363" i="4"/>
  <c r="AY363" i="4" s="1"/>
  <c r="AZ363" i="4" s="1"/>
  <c r="N410" i="4"/>
  <c r="P410" i="4"/>
  <c r="L410" i="4"/>
  <c r="M410" i="4"/>
  <c r="O410" i="4"/>
  <c r="AZ184" i="4"/>
  <c r="AW184" i="4"/>
  <c r="BA184" i="4"/>
  <c r="AT184" i="4"/>
  <c r="AV184" i="4"/>
  <c r="AP184" i="4"/>
  <c r="BJ184" i="4"/>
  <c r="AO184" i="4"/>
  <c r="BI184" i="4"/>
  <c r="BH184" i="4"/>
  <c r="BK184" i="4"/>
  <c r="BB184" i="4"/>
  <c r="BF184" i="4"/>
  <c r="BD184" i="4"/>
  <c r="BC184" i="4"/>
  <c r="AQ184" i="4"/>
  <c r="AU184" i="4"/>
  <c r="AK184" i="4"/>
  <c r="BE184" i="4"/>
  <c r="AS184" i="4"/>
  <c r="O184" i="4"/>
  <c r="AH184" i="4"/>
  <c r="P184" i="4"/>
  <c r="Q184" i="4"/>
  <c r="BG184" i="4"/>
  <c r="AY184" i="4"/>
  <c r="AM184" i="4"/>
  <c r="AJ184" i="4"/>
  <c r="AF184" i="4"/>
  <c r="AB184" i="4"/>
  <c r="AC184" i="4"/>
  <c r="V184" i="4"/>
  <c r="AA184" i="4"/>
  <c r="AR184" i="4"/>
  <c r="AX184" i="4"/>
  <c r="AI184" i="4"/>
  <c r="AL184" i="4"/>
  <c r="AE184" i="4"/>
  <c r="AD184" i="4"/>
  <c r="U184" i="4"/>
  <c r="AG184" i="4"/>
  <c r="X184" i="4"/>
  <c r="N184" i="4"/>
  <c r="W184" i="4"/>
  <c r="T184" i="4"/>
  <c r="Y184" i="4"/>
  <c r="S184" i="4"/>
  <c r="R184" i="4"/>
  <c r="Z184" i="4"/>
  <c r="AN184" i="4"/>
  <c r="L184" i="4"/>
  <c r="M184" i="4"/>
  <c r="W139" i="4"/>
  <c r="AM139" i="4"/>
  <c r="V139" i="4"/>
  <c r="AD139" i="4"/>
  <c r="BA139" i="4"/>
  <c r="AV139" i="4"/>
  <c r="BF139" i="4"/>
  <c r="BC139" i="4"/>
  <c r="BB139" i="4"/>
  <c r="AY139" i="4"/>
  <c r="AO139" i="4"/>
  <c r="P139" i="4"/>
  <c r="AN139" i="4"/>
  <c r="AW139" i="4"/>
  <c r="BH139" i="4"/>
  <c r="AX139" i="4"/>
  <c r="AT139" i="4"/>
  <c r="AB139" i="4"/>
  <c r="AC139" i="4"/>
  <c r="S139" i="4"/>
  <c r="BK139" i="4"/>
  <c r="X139" i="4"/>
  <c r="AE139" i="4"/>
  <c r="U139" i="4"/>
  <c r="AF139" i="4"/>
  <c r="BI139" i="4"/>
  <c r="BD139" i="4"/>
  <c r="AP139" i="4"/>
  <c r="AU139" i="4"/>
  <c r="Y139" i="4"/>
  <c r="AI139" i="4"/>
  <c r="AA139" i="4"/>
  <c r="AZ139" i="4"/>
  <c r="BJ139" i="4"/>
  <c r="R139" i="4"/>
  <c r="BG139" i="4"/>
  <c r="O139" i="4"/>
  <c r="BE139" i="4"/>
  <c r="AQ139" i="4"/>
  <c r="T139" i="4"/>
  <c r="Q139" i="4"/>
  <c r="AL139" i="4"/>
  <c r="Z139" i="4"/>
  <c r="AG139" i="4"/>
  <c r="AS139" i="4"/>
  <c r="AJ139" i="4"/>
  <c r="AH139" i="4"/>
  <c r="N139" i="4"/>
  <c r="AR139" i="4"/>
  <c r="AK139" i="4"/>
  <c r="M139" i="4"/>
  <c r="L139" i="4"/>
  <c r="N547" i="4"/>
  <c r="O547" i="4" s="1"/>
  <c r="P547" i="4" s="1"/>
  <c r="Q456" i="4"/>
  <c r="O456" i="4"/>
  <c r="P456" i="4"/>
  <c r="M456" i="4"/>
  <c r="N456" i="4"/>
  <c r="AC95" i="4"/>
  <c r="AH95" i="4"/>
  <c r="Y95" i="4"/>
  <c r="AF95" i="4"/>
  <c r="Z95" i="4"/>
  <c r="U95" i="4"/>
  <c r="Q95" i="4"/>
  <c r="AG95" i="4"/>
  <c r="W95" i="4"/>
  <c r="P95" i="4"/>
  <c r="AE95" i="4"/>
  <c r="V95" i="4"/>
  <c r="N95" i="4"/>
  <c r="S95" i="4"/>
  <c r="AB95" i="4"/>
  <c r="AD95" i="4"/>
  <c r="AI95" i="4"/>
  <c r="BA95" i="4"/>
  <c r="AK95" i="4"/>
  <c r="AZ95" i="4"/>
  <c r="AX95" i="4"/>
  <c r="T95" i="4"/>
  <c r="AW95" i="4"/>
  <c r="AU95" i="4"/>
  <c r="AQ95" i="4"/>
  <c r="BI95" i="4"/>
  <c r="AJ95" i="4"/>
  <c r="AR95" i="4"/>
  <c r="AN95" i="4"/>
  <c r="BJ95" i="4"/>
  <c r="BF95" i="4"/>
  <c r="BG95" i="4"/>
  <c r="BH95" i="4"/>
  <c r="AO95" i="4"/>
  <c r="AY95" i="4"/>
  <c r="AM95" i="4"/>
  <c r="R95" i="4"/>
  <c r="O95" i="4"/>
  <c r="BE95" i="4"/>
  <c r="BK95" i="4"/>
  <c r="AL95" i="4"/>
  <c r="AV95" i="4"/>
  <c r="BC95" i="4"/>
  <c r="AA95" i="4"/>
  <c r="AS95" i="4"/>
  <c r="BD95" i="4"/>
  <c r="BB95" i="4"/>
  <c r="M95" i="4"/>
  <c r="X95" i="4"/>
  <c r="AP95" i="4"/>
  <c r="AT95" i="4"/>
  <c r="U94" i="4"/>
  <c r="P94" i="4"/>
  <c r="AF94" i="4"/>
  <c r="AH94" i="4"/>
  <c r="AI94" i="4"/>
  <c r="Y94" i="4"/>
  <c r="T94" i="4"/>
  <c r="AD94" i="4"/>
  <c r="X94" i="4"/>
  <c r="Z94" i="4"/>
  <c r="S94" i="4"/>
  <c r="V94" i="4"/>
  <c r="O94" i="4"/>
  <c r="Q94" i="4"/>
  <c r="R94" i="4"/>
  <c r="AA94" i="4"/>
  <c r="AW94" i="4"/>
  <c r="BG94" i="4"/>
  <c r="AL94" i="4"/>
  <c r="AC94" i="4"/>
  <c r="BI94" i="4"/>
  <c r="AS94" i="4"/>
  <c r="BB94" i="4"/>
  <c r="W94" i="4"/>
  <c r="BE94" i="4"/>
  <c r="BD94" i="4"/>
  <c r="AR94" i="4"/>
  <c r="AZ94" i="4"/>
  <c r="BH94" i="4"/>
  <c r="M94" i="4"/>
  <c r="AE94" i="4"/>
  <c r="N94" i="4"/>
  <c r="AO94" i="4"/>
  <c r="AP94" i="4"/>
  <c r="BC94" i="4"/>
  <c r="BK94" i="4"/>
  <c r="AU94" i="4"/>
  <c r="L94" i="4"/>
  <c r="AG94" i="4"/>
  <c r="AB94" i="4"/>
  <c r="BA94" i="4"/>
  <c r="AV94" i="4"/>
  <c r="AX94" i="4"/>
  <c r="AJ94" i="4"/>
  <c r="AN94" i="4"/>
  <c r="AM94" i="4"/>
  <c r="AT94" i="4"/>
  <c r="AQ94" i="4"/>
  <c r="BF94" i="4"/>
  <c r="BJ94" i="4"/>
  <c r="AK94" i="4"/>
  <c r="AY94" i="4"/>
  <c r="N322" i="4"/>
  <c r="R322" i="4"/>
  <c r="V322" i="4"/>
  <c r="U322" i="4"/>
  <c r="AB322" i="4"/>
  <c r="W322" i="4"/>
  <c r="Y322" i="4"/>
  <c r="P322" i="4"/>
  <c r="AA322" i="4"/>
  <c r="X322" i="4"/>
  <c r="O322" i="4"/>
  <c r="T322" i="4"/>
  <c r="Q322" i="4"/>
  <c r="Z322" i="4"/>
  <c r="S322" i="4"/>
  <c r="BE51" i="4"/>
  <c r="BD51" i="4"/>
  <c r="BH51" i="4"/>
  <c r="AO51" i="4"/>
  <c r="AV51" i="4"/>
  <c r="AF51" i="4"/>
  <c r="AP51" i="4"/>
  <c r="BC51" i="4"/>
  <c r="BB51" i="4"/>
  <c r="S51" i="4"/>
  <c r="BK51" i="4"/>
  <c r="BJ51" i="4"/>
  <c r="BA51" i="4"/>
  <c r="AK51" i="4"/>
  <c r="AR51" i="4"/>
  <c r="AH51" i="4"/>
  <c r="AU51" i="4"/>
  <c r="AL51" i="4"/>
  <c r="AY51" i="4"/>
  <c r="BG51" i="4"/>
  <c r="AS51" i="4"/>
  <c r="AZ51" i="4"/>
  <c r="AX51" i="4"/>
  <c r="AD51" i="4"/>
  <c r="AQ51" i="4"/>
  <c r="AI51" i="4"/>
  <c r="Z51" i="4"/>
  <c r="R51" i="4"/>
  <c r="U51" i="4"/>
  <c r="X51" i="4"/>
  <c r="AJ51" i="4"/>
  <c r="AE51" i="4"/>
  <c r="AW51" i="4"/>
  <c r="AB51" i="4"/>
  <c r="O51" i="4"/>
  <c r="BF51" i="4"/>
  <c r="BI51" i="4"/>
  <c r="AG51" i="4"/>
  <c r="AN51" i="4"/>
  <c r="AM51" i="4"/>
  <c r="Q51" i="4"/>
  <c r="T51" i="4"/>
  <c r="AA51" i="4"/>
  <c r="AC51" i="4"/>
  <c r="P51" i="4"/>
  <c r="V51" i="4"/>
  <c r="W51" i="4"/>
  <c r="AT51" i="4"/>
  <c r="Y51" i="4"/>
  <c r="N51" i="4"/>
  <c r="M6" i="4"/>
  <c r="AE367" i="4"/>
  <c r="AW367" i="4"/>
  <c r="AN367" i="4"/>
  <c r="AY367" i="4"/>
  <c r="AS367" i="4"/>
  <c r="AZ367" i="4"/>
  <c r="AJ367" i="4"/>
  <c r="AQ367" i="4"/>
  <c r="AX367" i="4"/>
  <c r="AM367" i="4"/>
  <c r="AO367" i="4"/>
  <c r="AL367" i="4"/>
  <c r="AD367" i="4"/>
  <c r="AK367" i="4"/>
  <c r="AP367" i="4"/>
  <c r="AT367" i="4"/>
  <c r="AF367" i="4"/>
  <c r="BA367" i="4"/>
  <c r="AU367" i="4"/>
  <c r="AG367" i="4"/>
  <c r="AV367" i="4"/>
  <c r="AI367" i="4"/>
  <c r="Z367" i="4"/>
  <c r="R367" i="4"/>
  <c r="AH367" i="4"/>
  <c r="O367" i="4"/>
  <c r="U367" i="4"/>
  <c r="P367" i="4"/>
  <c r="AA367" i="4"/>
  <c r="N367" i="4"/>
  <c r="AC367" i="4"/>
  <c r="AR367" i="4"/>
  <c r="T367" i="4"/>
  <c r="V367" i="4"/>
  <c r="Q367" i="4"/>
  <c r="AB367" i="4"/>
  <c r="S367" i="4"/>
  <c r="X367" i="4"/>
  <c r="W367" i="4"/>
  <c r="Y367" i="4"/>
  <c r="BG183" i="4"/>
  <c r="AQ183" i="4"/>
  <c r="BJ183" i="4"/>
  <c r="AV183" i="4"/>
  <c r="BE183" i="4"/>
  <c r="BD183" i="4"/>
  <c r="BH183" i="4"/>
  <c r="BC183" i="4"/>
  <c r="AZ183" i="4"/>
  <c r="BI183" i="4"/>
  <c r="AP183" i="4"/>
  <c r="AT183" i="4"/>
  <c r="AS183" i="4"/>
  <c r="AW183" i="4"/>
  <c r="AY183" i="4"/>
  <c r="BF183" i="4"/>
  <c r="AK183" i="4"/>
  <c r="AU183" i="4"/>
  <c r="BB183" i="4"/>
  <c r="BA183" i="4"/>
  <c r="AN183" i="4"/>
  <c r="AE183" i="4"/>
  <c r="AJ183" i="4"/>
  <c r="AD183" i="4"/>
  <c r="S183" i="4"/>
  <c r="T183" i="4"/>
  <c r="Q183" i="4"/>
  <c r="V183" i="4"/>
  <c r="AO183" i="4"/>
  <c r="AI183" i="4"/>
  <c r="AC183" i="4"/>
  <c r="Z183" i="4"/>
  <c r="AL183" i="4"/>
  <c r="O183" i="4"/>
  <c r="P183" i="4"/>
  <c r="N183" i="4"/>
  <c r="AX183" i="4"/>
  <c r="W183" i="4"/>
  <c r="AB183" i="4"/>
  <c r="BK183" i="4"/>
  <c r="U183" i="4"/>
  <c r="AA183" i="4"/>
  <c r="R183" i="4"/>
  <c r="L183" i="4"/>
  <c r="AM183" i="4"/>
  <c r="AH183" i="4"/>
  <c r="X183" i="4"/>
  <c r="AG183" i="4"/>
  <c r="AF183" i="4"/>
  <c r="K183" i="4"/>
  <c r="M183" i="4"/>
  <c r="AR183" i="4"/>
  <c r="Y183" i="4"/>
  <c r="AD138" i="4"/>
  <c r="AN138" i="4"/>
  <c r="V138" i="4"/>
  <c r="M138" i="4"/>
  <c r="BD138" i="4"/>
  <c r="AY138" i="4"/>
  <c r="AS138" i="4"/>
  <c r="AP138" i="4"/>
  <c r="S138" i="4"/>
  <c r="T138" i="4"/>
  <c r="Y138" i="4"/>
  <c r="AK138" i="4"/>
  <c r="AZ138" i="4"/>
  <c r="BK138" i="4"/>
  <c r="AU138" i="4"/>
  <c r="BJ138" i="4"/>
  <c r="AW138" i="4"/>
  <c r="BE138" i="4"/>
  <c r="O138" i="4"/>
  <c r="AJ138" i="4"/>
  <c r="P138" i="4"/>
  <c r="AL138" i="4"/>
  <c r="L138" i="4"/>
  <c r="AH138" i="4"/>
  <c r="BH138" i="4"/>
  <c r="BC138" i="4"/>
  <c r="BA138" i="4"/>
  <c r="AQ138" i="4"/>
  <c r="BF138" i="4"/>
  <c r="U138" i="4"/>
  <c r="AI138" i="4"/>
  <c r="AV138" i="4"/>
  <c r="AX138" i="4"/>
  <c r="AO138" i="4"/>
  <c r="W138" i="4"/>
  <c r="Q138" i="4"/>
  <c r="AM138" i="4"/>
  <c r="AC138" i="4"/>
  <c r="K138" i="4"/>
  <c r="BB138" i="4"/>
  <c r="AE138" i="4"/>
  <c r="AG138" i="4"/>
  <c r="N138" i="4"/>
  <c r="BG138" i="4"/>
  <c r="AT138" i="4"/>
  <c r="AF138" i="4"/>
  <c r="Z138" i="4"/>
  <c r="AR138" i="4"/>
  <c r="AB138" i="4"/>
  <c r="AA138" i="4"/>
  <c r="X138" i="4"/>
  <c r="R138" i="4"/>
  <c r="BI138" i="4"/>
  <c r="O409" i="4"/>
  <c r="L409" i="4"/>
  <c r="N409" i="4"/>
  <c r="M409" i="4"/>
  <c r="K409" i="4"/>
  <c r="Q276" i="4"/>
  <c r="U276" i="4"/>
  <c r="Y276" i="4"/>
  <c r="N276" i="4"/>
  <c r="V276" i="4"/>
  <c r="O276" i="4"/>
  <c r="W276" i="4"/>
  <c r="M276" i="4"/>
  <c r="P276" i="4"/>
  <c r="T276" i="4"/>
  <c r="X276" i="4"/>
  <c r="R276" i="4"/>
  <c r="Z276" i="4"/>
  <c r="S276" i="4"/>
  <c r="AA276" i="4"/>
  <c r="M546" i="4"/>
  <c r="L545" i="4"/>
  <c r="M545" i="4" s="1"/>
  <c r="O275" i="4"/>
  <c r="S275" i="4"/>
  <c r="W275" i="4"/>
  <c r="T275" i="4"/>
  <c r="M275" i="4"/>
  <c r="U275" i="4"/>
  <c r="L275" i="4"/>
  <c r="N275" i="4"/>
  <c r="R275" i="4"/>
  <c r="V275" i="4"/>
  <c r="Z275" i="4"/>
  <c r="P275" i="4"/>
  <c r="X275" i="4"/>
  <c r="Q275" i="4"/>
  <c r="Y275" i="4"/>
  <c r="AI141" i="4"/>
  <c r="Q141" i="4"/>
  <c r="AC141" i="4"/>
  <c r="BK141" i="4"/>
  <c r="AU141" i="4"/>
  <c r="BF141" i="4"/>
  <c r="AZ141" i="4"/>
  <c r="BI141" i="4"/>
  <c r="BE141" i="4"/>
  <c r="BA141" i="4"/>
  <c r="Z141" i="4"/>
  <c r="AJ141" i="4"/>
  <c r="AA141" i="4"/>
  <c r="BG141" i="4"/>
  <c r="BB141" i="4"/>
  <c r="AP141" i="4"/>
  <c r="AW141" i="4"/>
  <c r="AV141" i="4"/>
  <c r="AO141" i="4"/>
  <c r="AR141" i="4"/>
  <c r="AS141" i="4"/>
  <c r="V141" i="4"/>
  <c r="AE141" i="4"/>
  <c r="W141" i="4"/>
  <c r="AF141" i="4"/>
  <c r="Y141" i="4"/>
  <c r="BJ141" i="4"/>
  <c r="BH141" i="4"/>
  <c r="R141" i="4"/>
  <c r="AK141" i="4"/>
  <c r="P141" i="4"/>
  <c r="AB141" i="4"/>
  <c r="AL141" i="4"/>
  <c r="U141" i="4"/>
  <c r="BC141" i="4"/>
  <c r="AX141" i="4"/>
  <c r="S141" i="4"/>
  <c r="O141" i="4"/>
  <c r="AN141" i="4"/>
  <c r="AH141" i="4"/>
  <c r="AT141" i="4"/>
  <c r="AQ141" i="4"/>
  <c r="AY141" i="4"/>
  <c r="N141" i="4"/>
  <c r="AG141" i="4"/>
  <c r="BD141" i="4"/>
  <c r="AD141" i="4"/>
  <c r="AM141" i="4"/>
  <c r="X141" i="4"/>
  <c r="T141" i="4"/>
  <c r="R412" i="4"/>
  <c r="N412" i="4"/>
  <c r="P412" i="4"/>
  <c r="Q412" i="4"/>
  <c r="O412" i="4"/>
  <c r="BB186" i="4"/>
  <c r="AO186" i="4"/>
  <c r="AS186" i="4"/>
  <c r="AW186" i="4"/>
  <c r="AQ186" i="4"/>
  <c r="AX186" i="4"/>
  <c r="AR186" i="4"/>
  <c r="BG186" i="4"/>
  <c r="BE186" i="4"/>
  <c r="BI186" i="4"/>
  <c r="AT186" i="4"/>
  <c r="BK186" i="4"/>
  <c r="BD186" i="4"/>
  <c r="AF186" i="4"/>
  <c r="AP186" i="4"/>
  <c r="AZ186" i="4"/>
  <c r="AK186" i="4"/>
  <c r="AL186" i="4"/>
  <c r="BH186" i="4"/>
  <c r="AN186" i="4"/>
  <c r="T186" i="4"/>
  <c r="AH186" i="4"/>
  <c r="Z186" i="4"/>
  <c r="AA186" i="4"/>
  <c r="X186" i="4"/>
  <c r="AC186" i="4"/>
  <c r="BC186" i="4"/>
  <c r="AG186" i="4"/>
  <c r="Y186" i="4"/>
  <c r="AM186" i="4"/>
  <c r="AB186" i="4"/>
  <c r="AD186" i="4"/>
  <c r="V186" i="4"/>
  <c r="W186" i="4"/>
  <c r="P186" i="4"/>
  <c r="U186" i="4"/>
  <c r="AJ186" i="4"/>
  <c r="AU186" i="4"/>
  <c r="Q186" i="4"/>
  <c r="O186" i="4"/>
  <c r="AY186" i="4"/>
  <c r="BA186" i="4"/>
  <c r="BF186" i="4"/>
  <c r="N186" i="4"/>
  <c r="AI186" i="4"/>
  <c r="AE186" i="4"/>
  <c r="BJ186" i="4"/>
  <c r="R186" i="4"/>
  <c r="AV186" i="4"/>
  <c r="S186" i="4"/>
  <c r="AB93" i="4"/>
  <c r="AF93" i="4"/>
  <c r="AE93" i="4"/>
  <c r="AA93" i="4"/>
  <c r="AI93" i="4"/>
  <c r="AH93" i="4"/>
  <c r="X93" i="4"/>
  <c r="AC93" i="4"/>
  <c r="V93" i="4"/>
  <c r="L93" i="4"/>
  <c r="W93" i="4"/>
  <c r="S93" i="4"/>
  <c r="O93" i="4"/>
  <c r="AG93" i="4"/>
  <c r="T93" i="4"/>
  <c r="Y93" i="4"/>
  <c r="R93" i="4"/>
  <c r="N93" i="4"/>
  <c r="BI93" i="4"/>
  <c r="AS93" i="4"/>
  <c r="AR93" i="4"/>
  <c r="Q93" i="4"/>
  <c r="Z93" i="4"/>
  <c r="BE93" i="4"/>
  <c r="AO93" i="4"/>
  <c r="BH93" i="4"/>
  <c r="AM93" i="4"/>
  <c r="BK93" i="4"/>
  <c r="AD93" i="4"/>
  <c r="BA93" i="4"/>
  <c r="AX93" i="4"/>
  <c r="AP93" i="4"/>
  <c r="AQ93" i="4"/>
  <c r="BJ93" i="4"/>
  <c r="M93" i="4"/>
  <c r="K93" i="4"/>
  <c r="BD93" i="4"/>
  <c r="BF93" i="4"/>
  <c r="AZ93" i="4"/>
  <c r="U93" i="4"/>
  <c r="BC93" i="4"/>
  <c r="AY93" i="4"/>
  <c r="AT93" i="4"/>
  <c r="AW93" i="4"/>
  <c r="AJ93" i="4"/>
  <c r="AU93" i="4"/>
  <c r="P93" i="4"/>
  <c r="AK93" i="4"/>
  <c r="AN93" i="4"/>
  <c r="BG93" i="4"/>
  <c r="AV93" i="4"/>
  <c r="AL93" i="4"/>
  <c r="BB93" i="4"/>
  <c r="N454" i="4"/>
  <c r="O454" i="4"/>
  <c r="K454" i="4"/>
  <c r="M454" i="4"/>
  <c r="L454" i="4"/>
  <c r="Z228" i="4"/>
  <c r="BB228" i="4"/>
  <c r="BG228" i="4"/>
  <c r="AQ228" i="4"/>
  <c r="AG228" i="4"/>
  <c r="AT228" i="4"/>
  <c r="BC228" i="4"/>
  <c r="AM228" i="4"/>
  <c r="BF228" i="4"/>
  <c r="AV228" i="4"/>
  <c r="AS228" i="4"/>
  <c r="AI228" i="4"/>
  <c r="AL228" i="4"/>
  <c r="BH228" i="4"/>
  <c r="BE228" i="4"/>
  <c r="AR228" i="4"/>
  <c r="AW228" i="4"/>
  <c r="BA228" i="4"/>
  <c r="AZ228" i="4"/>
  <c r="AP228" i="4"/>
  <c r="AU228" i="4"/>
  <c r="AH228" i="4"/>
  <c r="S228" i="4"/>
  <c r="AB228" i="4"/>
  <c r="O228" i="4"/>
  <c r="X228" i="4"/>
  <c r="N228" i="4"/>
  <c r="AY228" i="4"/>
  <c r="R228" i="4"/>
  <c r="W228" i="4"/>
  <c r="AO228" i="4"/>
  <c r="AK228" i="4"/>
  <c r="AA228" i="4"/>
  <c r="Q228" i="4"/>
  <c r="AX228" i="4"/>
  <c r="AJ228" i="4"/>
  <c r="T228" i="4"/>
  <c r="U228" i="4"/>
  <c r="AE228" i="4"/>
  <c r="Y228" i="4"/>
  <c r="L228" i="4"/>
  <c r="AN228" i="4"/>
  <c r="BD228" i="4"/>
  <c r="P228" i="4"/>
  <c r="V228" i="4"/>
  <c r="AD228" i="4"/>
  <c r="K228" i="4"/>
  <c r="AF228" i="4"/>
  <c r="M228" i="4"/>
  <c r="AC228" i="4"/>
  <c r="BG50" i="4"/>
  <c r="BF50" i="4"/>
  <c r="AZ50" i="4"/>
  <c r="AJ50" i="4"/>
  <c r="AQ50" i="4"/>
  <c r="AK50" i="4"/>
  <c r="AO50" i="4"/>
  <c r="BB50" i="4"/>
  <c r="AX50" i="4"/>
  <c r="AD50" i="4"/>
  <c r="V50" i="4"/>
  <c r="BI50" i="4"/>
  <c r="BD50" i="4"/>
  <c r="BH50" i="4"/>
  <c r="AV50" i="4"/>
  <c r="AF50" i="4"/>
  <c r="BC50" i="4"/>
  <c r="AM50" i="4"/>
  <c r="AC50" i="4"/>
  <c r="AL50" i="4"/>
  <c r="AP50" i="4"/>
  <c r="AN50" i="4"/>
  <c r="AU50" i="4"/>
  <c r="AW50" i="4"/>
  <c r="X50" i="4"/>
  <c r="AA50" i="4"/>
  <c r="Y50" i="4"/>
  <c r="Z50" i="4"/>
  <c r="N50" i="4"/>
  <c r="BJ50" i="4"/>
  <c r="BE50" i="4"/>
  <c r="AS50" i="4"/>
  <c r="P50" i="4"/>
  <c r="S50" i="4"/>
  <c r="AY50" i="4"/>
  <c r="AB50" i="4"/>
  <c r="O50" i="4"/>
  <c r="BK50" i="4"/>
  <c r="AI50" i="4"/>
  <c r="BA50" i="4"/>
  <c r="AG50" i="4"/>
  <c r="AT50" i="4"/>
  <c r="U50" i="4"/>
  <c r="T50" i="4"/>
  <c r="W50" i="4"/>
  <c r="Q50" i="4"/>
  <c r="R50" i="4"/>
  <c r="AE50" i="4"/>
  <c r="M50" i="4"/>
  <c r="AR50" i="4"/>
  <c r="AH50" i="4"/>
  <c r="L6" i="4"/>
  <c r="AY366" i="4"/>
  <c r="AI366" i="4"/>
  <c r="AP366" i="4"/>
  <c r="AK366" i="4"/>
  <c r="AR366" i="4"/>
  <c r="AW366" i="4"/>
  <c r="AN366" i="4"/>
  <c r="AU366" i="4"/>
  <c r="AL366" i="4"/>
  <c r="AJ366" i="4"/>
  <c r="AX366" i="4"/>
  <c r="AF366" i="4"/>
  <c r="AT366" i="4"/>
  <c r="AV366" i="4"/>
  <c r="AO366" i="4"/>
  <c r="AG366" i="4"/>
  <c r="U366" i="4"/>
  <c r="AC366" i="4"/>
  <c r="AQ366" i="4"/>
  <c r="AH366" i="4"/>
  <c r="AM366" i="4"/>
  <c r="X366" i="4"/>
  <c r="S366" i="4"/>
  <c r="N366" i="4"/>
  <c r="AZ366" i="4"/>
  <c r="P366" i="4"/>
  <c r="AA366" i="4"/>
  <c r="AE366" i="4"/>
  <c r="AB366" i="4"/>
  <c r="R366" i="4"/>
  <c r="T366" i="4"/>
  <c r="O366" i="4"/>
  <c r="Y366" i="4"/>
  <c r="AD366" i="4"/>
  <c r="Z366" i="4"/>
  <c r="Q366" i="4"/>
  <c r="AS366" i="4"/>
  <c r="M366" i="4"/>
  <c r="W366" i="4"/>
  <c r="V366" i="4"/>
  <c r="T321" i="4"/>
  <c r="W321" i="4"/>
  <c r="AA321" i="4"/>
  <c r="S321" i="4"/>
  <c r="P321" i="4"/>
  <c r="N321" i="4"/>
  <c r="Y321" i="4"/>
  <c r="X321" i="4"/>
  <c r="R321" i="4"/>
  <c r="V321" i="4"/>
  <c r="U321" i="4"/>
  <c r="Z321" i="4"/>
  <c r="M321" i="4"/>
  <c r="O321" i="4"/>
  <c r="Q321" i="4"/>
  <c r="Y318" i="4"/>
  <c r="Z318" i="4" s="1"/>
  <c r="BE49" i="4"/>
  <c r="AU49" i="4"/>
  <c r="AE49" i="4"/>
  <c r="BB49" i="4"/>
  <c r="AL49" i="4"/>
  <c r="AF49" i="4"/>
  <c r="AS49" i="4"/>
  <c r="AR49" i="4"/>
  <c r="P49" i="4"/>
  <c r="BK49" i="4"/>
  <c r="BJ49" i="4"/>
  <c r="AQ49" i="4"/>
  <c r="AX49" i="4"/>
  <c r="AH49" i="4"/>
  <c r="AZ49" i="4"/>
  <c r="AK49" i="4"/>
  <c r="AJ49" i="4"/>
  <c r="AO49" i="4"/>
  <c r="Q49" i="4"/>
  <c r="AI49" i="4"/>
  <c r="AP49" i="4"/>
  <c r="AN49" i="4"/>
  <c r="BA49" i="4"/>
  <c r="Y49" i="4"/>
  <c r="AA49" i="4"/>
  <c r="N49" i="4"/>
  <c r="L49" i="4"/>
  <c r="BG49" i="4"/>
  <c r="AY49" i="4"/>
  <c r="AB49" i="4"/>
  <c r="BD49" i="4"/>
  <c r="BF49" i="4"/>
  <c r="AM49" i="4"/>
  <c r="T49" i="4"/>
  <c r="BH49" i="4"/>
  <c r="BC49" i="4"/>
  <c r="AD49" i="4"/>
  <c r="AW49" i="4"/>
  <c r="AC49" i="4"/>
  <c r="W49" i="4"/>
  <c r="Z49" i="4"/>
  <c r="BI49" i="4"/>
  <c r="AG49" i="4"/>
  <c r="X49" i="4"/>
  <c r="S49" i="4"/>
  <c r="V49" i="4"/>
  <c r="M49" i="4"/>
  <c r="AT49" i="4"/>
  <c r="AV49" i="4"/>
  <c r="O49" i="4"/>
  <c r="R49" i="4"/>
  <c r="U49" i="4"/>
  <c r="K6" i="4"/>
  <c r="AJ365" i="4"/>
  <c r="AQ365" i="4"/>
  <c r="AV365" i="4"/>
  <c r="AM365" i="4"/>
  <c r="AT365" i="4"/>
  <c r="AX365" i="4"/>
  <c r="AO365" i="4"/>
  <c r="AR365" i="4"/>
  <c r="AI365" i="4"/>
  <c r="AL365" i="4"/>
  <c r="AK365" i="4"/>
  <c r="AP365" i="4"/>
  <c r="AH365" i="4"/>
  <c r="AN365" i="4"/>
  <c r="AW365" i="4"/>
  <c r="AU365" i="4"/>
  <c r="AG365" i="4"/>
  <c r="P365" i="4"/>
  <c r="X365" i="4"/>
  <c r="AS365" i="4"/>
  <c r="AY365" i="4"/>
  <c r="L365" i="4"/>
  <c r="AA365" i="4"/>
  <c r="V365" i="4"/>
  <c r="T365" i="4"/>
  <c r="AD365" i="4"/>
  <c r="AC365" i="4"/>
  <c r="U365" i="4"/>
  <c r="N365" i="4"/>
  <c r="Q365" i="4"/>
  <c r="O365" i="4"/>
  <c r="Z365" i="4"/>
  <c r="W365" i="4"/>
  <c r="R365" i="4"/>
  <c r="Y365" i="4"/>
  <c r="AF365" i="4"/>
  <c r="S365" i="4"/>
  <c r="AE365" i="4"/>
  <c r="M365" i="4"/>
  <c r="AB365" i="4"/>
  <c r="Q320" i="4"/>
  <c r="P320" i="4"/>
  <c r="Y320" i="4"/>
  <c r="O320" i="4"/>
  <c r="Z320" i="4"/>
  <c r="X320" i="4"/>
  <c r="S320" i="4"/>
  <c r="N320" i="4"/>
  <c r="R320" i="4"/>
  <c r="T320" i="4"/>
  <c r="V320" i="4"/>
  <c r="U320" i="4"/>
  <c r="L320" i="4"/>
  <c r="M320" i="4"/>
  <c r="W320" i="4"/>
  <c r="D573" i="2"/>
  <c r="AG414" i="2"/>
  <c r="AH414" i="2" s="1"/>
  <c r="D11" i="2"/>
  <c r="BJ363" i="2"/>
  <c r="BK363" i="2" s="1"/>
  <c r="E510" i="2"/>
  <c r="AK271" i="2"/>
  <c r="AE268" i="2"/>
  <c r="AF268" i="2" s="1"/>
  <c r="AG268" i="2" s="1"/>
  <c r="AN277" i="2"/>
  <c r="AO277" i="2" s="1"/>
  <c r="AP276" i="2"/>
  <c r="AQ276" i="2" s="1"/>
  <c r="AR276" i="2" s="1"/>
  <c r="AS276" i="2" s="1"/>
  <c r="AF266" i="2"/>
  <c r="AL272" i="2"/>
  <c r="AM272" i="2" s="1"/>
  <c r="AE267" i="2"/>
  <c r="AF267" i="2" s="1"/>
  <c r="AO274" i="2"/>
  <c r="AP274" i="2" s="1"/>
  <c r="AQ274" i="2" s="1"/>
  <c r="AR274" i="2" s="1"/>
  <c r="AS274" i="2" s="1"/>
  <c r="AT274" i="2" s="1"/>
  <c r="AU274" i="2" s="1"/>
  <c r="AV274" i="2" s="1"/>
  <c r="AW274" i="2" s="1"/>
  <c r="AX274" i="2" s="1"/>
  <c r="AY274" i="2" s="1"/>
  <c r="AZ274" i="2" s="1"/>
  <c r="BA274" i="2" s="1"/>
  <c r="BB274" i="2" s="1"/>
  <c r="BC274" i="2" s="1"/>
  <c r="BD274" i="2" s="1"/>
  <c r="BE274" i="2" s="1"/>
  <c r="BF274" i="2" s="1"/>
  <c r="BG274" i="2" s="1"/>
  <c r="BH274" i="2" s="1"/>
  <c r="BI274" i="2" s="1"/>
  <c r="BJ274" i="2" s="1"/>
  <c r="BK274" i="2" s="1"/>
  <c r="AM275" i="2"/>
  <c r="AJ270" i="2"/>
  <c r="AJ269" i="2"/>
  <c r="AK269" i="2" s="1"/>
  <c r="AL273" i="2"/>
  <c r="AM273" i="2" s="1"/>
  <c r="AL271" i="2"/>
  <c r="AM271" i="2" s="1"/>
  <c r="AB265" i="2"/>
  <c r="AW279" i="2"/>
  <c r="F479" i="2"/>
  <c r="G473" i="2" s="1"/>
  <c r="F571" i="2"/>
  <c r="E50" i="8" s="1"/>
  <c r="F299" i="2"/>
  <c r="G293" i="2" s="1"/>
  <c r="E389" i="2"/>
  <c r="F383" i="2" s="1"/>
  <c r="E163" i="2"/>
  <c r="F157" i="2" s="1"/>
  <c r="F344" i="2"/>
  <c r="G338" i="2" s="1"/>
  <c r="E434" i="2"/>
  <c r="F428" i="2" s="1"/>
  <c r="E73" i="2"/>
  <c r="F67" i="2" s="1"/>
  <c r="F208" i="2"/>
  <c r="G202" i="2" s="1"/>
  <c r="F118" i="2"/>
  <c r="G112" i="2" s="1"/>
  <c r="E254" i="2"/>
  <c r="F248" i="2" s="1"/>
  <c r="AE313" i="2"/>
  <c r="AF313" i="2" s="1"/>
  <c r="BD357" i="2"/>
  <c r="BE357" i="2" s="1"/>
  <c r="BF357" i="2" s="1"/>
  <c r="Z453" i="2"/>
  <c r="AA453" i="2" s="1"/>
  <c r="AO323" i="2"/>
  <c r="AP323" i="2" s="1"/>
  <c r="AQ323" i="2" s="1"/>
  <c r="AR323" i="2" s="1"/>
  <c r="AS323" i="2" s="1"/>
  <c r="AK510" i="2"/>
  <c r="AL509" i="2"/>
  <c r="AA409" i="2"/>
  <c r="AB409" i="2" s="1"/>
  <c r="BH362" i="2"/>
  <c r="AR324" i="2"/>
  <c r="BB355" i="2"/>
  <c r="BC355" i="2" s="1"/>
  <c r="BD355" i="2" s="1"/>
  <c r="BE355" i="2" s="1"/>
  <c r="BF355" i="2" s="1"/>
  <c r="BG355" i="2" s="1"/>
  <c r="BH355" i="2" s="1"/>
  <c r="BI355" i="2" s="1"/>
  <c r="BJ355" i="2" s="1"/>
  <c r="BK355" i="2" s="1"/>
  <c r="AN322" i="2"/>
  <c r="AO322" i="2" s="1"/>
  <c r="AP322" i="2" s="1"/>
  <c r="AB410" i="2"/>
  <c r="AC410" i="2" s="1"/>
  <c r="AD410" i="2" s="1"/>
  <c r="BC358" i="2"/>
  <c r="BD358" i="2" s="1"/>
  <c r="BE358" i="2" s="1"/>
  <c r="AE314" i="2"/>
  <c r="AC311" i="2"/>
  <c r="AH316" i="2"/>
  <c r="AI316" i="2" s="1"/>
  <c r="AK318" i="2"/>
  <c r="AH317" i="2"/>
  <c r="AH315" i="2"/>
  <c r="AI315" i="2" s="1"/>
  <c r="AB310" i="2"/>
  <c r="AC310" i="2" s="1"/>
  <c r="AD310" i="2" s="1"/>
  <c r="AG313" i="2"/>
  <c r="AM321" i="2"/>
  <c r="AN321" i="2" s="1"/>
  <c r="AL320" i="2"/>
  <c r="AM320" i="2" s="1"/>
  <c r="AN319" i="2"/>
  <c r="BH360" i="2"/>
  <c r="BH361" i="2"/>
  <c r="BI361" i="2" s="1"/>
  <c r="BF359" i="2"/>
  <c r="BG359" i="2" s="1"/>
  <c r="BB356" i="2"/>
  <c r="BC356" i="2" s="1"/>
  <c r="V450" i="2"/>
  <c r="W450" i="2" s="1"/>
  <c r="S447" i="2"/>
  <c r="AD458" i="2"/>
  <c r="AE458" i="2" s="1"/>
  <c r="AF458" i="2" s="1"/>
  <c r="AD457" i="2"/>
  <c r="AE457" i="2" s="1"/>
  <c r="AF457" i="2" s="1"/>
  <c r="AD456" i="2"/>
  <c r="V449" i="2"/>
  <c r="Y452" i="2"/>
  <c r="Y451" i="2"/>
  <c r="V448" i="2"/>
  <c r="W448" i="2" s="1"/>
  <c r="S445" i="2"/>
  <c r="T445" i="2" s="1"/>
  <c r="AG459" i="2"/>
  <c r="AA454" i="2"/>
  <c r="AB455" i="2"/>
  <c r="S446" i="2"/>
  <c r="W404" i="2"/>
  <c r="X404" i="2" s="1"/>
  <c r="Y404" i="2" s="1"/>
  <c r="Z407" i="2"/>
  <c r="AG412" i="2"/>
  <c r="AH412" i="2" s="1"/>
  <c r="X406" i="2"/>
  <c r="Y406" i="2" s="1"/>
  <c r="Z406" i="2" s="1"/>
  <c r="U402" i="2"/>
  <c r="V402" i="2" s="1"/>
  <c r="X405" i="2"/>
  <c r="Y405" i="2" s="1"/>
  <c r="R401" i="2"/>
  <c r="AD411" i="2"/>
  <c r="Z408" i="2"/>
  <c r="AA408" i="2" s="1"/>
  <c r="AI414" i="2"/>
  <c r="AJ414" i="2" s="1"/>
  <c r="AK414" i="2" s="1"/>
  <c r="AF413" i="2"/>
  <c r="D7" i="2"/>
  <c r="D18" i="4" s="1"/>
  <c r="D20" i="4" s="1"/>
  <c r="D262" i="4"/>
  <c r="D11" i="4" s="1"/>
  <c r="D573" i="4"/>
  <c r="D580" i="4" s="1"/>
  <c r="F30" i="4"/>
  <c r="F36" i="4" s="1"/>
  <c r="G30" i="4" s="1"/>
  <c r="G36" i="4" s="1"/>
  <c r="AE312" i="2"/>
  <c r="V403" i="2"/>
  <c r="T400" i="2"/>
  <c r="BI369" i="4"/>
  <c r="BJ369" i="4" s="1"/>
  <c r="BK369" i="4" s="1"/>
  <c r="F562" i="4"/>
  <c r="E563" i="4"/>
  <c r="Z415" i="4"/>
  <c r="AA415" i="4" s="1"/>
  <c r="AS287" i="4"/>
  <c r="AT287" i="4" s="1"/>
  <c r="BH370" i="4"/>
  <c r="BI370" i="4" s="1"/>
  <c r="BJ370" i="4" s="1"/>
  <c r="BK370" i="4" s="1"/>
  <c r="AL327" i="4"/>
  <c r="AM327" i="4" s="1"/>
  <c r="AN327" i="4" s="1"/>
  <c r="AO327" i="4" s="1"/>
  <c r="AP327" i="4" s="1"/>
  <c r="AO332" i="4"/>
  <c r="BF368" i="4"/>
  <c r="AI325" i="4"/>
  <c r="AQ331" i="4"/>
  <c r="AA416" i="4"/>
  <c r="AB416" i="4" s="1"/>
  <c r="AJ279" i="4"/>
  <c r="AN283" i="4"/>
  <c r="AO285" i="4"/>
  <c r="AA417" i="4"/>
  <c r="AB417" i="4" s="1"/>
  <c r="AI326" i="4"/>
  <c r="AC419" i="4"/>
  <c r="AI278" i="4"/>
  <c r="AJ278" i="4" s="1"/>
  <c r="AK280" i="4"/>
  <c r="AF421" i="4"/>
  <c r="AG421" i="4" s="1"/>
  <c r="AH421" i="4" s="1"/>
  <c r="AI421" i="4" s="1"/>
  <c r="AM330" i="4"/>
  <c r="AN329" i="4"/>
  <c r="AJ323" i="4"/>
  <c r="AK323" i="4" s="1"/>
  <c r="AS286" i="4"/>
  <c r="AE422" i="4"/>
  <c r="AF422" i="4" s="1"/>
  <c r="AG422" i="4" s="1"/>
  <c r="AH422" i="4" s="1"/>
  <c r="AB418" i="4"/>
  <c r="Z414" i="4"/>
  <c r="AC420" i="4"/>
  <c r="AD420" i="4" s="1"/>
  <c r="AL328" i="4"/>
  <c r="AM281" i="4"/>
  <c r="AI324" i="4"/>
  <c r="AJ324" i="4" s="1"/>
  <c r="AP284" i="4"/>
  <c r="V458" i="4"/>
  <c r="AD466" i="4"/>
  <c r="AE466" i="4" s="1"/>
  <c r="AF467" i="4"/>
  <c r="AG467" i="4" s="1"/>
  <c r="Z461" i="4"/>
  <c r="AA461" i="4" s="1"/>
  <c r="Y459" i="4"/>
  <c r="Z459" i="4" s="1"/>
  <c r="AB464" i="4"/>
  <c r="Y460" i="4"/>
  <c r="AA463" i="4"/>
  <c r="AD465" i="4"/>
  <c r="AE465" i="4" s="1"/>
  <c r="AA462" i="4"/>
  <c r="F481" i="4"/>
  <c r="F508" i="2"/>
  <c r="G436" i="4"/>
  <c r="G442" i="4" s="1"/>
  <c r="H436" i="4" s="1"/>
  <c r="G301" i="4"/>
  <c r="G307" i="4" s="1"/>
  <c r="H301" i="4" s="1"/>
  <c r="G75" i="4"/>
  <c r="G81" i="4" s="1"/>
  <c r="H75" i="4" s="1"/>
  <c r="D578" i="2"/>
  <c r="C41" i="8"/>
  <c r="C40" i="8"/>
  <c r="D577" i="2"/>
  <c r="D35" i="8"/>
  <c r="D115" i="8" s="1"/>
  <c r="E19" i="8" s="1"/>
  <c r="F4" i="8"/>
  <c r="F84" i="8" s="1"/>
  <c r="E83" i="8"/>
  <c r="D582" i="2"/>
  <c r="C45" i="8"/>
  <c r="C24" i="8"/>
  <c r="C37" i="8" s="1"/>
  <c r="G391" i="4"/>
  <c r="G397" i="4" s="1"/>
  <c r="H391" i="4" s="1"/>
  <c r="G346" i="4"/>
  <c r="G352" i="4" s="1"/>
  <c r="H346" i="4" s="1"/>
  <c r="C48" i="8"/>
  <c r="D585" i="2"/>
  <c r="D291" i="4"/>
  <c r="D7" i="4" s="1"/>
  <c r="P10" i="1"/>
  <c r="C49" i="8"/>
  <c r="D586" i="2"/>
  <c r="W413" i="4"/>
  <c r="X413" i="4" s="1"/>
  <c r="BL198" i="4" l="1"/>
  <c r="BL108" i="4"/>
  <c r="BP526" i="4"/>
  <c r="BP579" i="4" s="1"/>
  <c r="BP595" i="4" s="1"/>
  <c r="BO16" i="10" s="1"/>
  <c r="BP527" i="4"/>
  <c r="BR377" i="4"/>
  <c r="E16" i="4"/>
  <c r="D21" i="4"/>
  <c r="BL231" i="4"/>
  <c r="BM231" i="4" s="1"/>
  <c r="BN375" i="4"/>
  <c r="BL369" i="4"/>
  <c r="BM369" i="4" s="1"/>
  <c r="BN369" i="4" s="1"/>
  <c r="BO369" i="4" s="1"/>
  <c r="BQ376" i="4"/>
  <c r="BR376" i="4" s="1"/>
  <c r="BQ232" i="4"/>
  <c r="BL227" i="4"/>
  <c r="BM373" i="4"/>
  <c r="BN373" i="4" s="1"/>
  <c r="BO373" i="4" s="1"/>
  <c r="BP373" i="4" s="1"/>
  <c r="BQ373" i="4" s="1"/>
  <c r="BR373" i="4" s="1"/>
  <c r="BL371" i="4"/>
  <c r="BM371" i="4" s="1"/>
  <c r="BN371" i="4" s="1"/>
  <c r="BO371" i="4" s="1"/>
  <c r="BP371" i="4" s="1"/>
  <c r="BQ371" i="4" s="1"/>
  <c r="BR371" i="4" s="1"/>
  <c r="AN282" i="4"/>
  <c r="AO282" i="4" s="1"/>
  <c r="BL370" i="4"/>
  <c r="BM370" i="4" s="1"/>
  <c r="BN370" i="4" s="1"/>
  <c r="F36" i="8"/>
  <c r="F116" i="8" s="1"/>
  <c r="G20" i="8" s="1"/>
  <c r="E587" i="2"/>
  <c r="AC273" i="4"/>
  <c r="AC416" i="4"/>
  <c r="AD416" i="4" s="1"/>
  <c r="AE416" i="4" s="1"/>
  <c r="AZ365" i="4"/>
  <c r="BA365" i="4" s="1"/>
  <c r="BB365" i="4" s="1"/>
  <c r="AB276" i="4"/>
  <c r="AC276" i="4" s="1"/>
  <c r="Q547" i="4"/>
  <c r="R547" i="4" s="1"/>
  <c r="S547" i="4" s="1"/>
  <c r="S457" i="4"/>
  <c r="T457" i="4" s="1"/>
  <c r="Z319" i="4"/>
  <c r="AA319" i="4" s="1"/>
  <c r="AB319" i="4" s="1"/>
  <c r="AA320" i="4"/>
  <c r="AB320" i="4" s="1"/>
  <c r="AC320" i="4" s="1"/>
  <c r="AD320" i="4" s="1"/>
  <c r="AA275" i="4"/>
  <c r="AY364" i="4"/>
  <c r="AZ364" i="4" s="1"/>
  <c r="BA363" i="4"/>
  <c r="BB363" i="4" s="1"/>
  <c r="BC363" i="4" s="1"/>
  <c r="BI228" i="4"/>
  <c r="BJ228" i="4" s="1"/>
  <c r="Z274" i="4"/>
  <c r="AA274" i="4" s="1"/>
  <c r="S412" i="4"/>
  <c r="T412" i="4" s="1"/>
  <c r="U412" i="4" s="1"/>
  <c r="V412" i="4" s="1"/>
  <c r="AC322" i="4"/>
  <c r="AD322" i="4" s="1"/>
  <c r="BJ229" i="4"/>
  <c r="BK229" i="4" s="1"/>
  <c r="BK230" i="4"/>
  <c r="BL230" i="4" s="1"/>
  <c r="K559" i="4"/>
  <c r="K561" i="4" s="1"/>
  <c r="Q410" i="4"/>
  <c r="R410" i="4" s="1"/>
  <c r="S410" i="4" s="1"/>
  <c r="Q455" i="4"/>
  <c r="N545" i="4"/>
  <c r="N546" i="4"/>
  <c r="R456" i="4"/>
  <c r="S456" i="4" s="1"/>
  <c r="T456" i="4" s="1"/>
  <c r="U456" i="4" s="1"/>
  <c r="L543" i="4"/>
  <c r="M544" i="4"/>
  <c r="Q408" i="4"/>
  <c r="R408" i="4" s="1"/>
  <c r="AC277" i="4"/>
  <c r="AB321" i="4"/>
  <c r="BA366" i="4"/>
  <c r="BB366" i="4" s="1"/>
  <c r="BC366" i="4" s="1"/>
  <c r="BD366" i="4" s="1"/>
  <c r="P454" i="4"/>
  <c r="Q454" i="4" s="1"/>
  <c r="R454" i="4" s="1"/>
  <c r="S454" i="4" s="1"/>
  <c r="P409" i="4"/>
  <c r="Q409" i="4" s="1"/>
  <c r="BB367" i="4"/>
  <c r="BC367" i="4" s="1"/>
  <c r="R411" i="4"/>
  <c r="S411" i="4" s="1"/>
  <c r="AA318" i="4"/>
  <c r="AB318" i="4" s="1"/>
  <c r="F510" i="2"/>
  <c r="D589" i="2"/>
  <c r="BG357" i="2"/>
  <c r="BH357" i="2" s="1"/>
  <c r="BI357" i="2" s="1"/>
  <c r="BJ357" i="2" s="1"/>
  <c r="BK357" i="2" s="1"/>
  <c r="AH268" i="2"/>
  <c r="AI268" i="2" s="1"/>
  <c r="AT276" i="2"/>
  <c r="AU276" i="2" s="1"/>
  <c r="AV276" i="2" s="1"/>
  <c r="AW276" i="2" s="1"/>
  <c r="AX276" i="2" s="1"/>
  <c r="AY276" i="2" s="1"/>
  <c r="AZ276" i="2" s="1"/>
  <c r="BA276" i="2" s="1"/>
  <c r="BB276" i="2" s="1"/>
  <c r="BC276" i="2" s="1"/>
  <c r="BD276" i="2" s="1"/>
  <c r="BE276" i="2" s="1"/>
  <c r="BF276" i="2" s="1"/>
  <c r="BG276" i="2" s="1"/>
  <c r="BH276" i="2" s="1"/>
  <c r="BI276" i="2" s="1"/>
  <c r="BJ276" i="2" s="1"/>
  <c r="BK276" i="2" s="1"/>
  <c r="AP277" i="2"/>
  <c r="AQ277" i="2" s="1"/>
  <c r="AL269" i="2"/>
  <c r="AM269" i="2" s="1"/>
  <c r="AN273" i="2"/>
  <c r="AO273" i="2" s="1"/>
  <c r="AC265" i="2"/>
  <c r="AD265" i="2" s="1"/>
  <c r="AE265" i="2" s="1"/>
  <c r="AK270" i="2"/>
  <c r="AN271" i="2"/>
  <c r="AO271" i="2" s="1"/>
  <c r="AP271" i="2" s="1"/>
  <c r="AQ271" i="2" s="1"/>
  <c r="AR271" i="2" s="1"/>
  <c r="AS271" i="2" s="1"/>
  <c r="AT271" i="2" s="1"/>
  <c r="AU271" i="2" s="1"/>
  <c r="AV271" i="2" s="1"/>
  <c r="AW271" i="2" s="1"/>
  <c r="AX271" i="2" s="1"/>
  <c r="AY271" i="2" s="1"/>
  <c r="AZ271" i="2" s="1"/>
  <c r="BA271" i="2" s="1"/>
  <c r="BB271" i="2" s="1"/>
  <c r="BC271" i="2" s="1"/>
  <c r="BD271" i="2" s="1"/>
  <c r="BE271" i="2" s="1"/>
  <c r="BF271" i="2" s="1"/>
  <c r="BG271" i="2" s="1"/>
  <c r="BH271" i="2" s="1"/>
  <c r="BI271" i="2" s="1"/>
  <c r="BJ271" i="2" s="1"/>
  <c r="BK271" i="2" s="1"/>
  <c r="AN275" i="2"/>
  <c r="AX279" i="2"/>
  <c r="AY279" i="2" s="1"/>
  <c r="AN272" i="2"/>
  <c r="AO272" i="2" s="1"/>
  <c r="AP272" i="2" s="1"/>
  <c r="AQ272" i="2" s="1"/>
  <c r="AR272" i="2" s="1"/>
  <c r="AS272" i="2" s="1"/>
  <c r="AT272" i="2" s="1"/>
  <c r="AU272" i="2" s="1"/>
  <c r="AV272" i="2" s="1"/>
  <c r="AW272" i="2" s="1"/>
  <c r="AX272" i="2" s="1"/>
  <c r="AY272" i="2" s="1"/>
  <c r="AZ272" i="2" s="1"/>
  <c r="BA272" i="2" s="1"/>
  <c r="BB272" i="2" s="1"/>
  <c r="BC272" i="2" s="1"/>
  <c r="BD272" i="2" s="1"/>
  <c r="BE272" i="2" s="1"/>
  <c r="BF272" i="2" s="1"/>
  <c r="BG272" i="2" s="1"/>
  <c r="BH272" i="2" s="1"/>
  <c r="BI272" i="2" s="1"/>
  <c r="BJ272" i="2" s="1"/>
  <c r="BK272" i="2" s="1"/>
  <c r="AG266" i="2"/>
  <c r="AG267" i="2"/>
  <c r="G208" i="2"/>
  <c r="H202" i="2" s="1"/>
  <c r="F254" i="2"/>
  <c r="F434" i="2"/>
  <c r="G428" i="2" s="1"/>
  <c r="G299" i="2"/>
  <c r="H293" i="2" s="1"/>
  <c r="F389" i="2"/>
  <c r="G383" i="2" s="1"/>
  <c r="G344" i="2"/>
  <c r="H338" i="2" s="1"/>
  <c r="E28" i="2"/>
  <c r="E11" i="2" s="1"/>
  <c r="G118" i="2"/>
  <c r="H112" i="2" s="1"/>
  <c r="G479" i="2"/>
  <c r="G510" i="2" s="1"/>
  <c r="G571" i="2"/>
  <c r="F163" i="2"/>
  <c r="AB453" i="2"/>
  <c r="AC453" i="2" s="1"/>
  <c r="F73" i="2"/>
  <c r="G67" i="2" s="1"/>
  <c r="BI360" i="2"/>
  <c r="BJ360" i="2" s="1"/>
  <c r="BK360" i="2" s="1"/>
  <c r="W402" i="2"/>
  <c r="X402" i="2" s="1"/>
  <c r="AM509" i="2"/>
  <c r="AL510" i="2"/>
  <c r="AC409" i="2"/>
  <c r="AD409" i="2" s="1"/>
  <c r="Z405" i="2"/>
  <c r="AA405" i="2" s="1"/>
  <c r="AB405" i="2" s="1"/>
  <c r="BI362" i="2"/>
  <c r="BJ362" i="2" s="1"/>
  <c r="BK362" i="2" s="1"/>
  <c r="BF358" i="2"/>
  <c r="BG358" i="2" s="1"/>
  <c r="BH358" i="2" s="1"/>
  <c r="BI358" i="2" s="1"/>
  <c r="BJ358" i="2" s="1"/>
  <c r="BK358" i="2" s="1"/>
  <c r="AS324" i="2"/>
  <c r="BD356" i="2"/>
  <c r="BJ361" i="2"/>
  <c r="BK361" i="2" s="1"/>
  <c r="AT323" i="2"/>
  <c r="AU323" i="2" s="1"/>
  <c r="AV323" i="2" s="1"/>
  <c r="AW323" i="2" s="1"/>
  <c r="AX323" i="2" s="1"/>
  <c r="AD311" i="2"/>
  <c r="AJ315" i="2"/>
  <c r="AK315" i="2" s="1"/>
  <c r="AH313" i="2"/>
  <c r="AI313" i="2" s="1"/>
  <c r="AJ313" i="2" s="1"/>
  <c r="AK313" i="2" s="1"/>
  <c r="AF314" i="2"/>
  <c r="AG314" i="2" s="1"/>
  <c r="AQ322" i="2"/>
  <c r="AR322" i="2" s="1"/>
  <c r="AO321" i="2"/>
  <c r="AL318" i="2"/>
  <c r="AM318" i="2" s="1"/>
  <c r="AF312" i="2"/>
  <c r="AG312" i="2" s="1"/>
  <c r="AI317" i="2"/>
  <c r="AJ317" i="2" s="1"/>
  <c r="AO319" i="2"/>
  <c r="AN320" i="2"/>
  <c r="AO320" i="2" s="1"/>
  <c r="AP320" i="2" s="1"/>
  <c r="AQ320" i="2" s="1"/>
  <c r="AR320" i="2" s="1"/>
  <c r="AJ316" i="2"/>
  <c r="BH359" i="2"/>
  <c r="X450" i="2"/>
  <c r="Y450" i="2" s="1"/>
  <c r="AB454" i="2"/>
  <c r="AC454" i="2" s="1"/>
  <c r="U445" i="2"/>
  <c r="AG457" i="2"/>
  <c r="AH457" i="2" s="1"/>
  <c r="W449" i="2"/>
  <c r="AE456" i="2"/>
  <c r="T446" i="2"/>
  <c r="AH459" i="2"/>
  <c r="AI459" i="2" s="1"/>
  <c r="AG458" i="2"/>
  <c r="AH458" i="2" s="1"/>
  <c r="AI458" i="2" s="1"/>
  <c r="AD453" i="2"/>
  <c r="Z452" i="2"/>
  <c r="Z451" i="2"/>
  <c r="AC455" i="2"/>
  <c r="T447" i="2"/>
  <c r="U447" i="2" s="1"/>
  <c r="X448" i="2"/>
  <c r="AI412" i="2"/>
  <c r="AJ412" i="2" s="1"/>
  <c r="AK412" i="2" s="1"/>
  <c r="AE411" i="2"/>
  <c r="AF411" i="2" s="1"/>
  <c r="AL414" i="2"/>
  <c r="AM414" i="2" s="1"/>
  <c r="AN414" i="2" s="1"/>
  <c r="AO414" i="2" s="1"/>
  <c r="AP414" i="2" s="1"/>
  <c r="AQ414" i="2" s="1"/>
  <c r="AR414" i="2" s="1"/>
  <c r="AS414" i="2" s="1"/>
  <c r="AT414" i="2" s="1"/>
  <c r="AU414" i="2" s="1"/>
  <c r="AV414" i="2" s="1"/>
  <c r="AB408" i="2"/>
  <c r="AC408" i="2" s="1"/>
  <c r="AE410" i="2"/>
  <c r="AF410" i="2" s="1"/>
  <c r="AG410" i="2" s="1"/>
  <c r="Z404" i="2"/>
  <c r="S401" i="2"/>
  <c r="T401" i="2" s="1"/>
  <c r="AA406" i="2"/>
  <c r="AB406" i="2" s="1"/>
  <c r="U400" i="2"/>
  <c r="W403" i="2"/>
  <c r="X403" i="2" s="1"/>
  <c r="Y403" i="2" s="1"/>
  <c r="AA407" i="2"/>
  <c r="AG413" i="2"/>
  <c r="AH413" i="2" s="1"/>
  <c r="AI413" i="2" s="1"/>
  <c r="AJ413" i="2" s="1"/>
  <c r="AK413" i="2" s="1"/>
  <c r="AL413" i="2" s="1"/>
  <c r="AM413" i="2" s="1"/>
  <c r="AN413" i="2" s="1"/>
  <c r="AO413" i="2" s="1"/>
  <c r="AP413" i="2" s="1"/>
  <c r="AQ413" i="2" s="1"/>
  <c r="AR413" i="2" s="1"/>
  <c r="AS413" i="2" s="1"/>
  <c r="F487" i="4"/>
  <c r="G481" i="4" s="1"/>
  <c r="G578" i="4" s="1"/>
  <c r="G594" i="4" s="1"/>
  <c r="F578" i="4"/>
  <c r="F594" i="4" s="1"/>
  <c r="H30" i="4"/>
  <c r="E256" i="4"/>
  <c r="E262" i="4" s="1"/>
  <c r="E11" i="4" s="1"/>
  <c r="AB415" i="4"/>
  <c r="AC415" i="4" s="1"/>
  <c r="AD415" i="4" s="1"/>
  <c r="AE415" i="4" s="1"/>
  <c r="AF415" i="4" s="1"/>
  <c r="AG415" i="4" s="1"/>
  <c r="AH415" i="4" s="1"/>
  <c r="AI415" i="4" s="1"/>
  <c r="AJ415" i="4" s="1"/>
  <c r="AK415" i="4" s="1"/>
  <c r="AL415" i="4" s="1"/>
  <c r="AM415" i="4" s="1"/>
  <c r="AN415" i="4" s="1"/>
  <c r="AO415" i="4" s="1"/>
  <c r="AP415" i="4" s="1"/>
  <c r="AQ415" i="4" s="1"/>
  <c r="AR415" i="4" s="1"/>
  <c r="AS415" i="4" s="1"/>
  <c r="AT415" i="4" s="1"/>
  <c r="AU415" i="4" s="1"/>
  <c r="AV415" i="4" s="1"/>
  <c r="AW415" i="4" s="1"/>
  <c r="AX415" i="4" s="1"/>
  <c r="AY415" i="4" s="1"/>
  <c r="AZ415" i="4" s="1"/>
  <c r="BA415" i="4" s="1"/>
  <c r="BB415" i="4" s="1"/>
  <c r="BC415" i="4" s="1"/>
  <c r="C53" i="8"/>
  <c r="AA459" i="4"/>
  <c r="AB459" i="4" s="1"/>
  <c r="G562" i="4"/>
  <c r="F563" i="4"/>
  <c r="AU287" i="4"/>
  <c r="AV287" i="4" s="1"/>
  <c r="AW287" i="4" s="1"/>
  <c r="AX287" i="4" s="1"/>
  <c r="AY287" i="4" s="1"/>
  <c r="AZ287" i="4" s="1"/>
  <c r="BA287" i="4" s="1"/>
  <c r="BB287" i="4" s="1"/>
  <c r="AK278" i="4"/>
  <c r="AL278" i="4" s="1"/>
  <c r="AM278" i="4" s="1"/>
  <c r="AN278" i="4" s="1"/>
  <c r="AO278" i="4" s="1"/>
  <c r="AP278" i="4" s="1"/>
  <c r="AQ278" i="4" s="1"/>
  <c r="AR278" i="4" s="1"/>
  <c r="AS278" i="4" s="1"/>
  <c r="AT278" i="4" s="1"/>
  <c r="AU278" i="4" s="1"/>
  <c r="AV278" i="4" s="1"/>
  <c r="AW278" i="4" s="1"/>
  <c r="AX278" i="4" s="1"/>
  <c r="AY278" i="4" s="1"/>
  <c r="AZ278" i="4" s="1"/>
  <c r="BA278" i="4" s="1"/>
  <c r="BB278" i="4" s="1"/>
  <c r="BC278" i="4" s="1"/>
  <c r="BD278" i="4" s="1"/>
  <c r="BE278" i="4" s="1"/>
  <c r="BF278" i="4" s="1"/>
  <c r="BG278" i="4" s="1"/>
  <c r="BH278" i="4" s="1"/>
  <c r="BI278" i="4" s="1"/>
  <c r="BJ278" i="4" s="1"/>
  <c r="BK278" i="4" s="1"/>
  <c r="BL278" i="4" s="1"/>
  <c r="BM278" i="4" s="1"/>
  <c r="BN278" i="4" s="1"/>
  <c r="BO278" i="4" s="1"/>
  <c r="BP278" i="4" s="1"/>
  <c r="BQ278" i="4" s="1"/>
  <c r="BR278" i="4" s="1"/>
  <c r="AP332" i="4"/>
  <c r="AQ332" i="4" s="1"/>
  <c r="AJ421" i="4"/>
  <c r="AK421" i="4" s="1"/>
  <c r="AL421" i="4" s="1"/>
  <c r="AM421" i="4" s="1"/>
  <c r="AN421" i="4" s="1"/>
  <c r="AO421" i="4" s="1"/>
  <c r="AP421" i="4" s="1"/>
  <c r="AQ421" i="4" s="1"/>
  <c r="AR421" i="4" s="1"/>
  <c r="AS421" i="4" s="1"/>
  <c r="AT421" i="4" s="1"/>
  <c r="AU421" i="4" s="1"/>
  <c r="AV421" i="4" s="1"/>
  <c r="AW421" i="4" s="1"/>
  <c r="AX421" i="4" s="1"/>
  <c r="AY421" i="4" s="1"/>
  <c r="AZ421" i="4" s="1"/>
  <c r="BA421" i="4" s="1"/>
  <c r="BB421" i="4" s="1"/>
  <c r="BC421" i="4" s="1"/>
  <c r="BD421" i="4" s="1"/>
  <c r="BE421" i="4" s="1"/>
  <c r="BF421" i="4" s="1"/>
  <c r="BG421" i="4" s="1"/>
  <c r="BH421" i="4" s="1"/>
  <c r="BI421" i="4" s="1"/>
  <c r="BJ421" i="4" s="1"/>
  <c r="BK421" i="4" s="1"/>
  <c r="BL421" i="4" s="1"/>
  <c r="BM421" i="4" s="1"/>
  <c r="BN421" i="4" s="1"/>
  <c r="BO421" i="4" s="1"/>
  <c r="BP421" i="4" s="1"/>
  <c r="BQ421" i="4" s="1"/>
  <c r="BR421" i="4" s="1"/>
  <c r="AQ327" i="4"/>
  <c r="AR327" i="4" s="1"/>
  <c r="AS327" i="4" s="1"/>
  <c r="AT327" i="4" s="1"/>
  <c r="AU327" i="4" s="1"/>
  <c r="AV327" i="4" s="1"/>
  <c r="AW327" i="4" s="1"/>
  <c r="AX327" i="4" s="1"/>
  <c r="AY327" i="4" s="1"/>
  <c r="AZ327" i="4" s="1"/>
  <c r="BA327" i="4" s="1"/>
  <c r="BB327" i="4" s="1"/>
  <c r="BC327" i="4" s="1"/>
  <c r="BD327" i="4" s="1"/>
  <c r="BE327" i="4" s="1"/>
  <c r="BF327" i="4" s="1"/>
  <c r="BG327" i="4" s="1"/>
  <c r="BH327" i="4" s="1"/>
  <c r="BI327" i="4" s="1"/>
  <c r="BJ327" i="4" s="1"/>
  <c r="BK327" i="4" s="1"/>
  <c r="BL327" i="4" s="1"/>
  <c r="BM327" i="4" s="1"/>
  <c r="BN327" i="4" s="1"/>
  <c r="BO327" i="4" s="1"/>
  <c r="AT286" i="4"/>
  <c r="AC417" i="4"/>
  <c r="AD417" i="4" s="1"/>
  <c r="AE417" i="4" s="1"/>
  <c r="AF417" i="4" s="1"/>
  <c r="AG417" i="4" s="1"/>
  <c r="AH417" i="4" s="1"/>
  <c r="AI417" i="4" s="1"/>
  <c r="AJ417" i="4" s="1"/>
  <c r="AK417" i="4" s="1"/>
  <c r="AL417" i="4" s="1"/>
  <c r="AM417" i="4" s="1"/>
  <c r="AN417" i="4" s="1"/>
  <c r="AO417" i="4" s="1"/>
  <c r="AP417" i="4" s="1"/>
  <c r="AQ417" i="4" s="1"/>
  <c r="AR417" i="4" s="1"/>
  <c r="AS417" i="4" s="1"/>
  <c r="AT417" i="4" s="1"/>
  <c r="AU417" i="4" s="1"/>
  <c r="AV417" i="4" s="1"/>
  <c r="AW417" i="4" s="1"/>
  <c r="AX417" i="4" s="1"/>
  <c r="AY417" i="4" s="1"/>
  <c r="AZ417" i="4" s="1"/>
  <c r="BA417" i="4" s="1"/>
  <c r="BB417" i="4" s="1"/>
  <c r="BC417" i="4" s="1"/>
  <c r="BD417" i="4" s="1"/>
  <c r="BE417" i="4" s="1"/>
  <c r="BF417" i="4" s="1"/>
  <c r="BG417" i="4" s="1"/>
  <c r="BH417" i="4" s="1"/>
  <c r="BI417" i="4" s="1"/>
  <c r="BJ417" i="4" s="1"/>
  <c r="BK417" i="4" s="1"/>
  <c r="BL417" i="4" s="1"/>
  <c r="BM417" i="4" s="1"/>
  <c r="BN417" i="4" s="1"/>
  <c r="BO417" i="4" s="1"/>
  <c r="BP417" i="4" s="1"/>
  <c r="BQ417" i="4" s="1"/>
  <c r="BR417" i="4" s="1"/>
  <c r="AO283" i="4"/>
  <c r="AK279" i="4"/>
  <c r="AL279" i="4" s="1"/>
  <c r="AM279" i="4" s="1"/>
  <c r="AM328" i="4"/>
  <c r="AA414" i="4"/>
  <c r="AO329" i="4"/>
  <c r="AJ325" i="4"/>
  <c r="AN281" i="4"/>
  <c r="AO281" i="4" s="1"/>
  <c r="AP281" i="4" s="1"/>
  <c r="AQ281" i="4" s="1"/>
  <c r="AR281" i="4" s="1"/>
  <c r="AS281" i="4" s="1"/>
  <c r="AT281" i="4" s="1"/>
  <c r="AU281" i="4" s="1"/>
  <c r="AV281" i="4" s="1"/>
  <c r="AW281" i="4" s="1"/>
  <c r="AX281" i="4" s="1"/>
  <c r="AY281" i="4" s="1"/>
  <c r="AZ281" i="4" s="1"/>
  <c r="BA281" i="4" s="1"/>
  <c r="BB281" i="4" s="1"/>
  <c r="BC281" i="4" s="1"/>
  <c r="BD281" i="4" s="1"/>
  <c r="BE281" i="4" s="1"/>
  <c r="BF281" i="4" s="1"/>
  <c r="BG281" i="4" s="1"/>
  <c r="BH281" i="4" s="1"/>
  <c r="BI281" i="4" s="1"/>
  <c r="BJ281" i="4" s="1"/>
  <c r="BK281" i="4" s="1"/>
  <c r="BL281" i="4" s="1"/>
  <c r="BM281" i="4" s="1"/>
  <c r="BN281" i="4" s="1"/>
  <c r="AK324" i="4"/>
  <c r="AP282" i="4"/>
  <c r="AQ282" i="4" s="1"/>
  <c r="AD419" i="4"/>
  <c r="AP285" i="4"/>
  <c r="AC418" i="4"/>
  <c r="AQ284" i="4"/>
  <c r="AR284" i="4" s="1"/>
  <c r="AL280" i="4"/>
  <c r="AM280" i="4" s="1"/>
  <c r="AN280" i="4" s="1"/>
  <c r="BG368" i="4"/>
  <c r="BH368" i="4" s="1"/>
  <c r="AR331" i="4"/>
  <c r="AS331" i="4" s="1"/>
  <c r="AT331" i="4" s="1"/>
  <c r="AU331" i="4" s="1"/>
  <c r="AV331" i="4" s="1"/>
  <c r="AW331" i="4" s="1"/>
  <c r="AX331" i="4" s="1"/>
  <c r="AY331" i="4" s="1"/>
  <c r="AZ331" i="4" s="1"/>
  <c r="BA331" i="4" s="1"/>
  <c r="AI422" i="4"/>
  <c r="AN330" i="4"/>
  <c r="AO330" i="4" s="1"/>
  <c r="AP330" i="4" s="1"/>
  <c r="AQ330" i="4" s="1"/>
  <c r="AR330" i="4" s="1"/>
  <c r="AS330" i="4" s="1"/>
  <c r="AT330" i="4" s="1"/>
  <c r="AU330" i="4" s="1"/>
  <c r="AV330" i="4" s="1"/>
  <c r="AW330" i="4" s="1"/>
  <c r="AX330" i="4" s="1"/>
  <c r="AY330" i="4" s="1"/>
  <c r="AZ330" i="4" s="1"/>
  <c r="BA330" i="4" s="1"/>
  <c r="BB330" i="4" s="1"/>
  <c r="BC330" i="4" s="1"/>
  <c r="BD330" i="4" s="1"/>
  <c r="BE330" i="4" s="1"/>
  <c r="BF330" i="4" s="1"/>
  <c r="BG330" i="4" s="1"/>
  <c r="BH330" i="4" s="1"/>
  <c r="BI330" i="4" s="1"/>
  <c r="BJ330" i="4" s="1"/>
  <c r="BK330" i="4" s="1"/>
  <c r="BL330" i="4" s="1"/>
  <c r="BM330" i="4" s="1"/>
  <c r="BN330" i="4" s="1"/>
  <c r="BO330" i="4" s="1"/>
  <c r="BP330" i="4" s="1"/>
  <c r="BD363" i="4"/>
  <c r="BE363" i="4" s="1"/>
  <c r="AL323" i="4"/>
  <c r="AE420" i="4"/>
  <c r="AF420" i="4" s="1"/>
  <c r="AG420" i="4" s="1"/>
  <c r="AH420" i="4" s="1"/>
  <c r="AI420" i="4" s="1"/>
  <c r="AJ420" i="4" s="1"/>
  <c r="AK420" i="4" s="1"/>
  <c r="AJ326" i="4"/>
  <c r="AF465" i="4"/>
  <c r="AB461" i="4"/>
  <c r="W458" i="4"/>
  <c r="Z460" i="4"/>
  <c r="AA460" i="4" s="1"/>
  <c r="AB463" i="4"/>
  <c r="AC464" i="4"/>
  <c r="AB462" i="4"/>
  <c r="R453" i="4"/>
  <c r="AH467" i="4"/>
  <c r="AF466" i="4"/>
  <c r="F516" i="4"/>
  <c r="G508" i="2"/>
  <c r="F587" i="2"/>
  <c r="E35" i="8"/>
  <c r="E115" i="8" s="1"/>
  <c r="F19" i="8" s="1"/>
  <c r="G248" i="2"/>
  <c r="Q10" i="1"/>
  <c r="Q5" i="1"/>
  <c r="R5" i="1" s="1"/>
  <c r="G4" i="8"/>
  <c r="G84" i="8" s="1"/>
  <c r="F83" i="8"/>
  <c r="D589" i="4"/>
  <c r="D596" i="4" s="1"/>
  <c r="AE310" i="2"/>
  <c r="Y413" i="4"/>
  <c r="Z413" i="4" s="1"/>
  <c r="AA413" i="4" s="1"/>
  <c r="BP532" i="4" l="1"/>
  <c r="BQ330" i="4"/>
  <c r="BR330" i="4" s="1"/>
  <c r="BP327" i="4"/>
  <c r="BQ327" i="4" s="1"/>
  <c r="BO370" i="4"/>
  <c r="BP370" i="4" s="1"/>
  <c r="BQ370" i="4" s="1"/>
  <c r="BR370" i="4" s="1"/>
  <c r="BP369" i="4"/>
  <c r="BQ369" i="4" s="1"/>
  <c r="BR369" i="4" s="1"/>
  <c r="BM227" i="4"/>
  <c r="BN227" i="4" s="1"/>
  <c r="BO227" i="4" s="1"/>
  <c r="BL229" i="4"/>
  <c r="BM229" i="4" s="1"/>
  <c r="BR232" i="4"/>
  <c r="BM230" i="4"/>
  <c r="BN230" i="4" s="1"/>
  <c r="BO230" i="4" s="1"/>
  <c r="AD273" i="4"/>
  <c r="BO375" i="4"/>
  <c r="BO281" i="4"/>
  <c r="BP281" i="4" s="1"/>
  <c r="BQ281" i="4" s="1"/>
  <c r="BR281" i="4" s="1"/>
  <c r="BN231" i="4"/>
  <c r="G36" i="8"/>
  <c r="G116" i="8" s="1"/>
  <c r="T410" i="4"/>
  <c r="H473" i="2"/>
  <c r="H571" i="2" s="1"/>
  <c r="AE322" i="4"/>
  <c r="AD276" i="4"/>
  <c r="AE276" i="4" s="1"/>
  <c r="AF276" i="4" s="1"/>
  <c r="AE320" i="4"/>
  <c r="AF320" i="4" s="1"/>
  <c r="AG320" i="4" s="1"/>
  <c r="BK228" i="4"/>
  <c r="BA364" i="4"/>
  <c r="BB364" i="4" s="1"/>
  <c r="BC364" i="4" s="1"/>
  <c r="U457" i="4"/>
  <c r="T411" i="4"/>
  <c r="AB274" i="4"/>
  <c r="T454" i="4"/>
  <c r="U454" i="4" s="1"/>
  <c r="AB275" i="4"/>
  <c r="BC365" i="4"/>
  <c r="BD365" i="4" s="1"/>
  <c r="BE365" i="4" s="1"/>
  <c r="BF365" i="4" s="1"/>
  <c r="AC319" i="4"/>
  <c r="V456" i="4"/>
  <c r="R409" i="4"/>
  <c r="AC321" i="4"/>
  <c r="AD321" i="4" s="1"/>
  <c r="AD277" i="4"/>
  <c r="M543" i="4"/>
  <c r="M559" i="4" s="1"/>
  <c r="M561" i="4" s="1"/>
  <c r="L559" i="4"/>
  <c r="L561" i="4" s="1"/>
  <c r="AG276" i="4"/>
  <c r="AH276" i="4" s="1"/>
  <c r="AI276" i="4" s="1"/>
  <c r="R455" i="4"/>
  <c r="S455" i="4" s="1"/>
  <c r="AC318" i="4"/>
  <c r="AD318" i="4" s="1"/>
  <c r="AE318" i="4" s="1"/>
  <c r="AF318" i="4" s="1"/>
  <c r="T547" i="4"/>
  <c r="V457" i="4"/>
  <c r="W457" i="4" s="1"/>
  <c r="X457" i="4" s="1"/>
  <c r="W412" i="4"/>
  <c r="X412" i="4" s="1"/>
  <c r="O545" i="4"/>
  <c r="N544" i="4"/>
  <c r="BE366" i="4"/>
  <c r="BD367" i="4"/>
  <c r="O546" i="4"/>
  <c r="AJ268" i="2"/>
  <c r="AK268" i="2" s="1"/>
  <c r="AL268" i="2" s="1"/>
  <c r="AM268" i="2" s="1"/>
  <c r="AN268" i="2" s="1"/>
  <c r="AO268" i="2" s="1"/>
  <c r="AP268" i="2" s="1"/>
  <c r="AQ268" i="2" s="1"/>
  <c r="AR268" i="2" s="1"/>
  <c r="AS268" i="2" s="1"/>
  <c r="AT268" i="2" s="1"/>
  <c r="AU268" i="2" s="1"/>
  <c r="AV268" i="2" s="1"/>
  <c r="AW268" i="2" s="1"/>
  <c r="AX268" i="2" s="1"/>
  <c r="AY268" i="2" s="1"/>
  <c r="AZ268" i="2" s="1"/>
  <c r="BA268" i="2" s="1"/>
  <c r="BB268" i="2" s="1"/>
  <c r="BC268" i="2" s="1"/>
  <c r="BD268" i="2" s="1"/>
  <c r="BE268" i="2" s="1"/>
  <c r="BF268" i="2" s="1"/>
  <c r="BG268" i="2" s="1"/>
  <c r="BH268" i="2" s="1"/>
  <c r="BI268" i="2" s="1"/>
  <c r="BJ268" i="2" s="1"/>
  <c r="BK268" i="2" s="1"/>
  <c r="F22" i="2"/>
  <c r="F28" i="2" s="1"/>
  <c r="G516" i="4"/>
  <c r="G487" i="4"/>
  <c r="H481" i="4" s="1"/>
  <c r="H578" i="4" s="1"/>
  <c r="H594" i="4" s="1"/>
  <c r="AR277" i="2"/>
  <c r="AS277" i="2" s="1"/>
  <c r="AT277" i="2" s="1"/>
  <c r="AU277" i="2" s="1"/>
  <c r="AV277" i="2" s="1"/>
  <c r="AW277" i="2" s="1"/>
  <c r="AX277" i="2" s="1"/>
  <c r="AY277" i="2" s="1"/>
  <c r="AZ277" i="2" s="1"/>
  <c r="BA277" i="2" s="1"/>
  <c r="BB277" i="2" s="1"/>
  <c r="AP273" i="2"/>
  <c r="AQ273" i="2" s="1"/>
  <c r="AZ279" i="2"/>
  <c r="BA279" i="2" s="1"/>
  <c r="BB279" i="2" s="1"/>
  <c r="BC279" i="2" s="1"/>
  <c r="BD279" i="2" s="1"/>
  <c r="BE279" i="2" s="1"/>
  <c r="BF279" i="2" s="1"/>
  <c r="BG279" i="2" s="1"/>
  <c r="BH279" i="2" s="1"/>
  <c r="BI279" i="2" s="1"/>
  <c r="BJ279" i="2" s="1"/>
  <c r="BK279" i="2" s="1"/>
  <c r="AN269" i="2"/>
  <c r="AO269" i="2" s="1"/>
  <c r="AP269" i="2" s="1"/>
  <c r="AQ269" i="2" s="1"/>
  <c r="AR269" i="2" s="1"/>
  <c r="AS269" i="2" s="1"/>
  <c r="AT269" i="2" s="1"/>
  <c r="AU269" i="2" s="1"/>
  <c r="AV269" i="2" s="1"/>
  <c r="AW269" i="2" s="1"/>
  <c r="AX269" i="2" s="1"/>
  <c r="AY269" i="2" s="1"/>
  <c r="AZ269" i="2" s="1"/>
  <c r="BA269" i="2" s="1"/>
  <c r="BB269" i="2" s="1"/>
  <c r="BC269" i="2" s="1"/>
  <c r="BD269" i="2" s="1"/>
  <c r="BE269" i="2" s="1"/>
  <c r="BF269" i="2" s="1"/>
  <c r="BG269" i="2" s="1"/>
  <c r="BH269" i="2" s="1"/>
  <c r="BI269" i="2" s="1"/>
  <c r="BJ269" i="2" s="1"/>
  <c r="BK269" i="2" s="1"/>
  <c r="AH267" i="2"/>
  <c r="AF265" i="2"/>
  <c r="AG265" i="2" s="1"/>
  <c r="AH266" i="2"/>
  <c r="AO275" i="2"/>
  <c r="AL270" i="2"/>
  <c r="AM270" i="2" s="1"/>
  <c r="AN270" i="2" s="1"/>
  <c r="AO270" i="2" s="1"/>
  <c r="AP270" i="2" s="1"/>
  <c r="AQ270" i="2" s="1"/>
  <c r="AR270" i="2" s="1"/>
  <c r="AS270" i="2" s="1"/>
  <c r="AT270" i="2" s="1"/>
  <c r="AU270" i="2" s="1"/>
  <c r="AV270" i="2" s="1"/>
  <c r="AW270" i="2" s="1"/>
  <c r="AX270" i="2" s="1"/>
  <c r="AY270" i="2" s="1"/>
  <c r="AZ270" i="2" s="1"/>
  <c r="BA270" i="2" s="1"/>
  <c r="BB270" i="2" s="1"/>
  <c r="BC270" i="2" s="1"/>
  <c r="BD270" i="2" s="1"/>
  <c r="BE270" i="2" s="1"/>
  <c r="BF270" i="2" s="1"/>
  <c r="BG270" i="2" s="1"/>
  <c r="BH270" i="2" s="1"/>
  <c r="BI270" i="2" s="1"/>
  <c r="BJ270" i="2" s="1"/>
  <c r="BK270" i="2" s="1"/>
  <c r="G254" i="2"/>
  <c r="H248" i="2" s="1"/>
  <c r="G157" i="2"/>
  <c r="G389" i="2"/>
  <c r="H383" i="2" s="1"/>
  <c r="G434" i="2"/>
  <c r="H428" i="2" s="1"/>
  <c r="G73" i="2"/>
  <c r="H67" i="2" s="1"/>
  <c r="AC405" i="2"/>
  <c r="AD405" i="2" s="1"/>
  <c r="AP319" i="2"/>
  <c r="AQ319" i="2" s="1"/>
  <c r="AR319" i="2" s="1"/>
  <c r="AS319" i="2" s="1"/>
  <c r="AT319" i="2" s="1"/>
  <c r="AU319" i="2" s="1"/>
  <c r="AV319" i="2" s="1"/>
  <c r="AW319" i="2" s="1"/>
  <c r="AX319" i="2" s="1"/>
  <c r="AY319" i="2" s="1"/>
  <c r="AZ319" i="2" s="1"/>
  <c r="BA319" i="2" s="1"/>
  <c r="BB319" i="2" s="1"/>
  <c r="BC319" i="2" s="1"/>
  <c r="BD319" i="2" s="1"/>
  <c r="BE319" i="2" s="1"/>
  <c r="BF319" i="2" s="1"/>
  <c r="BG319" i="2" s="1"/>
  <c r="BH319" i="2" s="1"/>
  <c r="BI319" i="2" s="1"/>
  <c r="BJ319" i="2" s="1"/>
  <c r="BK319" i="2" s="1"/>
  <c r="Y402" i="2"/>
  <c r="Z402" i="2" s="1"/>
  <c r="Z450" i="2"/>
  <c r="AA450" i="2" s="1"/>
  <c r="AB450" i="2" s="1"/>
  <c r="AM510" i="2"/>
  <c r="AN509" i="2"/>
  <c r="AG411" i="2"/>
  <c r="AH411" i="2" s="1"/>
  <c r="AI411" i="2" s="1"/>
  <c r="AJ411" i="2" s="1"/>
  <c r="AK411" i="2" s="1"/>
  <c r="AL411" i="2" s="1"/>
  <c r="AM411" i="2" s="1"/>
  <c r="AN411" i="2" s="1"/>
  <c r="AO411" i="2" s="1"/>
  <c r="AP411" i="2" s="1"/>
  <c r="AQ411" i="2" s="1"/>
  <c r="AR411" i="2" s="1"/>
  <c r="AS411" i="2" s="1"/>
  <c r="AT411" i="2" s="1"/>
  <c r="AU411" i="2" s="1"/>
  <c r="AV411" i="2" s="1"/>
  <c r="AW411" i="2" s="1"/>
  <c r="AX411" i="2" s="1"/>
  <c r="AY411" i="2" s="1"/>
  <c r="AZ411" i="2" s="1"/>
  <c r="BA411" i="2" s="1"/>
  <c r="BB411" i="2" s="1"/>
  <c r="BC411" i="2" s="1"/>
  <c r="BD411" i="2" s="1"/>
  <c r="BE411" i="2" s="1"/>
  <c r="BF411" i="2" s="1"/>
  <c r="BG411" i="2" s="1"/>
  <c r="BH411" i="2" s="1"/>
  <c r="BI411" i="2" s="1"/>
  <c r="BJ411" i="2" s="1"/>
  <c r="BK411" i="2" s="1"/>
  <c r="U401" i="2"/>
  <c r="V401" i="2" s="1"/>
  <c r="Z403" i="2"/>
  <c r="AA403" i="2" s="1"/>
  <c r="AT324" i="2"/>
  <c r="AU324" i="2" s="1"/>
  <c r="AV324" i="2" s="1"/>
  <c r="AW324" i="2" s="1"/>
  <c r="AX324" i="2" s="1"/>
  <c r="AY324" i="2" s="1"/>
  <c r="AZ324" i="2" s="1"/>
  <c r="BA324" i="2" s="1"/>
  <c r="BB324" i="2" s="1"/>
  <c r="BC324" i="2" s="1"/>
  <c r="BD324" i="2" s="1"/>
  <c r="BE324" i="2" s="1"/>
  <c r="BF324" i="2" s="1"/>
  <c r="BG324" i="2" s="1"/>
  <c r="BH324" i="2" s="1"/>
  <c r="BI324" i="2" s="1"/>
  <c r="BJ324" i="2" s="1"/>
  <c r="BK324" i="2" s="1"/>
  <c r="BE356" i="2"/>
  <c r="BF356" i="2" s="1"/>
  <c r="AE409" i="2"/>
  <c r="AF409" i="2" s="1"/>
  <c r="AL412" i="2"/>
  <c r="AM412" i="2" s="1"/>
  <c r="AN412" i="2" s="1"/>
  <c r="AO412" i="2" s="1"/>
  <c r="AP412" i="2" s="1"/>
  <c r="AQ412" i="2" s="1"/>
  <c r="AR412" i="2" s="1"/>
  <c r="AS412" i="2" s="1"/>
  <c r="AT412" i="2" s="1"/>
  <c r="AU412" i="2" s="1"/>
  <c r="AV412" i="2" s="1"/>
  <c r="AW412" i="2" s="1"/>
  <c r="AX412" i="2" s="1"/>
  <c r="AY412" i="2" s="1"/>
  <c r="AZ412" i="2" s="1"/>
  <c r="BA412" i="2" s="1"/>
  <c r="BB412" i="2" s="1"/>
  <c r="BC412" i="2" s="1"/>
  <c r="BD412" i="2" s="1"/>
  <c r="BE412" i="2" s="1"/>
  <c r="BF412" i="2" s="1"/>
  <c r="BG412" i="2" s="1"/>
  <c r="BH412" i="2" s="1"/>
  <c r="BI412" i="2" s="1"/>
  <c r="BJ412" i="2" s="1"/>
  <c r="BK412" i="2" s="1"/>
  <c r="AH312" i="2"/>
  <c r="AI312" i="2" s="1"/>
  <c r="AS322" i="2"/>
  <c r="AT322" i="2" s="1"/>
  <c r="AU322" i="2" s="1"/>
  <c r="AV322" i="2" s="1"/>
  <c r="AW322" i="2" s="1"/>
  <c r="AX322" i="2" s="1"/>
  <c r="AY322" i="2" s="1"/>
  <c r="AZ322" i="2" s="1"/>
  <c r="BA322" i="2" s="1"/>
  <c r="BB322" i="2" s="1"/>
  <c r="BC322" i="2" s="1"/>
  <c r="BD322" i="2" s="1"/>
  <c r="BE322" i="2" s="1"/>
  <c r="BF322" i="2" s="1"/>
  <c r="BG322" i="2" s="1"/>
  <c r="BH322" i="2" s="1"/>
  <c r="BI322" i="2" s="1"/>
  <c r="BJ322" i="2" s="1"/>
  <c r="BK322" i="2" s="1"/>
  <c r="AF310" i="2"/>
  <c r="AK317" i="2"/>
  <c r="AL317" i="2" s="1"/>
  <c r="AK316" i="2"/>
  <c r="AL316" i="2" s="1"/>
  <c r="AE311" i="2"/>
  <c r="AP321" i="2"/>
  <c r="AS320" i="2"/>
  <c r="AT320" i="2" s="1"/>
  <c r="AU320" i="2" s="1"/>
  <c r="AV320" i="2" s="1"/>
  <c r="AW320" i="2" s="1"/>
  <c r="AX320" i="2" s="1"/>
  <c r="AY320" i="2" s="1"/>
  <c r="AZ320" i="2" s="1"/>
  <c r="BA320" i="2" s="1"/>
  <c r="BB320" i="2" s="1"/>
  <c r="BC320" i="2" s="1"/>
  <c r="BD320" i="2" s="1"/>
  <c r="BE320" i="2" s="1"/>
  <c r="BF320" i="2" s="1"/>
  <c r="BG320" i="2" s="1"/>
  <c r="BH320" i="2" s="1"/>
  <c r="BI320" i="2" s="1"/>
  <c r="BJ320" i="2" s="1"/>
  <c r="BK320" i="2" s="1"/>
  <c r="AL313" i="2"/>
  <c r="AM313" i="2" s="1"/>
  <c r="AN313" i="2" s="1"/>
  <c r="AO313" i="2" s="1"/>
  <c r="AP313" i="2" s="1"/>
  <c r="AQ313" i="2" s="1"/>
  <c r="AR313" i="2" s="1"/>
  <c r="AS313" i="2" s="1"/>
  <c r="AT313" i="2" s="1"/>
  <c r="AU313" i="2" s="1"/>
  <c r="AV313" i="2" s="1"/>
  <c r="AW313" i="2" s="1"/>
  <c r="AX313" i="2" s="1"/>
  <c r="AY313" i="2" s="1"/>
  <c r="AZ313" i="2" s="1"/>
  <c r="BA313" i="2" s="1"/>
  <c r="BB313" i="2" s="1"/>
  <c r="BC313" i="2" s="1"/>
  <c r="BD313" i="2" s="1"/>
  <c r="BE313" i="2" s="1"/>
  <c r="BF313" i="2" s="1"/>
  <c r="BG313" i="2" s="1"/>
  <c r="BH313" i="2" s="1"/>
  <c r="BI313" i="2" s="1"/>
  <c r="BJ313" i="2" s="1"/>
  <c r="BK313" i="2" s="1"/>
  <c r="AN318" i="2"/>
  <c r="AO318" i="2" s="1"/>
  <c r="AH314" i="2"/>
  <c r="AL315" i="2"/>
  <c r="AY323" i="2"/>
  <c r="AZ323" i="2" s="1"/>
  <c r="BA323" i="2" s="1"/>
  <c r="BB323" i="2" s="1"/>
  <c r="BC323" i="2" s="1"/>
  <c r="BD323" i="2" s="1"/>
  <c r="BE323" i="2" s="1"/>
  <c r="BF323" i="2" s="1"/>
  <c r="BG323" i="2" s="1"/>
  <c r="BH323" i="2" s="1"/>
  <c r="BI323" i="2" s="1"/>
  <c r="BJ323" i="2" s="1"/>
  <c r="BK323" i="2" s="1"/>
  <c r="BI359" i="2"/>
  <c r="V447" i="2"/>
  <c r="W447" i="2" s="1"/>
  <c r="AD454" i="2"/>
  <c r="AE454" i="2" s="1"/>
  <c r="AJ458" i="2"/>
  <c r="AK458" i="2" s="1"/>
  <c r="AE453" i="2"/>
  <c r="AI457" i="2"/>
  <c r="AJ459" i="2"/>
  <c r="X449" i="2"/>
  <c r="AD455" i="2"/>
  <c r="V445" i="2"/>
  <c r="W445" i="2" s="1"/>
  <c r="Y448" i="2"/>
  <c r="AA451" i="2"/>
  <c r="AB451" i="2" s="1"/>
  <c r="AA452" i="2"/>
  <c r="AF456" i="2"/>
  <c r="U446" i="2"/>
  <c r="AW414" i="2"/>
  <c r="AX414" i="2" s="1"/>
  <c r="AY414" i="2" s="1"/>
  <c r="AZ414" i="2" s="1"/>
  <c r="BA414" i="2" s="1"/>
  <c r="BB414" i="2" s="1"/>
  <c r="BC414" i="2" s="1"/>
  <c r="BD414" i="2" s="1"/>
  <c r="BE414" i="2" s="1"/>
  <c r="BF414" i="2" s="1"/>
  <c r="BG414" i="2" s="1"/>
  <c r="BH414" i="2" s="1"/>
  <c r="BI414" i="2" s="1"/>
  <c r="BJ414" i="2" s="1"/>
  <c r="BK414" i="2" s="1"/>
  <c r="AT413" i="2"/>
  <c r="AU413" i="2" s="1"/>
  <c r="AV413" i="2" s="1"/>
  <c r="AW413" i="2" s="1"/>
  <c r="AX413" i="2" s="1"/>
  <c r="AY413" i="2" s="1"/>
  <c r="AZ413" i="2" s="1"/>
  <c r="BA413" i="2" s="1"/>
  <c r="BB413" i="2" s="1"/>
  <c r="BC413" i="2" s="1"/>
  <c r="BD413" i="2" s="1"/>
  <c r="BE413" i="2" s="1"/>
  <c r="BF413" i="2" s="1"/>
  <c r="BG413" i="2" s="1"/>
  <c r="BH413" i="2" s="1"/>
  <c r="BI413" i="2" s="1"/>
  <c r="BJ413" i="2" s="1"/>
  <c r="BK413" i="2" s="1"/>
  <c r="AB407" i="2"/>
  <c r="AC407" i="2" s="1"/>
  <c r="AD407" i="2" s="1"/>
  <c r="AE407" i="2" s="1"/>
  <c r="AF407" i="2" s="1"/>
  <c r="AC406" i="2"/>
  <c r="AD406" i="2" s="1"/>
  <c r="AE406" i="2" s="1"/>
  <c r="AF406" i="2" s="1"/>
  <c r="AG406" i="2" s="1"/>
  <c r="AH406" i="2" s="1"/>
  <c r="AI406" i="2" s="1"/>
  <c r="AJ406" i="2" s="1"/>
  <c r="AK406" i="2" s="1"/>
  <c r="AL406" i="2" s="1"/>
  <c r="AM406" i="2" s="1"/>
  <c r="AN406" i="2" s="1"/>
  <c r="AO406" i="2" s="1"/>
  <c r="AP406" i="2" s="1"/>
  <c r="AQ406" i="2" s="1"/>
  <c r="AR406" i="2" s="1"/>
  <c r="AS406" i="2" s="1"/>
  <c r="AT406" i="2" s="1"/>
  <c r="AU406" i="2" s="1"/>
  <c r="AV406" i="2" s="1"/>
  <c r="AW406" i="2" s="1"/>
  <c r="AX406" i="2" s="1"/>
  <c r="AY406" i="2" s="1"/>
  <c r="AZ406" i="2" s="1"/>
  <c r="BA406" i="2" s="1"/>
  <c r="BB406" i="2" s="1"/>
  <c r="BC406" i="2" s="1"/>
  <c r="BD406" i="2" s="1"/>
  <c r="BE406" i="2" s="1"/>
  <c r="BF406" i="2" s="1"/>
  <c r="BG406" i="2" s="1"/>
  <c r="BH406" i="2" s="1"/>
  <c r="BI406" i="2" s="1"/>
  <c r="BJ406" i="2" s="1"/>
  <c r="BK406" i="2" s="1"/>
  <c r="AD408" i="2"/>
  <c r="AE408" i="2" s="1"/>
  <c r="AH410" i="2"/>
  <c r="AI410" i="2" s="1"/>
  <c r="AJ410" i="2" s="1"/>
  <c r="AK410" i="2" s="1"/>
  <c r="AL410" i="2" s="1"/>
  <c r="AM410" i="2" s="1"/>
  <c r="AN410" i="2" s="1"/>
  <c r="AO410" i="2" s="1"/>
  <c r="AP410" i="2" s="1"/>
  <c r="AQ410" i="2" s="1"/>
  <c r="AR410" i="2" s="1"/>
  <c r="AS410" i="2" s="1"/>
  <c r="AT410" i="2" s="1"/>
  <c r="AU410" i="2" s="1"/>
  <c r="AV410" i="2" s="1"/>
  <c r="AW410" i="2" s="1"/>
  <c r="AX410" i="2" s="1"/>
  <c r="AY410" i="2" s="1"/>
  <c r="AZ410" i="2" s="1"/>
  <c r="BA410" i="2" s="1"/>
  <c r="BB410" i="2" s="1"/>
  <c r="BC410" i="2" s="1"/>
  <c r="BD410" i="2" s="1"/>
  <c r="BE410" i="2" s="1"/>
  <c r="BF410" i="2" s="1"/>
  <c r="BG410" i="2" s="1"/>
  <c r="BH410" i="2" s="1"/>
  <c r="BI410" i="2" s="1"/>
  <c r="BJ410" i="2" s="1"/>
  <c r="BK410" i="2" s="1"/>
  <c r="AA404" i="2"/>
  <c r="AB404" i="2" s="1"/>
  <c r="AC404" i="2" s="1"/>
  <c r="V400" i="2"/>
  <c r="F256" i="4"/>
  <c r="F262" i="4" s="1"/>
  <c r="F11" i="4" s="1"/>
  <c r="H562" i="4"/>
  <c r="G563" i="4"/>
  <c r="AR332" i="4"/>
  <c r="AS332" i="4" s="1"/>
  <c r="AT332" i="4" s="1"/>
  <c r="AU332" i="4" s="1"/>
  <c r="AV332" i="4" s="1"/>
  <c r="AW332" i="4" s="1"/>
  <c r="AX332" i="4" s="1"/>
  <c r="AY332" i="4" s="1"/>
  <c r="AZ332" i="4" s="1"/>
  <c r="BA332" i="4" s="1"/>
  <c r="BB332" i="4" s="1"/>
  <c r="BC332" i="4" s="1"/>
  <c r="BD332" i="4" s="1"/>
  <c r="BE332" i="4" s="1"/>
  <c r="BF332" i="4" s="1"/>
  <c r="BG332" i="4" s="1"/>
  <c r="BH332" i="4" s="1"/>
  <c r="BI332" i="4" s="1"/>
  <c r="BJ332" i="4" s="1"/>
  <c r="BK332" i="4" s="1"/>
  <c r="BL332" i="4" s="1"/>
  <c r="BM332" i="4" s="1"/>
  <c r="BN332" i="4" s="1"/>
  <c r="BC287" i="4"/>
  <c r="BD287" i="4" s="1"/>
  <c r="BE287" i="4" s="1"/>
  <c r="BF287" i="4" s="1"/>
  <c r="BG287" i="4" s="1"/>
  <c r="BH287" i="4" s="1"/>
  <c r="BI287" i="4" s="1"/>
  <c r="BJ287" i="4" s="1"/>
  <c r="BK287" i="4" s="1"/>
  <c r="BL287" i="4" s="1"/>
  <c r="BM287" i="4" s="1"/>
  <c r="BN287" i="4" s="1"/>
  <c r="BO287" i="4" s="1"/>
  <c r="BP287" i="4" s="1"/>
  <c r="BQ287" i="4" s="1"/>
  <c r="BR287" i="4" s="1"/>
  <c r="AS284" i="4"/>
  <c r="AT284" i="4" s="1"/>
  <c r="AU284" i="4" s="1"/>
  <c r="AV284" i="4" s="1"/>
  <c r="AW284" i="4" s="1"/>
  <c r="AX284" i="4" s="1"/>
  <c r="AY284" i="4" s="1"/>
  <c r="AZ284" i="4" s="1"/>
  <c r="BA284" i="4" s="1"/>
  <c r="BB284" i="4" s="1"/>
  <c r="BC284" i="4" s="1"/>
  <c r="BD284" i="4" s="1"/>
  <c r="BE284" i="4" s="1"/>
  <c r="BF284" i="4" s="1"/>
  <c r="BG284" i="4" s="1"/>
  <c r="BH284" i="4" s="1"/>
  <c r="BI284" i="4" s="1"/>
  <c r="BJ284" i="4" s="1"/>
  <c r="BK284" i="4" s="1"/>
  <c r="BL284" i="4" s="1"/>
  <c r="BM284" i="4" s="1"/>
  <c r="BN284" i="4" s="1"/>
  <c r="BO284" i="4" s="1"/>
  <c r="BP284" i="4" s="1"/>
  <c r="BQ284" i="4" s="1"/>
  <c r="BR284" i="4" s="1"/>
  <c r="AB413" i="4"/>
  <c r="AC413" i="4" s="1"/>
  <c r="AD413" i="4" s="1"/>
  <c r="AE413" i="4" s="1"/>
  <c r="AF413" i="4" s="1"/>
  <c r="AG413" i="4" s="1"/>
  <c r="AH413" i="4" s="1"/>
  <c r="AI413" i="4" s="1"/>
  <c r="AJ413" i="4" s="1"/>
  <c r="AK413" i="4" s="1"/>
  <c r="AL413" i="4" s="1"/>
  <c r="AM413" i="4" s="1"/>
  <c r="AN413" i="4" s="1"/>
  <c r="AO413" i="4" s="1"/>
  <c r="AP413" i="4" s="1"/>
  <c r="AQ413" i="4" s="1"/>
  <c r="AR413" i="4" s="1"/>
  <c r="AS413" i="4" s="1"/>
  <c r="AT413" i="4" s="1"/>
  <c r="AU413" i="4" s="1"/>
  <c r="AV413" i="4" s="1"/>
  <c r="AW413" i="4" s="1"/>
  <c r="AX413" i="4" s="1"/>
  <c r="AY413" i="4" s="1"/>
  <c r="AZ413" i="4" s="1"/>
  <c r="BA413" i="4" s="1"/>
  <c r="BB413" i="4" s="1"/>
  <c r="BC413" i="4" s="1"/>
  <c r="BD413" i="4" s="1"/>
  <c r="BE413" i="4" s="1"/>
  <c r="BF413" i="4" s="1"/>
  <c r="BG413" i="4" s="1"/>
  <c r="BH413" i="4" s="1"/>
  <c r="BI413" i="4" s="1"/>
  <c r="BJ413" i="4" s="1"/>
  <c r="BK413" i="4" s="1"/>
  <c r="BL413" i="4" s="1"/>
  <c r="BM413" i="4" s="1"/>
  <c r="BN413" i="4" s="1"/>
  <c r="BO413" i="4" s="1"/>
  <c r="BP413" i="4" s="1"/>
  <c r="BQ413" i="4" s="1"/>
  <c r="BR413" i="4" s="1"/>
  <c r="BD415" i="4"/>
  <c r="BE415" i="4" s="1"/>
  <c r="BF415" i="4" s="1"/>
  <c r="BG415" i="4" s="1"/>
  <c r="BH415" i="4" s="1"/>
  <c r="BI415" i="4" s="1"/>
  <c r="BJ415" i="4" s="1"/>
  <c r="BK415" i="4" s="1"/>
  <c r="BL415" i="4" s="1"/>
  <c r="BM415" i="4" s="1"/>
  <c r="BN415" i="4" s="1"/>
  <c r="BO415" i="4" s="1"/>
  <c r="BP415" i="4" s="1"/>
  <c r="BQ415" i="4" s="1"/>
  <c r="BR415" i="4" s="1"/>
  <c r="BF363" i="4"/>
  <c r="BG363" i="4" s="1"/>
  <c r="AQ285" i="4"/>
  <c r="AR285" i="4" s="1"/>
  <c r="AS285" i="4" s="1"/>
  <c r="AT285" i="4" s="1"/>
  <c r="AU285" i="4" s="1"/>
  <c r="AV285" i="4" s="1"/>
  <c r="AW285" i="4" s="1"/>
  <c r="AX285" i="4" s="1"/>
  <c r="AY285" i="4" s="1"/>
  <c r="AZ285" i="4" s="1"/>
  <c r="BA285" i="4" s="1"/>
  <c r="BB285" i="4" s="1"/>
  <c r="BC285" i="4" s="1"/>
  <c r="BD285" i="4" s="1"/>
  <c r="BE285" i="4" s="1"/>
  <c r="BF285" i="4" s="1"/>
  <c r="BG285" i="4" s="1"/>
  <c r="BH285" i="4" s="1"/>
  <c r="BI285" i="4" s="1"/>
  <c r="BJ285" i="4" s="1"/>
  <c r="BK285" i="4" s="1"/>
  <c r="BL285" i="4" s="1"/>
  <c r="BM285" i="4" s="1"/>
  <c r="BN285" i="4" s="1"/>
  <c r="BO285" i="4" s="1"/>
  <c r="BP285" i="4" s="1"/>
  <c r="BQ285" i="4" s="1"/>
  <c r="BR285" i="4" s="1"/>
  <c r="AF416" i="4"/>
  <c r="AG416" i="4" s="1"/>
  <c r="AH416" i="4" s="1"/>
  <c r="AI416" i="4" s="1"/>
  <c r="AJ416" i="4" s="1"/>
  <c r="AO280" i="4"/>
  <c r="AP280" i="4" s="1"/>
  <c r="AQ280" i="4" s="1"/>
  <c r="AR280" i="4" s="1"/>
  <c r="AS280" i="4" s="1"/>
  <c r="AT280" i="4" s="1"/>
  <c r="AU280" i="4" s="1"/>
  <c r="AV280" i="4" s="1"/>
  <c r="AW280" i="4" s="1"/>
  <c r="AX280" i="4" s="1"/>
  <c r="AY280" i="4" s="1"/>
  <c r="AZ280" i="4" s="1"/>
  <c r="BA280" i="4" s="1"/>
  <c r="BB280" i="4" s="1"/>
  <c r="BC280" i="4" s="1"/>
  <c r="BD280" i="4" s="1"/>
  <c r="BE280" i="4" s="1"/>
  <c r="BF280" i="4" s="1"/>
  <c r="BG280" i="4" s="1"/>
  <c r="BH280" i="4" s="1"/>
  <c r="BI280" i="4" s="1"/>
  <c r="BJ280" i="4" s="1"/>
  <c r="BK280" i="4" s="1"/>
  <c r="BL280" i="4" s="1"/>
  <c r="BM280" i="4" s="1"/>
  <c r="BN280" i="4" s="1"/>
  <c r="BO280" i="4" s="1"/>
  <c r="AP329" i="4"/>
  <c r="AQ329" i="4" s="1"/>
  <c r="AB414" i="4"/>
  <c r="BI368" i="4"/>
  <c r="BJ368" i="4" s="1"/>
  <c r="BK368" i="4" s="1"/>
  <c r="BL368" i="4" s="1"/>
  <c r="BM368" i="4" s="1"/>
  <c r="BN368" i="4" s="1"/>
  <c r="BO368" i="4" s="1"/>
  <c r="BP368" i="4" s="1"/>
  <c r="BQ368" i="4" s="1"/>
  <c r="BR368" i="4" s="1"/>
  <c r="BB331" i="4"/>
  <c r="BC331" i="4" s="1"/>
  <c r="BD331" i="4" s="1"/>
  <c r="BE331" i="4" s="1"/>
  <c r="BF331" i="4" s="1"/>
  <c r="BG331" i="4" s="1"/>
  <c r="BH331" i="4" s="1"/>
  <c r="BI331" i="4" s="1"/>
  <c r="BJ331" i="4" s="1"/>
  <c r="BK331" i="4" s="1"/>
  <c r="BL331" i="4" s="1"/>
  <c r="BM331" i="4" s="1"/>
  <c r="BN331" i="4" s="1"/>
  <c r="BO331" i="4" s="1"/>
  <c r="BP331" i="4" s="1"/>
  <c r="BQ331" i="4" s="1"/>
  <c r="BR331" i="4" s="1"/>
  <c r="AD418" i="4"/>
  <c r="AE418" i="4" s="1"/>
  <c r="AF418" i="4" s="1"/>
  <c r="AG418" i="4" s="1"/>
  <c r="AH418" i="4" s="1"/>
  <c r="AI418" i="4" s="1"/>
  <c r="AJ418" i="4" s="1"/>
  <c r="AK418" i="4" s="1"/>
  <c r="AL418" i="4" s="1"/>
  <c r="AM418" i="4" s="1"/>
  <c r="AN418" i="4" s="1"/>
  <c r="AO418" i="4" s="1"/>
  <c r="AP418" i="4" s="1"/>
  <c r="AQ418" i="4" s="1"/>
  <c r="AR418" i="4" s="1"/>
  <c r="AS418" i="4" s="1"/>
  <c r="AT418" i="4" s="1"/>
  <c r="AU418" i="4" s="1"/>
  <c r="AV418" i="4" s="1"/>
  <c r="AW418" i="4" s="1"/>
  <c r="AX418" i="4" s="1"/>
  <c r="AY418" i="4" s="1"/>
  <c r="AZ418" i="4" s="1"/>
  <c r="BA418" i="4" s="1"/>
  <c r="BB418" i="4" s="1"/>
  <c r="BC418" i="4" s="1"/>
  <c r="BD418" i="4" s="1"/>
  <c r="BE418" i="4" s="1"/>
  <c r="BF418" i="4" s="1"/>
  <c r="BG418" i="4" s="1"/>
  <c r="BH418" i="4" s="1"/>
  <c r="BI418" i="4" s="1"/>
  <c r="BJ418" i="4" s="1"/>
  <c r="BK418" i="4" s="1"/>
  <c r="BL418" i="4" s="1"/>
  <c r="BM418" i="4" s="1"/>
  <c r="BN418" i="4" s="1"/>
  <c r="BO418" i="4" s="1"/>
  <c r="BP418" i="4" s="1"/>
  <c r="BQ418" i="4" s="1"/>
  <c r="BR418" i="4" s="1"/>
  <c r="AR282" i="4"/>
  <c r="AL324" i="4"/>
  <c r="AM324" i="4" s="1"/>
  <c r="AN324" i="4" s="1"/>
  <c r="AO324" i="4" s="1"/>
  <c r="AP324" i="4" s="1"/>
  <c r="AQ324" i="4" s="1"/>
  <c r="AR324" i="4" s="1"/>
  <c r="AS324" i="4" s="1"/>
  <c r="AT324" i="4" s="1"/>
  <c r="AU324" i="4" s="1"/>
  <c r="AV324" i="4" s="1"/>
  <c r="AW324" i="4" s="1"/>
  <c r="AX324" i="4" s="1"/>
  <c r="AY324" i="4" s="1"/>
  <c r="AZ324" i="4" s="1"/>
  <c r="BA324" i="4" s="1"/>
  <c r="BB324" i="4" s="1"/>
  <c r="BC324" i="4" s="1"/>
  <c r="BD324" i="4" s="1"/>
  <c r="BE324" i="4" s="1"/>
  <c r="BF324" i="4" s="1"/>
  <c r="BG324" i="4" s="1"/>
  <c r="BH324" i="4" s="1"/>
  <c r="BI324" i="4" s="1"/>
  <c r="BJ324" i="4" s="1"/>
  <c r="BK324" i="4" s="1"/>
  <c r="BL324" i="4" s="1"/>
  <c r="BM324" i="4" s="1"/>
  <c r="BN324" i="4" s="1"/>
  <c r="BO324" i="4" s="1"/>
  <c r="BP324" i="4" s="1"/>
  <c r="BQ324" i="4" s="1"/>
  <c r="BR324" i="4" s="1"/>
  <c r="AK325" i="4"/>
  <c r="AN279" i="4"/>
  <c r="AJ422" i="4"/>
  <c r="AK422" i="4" s="1"/>
  <c r="AL422" i="4" s="1"/>
  <c r="AM422" i="4" s="1"/>
  <c r="AN422" i="4" s="1"/>
  <c r="AO422" i="4" s="1"/>
  <c r="AP422" i="4" s="1"/>
  <c r="AQ422" i="4" s="1"/>
  <c r="AR422" i="4" s="1"/>
  <c r="AS422" i="4" s="1"/>
  <c r="AT422" i="4" s="1"/>
  <c r="AU422" i="4" s="1"/>
  <c r="AV422" i="4" s="1"/>
  <c r="AW422" i="4" s="1"/>
  <c r="AX422" i="4" s="1"/>
  <c r="AY422" i="4" s="1"/>
  <c r="AZ422" i="4" s="1"/>
  <c r="BA422" i="4" s="1"/>
  <c r="BB422" i="4" s="1"/>
  <c r="BC422" i="4" s="1"/>
  <c r="BD422" i="4" s="1"/>
  <c r="BE422" i="4" s="1"/>
  <c r="BF422" i="4" s="1"/>
  <c r="BG422" i="4" s="1"/>
  <c r="BH422" i="4" s="1"/>
  <c r="BI422" i="4" s="1"/>
  <c r="BJ422" i="4" s="1"/>
  <c r="BK422" i="4" s="1"/>
  <c r="BL422" i="4" s="1"/>
  <c r="BM422" i="4" s="1"/>
  <c r="BN422" i="4" s="1"/>
  <c r="BO422" i="4" s="1"/>
  <c r="BP422" i="4" s="1"/>
  <c r="BQ422" i="4" s="1"/>
  <c r="BR422" i="4" s="1"/>
  <c r="AL420" i="4"/>
  <c r="AN328" i="4"/>
  <c r="AO328" i="4" s="1"/>
  <c r="AP328" i="4" s="1"/>
  <c r="AQ328" i="4" s="1"/>
  <c r="AR328" i="4" s="1"/>
  <c r="S408" i="4"/>
  <c r="T408" i="4" s="1"/>
  <c r="AK326" i="4"/>
  <c r="AL326" i="4" s="1"/>
  <c r="AM326" i="4" s="1"/>
  <c r="AN326" i="4" s="1"/>
  <c r="AO326" i="4" s="1"/>
  <c r="AP326" i="4" s="1"/>
  <c r="AM323" i="4"/>
  <c r="AP283" i="4"/>
  <c r="AU286" i="4"/>
  <c r="AV286" i="4" s="1"/>
  <c r="AW286" i="4" s="1"/>
  <c r="AX286" i="4" s="1"/>
  <c r="AY286" i="4" s="1"/>
  <c r="AZ286" i="4" s="1"/>
  <c r="BA286" i="4" s="1"/>
  <c r="BB286" i="4" s="1"/>
  <c r="BC286" i="4" s="1"/>
  <c r="BD286" i="4" s="1"/>
  <c r="BE286" i="4" s="1"/>
  <c r="BF286" i="4" s="1"/>
  <c r="BG286" i="4" s="1"/>
  <c r="BH286" i="4" s="1"/>
  <c r="BI286" i="4" s="1"/>
  <c r="BJ286" i="4" s="1"/>
  <c r="BK286" i="4" s="1"/>
  <c r="BL286" i="4" s="1"/>
  <c r="BM286" i="4" s="1"/>
  <c r="BN286" i="4" s="1"/>
  <c r="BO286" i="4" s="1"/>
  <c r="BP286" i="4" s="1"/>
  <c r="BQ286" i="4" s="1"/>
  <c r="BR286" i="4" s="1"/>
  <c r="AE419" i="4"/>
  <c r="S453" i="4"/>
  <c r="T453" i="4" s="1"/>
  <c r="AD464" i="4"/>
  <c r="AE464" i="4" s="1"/>
  <c r="AF464" i="4" s="1"/>
  <c r="X458" i="4"/>
  <c r="Y458" i="4" s="1"/>
  <c r="Z458" i="4" s="1"/>
  <c r="AA458" i="4" s="1"/>
  <c r="AC463" i="4"/>
  <c r="AG465" i="4"/>
  <c r="AI467" i="4"/>
  <c r="AC462" i="4"/>
  <c r="AD462" i="4" s="1"/>
  <c r="AC461" i="4"/>
  <c r="AD461" i="4" s="1"/>
  <c r="AE461" i="4" s="1"/>
  <c r="AF461" i="4" s="1"/>
  <c r="AG461" i="4" s="1"/>
  <c r="AH461" i="4" s="1"/>
  <c r="AI461" i="4" s="1"/>
  <c r="AJ461" i="4" s="1"/>
  <c r="AK461" i="4" s="1"/>
  <c r="AL461" i="4" s="1"/>
  <c r="AM461" i="4" s="1"/>
  <c r="AN461" i="4" s="1"/>
  <c r="AO461" i="4" s="1"/>
  <c r="AP461" i="4" s="1"/>
  <c r="AQ461" i="4" s="1"/>
  <c r="AR461" i="4" s="1"/>
  <c r="AS461" i="4" s="1"/>
  <c r="AT461" i="4" s="1"/>
  <c r="AU461" i="4" s="1"/>
  <c r="AV461" i="4" s="1"/>
  <c r="AW461" i="4" s="1"/>
  <c r="AX461" i="4" s="1"/>
  <c r="AY461" i="4" s="1"/>
  <c r="AZ461" i="4" s="1"/>
  <c r="BA461" i="4" s="1"/>
  <c r="BB461" i="4" s="1"/>
  <c r="BC461" i="4" s="1"/>
  <c r="BD461" i="4" s="1"/>
  <c r="BE461" i="4" s="1"/>
  <c r="BF461" i="4" s="1"/>
  <c r="BG461" i="4" s="1"/>
  <c r="BH461" i="4" s="1"/>
  <c r="BI461" i="4" s="1"/>
  <c r="BJ461" i="4" s="1"/>
  <c r="BK461" i="4" s="1"/>
  <c r="BL461" i="4" s="1"/>
  <c r="BM461" i="4" s="1"/>
  <c r="BN461" i="4" s="1"/>
  <c r="BO461" i="4" s="1"/>
  <c r="AB460" i="4"/>
  <c r="AC460" i="4" s="1"/>
  <c r="AD460" i="4" s="1"/>
  <c r="AG466" i="4"/>
  <c r="AC459" i="4"/>
  <c r="AD459" i="4" s="1"/>
  <c r="AE459" i="4" s="1"/>
  <c r="AF459" i="4" s="1"/>
  <c r="AG459" i="4" s="1"/>
  <c r="AH459" i="4" s="1"/>
  <c r="AI459" i="4" s="1"/>
  <c r="AJ459" i="4" s="1"/>
  <c r="AK459" i="4" s="1"/>
  <c r="AL459" i="4" s="1"/>
  <c r="AM459" i="4" s="1"/>
  <c r="AN459" i="4" s="1"/>
  <c r="AO459" i="4" s="1"/>
  <c r="AP459" i="4" s="1"/>
  <c r="AQ459" i="4" s="1"/>
  <c r="AR459" i="4" s="1"/>
  <c r="G587" i="2"/>
  <c r="F50" i="8"/>
  <c r="F35" i="8"/>
  <c r="F115" i="8" s="1"/>
  <c r="G19" i="8" s="1"/>
  <c r="G83" i="8"/>
  <c r="R10" i="1"/>
  <c r="AH320" i="4" l="1"/>
  <c r="AI320" i="4" s="1"/>
  <c r="AJ320" i="4" s="1"/>
  <c r="BN229" i="4"/>
  <c r="BO229" i="4" s="1"/>
  <c r="BQ526" i="4"/>
  <c r="BQ579" i="4" s="1"/>
  <c r="BQ595" i="4" s="1"/>
  <c r="BP16" i="10" s="1"/>
  <c r="BQ527" i="4"/>
  <c r="BQ532" i="4"/>
  <c r="BP230" i="4"/>
  <c r="BQ230" i="4" s="1"/>
  <c r="BR230" i="4" s="1"/>
  <c r="BO332" i="4"/>
  <c r="BF366" i="4"/>
  <c r="BG366" i="4" s="1"/>
  <c r="BH366" i="4" s="1"/>
  <c r="BI366" i="4" s="1"/>
  <c r="BJ366" i="4" s="1"/>
  <c r="BK366" i="4" s="1"/>
  <c r="S409" i="4"/>
  <c r="T409" i="4" s="1"/>
  <c r="U409" i="4" s="1"/>
  <c r="AD319" i="4"/>
  <c r="AC275" i="4"/>
  <c r="AD275" i="4" s="1"/>
  <c r="AC274" i="4"/>
  <c r="AD274" i="4" s="1"/>
  <c r="BP375" i="4"/>
  <c r="BQ375" i="4" s="1"/>
  <c r="BR375" i="4" s="1"/>
  <c r="BL228" i="4"/>
  <c r="BM228" i="4" s="1"/>
  <c r="BN228" i="4" s="1"/>
  <c r="BO228" i="4" s="1"/>
  <c r="BP228" i="4" s="1"/>
  <c r="BQ228" i="4" s="1"/>
  <c r="BR228" i="4" s="1"/>
  <c r="AE273" i="4"/>
  <c r="AF273" i="4" s="1"/>
  <c r="BP227" i="4"/>
  <c r="BQ227" i="4" s="1"/>
  <c r="BR227" i="4" s="1"/>
  <c r="BR327" i="4"/>
  <c r="BP461" i="4"/>
  <c r="BQ461" i="4" s="1"/>
  <c r="BR461" i="4" s="1"/>
  <c r="BP280" i="4"/>
  <c r="BQ280" i="4" s="1"/>
  <c r="BR280" i="4" s="1"/>
  <c r="U547" i="4"/>
  <c r="V547" i="4" s="1"/>
  <c r="W547" i="4" s="1"/>
  <c r="AE277" i="4"/>
  <c r="W456" i="4"/>
  <c r="U411" i="4"/>
  <c r="V411" i="4" s="1"/>
  <c r="W411" i="4" s="1"/>
  <c r="X411" i="4" s="1"/>
  <c r="AF322" i="4"/>
  <c r="AG322" i="4" s="1"/>
  <c r="AH322" i="4" s="1"/>
  <c r="AI322" i="4" s="1"/>
  <c r="AJ322" i="4" s="1"/>
  <c r="AK322" i="4" s="1"/>
  <c r="AL322" i="4" s="1"/>
  <c r="AM322" i="4" s="1"/>
  <c r="AN322" i="4" s="1"/>
  <c r="AO322" i="4" s="1"/>
  <c r="AP322" i="4" s="1"/>
  <c r="AQ322" i="4" s="1"/>
  <c r="AR322" i="4" s="1"/>
  <c r="AS322" i="4" s="1"/>
  <c r="AT322" i="4" s="1"/>
  <c r="AU322" i="4" s="1"/>
  <c r="AV322" i="4" s="1"/>
  <c r="AW322" i="4" s="1"/>
  <c r="AX322" i="4" s="1"/>
  <c r="AY322" i="4" s="1"/>
  <c r="AZ322" i="4" s="1"/>
  <c r="BA322" i="4" s="1"/>
  <c r="BB322" i="4" s="1"/>
  <c r="BC322" i="4" s="1"/>
  <c r="BD322" i="4" s="1"/>
  <c r="BE322" i="4" s="1"/>
  <c r="BF322" i="4" s="1"/>
  <c r="BG322" i="4" s="1"/>
  <c r="BH322" i="4" s="1"/>
  <c r="BI322" i="4" s="1"/>
  <c r="BJ322" i="4" s="1"/>
  <c r="BK322" i="4" s="1"/>
  <c r="BL322" i="4" s="1"/>
  <c r="U410" i="4"/>
  <c r="BO231" i="4"/>
  <c r="BP231" i="4" s="1"/>
  <c r="H508" i="2"/>
  <c r="V410" i="4"/>
  <c r="W410" i="4" s="1"/>
  <c r="Y412" i="4"/>
  <c r="Z412" i="4" s="1"/>
  <c r="BD364" i="4"/>
  <c r="BE364" i="4" s="1"/>
  <c r="N543" i="4"/>
  <c r="N559" i="4" s="1"/>
  <c r="N561" i="4" s="1"/>
  <c r="BG365" i="4"/>
  <c r="BH365" i="4" s="1"/>
  <c r="V409" i="4"/>
  <c r="W409" i="4" s="1"/>
  <c r="X409" i="4" s="1"/>
  <c r="Y411" i="4"/>
  <c r="AE274" i="4"/>
  <c r="AF274" i="4" s="1"/>
  <c r="AG274" i="4" s="1"/>
  <c r="V454" i="4"/>
  <c r="W454" i="4" s="1"/>
  <c r="X456" i="4"/>
  <c r="Y456" i="4" s="1"/>
  <c r="AE319" i="4"/>
  <c r="AF319" i="4" s="1"/>
  <c r="AJ276" i="4"/>
  <c r="AK276" i="4" s="1"/>
  <c r="AL276" i="4" s="1"/>
  <c r="AM276" i="4" s="1"/>
  <c r="AF277" i="4"/>
  <c r="AE321" i="4"/>
  <c r="AF321" i="4" s="1"/>
  <c r="AN276" i="4"/>
  <c r="AO276" i="4" s="1"/>
  <c r="AP276" i="4" s="1"/>
  <c r="AQ276" i="4" s="1"/>
  <c r="P546" i="4"/>
  <c r="O544" i="4"/>
  <c r="AG318" i="4"/>
  <c r="AH318" i="4" s="1"/>
  <c r="AI318" i="4" s="1"/>
  <c r="AJ318" i="4" s="1"/>
  <c r="AK318" i="4" s="1"/>
  <c r="AL318" i="4" s="1"/>
  <c r="AM318" i="4" s="1"/>
  <c r="AN318" i="4" s="1"/>
  <c r="AO318" i="4" s="1"/>
  <c r="AP318" i="4" s="1"/>
  <c r="AQ318" i="4" s="1"/>
  <c r="T455" i="4"/>
  <c r="U455" i="4" s="1"/>
  <c r="V455" i="4" s="1"/>
  <c r="BE367" i="4"/>
  <c r="BF367" i="4" s="1"/>
  <c r="BG367" i="4" s="1"/>
  <c r="P545" i="4"/>
  <c r="Q545" i="4" s="1"/>
  <c r="Y457" i="4"/>
  <c r="Z457" i="4" s="1"/>
  <c r="AA457" i="4" s="1"/>
  <c r="X547" i="4"/>
  <c r="Y547" i="4" s="1"/>
  <c r="H516" i="4"/>
  <c r="AR273" i="2"/>
  <c r="BC277" i="2"/>
  <c r="BD277" i="2" s="1"/>
  <c r="BE277" i="2" s="1"/>
  <c r="BF277" i="2" s="1"/>
  <c r="BG277" i="2" s="1"/>
  <c r="BH277" i="2" s="1"/>
  <c r="BI277" i="2" s="1"/>
  <c r="BJ277" i="2" s="1"/>
  <c r="BK277" i="2" s="1"/>
  <c r="G22" i="2"/>
  <c r="G28" i="2" s="1"/>
  <c r="F11" i="2"/>
  <c r="AS273" i="2"/>
  <c r="AT273" i="2" s="1"/>
  <c r="AU273" i="2" s="1"/>
  <c r="AV273" i="2" s="1"/>
  <c r="AW273" i="2" s="1"/>
  <c r="AX273" i="2" s="1"/>
  <c r="AY273" i="2" s="1"/>
  <c r="AZ273" i="2" s="1"/>
  <c r="BA273" i="2" s="1"/>
  <c r="BB273" i="2" s="1"/>
  <c r="BC273" i="2" s="1"/>
  <c r="BD273" i="2" s="1"/>
  <c r="BE273" i="2" s="1"/>
  <c r="BF273" i="2" s="1"/>
  <c r="BG273" i="2" s="1"/>
  <c r="BH273" i="2" s="1"/>
  <c r="BI273" i="2" s="1"/>
  <c r="BJ273" i="2" s="1"/>
  <c r="BK273" i="2" s="1"/>
  <c r="AI267" i="2"/>
  <c r="AJ267" i="2" s="1"/>
  <c r="AH265" i="2"/>
  <c r="AI265" i="2" s="1"/>
  <c r="AP275" i="2"/>
  <c r="AI266" i="2"/>
  <c r="AJ266" i="2" s="1"/>
  <c r="AK266" i="2" s="1"/>
  <c r="AL266" i="2" s="1"/>
  <c r="AM266" i="2" s="1"/>
  <c r="AN266" i="2" s="1"/>
  <c r="AO266" i="2" s="1"/>
  <c r="AP266" i="2" s="1"/>
  <c r="AQ266" i="2" s="1"/>
  <c r="AR266" i="2" s="1"/>
  <c r="AS266" i="2" s="1"/>
  <c r="AT266" i="2" s="1"/>
  <c r="AU266" i="2" s="1"/>
  <c r="AV266" i="2" s="1"/>
  <c r="AW266" i="2" s="1"/>
  <c r="AX266" i="2" s="1"/>
  <c r="AY266" i="2" s="1"/>
  <c r="AF408" i="2"/>
  <c r="G163" i="2"/>
  <c r="H157" i="2" s="1"/>
  <c r="G256" i="4"/>
  <c r="G262" i="4" s="1"/>
  <c r="G11" i="4" s="1"/>
  <c r="W401" i="2"/>
  <c r="X401" i="2" s="1"/>
  <c r="AM317" i="2"/>
  <c r="AN317" i="2" s="1"/>
  <c r="AO317" i="2" s="1"/>
  <c r="AP317" i="2" s="1"/>
  <c r="AQ317" i="2" s="1"/>
  <c r="AR317" i="2" s="1"/>
  <c r="AS317" i="2" s="1"/>
  <c r="AT317" i="2" s="1"/>
  <c r="AU317" i="2" s="1"/>
  <c r="AV317" i="2" s="1"/>
  <c r="AW317" i="2" s="1"/>
  <c r="AX317" i="2" s="1"/>
  <c r="AY317" i="2" s="1"/>
  <c r="AZ317" i="2" s="1"/>
  <c r="BA317" i="2" s="1"/>
  <c r="BB317" i="2" s="1"/>
  <c r="BC317" i="2" s="1"/>
  <c r="BD317" i="2" s="1"/>
  <c r="BE317" i="2" s="1"/>
  <c r="BF317" i="2" s="1"/>
  <c r="BG317" i="2" s="1"/>
  <c r="BH317" i="2" s="1"/>
  <c r="BI317" i="2" s="1"/>
  <c r="BJ317" i="2" s="1"/>
  <c r="BK317" i="2" s="1"/>
  <c r="AE405" i="2"/>
  <c r="AF405" i="2" s="1"/>
  <c r="AG407" i="2"/>
  <c r="AH407" i="2" s="1"/>
  <c r="AI407" i="2" s="1"/>
  <c r="AJ407" i="2" s="1"/>
  <c r="AK407" i="2" s="1"/>
  <c r="AL407" i="2" s="1"/>
  <c r="AM407" i="2" s="1"/>
  <c r="AN407" i="2" s="1"/>
  <c r="AO407" i="2" s="1"/>
  <c r="AP407" i="2" s="1"/>
  <c r="AQ407" i="2" s="1"/>
  <c r="AR407" i="2" s="1"/>
  <c r="AS407" i="2" s="1"/>
  <c r="AT407" i="2" s="1"/>
  <c r="AU407" i="2" s="1"/>
  <c r="AV407" i="2" s="1"/>
  <c r="AW407" i="2" s="1"/>
  <c r="AX407" i="2" s="1"/>
  <c r="AY407" i="2" s="1"/>
  <c r="AZ407" i="2" s="1"/>
  <c r="BA407" i="2" s="1"/>
  <c r="BB407" i="2" s="1"/>
  <c r="BC407" i="2" s="1"/>
  <c r="BD407" i="2" s="1"/>
  <c r="BE407" i="2" s="1"/>
  <c r="BF407" i="2" s="1"/>
  <c r="BG407" i="2" s="1"/>
  <c r="BH407" i="2" s="1"/>
  <c r="BI407" i="2" s="1"/>
  <c r="BJ407" i="2" s="1"/>
  <c r="BK407" i="2" s="1"/>
  <c r="AN510" i="2"/>
  <c r="AO509" i="2"/>
  <c r="AJ312" i="2"/>
  <c r="BG356" i="2"/>
  <c r="BH356" i="2" s="1"/>
  <c r="AG409" i="2"/>
  <c r="AH409" i="2" s="1"/>
  <c r="AI409" i="2" s="1"/>
  <c r="AG408" i="2"/>
  <c r="AH408" i="2" s="1"/>
  <c r="AI408" i="2" s="1"/>
  <c r="AJ408" i="2" s="1"/>
  <c r="AM315" i="2"/>
  <c r="AN315" i="2" s="1"/>
  <c r="AO315" i="2" s="1"/>
  <c r="AP315" i="2" s="1"/>
  <c r="AQ315" i="2" s="1"/>
  <c r="AR315" i="2" s="1"/>
  <c r="AS315" i="2" s="1"/>
  <c r="AT315" i="2" s="1"/>
  <c r="AU315" i="2" s="1"/>
  <c r="AV315" i="2" s="1"/>
  <c r="AW315" i="2" s="1"/>
  <c r="AX315" i="2" s="1"/>
  <c r="AY315" i="2" s="1"/>
  <c r="AZ315" i="2" s="1"/>
  <c r="BA315" i="2" s="1"/>
  <c r="BB315" i="2" s="1"/>
  <c r="BC315" i="2" s="1"/>
  <c r="BD315" i="2" s="1"/>
  <c r="BE315" i="2" s="1"/>
  <c r="BF315" i="2" s="1"/>
  <c r="BG315" i="2" s="1"/>
  <c r="BH315" i="2" s="1"/>
  <c r="BI315" i="2" s="1"/>
  <c r="BJ315" i="2" s="1"/>
  <c r="BK315" i="2" s="1"/>
  <c r="AF311" i="2"/>
  <c r="AM316" i="2"/>
  <c r="AN316" i="2" s="1"/>
  <c r="AO316" i="2" s="1"/>
  <c r="AP316" i="2" s="1"/>
  <c r="AQ316" i="2" s="1"/>
  <c r="AR316" i="2" s="1"/>
  <c r="AS316" i="2" s="1"/>
  <c r="AT316" i="2" s="1"/>
  <c r="AU316" i="2" s="1"/>
  <c r="AV316" i="2" s="1"/>
  <c r="AW316" i="2" s="1"/>
  <c r="AX316" i="2" s="1"/>
  <c r="AY316" i="2" s="1"/>
  <c r="AZ316" i="2" s="1"/>
  <c r="BA316" i="2" s="1"/>
  <c r="BB316" i="2" s="1"/>
  <c r="BC316" i="2" s="1"/>
  <c r="BD316" i="2" s="1"/>
  <c r="BE316" i="2" s="1"/>
  <c r="BF316" i="2" s="1"/>
  <c r="BG316" i="2" s="1"/>
  <c r="BH316" i="2" s="1"/>
  <c r="BI316" i="2" s="1"/>
  <c r="BJ316" i="2" s="1"/>
  <c r="BK316" i="2" s="1"/>
  <c r="AP318" i="2"/>
  <c r="AQ318" i="2" s="1"/>
  <c r="AR318" i="2" s="1"/>
  <c r="AS318" i="2" s="1"/>
  <c r="AT318" i="2" s="1"/>
  <c r="AU318" i="2" s="1"/>
  <c r="AV318" i="2" s="1"/>
  <c r="AW318" i="2" s="1"/>
  <c r="AX318" i="2" s="1"/>
  <c r="AY318" i="2" s="1"/>
  <c r="AZ318" i="2" s="1"/>
  <c r="BA318" i="2" s="1"/>
  <c r="BB318" i="2" s="1"/>
  <c r="BC318" i="2" s="1"/>
  <c r="BD318" i="2" s="1"/>
  <c r="BE318" i="2" s="1"/>
  <c r="BF318" i="2" s="1"/>
  <c r="BG318" i="2" s="1"/>
  <c r="BH318" i="2" s="1"/>
  <c r="BI318" i="2" s="1"/>
  <c r="BJ318" i="2" s="1"/>
  <c r="BK318" i="2" s="1"/>
  <c r="AG310" i="2"/>
  <c r="AQ321" i="2"/>
  <c r="AR321" i="2" s="1"/>
  <c r="AS321" i="2" s="1"/>
  <c r="AT321" i="2" s="1"/>
  <c r="AU321" i="2" s="1"/>
  <c r="AV321" i="2" s="1"/>
  <c r="AW321" i="2" s="1"/>
  <c r="AX321" i="2" s="1"/>
  <c r="AY321" i="2" s="1"/>
  <c r="AZ321" i="2" s="1"/>
  <c r="BA321" i="2" s="1"/>
  <c r="BB321" i="2" s="1"/>
  <c r="BC321" i="2" s="1"/>
  <c r="BD321" i="2" s="1"/>
  <c r="BE321" i="2" s="1"/>
  <c r="BF321" i="2" s="1"/>
  <c r="BG321" i="2" s="1"/>
  <c r="BH321" i="2" s="1"/>
  <c r="BI321" i="2" s="1"/>
  <c r="BJ321" i="2" s="1"/>
  <c r="BK321" i="2" s="1"/>
  <c r="AI314" i="2"/>
  <c r="BJ359" i="2"/>
  <c r="BK359" i="2" s="1"/>
  <c r="X445" i="2"/>
  <c r="Y445" i="2" s="1"/>
  <c r="AG456" i="2"/>
  <c r="V446" i="2"/>
  <c r="AC451" i="2"/>
  <c r="AD451" i="2" s="1"/>
  <c r="AE451" i="2" s="1"/>
  <c r="AF451" i="2" s="1"/>
  <c r="AG451" i="2" s="1"/>
  <c r="AH451" i="2" s="1"/>
  <c r="AI451" i="2" s="1"/>
  <c r="AJ451" i="2" s="1"/>
  <c r="AK451" i="2" s="1"/>
  <c r="AL451" i="2" s="1"/>
  <c r="AM451" i="2" s="1"/>
  <c r="X447" i="2"/>
  <c r="AC450" i="2"/>
  <c r="AD450" i="2" s="1"/>
  <c r="Y449" i="2"/>
  <c r="AB452" i="2"/>
  <c r="AF453" i="2"/>
  <c r="AH456" i="2"/>
  <c r="Z448" i="2"/>
  <c r="AA448" i="2" s="1"/>
  <c r="AB448" i="2" s="1"/>
  <c r="AF454" i="2"/>
  <c r="AG454" i="2" s="1"/>
  <c r="AH454" i="2" s="1"/>
  <c r="AI454" i="2" s="1"/>
  <c r="AE455" i="2"/>
  <c r="AK459" i="2"/>
  <c r="AL458" i="2"/>
  <c r="AM458" i="2" s="1"/>
  <c r="AJ457" i="2"/>
  <c r="AK457" i="2" s="1"/>
  <c r="AL457" i="2" s="1"/>
  <c r="AM457" i="2" s="1"/>
  <c r="AN457" i="2" s="1"/>
  <c r="AB403" i="2"/>
  <c r="AC403" i="2" s="1"/>
  <c r="W400" i="2"/>
  <c r="X400" i="2" s="1"/>
  <c r="Y400" i="2" s="1"/>
  <c r="Z400" i="2" s="1"/>
  <c r="AA400" i="2" s="1"/>
  <c r="AD404" i="2"/>
  <c r="AE404" i="2" s="1"/>
  <c r="AA402" i="2"/>
  <c r="AG405" i="2"/>
  <c r="AH405" i="2" s="1"/>
  <c r="AI405" i="2" s="1"/>
  <c r="AJ405" i="2" s="1"/>
  <c r="AK405" i="2" s="1"/>
  <c r="AL405" i="2" s="1"/>
  <c r="AM405" i="2" s="1"/>
  <c r="AN405" i="2" s="1"/>
  <c r="AO405" i="2" s="1"/>
  <c r="AP405" i="2" s="1"/>
  <c r="AQ405" i="2" s="1"/>
  <c r="AR405" i="2" s="1"/>
  <c r="AS405" i="2" s="1"/>
  <c r="AT405" i="2" s="1"/>
  <c r="AU405" i="2" s="1"/>
  <c r="AV405" i="2" s="1"/>
  <c r="AW405" i="2" s="1"/>
  <c r="AX405" i="2" s="1"/>
  <c r="AY405" i="2" s="1"/>
  <c r="AZ405" i="2" s="1"/>
  <c r="BA405" i="2" s="1"/>
  <c r="BB405" i="2" s="1"/>
  <c r="BC405" i="2" s="1"/>
  <c r="BD405" i="2" s="1"/>
  <c r="BE405" i="2" s="1"/>
  <c r="BF405" i="2" s="1"/>
  <c r="BG405" i="2" s="1"/>
  <c r="BH405" i="2" s="1"/>
  <c r="BI405" i="2" s="1"/>
  <c r="BJ405" i="2" s="1"/>
  <c r="BK405" i="2" s="1"/>
  <c r="AR329" i="4"/>
  <c r="AS329" i="4" s="1"/>
  <c r="AT329" i="4" s="1"/>
  <c r="AU329" i="4" s="1"/>
  <c r="AV329" i="4" s="1"/>
  <c r="AW329" i="4" s="1"/>
  <c r="AX329" i="4" s="1"/>
  <c r="AY329" i="4" s="1"/>
  <c r="AZ329" i="4" s="1"/>
  <c r="BA329" i="4" s="1"/>
  <c r="BB329" i="4" s="1"/>
  <c r="BC329" i="4" s="1"/>
  <c r="BD329" i="4" s="1"/>
  <c r="BE329" i="4" s="1"/>
  <c r="BF329" i="4" s="1"/>
  <c r="BG329" i="4" s="1"/>
  <c r="BH329" i="4" s="1"/>
  <c r="BI329" i="4" s="1"/>
  <c r="BJ329" i="4" s="1"/>
  <c r="BK329" i="4" s="1"/>
  <c r="BL329" i="4" s="1"/>
  <c r="BM329" i="4" s="1"/>
  <c r="BN329" i="4" s="1"/>
  <c r="BO329" i="4" s="1"/>
  <c r="BP329" i="4" s="1"/>
  <c r="BQ329" i="4" s="1"/>
  <c r="BR329" i="4" s="1"/>
  <c r="AK320" i="4"/>
  <c r="AL320" i="4" s="1"/>
  <c r="AM320" i="4" s="1"/>
  <c r="AN320" i="4" s="1"/>
  <c r="AO320" i="4" s="1"/>
  <c r="AP320" i="4" s="1"/>
  <c r="AQ320" i="4" s="1"/>
  <c r="AR320" i="4" s="1"/>
  <c r="AS320" i="4" s="1"/>
  <c r="AT320" i="4" s="1"/>
  <c r="AU320" i="4" s="1"/>
  <c r="AV320" i="4" s="1"/>
  <c r="AW320" i="4" s="1"/>
  <c r="AX320" i="4" s="1"/>
  <c r="AY320" i="4" s="1"/>
  <c r="AZ320" i="4" s="1"/>
  <c r="BA320" i="4" s="1"/>
  <c r="BB320" i="4" s="1"/>
  <c r="BC320" i="4" s="1"/>
  <c r="BD320" i="4" s="1"/>
  <c r="BE320" i="4" s="1"/>
  <c r="BF320" i="4" s="1"/>
  <c r="BG320" i="4" s="1"/>
  <c r="BH320" i="4" s="1"/>
  <c r="BI320" i="4" s="1"/>
  <c r="BJ320" i="4" s="1"/>
  <c r="BK320" i="4" s="1"/>
  <c r="BL320" i="4" s="1"/>
  <c r="BM320" i="4" s="1"/>
  <c r="BN320" i="4" s="1"/>
  <c r="BO320" i="4" s="1"/>
  <c r="BP320" i="4" s="1"/>
  <c r="BQ320" i="4" s="1"/>
  <c r="BR320" i="4" s="1"/>
  <c r="I562" i="4"/>
  <c r="H563" i="4"/>
  <c r="AE462" i="4"/>
  <c r="AF462" i="4" s="1"/>
  <c r="AQ326" i="4"/>
  <c r="AR326" i="4" s="1"/>
  <c r="AS326" i="4" s="1"/>
  <c r="AT326" i="4" s="1"/>
  <c r="AU326" i="4" s="1"/>
  <c r="AV326" i="4" s="1"/>
  <c r="AW326" i="4" s="1"/>
  <c r="AX326" i="4" s="1"/>
  <c r="AY326" i="4" s="1"/>
  <c r="AZ326" i="4" s="1"/>
  <c r="BA326" i="4" s="1"/>
  <c r="BB326" i="4" s="1"/>
  <c r="BC326" i="4" s="1"/>
  <c r="BD326" i="4" s="1"/>
  <c r="BE326" i="4" s="1"/>
  <c r="BF326" i="4" s="1"/>
  <c r="BG326" i="4" s="1"/>
  <c r="BH326" i="4" s="1"/>
  <c r="BI326" i="4" s="1"/>
  <c r="BJ326" i="4" s="1"/>
  <c r="BK326" i="4" s="1"/>
  <c r="BL326" i="4" s="1"/>
  <c r="BM326" i="4" s="1"/>
  <c r="BN326" i="4" s="1"/>
  <c r="BI365" i="4"/>
  <c r="BJ365" i="4" s="1"/>
  <c r="BK365" i="4" s="1"/>
  <c r="BL365" i="4" s="1"/>
  <c r="BM365" i="4" s="1"/>
  <c r="BN365" i="4" s="1"/>
  <c r="BO365" i="4" s="1"/>
  <c r="BP365" i="4" s="1"/>
  <c r="BQ365" i="4" s="1"/>
  <c r="BR365" i="4" s="1"/>
  <c r="AM420" i="4"/>
  <c r="AN420" i="4" s="1"/>
  <c r="AO420" i="4" s="1"/>
  <c r="AP420" i="4" s="1"/>
  <c r="AQ420" i="4" s="1"/>
  <c r="AR420" i="4" s="1"/>
  <c r="AS420" i="4" s="1"/>
  <c r="AT420" i="4" s="1"/>
  <c r="AU420" i="4" s="1"/>
  <c r="AV420" i="4" s="1"/>
  <c r="AW420" i="4" s="1"/>
  <c r="AX420" i="4" s="1"/>
  <c r="AY420" i="4" s="1"/>
  <c r="AZ420" i="4" s="1"/>
  <c r="BA420" i="4" s="1"/>
  <c r="BB420" i="4" s="1"/>
  <c r="BC420" i="4" s="1"/>
  <c r="BD420" i="4" s="1"/>
  <c r="BE420" i="4" s="1"/>
  <c r="BF420" i="4" s="1"/>
  <c r="BG420" i="4" s="1"/>
  <c r="BH420" i="4" s="1"/>
  <c r="BH363" i="4"/>
  <c r="BI363" i="4" s="1"/>
  <c r="BJ363" i="4" s="1"/>
  <c r="BK363" i="4" s="1"/>
  <c r="BL363" i="4" s="1"/>
  <c r="BM363" i="4" s="1"/>
  <c r="BN363" i="4" s="1"/>
  <c r="BO363" i="4" s="1"/>
  <c r="BP363" i="4" s="1"/>
  <c r="BQ363" i="4" s="1"/>
  <c r="BR363" i="4" s="1"/>
  <c r="AN323" i="4"/>
  <c r="AO323" i="4" s="1"/>
  <c r="AP323" i="4" s="1"/>
  <c r="AQ323" i="4" s="1"/>
  <c r="AR323" i="4" s="1"/>
  <c r="AS323" i="4" s="1"/>
  <c r="AT323" i="4" s="1"/>
  <c r="AU323" i="4" s="1"/>
  <c r="AV323" i="4" s="1"/>
  <c r="AW323" i="4" s="1"/>
  <c r="AX323" i="4" s="1"/>
  <c r="AY323" i="4" s="1"/>
  <c r="AZ323" i="4" s="1"/>
  <c r="BA323" i="4" s="1"/>
  <c r="BB323" i="4" s="1"/>
  <c r="BC323" i="4" s="1"/>
  <c r="BD323" i="4" s="1"/>
  <c r="BE323" i="4" s="1"/>
  <c r="BF323" i="4" s="1"/>
  <c r="BG323" i="4" s="1"/>
  <c r="BH323" i="4" s="1"/>
  <c r="BI323" i="4" s="1"/>
  <c r="BJ323" i="4" s="1"/>
  <c r="BK323" i="4" s="1"/>
  <c r="BL323" i="4" s="1"/>
  <c r="BM323" i="4" s="1"/>
  <c r="BN323" i="4" s="1"/>
  <c r="BO323" i="4" s="1"/>
  <c r="BP323" i="4" s="1"/>
  <c r="AQ283" i="4"/>
  <c r="AR283" i="4" s="1"/>
  <c r="AS283" i="4" s="1"/>
  <c r="AT283" i="4" s="1"/>
  <c r="AU283" i="4" s="1"/>
  <c r="AV283" i="4" s="1"/>
  <c r="AW283" i="4" s="1"/>
  <c r="AX283" i="4" s="1"/>
  <c r="AY283" i="4" s="1"/>
  <c r="AZ283" i="4" s="1"/>
  <c r="BA283" i="4" s="1"/>
  <c r="BB283" i="4" s="1"/>
  <c r="BC283" i="4" s="1"/>
  <c r="BD283" i="4" s="1"/>
  <c r="BE283" i="4" s="1"/>
  <c r="BF283" i="4" s="1"/>
  <c r="BG283" i="4" s="1"/>
  <c r="BH283" i="4" s="1"/>
  <c r="BI283" i="4" s="1"/>
  <c r="BJ283" i="4" s="1"/>
  <c r="BK283" i="4" s="1"/>
  <c r="BL283" i="4" s="1"/>
  <c r="BM283" i="4" s="1"/>
  <c r="BN283" i="4" s="1"/>
  <c r="AO279" i="4"/>
  <c r="AP279" i="4" s="1"/>
  <c r="AQ279" i="4" s="1"/>
  <c r="AR279" i="4" s="1"/>
  <c r="AS279" i="4" s="1"/>
  <c r="AT279" i="4" s="1"/>
  <c r="AU279" i="4" s="1"/>
  <c r="AF419" i="4"/>
  <c r="AG419" i="4" s="1"/>
  <c r="AH419" i="4" s="1"/>
  <c r="AI419" i="4" s="1"/>
  <c r="AJ419" i="4" s="1"/>
  <c r="AK419" i="4" s="1"/>
  <c r="AL419" i="4" s="1"/>
  <c r="AM419" i="4" s="1"/>
  <c r="AN419" i="4" s="1"/>
  <c r="AO419" i="4" s="1"/>
  <c r="AP419" i="4" s="1"/>
  <c r="AQ419" i="4" s="1"/>
  <c r="AR419" i="4" s="1"/>
  <c r="AS419" i="4" s="1"/>
  <c r="AT419" i="4" s="1"/>
  <c r="AU419" i="4" s="1"/>
  <c r="AV419" i="4" s="1"/>
  <c r="AW419" i="4" s="1"/>
  <c r="AX419" i="4" s="1"/>
  <c r="AY419" i="4" s="1"/>
  <c r="AZ419" i="4" s="1"/>
  <c r="BA419" i="4" s="1"/>
  <c r="BB419" i="4" s="1"/>
  <c r="BC419" i="4" s="1"/>
  <c r="BD419" i="4" s="1"/>
  <c r="BE419" i="4" s="1"/>
  <c r="BF419" i="4" s="1"/>
  <c r="BG419" i="4" s="1"/>
  <c r="BH419" i="4" s="1"/>
  <c r="BI419" i="4" s="1"/>
  <c r="BJ419" i="4" s="1"/>
  <c r="BK419" i="4" s="1"/>
  <c r="BL419" i="4" s="1"/>
  <c r="BM419" i="4" s="1"/>
  <c r="BN419" i="4" s="1"/>
  <c r="BO419" i="4" s="1"/>
  <c r="BP419" i="4" s="1"/>
  <c r="BQ419" i="4" s="1"/>
  <c r="BR419" i="4" s="1"/>
  <c r="U408" i="4"/>
  <c r="AS328" i="4"/>
  <c r="AT328" i="4" s="1"/>
  <c r="AU328" i="4" s="1"/>
  <c r="AV328" i="4" s="1"/>
  <c r="AW328" i="4" s="1"/>
  <c r="AX328" i="4" s="1"/>
  <c r="AY328" i="4" s="1"/>
  <c r="AZ328" i="4" s="1"/>
  <c r="BA328" i="4" s="1"/>
  <c r="BB328" i="4" s="1"/>
  <c r="BC328" i="4" s="1"/>
  <c r="BD328" i="4" s="1"/>
  <c r="BE328" i="4" s="1"/>
  <c r="BF328" i="4" s="1"/>
  <c r="BG328" i="4" s="1"/>
  <c r="BH328" i="4" s="1"/>
  <c r="BI328" i="4" s="1"/>
  <c r="BJ328" i="4" s="1"/>
  <c r="BK328" i="4" s="1"/>
  <c r="BL328" i="4" s="1"/>
  <c r="BM328" i="4" s="1"/>
  <c r="BN328" i="4" s="1"/>
  <c r="BO328" i="4" s="1"/>
  <c r="BP328" i="4" s="1"/>
  <c r="AL325" i="4"/>
  <c r="AM325" i="4" s="1"/>
  <c r="AN325" i="4" s="1"/>
  <c r="AO325" i="4" s="1"/>
  <c r="AP325" i="4" s="1"/>
  <c r="AQ325" i="4" s="1"/>
  <c r="AC414" i="4"/>
  <c r="AD414" i="4" s="1"/>
  <c r="AE414" i="4" s="1"/>
  <c r="AF414" i="4" s="1"/>
  <c r="AG414" i="4" s="1"/>
  <c r="AK416" i="4"/>
  <c r="AL416" i="4" s="1"/>
  <c r="AM416" i="4" s="1"/>
  <c r="AN416" i="4" s="1"/>
  <c r="AO416" i="4" s="1"/>
  <c r="AP416" i="4" s="1"/>
  <c r="AQ416" i="4" s="1"/>
  <c r="AR416" i="4" s="1"/>
  <c r="AS416" i="4" s="1"/>
  <c r="AT416" i="4" s="1"/>
  <c r="AU416" i="4" s="1"/>
  <c r="AV416" i="4" s="1"/>
  <c r="AW416" i="4" s="1"/>
  <c r="AX416" i="4" s="1"/>
  <c r="AY416" i="4" s="1"/>
  <c r="AZ416" i="4" s="1"/>
  <c r="BA416" i="4" s="1"/>
  <c r="BB416" i="4" s="1"/>
  <c r="BC416" i="4" s="1"/>
  <c r="BD416" i="4" s="1"/>
  <c r="BE416" i="4" s="1"/>
  <c r="BF416" i="4" s="1"/>
  <c r="BG416" i="4" s="1"/>
  <c r="BH416" i="4" s="1"/>
  <c r="BI416" i="4" s="1"/>
  <c r="BJ416" i="4" s="1"/>
  <c r="BK416" i="4" s="1"/>
  <c r="BL416" i="4" s="1"/>
  <c r="BM416" i="4" s="1"/>
  <c r="BN416" i="4" s="1"/>
  <c r="BO416" i="4" s="1"/>
  <c r="BP416" i="4" s="1"/>
  <c r="BQ416" i="4" s="1"/>
  <c r="Z411" i="4"/>
  <c r="AS282" i="4"/>
  <c r="AT282" i="4" s="1"/>
  <c r="AU282" i="4" s="1"/>
  <c r="AV282" i="4" s="1"/>
  <c r="AW282" i="4" s="1"/>
  <c r="AX282" i="4" s="1"/>
  <c r="AY282" i="4" s="1"/>
  <c r="AZ282" i="4" s="1"/>
  <c r="BA282" i="4" s="1"/>
  <c r="BB282" i="4" s="1"/>
  <c r="BC282" i="4" s="1"/>
  <c r="BD282" i="4" s="1"/>
  <c r="BE282" i="4" s="1"/>
  <c r="BF282" i="4" s="1"/>
  <c r="BG282" i="4" s="1"/>
  <c r="BH282" i="4" s="1"/>
  <c r="BI282" i="4" s="1"/>
  <c r="BJ282" i="4" s="1"/>
  <c r="BK282" i="4" s="1"/>
  <c r="BL282" i="4" s="1"/>
  <c r="BM282" i="4" s="1"/>
  <c r="BN282" i="4" s="1"/>
  <c r="BO282" i="4" s="1"/>
  <c r="AB458" i="4"/>
  <c r="AC458" i="4" s="1"/>
  <c r="AD458" i="4" s="1"/>
  <c r="AE458" i="4" s="1"/>
  <c r="AF458" i="4" s="1"/>
  <c r="AG458" i="4" s="1"/>
  <c r="AH458" i="4" s="1"/>
  <c r="AI458" i="4" s="1"/>
  <c r="AJ458" i="4" s="1"/>
  <c r="AK458" i="4" s="1"/>
  <c r="AL458" i="4" s="1"/>
  <c r="AM458" i="4" s="1"/>
  <c r="AN458" i="4" s="1"/>
  <c r="AO458" i="4" s="1"/>
  <c r="AP458" i="4" s="1"/>
  <c r="AQ458" i="4" s="1"/>
  <c r="AR458" i="4" s="1"/>
  <c r="AS458" i="4" s="1"/>
  <c r="AT458" i="4" s="1"/>
  <c r="AU458" i="4" s="1"/>
  <c r="AV458" i="4" s="1"/>
  <c r="AW458" i="4" s="1"/>
  <c r="AX458" i="4" s="1"/>
  <c r="AY458" i="4" s="1"/>
  <c r="AZ458" i="4" s="1"/>
  <c r="BA458" i="4" s="1"/>
  <c r="BB458" i="4" s="1"/>
  <c r="BC458" i="4" s="1"/>
  <c r="BD458" i="4" s="1"/>
  <c r="BE458" i="4" s="1"/>
  <c r="BF458" i="4" s="1"/>
  <c r="BG458" i="4" s="1"/>
  <c r="BH458" i="4" s="1"/>
  <c r="BI458" i="4" s="1"/>
  <c r="BJ458" i="4" s="1"/>
  <c r="BK458" i="4" s="1"/>
  <c r="BL458" i="4" s="1"/>
  <c r="BM458" i="4" s="1"/>
  <c r="BN458" i="4" s="1"/>
  <c r="BO458" i="4" s="1"/>
  <c r="BP458" i="4" s="1"/>
  <c r="BQ458" i="4" s="1"/>
  <c r="BR458" i="4" s="1"/>
  <c r="AJ467" i="4"/>
  <c r="AK467" i="4" s="1"/>
  <c r="AH465" i="4"/>
  <c r="AS459" i="4"/>
  <c r="AT459" i="4" s="1"/>
  <c r="AU459" i="4" s="1"/>
  <c r="AV459" i="4" s="1"/>
  <c r="AW459" i="4" s="1"/>
  <c r="AX459" i="4" s="1"/>
  <c r="AY459" i="4" s="1"/>
  <c r="AZ459" i="4" s="1"/>
  <c r="BA459" i="4" s="1"/>
  <c r="BB459" i="4" s="1"/>
  <c r="BC459" i="4" s="1"/>
  <c r="BD459" i="4" s="1"/>
  <c r="BE459" i="4" s="1"/>
  <c r="BF459" i="4" s="1"/>
  <c r="BG459" i="4" s="1"/>
  <c r="BH459" i="4" s="1"/>
  <c r="BI459" i="4" s="1"/>
  <c r="BJ459" i="4" s="1"/>
  <c r="BK459" i="4" s="1"/>
  <c r="BL459" i="4" s="1"/>
  <c r="BM459" i="4" s="1"/>
  <c r="BN459" i="4" s="1"/>
  <c r="BO459" i="4" s="1"/>
  <c r="BP459" i="4" s="1"/>
  <c r="BQ459" i="4" s="1"/>
  <c r="BR459" i="4" s="1"/>
  <c r="AE460" i="4"/>
  <c r="AG464" i="4"/>
  <c r="AH464" i="4" s="1"/>
  <c r="AI464" i="4" s="1"/>
  <c r="AJ464" i="4" s="1"/>
  <c r="AK464" i="4" s="1"/>
  <c r="AL464" i="4" s="1"/>
  <c r="AM464" i="4" s="1"/>
  <c r="AN464" i="4" s="1"/>
  <c r="AO464" i="4" s="1"/>
  <c r="AP464" i="4" s="1"/>
  <c r="AQ464" i="4" s="1"/>
  <c r="AR464" i="4" s="1"/>
  <c r="AS464" i="4" s="1"/>
  <c r="AT464" i="4" s="1"/>
  <c r="AU464" i="4" s="1"/>
  <c r="AV464" i="4" s="1"/>
  <c r="AW464" i="4" s="1"/>
  <c r="AX464" i="4" s="1"/>
  <c r="AY464" i="4" s="1"/>
  <c r="AZ464" i="4" s="1"/>
  <c r="BA464" i="4" s="1"/>
  <c r="BB464" i="4" s="1"/>
  <c r="BC464" i="4" s="1"/>
  <c r="BD464" i="4" s="1"/>
  <c r="BE464" i="4" s="1"/>
  <c r="BF464" i="4" s="1"/>
  <c r="BG464" i="4" s="1"/>
  <c r="BH464" i="4" s="1"/>
  <c r="BI464" i="4" s="1"/>
  <c r="BJ464" i="4" s="1"/>
  <c r="BK464" i="4" s="1"/>
  <c r="BL464" i="4" s="1"/>
  <c r="BM464" i="4" s="1"/>
  <c r="BN464" i="4" s="1"/>
  <c r="AD463" i="4"/>
  <c r="AE463" i="4" s="1"/>
  <c r="AF463" i="4" s="1"/>
  <c r="AG463" i="4" s="1"/>
  <c r="AH463" i="4" s="1"/>
  <c r="AI463" i="4" s="1"/>
  <c r="AJ463" i="4" s="1"/>
  <c r="AK463" i="4" s="1"/>
  <c r="AL463" i="4" s="1"/>
  <c r="AM463" i="4" s="1"/>
  <c r="AN463" i="4" s="1"/>
  <c r="AO463" i="4" s="1"/>
  <c r="AP463" i="4" s="1"/>
  <c r="AQ463" i="4" s="1"/>
  <c r="AR463" i="4" s="1"/>
  <c r="AS463" i="4" s="1"/>
  <c r="AT463" i="4" s="1"/>
  <c r="AU463" i="4" s="1"/>
  <c r="AV463" i="4" s="1"/>
  <c r="AW463" i="4" s="1"/>
  <c r="AX463" i="4" s="1"/>
  <c r="AY463" i="4" s="1"/>
  <c r="AZ463" i="4" s="1"/>
  <c r="BA463" i="4" s="1"/>
  <c r="BB463" i="4" s="1"/>
  <c r="BC463" i="4" s="1"/>
  <c r="BD463" i="4" s="1"/>
  <c r="BE463" i="4" s="1"/>
  <c r="BF463" i="4" s="1"/>
  <c r="BG463" i="4" s="1"/>
  <c r="BH463" i="4" s="1"/>
  <c r="BI463" i="4" s="1"/>
  <c r="BJ463" i="4" s="1"/>
  <c r="BK463" i="4" s="1"/>
  <c r="BL463" i="4" s="1"/>
  <c r="BM463" i="4" s="1"/>
  <c r="BN463" i="4" s="1"/>
  <c r="BO463" i="4" s="1"/>
  <c r="AH466" i="4"/>
  <c r="U453" i="4"/>
  <c r="H587" i="2"/>
  <c r="G50" i="8"/>
  <c r="S10" i="1"/>
  <c r="S5" i="1"/>
  <c r="G35" i="8"/>
  <c r="G115" i="8" s="1"/>
  <c r="AE275" i="4" l="1"/>
  <c r="BL366" i="4"/>
  <c r="BM366" i="4" s="1"/>
  <c r="BQ231" i="4"/>
  <c r="O543" i="4"/>
  <c r="O559" i="4" s="1"/>
  <c r="O561" i="4" s="1"/>
  <c r="BR231" i="4"/>
  <c r="BR527" i="4"/>
  <c r="BR526" i="4"/>
  <c r="BP282" i="4"/>
  <c r="BQ282" i="4" s="1"/>
  <c r="BR282" i="4" s="1"/>
  <c r="BQ328" i="4"/>
  <c r="BR328" i="4" s="1"/>
  <c r="BO283" i="4"/>
  <c r="AG273" i="4"/>
  <c r="BP463" i="4"/>
  <c r="BQ463" i="4" s="1"/>
  <c r="BR463" i="4" s="1"/>
  <c r="BO464" i="4"/>
  <c r="BP464" i="4" s="1"/>
  <c r="BQ464" i="4" s="1"/>
  <c r="BR464" i="4" s="1"/>
  <c r="BR416" i="4"/>
  <c r="BQ323" i="4"/>
  <c r="BR323" i="4" s="1"/>
  <c r="BO326" i="4"/>
  <c r="BP326" i="4" s="1"/>
  <c r="X410" i="4"/>
  <c r="BP229" i="4"/>
  <c r="BQ229" i="4" s="1"/>
  <c r="BR229" i="4" s="1"/>
  <c r="BM322" i="4"/>
  <c r="BN322" i="4" s="1"/>
  <c r="BO322" i="4" s="1"/>
  <c r="BP322" i="4" s="1"/>
  <c r="BQ322" i="4" s="1"/>
  <c r="BR322" i="4" s="1"/>
  <c r="BP332" i="4"/>
  <c r="BQ332" i="4" s="1"/>
  <c r="BR332" i="4" s="1"/>
  <c r="Y409" i="4"/>
  <c r="Z409" i="4" s="1"/>
  <c r="AA409" i="4" s="1"/>
  <c r="AB409" i="4" s="1"/>
  <c r="AC409" i="4" s="1"/>
  <c r="AD409" i="4" s="1"/>
  <c r="AE409" i="4" s="1"/>
  <c r="AF409" i="4" s="1"/>
  <c r="AG409" i="4" s="1"/>
  <c r="AH409" i="4" s="1"/>
  <c r="AI409" i="4" s="1"/>
  <c r="AJ409" i="4" s="1"/>
  <c r="AK409" i="4" s="1"/>
  <c r="AL409" i="4" s="1"/>
  <c r="AM409" i="4" s="1"/>
  <c r="AN409" i="4" s="1"/>
  <c r="AO409" i="4" s="1"/>
  <c r="AP409" i="4" s="1"/>
  <c r="AQ409" i="4" s="1"/>
  <c r="AR409" i="4" s="1"/>
  <c r="AS409" i="4" s="1"/>
  <c r="AT409" i="4" s="1"/>
  <c r="AU409" i="4" s="1"/>
  <c r="AV409" i="4" s="1"/>
  <c r="AW409" i="4" s="1"/>
  <c r="AX409" i="4" s="1"/>
  <c r="AY409" i="4" s="1"/>
  <c r="AZ409" i="4" s="1"/>
  <c r="BA409" i="4" s="1"/>
  <c r="BB409" i="4" s="1"/>
  <c r="BC409" i="4" s="1"/>
  <c r="BD409" i="4" s="1"/>
  <c r="BE409" i="4" s="1"/>
  <c r="BF409" i="4" s="1"/>
  <c r="BG409" i="4" s="1"/>
  <c r="BH409" i="4" s="1"/>
  <c r="BI409" i="4" s="1"/>
  <c r="BJ409" i="4" s="1"/>
  <c r="BK409" i="4" s="1"/>
  <c r="BL409" i="4" s="1"/>
  <c r="BM409" i="4" s="1"/>
  <c r="BN409" i="4" s="1"/>
  <c r="BO409" i="4" s="1"/>
  <c r="BP409" i="4" s="1"/>
  <c r="BQ409" i="4" s="1"/>
  <c r="BR409" i="4" s="1"/>
  <c r="BF364" i="4"/>
  <c r="BG364" i="4" s="1"/>
  <c r="BH364" i="4" s="1"/>
  <c r="BI364" i="4" s="1"/>
  <c r="BJ364" i="4" s="1"/>
  <c r="BK364" i="4" s="1"/>
  <c r="BL364" i="4" s="1"/>
  <c r="BM364" i="4" s="1"/>
  <c r="BN364" i="4" s="1"/>
  <c r="Z456" i="4"/>
  <c r="AA456" i="4" s="1"/>
  <c r="AG319" i="4"/>
  <c r="AH319" i="4" s="1"/>
  <c r="AI319" i="4" s="1"/>
  <c r="AJ319" i="4" s="1"/>
  <c r="AK319" i="4" s="1"/>
  <c r="AL319" i="4" s="1"/>
  <c r="AM319" i="4" s="1"/>
  <c r="AN319" i="4" s="1"/>
  <c r="AO319" i="4" s="1"/>
  <c r="AP319" i="4" s="1"/>
  <c r="X454" i="4"/>
  <c r="Y454" i="4" s="1"/>
  <c r="Z454" i="4" s="1"/>
  <c r="BH367" i="4"/>
  <c r="BI367" i="4" s="1"/>
  <c r="AG321" i="4"/>
  <c r="AH321" i="4" s="1"/>
  <c r="AI321" i="4" s="1"/>
  <c r="AR318" i="4"/>
  <c r="AS318" i="4" s="1"/>
  <c r="AT318" i="4" s="1"/>
  <c r="AU318" i="4" s="1"/>
  <c r="AV318" i="4" s="1"/>
  <c r="AW318" i="4" s="1"/>
  <c r="AX318" i="4" s="1"/>
  <c r="AY318" i="4" s="1"/>
  <c r="AZ318" i="4" s="1"/>
  <c r="BA318" i="4" s="1"/>
  <c r="BB318" i="4" s="1"/>
  <c r="BC318" i="4" s="1"/>
  <c r="BD318" i="4" s="1"/>
  <c r="BE318" i="4" s="1"/>
  <c r="BF318" i="4" s="1"/>
  <c r="BG318" i="4" s="1"/>
  <c r="BH318" i="4" s="1"/>
  <c r="BI318" i="4" s="1"/>
  <c r="BJ318" i="4" s="1"/>
  <c r="BK318" i="4" s="1"/>
  <c r="BL318" i="4" s="1"/>
  <c r="BM318" i="4" s="1"/>
  <c r="BN318" i="4" s="1"/>
  <c r="BO318" i="4" s="1"/>
  <c r="BP318" i="4" s="1"/>
  <c r="BQ318" i="4" s="1"/>
  <c r="BR318" i="4" s="1"/>
  <c r="AG277" i="4"/>
  <c r="AH277" i="4" s="1"/>
  <c r="AF275" i="4"/>
  <c r="AG275" i="4" s="1"/>
  <c r="W455" i="4"/>
  <c r="X455" i="4" s="1"/>
  <c r="R545" i="4"/>
  <c r="S545" i="4" s="1"/>
  <c r="AH274" i="4"/>
  <c r="AI274" i="4" s="1"/>
  <c r="Q546" i="4"/>
  <c r="Y455" i="4"/>
  <c r="Z455" i="4" s="1"/>
  <c r="P544" i="4"/>
  <c r="Z547" i="4"/>
  <c r="H256" i="4"/>
  <c r="H22" i="2"/>
  <c r="G11" i="2"/>
  <c r="AJ265" i="2"/>
  <c r="AK265" i="2" s="1"/>
  <c r="AL265" i="2" s="1"/>
  <c r="AM265" i="2" s="1"/>
  <c r="AN265" i="2" s="1"/>
  <c r="AO265" i="2" s="1"/>
  <c r="AP265" i="2" s="1"/>
  <c r="AQ265" i="2" s="1"/>
  <c r="AR265" i="2" s="1"/>
  <c r="AS265" i="2" s="1"/>
  <c r="AT265" i="2" s="1"/>
  <c r="AU265" i="2" s="1"/>
  <c r="AV265" i="2" s="1"/>
  <c r="AW265" i="2" s="1"/>
  <c r="AX265" i="2" s="1"/>
  <c r="AY265" i="2" s="1"/>
  <c r="AZ265" i="2" s="1"/>
  <c r="BA265" i="2" s="1"/>
  <c r="BB265" i="2" s="1"/>
  <c r="BC265" i="2" s="1"/>
  <c r="BD265" i="2" s="1"/>
  <c r="BE265" i="2" s="1"/>
  <c r="BF265" i="2" s="1"/>
  <c r="BG265" i="2" s="1"/>
  <c r="BH265" i="2" s="1"/>
  <c r="BI265" i="2" s="1"/>
  <c r="BJ265" i="2" s="1"/>
  <c r="BK265" i="2" s="1"/>
  <c r="AZ266" i="2"/>
  <c r="BA266" i="2" s="1"/>
  <c r="BB266" i="2" s="1"/>
  <c r="BC266" i="2" s="1"/>
  <c r="BD266" i="2" s="1"/>
  <c r="BE266" i="2" s="1"/>
  <c r="BF266" i="2" s="1"/>
  <c r="BG266" i="2" s="1"/>
  <c r="BH266" i="2" s="1"/>
  <c r="BI266" i="2" s="1"/>
  <c r="BJ266" i="2" s="1"/>
  <c r="BK266" i="2" s="1"/>
  <c r="AK267" i="2"/>
  <c r="AL267" i="2" s="1"/>
  <c r="AM267" i="2" s="1"/>
  <c r="AN267" i="2" s="1"/>
  <c r="AO267" i="2" s="1"/>
  <c r="AP267" i="2" s="1"/>
  <c r="AQ267" i="2" s="1"/>
  <c r="AR267" i="2" s="1"/>
  <c r="AS267" i="2" s="1"/>
  <c r="AT267" i="2" s="1"/>
  <c r="AU267" i="2" s="1"/>
  <c r="AV267" i="2" s="1"/>
  <c r="AW267" i="2" s="1"/>
  <c r="AX267" i="2" s="1"/>
  <c r="AY267" i="2" s="1"/>
  <c r="AZ267" i="2" s="1"/>
  <c r="BA267" i="2" s="1"/>
  <c r="BB267" i="2" s="1"/>
  <c r="BC267" i="2" s="1"/>
  <c r="BD267" i="2" s="1"/>
  <c r="BE267" i="2" s="1"/>
  <c r="BF267" i="2" s="1"/>
  <c r="BG267" i="2" s="1"/>
  <c r="BH267" i="2" s="1"/>
  <c r="BI267" i="2" s="1"/>
  <c r="BJ267" i="2" s="1"/>
  <c r="BK267" i="2" s="1"/>
  <c r="AQ275" i="2"/>
  <c r="Y401" i="2"/>
  <c r="Z401" i="2" s="1"/>
  <c r="AK312" i="2"/>
  <c r="AL312" i="2" s="1"/>
  <c r="AP509" i="2"/>
  <c r="AO510" i="2"/>
  <c r="AK408" i="2"/>
  <c r="AL408" i="2" s="1"/>
  <c r="AM408" i="2" s="1"/>
  <c r="AN408" i="2" s="1"/>
  <c r="AO408" i="2" s="1"/>
  <c r="AP408" i="2" s="1"/>
  <c r="AQ408" i="2" s="1"/>
  <c r="AR408" i="2" s="1"/>
  <c r="AS408" i="2" s="1"/>
  <c r="AT408" i="2" s="1"/>
  <c r="AU408" i="2" s="1"/>
  <c r="AV408" i="2" s="1"/>
  <c r="AW408" i="2" s="1"/>
  <c r="AX408" i="2" s="1"/>
  <c r="AY408" i="2" s="1"/>
  <c r="AZ408" i="2" s="1"/>
  <c r="BA408" i="2" s="1"/>
  <c r="BB408" i="2" s="1"/>
  <c r="BC408" i="2" s="1"/>
  <c r="BD408" i="2" s="1"/>
  <c r="BE408" i="2" s="1"/>
  <c r="BF408" i="2" s="1"/>
  <c r="BG408" i="2" s="1"/>
  <c r="BH408" i="2" s="1"/>
  <c r="BI408" i="2" s="1"/>
  <c r="BJ408" i="2" s="1"/>
  <c r="BK408" i="2" s="1"/>
  <c r="BI356" i="2"/>
  <c r="BJ356" i="2" s="1"/>
  <c r="BK356" i="2" s="1"/>
  <c r="AJ409" i="2"/>
  <c r="AK409" i="2" s="1"/>
  <c r="AL409" i="2" s="1"/>
  <c r="AM409" i="2" s="1"/>
  <c r="AN409" i="2" s="1"/>
  <c r="AO409" i="2" s="1"/>
  <c r="AP409" i="2" s="1"/>
  <c r="AQ409" i="2" s="1"/>
  <c r="AR409" i="2" s="1"/>
  <c r="AS409" i="2" s="1"/>
  <c r="AT409" i="2" s="1"/>
  <c r="AU409" i="2" s="1"/>
  <c r="AV409" i="2" s="1"/>
  <c r="AW409" i="2" s="1"/>
  <c r="AX409" i="2" s="1"/>
  <c r="AY409" i="2" s="1"/>
  <c r="AZ409" i="2" s="1"/>
  <c r="BA409" i="2" s="1"/>
  <c r="BB409" i="2" s="1"/>
  <c r="BC409" i="2" s="1"/>
  <c r="BD409" i="2" s="1"/>
  <c r="BE409" i="2" s="1"/>
  <c r="BF409" i="2" s="1"/>
  <c r="BG409" i="2" s="1"/>
  <c r="BH409" i="2" s="1"/>
  <c r="BI409" i="2" s="1"/>
  <c r="BJ409" i="2" s="1"/>
  <c r="BK409" i="2" s="1"/>
  <c r="AH310" i="2"/>
  <c r="AI310" i="2" s="1"/>
  <c r="AJ314" i="2"/>
  <c r="AK314" i="2" s="1"/>
  <c r="AL314" i="2" s="1"/>
  <c r="AM314" i="2" s="1"/>
  <c r="AN314" i="2" s="1"/>
  <c r="AO314" i="2" s="1"/>
  <c r="AP314" i="2" s="1"/>
  <c r="AQ314" i="2" s="1"/>
  <c r="AR314" i="2" s="1"/>
  <c r="AS314" i="2" s="1"/>
  <c r="AT314" i="2" s="1"/>
  <c r="AU314" i="2" s="1"/>
  <c r="AV314" i="2" s="1"/>
  <c r="AW314" i="2" s="1"/>
  <c r="AX314" i="2" s="1"/>
  <c r="AY314" i="2" s="1"/>
  <c r="AZ314" i="2" s="1"/>
  <c r="BA314" i="2" s="1"/>
  <c r="BB314" i="2" s="1"/>
  <c r="BC314" i="2" s="1"/>
  <c r="BD314" i="2" s="1"/>
  <c r="BE314" i="2" s="1"/>
  <c r="BF314" i="2" s="1"/>
  <c r="BG314" i="2" s="1"/>
  <c r="BH314" i="2" s="1"/>
  <c r="BI314" i="2" s="1"/>
  <c r="BJ314" i="2" s="1"/>
  <c r="BK314" i="2" s="1"/>
  <c r="AG311" i="2"/>
  <c r="AC452" i="2"/>
  <c r="AD452" i="2" s="1"/>
  <c r="AE450" i="2"/>
  <c r="AF450" i="2" s="1"/>
  <c r="AG450" i="2" s="1"/>
  <c r="AC448" i="2"/>
  <c r="AD448" i="2" s="1"/>
  <c r="AE448" i="2" s="1"/>
  <c r="AF448" i="2" s="1"/>
  <c r="AG448" i="2" s="1"/>
  <c r="AH448" i="2" s="1"/>
  <c r="AI448" i="2" s="1"/>
  <c r="AJ448" i="2" s="1"/>
  <c r="AK448" i="2" s="1"/>
  <c r="AL448" i="2" s="1"/>
  <c r="AM448" i="2" s="1"/>
  <c r="AN448" i="2" s="1"/>
  <c r="AO448" i="2" s="1"/>
  <c r="AP448" i="2" s="1"/>
  <c r="AQ448" i="2" s="1"/>
  <c r="AR448" i="2" s="1"/>
  <c r="AS448" i="2" s="1"/>
  <c r="AT448" i="2" s="1"/>
  <c r="AU448" i="2" s="1"/>
  <c r="AV448" i="2" s="1"/>
  <c r="AW448" i="2" s="1"/>
  <c r="AX448" i="2" s="1"/>
  <c r="AY448" i="2" s="1"/>
  <c r="AZ448" i="2" s="1"/>
  <c r="BA448" i="2" s="1"/>
  <c r="BB448" i="2" s="1"/>
  <c r="BC448" i="2" s="1"/>
  <c r="BD448" i="2" s="1"/>
  <c r="BE448" i="2" s="1"/>
  <c r="BF448" i="2" s="1"/>
  <c r="BG448" i="2" s="1"/>
  <c r="BH448" i="2" s="1"/>
  <c r="BI448" i="2" s="1"/>
  <c r="BJ448" i="2" s="1"/>
  <c r="BK448" i="2" s="1"/>
  <c r="Z449" i="2"/>
  <c r="Y447" i="2"/>
  <c r="AO457" i="2"/>
  <c r="AP457" i="2" s="1"/>
  <c r="AQ457" i="2" s="1"/>
  <c r="AR457" i="2" s="1"/>
  <c r="AS457" i="2" s="1"/>
  <c r="AT457" i="2" s="1"/>
  <c r="AF455" i="2"/>
  <c r="Z445" i="2"/>
  <c r="AA445" i="2" s="1"/>
  <c r="AB445" i="2" s="1"/>
  <c r="AC445" i="2" s="1"/>
  <c r="AD445" i="2" s="1"/>
  <c r="AE445" i="2" s="1"/>
  <c r="AF445" i="2" s="1"/>
  <c r="AG445" i="2" s="1"/>
  <c r="AH445" i="2" s="1"/>
  <c r="AI445" i="2" s="1"/>
  <c r="AJ445" i="2" s="1"/>
  <c r="AK445" i="2" s="1"/>
  <c r="AL445" i="2" s="1"/>
  <c r="AM445" i="2" s="1"/>
  <c r="AN445" i="2" s="1"/>
  <c r="AO445" i="2" s="1"/>
  <c r="AP445" i="2" s="1"/>
  <c r="AQ445" i="2" s="1"/>
  <c r="AR445" i="2" s="1"/>
  <c r="AS445" i="2" s="1"/>
  <c r="AT445" i="2" s="1"/>
  <c r="AU445" i="2" s="1"/>
  <c r="AV445" i="2" s="1"/>
  <c r="AW445" i="2" s="1"/>
  <c r="AX445" i="2" s="1"/>
  <c r="AY445" i="2" s="1"/>
  <c r="AZ445" i="2" s="1"/>
  <c r="BA445" i="2" s="1"/>
  <c r="BB445" i="2" s="1"/>
  <c r="BC445" i="2" s="1"/>
  <c r="BD445" i="2" s="1"/>
  <c r="BE445" i="2" s="1"/>
  <c r="BF445" i="2" s="1"/>
  <c r="BG445" i="2" s="1"/>
  <c r="BH445" i="2" s="1"/>
  <c r="BI445" i="2" s="1"/>
  <c r="BJ445" i="2" s="1"/>
  <c r="BK445" i="2" s="1"/>
  <c r="AN458" i="2"/>
  <c r="AO458" i="2" s="1"/>
  <c r="AP458" i="2" s="1"/>
  <c r="AQ458" i="2" s="1"/>
  <c r="AR458" i="2" s="1"/>
  <c r="AS458" i="2" s="1"/>
  <c r="AG453" i="2"/>
  <c r="AH453" i="2" s="1"/>
  <c r="AI453" i="2" s="1"/>
  <c r="AL459" i="2"/>
  <c r="AM459" i="2" s="1"/>
  <c r="AN459" i="2" s="1"/>
  <c r="AO459" i="2" s="1"/>
  <c r="AP459" i="2" s="1"/>
  <c r="AQ459" i="2" s="1"/>
  <c r="AR459" i="2" s="1"/>
  <c r="AS459" i="2" s="1"/>
  <c r="AT459" i="2" s="1"/>
  <c r="AU459" i="2" s="1"/>
  <c r="AJ454" i="2"/>
  <c r="AK454" i="2" s="1"/>
  <c r="AL454" i="2" s="1"/>
  <c r="AM454" i="2" s="1"/>
  <c r="AN454" i="2" s="1"/>
  <c r="W446" i="2"/>
  <c r="AN451" i="2"/>
  <c r="AO451" i="2" s="1"/>
  <c r="AP451" i="2" s="1"/>
  <c r="AQ451" i="2" s="1"/>
  <c r="AR451" i="2" s="1"/>
  <c r="AS451" i="2" s="1"/>
  <c r="AT451" i="2" s="1"/>
  <c r="AU451" i="2" s="1"/>
  <c r="AV451" i="2" s="1"/>
  <c r="AW451" i="2" s="1"/>
  <c r="AI456" i="2"/>
  <c r="AB400" i="2"/>
  <c r="AC400" i="2" s="1"/>
  <c r="AF404" i="2"/>
  <c r="AB402" i="2"/>
  <c r="AC402" i="2" s="1"/>
  <c r="AD402" i="2" s="1"/>
  <c r="AE402" i="2" s="1"/>
  <c r="AA401" i="2"/>
  <c r="AB401" i="2" s="1"/>
  <c r="AC401" i="2" s="1"/>
  <c r="AD401" i="2" s="1"/>
  <c r="AE401" i="2" s="1"/>
  <c r="AF401" i="2" s="1"/>
  <c r="AG401" i="2" s="1"/>
  <c r="AH401" i="2" s="1"/>
  <c r="AI401" i="2" s="1"/>
  <c r="AJ401" i="2" s="1"/>
  <c r="AK401" i="2" s="1"/>
  <c r="AL401" i="2" s="1"/>
  <c r="AM401" i="2" s="1"/>
  <c r="AN401" i="2" s="1"/>
  <c r="AO401" i="2" s="1"/>
  <c r="AP401" i="2" s="1"/>
  <c r="AQ401" i="2" s="1"/>
  <c r="AR401" i="2" s="1"/>
  <c r="AS401" i="2" s="1"/>
  <c r="AT401" i="2" s="1"/>
  <c r="AU401" i="2" s="1"/>
  <c r="AV401" i="2" s="1"/>
  <c r="AW401" i="2" s="1"/>
  <c r="AX401" i="2" s="1"/>
  <c r="AY401" i="2" s="1"/>
  <c r="AZ401" i="2" s="1"/>
  <c r="BA401" i="2" s="1"/>
  <c r="BB401" i="2" s="1"/>
  <c r="BC401" i="2" s="1"/>
  <c r="BD401" i="2" s="1"/>
  <c r="BE401" i="2" s="1"/>
  <c r="BF401" i="2" s="1"/>
  <c r="BG401" i="2" s="1"/>
  <c r="BH401" i="2" s="1"/>
  <c r="BI401" i="2" s="1"/>
  <c r="BJ401" i="2" s="1"/>
  <c r="BK401" i="2" s="1"/>
  <c r="AD403" i="2"/>
  <c r="AE403" i="2" s="1"/>
  <c r="AF403" i="2" s="1"/>
  <c r="AG403" i="2" s="1"/>
  <c r="AH403" i="2" s="1"/>
  <c r="AI403" i="2" s="1"/>
  <c r="AJ403" i="2" s="1"/>
  <c r="AK403" i="2" s="1"/>
  <c r="AL403" i="2" s="1"/>
  <c r="AM403" i="2" s="1"/>
  <c r="AN403" i="2" s="1"/>
  <c r="AO403" i="2" s="1"/>
  <c r="AP403" i="2" s="1"/>
  <c r="AQ403" i="2" s="1"/>
  <c r="AR403" i="2" s="1"/>
  <c r="AS403" i="2" s="1"/>
  <c r="AT403" i="2" s="1"/>
  <c r="AU403" i="2" s="1"/>
  <c r="AV403" i="2" s="1"/>
  <c r="AW403" i="2" s="1"/>
  <c r="AX403" i="2" s="1"/>
  <c r="AY403" i="2" s="1"/>
  <c r="AZ403" i="2" s="1"/>
  <c r="BA403" i="2" s="1"/>
  <c r="BB403" i="2" s="1"/>
  <c r="BC403" i="2" s="1"/>
  <c r="BD403" i="2" s="1"/>
  <c r="BE403" i="2" s="1"/>
  <c r="BF403" i="2" s="1"/>
  <c r="BG403" i="2" s="1"/>
  <c r="BH403" i="2" s="1"/>
  <c r="BI403" i="2" s="1"/>
  <c r="BJ403" i="2" s="1"/>
  <c r="BK403" i="2" s="1"/>
  <c r="AV279" i="4"/>
  <c r="AW279" i="4" s="1"/>
  <c r="AX279" i="4" s="1"/>
  <c r="AY279" i="4" s="1"/>
  <c r="AZ279" i="4" s="1"/>
  <c r="BA279" i="4" s="1"/>
  <c r="BB279" i="4" s="1"/>
  <c r="BC279" i="4" s="1"/>
  <c r="BD279" i="4" s="1"/>
  <c r="BE279" i="4" s="1"/>
  <c r="BF279" i="4" s="1"/>
  <c r="BG279" i="4" s="1"/>
  <c r="BH279" i="4" s="1"/>
  <c r="BI279" i="4" s="1"/>
  <c r="BJ279" i="4" s="1"/>
  <c r="BK279" i="4" s="1"/>
  <c r="BL279" i="4" s="1"/>
  <c r="BM279" i="4" s="1"/>
  <c r="BN279" i="4" s="1"/>
  <c r="BO279" i="4" s="1"/>
  <c r="BP279" i="4" s="1"/>
  <c r="BQ279" i="4" s="1"/>
  <c r="BR279" i="4" s="1"/>
  <c r="BI420" i="4"/>
  <c r="BJ420" i="4" s="1"/>
  <c r="BK420" i="4" s="1"/>
  <c r="BL420" i="4" s="1"/>
  <c r="BM420" i="4" s="1"/>
  <c r="BN420" i="4" s="1"/>
  <c r="BO420" i="4" s="1"/>
  <c r="BP420" i="4" s="1"/>
  <c r="J562" i="4"/>
  <c r="I563" i="4"/>
  <c r="AF460" i="4"/>
  <c r="AG460" i="4" s="1"/>
  <c r="AH460" i="4" s="1"/>
  <c r="AI460" i="4" s="1"/>
  <c r="AJ460" i="4" s="1"/>
  <c r="AK460" i="4" s="1"/>
  <c r="AL460" i="4" s="1"/>
  <c r="AM460" i="4" s="1"/>
  <c r="AN460" i="4" s="1"/>
  <c r="AO460" i="4" s="1"/>
  <c r="AP460" i="4" s="1"/>
  <c r="AQ460" i="4" s="1"/>
  <c r="AR460" i="4" s="1"/>
  <c r="AS460" i="4" s="1"/>
  <c r="AT460" i="4" s="1"/>
  <c r="AU460" i="4" s="1"/>
  <c r="AV460" i="4" s="1"/>
  <c r="AW460" i="4" s="1"/>
  <c r="AX460" i="4" s="1"/>
  <c r="AY460" i="4" s="1"/>
  <c r="AZ460" i="4" s="1"/>
  <c r="BA460" i="4" s="1"/>
  <c r="BB460" i="4" s="1"/>
  <c r="BC460" i="4" s="1"/>
  <c r="BD460" i="4" s="1"/>
  <c r="BE460" i="4" s="1"/>
  <c r="BF460" i="4" s="1"/>
  <c r="BG460" i="4" s="1"/>
  <c r="BH460" i="4" s="1"/>
  <c r="BI460" i="4" s="1"/>
  <c r="BJ460" i="4" s="1"/>
  <c r="BK460" i="4" s="1"/>
  <c r="BL460" i="4" s="1"/>
  <c r="BM460" i="4" s="1"/>
  <c r="BN460" i="4" s="1"/>
  <c r="AQ319" i="4"/>
  <c r="AR319" i="4" s="1"/>
  <c r="AS319" i="4" s="1"/>
  <c r="AT319" i="4" s="1"/>
  <c r="AU319" i="4" s="1"/>
  <c r="AV319" i="4" s="1"/>
  <c r="AW319" i="4" s="1"/>
  <c r="AX319" i="4" s="1"/>
  <c r="AY319" i="4" s="1"/>
  <c r="AZ319" i="4" s="1"/>
  <c r="BA319" i="4" s="1"/>
  <c r="BB319" i="4" s="1"/>
  <c r="BC319" i="4" s="1"/>
  <c r="BD319" i="4" s="1"/>
  <c r="BE319" i="4" s="1"/>
  <c r="BF319" i="4" s="1"/>
  <c r="BG319" i="4" s="1"/>
  <c r="BH319" i="4" s="1"/>
  <c r="BI319" i="4" s="1"/>
  <c r="BJ319" i="4" s="1"/>
  <c r="BK319" i="4" s="1"/>
  <c r="BL319" i="4" s="1"/>
  <c r="BM319" i="4" s="1"/>
  <c r="BN319" i="4" s="1"/>
  <c r="BO319" i="4" s="1"/>
  <c r="BP319" i="4" s="1"/>
  <c r="BQ319" i="4" s="1"/>
  <c r="BR319" i="4" s="1"/>
  <c r="AR325" i="4"/>
  <c r="AS325" i="4" s="1"/>
  <c r="AT325" i="4" s="1"/>
  <c r="AU325" i="4" s="1"/>
  <c r="AV325" i="4" s="1"/>
  <c r="AW325" i="4" s="1"/>
  <c r="AX325" i="4" s="1"/>
  <c r="AY325" i="4" s="1"/>
  <c r="AZ325" i="4" s="1"/>
  <c r="BA325" i="4" s="1"/>
  <c r="BB325" i="4" s="1"/>
  <c r="BC325" i="4" s="1"/>
  <c r="BD325" i="4" s="1"/>
  <c r="BE325" i="4" s="1"/>
  <c r="BF325" i="4" s="1"/>
  <c r="BG325" i="4" s="1"/>
  <c r="BH325" i="4" s="1"/>
  <c r="BI325" i="4" s="1"/>
  <c r="BJ325" i="4" s="1"/>
  <c r="BK325" i="4" s="1"/>
  <c r="BL325" i="4" s="1"/>
  <c r="BM325" i="4" s="1"/>
  <c r="BN325" i="4" s="1"/>
  <c r="BO325" i="4" s="1"/>
  <c r="BP325" i="4" s="1"/>
  <c r="BQ325" i="4" s="1"/>
  <c r="BR325" i="4" s="1"/>
  <c r="AH414" i="4"/>
  <c r="AI414" i="4" s="1"/>
  <c r="AJ414" i="4" s="1"/>
  <c r="AK414" i="4" s="1"/>
  <c r="AR276" i="4"/>
  <c r="AS276" i="4" s="1"/>
  <c r="AT276" i="4" s="1"/>
  <c r="AU276" i="4" s="1"/>
  <c r="AV276" i="4" s="1"/>
  <c r="AW276" i="4" s="1"/>
  <c r="AX276" i="4" s="1"/>
  <c r="AY276" i="4" s="1"/>
  <c r="AZ276" i="4" s="1"/>
  <c r="BA276" i="4" s="1"/>
  <c r="BB276" i="4" s="1"/>
  <c r="BC276" i="4" s="1"/>
  <c r="BD276" i="4" s="1"/>
  <c r="BE276" i="4" s="1"/>
  <c r="BF276" i="4" s="1"/>
  <c r="BG276" i="4" s="1"/>
  <c r="BH276" i="4" s="1"/>
  <c r="BI276" i="4" s="1"/>
  <c r="BJ276" i="4" s="1"/>
  <c r="BK276" i="4" s="1"/>
  <c r="BL276" i="4" s="1"/>
  <c r="BM276" i="4" s="1"/>
  <c r="BN276" i="4" s="1"/>
  <c r="BO276" i="4" s="1"/>
  <c r="BP276" i="4" s="1"/>
  <c r="BQ276" i="4" s="1"/>
  <c r="BR276" i="4" s="1"/>
  <c r="V408" i="4"/>
  <c r="AA412" i="4"/>
  <c r="AB412" i="4" s="1"/>
  <c r="AC412" i="4" s="1"/>
  <c r="AD412" i="4" s="1"/>
  <c r="AE412" i="4" s="1"/>
  <c r="AF412" i="4" s="1"/>
  <c r="AG412" i="4" s="1"/>
  <c r="AH412" i="4" s="1"/>
  <c r="AI412" i="4" s="1"/>
  <c r="AJ412" i="4" s="1"/>
  <c r="AK412" i="4" s="1"/>
  <c r="AL412" i="4" s="1"/>
  <c r="AM412" i="4" s="1"/>
  <c r="AN412" i="4" s="1"/>
  <c r="AO412" i="4" s="1"/>
  <c r="AP412" i="4" s="1"/>
  <c r="AQ412" i="4" s="1"/>
  <c r="AR412" i="4" s="1"/>
  <c r="AS412" i="4" s="1"/>
  <c r="AT412" i="4" s="1"/>
  <c r="AU412" i="4" s="1"/>
  <c r="AV412" i="4" s="1"/>
  <c r="AW412" i="4" s="1"/>
  <c r="AX412" i="4" s="1"/>
  <c r="AY412" i="4" s="1"/>
  <c r="AZ412" i="4" s="1"/>
  <c r="BA412" i="4" s="1"/>
  <c r="BB412" i="4" s="1"/>
  <c r="BC412" i="4" s="1"/>
  <c r="BD412" i="4" s="1"/>
  <c r="BE412" i="4" s="1"/>
  <c r="BF412" i="4" s="1"/>
  <c r="BG412" i="4" s="1"/>
  <c r="BH412" i="4" s="1"/>
  <c r="BI412" i="4" s="1"/>
  <c r="BJ412" i="4" s="1"/>
  <c r="BK412" i="4" s="1"/>
  <c r="BL412" i="4" s="1"/>
  <c r="BM412" i="4" s="1"/>
  <c r="BN412" i="4" s="1"/>
  <c r="BO412" i="4" s="1"/>
  <c r="BP412" i="4" s="1"/>
  <c r="BQ412" i="4" s="1"/>
  <c r="BR412" i="4" s="1"/>
  <c r="AA411" i="4"/>
  <c r="AB411" i="4" s="1"/>
  <c r="AC411" i="4" s="1"/>
  <c r="AD411" i="4" s="1"/>
  <c r="AE411" i="4" s="1"/>
  <c r="AF411" i="4" s="1"/>
  <c r="AG411" i="4" s="1"/>
  <c r="AH411" i="4" s="1"/>
  <c r="AI411" i="4" s="1"/>
  <c r="AJ411" i="4" s="1"/>
  <c r="AK411" i="4" s="1"/>
  <c r="AL411" i="4" s="1"/>
  <c r="AM411" i="4" s="1"/>
  <c r="AN411" i="4" s="1"/>
  <c r="AO411" i="4" s="1"/>
  <c r="AP411" i="4" s="1"/>
  <c r="AQ411" i="4" s="1"/>
  <c r="AR411" i="4" s="1"/>
  <c r="AS411" i="4" s="1"/>
  <c r="AT411" i="4" s="1"/>
  <c r="AU411" i="4" s="1"/>
  <c r="AV411" i="4" s="1"/>
  <c r="AW411" i="4" s="1"/>
  <c r="AX411" i="4" s="1"/>
  <c r="AY411" i="4" s="1"/>
  <c r="AZ411" i="4" s="1"/>
  <c r="BA411" i="4" s="1"/>
  <c r="BB411" i="4" s="1"/>
  <c r="BC411" i="4" s="1"/>
  <c r="BD411" i="4" s="1"/>
  <c r="BE411" i="4" s="1"/>
  <c r="BF411" i="4" s="1"/>
  <c r="BG411" i="4" s="1"/>
  <c r="BH411" i="4" s="1"/>
  <c r="BI411" i="4" s="1"/>
  <c r="BJ411" i="4" s="1"/>
  <c r="BK411" i="4" s="1"/>
  <c r="BL411" i="4" s="1"/>
  <c r="BM411" i="4" s="1"/>
  <c r="BN411" i="4" s="1"/>
  <c r="BO411" i="4" s="1"/>
  <c r="BP411" i="4" s="1"/>
  <c r="BQ411" i="4" s="1"/>
  <c r="BR411" i="4" s="1"/>
  <c r="AL467" i="4"/>
  <c r="AM467" i="4" s="1"/>
  <c r="AN467" i="4" s="1"/>
  <c r="AO467" i="4" s="1"/>
  <c r="AP467" i="4" s="1"/>
  <c r="AQ467" i="4" s="1"/>
  <c r="AR467" i="4" s="1"/>
  <c r="AS467" i="4" s="1"/>
  <c r="AT467" i="4" s="1"/>
  <c r="AU467" i="4" s="1"/>
  <c r="AV467" i="4" s="1"/>
  <c r="AW467" i="4" s="1"/>
  <c r="AG462" i="4"/>
  <c r="V453" i="4"/>
  <c r="AI465" i="4"/>
  <c r="AI466" i="4"/>
  <c r="AB457" i="4"/>
  <c r="T5" i="1"/>
  <c r="T10" i="1"/>
  <c r="BN366" i="4" l="1"/>
  <c r="BO366" i="4" s="1"/>
  <c r="BP366" i="4" s="1"/>
  <c r="BQ366" i="4" s="1"/>
  <c r="BR366" i="4" s="1"/>
  <c r="BQ326" i="4"/>
  <c r="BR326" i="4" s="1"/>
  <c r="P543" i="4"/>
  <c r="Q543" i="4" s="1"/>
  <c r="BR532" i="4"/>
  <c r="BR579" i="4"/>
  <c r="BR595" i="4" s="1"/>
  <c r="BQ16" i="10" s="1"/>
  <c r="BO460" i="4"/>
  <c r="BP460" i="4" s="1"/>
  <c r="BQ460" i="4" s="1"/>
  <c r="BR460" i="4" s="1"/>
  <c r="Y410" i="4"/>
  <c r="Z410" i="4" s="1"/>
  <c r="AA410" i="4" s="1"/>
  <c r="AB410" i="4" s="1"/>
  <c r="AC410" i="4" s="1"/>
  <c r="AD410" i="4" s="1"/>
  <c r="AE410" i="4" s="1"/>
  <c r="AF410" i="4" s="1"/>
  <c r="AH273" i="4"/>
  <c r="BQ420" i="4"/>
  <c r="BR420" i="4" s="1"/>
  <c r="R546" i="4"/>
  <c r="S546" i="4" s="1"/>
  <c r="T546" i="4" s="1"/>
  <c r="U546" i="4" s="1"/>
  <c r="V546" i="4" s="1"/>
  <c r="W546" i="4" s="1"/>
  <c r="X546" i="4" s="1"/>
  <c r="Y546" i="4" s="1"/>
  <c r="Z546" i="4" s="1"/>
  <c r="AA546" i="4" s="1"/>
  <c r="AB546" i="4" s="1"/>
  <c r="AC546" i="4" s="1"/>
  <c r="AJ321" i="4"/>
  <c r="AK321" i="4" s="1"/>
  <c r="AL321" i="4" s="1"/>
  <c r="AM321" i="4" s="1"/>
  <c r="AN321" i="4" s="1"/>
  <c r="AO321" i="4" s="1"/>
  <c r="AP321" i="4" s="1"/>
  <c r="AQ321" i="4" s="1"/>
  <c r="AR321" i="4" s="1"/>
  <c r="AS321" i="4" s="1"/>
  <c r="AT321" i="4" s="1"/>
  <c r="AU321" i="4" s="1"/>
  <c r="AV321" i="4" s="1"/>
  <c r="AW321" i="4" s="1"/>
  <c r="AX321" i="4" s="1"/>
  <c r="AY321" i="4" s="1"/>
  <c r="AZ321" i="4" s="1"/>
  <c r="BA321" i="4" s="1"/>
  <c r="BB321" i="4" s="1"/>
  <c r="BC321" i="4" s="1"/>
  <c r="BD321" i="4" s="1"/>
  <c r="BE321" i="4" s="1"/>
  <c r="BF321" i="4" s="1"/>
  <c r="BG321" i="4" s="1"/>
  <c r="BH321" i="4" s="1"/>
  <c r="BI321" i="4" s="1"/>
  <c r="BJ321" i="4" s="1"/>
  <c r="BK321" i="4" s="1"/>
  <c r="BL321" i="4" s="1"/>
  <c r="BM321" i="4" s="1"/>
  <c r="BN321" i="4" s="1"/>
  <c r="BO321" i="4" s="1"/>
  <c r="BP321" i="4" s="1"/>
  <c r="BQ321" i="4" s="1"/>
  <c r="BR321" i="4" s="1"/>
  <c r="BO364" i="4"/>
  <c r="BP364" i="4" s="1"/>
  <c r="BQ364" i="4" s="1"/>
  <c r="BR364" i="4" s="1"/>
  <c r="BP283" i="4"/>
  <c r="BQ283" i="4" s="1"/>
  <c r="AJ274" i="4"/>
  <c r="AK274" i="4" s="1"/>
  <c r="AA455" i="4"/>
  <c r="AB455" i="4" s="1"/>
  <c r="AC455" i="4" s="1"/>
  <c r="AD455" i="4" s="1"/>
  <c r="AE455" i="4" s="1"/>
  <c r="BJ367" i="4"/>
  <c r="BK367" i="4" s="1"/>
  <c r="BL367" i="4" s="1"/>
  <c r="BM367" i="4" s="1"/>
  <c r="BN367" i="4" s="1"/>
  <c r="BO367" i="4" s="1"/>
  <c r="AH275" i="4"/>
  <c r="AI275" i="4" s="1"/>
  <c r="AL274" i="4"/>
  <c r="AM274" i="4" s="1"/>
  <c r="AN274" i="4" s="1"/>
  <c r="AO274" i="4" s="1"/>
  <c r="AP274" i="4" s="1"/>
  <c r="AQ274" i="4" s="1"/>
  <c r="AR274" i="4" s="1"/>
  <c r="AS274" i="4" s="1"/>
  <c r="AT274" i="4" s="1"/>
  <c r="AU274" i="4" s="1"/>
  <c r="AV274" i="4" s="1"/>
  <c r="AW274" i="4" s="1"/>
  <c r="AX274" i="4" s="1"/>
  <c r="AY274" i="4" s="1"/>
  <c r="AZ274" i="4" s="1"/>
  <c r="BA274" i="4" s="1"/>
  <c r="BB274" i="4" s="1"/>
  <c r="BC274" i="4" s="1"/>
  <c r="BD274" i="4" s="1"/>
  <c r="BE274" i="4" s="1"/>
  <c r="BF274" i="4" s="1"/>
  <c r="BG274" i="4" s="1"/>
  <c r="BH274" i="4" s="1"/>
  <c r="BI274" i="4" s="1"/>
  <c r="BJ274" i="4" s="1"/>
  <c r="BK274" i="4" s="1"/>
  <c r="BL274" i="4" s="1"/>
  <c r="BM274" i="4" s="1"/>
  <c r="BN274" i="4" s="1"/>
  <c r="BO274" i="4" s="1"/>
  <c r="BP274" i="4" s="1"/>
  <c r="AI277" i="4"/>
  <c r="AJ277" i="4" s="1"/>
  <c r="AK277" i="4" s="1"/>
  <c r="T545" i="4"/>
  <c r="U545" i="4" s="1"/>
  <c r="V545" i="4" s="1"/>
  <c r="W545" i="4" s="1"/>
  <c r="X545" i="4" s="1"/>
  <c r="Y545" i="4" s="1"/>
  <c r="Z545" i="4" s="1"/>
  <c r="AA545" i="4" s="1"/>
  <c r="AB545" i="4" s="1"/>
  <c r="AC545" i="4" s="1"/>
  <c r="AD545" i="4" s="1"/>
  <c r="AE545" i="4" s="1"/>
  <c r="AF545" i="4" s="1"/>
  <c r="AG545" i="4" s="1"/>
  <c r="AH545" i="4" s="1"/>
  <c r="AI545" i="4" s="1"/>
  <c r="AJ545" i="4" s="1"/>
  <c r="AK545" i="4" s="1"/>
  <c r="AL545" i="4" s="1"/>
  <c r="AM545" i="4" s="1"/>
  <c r="AN545" i="4" s="1"/>
  <c r="AO545" i="4" s="1"/>
  <c r="AP545" i="4" s="1"/>
  <c r="AQ545" i="4" s="1"/>
  <c r="AR545" i="4" s="1"/>
  <c r="AS545" i="4" s="1"/>
  <c r="AT545" i="4" s="1"/>
  <c r="AU545" i="4" s="1"/>
  <c r="AV545" i="4" s="1"/>
  <c r="AW545" i="4" s="1"/>
  <c r="AX545" i="4" s="1"/>
  <c r="AY545" i="4" s="1"/>
  <c r="AZ545" i="4" s="1"/>
  <c r="BA545" i="4" s="1"/>
  <c r="BB545" i="4" s="1"/>
  <c r="BC545" i="4" s="1"/>
  <c r="BD545" i="4" s="1"/>
  <c r="Q544" i="4"/>
  <c r="P559" i="4"/>
  <c r="P561" i="4" s="1"/>
  <c r="AA547" i="4"/>
  <c r="AR275" i="2"/>
  <c r="AS275" i="2" s="1"/>
  <c r="AT275" i="2" s="1"/>
  <c r="AU275" i="2" s="1"/>
  <c r="AV275" i="2" s="1"/>
  <c r="AW275" i="2" s="1"/>
  <c r="AX275" i="2" s="1"/>
  <c r="AY275" i="2" s="1"/>
  <c r="AZ275" i="2" s="1"/>
  <c r="BA275" i="2" s="1"/>
  <c r="BB275" i="2" s="1"/>
  <c r="BC275" i="2" s="1"/>
  <c r="BD275" i="2" s="1"/>
  <c r="BE275" i="2" s="1"/>
  <c r="BF275" i="2" s="1"/>
  <c r="BG275" i="2" s="1"/>
  <c r="BH275" i="2" s="1"/>
  <c r="BI275" i="2" s="1"/>
  <c r="BJ275" i="2" s="1"/>
  <c r="BK275" i="2" s="1"/>
  <c r="AM312" i="2"/>
  <c r="AN312" i="2" s="1"/>
  <c r="AO312" i="2" s="1"/>
  <c r="AP312" i="2" s="1"/>
  <c r="AQ312" i="2" s="1"/>
  <c r="AR312" i="2" s="1"/>
  <c r="AS312" i="2" s="1"/>
  <c r="AT312" i="2" s="1"/>
  <c r="AU312" i="2" s="1"/>
  <c r="AV312" i="2" s="1"/>
  <c r="AW312" i="2" s="1"/>
  <c r="AX312" i="2" s="1"/>
  <c r="AY312" i="2" s="1"/>
  <c r="AZ312" i="2" s="1"/>
  <c r="BA312" i="2" s="1"/>
  <c r="BB312" i="2" s="1"/>
  <c r="BC312" i="2" s="1"/>
  <c r="BD312" i="2" s="1"/>
  <c r="BE312" i="2" s="1"/>
  <c r="BF312" i="2" s="1"/>
  <c r="BG312" i="2" s="1"/>
  <c r="BH312" i="2" s="1"/>
  <c r="BI312" i="2" s="1"/>
  <c r="BJ312" i="2" s="1"/>
  <c r="BK312" i="2" s="1"/>
  <c r="AJ310" i="2"/>
  <c r="AK310" i="2" s="1"/>
  <c r="AL310" i="2" s="1"/>
  <c r="AM310" i="2" s="1"/>
  <c r="AN310" i="2" s="1"/>
  <c r="AO310" i="2" s="1"/>
  <c r="AP310" i="2" s="1"/>
  <c r="AQ310" i="2" s="1"/>
  <c r="AR310" i="2" s="1"/>
  <c r="AS310" i="2" s="1"/>
  <c r="AT310" i="2" s="1"/>
  <c r="AU310" i="2" s="1"/>
  <c r="AV310" i="2" s="1"/>
  <c r="AW310" i="2" s="1"/>
  <c r="AX310" i="2" s="1"/>
  <c r="AY310" i="2" s="1"/>
  <c r="AZ310" i="2" s="1"/>
  <c r="BA310" i="2" s="1"/>
  <c r="BB310" i="2" s="1"/>
  <c r="BC310" i="2" s="1"/>
  <c r="BD310" i="2" s="1"/>
  <c r="BE310" i="2" s="1"/>
  <c r="BF310" i="2" s="1"/>
  <c r="BG310" i="2" s="1"/>
  <c r="BH310" i="2" s="1"/>
  <c r="BI310" i="2" s="1"/>
  <c r="BJ310" i="2" s="1"/>
  <c r="BK310" i="2" s="1"/>
  <c r="AP510" i="2"/>
  <c r="AQ509" i="2"/>
  <c r="AD400" i="2"/>
  <c r="AE400" i="2" s="1"/>
  <c r="AF400" i="2" s="1"/>
  <c r="AG400" i="2" s="1"/>
  <c r="AH400" i="2" s="1"/>
  <c r="AI400" i="2" s="1"/>
  <c r="AJ400" i="2" s="1"/>
  <c r="AK400" i="2" s="1"/>
  <c r="AL400" i="2" s="1"/>
  <c r="AM400" i="2" s="1"/>
  <c r="AN400" i="2" s="1"/>
  <c r="AO400" i="2" s="1"/>
  <c r="AP400" i="2" s="1"/>
  <c r="AQ400" i="2" s="1"/>
  <c r="AR400" i="2" s="1"/>
  <c r="AS400" i="2" s="1"/>
  <c r="AT400" i="2" s="1"/>
  <c r="AU400" i="2" s="1"/>
  <c r="AV400" i="2" s="1"/>
  <c r="AW400" i="2" s="1"/>
  <c r="AX400" i="2" s="1"/>
  <c r="AY400" i="2" s="1"/>
  <c r="AZ400" i="2" s="1"/>
  <c r="BA400" i="2" s="1"/>
  <c r="BB400" i="2" s="1"/>
  <c r="BC400" i="2" s="1"/>
  <c r="BD400" i="2" s="1"/>
  <c r="BE400" i="2" s="1"/>
  <c r="BF400" i="2" s="1"/>
  <c r="BG400" i="2" s="1"/>
  <c r="BH400" i="2" s="1"/>
  <c r="BI400" i="2" s="1"/>
  <c r="BJ400" i="2" s="1"/>
  <c r="BK400" i="2" s="1"/>
  <c r="AF402" i="2"/>
  <c r="AG402" i="2" s="1"/>
  <c r="AH402" i="2" s="1"/>
  <c r="AI402" i="2" s="1"/>
  <c r="AJ402" i="2" s="1"/>
  <c r="AH311" i="2"/>
  <c r="AI311" i="2" s="1"/>
  <c r="AJ311" i="2" s="1"/>
  <c r="AK311" i="2" s="1"/>
  <c r="AL311" i="2" s="1"/>
  <c r="AM311" i="2" s="1"/>
  <c r="AN311" i="2" s="1"/>
  <c r="AO311" i="2" s="1"/>
  <c r="AP311" i="2" s="1"/>
  <c r="AQ311" i="2" s="1"/>
  <c r="AR311" i="2" s="1"/>
  <c r="AS311" i="2" s="1"/>
  <c r="AT311" i="2" s="1"/>
  <c r="AU311" i="2" s="1"/>
  <c r="AV311" i="2" s="1"/>
  <c r="AW311" i="2" s="1"/>
  <c r="AX311" i="2" s="1"/>
  <c r="AY311" i="2" s="1"/>
  <c r="AZ311" i="2" s="1"/>
  <c r="BA311" i="2" s="1"/>
  <c r="BB311" i="2" s="1"/>
  <c r="BC311" i="2" s="1"/>
  <c r="BD311" i="2" s="1"/>
  <c r="BE311" i="2" s="1"/>
  <c r="BF311" i="2" s="1"/>
  <c r="BG311" i="2" s="1"/>
  <c r="BH311" i="2" s="1"/>
  <c r="BI311" i="2" s="1"/>
  <c r="BJ311" i="2" s="1"/>
  <c r="BK311" i="2" s="1"/>
  <c r="AE452" i="2"/>
  <c r="AJ453" i="2"/>
  <c r="AK453" i="2" s="1"/>
  <c r="AL453" i="2" s="1"/>
  <c r="AM453" i="2" s="1"/>
  <c r="AN453" i="2" s="1"/>
  <c r="AO453" i="2" s="1"/>
  <c r="AP453" i="2" s="1"/>
  <c r="AQ453" i="2" s="1"/>
  <c r="AR453" i="2" s="1"/>
  <c r="AS453" i="2" s="1"/>
  <c r="AT453" i="2" s="1"/>
  <c r="AU453" i="2" s="1"/>
  <c r="AV453" i="2" s="1"/>
  <c r="AW453" i="2" s="1"/>
  <c r="AX453" i="2" s="1"/>
  <c r="AY453" i="2" s="1"/>
  <c r="AZ453" i="2" s="1"/>
  <c r="BA453" i="2" s="1"/>
  <c r="BB453" i="2" s="1"/>
  <c r="BC453" i="2" s="1"/>
  <c r="BD453" i="2" s="1"/>
  <c r="AO454" i="2"/>
  <c r="AP454" i="2" s="1"/>
  <c r="AQ454" i="2" s="1"/>
  <c r="AR454" i="2" s="1"/>
  <c r="AS454" i="2" s="1"/>
  <c r="AT454" i="2" s="1"/>
  <c r="AU454" i="2" s="1"/>
  <c r="AV454" i="2" s="1"/>
  <c r="AW454" i="2" s="1"/>
  <c r="AX454" i="2" s="1"/>
  <c r="AY454" i="2" s="1"/>
  <c r="AZ454" i="2" s="1"/>
  <c r="BA454" i="2" s="1"/>
  <c r="BB454" i="2" s="1"/>
  <c r="AX451" i="2"/>
  <c r="AY451" i="2" s="1"/>
  <c r="AZ451" i="2" s="1"/>
  <c r="BA451" i="2" s="1"/>
  <c r="BB451" i="2" s="1"/>
  <c r="BC451" i="2" s="1"/>
  <c r="BD451" i="2" s="1"/>
  <c r="BE451" i="2" s="1"/>
  <c r="BF451" i="2" s="1"/>
  <c r="BG451" i="2" s="1"/>
  <c r="BH451" i="2" s="1"/>
  <c r="BI451" i="2" s="1"/>
  <c r="BJ451" i="2" s="1"/>
  <c r="BK451" i="2" s="1"/>
  <c r="AU457" i="2"/>
  <c r="AV457" i="2" s="1"/>
  <c r="AW457" i="2" s="1"/>
  <c r="AX457" i="2" s="1"/>
  <c r="AY457" i="2" s="1"/>
  <c r="AZ457" i="2" s="1"/>
  <c r="BA457" i="2" s="1"/>
  <c r="BB457" i="2" s="1"/>
  <c r="AH450" i="2"/>
  <c r="AI450" i="2" s="1"/>
  <c r="AJ450" i="2" s="1"/>
  <c r="AK450" i="2" s="1"/>
  <c r="AL450" i="2" s="1"/>
  <c r="AM450" i="2" s="1"/>
  <c r="AN450" i="2" s="1"/>
  <c r="AO450" i="2" s="1"/>
  <c r="AP450" i="2" s="1"/>
  <c r="AQ450" i="2" s="1"/>
  <c r="AR450" i="2" s="1"/>
  <c r="AS450" i="2" s="1"/>
  <c r="AT450" i="2" s="1"/>
  <c r="AU450" i="2" s="1"/>
  <c r="AV450" i="2" s="1"/>
  <c r="AW450" i="2" s="1"/>
  <c r="AX450" i="2" s="1"/>
  <c r="AY450" i="2" s="1"/>
  <c r="AZ450" i="2" s="1"/>
  <c r="BA450" i="2" s="1"/>
  <c r="BB450" i="2" s="1"/>
  <c r="BC450" i="2" s="1"/>
  <c r="BD450" i="2" s="1"/>
  <c r="BE450" i="2" s="1"/>
  <c r="BF450" i="2" s="1"/>
  <c r="BG450" i="2" s="1"/>
  <c r="BH450" i="2" s="1"/>
  <c r="BI450" i="2" s="1"/>
  <c r="BJ450" i="2" s="1"/>
  <c r="BK450" i="2" s="1"/>
  <c r="Z447" i="2"/>
  <c r="AA447" i="2" s="1"/>
  <c r="AB447" i="2" s="1"/>
  <c r="AC447" i="2" s="1"/>
  <c r="AD447" i="2" s="1"/>
  <c r="AE447" i="2" s="1"/>
  <c r="AF447" i="2" s="1"/>
  <c r="AG447" i="2" s="1"/>
  <c r="AH447" i="2" s="1"/>
  <c r="AI447" i="2" s="1"/>
  <c r="AJ447" i="2" s="1"/>
  <c r="AK447" i="2" s="1"/>
  <c r="AL447" i="2" s="1"/>
  <c r="AM447" i="2" s="1"/>
  <c r="AN447" i="2" s="1"/>
  <c r="AO447" i="2" s="1"/>
  <c r="AP447" i="2" s="1"/>
  <c r="AQ447" i="2" s="1"/>
  <c r="AR447" i="2" s="1"/>
  <c r="AS447" i="2" s="1"/>
  <c r="AT447" i="2" s="1"/>
  <c r="AU447" i="2" s="1"/>
  <c r="AV447" i="2" s="1"/>
  <c r="AW447" i="2" s="1"/>
  <c r="AX447" i="2" s="1"/>
  <c r="AY447" i="2" s="1"/>
  <c r="AZ447" i="2" s="1"/>
  <c r="BA447" i="2" s="1"/>
  <c r="BB447" i="2" s="1"/>
  <c r="BC447" i="2" s="1"/>
  <c r="BD447" i="2" s="1"/>
  <c r="BE447" i="2" s="1"/>
  <c r="BF447" i="2" s="1"/>
  <c r="BG447" i="2" s="1"/>
  <c r="BH447" i="2" s="1"/>
  <c r="BI447" i="2" s="1"/>
  <c r="BJ447" i="2" s="1"/>
  <c r="BK447" i="2" s="1"/>
  <c r="AJ456" i="2"/>
  <c r="AK456" i="2" s="1"/>
  <c r="AL456" i="2" s="1"/>
  <c r="AM456" i="2" s="1"/>
  <c r="AN456" i="2" s="1"/>
  <c r="AF452" i="2"/>
  <c r="AG452" i="2" s="1"/>
  <c r="AH452" i="2" s="1"/>
  <c r="AI452" i="2" s="1"/>
  <c r="AJ452" i="2" s="1"/>
  <c r="AK452" i="2" s="1"/>
  <c r="AL452" i="2" s="1"/>
  <c r="AM452" i="2" s="1"/>
  <c r="AN452" i="2" s="1"/>
  <c r="AO452" i="2" s="1"/>
  <c r="AP452" i="2" s="1"/>
  <c r="AQ452" i="2" s="1"/>
  <c r="AR452" i="2" s="1"/>
  <c r="AS452" i="2" s="1"/>
  <c r="AT452" i="2" s="1"/>
  <c r="AU452" i="2" s="1"/>
  <c r="AV452" i="2" s="1"/>
  <c r="AW452" i="2" s="1"/>
  <c r="AX452" i="2" s="1"/>
  <c r="AY452" i="2" s="1"/>
  <c r="AZ452" i="2" s="1"/>
  <c r="BA452" i="2" s="1"/>
  <c r="BB452" i="2" s="1"/>
  <c r="BC452" i="2" s="1"/>
  <c r="BD452" i="2" s="1"/>
  <c r="BE452" i="2" s="1"/>
  <c r="BF452" i="2" s="1"/>
  <c r="BG452" i="2" s="1"/>
  <c r="BH452" i="2" s="1"/>
  <c r="BI452" i="2" s="1"/>
  <c r="BJ452" i="2" s="1"/>
  <c r="BK452" i="2" s="1"/>
  <c r="AV459" i="2"/>
  <c r="AW459" i="2" s="1"/>
  <c r="AX459" i="2" s="1"/>
  <c r="AY459" i="2" s="1"/>
  <c r="AZ459" i="2" s="1"/>
  <c r="BA459" i="2" s="1"/>
  <c r="BB459" i="2" s="1"/>
  <c r="BC459" i="2" s="1"/>
  <c r="BD459" i="2" s="1"/>
  <c r="BE459" i="2" s="1"/>
  <c r="BF459" i="2" s="1"/>
  <c r="BG459" i="2" s="1"/>
  <c r="BH459" i="2" s="1"/>
  <c r="BI459" i="2" s="1"/>
  <c r="BJ459" i="2" s="1"/>
  <c r="BK459" i="2" s="1"/>
  <c r="X446" i="2"/>
  <c r="Y446" i="2" s="1"/>
  <c r="Z446" i="2" s="1"/>
  <c r="AA446" i="2" s="1"/>
  <c r="AB446" i="2" s="1"/>
  <c r="AC446" i="2" s="1"/>
  <c r="AD446" i="2" s="1"/>
  <c r="AE446" i="2" s="1"/>
  <c r="AF446" i="2" s="1"/>
  <c r="AG446" i="2" s="1"/>
  <c r="AH446" i="2" s="1"/>
  <c r="AI446" i="2" s="1"/>
  <c r="AJ446" i="2" s="1"/>
  <c r="AK446" i="2" s="1"/>
  <c r="AL446" i="2" s="1"/>
  <c r="AM446" i="2" s="1"/>
  <c r="AN446" i="2" s="1"/>
  <c r="AO446" i="2" s="1"/>
  <c r="AP446" i="2" s="1"/>
  <c r="AQ446" i="2" s="1"/>
  <c r="AR446" i="2" s="1"/>
  <c r="AS446" i="2" s="1"/>
  <c r="AT446" i="2" s="1"/>
  <c r="AU446" i="2" s="1"/>
  <c r="AV446" i="2" s="1"/>
  <c r="AW446" i="2" s="1"/>
  <c r="AX446" i="2" s="1"/>
  <c r="AY446" i="2" s="1"/>
  <c r="AZ446" i="2" s="1"/>
  <c r="BA446" i="2" s="1"/>
  <c r="BB446" i="2" s="1"/>
  <c r="BC446" i="2" s="1"/>
  <c r="BD446" i="2" s="1"/>
  <c r="BE446" i="2" s="1"/>
  <c r="BF446" i="2" s="1"/>
  <c r="BG446" i="2" s="1"/>
  <c r="BH446" i="2" s="1"/>
  <c r="BI446" i="2" s="1"/>
  <c r="BJ446" i="2" s="1"/>
  <c r="BK446" i="2" s="1"/>
  <c r="AT458" i="2"/>
  <c r="AU458" i="2" s="1"/>
  <c r="AV458" i="2" s="1"/>
  <c r="AW458" i="2" s="1"/>
  <c r="AX458" i="2" s="1"/>
  <c r="AY458" i="2" s="1"/>
  <c r="AZ458" i="2" s="1"/>
  <c r="BA458" i="2" s="1"/>
  <c r="BB458" i="2" s="1"/>
  <c r="BC458" i="2" s="1"/>
  <c r="BD458" i="2" s="1"/>
  <c r="BE458" i="2" s="1"/>
  <c r="BF458" i="2" s="1"/>
  <c r="BG458" i="2" s="1"/>
  <c r="BH458" i="2" s="1"/>
  <c r="BI458" i="2" s="1"/>
  <c r="BJ458" i="2" s="1"/>
  <c r="BK458" i="2" s="1"/>
  <c r="AG455" i="2"/>
  <c r="AH455" i="2" s="1"/>
  <c r="AI455" i="2" s="1"/>
  <c r="AJ455" i="2" s="1"/>
  <c r="AK455" i="2" s="1"/>
  <c r="AL455" i="2" s="1"/>
  <c r="AM455" i="2" s="1"/>
  <c r="AN455" i="2" s="1"/>
  <c r="AO455" i="2"/>
  <c r="AP455" i="2" s="1"/>
  <c r="AQ455" i="2" s="1"/>
  <c r="AR455" i="2" s="1"/>
  <c r="AS455" i="2" s="1"/>
  <c r="AT455" i="2" s="1"/>
  <c r="AU455" i="2" s="1"/>
  <c r="AV455" i="2" s="1"/>
  <c r="AA449" i="2"/>
  <c r="AG404" i="2"/>
  <c r="AH404" i="2" s="1"/>
  <c r="AI404" i="2" s="1"/>
  <c r="AJ404" i="2" s="1"/>
  <c r="AK404" i="2" s="1"/>
  <c r="AL404" i="2" s="1"/>
  <c r="AM404" i="2" s="1"/>
  <c r="AN404" i="2" s="1"/>
  <c r="AO404" i="2" s="1"/>
  <c r="AP404" i="2" s="1"/>
  <c r="AQ404" i="2" s="1"/>
  <c r="AR404" i="2" s="1"/>
  <c r="AS404" i="2" s="1"/>
  <c r="AT404" i="2" s="1"/>
  <c r="AU404" i="2" s="1"/>
  <c r="AV404" i="2" s="1"/>
  <c r="AW404" i="2" s="1"/>
  <c r="AX404" i="2" s="1"/>
  <c r="AY404" i="2" s="1"/>
  <c r="AZ404" i="2" s="1"/>
  <c r="BA404" i="2" s="1"/>
  <c r="BB404" i="2" s="1"/>
  <c r="BC404" i="2" s="1"/>
  <c r="BD404" i="2" s="1"/>
  <c r="BE404" i="2" s="1"/>
  <c r="BF404" i="2" s="1"/>
  <c r="BG404" i="2" s="1"/>
  <c r="BH404" i="2" s="1"/>
  <c r="BI404" i="2" s="1"/>
  <c r="BJ404" i="2" s="1"/>
  <c r="BK404" i="2" s="1"/>
  <c r="K562" i="4"/>
  <c r="J563" i="4"/>
  <c r="AL414" i="4"/>
  <c r="AM414" i="4" s="1"/>
  <c r="AX467" i="4"/>
  <c r="AY467" i="4" s="1"/>
  <c r="W408" i="4"/>
  <c r="X408" i="4" s="1"/>
  <c r="Y408" i="4" s="1"/>
  <c r="Z408" i="4" s="1"/>
  <c r="AA408" i="4" s="1"/>
  <c r="AB408" i="4" s="1"/>
  <c r="AC408" i="4" s="1"/>
  <c r="AD408" i="4" s="1"/>
  <c r="AE408" i="4" s="1"/>
  <c r="AF408" i="4" s="1"/>
  <c r="AG408" i="4" s="1"/>
  <c r="AH408" i="4" s="1"/>
  <c r="AI408" i="4" s="1"/>
  <c r="AJ408" i="4" s="1"/>
  <c r="AK408" i="4" s="1"/>
  <c r="AL408" i="4" s="1"/>
  <c r="AM408" i="4" s="1"/>
  <c r="AN408" i="4" s="1"/>
  <c r="AO408" i="4" s="1"/>
  <c r="AP408" i="4" s="1"/>
  <c r="AQ408" i="4" s="1"/>
  <c r="AR408" i="4" s="1"/>
  <c r="AS408" i="4" s="1"/>
  <c r="AT408" i="4" s="1"/>
  <c r="AU408" i="4" s="1"/>
  <c r="AV408" i="4" s="1"/>
  <c r="AW408" i="4" s="1"/>
  <c r="AX408" i="4" s="1"/>
  <c r="AY408" i="4" s="1"/>
  <c r="AZ408" i="4" s="1"/>
  <c r="BA408" i="4" s="1"/>
  <c r="BB408" i="4" s="1"/>
  <c r="BC408" i="4" s="1"/>
  <c r="BD408" i="4" s="1"/>
  <c r="BE408" i="4" s="1"/>
  <c r="BF408" i="4" s="1"/>
  <c r="BG408" i="4" s="1"/>
  <c r="BH408" i="4" s="1"/>
  <c r="BI408" i="4" s="1"/>
  <c r="BJ408" i="4" s="1"/>
  <c r="BK408" i="4" s="1"/>
  <c r="BL408" i="4" s="1"/>
  <c r="BM408" i="4" s="1"/>
  <c r="BN408" i="4" s="1"/>
  <c r="AB456" i="4"/>
  <c r="AC456" i="4" s="1"/>
  <c r="AD456" i="4" s="1"/>
  <c r="AE456" i="4" s="1"/>
  <c r="AF456" i="4" s="1"/>
  <c r="AG456" i="4" s="1"/>
  <c r="AH456" i="4" s="1"/>
  <c r="AI456" i="4" s="1"/>
  <c r="AJ456" i="4" s="1"/>
  <c r="AK456" i="4" s="1"/>
  <c r="AL456" i="4" s="1"/>
  <c r="AM456" i="4" s="1"/>
  <c r="AN456" i="4" s="1"/>
  <c r="AO456" i="4" s="1"/>
  <c r="AP456" i="4" s="1"/>
  <c r="AQ456" i="4" s="1"/>
  <c r="AR456" i="4" s="1"/>
  <c r="AS456" i="4" s="1"/>
  <c r="AT456" i="4" s="1"/>
  <c r="AU456" i="4" s="1"/>
  <c r="AV456" i="4" s="1"/>
  <c r="AW456" i="4" s="1"/>
  <c r="AX456" i="4" s="1"/>
  <c r="AY456" i="4" s="1"/>
  <c r="AZ456" i="4" s="1"/>
  <c r="BA456" i="4" s="1"/>
  <c r="BB456" i="4" s="1"/>
  <c r="BC456" i="4" s="1"/>
  <c r="BD456" i="4" s="1"/>
  <c r="BE456" i="4" s="1"/>
  <c r="BF456" i="4" s="1"/>
  <c r="BG456" i="4" s="1"/>
  <c r="BH456" i="4" s="1"/>
  <c r="BI456" i="4" s="1"/>
  <c r="BJ456" i="4" s="1"/>
  <c r="BK456" i="4" s="1"/>
  <c r="BL456" i="4" s="1"/>
  <c r="BM456" i="4" s="1"/>
  <c r="BN456" i="4" s="1"/>
  <c r="BO456" i="4" s="1"/>
  <c r="BP456" i="4" s="1"/>
  <c r="BQ456" i="4" s="1"/>
  <c r="BR456" i="4" s="1"/>
  <c r="AC457" i="4"/>
  <c r="AD457" i="4" s="1"/>
  <c r="AE457" i="4" s="1"/>
  <c r="AF457" i="4" s="1"/>
  <c r="AG457" i="4" s="1"/>
  <c r="AH457" i="4" s="1"/>
  <c r="AI457" i="4" s="1"/>
  <c r="AJ457" i="4" s="1"/>
  <c r="AK457" i="4" s="1"/>
  <c r="AL457" i="4" s="1"/>
  <c r="AM457" i="4" s="1"/>
  <c r="AN457" i="4" s="1"/>
  <c r="AO457" i="4" s="1"/>
  <c r="AP457" i="4" s="1"/>
  <c r="AQ457" i="4" s="1"/>
  <c r="AR457" i="4" s="1"/>
  <c r="AS457" i="4" s="1"/>
  <c r="AT457" i="4" s="1"/>
  <c r="AU457" i="4" s="1"/>
  <c r="AV457" i="4" s="1"/>
  <c r="AW457" i="4" s="1"/>
  <c r="AX457" i="4" s="1"/>
  <c r="AY457" i="4" s="1"/>
  <c r="AZ457" i="4" s="1"/>
  <c r="BA457" i="4" s="1"/>
  <c r="BB457" i="4" s="1"/>
  <c r="BC457" i="4" s="1"/>
  <c r="BD457" i="4" s="1"/>
  <c r="BE457" i="4" s="1"/>
  <c r="BF457" i="4" s="1"/>
  <c r="BG457" i="4" s="1"/>
  <c r="BH457" i="4" s="1"/>
  <c r="BI457" i="4" s="1"/>
  <c r="BJ457" i="4" s="1"/>
  <c r="BK457" i="4" s="1"/>
  <c r="BL457" i="4" s="1"/>
  <c r="BM457" i="4" s="1"/>
  <c r="BN457" i="4" s="1"/>
  <c r="BO457" i="4" s="1"/>
  <c r="BP457" i="4" s="1"/>
  <c r="BQ457" i="4" s="1"/>
  <c r="BR457" i="4" s="1"/>
  <c r="AJ466" i="4"/>
  <c r="AK466" i="4" s="1"/>
  <c r="AL466" i="4" s="1"/>
  <c r="AJ465" i="4"/>
  <c r="AK465" i="4" s="1"/>
  <c r="AL465" i="4" s="1"/>
  <c r="AM465" i="4" s="1"/>
  <c r="AN465" i="4" s="1"/>
  <c r="AO465" i="4" s="1"/>
  <c r="AP465" i="4" s="1"/>
  <c r="AQ465" i="4" s="1"/>
  <c r="AR465" i="4" s="1"/>
  <c r="AS465" i="4" s="1"/>
  <c r="AT465" i="4" s="1"/>
  <c r="AU465" i="4" s="1"/>
  <c r="AV465" i="4" s="1"/>
  <c r="AW465" i="4" s="1"/>
  <c r="AX465" i="4" s="1"/>
  <c r="AY465" i="4" s="1"/>
  <c r="AZ465" i="4" s="1"/>
  <c r="BA465" i="4" s="1"/>
  <c r="BB465" i="4" s="1"/>
  <c r="BC465" i="4" s="1"/>
  <c r="BD465" i="4" s="1"/>
  <c r="BE465" i="4" s="1"/>
  <c r="BF465" i="4" s="1"/>
  <c r="BG465" i="4" s="1"/>
  <c r="BH465" i="4" s="1"/>
  <c r="BI465" i="4" s="1"/>
  <c r="BJ465" i="4" s="1"/>
  <c r="BK465" i="4" s="1"/>
  <c r="BL465" i="4" s="1"/>
  <c r="BM465" i="4" s="1"/>
  <c r="BN465" i="4" s="1"/>
  <c r="BO465" i="4" s="1"/>
  <c r="BP465" i="4" s="1"/>
  <c r="BQ465" i="4" s="1"/>
  <c r="BR465" i="4" s="1"/>
  <c r="AH462" i="4"/>
  <c r="AI462" i="4" s="1"/>
  <c r="AJ462" i="4" s="1"/>
  <c r="AK462" i="4" s="1"/>
  <c r="AL462" i="4" s="1"/>
  <c r="AM462" i="4" s="1"/>
  <c r="AN462" i="4" s="1"/>
  <c r="AO462" i="4" s="1"/>
  <c r="AP462" i="4" s="1"/>
  <c r="AQ462" i="4" s="1"/>
  <c r="AR462" i="4" s="1"/>
  <c r="AS462" i="4" s="1"/>
  <c r="AT462" i="4" s="1"/>
  <c r="AU462" i="4" s="1"/>
  <c r="AV462" i="4" s="1"/>
  <c r="AW462" i="4" s="1"/>
  <c r="AX462" i="4" s="1"/>
  <c r="AY462" i="4" s="1"/>
  <c r="AZ462" i="4" s="1"/>
  <c r="BA462" i="4" s="1"/>
  <c r="BB462" i="4" s="1"/>
  <c r="BC462" i="4" s="1"/>
  <c r="BD462" i="4" s="1"/>
  <c r="BE462" i="4" s="1"/>
  <c r="BF462" i="4" s="1"/>
  <c r="BG462" i="4" s="1"/>
  <c r="BH462" i="4" s="1"/>
  <c r="BI462" i="4" s="1"/>
  <c r="BJ462" i="4" s="1"/>
  <c r="BK462" i="4" s="1"/>
  <c r="BL462" i="4" s="1"/>
  <c r="BM462" i="4" s="1"/>
  <c r="BN462" i="4" s="1"/>
  <c r="BO462" i="4" s="1"/>
  <c r="BP462" i="4" s="1"/>
  <c r="BQ462" i="4" s="1"/>
  <c r="BR462" i="4" s="1"/>
  <c r="AA454" i="4"/>
  <c r="W453" i="4"/>
  <c r="X453" i="4" s="1"/>
  <c r="Y453" i="4" s="1"/>
  <c r="Z453" i="4" s="1"/>
  <c r="AA453" i="4" s="1"/>
  <c r="AB453" i="4" s="1"/>
  <c r="AC453" i="4" s="1"/>
  <c r="AD453" i="4" s="1"/>
  <c r="AE453" i="4" s="1"/>
  <c r="AF453" i="4" s="1"/>
  <c r="AG453" i="4" s="1"/>
  <c r="AH453" i="4" s="1"/>
  <c r="AI453" i="4" s="1"/>
  <c r="AJ453" i="4" s="1"/>
  <c r="AK453" i="4" s="1"/>
  <c r="AL453" i="4" s="1"/>
  <c r="AM453" i="4" s="1"/>
  <c r="AN453" i="4" s="1"/>
  <c r="AO453" i="4" s="1"/>
  <c r="AP453" i="4" s="1"/>
  <c r="AQ453" i="4" s="1"/>
  <c r="AR453" i="4" s="1"/>
  <c r="AS453" i="4" s="1"/>
  <c r="AT453" i="4" s="1"/>
  <c r="AU453" i="4" s="1"/>
  <c r="AV453" i="4" s="1"/>
  <c r="AW453" i="4" s="1"/>
  <c r="AX453" i="4" s="1"/>
  <c r="AY453" i="4" s="1"/>
  <c r="AZ453" i="4" s="1"/>
  <c r="BA453" i="4" s="1"/>
  <c r="BB453" i="4" s="1"/>
  <c r="BC453" i="4" s="1"/>
  <c r="BD453" i="4" s="1"/>
  <c r="BE453" i="4" s="1"/>
  <c r="BF453" i="4" s="1"/>
  <c r="BG453" i="4" s="1"/>
  <c r="BH453" i="4" s="1"/>
  <c r="BI453" i="4" s="1"/>
  <c r="BJ453" i="4" s="1"/>
  <c r="BK453" i="4" s="1"/>
  <c r="BL453" i="4" s="1"/>
  <c r="BM453" i="4" s="1"/>
  <c r="BN453" i="4" s="1"/>
  <c r="BO453" i="4" s="1"/>
  <c r="BP453" i="4" s="1"/>
  <c r="BQ453" i="4" s="1"/>
  <c r="BR453" i="4" s="1"/>
  <c r="U5" i="1"/>
  <c r="V10" i="1"/>
  <c r="U10" i="1"/>
  <c r="AD546" i="4" l="1"/>
  <c r="AE546" i="4" s="1"/>
  <c r="AF546" i="4" s="1"/>
  <c r="AG546" i="4" s="1"/>
  <c r="AH546" i="4" s="1"/>
  <c r="AI546" i="4" s="1"/>
  <c r="AJ546" i="4" s="1"/>
  <c r="AK546" i="4" s="1"/>
  <c r="AL546" i="4" s="1"/>
  <c r="AM546" i="4" s="1"/>
  <c r="AN546" i="4" s="1"/>
  <c r="AO546" i="4" s="1"/>
  <c r="AP546" i="4" s="1"/>
  <c r="AQ546" i="4" s="1"/>
  <c r="AR546" i="4" s="1"/>
  <c r="AS546" i="4" s="1"/>
  <c r="AT546" i="4" s="1"/>
  <c r="AU546" i="4" s="1"/>
  <c r="AV546" i="4" s="1"/>
  <c r="AW546" i="4" s="1"/>
  <c r="AX546" i="4" s="1"/>
  <c r="AY546" i="4" s="1"/>
  <c r="AZ546" i="4" s="1"/>
  <c r="BA546" i="4" s="1"/>
  <c r="BB546" i="4" s="1"/>
  <c r="BC546" i="4" s="1"/>
  <c r="BD546" i="4" s="1"/>
  <c r="BE546" i="4" s="1"/>
  <c r="BF546" i="4" s="1"/>
  <c r="BG546" i="4" s="1"/>
  <c r="BH546" i="4" s="1"/>
  <c r="BI546" i="4" s="1"/>
  <c r="BJ546" i="4" s="1"/>
  <c r="BK546" i="4" s="1"/>
  <c r="BL546" i="4" s="1"/>
  <c r="BM546" i="4" s="1"/>
  <c r="BN546" i="4" s="1"/>
  <c r="BO546" i="4" s="1"/>
  <c r="BP546" i="4" s="1"/>
  <c r="BQ546" i="4" s="1"/>
  <c r="BR546" i="4" s="1"/>
  <c r="F16" i="10"/>
  <c r="BQ274" i="4"/>
  <c r="BR274" i="4" s="1"/>
  <c r="BR283" i="4"/>
  <c r="BO408" i="4"/>
  <c r="BP408" i="4" s="1"/>
  <c r="BQ408" i="4" s="1"/>
  <c r="BP367" i="4"/>
  <c r="BQ367" i="4" s="1"/>
  <c r="BR367" i="4" s="1"/>
  <c r="AI273" i="4"/>
  <c r="AJ273" i="4" s="1"/>
  <c r="AK273" i="4" s="1"/>
  <c r="AL273" i="4" s="1"/>
  <c r="AG410" i="4"/>
  <c r="AH410" i="4" s="1"/>
  <c r="AI410" i="4" s="1"/>
  <c r="AJ410" i="4" s="1"/>
  <c r="AK410" i="4" s="1"/>
  <c r="AL410" i="4" s="1"/>
  <c r="AM410" i="4" s="1"/>
  <c r="AN410" i="4" s="1"/>
  <c r="AO410" i="4" s="1"/>
  <c r="AP410" i="4" s="1"/>
  <c r="AQ410" i="4" s="1"/>
  <c r="AR410" i="4" s="1"/>
  <c r="AS410" i="4" s="1"/>
  <c r="AT410" i="4" s="1"/>
  <c r="AU410" i="4" s="1"/>
  <c r="AV410" i="4" s="1"/>
  <c r="AW410" i="4" s="1"/>
  <c r="AX410" i="4" s="1"/>
  <c r="AY410" i="4" s="1"/>
  <c r="AZ410" i="4" s="1"/>
  <c r="BA410" i="4" s="1"/>
  <c r="BB410" i="4" s="1"/>
  <c r="BC410" i="4" s="1"/>
  <c r="BD410" i="4" s="1"/>
  <c r="BE410" i="4" s="1"/>
  <c r="BF410" i="4" s="1"/>
  <c r="BG410" i="4" s="1"/>
  <c r="BH410" i="4" s="1"/>
  <c r="BI410" i="4" s="1"/>
  <c r="BJ410" i="4" s="1"/>
  <c r="BK410" i="4" s="1"/>
  <c r="BL410" i="4" s="1"/>
  <c r="BM410" i="4" s="1"/>
  <c r="BN410" i="4" s="1"/>
  <c r="BE545" i="4"/>
  <c r="BF545" i="4" s="1"/>
  <c r="BG545" i="4" s="1"/>
  <c r="BH545" i="4" s="1"/>
  <c r="BI545" i="4" s="1"/>
  <c r="BJ545" i="4" s="1"/>
  <c r="BK545" i="4" s="1"/>
  <c r="BL545" i="4" s="1"/>
  <c r="BM545" i="4" s="1"/>
  <c r="BN545" i="4" s="1"/>
  <c r="BO545" i="4" s="1"/>
  <c r="AJ275" i="4"/>
  <c r="AK275" i="4" s="1"/>
  <c r="AL277" i="4"/>
  <c r="AM277" i="4" s="1"/>
  <c r="AN277" i="4" s="1"/>
  <c r="AO277" i="4" s="1"/>
  <c r="AP277" i="4" s="1"/>
  <c r="AQ277" i="4" s="1"/>
  <c r="AR277" i="4" s="1"/>
  <c r="AS277" i="4" s="1"/>
  <c r="AT277" i="4" s="1"/>
  <c r="AU277" i="4" s="1"/>
  <c r="AV277" i="4" s="1"/>
  <c r="AW277" i="4" s="1"/>
  <c r="AX277" i="4" s="1"/>
  <c r="AY277" i="4" s="1"/>
  <c r="AZ277" i="4" s="1"/>
  <c r="BA277" i="4" s="1"/>
  <c r="BB277" i="4" s="1"/>
  <c r="BC277" i="4" s="1"/>
  <c r="BD277" i="4" s="1"/>
  <c r="BE277" i="4" s="1"/>
  <c r="BF277" i="4" s="1"/>
  <c r="BG277" i="4" s="1"/>
  <c r="BH277" i="4" s="1"/>
  <c r="BI277" i="4" s="1"/>
  <c r="BJ277" i="4" s="1"/>
  <c r="BK277" i="4" s="1"/>
  <c r="BL277" i="4" s="1"/>
  <c r="BM277" i="4" s="1"/>
  <c r="BN277" i="4" s="1"/>
  <c r="R544" i="4"/>
  <c r="S544" i="4" s="1"/>
  <c r="T544" i="4" s="1"/>
  <c r="U544" i="4" s="1"/>
  <c r="V544" i="4" s="1"/>
  <c r="W544" i="4" s="1"/>
  <c r="X544" i="4" s="1"/>
  <c r="Y544" i="4" s="1"/>
  <c r="Z544" i="4" s="1"/>
  <c r="AA544" i="4" s="1"/>
  <c r="AB544" i="4" s="1"/>
  <c r="AC544" i="4" s="1"/>
  <c r="AD544" i="4" s="1"/>
  <c r="AE544" i="4" s="1"/>
  <c r="AF544" i="4" s="1"/>
  <c r="AG544" i="4" s="1"/>
  <c r="AH544" i="4" s="1"/>
  <c r="AI544" i="4" s="1"/>
  <c r="AJ544" i="4" s="1"/>
  <c r="AK544" i="4" s="1"/>
  <c r="AL544" i="4" s="1"/>
  <c r="AB547" i="4"/>
  <c r="AC547" i="4" s="1"/>
  <c r="Q559" i="4"/>
  <c r="Q561" i="4" s="1"/>
  <c r="R543" i="4"/>
  <c r="AW455" i="2"/>
  <c r="AX455" i="2" s="1"/>
  <c r="AY455" i="2" s="1"/>
  <c r="AZ455" i="2" s="1"/>
  <c r="BA455" i="2" s="1"/>
  <c r="BB455" i="2" s="1"/>
  <c r="BC455" i="2" s="1"/>
  <c r="BD455" i="2" s="1"/>
  <c r="BE455" i="2" s="1"/>
  <c r="BF455" i="2" s="1"/>
  <c r="BG455" i="2" s="1"/>
  <c r="BH455" i="2" s="1"/>
  <c r="BI455" i="2" s="1"/>
  <c r="BJ455" i="2" s="1"/>
  <c r="BK455" i="2" s="1"/>
  <c r="AQ510" i="2"/>
  <c r="AR509" i="2"/>
  <c r="AK402" i="2"/>
  <c r="AL402" i="2" s="1"/>
  <c r="AM402" i="2" s="1"/>
  <c r="AN402" i="2" s="1"/>
  <c r="AO402" i="2" s="1"/>
  <c r="AP402" i="2" s="1"/>
  <c r="AQ402" i="2" s="1"/>
  <c r="AR402" i="2" s="1"/>
  <c r="AS402" i="2" s="1"/>
  <c r="AT402" i="2" s="1"/>
  <c r="AU402" i="2" s="1"/>
  <c r="AV402" i="2" s="1"/>
  <c r="AW402" i="2" s="1"/>
  <c r="AX402" i="2" s="1"/>
  <c r="AY402" i="2" s="1"/>
  <c r="AZ402" i="2" s="1"/>
  <c r="BA402" i="2" s="1"/>
  <c r="BB402" i="2" s="1"/>
  <c r="BC402" i="2" s="1"/>
  <c r="BD402" i="2" s="1"/>
  <c r="BE402" i="2" s="1"/>
  <c r="BF402" i="2" s="1"/>
  <c r="BG402" i="2" s="1"/>
  <c r="BH402" i="2" s="1"/>
  <c r="BI402" i="2" s="1"/>
  <c r="BJ402" i="2" s="1"/>
  <c r="BK402" i="2" s="1"/>
  <c r="BC454" i="2"/>
  <c r="BD454" i="2" s="1"/>
  <c r="BE454" i="2" s="1"/>
  <c r="BF454" i="2" s="1"/>
  <c r="BG454" i="2" s="1"/>
  <c r="BH454" i="2" s="1"/>
  <c r="BI454" i="2" s="1"/>
  <c r="BJ454" i="2" s="1"/>
  <c r="BK454" i="2" s="1"/>
  <c r="BE453" i="2"/>
  <c r="BF453" i="2" s="1"/>
  <c r="BG453" i="2" s="1"/>
  <c r="BH453" i="2" s="1"/>
  <c r="BI453" i="2" s="1"/>
  <c r="BJ453" i="2" s="1"/>
  <c r="BK453" i="2" s="1"/>
  <c r="BC457" i="2"/>
  <c r="BD457" i="2" s="1"/>
  <c r="BE457" i="2" s="1"/>
  <c r="BF457" i="2" s="1"/>
  <c r="BG457" i="2" s="1"/>
  <c r="BH457" i="2" s="1"/>
  <c r="BI457" i="2" s="1"/>
  <c r="BJ457" i="2" s="1"/>
  <c r="BK457" i="2" s="1"/>
  <c r="AO456" i="2"/>
  <c r="AP456" i="2" s="1"/>
  <c r="AQ456" i="2" s="1"/>
  <c r="AR456" i="2" s="1"/>
  <c r="AS456" i="2" s="1"/>
  <c r="AT456" i="2" s="1"/>
  <c r="AU456" i="2" s="1"/>
  <c r="AV456" i="2" s="1"/>
  <c r="AW456" i="2" s="1"/>
  <c r="AX456" i="2" s="1"/>
  <c r="AY456" i="2" s="1"/>
  <c r="AZ456" i="2" s="1"/>
  <c r="BA456" i="2" s="1"/>
  <c r="BB456" i="2" s="1"/>
  <c r="BC456" i="2" s="1"/>
  <c r="BD456" i="2" s="1"/>
  <c r="BE456" i="2" s="1"/>
  <c r="BF456" i="2" s="1"/>
  <c r="BG456" i="2" s="1"/>
  <c r="BH456" i="2" s="1"/>
  <c r="BI456" i="2" s="1"/>
  <c r="BJ456" i="2" s="1"/>
  <c r="BK456" i="2" s="1"/>
  <c r="AB449" i="2"/>
  <c r="AC449" i="2" s="1"/>
  <c r="AD449" i="2" s="1"/>
  <c r="AE449" i="2" s="1"/>
  <c r="AF449" i="2" s="1"/>
  <c r="AG449" i="2" s="1"/>
  <c r="AH449" i="2" s="1"/>
  <c r="AI449" i="2" s="1"/>
  <c r="AJ449" i="2" s="1"/>
  <c r="AK449" i="2" s="1"/>
  <c r="AL449" i="2" s="1"/>
  <c r="AM449" i="2" s="1"/>
  <c r="AN449" i="2" s="1"/>
  <c r="AO449" i="2" s="1"/>
  <c r="AP449" i="2" s="1"/>
  <c r="AQ449" i="2" s="1"/>
  <c r="AR449" i="2" s="1"/>
  <c r="AS449" i="2" s="1"/>
  <c r="AT449" i="2" s="1"/>
  <c r="AU449" i="2" s="1"/>
  <c r="AV449" i="2" s="1"/>
  <c r="AW449" i="2" s="1"/>
  <c r="AX449" i="2" s="1"/>
  <c r="AY449" i="2" s="1"/>
  <c r="AZ449" i="2" s="1"/>
  <c r="BA449" i="2" s="1"/>
  <c r="BB449" i="2" s="1"/>
  <c r="BC449" i="2" s="1"/>
  <c r="BD449" i="2" s="1"/>
  <c r="BE449" i="2" s="1"/>
  <c r="BF449" i="2" s="1"/>
  <c r="BG449" i="2" s="1"/>
  <c r="BH449" i="2" s="1"/>
  <c r="BI449" i="2" s="1"/>
  <c r="BJ449" i="2" s="1"/>
  <c r="BK449" i="2" s="1"/>
  <c r="AZ467" i="4"/>
  <c r="BA467" i="4" s="1"/>
  <c r="BB467" i="4" s="1"/>
  <c r="BC467" i="4" s="1"/>
  <c r="BD467" i="4" s="1"/>
  <c r="BE467" i="4" s="1"/>
  <c r="BF467" i="4" s="1"/>
  <c r="BG467" i="4" s="1"/>
  <c r="BH467" i="4" s="1"/>
  <c r="BI467" i="4" s="1"/>
  <c r="BJ467" i="4" s="1"/>
  <c r="BK467" i="4" s="1"/>
  <c r="BL467" i="4" s="1"/>
  <c r="BM467" i="4" s="1"/>
  <c r="BN467" i="4" s="1"/>
  <c r="BO467" i="4" s="1"/>
  <c r="BP467" i="4" s="1"/>
  <c r="BQ467" i="4" s="1"/>
  <c r="BR467" i="4" s="1"/>
  <c r="AF455" i="4"/>
  <c r="AG455" i="4" s="1"/>
  <c r="AH455" i="4" s="1"/>
  <c r="AI455" i="4" s="1"/>
  <c r="AJ455" i="4" s="1"/>
  <c r="AK455" i="4" s="1"/>
  <c r="AL455" i="4" s="1"/>
  <c r="AM455" i="4" s="1"/>
  <c r="AN455" i="4" s="1"/>
  <c r="AO455" i="4" s="1"/>
  <c r="AP455" i="4" s="1"/>
  <c r="AQ455" i="4" s="1"/>
  <c r="AR455" i="4" s="1"/>
  <c r="AS455" i="4" s="1"/>
  <c r="AT455" i="4" s="1"/>
  <c r="AU455" i="4" s="1"/>
  <c r="AV455" i="4" s="1"/>
  <c r="AW455" i="4" s="1"/>
  <c r="AX455" i="4" s="1"/>
  <c r="AY455" i="4" s="1"/>
  <c r="AZ455" i="4" s="1"/>
  <c r="BA455" i="4" s="1"/>
  <c r="BB455" i="4" s="1"/>
  <c r="BC455" i="4" s="1"/>
  <c r="BD455" i="4" s="1"/>
  <c r="BE455" i="4" s="1"/>
  <c r="BF455" i="4" s="1"/>
  <c r="BG455" i="4" s="1"/>
  <c r="BH455" i="4" s="1"/>
  <c r="BI455" i="4" s="1"/>
  <c r="BJ455" i="4" s="1"/>
  <c r="BK455" i="4" s="1"/>
  <c r="BL455" i="4" s="1"/>
  <c r="BM455" i="4" s="1"/>
  <c r="BN455" i="4" s="1"/>
  <c r="BO455" i="4" s="1"/>
  <c r="BP455" i="4" s="1"/>
  <c r="BQ455" i="4" s="1"/>
  <c r="BR455" i="4" s="1"/>
  <c r="L562" i="4"/>
  <c r="K563" i="4"/>
  <c r="AN414" i="4"/>
  <c r="AO414" i="4" s="1"/>
  <c r="AP414" i="4" s="1"/>
  <c r="AQ414" i="4" s="1"/>
  <c r="AR414" i="4" s="1"/>
  <c r="AS414" i="4" s="1"/>
  <c r="AT414" i="4" s="1"/>
  <c r="AU414" i="4" s="1"/>
  <c r="AV414" i="4" s="1"/>
  <c r="AW414" i="4" s="1"/>
  <c r="AX414" i="4" s="1"/>
  <c r="AY414" i="4" s="1"/>
  <c r="AZ414" i="4" s="1"/>
  <c r="BA414" i="4" s="1"/>
  <c r="BB414" i="4" s="1"/>
  <c r="BC414" i="4" s="1"/>
  <c r="BD414" i="4" s="1"/>
  <c r="BE414" i="4" s="1"/>
  <c r="BF414" i="4" s="1"/>
  <c r="BG414" i="4" s="1"/>
  <c r="BH414" i="4" s="1"/>
  <c r="BI414" i="4" s="1"/>
  <c r="BJ414" i="4" s="1"/>
  <c r="BK414" i="4" s="1"/>
  <c r="BL414" i="4" s="1"/>
  <c r="BM414" i="4" s="1"/>
  <c r="BN414" i="4" s="1"/>
  <c r="BO414" i="4" s="1"/>
  <c r="BP414" i="4" s="1"/>
  <c r="BQ414" i="4" s="1"/>
  <c r="BR414" i="4" s="1"/>
  <c r="AM466" i="4"/>
  <c r="AN466" i="4" s="1"/>
  <c r="AO466" i="4" s="1"/>
  <c r="AP466" i="4" s="1"/>
  <c r="AQ466" i="4" s="1"/>
  <c r="AR466" i="4" s="1"/>
  <c r="AS466" i="4" s="1"/>
  <c r="AT466" i="4" s="1"/>
  <c r="AU466" i="4" s="1"/>
  <c r="AV466" i="4" s="1"/>
  <c r="AW466" i="4" s="1"/>
  <c r="AX466" i="4" s="1"/>
  <c r="AY466" i="4" s="1"/>
  <c r="AZ466" i="4" s="1"/>
  <c r="BA466" i="4" s="1"/>
  <c r="BB466" i="4" s="1"/>
  <c r="BC466" i="4" s="1"/>
  <c r="BD466" i="4" s="1"/>
  <c r="BE466" i="4" s="1"/>
  <c r="BF466" i="4" s="1"/>
  <c r="BG466" i="4" s="1"/>
  <c r="BH466" i="4" s="1"/>
  <c r="BI466" i="4" s="1"/>
  <c r="BJ466" i="4" s="1"/>
  <c r="BK466" i="4" s="1"/>
  <c r="BL466" i="4" s="1"/>
  <c r="BM466" i="4" s="1"/>
  <c r="BN466" i="4" s="1"/>
  <c r="AB454" i="4"/>
  <c r="AC454" i="4" s="1"/>
  <c r="AD454" i="4" s="1"/>
  <c r="AE454" i="4" s="1"/>
  <c r="AF454" i="4" s="1"/>
  <c r="AG454" i="4" s="1"/>
  <c r="AH454" i="4" s="1"/>
  <c r="AI454" i="4" s="1"/>
  <c r="AJ454" i="4" s="1"/>
  <c r="AK454" i="4" s="1"/>
  <c r="AL454" i="4" s="1"/>
  <c r="AM454" i="4" s="1"/>
  <c r="AN454" i="4" s="1"/>
  <c r="AO454" i="4" s="1"/>
  <c r="AP454" i="4" s="1"/>
  <c r="AQ454" i="4" s="1"/>
  <c r="AR454" i="4" s="1"/>
  <c r="AS454" i="4" s="1"/>
  <c r="AT454" i="4" s="1"/>
  <c r="AU454" i="4" s="1"/>
  <c r="AV454" i="4" s="1"/>
  <c r="AW454" i="4" s="1"/>
  <c r="AX454" i="4" s="1"/>
  <c r="AY454" i="4" s="1"/>
  <c r="AZ454" i="4" s="1"/>
  <c r="BA454" i="4" s="1"/>
  <c r="BB454" i="4" s="1"/>
  <c r="BC454" i="4" s="1"/>
  <c r="BD454" i="4" s="1"/>
  <c r="BE454" i="4" s="1"/>
  <c r="BF454" i="4" s="1"/>
  <c r="BG454" i="4" s="1"/>
  <c r="BH454" i="4" s="1"/>
  <c r="BI454" i="4" s="1"/>
  <c r="BJ454" i="4" s="1"/>
  <c r="BK454" i="4" s="1"/>
  <c r="BL454" i="4" s="1"/>
  <c r="BM454" i="4" s="1"/>
  <c r="BN454" i="4" s="1"/>
  <c r="BO454" i="4" s="1"/>
  <c r="BP454" i="4" s="1"/>
  <c r="BQ454" i="4" s="1"/>
  <c r="BR454" i="4" s="1"/>
  <c r="V5" i="1"/>
  <c r="R559" i="4" l="1"/>
  <c r="R561" i="4" s="1"/>
  <c r="AD547" i="4"/>
  <c r="AE547" i="4" s="1"/>
  <c r="AF547" i="4" s="1"/>
  <c r="AG547" i="4" s="1"/>
  <c r="AH547" i="4" s="1"/>
  <c r="AI547" i="4" s="1"/>
  <c r="AJ547" i="4" s="1"/>
  <c r="AK547" i="4" s="1"/>
  <c r="AL547" i="4" s="1"/>
  <c r="AM547" i="4" s="1"/>
  <c r="AN547" i="4" s="1"/>
  <c r="AO547" i="4" s="1"/>
  <c r="AP547" i="4" s="1"/>
  <c r="AQ547" i="4" s="1"/>
  <c r="AR547" i="4" s="1"/>
  <c r="AS547" i="4" s="1"/>
  <c r="AT547" i="4" s="1"/>
  <c r="AU547" i="4" s="1"/>
  <c r="AV547" i="4" s="1"/>
  <c r="AW547" i="4" s="1"/>
  <c r="AX547" i="4" s="1"/>
  <c r="AY547" i="4" s="1"/>
  <c r="AZ547" i="4" s="1"/>
  <c r="BA547" i="4" s="1"/>
  <c r="BB547" i="4" s="1"/>
  <c r="BC547" i="4" s="1"/>
  <c r="BD547" i="4" s="1"/>
  <c r="BE547" i="4" s="1"/>
  <c r="BF547" i="4" s="1"/>
  <c r="BG547" i="4" s="1"/>
  <c r="BH547" i="4" s="1"/>
  <c r="BI547" i="4" s="1"/>
  <c r="BJ547" i="4" s="1"/>
  <c r="BK547" i="4" s="1"/>
  <c r="BL547" i="4" s="1"/>
  <c r="BM547" i="4" s="1"/>
  <c r="BN547" i="4" s="1"/>
  <c r="BO547" i="4" s="1"/>
  <c r="AL275" i="4"/>
  <c r="AM275" i="4" s="1"/>
  <c r="AN275" i="4" s="1"/>
  <c r="AO275" i="4" s="1"/>
  <c r="AP275" i="4" s="1"/>
  <c r="AQ275" i="4" s="1"/>
  <c r="AR275" i="4" s="1"/>
  <c r="AS275" i="4" s="1"/>
  <c r="AT275" i="4" s="1"/>
  <c r="AU275" i="4" s="1"/>
  <c r="AV275" i="4" s="1"/>
  <c r="AW275" i="4" s="1"/>
  <c r="AX275" i="4" s="1"/>
  <c r="AY275" i="4" s="1"/>
  <c r="AZ275" i="4" s="1"/>
  <c r="BA275" i="4" s="1"/>
  <c r="BB275" i="4" s="1"/>
  <c r="BC275" i="4" s="1"/>
  <c r="BD275" i="4" s="1"/>
  <c r="BE275" i="4" s="1"/>
  <c r="BF275" i="4" s="1"/>
  <c r="BG275" i="4" s="1"/>
  <c r="BH275" i="4" s="1"/>
  <c r="BI275" i="4" s="1"/>
  <c r="BJ275" i="4" s="1"/>
  <c r="BK275" i="4" s="1"/>
  <c r="BL275" i="4" s="1"/>
  <c r="BM275" i="4" s="1"/>
  <c r="BN275" i="4" s="1"/>
  <c r="C16" i="10"/>
  <c r="D16" i="10"/>
  <c r="BP545" i="4"/>
  <c r="BQ545" i="4" s="1"/>
  <c r="BR545" i="4" s="1"/>
  <c r="AM273" i="4"/>
  <c r="BP547" i="4"/>
  <c r="BQ547" i="4" s="1"/>
  <c r="BR547" i="4" s="1"/>
  <c r="BO466" i="4"/>
  <c r="BP466" i="4" s="1"/>
  <c r="BQ466" i="4" s="1"/>
  <c r="BO277" i="4"/>
  <c r="BP277" i="4" s="1"/>
  <c r="BQ277" i="4" s="1"/>
  <c r="BR277" i="4" s="1"/>
  <c r="BO410" i="4"/>
  <c r="BP410" i="4" s="1"/>
  <c r="BQ410" i="4" s="1"/>
  <c r="BR408" i="4"/>
  <c r="AN273" i="4"/>
  <c r="AO273" i="4" s="1"/>
  <c r="AP273" i="4" s="1"/>
  <c r="AQ273" i="4" s="1"/>
  <c r="AR273" i="4" s="1"/>
  <c r="AS273" i="4" s="1"/>
  <c r="AT273" i="4" s="1"/>
  <c r="AU273" i="4" s="1"/>
  <c r="AV273" i="4" s="1"/>
  <c r="AW273" i="4" s="1"/>
  <c r="AX273" i="4" s="1"/>
  <c r="AY273" i="4" s="1"/>
  <c r="AZ273" i="4" s="1"/>
  <c r="BA273" i="4" s="1"/>
  <c r="BB273" i="4" s="1"/>
  <c r="BC273" i="4" s="1"/>
  <c r="BD273" i="4" s="1"/>
  <c r="BE273" i="4" s="1"/>
  <c r="BF273" i="4" s="1"/>
  <c r="BG273" i="4" s="1"/>
  <c r="BH273" i="4" s="1"/>
  <c r="BI273" i="4" s="1"/>
  <c r="BJ273" i="4" s="1"/>
  <c r="BK273" i="4" s="1"/>
  <c r="BL273" i="4" s="1"/>
  <c r="BM273" i="4" s="1"/>
  <c r="BN273" i="4" s="1"/>
  <c r="BO273" i="4" s="1"/>
  <c r="BP273" i="4" s="1"/>
  <c r="BQ273" i="4" s="1"/>
  <c r="BR273" i="4" s="1"/>
  <c r="AM544" i="4"/>
  <c r="AN544" i="4" s="1"/>
  <c r="AO544" i="4" s="1"/>
  <c r="AP544" i="4" s="1"/>
  <c r="AQ544" i="4" s="1"/>
  <c r="AR544" i="4" s="1"/>
  <c r="AS544" i="4" s="1"/>
  <c r="AT544" i="4" s="1"/>
  <c r="AU544" i="4" s="1"/>
  <c r="AV544" i="4" s="1"/>
  <c r="AW544" i="4" s="1"/>
  <c r="AX544" i="4" s="1"/>
  <c r="AY544" i="4" s="1"/>
  <c r="AZ544" i="4" s="1"/>
  <c r="BA544" i="4" s="1"/>
  <c r="BB544" i="4" s="1"/>
  <c r="BC544" i="4" s="1"/>
  <c r="BD544" i="4" s="1"/>
  <c r="BE544" i="4" s="1"/>
  <c r="BF544" i="4" s="1"/>
  <c r="BG544" i="4" s="1"/>
  <c r="BH544" i="4" s="1"/>
  <c r="BI544" i="4" s="1"/>
  <c r="BJ544" i="4" s="1"/>
  <c r="BK544" i="4" s="1"/>
  <c r="BL544" i="4" s="1"/>
  <c r="BM544" i="4" s="1"/>
  <c r="BN544" i="4" s="1"/>
  <c r="BO544" i="4" s="1"/>
  <c r="BP544" i="4" s="1"/>
  <c r="BQ544" i="4" s="1"/>
  <c r="BR544" i="4" s="1"/>
  <c r="S543" i="4"/>
  <c r="AR510" i="2"/>
  <c r="AS509" i="2"/>
  <c r="M562" i="4"/>
  <c r="L563" i="4"/>
  <c r="D71" i="1"/>
  <c r="BO275" i="4" l="1"/>
  <c r="BN46" i="10"/>
  <c r="BO46" i="10"/>
  <c r="BP46" i="10"/>
  <c r="V46" i="10"/>
  <c r="W46" i="10"/>
  <c r="M46" i="10"/>
  <c r="AY46" i="10"/>
  <c r="BE46" i="10"/>
  <c r="AA46" i="10"/>
  <c r="BF46" i="10"/>
  <c r="AH46" i="10"/>
  <c r="BI46" i="10"/>
  <c r="AI46" i="10"/>
  <c r="AC46" i="10"/>
  <c r="AB46" i="10"/>
  <c r="BC46" i="10"/>
  <c r="U46" i="10"/>
  <c r="AD46" i="10"/>
  <c r="AP46" i="10"/>
  <c r="AO46" i="10"/>
  <c r="BA46" i="10"/>
  <c r="AN46" i="10"/>
  <c r="O46" i="10"/>
  <c r="BB46" i="10"/>
  <c r="P46" i="10"/>
  <c r="S46" i="10"/>
  <c r="K46" i="10"/>
  <c r="J46" i="10"/>
  <c r="T46" i="10"/>
  <c r="I46" i="10"/>
  <c r="BM46" i="10"/>
  <c r="BL46" i="10"/>
  <c r="BK46" i="10"/>
  <c r="AS46" i="10"/>
  <c r="Y46" i="10"/>
  <c r="X46" i="10"/>
  <c r="R46" i="10"/>
  <c r="AJ46" i="10"/>
  <c r="AV46" i="10"/>
  <c r="AK46" i="10"/>
  <c r="AW46" i="10"/>
  <c r="N46" i="10"/>
  <c r="AF46" i="10"/>
  <c r="AZ46" i="10"/>
  <c r="BG46" i="10"/>
  <c r="AL46" i="10"/>
  <c r="BD46" i="10"/>
  <c r="AU46" i="10"/>
  <c r="Z46" i="10"/>
  <c r="AE46" i="10"/>
  <c r="AQ46" i="10"/>
  <c r="AM46" i="10"/>
  <c r="AG46" i="10"/>
  <c r="AR46" i="10"/>
  <c r="Q46" i="10"/>
  <c r="BH46" i="10"/>
  <c r="AT46" i="10"/>
  <c r="AX46" i="10"/>
  <c r="BJ46" i="10"/>
  <c r="L46" i="10"/>
  <c r="H46" i="10"/>
  <c r="BQ46" i="10"/>
  <c r="BR410" i="4"/>
  <c r="BR466" i="4"/>
  <c r="BP275" i="4"/>
  <c r="BQ275" i="4" s="1"/>
  <c r="T543" i="4"/>
  <c r="S559" i="4"/>
  <c r="S561" i="4" s="1"/>
  <c r="AS510" i="2"/>
  <c r="AT509" i="2"/>
  <c r="N562" i="4"/>
  <c r="M563" i="4"/>
  <c r="D73" i="1"/>
  <c r="D70" i="1"/>
  <c r="D74" i="1"/>
  <c r="H349" i="4"/>
  <c r="H341" i="2"/>
  <c r="D67" i="1"/>
  <c r="D66" i="1"/>
  <c r="D69" i="1"/>
  <c r="D72" i="1"/>
  <c r="F46" i="10" l="1"/>
  <c r="D46" i="10" s="1"/>
  <c r="BR275" i="4"/>
  <c r="U543" i="4"/>
  <c r="T559" i="4"/>
  <c r="T561" i="4" s="1"/>
  <c r="AT510" i="2"/>
  <c r="AU509" i="2"/>
  <c r="O562" i="4"/>
  <c r="N563" i="4"/>
  <c r="H259" i="4"/>
  <c r="H251" i="2"/>
  <c r="H115" i="2"/>
  <c r="H123" i="4"/>
  <c r="H484" i="4"/>
  <c r="H476" i="2"/>
  <c r="H296" i="2"/>
  <c r="H304" i="4"/>
  <c r="H386" i="2"/>
  <c r="H394" i="4"/>
  <c r="H78" i="4"/>
  <c r="H70" i="2"/>
  <c r="H205" i="2"/>
  <c r="H213" i="4"/>
  <c r="H168" i="4"/>
  <c r="H160" i="2"/>
  <c r="H439" i="4"/>
  <c r="H431" i="2"/>
  <c r="C46" i="10" l="1"/>
  <c r="V543" i="4"/>
  <c r="U559" i="4"/>
  <c r="U561" i="4" s="1"/>
  <c r="AU510" i="2"/>
  <c r="AV509" i="2"/>
  <c r="P562" i="4"/>
  <c r="O563" i="4"/>
  <c r="H25" i="2"/>
  <c r="H33" i="4"/>
  <c r="W543" i="4" l="1"/>
  <c r="V559" i="4"/>
  <c r="V561" i="4" s="1"/>
  <c r="AV510" i="2"/>
  <c r="AW509" i="2"/>
  <c r="Q562" i="4"/>
  <c r="P563" i="4"/>
  <c r="X543" i="4" l="1"/>
  <c r="W559" i="4"/>
  <c r="W561" i="4" s="1"/>
  <c r="AX509" i="2"/>
  <c r="AW510" i="2"/>
  <c r="R562" i="4"/>
  <c r="Q563" i="4"/>
  <c r="Y543" i="4" l="1"/>
  <c r="X559" i="4"/>
  <c r="X561" i="4" s="1"/>
  <c r="AY509" i="2"/>
  <c r="AX510" i="2"/>
  <c r="S562" i="4"/>
  <c r="R563" i="4"/>
  <c r="G257" i="2"/>
  <c r="G121" i="2"/>
  <c r="G437" i="2"/>
  <c r="G302" i="2"/>
  <c r="H10" i="1"/>
  <c r="G392" i="2"/>
  <c r="G166" i="2"/>
  <c r="G76" i="2"/>
  <c r="G31" i="2"/>
  <c r="G211" i="2"/>
  <c r="G347" i="2"/>
  <c r="E392" i="2"/>
  <c r="E347" i="2"/>
  <c r="E257" i="2"/>
  <c r="E166" i="2"/>
  <c r="F10" i="1"/>
  <c r="E302" i="2"/>
  <c r="E76" i="2"/>
  <c r="E437" i="2"/>
  <c r="E121" i="2"/>
  <c r="E211" i="2"/>
  <c r="E31" i="2"/>
  <c r="H437" i="2"/>
  <c r="H121" i="2"/>
  <c r="H347" i="2"/>
  <c r="I10" i="1"/>
  <c r="H302" i="2"/>
  <c r="H211" i="2"/>
  <c r="H31" i="2"/>
  <c r="H257" i="2"/>
  <c r="H76" i="2"/>
  <c r="H166" i="2"/>
  <c r="H392" i="2"/>
  <c r="F392" i="2"/>
  <c r="F31" i="2"/>
  <c r="F166" i="2"/>
  <c r="F302" i="2"/>
  <c r="F211" i="2"/>
  <c r="F437" i="2"/>
  <c r="G10" i="1"/>
  <c r="F347" i="2"/>
  <c r="F257" i="2"/>
  <c r="F76" i="2"/>
  <c r="F121" i="2"/>
  <c r="E10" i="1"/>
  <c r="D166" i="2"/>
  <c r="D211" i="2"/>
  <c r="D257" i="2"/>
  <c r="D302" i="2"/>
  <c r="D392" i="2"/>
  <c r="D76" i="2"/>
  <c r="D437" i="2"/>
  <c r="D31" i="2"/>
  <c r="D121" i="2"/>
  <c r="D347" i="2"/>
  <c r="Z543" i="4" l="1"/>
  <c r="Y559" i="4"/>
  <c r="Y561" i="4" s="1"/>
  <c r="AQ352" i="2"/>
  <c r="AS352" i="2"/>
  <c r="AD352" i="2"/>
  <c r="AG352" i="2"/>
  <c r="AM352" i="2"/>
  <c r="AN352" i="2"/>
  <c r="AT352" i="2"/>
  <c r="AL352" i="2"/>
  <c r="AE352" i="2"/>
  <c r="AJ352" i="2"/>
  <c r="AF352" i="2"/>
  <c r="AK352" i="2"/>
  <c r="AH352" i="2"/>
  <c r="AP352" i="2"/>
  <c r="AR352" i="2"/>
  <c r="AO352" i="2"/>
  <c r="AI352" i="2"/>
  <c r="AN354" i="2"/>
  <c r="AE354" i="2"/>
  <c r="AL354" i="2"/>
  <c r="AI354" i="2"/>
  <c r="AS354" i="2"/>
  <c r="AJ354" i="2"/>
  <c r="AU354" i="2"/>
  <c r="AG354" i="2"/>
  <c r="AO354" i="2"/>
  <c r="AR354" i="2"/>
  <c r="AK354" i="2"/>
  <c r="AQ354" i="2"/>
  <c r="AM354" i="2"/>
  <c r="AH354" i="2"/>
  <c r="AF354" i="2"/>
  <c r="AD354" i="2"/>
  <c r="AV354" i="2"/>
  <c r="AT354" i="2"/>
  <c r="AP354" i="2"/>
  <c r="AV126" i="2"/>
  <c r="BC126" i="2"/>
  <c r="BG126" i="2"/>
  <c r="AL126" i="2"/>
  <c r="AU126" i="2"/>
  <c r="BH126" i="2"/>
  <c r="AR126" i="2"/>
  <c r="AX126" i="2"/>
  <c r="BB126" i="2"/>
  <c r="BE126" i="2"/>
  <c r="AK126" i="2"/>
  <c r="BJ126" i="2"/>
  <c r="AZ126" i="2"/>
  <c r="AJ126" i="2"/>
  <c r="BI126" i="2"/>
  <c r="AM126" i="2"/>
  <c r="AQ126" i="2"/>
  <c r="AI126" i="2"/>
  <c r="BA126" i="2"/>
  <c r="BF126" i="2"/>
  <c r="AP126" i="2"/>
  <c r="AS126" i="2"/>
  <c r="BD126" i="2"/>
  <c r="AT126" i="2"/>
  <c r="AO126" i="2"/>
  <c r="AN126" i="2"/>
  <c r="AY126" i="2"/>
  <c r="BK126" i="2"/>
  <c r="AW126" i="2"/>
  <c r="AW171" i="2"/>
  <c r="BB171" i="2"/>
  <c r="AL171" i="2"/>
  <c r="AQ171" i="2"/>
  <c r="BK171" i="2"/>
  <c r="AV171" i="2"/>
  <c r="AJ171" i="2"/>
  <c r="BI171" i="2"/>
  <c r="AS171" i="2"/>
  <c r="AX171" i="2"/>
  <c r="AI171" i="2"/>
  <c r="AZ171" i="2"/>
  <c r="AM171" i="2"/>
  <c r="BC171" i="2"/>
  <c r="BE171" i="2"/>
  <c r="AT171" i="2"/>
  <c r="BG171" i="2"/>
  <c r="BH171" i="2"/>
  <c r="AU171" i="2"/>
  <c r="AR171" i="2"/>
  <c r="AP171" i="2"/>
  <c r="AK171" i="2"/>
  <c r="BF171" i="2"/>
  <c r="AN171" i="2"/>
  <c r="BD171" i="2"/>
  <c r="BA171" i="2"/>
  <c r="AY171" i="2"/>
  <c r="AO171" i="2"/>
  <c r="BJ171" i="2"/>
  <c r="BC173" i="2"/>
  <c r="AM173" i="2"/>
  <c r="BH173" i="2"/>
  <c r="AR173" i="2"/>
  <c r="AW173" i="2"/>
  <c r="AT173" i="2"/>
  <c r="BJ173" i="2"/>
  <c r="AL173" i="2"/>
  <c r="BI173" i="2"/>
  <c r="AY173" i="2"/>
  <c r="AI173" i="2"/>
  <c r="BD173" i="2"/>
  <c r="AN173" i="2"/>
  <c r="AO173" i="2"/>
  <c r="AK173" i="2"/>
  <c r="BA173" i="2"/>
  <c r="BK173" i="2"/>
  <c r="AZ173" i="2"/>
  <c r="BF173" i="2"/>
  <c r="AX173" i="2"/>
  <c r="AV173" i="2"/>
  <c r="BE173" i="2"/>
  <c r="BB173" i="2"/>
  <c r="AP173" i="2"/>
  <c r="AJ173" i="2"/>
  <c r="AQ173" i="2"/>
  <c r="BG173" i="2"/>
  <c r="AU173" i="2"/>
  <c r="AS173" i="2"/>
  <c r="BF218" i="2"/>
  <c r="BC218" i="2"/>
  <c r="AM218" i="2"/>
  <c r="AS218" i="2"/>
  <c r="AK218" i="2"/>
  <c r="AG218" i="2"/>
  <c r="BB218" i="2"/>
  <c r="AY218" i="2"/>
  <c r="AI218" i="2"/>
  <c r="AN218" i="2"/>
  <c r="BD218" i="2"/>
  <c r="AV218" i="2"/>
  <c r="AJ218" i="2"/>
  <c r="AQ218" i="2"/>
  <c r="AZ218" i="2"/>
  <c r="AR218" i="2"/>
  <c r="AL218" i="2"/>
  <c r="BE218" i="2"/>
  <c r="AW218" i="2"/>
  <c r="AO218" i="2"/>
  <c r="AT218" i="2"/>
  <c r="AX218" i="2"/>
  <c r="AP218" i="2"/>
  <c r="AU218" i="2"/>
  <c r="AH218" i="2"/>
  <c r="BA218" i="2"/>
  <c r="BB128" i="2"/>
  <c r="AL128" i="2"/>
  <c r="BI128" i="2"/>
  <c r="AN128" i="2"/>
  <c r="AR128" i="2"/>
  <c r="AV128" i="2"/>
  <c r="BE128" i="2"/>
  <c r="AZ128" i="2"/>
  <c r="AJ128" i="2"/>
  <c r="AX128" i="2"/>
  <c r="BD128" i="2"/>
  <c r="AI128" i="2"/>
  <c r="BH128" i="2"/>
  <c r="AM128" i="2"/>
  <c r="AQ128" i="2"/>
  <c r="BK128" i="2"/>
  <c r="AO128" i="2"/>
  <c r="BF128" i="2"/>
  <c r="AP128" i="2"/>
  <c r="AS128" i="2"/>
  <c r="AW128" i="2"/>
  <c r="BA128" i="2"/>
  <c r="AK128" i="2"/>
  <c r="AT128" i="2"/>
  <c r="BG128" i="2"/>
  <c r="AY128" i="2"/>
  <c r="AU128" i="2"/>
  <c r="BJ128" i="2"/>
  <c r="BC128" i="2"/>
  <c r="BI125" i="2"/>
  <c r="AS125" i="2"/>
  <c r="BK125" i="2"/>
  <c r="AP125" i="2"/>
  <c r="AT125" i="2"/>
  <c r="BB125" i="2"/>
  <c r="BH125" i="2"/>
  <c r="AX125" i="2"/>
  <c r="AL125" i="2"/>
  <c r="BE125" i="2"/>
  <c r="AO125" i="2"/>
  <c r="BF125" i="2"/>
  <c r="AJ125" i="2"/>
  <c r="BJ125" i="2"/>
  <c r="AN125" i="2"/>
  <c r="AQ125" i="2"/>
  <c r="AM125" i="2"/>
  <c r="AW125" i="2"/>
  <c r="AU125" i="2"/>
  <c r="AY125" i="2"/>
  <c r="AV125" i="2"/>
  <c r="AR125" i="2"/>
  <c r="BG125" i="2"/>
  <c r="BA125" i="2"/>
  <c r="AK125" i="2"/>
  <c r="AZ125" i="2"/>
  <c r="BD125" i="2"/>
  <c r="AI125" i="2"/>
  <c r="BC125" i="2"/>
  <c r="BA82" i="2"/>
  <c r="AK82" i="2"/>
  <c r="BD82" i="2"/>
  <c r="AN82" i="2"/>
  <c r="BB82" i="2"/>
  <c r="BG82" i="2"/>
  <c r="BF82" i="2"/>
  <c r="BK82" i="2"/>
  <c r="AE82" i="2"/>
  <c r="AW82" i="2"/>
  <c r="AG82" i="2"/>
  <c r="AZ82" i="2"/>
  <c r="AJ82" i="2"/>
  <c r="AL82" i="2"/>
  <c r="AQ82" i="2"/>
  <c r="AP82" i="2"/>
  <c r="BC82" i="2"/>
  <c r="AY82" i="2"/>
  <c r="AX82" i="2"/>
  <c r="BE82" i="2"/>
  <c r="AO82" i="2"/>
  <c r="BH82" i="2"/>
  <c r="AR82" i="2"/>
  <c r="BJ82" i="2"/>
  <c r="AM82" i="2"/>
  <c r="AD82" i="2"/>
  <c r="AH82" i="2"/>
  <c r="AF82" i="2"/>
  <c r="AU82" i="2"/>
  <c r="AS82" i="2"/>
  <c r="AT82" i="2"/>
  <c r="AV82" i="2"/>
  <c r="AI82" i="2"/>
  <c r="BI82" i="2"/>
  <c r="AP350" i="2"/>
  <c r="AG350" i="2"/>
  <c r="AN350" i="2"/>
  <c r="AK350" i="2"/>
  <c r="AL350" i="2"/>
  <c r="AI350" i="2"/>
  <c r="AO350" i="2"/>
  <c r="AF350" i="2"/>
  <c r="AD350" i="2"/>
  <c r="AM350" i="2"/>
  <c r="AQ350" i="2"/>
  <c r="AJ350" i="2"/>
  <c r="AH350" i="2"/>
  <c r="AR350" i="2"/>
  <c r="AE350" i="2"/>
  <c r="BG79" i="2"/>
  <c r="AQ79" i="2"/>
  <c r="BJ79" i="2"/>
  <c r="AT79" i="2"/>
  <c r="AD79" i="2"/>
  <c r="AO79" i="2"/>
  <c r="AF79" i="2"/>
  <c r="AK79" i="2"/>
  <c r="AG79" i="2"/>
  <c r="AN79" i="2"/>
  <c r="BC79" i="2"/>
  <c r="AM79" i="2"/>
  <c r="BF79" i="2"/>
  <c r="AP79" i="2"/>
  <c r="BH79" i="2"/>
  <c r="BI79" i="2"/>
  <c r="AZ79" i="2"/>
  <c r="BK79" i="2"/>
  <c r="AU79" i="2"/>
  <c r="AE79" i="2"/>
  <c r="AX79" i="2"/>
  <c r="AH79" i="2"/>
  <c r="BE79" i="2"/>
  <c r="AV79" i="2"/>
  <c r="AS79" i="2"/>
  <c r="AJ79" i="2"/>
  <c r="AW79" i="2"/>
  <c r="BD79" i="2"/>
  <c r="AL79" i="2"/>
  <c r="AR79" i="2"/>
  <c r="BB79" i="2"/>
  <c r="AY79" i="2"/>
  <c r="BA79" i="2"/>
  <c r="AI79" i="2"/>
  <c r="AW214" i="2"/>
  <c r="AG214" i="2"/>
  <c r="AT214" i="2"/>
  <c r="AZ214" i="2"/>
  <c r="AU214" i="2"/>
  <c r="AY214" i="2"/>
  <c r="AS214" i="2"/>
  <c r="AP214" i="2"/>
  <c r="AR214" i="2"/>
  <c r="AM214" i="2"/>
  <c r="AQ214" i="2"/>
  <c r="AN214" i="2"/>
  <c r="AI214" i="2"/>
  <c r="AV214" i="2"/>
  <c r="BA214" i="2"/>
  <c r="AK214" i="2"/>
  <c r="AX214" i="2"/>
  <c r="AH214" i="2"/>
  <c r="AJ214" i="2"/>
  <c r="AL214" i="2"/>
  <c r="AO214" i="2"/>
  <c r="BB214" i="2"/>
  <c r="BC81" i="2"/>
  <c r="AM81" i="2"/>
  <c r="BF81" i="2"/>
  <c r="AP81" i="2"/>
  <c r="AG81" i="2"/>
  <c r="AV81" i="2"/>
  <c r="AK81" i="2"/>
  <c r="AJ81" i="2"/>
  <c r="AY81" i="2"/>
  <c r="AI81" i="2"/>
  <c r="BB81" i="2"/>
  <c r="AL81" i="2"/>
  <c r="BE81" i="2"/>
  <c r="AF81" i="2"/>
  <c r="BG81" i="2"/>
  <c r="AQ81" i="2"/>
  <c r="BJ81" i="2"/>
  <c r="AT81" i="2"/>
  <c r="AD81" i="2"/>
  <c r="AN81" i="2"/>
  <c r="AS81" i="2"/>
  <c r="AR81" i="2"/>
  <c r="AO81" i="2"/>
  <c r="BA81" i="2"/>
  <c r="AZ81" i="2"/>
  <c r="BK81" i="2"/>
  <c r="AH81" i="2"/>
  <c r="AU81" i="2"/>
  <c r="AE81" i="2"/>
  <c r="AX81" i="2"/>
  <c r="BI81" i="2"/>
  <c r="BH81" i="2"/>
  <c r="AW81" i="2"/>
  <c r="BD81" i="2"/>
  <c r="AW83" i="2"/>
  <c r="BC83" i="2"/>
  <c r="AI83" i="2"/>
  <c r="BG83" i="2"/>
  <c r="AL83" i="2"/>
  <c r="BD83" i="2"/>
  <c r="AG83" i="2"/>
  <c r="AF83" i="2"/>
  <c r="BI83" i="2"/>
  <c r="AS83" i="2"/>
  <c r="AX83" i="2"/>
  <c r="AE83" i="2"/>
  <c r="BB83" i="2"/>
  <c r="AH83" i="2"/>
  <c r="AT83" i="2"/>
  <c r="BF83" i="2"/>
  <c r="BA83" i="2"/>
  <c r="BH83" i="2"/>
  <c r="AM83" i="2"/>
  <c r="AQ83" i="2"/>
  <c r="AP83" i="2"/>
  <c r="AN83" i="2"/>
  <c r="AK83" i="2"/>
  <c r="AZ83" i="2"/>
  <c r="AY83" i="2"/>
  <c r="AO83" i="2"/>
  <c r="AD83" i="2"/>
  <c r="AJ83" i="2"/>
  <c r="BK83" i="2"/>
  <c r="AU83" i="2"/>
  <c r="BE83" i="2"/>
  <c r="AV83" i="2"/>
  <c r="AR83" i="2"/>
  <c r="BJ83" i="2"/>
  <c r="BJ170" i="2"/>
  <c r="AT170" i="2"/>
  <c r="AY170" i="2"/>
  <c r="AI170" i="2"/>
  <c r="AN170" i="2"/>
  <c r="AW170" i="2"/>
  <c r="AJ170" i="2"/>
  <c r="BF170" i="2"/>
  <c r="AP170" i="2"/>
  <c r="BK170" i="2"/>
  <c r="AU170" i="2"/>
  <c r="AK170" i="2"/>
  <c r="BA170" i="2"/>
  <c r="BI170" i="2"/>
  <c r="BB170" i="2"/>
  <c r="AQ170" i="2"/>
  <c r="BH170" i="2"/>
  <c r="AX170" i="2"/>
  <c r="AL170" i="2"/>
  <c r="BG170" i="2"/>
  <c r="AS170" i="2"/>
  <c r="BC170" i="2"/>
  <c r="AV170" i="2"/>
  <c r="AM170" i="2"/>
  <c r="BE170" i="2"/>
  <c r="AR170" i="2"/>
  <c r="AO170" i="2"/>
  <c r="AZ170" i="2"/>
  <c r="BD170" i="2"/>
  <c r="AP353" i="2"/>
  <c r="AI353" i="2"/>
  <c r="AU353" i="2"/>
  <c r="AK353" i="2"/>
  <c r="AL353" i="2"/>
  <c r="AR353" i="2"/>
  <c r="AJ353" i="2"/>
  <c r="AO353" i="2"/>
  <c r="AT353" i="2"/>
  <c r="AD353" i="2"/>
  <c r="AG353" i="2"/>
  <c r="AN353" i="2"/>
  <c r="AF353" i="2"/>
  <c r="AS353" i="2"/>
  <c r="AE353" i="2"/>
  <c r="AM353" i="2"/>
  <c r="AH353" i="2"/>
  <c r="AQ353" i="2"/>
  <c r="AZ172" i="2"/>
  <c r="AJ172" i="2"/>
  <c r="BE172" i="2"/>
  <c r="AO172" i="2"/>
  <c r="AT172" i="2"/>
  <c r="BK172" i="2"/>
  <c r="AX172" i="2"/>
  <c r="AI172" i="2"/>
  <c r="BF172" i="2"/>
  <c r="AU172" i="2"/>
  <c r="AV172" i="2"/>
  <c r="BA172" i="2"/>
  <c r="AK172" i="2"/>
  <c r="AL172" i="2"/>
  <c r="AY172" i="2"/>
  <c r="AM172" i="2"/>
  <c r="BH172" i="2"/>
  <c r="AW172" i="2"/>
  <c r="BD172" i="2"/>
  <c r="BC172" i="2"/>
  <c r="AR172" i="2"/>
  <c r="BJ172" i="2"/>
  <c r="AQ172" i="2"/>
  <c r="BG172" i="2"/>
  <c r="AN172" i="2"/>
  <c r="BI172" i="2"/>
  <c r="BB172" i="2"/>
  <c r="AP172" i="2"/>
  <c r="AS172" i="2"/>
  <c r="BF124" i="2"/>
  <c r="AP124" i="2"/>
  <c r="AW124" i="2"/>
  <c r="BA124" i="2"/>
  <c r="AN124" i="2"/>
  <c r="BD124" i="2"/>
  <c r="BK124" i="2"/>
  <c r="BB124" i="2"/>
  <c r="AL124" i="2"/>
  <c r="AR124" i="2"/>
  <c r="AV124" i="2"/>
  <c r="AI124" i="2"/>
  <c r="AZ124" i="2"/>
  <c r="BE124" i="2"/>
  <c r="AS124" i="2"/>
  <c r="BJ124" i="2"/>
  <c r="AT124" i="2"/>
  <c r="BC124" i="2"/>
  <c r="BG124" i="2"/>
  <c r="AK124" i="2"/>
  <c r="AY124" i="2"/>
  <c r="AQ124" i="2"/>
  <c r="AO124" i="2"/>
  <c r="AJ124" i="2"/>
  <c r="AM124" i="2"/>
  <c r="BI124" i="2"/>
  <c r="AU124" i="2"/>
  <c r="AX124" i="2"/>
  <c r="BH124" i="2"/>
  <c r="BG169" i="2"/>
  <c r="AQ169" i="2"/>
  <c r="AV169" i="2"/>
  <c r="AK169" i="2"/>
  <c r="AX169" i="2"/>
  <c r="BC169" i="2"/>
  <c r="AM169" i="2"/>
  <c r="BH169" i="2"/>
  <c r="AR169" i="2"/>
  <c r="BI169" i="2"/>
  <c r="BB169" i="2"/>
  <c r="AO169" i="2"/>
  <c r="AY169" i="2"/>
  <c r="AN169" i="2"/>
  <c r="BA169" i="2"/>
  <c r="AJ169" i="2"/>
  <c r="AL169" i="2"/>
  <c r="BK169" i="2"/>
  <c r="AZ169" i="2"/>
  <c r="AP169" i="2"/>
  <c r="AW169" i="2"/>
  <c r="AU169" i="2"/>
  <c r="AS169" i="2"/>
  <c r="BE169" i="2"/>
  <c r="BF169" i="2"/>
  <c r="AI169" i="2"/>
  <c r="BD169" i="2"/>
  <c r="AT169" i="2"/>
  <c r="BJ169" i="2"/>
  <c r="AZ216" i="2"/>
  <c r="AJ216" i="2"/>
  <c r="AW216" i="2"/>
  <c r="AG216" i="2"/>
  <c r="AM216" i="2"/>
  <c r="AH216" i="2"/>
  <c r="AY216" i="2"/>
  <c r="AV216" i="2"/>
  <c r="AS216" i="2"/>
  <c r="BB216" i="2"/>
  <c r="AI216" i="2"/>
  <c r="BD216" i="2"/>
  <c r="AN216" i="2"/>
  <c r="BA216" i="2"/>
  <c r="AK216" i="2"/>
  <c r="AU216" i="2"/>
  <c r="AP216" i="2"/>
  <c r="AR216" i="2"/>
  <c r="AX216" i="2"/>
  <c r="AO216" i="2"/>
  <c r="AT216" i="2"/>
  <c r="AL216" i="2"/>
  <c r="AQ216" i="2"/>
  <c r="BC216" i="2"/>
  <c r="BE80" i="2"/>
  <c r="AO80" i="2"/>
  <c r="BH80" i="2"/>
  <c r="AR80" i="2"/>
  <c r="AX80" i="2"/>
  <c r="BK80" i="2"/>
  <c r="BJ80" i="2"/>
  <c r="AI80" i="2"/>
  <c r="AH80" i="2"/>
  <c r="BA80" i="2"/>
  <c r="AK80" i="2"/>
  <c r="BD80" i="2"/>
  <c r="AN80" i="2"/>
  <c r="BC80" i="2"/>
  <c r="AT80" i="2"/>
  <c r="BG80" i="2"/>
  <c r="AU80" i="2"/>
  <c r="BB80" i="2"/>
  <c r="BI80" i="2"/>
  <c r="AS80" i="2"/>
  <c r="AV80" i="2"/>
  <c r="AF80" i="2"/>
  <c r="AQ80" i="2"/>
  <c r="AP80" i="2"/>
  <c r="AG80" i="2"/>
  <c r="AM80" i="2"/>
  <c r="AD80" i="2"/>
  <c r="AY80" i="2"/>
  <c r="BF80" i="2"/>
  <c r="AZ80" i="2"/>
  <c r="AL80" i="2"/>
  <c r="AW80" i="2"/>
  <c r="AJ80" i="2"/>
  <c r="AE80" i="2"/>
  <c r="AR217" i="2"/>
  <c r="AO217" i="2"/>
  <c r="AU217" i="2"/>
  <c r="AP217" i="2"/>
  <c r="BB217" i="2"/>
  <c r="AY217" i="2"/>
  <c r="AT217" i="2"/>
  <c r="AQ217" i="2"/>
  <c r="BE217" i="2"/>
  <c r="AN217" i="2"/>
  <c r="BA217" i="2"/>
  <c r="AK217" i="2"/>
  <c r="AM217" i="2"/>
  <c r="AH217" i="2"/>
  <c r="AL217" i="2"/>
  <c r="AI217" i="2"/>
  <c r="AV217" i="2"/>
  <c r="AS217" i="2"/>
  <c r="BC217" i="2"/>
  <c r="AX217" i="2"/>
  <c r="BD217" i="2"/>
  <c r="AW217" i="2"/>
  <c r="AJ217" i="2"/>
  <c r="AZ217" i="2"/>
  <c r="AG217" i="2"/>
  <c r="AY127" i="2"/>
  <c r="AI127" i="2"/>
  <c r="AV127" i="2"/>
  <c r="AZ127" i="2"/>
  <c r="BD127" i="2"/>
  <c r="AL127" i="2"/>
  <c r="BK127" i="2"/>
  <c r="AU127" i="2"/>
  <c r="AP127" i="2"/>
  <c r="AT127" i="2"/>
  <c r="AX127" i="2"/>
  <c r="AR127" i="2"/>
  <c r="BH127" i="2"/>
  <c r="BC127" i="2"/>
  <c r="AM127" i="2"/>
  <c r="BA127" i="2"/>
  <c r="BE127" i="2"/>
  <c r="AJ127" i="2"/>
  <c r="BI127" i="2"/>
  <c r="BB127" i="2"/>
  <c r="BG127" i="2"/>
  <c r="AO127" i="2"/>
  <c r="AW127" i="2"/>
  <c r="AS127" i="2"/>
  <c r="BF127" i="2"/>
  <c r="AK127" i="2"/>
  <c r="BJ127" i="2"/>
  <c r="AQ127" i="2"/>
  <c r="AN127" i="2"/>
  <c r="AQ215" i="2"/>
  <c r="AN215" i="2"/>
  <c r="AK215" i="2"/>
  <c r="AH215" i="2"/>
  <c r="AP215" i="2"/>
  <c r="BC215" i="2"/>
  <c r="AM215" i="2"/>
  <c r="AZ215" i="2"/>
  <c r="AJ215" i="2"/>
  <c r="BB215" i="2"/>
  <c r="AW215" i="2"/>
  <c r="AU215" i="2"/>
  <c r="AR215" i="2"/>
  <c r="AL215" i="2"/>
  <c r="AG215" i="2"/>
  <c r="BA215" i="2"/>
  <c r="AX215" i="2"/>
  <c r="AS215" i="2"/>
  <c r="AV215" i="2"/>
  <c r="AY215" i="2"/>
  <c r="AO215" i="2"/>
  <c r="AI215" i="2"/>
  <c r="AT215" i="2"/>
  <c r="AQ351" i="2"/>
  <c r="AN351" i="2"/>
  <c r="AK351" i="2"/>
  <c r="AF351" i="2"/>
  <c r="AM351" i="2"/>
  <c r="AH351" i="2"/>
  <c r="AO351" i="2"/>
  <c r="AL351" i="2"/>
  <c r="AE351" i="2"/>
  <c r="AS351" i="2"/>
  <c r="AD351" i="2"/>
  <c r="AR351" i="2"/>
  <c r="AG351" i="2"/>
  <c r="AP351" i="2"/>
  <c r="AI351" i="2"/>
  <c r="AJ351" i="2"/>
  <c r="AZ509" i="2"/>
  <c r="AY510" i="2"/>
  <c r="BJ34" i="2"/>
  <c r="AT34" i="2"/>
  <c r="AD34" i="2"/>
  <c r="AG34" i="2"/>
  <c r="BG34" i="2"/>
  <c r="AQ34" i="2"/>
  <c r="BI34" i="2"/>
  <c r="AC34" i="2"/>
  <c r="BD34" i="2"/>
  <c r="AF34" i="2"/>
  <c r="BB34" i="2"/>
  <c r="AW34" i="2"/>
  <c r="AY34" i="2"/>
  <c r="AS34" i="2"/>
  <c r="BF34" i="2"/>
  <c r="AP34" i="2"/>
  <c r="BE34" i="2"/>
  <c r="BC34" i="2"/>
  <c r="AM34" i="2"/>
  <c r="BA34" i="2"/>
  <c r="BH34" i="2"/>
  <c r="AN34" i="2"/>
  <c r="AJ34" i="2"/>
  <c r="AL34" i="2"/>
  <c r="AI34" i="2"/>
  <c r="AR34" i="2"/>
  <c r="AX34" i="2"/>
  <c r="AH34" i="2"/>
  <c r="AO34" i="2"/>
  <c r="BK34" i="2"/>
  <c r="AU34" i="2"/>
  <c r="AE34" i="2"/>
  <c r="AK34" i="2"/>
  <c r="AV34" i="2"/>
  <c r="AZ34" i="2"/>
  <c r="E5" i="2"/>
  <c r="BJ38" i="2"/>
  <c r="AT38" i="2"/>
  <c r="AD38" i="2"/>
  <c r="AY38" i="2"/>
  <c r="AI38" i="2"/>
  <c r="AW38" i="2"/>
  <c r="BA38" i="2"/>
  <c r="AR38" i="2"/>
  <c r="AN38" i="2"/>
  <c r="AL38" i="2"/>
  <c r="AQ38" i="2"/>
  <c r="AG38" i="2"/>
  <c r="BF38" i="2"/>
  <c r="AP38" i="2"/>
  <c r="BK38" i="2"/>
  <c r="AU38" i="2"/>
  <c r="AE38" i="2"/>
  <c r="AO38" i="2"/>
  <c r="AV38" i="2"/>
  <c r="AK38" i="2"/>
  <c r="AJ38" i="2"/>
  <c r="BI38" i="2"/>
  <c r="BB38" i="2"/>
  <c r="BG38" i="2"/>
  <c r="AF38" i="2"/>
  <c r="BH38" i="2"/>
  <c r="AS38" i="2"/>
  <c r="AX38" i="2"/>
  <c r="AH38" i="2"/>
  <c r="BC38" i="2"/>
  <c r="AM38" i="2"/>
  <c r="BE38" i="2"/>
  <c r="AZ38" i="2"/>
  <c r="BD38" i="2"/>
  <c r="AC38" i="2"/>
  <c r="AW37" i="2"/>
  <c r="AG37" i="2"/>
  <c r="BB37" i="2"/>
  <c r="AZ37" i="2"/>
  <c r="AJ37" i="2"/>
  <c r="AU37" i="2"/>
  <c r="AV37" i="2"/>
  <c r="AO37" i="2"/>
  <c r="AT37" i="2"/>
  <c r="BD37" i="2"/>
  <c r="BK37" i="2"/>
  <c r="AD37" i="2"/>
  <c r="BI37" i="2"/>
  <c r="AS37" i="2"/>
  <c r="AC37" i="2"/>
  <c r="AX37" i="2"/>
  <c r="AR37" i="2"/>
  <c r="AM37" i="2"/>
  <c r="BG37" i="2"/>
  <c r="BE37" i="2"/>
  <c r="BJ37" i="2"/>
  <c r="AL37" i="2"/>
  <c r="AH37" i="2"/>
  <c r="AQ37" i="2"/>
  <c r="AI37" i="2"/>
  <c r="BA37" i="2"/>
  <c r="AK37" i="2"/>
  <c r="BF37" i="2"/>
  <c r="AP37" i="2"/>
  <c r="BH37" i="2"/>
  <c r="AF37" i="2"/>
  <c r="AY37" i="2"/>
  <c r="BC37" i="2"/>
  <c r="AE37" i="2"/>
  <c r="AN37" i="2"/>
  <c r="AZ36" i="2"/>
  <c r="BJ36" i="2"/>
  <c r="AO36" i="2"/>
  <c r="BF36" i="2"/>
  <c r="AK36" i="2"/>
  <c r="BC36" i="2"/>
  <c r="BB36" i="2"/>
  <c r="AR36" i="2"/>
  <c r="AY36" i="2"/>
  <c r="AS36" i="2"/>
  <c r="AU36" i="2"/>
  <c r="AM36" i="2"/>
  <c r="AL36" i="2"/>
  <c r="AV36" i="2"/>
  <c r="BE36" i="2"/>
  <c r="AJ36" i="2"/>
  <c r="BI36" i="2"/>
  <c r="BA36" i="2"/>
  <c r="AG36" i="2"/>
  <c r="AX36" i="2"/>
  <c r="BG36" i="2"/>
  <c r="AH36" i="2"/>
  <c r="AW36" i="2"/>
  <c r="BH36" i="2"/>
  <c r="AF36" i="2"/>
  <c r="AC36" i="2"/>
  <c r="BD36" i="2"/>
  <c r="AN36" i="2"/>
  <c r="AT36" i="2"/>
  <c r="AI36" i="2"/>
  <c r="BK36" i="2"/>
  <c r="AP36" i="2"/>
  <c r="AE36" i="2"/>
  <c r="AD36" i="2"/>
  <c r="AQ36" i="2"/>
  <c r="BG35" i="2"/>
  <c r="AQ35" i="2"/>
  <c r="BJ35" i="2"/>
  <c r="AD35" i="2"/>
  <c r="BD35" i="2"/>
  <c r="AN35" i="2"/>
  <c r="BF35" i="2"/>
  <c r="AO35" i="2"/>
  <c r="AG35" i="2"/>
  <c r="BI35" i="2"/>
  <c r="E6" i="2"/>
  <c r="AY35" i="2"/>
  <c r="AV35" i="2"/>
  <c r="BA35" i="2"/>
  <c r="AW35" i="2"/>
  <c r="BC35" i="2"/>
  <c r="AM35" i="2"/>
  <c r="BB35" i="2"/>
  <c r="AZ35" i="2"/>
  <c r="AJ35" i="2"/>
  <c r="AX35" i="2"/>
  <c r="AS35" i="2"/>
  <c r="AI35" i="2"/>
  <c r="AT35" i="2"/>
  <c r="AF35" i="2"/>
  <c r="AP35" i="2"/>
  <c r="AC35" i="2"/>
  <c r="BK35" i="2"/>
  <c r="AU35" i="2"/>
  <c r="AE35" i="2"/>
  <c r="AL35" i="2"/>
  <c r="BH35" i="2"/>
  <c r="AR35" i="2"/>
  <c r="AH35" i="2"/>
  <c r="BE35" i="2"/>
  <c r="AK35" i="2"/>
  <c r="T562" i="4"/>
  <c r="S563" i="4"/>
  <c r="BF132" i="4"/>
  <c r="AS132" i="4"/>
  <c r="BC132" i="4"/>
  <c r="BA132" i="4"/>
  <c r="BK132" i="4"/>
  <c r="AV132" i="4"/>
  <c r="AU132" i="4"/>
  <c r="BE132" i="4"/>
  <c r="AT132" i="4"/>
  <c r="AO132" i="4"/>
  <c r="BB132" i="4"/>
  <c r="BI132" i="4"/>
  <c r="AW132" i="4"/>
  <c r="BG132" i="4"/>
  <c r="AQ132" i="4"/>
  <c r="AX132" i="4"/>
  <c r="BD132" i="4"/>
  <c r="AR132" i="4"/>
  <c r="BJ132" i="4"/>
  <c r="AP132" i="4"/>
  <c r="AY132" i="4"/>
  <c r="BH132" i="4"/>
  <c r="AZ132" i="4"/>
  <c r="P87" i="4"/>
  <c r="E132" i="4"/>
  <c r="AJ132" i="4"/>
  <c r="Q132" i="4"/>
  <c r="AG132" i="4"/>
  <c r="AN132" i="4"/>
  <c r="AC132" i="4"/>
  <c r="S132" i="4"/>
  <c r="AE132" i="4"/>
  <c r="T132" i="4"/>
  <c r="AK132" i="4"/>
  <c r="AF132" i="4"/>
  <c r="D156" i="4"/>
  <c r="O132" i="4"/>
  <c r="G132" i="4"/>
  <c r="W132" i="4"/>
  <c r="M132" i="4"/>
  <c r="C58" i="8"/>
  <c r="C74" i="8" s="1"/>
  <c r="C106" i="8" s="1"/>
  <c r="D10" i="8" s="1"/>
  <c r="D26" i="8" s="1"/>
  <c r="N132" i="4"/>
  <c r="Z132" i="4"/>
  <c r="X132" i="4"/>
  <c r="Y132" i="4"/>
  <c r="P132" i="4"/>
  <c r="AD132" i="4"/>
  <c r="AB132" i="4"/>
  <c r="H132" i="4"/>
  <c r="I132" i="4"/>
  <c r="AM132" i="4"/>
  <c r="AH132" i="4"/>
  <c r="V132" i="4"/>
  <c r="U132" i="4"/>
  <c r="J132" i="4"/>
  <c r="AI132" i="4"/>
  <c r="K132" i="4"/>
  <c r="L132" i="4"/>
  <c r="AA132" i="4"/>
  <c r="AL132" i="4"/>
  <c r="R132" i="4"/>
  <c r="F132" i="4"/>
  <c r="E440" i="2"/>
  <c r="E570" i="2" s="1"/>
  <c r="H440" i="2"/>
  <c r="I440" i="2"/>
  <c r="G440" i="2"/>
  <c r="F440" i="2"/>
  <c r="D464" i="2"/>
  <c r="T260" i="2"/>
  <c r="N260" i="2"/>
  <c r="K260" i="2"/>
  <c r="M260" i="2"/>
  <c r="G260" i="2"/>
  <c r="X260" i="2"/>
  <c r="V260" i="2"/>
  <c r="W260" i="2"/>
  <c r="J260" i="2"/>
  <c r="U260" i="2"/>
  <c r="Q260" i="2"/>
  <c r="O260" i="2"/>
  <c r="H260" i="2"/>
  <c r="E260" i="2"/>
  <c r="E566" i="2" s="1"/>
  <c r="D284" i="2"/>
  <c r="I260" i="2"/>
  <c r="F260" i="2"/>
  <c r="P260" i="2"/>
  <c r="R260" i="2"/>
  <c r="L260" i="2"/>
  <c r="S260" i="2"/>
  <c r="H262" i="2"/>
  <c r="N262" i="2"/>
  <c r="Q262" i="2"/>
  <c r="Z262" i="2"/>
  <c r="M262" i="2"/>
  <c r="J262" i="2"/>
  <c r="V262" i="2"/>
  <c r="I262" i="2"/>
  <c r="R262" i="2"/>
  <c r="O262" i="2"/>
  <c r="L262" i="2"/>
  <c r="X262" i="2"/>
  <c r="K262" i="2"/>
  <c r="T262" i="2"/>
  <c r="Y262" i="2"/>
  <c r="S262" i="2"/>
  <c r="P262" i="2"/>
  <c r="W262" i="2"/>
  <c r="G262" i="2"/>
  <c r="U262" i="2"/>
  <c r="L216" i="2"/>
  <c r="AE216" i="2"/>
  <c r="AF216" i="2"/>
  <c r="W216" i="2"/>
  <c r="N216" i="2"/>
  <c r="AA216" i="2"/>
  <c r="Q216" i="2"/>
  <c r="AB216" i="2"/>
  <c r="K216" i="2"/>
  <c r="I216" i="2"/>
  <c r="G216" i="2"/>
  <c r="AC216" i="2"/>
  <c r="P216" i="2"/>
  <c r="O216" i="2"/>
  <c r="S216" i="2"/>
  <c r="V216" i="2"/>
  <c r="R216" i="2"/>
  <c r="AD216" i="2"/>
  <c r="X216" i="2"/>
  <c r="U216" i="2"/>
  <c r="Z216" i="2"/>
  <c r="Y216" i="2"/>
  <c r="H216" i="2"/>
  <c r="T216" i="2"/>
  <c r="M216" i="2"/>
  <c r="J216" i="2"/>
  <c r="I397" i="2"/>
  <c r="H397" i="2"/>
  <c r="J397" i="2"/>
  <c r="K397" i="2"/>
  <c r="G397" i="2"/>
  <c r="V264" i="2"/>
  <c r="M264" i="2"/>
  <c r="T264" i="2"/>
  <c r="AB264" i="2"/>
  <c r="N264" i="2"/>
  <c r="L264" i="2"/>
  <c r="X264" i="2"/>
  <c r="I264" i="2"/>
  <c r="R264" i="2"/>
  <c r="Q264" i="2"/>
  <c r="AA264" i="2"/>
  <c r="Y264" i="2"/>
  <c r="U264" i="2"/>
  <c r="K264" i="2"/>
  <c r="S264" i="2"/>
  <c r="O264" i="2"/>
  <c r="Z264" i="2"/>
  <c r="W264" i="2"/>
  <c r="J264" i="2"/>
  <c r="P264" i="2"/>
  <c r="P125" i="2"/>
  <c r="S125" i="2"/>
  <c r="M125" i="2"/>
  <c r="AA125" i="2"/>
  <c r="Y125" i="2"/>
  <c r="AH125" i="2"/>
  <c r="AG125" i="2"/>
  <c r="U125" i="2"/>
  <c r="T125" i="2"/>
  <c r="I125" i="2"/>
  <c r="G125" i="2"/>
  <c r="H125" i="2"/>
  <c r="AF125" i="2"/>
  <c r="N125" i="2"/>
  <c r="Q125" i="2"/>
  <c r="F125" i="2"/>
  <c r="R125" i="2"/>
  <c r="J125" i="2"/>
  <c r="W125" i="2"/>
  <c r="L125" i="2"/>
  <c r="AD125" i="2"/>
  <c r="Z125" i="2"/>
  <c r="K125" i="2"/>
  <c r="X125" i="2"/>
  <c r="AB125" i="2"/>
  <c r="AC125" i="2"/>
  <c r="O125" i="2"/>
  <c r="AE125" i="2"/>
  <c r="V125" i="2"/>
  <c r="G396" i="2"/>
  <c r="J396" i="2"/>
  <c r="F396" i="2"/>
  <c r="H396" i="2"/>
  <c r="I396" i="2"/>
  <c r="M353" i="2"/>
  <c r="Z353" i="2"/>
  <c r="H353" i="2"/>
  <c r="T353" i="2"/>
  <c r="R353" i="2"/>
  <c r="W353" i="2"/>
  <c r="U353" i="2"/>
  <c r="S353" i="2"/>
  <c r="N353" i="2"/>
  <c r="Q353" i="2"/>
  <c r="AC353" i="2"/>
  <c r="V353" i="2"/>
  <c r="X353" i="2"/>
  <c r="Y353" i="2"/>
  <c r="K353" i="2"/>
  <c r="AA353" i="2"/>
  <c r="I353" i="2"/>
  <c r="J353" i="2"/>
  <c r="L353" i="2"/>
  <c r="O353" i="2"/>
  <c r="AB353" i="2"/>
  <c r="P353" i="2"/>
  <c r="J172" i="2"/>
  <c r="S172" i="2"/>
  <c r="AF172" i="2"/>
  <c r="L172" i="2"/>
  <c r="N172" i="2"/>
  <c r="AC172" i="2"/>
  <c r="AB172" i="2"/>
  <c r="Y172" i="2"/>
  <c r="H172" i="2"/>
  <c r="AH172" i="2"/>
  <c r="R172" i="2"/>
  <c r="O172" i="2"/>
  <c r="AA172" i="2"/>
  <c r="K172" i="2"/>
  <c r="AD172" i="2"/>
  <c r="W172" i="2"/>
  <c r="T172" i="2"/>
  <c r="AE172" i="2"/>
  <c r="U172" i="2"/>
  <c r="Z172" i="2"/>
  <c r="M172" i="2"/>
  <c r="I172" i="2"/>
  <c r="Q172" i="2"/>
  <c r="AG172" i="2"/>
  <c r="P172" i="2"/>
  <c r="V172" i="2"/>
  <c r="X172" i="2"/>
  <c r="I443" i="2"/>
  <c r="J443" i="2"/>
  <c r="L443" i="2"/>
  <c r="H443" i="2"/>
  <c r="K443" i="2"/>
  <c r="E350" i="2"/>
  <c r="E568" i="2" s="1"/>
  <c r="Z350" i="2"/>
  <c r="I350" i="2"/>
  <c r="J350" i="2"/>
  <c r="Q350" i="2"/>
  <c r="F350" i="2"/>
  <c r="X350" i="2"/>
  <c r="N350" i="2"/>
  <c r="T350" i="2"/>
  <c r="AB350" i="2"/>
  <c r="K350" i="2"/>
  <c r="R350" i="2"/>
  <c r="W350" i="2"/>
  <c r="D374" i="2"/>
  <c r="H350" i="2"/>
  <c r="S350" i="2"/>
  <c r="Y350" i="2"/>
  <c r="L350" i="2"/>
  <c r="AC350" i="2"/>
  <c r="U350" i="2"/>
  <c r="AA350" i="2"/>
  <c r="M350" i="2"/>
  <c r="O350" i="2"/>
  <c r="V350" i="2"/>
  <c r="P350" i="2"/>
  <c r="G350" i="2"/>
  <c r="AC79" i="2"/>
  <c r="X79" i="2"/>
  <c r="V79" i="2"/>
  <c r="H79" i="2"/>
  <c r="AB79" i="2"/>
  <c r="L79" i="2"/>
  <c r="T79" i="2"/>
  <c r="Y79" i="2"/>
  <c r="M79" i="2"/>
  <c r="O79" i="2"/>
  <c r="Z79" i="2"/>
  <c r="K79" i="2"/>
  <c r="W79" i="2"/>
  <c r="G79" i="2"/>
  <c r="S79" i="2"/>
  <c r="P79" i="2"/>
  <c r="R79" i="2"/>
  <c r="F79" i="2"/>
  <c r="N79" i="2"/>
  <c r="D103" i="2"/>
  <c r="E79" i="2"/>
  <c r="E562" i="2" s="1"/>
  <c r="J79" i="2"/>
  <c r="AA79" i="2"/>
  <c r="I79" i="2"/>
  <c r="Q79" i="2"/>
  <c r="U79" i="2"/>
  <c r="W214" i="2"/>
  <c r="U214" i="2"/>
  <c r="AD214" i="2"/>
  <c r="V214" i="2"/>
  <c r="AB214" i="2"/>
  <c r="E214" i="2"/>
  <c r="E565" i="2" s="1"/>
  <c r="J214" i="2"/>
  <c r="X214" i="2"/>
  <c r="H214" i="2"/>
  <c r="AA214" i="2"/>
  <c r="G214" i="2"/>
  <c r="Q214" i="2"/>
  <c r="AC214" i="2"/>
  <c r="AF214" i="2"/>
  <c r="L214" i="2"/>
  <c r="Y214" i="2"/>
  <c r="I214" i="2"/>
  <c r="M214" i="2"/>
  <c r="R214" i="2"/>
  <c r="F214" i="2"/>
  <c r="N214" i="2"/>
  <c r="K214" i="2"/>
  <c r="P214" i="2"/>
  <c r="S214" i="2"/>
  <c r="D238" i="2"/>
  <c r="Z214" i="2"/>
  <c r="O214" i="2"/>
  <c r="AE214" i="2"/>
  <c r="T214" i="2"/>
  <c r="K352" i="2"/>
  <c r="O352" i="2"/>
  <c r="H352" i="2"/>
  <c r="J352" i="2"/>
  <c r="Q352" i="2"/>
  <c r="AA352" i="2"/>
  <c r="U352" i="2"/>
  <c r="T352" i="2"/>
  <c r="S352" i="2"/>
  <c r="P352" i="2"/>
  <c r="R352" i="2"/>
  <c r="N352" i="2"/>
  <c r="I352" i="2"/>
  <c r="V352" i="2"/>
  <c r="L352" i="2"/>
  <c r="G352" i="2"/>
  <c r="Y352" i="2"/>
  <c r="AB352" i="2"/>
  <c r="AC352" i="2"/>
  <c r="X352" i="2"/>
  <c r="W352" i="2"/>
  <c r="Z352" i="2"/>
  <c r="M352" i="2"/>
  <c r="O307" i="2"/>
  <c r="I307" i="2"/>
  <c r="R307" i="2"/>
  <c r="P307" i="2"/>
  <c r="T307" i="2"/>
  <c r="J307" i="2"/>
  <c r="G307" i="2"/>
  <c r="N307" i="2"/>
  <c r="S307" i="2"/>
  <c r="U307" i="2"/>
  <c r="H307" i="2"/>
  <c r="L307" i="2"/>
  <c r="M307" i="2"/>
  <c r="Q307" i="2"/>
  <c r="K307" i="2"/>
  <c r="I399" i="2"/>
  <c r="L399" i="2"/>
  <c r="K399" i="2"/>
  <c r="J399" i="2"/>
  <c r="M399" i="2"/>
  <c r="Z38" i="2"/>
  <c r="Y38" i="2"/>
  <c r="X38" i="2"/>
  <c r="O38" i="2"/>
  <c r="U38" i="2"/>
  <c r="V38" i="2"/>
  <c r="T38" i="2"/>
  <c r="N38" i="2"/>
  <c r="P38" i="2"/>
  <c r="K38" i="2"/>
  <c r="AA38" i="2"/>
  <c r="M38" i="2"/>
  <c r="Q38" i="2"/>
  <c r="S38" i="2"/>
  <c r="I38" i="2"/>
  <c r="L38" i="2"/>
  <c r="AB38" i="2"/>
  <c r="R38" i="2"/>
  <c r="W38" i="2"/>
  <c r="J38" i="2"/>
  <c r="W354" i="2"/>
  <c r="J354" i="2"/>
  <c r="L354" i="2"/>
  <c r="V354" i="2"/>
  <c r="N354" i="2"/>
  <c r="Z354" i="2"/>
  <c r="I354" i="2"/>
  <c r="O354" i="2"/>
  <c r="AA354" i="2"/>
  <c r="X354" i="2"/>
  <c r="AB354" i="2"/>
  <c r="S354" i="2"/>
  <c r="T354" i="2"/>
  <c r="K354" i="2"/>
  <c r="AC354" i="2"/>
  <c r="M354" i="2"/>
  <c r="Q354" i="2"/>
  <c r="R354" i="2"/>
  <c r="Y354" i="2"/>
  <c r="U354" i="2"/>
  <c r="P354" i="2"/>
  <c r="H441" i="2"/>
  <c r="F441" i="2"/>
  <c r="I441" i="2"/>
  <c r="G441" i="2"/>
  <c r="J441" i="2"/>
  <c r="AE170" i="2"/>
  <c r="AD170" i="2"/>
  <c r="AC170" i="2"/>
  <c r="Y170" i="2"/>
  <c r="AF170" i="2"/>
  <c r="J170" i="2"/>
  <c r="I170" i="2"/>
  <c r="R170" i="2"/>
  <c r="T170" i="2"/>
  <c r="S170" i="2"/>
  <c r="G170" i="2"/>
  <c r="W170" i="2"/>
  <c r="Z170" i="2"/>
  <c r="AB170" i="2"/>
  <c r="H170" i="2"/>
  <c r="AG170" i="2"/>
  <c r="AA170" i="2"/>
  <c r="X170" i="2"/>
  <c r="N170" i="2"/>
  <c r="O170" i="2"/>
  <c r="AH170" i="2"/>
  <c r="V170" i="2"/>
  <c r="L170" i="2"/>
  <c r="P170" i="2"/>
  <c r="U170" i="2"/>
  <c r="F170" i="2"/>
  <c r="K170" i="2"/>
  <c r="M170" i="2"/>
  <c r="Q170" i="2"/>
  <c r="U217" i="2"/>
  <c r="AE217" i="2"/>
  <c r="W217" i="2"/>
  <c r="AF217" i="2"/>
  <c r="Q217" i="2"/>
  <c r="M217" i="2"/>
  <c r="X217" i="2"/>
  <c r="Y217" i="2"/>
  <c r="AC217" i="2"/>
  <c r="L217" i="2"/>
  <c r="V217" i="2"/>
  <c r="S217" i="2"/>
  <c r="N217" i="2"/>
  <c r="J217" i="2"/>
  <c r="P217" i="2"/>
  <c r="T217" i="2"/>
  <c r="H217" i="2"/>
  <c r="Z217" i="2"/>
  <c r="R217" i="2"/>
  <c r="I217" i="2"/>
  <c r="AA217" i="2"/>
  <c r="K217" i="2"/>
  <c r="O217" i="2"/>
  <c r="AB217" i="2"/>
  <c r="AD217" i="2"/>
  <c r="L398" i="2"/>
  <c r="J398" i="2"/>
  <c r="I398" i="2"/>
  <c r="K398" i="2"/>
  <c r="H398" i="2"/>
  <c r="X127" i="2"/>
  <c r="H127" i="2"/>
  <c r="R127" i="2"/>
  <c r="AA127" i="2"/>
  <c r="AC127" i="2"/>
  <c r="K127" i="2"/>
  <c r="AH127" i="2"/>
  <c r="AB127" i="2"/>
  <c r="Q127" i="2"/>
  <c r="N127" i="2"/>
  <c r="AG127" i="2"/>
  <c r="Z127" i="2"/>
  <c r="P127" i="2"/>
  <c r="I127" i="2"/>
  <c r="V127" i="2"/>
  <c r="S127" i="2"/>
  <c r="AE127" i="2"/>
  <c r="Y127" i="2"/>
  <c r="AF127" i="2"/>
  <c r="W127" i="2"/>
  <c r="M127" i="2"/>
  <c r="L127" i="2"/>
  <c r="O127" i="2"/>
  <c r="T127" i="2"/>
  <c r="J127" i="2"/>
  <c r="AD127" i="2"/>
  <c r="U127" i="2"/>
  <c r="H124" i="2"/>
  <c r="O124" i="2"/>
  <c r="Y124" i="2"/>
  <c r="J124" i="2"/>
  <c r="U124" i="2"/>
  <c r="Q124" i="2"/>
  <c r="T124" i="2"/>
  <c r="R124" i="2"/>
  <c r="Z124" i="2"/>
  <c r="AA124" i="2"/>
  <c r="W124" i="2"/>
  <c r="AE124" i="2"/>
  <c r="P124" i="2"/>
  <c r="G124" i="2"/>
  <c r="M124" i="2"/>
  <c r="AB124" i="2"/>
  <c r="E124" i="2"/>
  <c r="E563" i="2" s="1"/>
  <c r="AF124" i="2"/>
  <c r="L124" i="2"/>
  <c r="F124" i="2"/>
  <c r="F563" i="2" s="1"/>
  <c r="AD124" i="2"/>
  <c r="V124" i="2"/>
  <c r="AH124" i="2"/>
  <c r="X124" i="2"/>
  <c r="D148" i="2"/>
  <c r="K124" i="2"/>
  <c r="S124" i="2"/>
  <c r="AG124" i="2"/>
  <c r="N124" i="2"/>
  <c r="AC124" i="2"/>
  <c r="I124" i="2"/>
  <c r="G395" i="2"/>
  <c r="H395" i="2"/>
  <c r="H569" i="2" s="1"/>
  <c r="F395" i="2"/>
  <c r="I395" i="2"/>
  <c r="E395" i="2"/>
  <c r="E569" i="2" s="1"/>
  <c r="D419" i="2"/>
  <c r="S169" i="2"/>
  <c r="AC169" i="2"/>
  <c r="R169" i="2"/>
  <c r="T169" i="2"/>
  <c r="X169" i="2"/>
  <c r="N169" i="2"/>
  <c r="V169" i="2"/>
  <c r="G169" i="2"/>
  <c r="Z169" i="2"/>
  <c r="Y169" i="2"/>
  <c r="AG169" i="2"/>
  <c r="L169" i="2"/>
  <c r="M169" i="2"/>
  <c r="H169" i="2"/>
  <c r="D193" i="2"/>
  <c r="O169" i="2"/>
  <c r="W169" i="2"/>
  <c r="AH169" i="2"/>
  <c r="F169" i="2"/>
  <c r="F564" i="2" s="1"/>
  <c r="I169" i="2"/>
  <c r="K169" i="2"/>
  <c r="U169" i="2"/>
  <c r="AE169" i="2"/>
  <c r="AA169" i="2"/>
  <c r="J169" i="2"/>
  <c r="P169" i="2"/>
  <c r="AD169" i="2"/>
  <c r="AB169" i="2"/>
  <c r="Q169" i="2"/>
  <c r="E169" i="2"/>
  <c r="E564" i="2" s="1"/>
  <c r="AF169" i="2"/>
  <c r="Y126" i="2"/>
  <c r="AH126" i="2"/>
  <c r="S126" i="2"/>
  <c r="AF126" i="2"/>
  <c r="AA126" i="2"/>
  <c r="M126" i="2"/>
  <c r="X126" i="2"/>
  <c r="N126" i="2"/>
  <c r="O126" i="2"/>
  <c r="W126" i="2"/>
  <c r="P126" i="2"/>
  <c r="AB126" i="2"/>
  <c r="AD126" i="2"/>
  <c r="G126" i="2"/>
  <c r="AG126" i="2"/>
  <c r="I126" i="2"/>
  <c r="AE126" i="2"/>
  <c r="AC126" i="2"/>
  <c r="T126" i="2"/>
  <c r="L126" i="2"/>
  <c r="K126" i="2"/>
  <c r="H126" i="2"/>
  <c r="R126" i="2"/>
  <c r="V126" i="2"/>
  <c r="Q126" i="2"/>
  <c r="Z126" i="2"/>
  <c r="J126" i="2"/>
  <c r="U126" i="2"/>
  <c r="O171" i="2"/>
  <c r="T171" i="2"/>
  <c r="U171" i="2"/>
  <c r="P171" i="2"/>
  <c r="AC171" i="2"/>
  <c r="S171" i="2"/>
  <c r="J171" i="2"/>
  <c r="Y171" i="2"/>
  <c r="AF171" i="2"/>
  <c r="AE171" i="2"/>
  <c r="H171" i="2"/>
  <c r="V171" i="2"/>
  <c r="R171" i="2"/>
  <c r="AH171" i="2"/>
  <c r="AG171" i="2"/>
  <c r="AB171" i="2"/>
  <c r="N171" i="2"/>
  <c r="M171" i="2"/>
  <c r="G171" i="2"/>
  <c r="I171" i="2"/>
  <c r="X171" i="2"/>
  <c r="L171" i="2"/>
  <c r="AD171" i="2"/>
  <c r="W171" i="2"/>
  <c r="AA171" i="2"/>
  <c r="Q171" i="2"/>
  <c r="Z171" i="2"/>
  <c r="K171" i="2"/>
  <c r="AB173" i="2"/>
  <c r="Q173" i="2"/>
  <c r="M173" i="2"/>
  <c r="O173" i="2"/>
  <c r="P173" i="2"/>
  <c r="AH173" i="2"/>
  <c r="AG173" i="2"/>
  <c r="N173" i="2"/>
  <c r="AD173" i="2"/>
  <c r="J173" i="2"/>
  <c r="AA173" i="2"/>
  <c r="W173" i="2"/>
  <c r="S173" i="2"/>
  <c r="K173" i="2"/>
  <c r="X173" i="2"/>
  <c r="I173" i="2"/>
  <c r="AF173" i="2"/>
  <c r="Z173" i="2"/>
  <c r="L173" i="2"/>
  <c r="Y173" i="2"/>
  <c r="U173" i="2"/>
  <c r="AC173" i="2"/>
  <c r="V173" i="2"/>
  <c r="R173" i="2"/>
  <c r="AE173" i="2"/>
  <c r="T173" i="2"/>
  <c r="P218" i="2"/>
  <c r="X218" i="2"/>
  <c r="O218" i="2"/>
  <c r="R218" i="2"/>
  <c r="AD218" i="2"/>
  <c r="AA218" i="2"/>
  <c r="Q218" i="2"/>
  <c r="S218" i="2"/>
  <c r="AE218" i="2"/>
  <c r="AB218" i="2"/>
  <c r="AC218" i="2"/>
  <c r="I218" i="2"/>
  <c r="V218" i="2"/>
  <c r="J218" i="2"/>
  <c r="N218" i="2"/>
  <c r="U218" i="2"/>
  <c r="W218" i="2"/>
  <c r="T218" i="2"/>
  <c r="L218" i="2"/>
  <c r="M218" i="2"/>
  <c r="AF218" i="2"/>
  <c r="K218" i="2"/>
  <c r="Z218" i="2"/>
  <c r="Y218" i="2"/>
  <c r="X128" i="2"/>
  <c r="I128" i="2"/>
  <c r="AC128" i="2"/>
  <c r="AE128" i="2"/>
  <c r="AF128" i="2"/>
  <c r="AB128" i="2"/>
  <c r="U128" i="2"/>
  <c r="Z128" i="2"/>
  <c r="AH128" i="2"/>
  <c r="V128" i="2"/>
  <c r="AD128" i="2"/>
  <c r="K128" i="2"/>
  <c r="J128" i="2"/>
  <c r="S128" i="2"/>
  <c r="AG128" i="2"/>
  <c r="W128" i="2"/>
  <c r="M128" i="2"/>
  <c r="Y128" i="2"/>
  <c r="AA128" i="2"/>
  <c r="P128" i="2"/>
  <c r="T128" i="2"/>
  <c r="L128" i="2"/>
  <c r="O128" i="2"/>
  <c r="N128" i="2"/>
  <c r="R128" i="2"/>
  <c r="Q128" i="2"/>
  <c r="AB35" i="2"/>
  <c r="X35" i="2"/>
  <c r="J35" i="2"/>
  <c r="F35" i="2"/>
  <c r="W35" i="2"/>
  <c r="I35" i="2"/>
  <c r="L35" i="2"/>
  <c r="M35" i="2"/>
  <c r="AA35" i="2"/>
  <c r="G35" i="2"/>
  <c r="Q35" i="2"/>
  <c r="K35" i="2"/>
  <c r="H35" i="2"/>
  <c r="Y35" i="2"/>
  <c r="Z35" i="2"/>
  <c r="U35" i="2"/>
  <c r="P35" i="2"/>
  <c r="O35" i="2"/>
  <c r="N35" i="2"/>
  <c r="S35" i="2"/>
  <c r="V35" i="2"/>
  <c r="T35" i="2"/>
  <c r="R35" i="2"/>
  <c r="O80" i="2"/>
  <c r="S80" i="2"/>
  <c r="R80" i="2"/>
  <c r="F80" i="2"/>
  <c r="J80" i="2"/>
  <c r="T80" i="2"/>
  <c r="L80" i="2"/>
  <c r="AA80" i="2"/>
  <c r="U80" i="2"/>
  <c r="P80" i="2"/>
  <c r="W80" i="2"/>
  <c r="H80" i="2"/>
  <c r="X80" i="2"/>
  <c r="K80" i="2"/>
  <c r="Y80" i="2"/>
  <c r="G80" i="2"/>
  <c r="I80" i="2"/>
  <c r="Q80" i="2"/>
  <c r="AB80" i="2"/>
  <c r="N80" i="2"/>
  <c r="AC80" i="2"/>
  <c r="M80" i="2"/>
  <c r="V80" i="2"/>
  <c r="Z80" i="2"/>
  <c r="K261" i="2"/>
  <c r="J261" i="2"/>
  <c r="M261" i="2"/>
  <c r="U261" i="2"/>
  <c r="L261" i="2"/>
  <c r="X261" i="2"/>
  <c r="S261" i="2"/>
  <c r="Q261" i="2"/>
  <c r="H261" i="2"/>
  <c r="W261" i="2"/>
  <c r="O261" i="2"/>
  <c r="I261" i="2"/>
  <c r="F261" i="2"/>
  <c r="Y261" i="2"/>
  <c r="R261" i="2"/>
  <c r="G261" i="2"/>
  <c r="N261" i="2"/>
  <c r="V261" i="2"/>
  <c r="T261" i="2"/>
  <c r="P261" i="2"/>
  <c r="S37" i="2"/>
  <c r="AA37" i="2"/>
  <c r="I37" i="2"/>
  <c r="X37" i="2"/>
  <c r="U37" i="2"/>
  <c r="L37" i="2"/>
  <c r="Q37" i="2"/>
  <c r="K37" i="2"/>
  <c r="O37" i="2"/>
  <c r="M37" i="2"/>
  <c r="R37" i="2"/>
  <c r="P37" i="2"/>
  <c r="Y37" i="2"/>
  <c r="W37" i="2"/>
  <c r="T37" i="2"/>
  <c r="Z37" i="2"/>
  <c r="AB37" i="2"/>
  <c r="V37" i="2"/>
  <c r="J37" i="2"/>
  <c r="N37" i="2"/>
  <c r="H37" i="2"/>
  <c r="K263" i="2"/>
  <c r="N263" i="2"/>
  <c r="S263" i="2"/>
  <c r="AA263" i="2"/>
  <c r="Y263" i="2"/>
  <c r="J263" i="2"/>
  <c r="V263" i="2"/>
  <c r="M263" i="2"/>
  <c r="W263" i="2"/>
  <c r="P263" i="2"/>
  <c r="L263" i="2"/>
  <c r="I263" i="2"/>
  <c r="R263" i="2"/>
  <c r="Q263" i="2"/>
  <c r="X263" i="2"/>
  <c r="Z263" i="2"/>
  <c r="U263" i="2"/>
  <c r="O263" i="2"/>
  <c r="H263" i="2"/>
  <c r="T263" i="2"/>
  <c r="R34" i="2"/>
  <c r="E34" i="2"/>
  <c r="E561" i="2" s="1"/>
  <c r="O34" i="2"/>
  <c r="N34" i="2"/>
  <c r="M34" i="2"/>
  <c r="D58" i="2"/>
  <c r="P34" i="2"/>
  <c r="L34" i="2"/>
  <c r="Y34" i="2"/>
  <c r="X34" i="2"/>
  <c r="F34" i="2"/>
  <c r="H34" i="2"/>
  <c r="I34" i="2"/>
  <c r="T34" i="2"/>
  <c r="AB34" i="2"/>
  <c r="V34" i="2"/>
  <c r="Q34" i="2"/>
  <c r="U34" i="2"/>
  <c r="G34" i="2"/>
  <c r="K34" i="2"/>
  <c r="S34" i="2"/>
  <c r="W34" i="2"/>
  <c r="J34" i="2"/>
  <c r="Z34" i="2"/>
  <c r="AA34" i="2"/>
  <c r="L305" i="2"/>
  <c r="I305" i="2"/>
  <c r="N305" i="2"/>
  <c r="F305" i="2"/>
  <c r="G305" i="2"/>
  <c r="K305" i="2"/>
  <c r="R305" i="2"/>
  <c r="Q305" i="2"/>
  <c r="M305" i="2"/>
  <c r="H305" i="2"/>
  <c r="P305" i="2"/>
  <c r="D329" i="2"/>
  <c r="O305" i="2"/>
  <c r="J305" i="2"/>
  <c r="E305" i="2"/>
  <c r="E567" i="2" s="1"/>
  <c r="S305" i="2"/>
  <c r="E98" i="1"/>
  <c r="F98" i="1" s="1"/>
  <c r="G98" i="1" s="1"/>
  <c r="H98" i="1" s="1"/>
  <c r="E100" i="1"/>
  <c r="F100" i="1" s="1"/>
  <c r="G100" i="1" s="1"/>
  <c r="H100" i="1" s="1"/>
  <c r="I100" i="1" s="1"/>
  <c r="E86" i="1"/>
  <c r="F86" i="1" s="1"/>
  <c r="G86" i="1" s="1"/>
  <c r="H86" i="1" s="1"/>
  <c r="I86" i="1" s="1"/>
  <c r="I87" i="1" s="1"/>
  <c r="E96" i="1"/>
  <c r="F96" i="1" s="1"/>
  <c r="E92" i="1"/>
  <c r="F92" i="1" s="1"/>
  <c r="G92" i="1" s="1"/>
  <c r="H92" i="1" s="1"/>
  <c r="I92" i="1" s="1"/>
  <c r="E84" i="1"/>
  <c r="F84" i="1" s="1"/>
  <c r="E90" i="1"/>
  <c r="F90" i="1" s="1"/>
  <c r="E88" i="1"/>
  <c r="F88" i="1" s="1"/>
  <c r="E94" i="1"/>
  <c r="F94" i="1" s="1"/>
  <c r="F82" i="1"/>
  <c r="G82" i="1" s="1"/>
  <c r="O81" i="2"/>
  <c r="Y81" i="2"/>
  <c r="H81" i="2"/>
  <c r="N81" i="2"/>
  <c r="S81" i="2"/>
  <c r="P81" i="2"/>
  <c r="I81" i="2"/>
  <c r="J81" i="2"/>
  <c r="K81" i="2"/>
  <c r="AB81" i="2"/>
  <c r="X81" i="2"/>
  <c r="M81" i="2"/>
  <c r="T81" i="2"/>
  <c r="G81" i="2"/>
  <c r="Z81" i="2"/>
  <c r="R81" i="2"/>
  <c r="AA81" i="2"/>
  <c r="U81" i="2"/>
  <c r="Q81" i="2"/>
  <c r="W81" i="2"/>
  <c r="L81" i="2"/>
  <c r="AC81" i="2"/>
  <c r="V81" i="2"/>
  <c r="I442" i="2"/>
  <c r="H442" i="2"/>
  <c r="K442" i="2"/>
  <c r="J442" i="2"/>
  <c r="G442" i="2"/>
  <c r="J36" i="2"/>
  <c r="Z36" i="2"/>
  <c r="S36" i="2"/>
  <c r="Q36" i="2"/>
  <c r="P36" i="2"/>
  <c r="AA36" i="2"/>
  <c r="W36" i="2"/>
  <c r="T36" i="2"/>
  <c r="G36" i="2"/>
  <c r="V36" i="2"/>
  <c r="H36" i="2"/>
  <c r="L36" i="2"/>
  <c r="N36" i="2"/>
  <c r="I36" i="2"/>
  <c r="K36" i="2"/>
  <c r="R36" i="2"/>
  <c r="M36" i="2"/>
  <c r="Y36" i="2"/>
  <c r="U36" i="2"/>
  <c r="X36" i="2"/>
  <c r="O36" i="2"/>
  <c r="AB36" i="2"/>
  <c r="W83" i="2"/>
  <c r="X83" i="2"/>
  <c r="AB83" i="2"/>
  <c r="Z83" i="2"/>
  <c r="K83" i="2"/>
  <c r="Y83" i="2"/>
  <c r="I83" i="2"/>
  <c r="S83" i="2"/>
  <c r="Q83" i="2"/>
  <c r="J83" i="2"/>
  <c r="AC83" i="2"/>
  <c r="O83" i="2"/>
  <c r="U83" i="2"/>
  <c r="R83" i="2"/>
  <c r="N83" i="2"/>
  <c r="L83" i="2"/>
  <c r="M83" i="2"/>
  <c r="P83" i="2"/>
  <c r="T83" i="2"/>
  <c r="AA83" i="2"/>
  <c r="V83" i="2"/>
  <c r="O309" i="2"/>
  <c r="M309" i="2"/>
  <c r="J309" i="2"/>
  <c r="L309" i="2"/>
  <c r="N309" i="2"/>
  <c r="K309" i="2"/>
  <c r="U309" i="2"/>
  <c r="V309" i="2"/>
  <c r="I309" i="2"/>
  <c r="W309" i="2"/>
  <c r="R309" i="2"/>
  <c r="Q309" i="2"/>
  <c r="T309" i="2"/>
  <c r="P309" i="2"/>
  <c r="S309" i="2"/>
  <c r="K444" i="2"/>
  <c r="I444" i="2"/>
  <c r="L444" i="2"/>
  <c r="J444" i="2"/>
  <c r="M444" i="2"/>
  <c r="L215" i="2"/>
  <c r="X215" i="2"/>
  <c r="V215" i="2"/>
  <c r="M215" i="2"/>
  <c r="Q215" i="2"/>
  <c r="Y215" i="2"/>
  <c r="U215" i="2"/>
  <c r="W215" i="2"/>
  <c r="I215" i="2"/>
  <c r="Z215" i="2"/>
  <c r="R215" i="2"/>
  <c r="G215" i="2"/>
  <c r="O215" i="2"/>
  <c r="T215" i="2"/>
  <c r="AC215" i="2"/>
  <c r="H215" i="2"/>
  <c r="J215" i="2"/>
  <c r="AA215" i="2"/>
  <c r="AD215" i="2"/>
  <c r="AB215" i="2"/>
  <c r="AF215" i="2"/>
  <c r="AE215" i="2"/>
  <c r="P215" i="2"/>
  <c r="N215" i="2"/>
  <c r="F215" i="2"/>
  <c r="S215" i="2"/>
  <c r="K215" i="2"/>
  <c r="R306" i="2"/>
  <c r="G306" i="2"/>
  <c r="P306" i="2"/>
  <c r="T306" i="2"/>
  <c r="O306" i="2"/>
  <c r="K306" i="2"/>
  <c r="J306" i="2"/>
  <c r="I306" i="2"/>
  <c r="H306" i="2"/>
  <c r="N306" i="2"/>
  <c r="M306" i="2"/>
  <c r="S306" i="2"/>
  <c r="F306" i="2"/>
  <c r="Q306" i="2"/>
  <c r="L306" i="2"/>
  <c r="N351" i="2"/>
  <c r="X351" i="2"/>
  <c r="AC351" i="2"/>
  <c r="AA351" i="2"/>
  <c r="I351" i="2"/>
  <c r="S351" i="2"/>
  <c r="Q351" i="2"/>
  <c r="Z351" i="2"/>
  <c r="R351" i="2"/>
  <c r="G351" i="2"/>
  <c r="O351" i="2"/>
  <c r="V351" i="2"/>
  <c r="L351" i="2"/>
  <c r="AB351" i="2"/>
  <c r="W351" i="2"/>
  <c r="U351" i="2"/>
  <c r="M351" i="2"/>
  <c r="P351" i="2"/>
  <c r="K351" i="2"/>
  <c r="J351" i="2"/>
  <c r="Y351" i="2"/>
  <c r="T351" i="2"/>
  <c r="H351" i="2"/>
  <c r="F351" i="2"/>
  <c r="AA82" i="2"/>
  <c r="Q82" i="2"/>
  <c r="N82" i="2"/>
  <c r="O82" i="2"/>
  <c r="S82" i="2"/>
  <c r="AC82" i="2"/>
  <c r="Y82" i="2"/>
  <c r="W82" i="2"/>
  <c r="AB82" i="2"/>
  <c r="P82" i="2"/>
  <c r="X82" i="2"/>
  <c r="H82" i="2"/>
  <c r="L82" i="2"/>
  <c r="I82" i="2"/>
  <c r="Z82" i="2"/>
  <c r="K82" i="2"/>
  <c r="U82" i="2"/>
  <c r="T82" i="2"/>
  <c r="V82" i="2"/>
  <c r="R82" i="2"/>
  <c r="J82" i="2"/>
  <c r="M82" i="2"/>
  <c r="S308" i="2"/>
  <c r="N308" i="2"/>
  <c r="U308" i="2"/>
  <c r="V308" i="2"/>
  <c r="P308" i="2"/>
  <c r="J308" i="2"/>
  <c r="O308" i="2"/>
  <c r="L308" i="2"/>
  <c r="R308" i="2"/>
  <c r="H308" i="2"/>
  <c r="K308" i="2"/>
  <c r="Q308" i="2"/>
  <c r="T308" i="2"/>
  <c r="I308" i="2"/>
  <c r="M308" i="2"/>
  <c r="E570" i="4" l="1"/>
  <c r="E586" i="4" s="1"/>
  <c r="BM132" i="4"/>
  <c r="AZ190" i="2"/>
  <c r="BK190" i="2"/>
  <c r="BI190" i="2"/>
  <c r="BG145" i="2"/>
  <c r="AW235" i="2"/>
  <c r="AM371" i="2"/>
  <c r="AA543" i="4"/>
  <c r="Z559" i="4"/>
  <c r="Z561" i="4" s="1"/>
  <c r="BC190" i="2"/>
  <c r="D10" i="2"/>
  <c r="D12" i="2" s="1"/>
  <c r="D13" i="2" s="1"/>
  <c r="BJ190" i="2"/>
  <c r="E573" i="2"/>
  <c r="AI235" i="2"/>
  <c r="BH100" i="2"/>
  <c r="AF100" i="2"/>
  <c r="BF190" i="2"/>
  <c r="AR190" i="2"/>
  <c r="AQ145" i="2"/>
  <c r="AK235" i="2"/>
  <c r="AI190" i="2"/>
  <c r="AU190" i="2"/>
  <c r="AN190" i="2"/>
  <c r="AQ190" i="2"/>
  <c r="AU145" i="2"/>
  <c r="AS145" i="2"/>
  <c r="AV145" i="2"/>
  <c r="BK145" i="2"/>
  <c r="AW145" i="2"/>
  <c r="BC100" i="2"/>
  <c r="BJ100" i="2"/>
  <c r="AG371" i="2"/>
  <c r="AL235" i="2"/>
  <c r="AN235" i="2"/>
  <c r="AZ235" i="2"/>
  <c r="AR100" i="2"/>
  <c r="BK100" i="2"/>
  <c r="AN100" i="2"/>
  <c r="AO100" i="2"/>
  <c r="AD371" i="2"/>
  <c r="AP371" i="2"/>
  <c r="G561" i="2"/>
  <c r="BD190" i="2"/>
  <c r="AS190" i="2"/>
  <c r="BA190" i="2"/>
  <c r="BB190" i="2"/>
  <c r="AM190" i="2"/>
  <c r="AV190" i="2"/>
  <c r="AX145" i="2"/>
  <c r="AJ145" i="2"/>
  <c r="AK145" i="2"/>
  <c r="BJ145" i="2"/>
  <c r="AI145" i="2"/>
  <c r="BB145" i="2"/>
  <c r="BA145" i="2"/>
  <c r="BB235" i="2"/>
  <c r="AH235" i="2"/>
  <c r="AV235" i="2"/>
  <c r="AM235" i="2"/>
  <c r="AY235" i="2"/>
  <c r="AG235" i="2"/>
  <c r="AY100" i="2"/>
  <c r="BD100" i="2"/>
  <c r="AV100" i="2"/>
  <c r="AE100" i="2"/>
  <c r="BI100" i="2"/>
  <c r="AM100" i="2"/>
  <c r="AK100" i="2"/>
  <c r="AT100" i="2"/>
  <c r="AE371" i="2"/>
  <c r="AQ371" i="2"/>
  <c r="AO371" i="2"/>
  <c r="AN371" i="2"/>
  <c r="AO235" i="2"/>
  <c r="AX235" i="2"/>
  <c r="AR235" i="2"/>
  <c r="AU235" i="2"/>
  <c r="BB100" i="2"/>
  <c r="BE100" i="2"/>
  <c r="AI371" i="2"/>
  <c r="AL190" i="2"/>
  <c r="AY190" i="2"/>
  <c r="AX190" i="2"/>
  <c r="BE145" i="2"/>
  <c r="BD145" i="2"/>
  <c r="AO145" i="2"/>
  <c r="AW100" i="2"/>
  <c r="AU100" i="2"/>
  <c r="AR371" i="2"/>
  <c r="AW190" i="2"/>
  <c r="BG190" i="2"/>
  <c r="BI145" i="2"/>
  <c r="BC145" i="2"/>
  <c r="AR145" i="2"/>
  <c r="AP145" i="2"/>
  <c r="AP235" i="2"/>
  <c r="AI100" i="2"/>
  <c r="AJ100" i="2"/>
  <c r="AH100" i="2"/>
  <c r="AP100" i="2"/>
  <c r="AQ100" i="2"/>
  <c r="AH371" i="2"/>
  <c r="AL371" i="2"/>
  <c r="H561" i="2"/>
  <c r="G569" i="2"/>
  <c r="F562" i="2"/>
  <c r="G562" i="2"/>
  <c r="H570" i="2"/>
  <c r="AT190" i="2"/>
  <c r="BE190" i="2"/>
  <c r="AP190" i="2"/>
  <c r="AJ190" i="2"/>
  <c r="AO190" i="2"/>
  <c r="BH190" i="2"/>
  <c r="AK190" i="2"/>
  <c r="BH145" i="2"/>
  <c r="AM145" i="2"/>
  <c r="AY145" i="2"/>
  <c r="AT145" i="2"/>
  <c r="AZ145" i="2"/>
  <c r="AL145" i="2"/>
  <c r="AN145" i="2"/>
  <c r="BF145" i="2"/>
  <c r="AJ235" i="2"/>
  <c r="BA235" i="2"/>
  <c r="AQ235" i="2"/>
  <c r="AS235" i="2"/>
  <c r="AT235" i="2"/>
  <c r="BA100" i="2"/>
  <c r="AL100" i="2"/>
  <c r="AS100" i="2"/>
  <c r="AX100" i="2"/>
  <c r="AZ100" i="2"/>
  <c r="BF100" i="2"/>
  <c r="AG100" i="2"/>
  <c r="AD100" i="2"/>
  <c r="BG100" i="2"/>
  <c r="AJ371" i="2"/>
  <c r="AF371" i="2"/>
  <c r="AK371" i="2"/>
  <c r="F561" i="2"/>
  <c r="H564" i="2"/>
  <c r="F570" i="2"/>
  <c r="G567" i="2"/>
  <c r="F569" i="2"/>
  <c r="G563" i="2"/>
  <c r="H562" i="2"/>
  <c r="G568" i="2"/>
  <c r="F568" i="2"/>
  <c r="G570" i="2"/>
  <c r="F565" i="2"/>
  <c r="H567" i="2"/>
  <c r="G565" i="2"/>
  <c r="H568" i="2"/>
  <c r="F567" i="2"/>
  <c r="G564" i="2"/>
  <c r="H563" i="2"/>
  <c r="H565" i="2"/>
  <c r="F566" i="2"/>
  <c r="H566" i="2"/>
  <c r="G566" i="2"/>
  <c r="AZ510" i="2"/>
  <c r="BA509" i="2"/>
  <c r="BG218" i="2"/>
  <c r="BC214" i="2"/>
  <c r="BC235" i="2" s="1"/>
  <c r="BD215" i="2"/>
  <c r="BE215" i="2" s="1"/>
  <c r="BF217" i="2"/>
  <c r="BE216" i="2"/>
  <c r="BF216" i="2" s="1"/>
  <c r="AC100" i="2"/>
  <c r="AT351" i="2"/>
  <c r="AU351" i="2" s="1"/>
  <c r="AU352" i="2"/>
  <c r="AS350" i="2"/>
  <c r="AS371" i="2" s="1"/>
  <c r="AV353" i="2"/>
  <c r="AW353" i="2" s="1"/>
  <c r="AW354" i="2"/>
  <c r="AR55" i="2"/>
  <c r="AU55" i="2"/>
  <c r="AX55" i="2"/>
  <c r="AJ55" i="2"/>
  <c r="AM55" i="2"/>
  <c r="AD55" i="2"/>
  <c r="BF55" i="2"/>
  <c r="BB55" i="2"/>
  <c r="AV55" i="2"/>
  <c r="BK55" i="2"/>
  <c r="AQ55" i="2"/>
  <c r="AE55" i="2"/>
  <c r="AH55" i="2"/>
  <c r="AL55" i="2"/>
  <c r="BA55" i="2"/>
  <c r="AP55" i="2"/>
  <c r="AW55" i="2"/>
  <c r="AC55" i="2"/>
  <c r="AG55" i="2"/>
  <c r="AZ55" i="2"/>
  <c r="BI55" i="2"/>
  <c r="AN55" i="2"/>
  <c r="BC55" i="2"/>
  <c r="AS55" i="2"/>
  <c r="AF55" i="2"/>
  <c r="AT55" i="2"/>
  <c r="AK55" i="2"/>
  <c r="AO55" i="2"/>
  <c r="AI55" i="2"/>
  <c r="BH55" i="2"/>
  <c r="BE55" i="2"/>
  <c r="AY55" i="2"/>
  <c r="BD55" i="2"/>
  <c r="BG55" i="2"/>
  <c r="BJ55" i="2"/>
  <c r="D59" i="2"/>
  <c r="D149" i="2"/>
  <c r="D465" i="2"/>
  <c r="D420" i="2"/>
  <c r="D104" i="2"/>
  <c r="D375" i="2"/>
  <c r="D330" i="2"/>
  <c r="D194" i="2"/>
  <c r="D239" i="2"/>
  <c r="D285" i="2"/>
  <c r="W87" i="4"/>
  <c r="S55" i="2"/>
  <c r="T55" i="2"/>
  <c r="E87" i="4"/>
  <c r="U562" i="4"/>
  <c r="T563" i="4"/>
  <c r="BH180" i="4"/>
  <c r="AR180" i="4"/>
  <c r="AO180" i="4"/>
  <c r="BB180" i="4"/>
  <c r="BK180" i="4"/>
  <c r="AP180" i="4"/>
  <c r="AT180" i="4"/>
  <c r="AV180" i="4"/>
  <c r="BE180" i="4"/>
  <c r="AU180" i="4"/>
  <c r="AY180" i="4"/>
  <c r="AS180" i="4"/>
  <c r="BD180" i="4"/>
  <c r="BI180" i="4"/>
  <c r="BF180" i="4"/>
  <c r="BJ180" i="4"/>
  <c r="AW180" i="4"/>
  <c r="AQ180" i="4"/>
  <c r="BC180" i="4"/>
  <c r="AZ180" i="4"/>
  <c r="AX180" i="4"/>
  <c r="BA180" i="4"/>
  <c r="BG180" i="4"/>
  <c r="P358" i="4"/>
  <c r="AQ358" i="4"/>
  <c r="AK358" i="4"/>
  <c r="AM358" i="4"/>
  <c r="AN358" i="4"/>
  <c r="AJ358" i="4"/>
  <c r="AR358" i="4"/>
  <c r="AL358" i="4"/>
  <c r="AI358" i="4"/>
  <c r="AP358" i="4"/>
  <c r="AO358" i="4"/>
  <c r="AL360" i="4"/>
  <c r="AO360" i="4"/>
  <c r="AJ360" i="4"/>
  <c r="AI360" i="4"/>
  <c r="AM360" i="4"/>
  <c r="AP360" i="4"/>
  <c r="AS360" i="4"/>
  <c r="AR360" i="4"/>
  <c r="AQ360" i="4"/>
  <c r="AT360" i="4"/>
  <c r="AN360" i="4"/>
  <c r="AK360" i="4"/>
  <c r="AP361" i="4"/>
  <c r="AS361" i="4"/>
  <c r="AR361" i="4"/>
  <c r="AI361" i="4"/>
  <c r="AT361" i="4"/>
  <c r="AL361" i="4"/>
  <c r="AM361" i="4"/>
  <c r="AO361" i="4"/>
  <c r="AN361" i="4"/>
  <c r="AU361" i="4"/>
  <c r="AK361" i="4"/>
  <c r="AJ361" i="4"/>
  <c r="AQ361" i="4"/>
  <c r="AY179" i="4"/>
  <c r="AT179" i="4"/>
  <c r="AR179" i="4"/>
  <c r="BJ179" i="4"/>
  <c r="AX179" i="4"/>
  <c r="BC179" i="4"/>
  <c r="BE179" i="4"/>
  <c r="AS179" i="4"/>
  <c r="AW179" i="4"/>
  <c r="AP179" i="4"/>
  <c r="BI179" i="4"/>
  <c r="AU179" i="4"/>
  <c r="BA179" i="4"/>
  <c r="AO179" i="4"/>
  <c r="AQ179" i="4"/>
  <c r="BF179" i="4"/>
  <c r="BK179" i="4"/>
  <c r="BH179" i="4"/>
  <c r="AV179" i="4"/>
  <c r="BB179" i="4"/>
  <c r="BG179" i="4"/>
  <c r="BD179" i="4"/>
  <c r="AZ179" i="4"/>
  <c r="AS362" i="4"/>
  <c r="AV362" i="4"/>
  <c r="AQ362" i="4"/>
  <c r="AP362" i="4"/>
  <c r="AM362" i="4"/>
  <c r="AJ362" i="4"/>
  <c r="AU362" i="4"/>
  <c r="AL362" i="4"/>
  <c r="AT362" i="4"/>
  <c r="AN362" i="4"/>
  <c r="AI362" i="4"/>
  <c r="AO362" i="4"/>
  <c r="AR362" i="4"/>
  <c r="AK362" i="4"/>
  <c r="BA181" i="4"/>
  <c r="AQ181" i="4"/>
  <c r="BJ181" i="4"/>
  <c r="BH181" i="4"/>
  <c r="BG181" i="4"/>
  <c r="AU181" i="4"/>
  <c r="BE181" i="4"/>
  <c r="AO181" i="4"/>
  <c r="BB181" i="4"/>
  <c r="AP181" i="4"/>
  <c r="AT181" i="4"/>
  <c r="BF181" i="4"/>
  <c r="BK181" i="4"/>
  <c r="AW181" i="4"/>
  <c r="BC181" i="4"/>
  <c r="BD181" i="4"/>
  <c r="BI181" i="4"/>
  <c r="AZ181" i="4"/>
  <c r="AV181" i="4"/>
  <c r="AR181" i="4"/>
  <c r="AY181" i="4"/>
  <c r="AX181" i="4"/>
  <c r="AS181" i="4"/>
  <c r="E403" i="4"/>
  <c r="AY225" i="4"/>
  <c r="AI225" i="4"/>
  <c r="AZ225" i="4"/>
  <c r="BE225" i="4"/>
  <c r="BC225" i="4"/>
  <c r="AP225" i="4"/>
  <c r="AR225" i="4"/>
  <c r="BB225" i="4"/>
  <c r="AU225" i="4"/>
  <c r="AL225" i="4"/>
  <c r="AW225" i="4"/>
  <c r="AH225" i="4"/>
  <c r="AM225" i="4"/>
  <c r="AX225" i="4"/>
  <c r="BD225" i="4"/>
  <c r="AJ225" i="4"/>
  <c r="AN225" i="4"/>
  <c r="AS225" i="4"/>
  <c r="AT225" i="4"/>
  <c r="AK225" i="4"/>
  <c r="AV225" i="4"/>
  <c r="BA225" i="4"/>
  <c r="AQ225" i="4"/>
  <c r="AG225" i="4"/>
  <c r="AO225" i="4"/>
  <c r="AR224" i="4"/>
  <c r="AO224" i="4"/>
  <c r="AH224" i="4"/>
  <c r="AZ224" i="4"/>
  <c r="AL224" i="4"/>
  <c r="AQ224" i="4"/>
  <c r="AU224" i="4"/>
  <c r="AI224" i="4"/>
  <c r="BA224" i="4"/>
  <c r="AJ224" i="4"/>
  <c r="BB224" i="4"/>
  <c r="AP224" i="4"/>
  <c r="AM224" i="4"/>
  <c r="AT224" i="4"/>
  <c r="AW224" i="4"/>
  <c r="AX224" i="4"/>
  <c r="BC224" i="4"/>
  <c r="AK224" i="4"/>
  <c r="AS224" i="4"/>
  <c r="AV224" i="4"/>
  <c r="AY224" i="4"/>
  <c r="BD224" i="4"/>
  <c r="AN224" i="4"/>
  <c r="AG224" i="4"/>
  <c r="AT223" i="4"/>
  <c r="AW223" i="4"/>
  <c r="AJ223" i="4"/>
  <c r="AQ223" i="4"/>
  <c r="BC223" i="4"/>
  <c r="BA223" i="4"/>
  <c r="BB223" i="4"/>
  <c r="AV223" i="4"/>
  <c r="AN223" i="4"/>
  <c r="AH223" i="4"/>
  <c r="AS223" i="4"/>
  <c r="AX223" i="4"/>
  <c r="AO223" i="4"/>
  <c r="AM223" i="4"/>
  <c r="AZ223" i="4"/>
  <c r="AY223" i="4"/>
  <c r="AL223" i="4"/>
  <c r="AR223" i="4"/>
  <c r="AI223" i="4"/>
  <c r="AP223" i="4"/>
  <c r="AK223" i="4"/>
  <c r="AU223" i="4"/>
  <c r="AG223" i="4"/>
  <c r="AJ359" i="4"/>
  <c r="AK359" i="4"/>
  <c r="AN359" i="4"/>
  <c r="AR359" i="4"/>
  <c r="AM359" i="4"/>
  <c r="AQ359" i="4"/>
  <c r="AS359" i="4"/>
  <c r="AI359" i="4"/>
  <c r="AL359" i="4"/>
  <c r="AO359" i="4"/>
  <c r="AP359" i="4"/>
  <c r="AB272" i="4"/>
  <c r="N177" i="4"/>
  <c r="AW177" i="4"/>
  <c r="BJ177" i="4"/>
  <c r="AR177" i="4"/>
  <c r="AU177" i="4"/>
  <c r="BG177" i="4"/>
  <c r="BA177" i="4"/>
  <c r="BC177" i="4"/>
  <c r="AQ177" i="4"/>
  <c r="AZ177" i="4"/>
  <c r="AT177" i="4"/>
  <c r="BI177" i="4"/>
  <c r="AP177" i="4"/>
  <c r="BD177" i="4"/>
  <c r="AS177" i="4"/>
  <c r="AY177" i="4"/>
  <c r="BK177" i="4"/>
  <c r="AX177" i="4"/>
  <c r="BE177" i="4"/>
  <c r="BB177" i="4"/>
  <c r="BH177" i="4"/>
  <c r="BF177" i="4"/>
  <c r="AO177" i="4"/>
  <c r="AV177" i="4"/>
  <c r="AS222" i="4"/>
  <c r="AX222" i="4"/>
  <c r="AO222" i="4"/>
  <c r="AG222" i="4"/>
  <c r="AQ222" i="4"/>
  <c r="BB222" i="4"/>
  <c r="AH222" i="4"/>
  <c r="AK222" i="4"/>
  <c r="AN222" i="4"/>
  <c r="AI222" i="4"/>
  <c r="AT222" i="4"/>
  <c r="AU222" i="4"/>
  <c r="AZ222" i="4"/>
  <c r="AR222" i="4"/>
  <c r="BA222" i="4"/>
  <c r="AW222" i="4"/>
  <c r="AY222" i="4"/>
  <c r="AM222" i="4"/>
  <c r="AP222" i="4"/>
  <c r="AJ222" i="4"/>
  <c r="AL222" i="4"/>
  <c r="AV222" i="4"/>
  <c r="BF178" i="4"/>
  <c r="AP178" i="4"/>
  <c r="AZ178" i="4"/>
  <c r="AS178" i="4"/>
  <c r="BC178" i="4"/>
  <c r="AQ178" i="4"/>
  <c r="BJ178" i="4"/>
  <c r="AT178" i="4"/>
  <c r="AW178" i="4"/>
  <c r="AY178" i="4"/>
  <c r="BA178" i="4"/>
  <c r="AU178" i="4"/>
  <c r="AO178" i="4"/>
  <c r="BI178" i="4"/>
  <c r="BB178" i="4"/>
  <c r="BE178" i="4"/>
  <c r="BH178" i="4"/>
  <c r="BD178" i="4"/>
  <c r="BK178" i="4"/>
  <c r="BG178" i="4"/>
  <c r="AX178" i="4"/>
  <c r="AV178" i="4"/>
  <c r="AR178" i="4"/>
  <c r="AM226" i="4"/>
  <c r="AR226" i="4"/>
  <c r="AI226" i="4"/>
  <c r="AO226" i="4"/>
  <c r="BB226" i="4"/>
  <c r="BA226" i="4"/>
  <c r="AU226" i="4"/>
  <c r="AZ226" i="4"/>
  <c r="BE226" i="4"/>
  <c r="AP226" i="4"/>
  <c r="AG226" i="4"/>
  <c r="AV226" i="4"/>
  <c r="AY226" i="4"/>
  <c r="AW226" i="4"/>
  <c r="AT226" i="4"/>
  <c r="AL226" i="4"/>
  <c r="BD226" i="4"/>
  <c r="AX226" i="4"/>
  <c r="BC226" i="4"/>
  <c r="AN226" i="4"/>
  <c r="BF226" i="4"/>
  <c r="AQ226" i="4"/>
  <c r="AS226" i="4"/>
  <c r="AJ226" i="4"/>
  <c r="AH226" i="4"/>
  <c r="AK226" i="4"/>
  <c r="AE87" i="4"/>
  <c r="O177" i="4"/>
  <c r="J358" i="4"/>
  <c r="AZ42" i="4"/>
  <c r="AJ42" i="4"/>
  <c r="AU42" i="4"/>
  <c r="AE42" i="4"/>
  <c r="AK42" i="4"/>
  <c r="AG42" i="4"/>
  <c r="AH42" i="4"/>
  <c r="AO42" i="4"/>
  <c r="BB42" i="4"/>
  <c r="BC42" i="4"/>
  <c r="AX42" i="4"/>
  <c r="BE42" i="4"/>
  <c r="AY42" i="4"/>
  <c r="AS42" i="4"/>
  <c r="BK42" i="4"/>
  <c r="BI42" i="4"/>
  <c r="BJ42" i="4"/>
  <c r="AV42" i="4"/>
  <c r="AF42" i="4"/>
  <c r="AQ42" i="4"/>
  <c r="AC42" i="4"/>
  <c r="AL42" i="4"/>
  <c r="AT42" i="4"/>
  <c r="BG42" i="4"/>
  <c r="BH42" i="4"/>
  <c r="BF42" i="4"/>
  <c r="BD42" i="4"/>
  <c r="AR42" i="4"/>
  <c r="AM42" i="4"/>
  <c r="BA42" i="4"/>
  <c r="AD42" i="4"/>
  <c r="AN42" i="4"/>
  <c r="AI42" i="4"/>
  <c r="AW42" i="4"/>
  <c r="AP42" i="4"/>
  <c r="AW135" i="4"/>
  <c r="AZ135" i="4"/>
  <c r="BJ135" i="4"/>
  <c r="AP135" i="4"/>
  <c r="BE135" i="4"/>
  <c r="AT135" i="4"/>
  <c r="AU135" i="4"/>
  <c r="BD135" i="4"/>
  <c r="BK135" i="4"/>
  <c r="BI135" i="4"/>
  <c r="AS135" i="4"/>
  <c r="AV135" i="4"/>
  <c r="BB135" i="4"/>
  <c r="BF135" i="4"/>
  <c r="AY135" i="4"/>
  <c r="AQ135" i="4"/>
  <c r="AX135" i="4"/>
  <c r="BH135" i="4"/>
  <c r="AR135" i="4"/>
  <c r="AO135" i="4"/>
  <c r="BG135" i="4"/>
  <c r="BA135" i="4"/>
  <c r="BC135" i="4"/>
  <c r="AZ134" i="4"/>
  <c r="BB134" i="4"/>
  <c r="AY134" i="4"/>
  <c r="BK134" i="4"/>
  <c r="BJ134" i="4"/>
  <c r="AT134" i="4"/>
  <c r="AO134" i="4"/>
  <c r="AX134" i="4"/>
  <c r="BD134" i="4"/>
  <c r="AV134" i="4"/>
  <c r="AW134" i="4"/>
  <c r="AP134" i="4"/>
  <c r="AS134" i="4"/>
  <c r="BE134" i="4"/>
  <c r="AU134" i="4"/>
  <c r="AR134" i="4"/>
  <c r="BA134" i="4"/>
  <c r="BH134" i="4"/>
  <c r="BC134" i="4"/>
  <c r="BG134" i="4"/>
  <c r="BF134" i="4"/>
  <c r="AQ134" i="4"/>
  <c r="BI134" i="4"/>
  <c r="BI89" i="4"/>
  <c r="AS89" i="4"/>
  <c r="BD89" i="4"/>
  <c r="AU89" i="4"/>
  <c r="BG89" i="4"/>
  <c r="BF89" i="4"/>
  <c r="AV89" i="4"/>
  <c r="AM89" i="4"/>
  <c r="BA89" i="4"/>
  <c r="AK89" i="4"/>
  <c r="AT89" i="4"/>
  <c r="AR89" i="4"/>
  <c r="AQ89" i="4"/>
  <c r="BJ89" i="4"/>
  <c r="AL89" i="4"/>
  <c r="AJ89" i="4"/>
  <c r="BE89" i="4"/>
  <c r="AO89" i="4"/>
  <c r="AY89" i="4"/>
  <c r="AZ89" i="4"/>
  <c r="AX89" i="4"/>
  <c r="AP89" i="4"/>
  <c r="BK89" i="4"/>
  <c r="AW89" i="4"/>
  <c r="AN89" i="4"/>
  <c r="BH89" i="4"/>
  <c r="BC89" i="4"/>
  <c r="BB89" i="4"/>
  <c r="BG45" i="4"/>
  <c r="BF45" i="4"/>
  <c r="BE45" i="4"/>
  <c r="AY45" i="4"/>
  <c r="AI45" i="4"/>
  <c r="AT45" i="4"/>
  <c r="AD45" i="4"/>
  <c r="AZ45" i="4"/>
  <c r="AS45" i="4"/>
  <c r="AW45" i="4"/>
  <c r="AK45" i="4"/>
  <c r="AL45" i="4"/>
  <c r="AG45" i="4"/>
  <c r="BK45" i="4"/>
  <c r="BH45" i="4"/>
  <c r="BC45" i="4"/>
  <c r="AH45" i="4"/>
  <c r="AF45" i="4"/>
  <c r="AU45" i="4"/>
  <c r="AE45" i="4"/>
  <c r="AP45" i="4"/>
  <c r="AR45" i="4"/>
  <c r="AO45" i="4"/>
  <c r="AC45" i="4"/>
  <c r="BI45" i="4"/>
  <c r="AQ45" i="4"/>
  <c r="BB45" i="4"/>
  <c r="AJ45" i="4"/>
  <c r="AV45" i="4"/>
  <c r="BD45" i="4"/>
  <c r="BJ45" i="4"/>
  <c r="AM45" i="4"/>
  <c r="AX45" i="4"/>
  <c r="AN45" i="4"/>
  <c r="BA45" i="4"/>
  <c r="BH44" i="4"/>
  <c r="BD44" i="4"/>
  <c r="AT44" i="4"/>
  <c r="AD44" i="4"/>
  <c r="AO44" i="4"/>
  <c r="AU44" i="4"/>
  <c r="AQ44" i="4"/>
  <c r="AR44" i="4"/>
  <c r="AY44" i="4"/>
  <c r="BG44" i="4"/>
  <c r="BF44" i="4"/>
  <c r="AL44" i="4"/>
  <c r="AG44" i="4"/>
  <c r="AE44" i="4"/>
  <c r="AN44" i="4"/>
  <c r="BI44" i="4"/>
  <c r="AX44" i="4"/>
  <c r="AH44" i="4"/>
  <c r="AC44" i="4"/>
  <c r="BC44" i="4"/>
  <c r="BK44" i="4"/>
  <c r="BJ44" i="4"/>
  <c r="BE44" i="4"/>
  <c r="AP44" i="4"/>
  <c r="BA44" i="4"/>
  <c r="AK44" i="4"/>
  <c r="AM44" i="4"/>
  <c r="AV44" i="4"/>
  <c r="AJ44" i="4"/>
  <c r="AI44" i="4"/>
  <c r="BB44" i="4"/>
  <c r="AW44" i="4"/>
  <c r="AF44" i="4"/>
  <c r="AS44" i="4"/>
  <c r="AZ44" i="4"/>
  <c r="BE88" i="4"/>
  <c r="AO88" i="4"/>
  <c r="BK88" i="4"/>
  <c r="AP88" i="4"/>
  <c r="BG88" i="4"/>
  <c r="BD88" i="4"/>
  <c r="AV88" i="4"/>
  <c r="BJ88" i="4"/>
  <c r="BI88" i="4"/>
  <c r="AU88" i="4"/>
  <c r="BC88" i="4"/>
  <c r="BA88" i="4"/>
  <c r="AK88" i="4"/>
  <c r="BF88" i="4"/>
  <c r="AJ88" i="4"/>
  <c r="BH88" i="4"/>
  <c r="AY88" i="4"/>
  <c r="AX88" i="4"/>
  <c r="AN88" i="4"/>
  <c r="BB88" i="4"/>
  <c r="AW88" i="4"/>
  <c r="AZ88" i="4"/>
  <c r="AT88" i="4"/>
  <c r="AR88" i="4"/>
  <c r="AQ88" i="4"/>
  <c r="AM88" i="4"/>
  <c r="AS88" i="4"/>
  <c r="AL88" i="4"/>
  <c r="BG43" i="4"/>
  <c r="BI43" i="4"/>
  <c r="BF43" i="4"/>
  <c r="AO43" i="4"/>
  <c r="AZ43" i="4"/>
  <c r="AJ43" i="4"/>
  <c r="AP43" i="4"/>
  <c r="AI43" i="4"/>
  <c r="AM43" i="4"/>
  <c r="BE43" i="4"/>
  <c r="AG43" i="4"/>
  <c r="AT43" i="4"/>
  <c r="BJ43" i="4"/>
  <c r="AC43" i="4"/>
  <c r="AU43" i="4"/>
  <c r="AD43" i="4"/>
  <c r="AQ43" i="4"/>
  <c r="BH43" i="4"/>
  <c r="BD43" i="4"/>
  <c r="BA43" i="4"/>
  <c r="AK43" i="4"/>
  <c r="AV43" i="4"/>
  <c r="AF43" i="4"/>
  <c r="AH43" i="4"/>
  <c r="BB43" i="4"/>
  <c r="AE43" i="4"/>
  <c r="AW43" i="4"/>
  <c r="AR43" i="4"/>
  <c r="AL43" i="4"/>
  <c r="BC43" i="4"/>
  <c r="BK43" i="4"/>
  <c r="AS43" i="4"/>
  <c r="AN43" i="4"/>
  <c r="AX43" i="4"/>
  <c r="AY43" i="4"/>
  <c r="AW91" i="4"/>
  <c r="BK91" i="4"/>
  <c r="AP91" i="4"/>
  <c r="AX91" i="4"/>
  <c r="AN91" i="4"/>
  <c r="AL91" i="4"/>
  <c r="BB91" i="4"/>
  <c r="AO91" i="4"/>
  <c r="BJ91" i="4"/>
  <c r="BH91" i="4"/>
  <c r="AR91" i="4"/>
  <c r="BA91" i="4"/>
  <c r="BD91" i="4"/>
  <c r="AY91" i="4"/>
  <c r="AT91" i="4"/>
  <c r="BI91" i="4"/>
  <c r="AS91" i="4"/>
  <c r="BF91" i="4"/>
  <c r="AJ91" i="4"/>
  <c r="BC91" i="4"/>
  <c r="AQ91" i="4"/>
  <c r="AM91" i="4"/>
  <c r="BG91" i="4"/>
  <c r="BE91" i="4"/>
  <c r="AZ91" i="4"/>
  <c r="AK91" i="4"/>
  <c r="AU91" i="4"/>
  <c r="AV91" i="4"/>
  <c r="G403" i="4"/>
  <c r="AN46" i="4"/>
  <c r="AY46" i="4"/>
  <c r="AI46" i="4"/>
  <c r="BA46" i="4"/>
  <c r="BB46" i="4"/>
  <c r="BD46" i="4"/>
  <c r="BH46" i="4"/>
  <c r="AF46" i="4"/>
  <c r="AQ46" i="4"/>
  <c r="AO46" i="4"/>
  <c r="AX46" i="4"/>
  <c r="AM46" i="4"/>
  <c r="AH46" i="4"/>
  <c r="AD46" i="4"/>
  <c r="BK46" i="4"/>
  <c r="BI46" i="4"/>
  <c r="BJ46" i="4"/>
  <c r="AZ46" i="4"/>
  <c r="AJ46" i="4"/>
  <c r="AU46" i="4"/>
  <c r="AE46" i="4"/>
  <c r="AW46" i="4"/>
  <c r="AK46" i="4"/>
  <c r="AT46" i="4"/>
  <c r="AS46" i="4"/>
  <c r="BG46" i="4"/>
  <c r="BF46" i="4"/>
  <c r="AV46" i="4"/>
  <c r="AL46" i="4"/>
  <c r="AC46" i="4"/>
  <c r="AP46" i="4"/>
  <c r="BE46" i="4"/>
  <c r="AR46" i="4"/>
  <c r="BC46" i="4"/>
  <c r="AG46" i="4"/>
  <c r="H403" i="4"/>
  <c r="D157" i="4"/>
  <c r="BI90" i="4"/>
  <c r="AW90" i="4"/>
  <c r="AX90" i="4"/>
  <c r="BH90" i="4"/>
  <c r="AV90" i="4"/>
  <c r="BG90" i="4"/>
  <c r="BJ90" i="4"/>
  <c r="BK90" i="4"/>
  <c r="AU90" i="4"/>
  <c r="BB90" i="4"/>
  <c r="AK90" i="4"/>
  <c r="BF90" i="4"/>
  <c r="BE90" i="4"/>
  <c r="AS90" i="4"/>
  <c r="AR90" i="4"/>
  <c r="AZ90" i="4"/>
  <c r="AY90" i="4"/>
  <c r="AP90" i="4"/>
  <c r="BC90" i="4"/>
  <c r="BA90" i="4"/>
  <c r="AO90" i="4"/>
  <c r="AM90" i="4"/>
  <c r="AT90" i="4"/>
  <c r="AQ90" i="4"/>
  <c r="AN90" i="4"/>
  <c r="BD90" i="4"/>
  <c r="AL90" i="4"/>
  <c r="AJ90" i="4"/>
  <c r="AE358" i="4"/>
  <c r="BC133" i="4"/>
  <c r="AV133" i="4"/>
  <c r="BE133" i="4"/>
  <c r="AO133" i="4"/>
  <c r="AX133" i="4"/>
  <c r="AU133" i="4"/>
  <c r="AP133" i="4"/>
  <c r="BD133" i="4"/>
  <c r="BH133" i="4"/>
  <c r="BG133" i="4"/>
  <c r="BA133" i="4"/>
  <c r="BJ133" i="4"/>
  <c r="AS133" i="4"/>
  <c r="AY133" i="4"/>
  <c r="AZ133" i="4"/>
  <c r="BB133" i="4"/>
  <c r="BK133" i="4"/>
  <c r="BF133" i="4"/>
  <c r="AT133" i="4"/>
  <c r="AW133" i="4"/>
  <c r="AQ133" i="4"/>
  <c r="BI133" i="4"/>
  <c r="AR133" i="4"/>
  <c r="BJ136" i="4"/>
  <c r="AT136" i="4"/>
  <c r="AW136" i="4"/>
  <c r="AV136" i="4"/>
  <c r="AQ136" i="4"/>
  <c r="BC136" i="4"/>
  <c r="BE136" i="4"/>
  <c r="AX136" i="4"/>
  <c r="AY136" i="4"/>
  <c r="AP136" i="4"/>
  <c r="BH136" i="4"/>
  <c r="AO136" i="4"/>
  <c r="BF136" i="4"/>
  <c r="BI136" i="4"/>
  <c r="AS136" i="4"/>
  <c r="BD136" i="4"/>
  <c r="AR136" i="4"/>
  <c r="BK136" i="4"/>
  <c r="AZ136" i="4"/>
  <c r="BB136" i="4"/>
  <c r="BG136" i="4"/>
  <c r="AU136" i="4"/>
  <c r="BA136" i="4"/>
  <c r="D427" i="4"/>
  <c r="D111" i="4"/>
  <c r="BA87" i="4"/>
  <c r="AK87" i="4"/>
  <c r="AV87" i="4"/>
  <c r="AT87" i="4"/>
  <c r="BF87" i="4"/>
  <c r="BD87" i="4"/>
  <c r="AU87" i="4"/>
  <c r="AM87" i="4"/>
  <c r="BI87" i="4"/>
  <c r="BG87" i="4"/>
  <c r="AR87" i="4"/>
  <c r="AP87" i="4"/>
  <c r="BE87" i="4"/>
  <c r="BH87" i="4"/>
  <c r="AJ87" i="4"/>
  <c r="AW87" i="4"/>
  <c r="AQ87" i="4"/>
  <c r="AN87" i="4"/>
  <c r="AY87" i="4"/>
  <c r="AX87" i="4"/>
  <c r="AS87" i="4"/>
  <c r="AL87" i="4"/>
  <c r="BJ87" i="4"/>
  <c r="AO87" i="4"/>
  <c r="BB87" i="4"/>
  <c r="BK87" i="4"/>
  <c r="BC87" i="4"/>
  <c r="AZ87" i="4"/>
  <c r="G358" i="4"/>
  <c r="T358" i="4"/>
  <c r="E358" i="4"/>
  <c r="S358" i="4"/>
  <c r="AB358" i="4"/>
  <c r="O358" i="4"/>
  <c r="L358" i="4"/>
  <c r="N358" i="4"/>
  <c r="H358" i="4"/>
  <c r="K358" i="4"/>
  <c r="AG358" i="4"/>
  <c r="AC358" i="4"/>
  <c r="U358" i="4"/>
  <c r="V358" i="4"/>
  <c r="W358" i="4"/>
  <c r="D382" i="4"/>
  <c r="X358" i="4"/>
  <c r="I358" i="4"/>
  <c r="I403" i="4"/>
  <c r="F403" i="4"/>
  <c r="Z358" i="4"/>
  <c r="C63" i="8"/>
  <c r="C79" i="8" s="1"/>
  <c r="C111" i="8" s="1"/>
  <c r="D15" i="8" s="1"/>
  <c r="D31" i="8" s="1"/>
  <c r="AD358" i="4"/>
  <c r="Q358" i="4"/>
  <c r="J395" i="2"/>
  <c r="J416" i="2" s="1"/>
  <c r="K441" i="2"/>
  <c r="L441" i="2" s="1"/>
  <c r="AF358" i="4"/>
  <c r="AA358" i="4"/>
  <c r="R358" i="4"/>
  <c r="AH358" i="4"/>
  <c r="F358" i="4"/>
  <c r="M358" i="4"/>
  <c r="Y358" i="4"/>
  <c r="L397" i="2"/>
  <c r="M397" i="2" s="1"/>
  <c r="AM177" i="4"/>
  <c r="U306" i="2"/>
  <c r="V306" i="2" s="1"/>
  <c r="N444" i="2"/>
  <c r="O444" i="2" s="1"/>
  <c r="P444" i="2" s="1"/>
  <c r="Q444" i="2" s="1"/>
  <c r="AD87" i="4"/>
  <c r="F87" i="4"/>
  <c r="C64" i="8"/>
  <c r="C80" i="8" s="1"/>
  <c r="C112" i="8" s="1"/>
  <c r="D16" i="8" s="1"/>
  <c r="D32" i="8" s="1"/>
  <c r="J87" i="4"/>
  <c r="Y87" i="4"/>
  <c r="W177" i="4"/>
  <c r="AA177" i="4"/>
  <c r="K190" i="2"/>
  <c r="L87" i="4"/>
  <c r="AC87" i="4"/>
  <c r="C57" i="8"/>
  <c r="C73" i="8" s="1"/>
  <c r="C105" i="8" s="1"/>
  <c r="D9" i="8" s="1"/>
  <c r="D25" i="8" s="1"/>
  <c r="O87" i="4"/>
  <c r="G177" i="4"/>
  <c r="AG177" i="4"/>
  <c r="C59" i="8"/>
  <c r="C75" i="8" s="1"/>
  <c r="C107" i="8" s="1"/>
  <c r="D11" i="8" s="1"/>
  <c r="D27" i="8" s="1"/>
  <c r="I416" i="2"/>
  <c r="AN177" i="4"/>
  <c r="E177" i="4"/>
  <c r="R87" i="4"/>
  <c r="AI87" i="4"/>
  <c r="S87" i="4"/>
  <c r="AG87" i="4"/>
  <c r="J235" i="2"/>
  <c r="S371" i="2"/>
  <c r="Q177" i="4"/>
  <c r="AJ177" i="4"/>
  <c r="U177" i="4"/>
  <c r="AH177" i="4"/>
  <c r="P190" i="2"/>
  <c r="AH190" i="2"/>
  <c r="AG145" i="2"/>
  <c r="X309" i="2"/>
  <c r="Y309" i="2" s="1"/>
  <c r="G96" i="1"/>
  <c r="H96" i="1" s="1"/>
  <c r="V177" i="4"/>
  <c r="K177" i="4"/>
  <c r="AF177" i="4"/>
  <c r="Z177" i="4"/>
  <c r="AK177" i="4"/>
  <c r="AC177" i="4"/>
  <c r="Y177" i="4"/>
  <c r="J177" i="4"/>
  <c r="F177" i="4"/>
  <c r="H177" i="4"/>
  <c r="V87" i="4"/>
  <c r="AB87" i="4"/>
  <c r="AA87" i="4"/>
  <c r="N87" i="4"/>
  <c r="U87" i="4"/>
  <c r="G87" i="4"/>
  <c r="T87" i="4"/>
  <c r="Q87" i="4"/>
  <c r="M87" i="4"/>
  <c r="M443" i="2"/>
  <c r="AD235" i="2"/>
  <c r="N100" i="2"/>
  <c r="X100" i="2"/>
  <c r="X371" i="2"/>
  <c r="L177" i="4"/>
  <c r="M177" i="4"/>
  <c r="AD177" i="4"/>
  <c r="AL177" i="4"/>
  <c r="S177" i="4"/>
  <c r="X145" i="2"/>
  <c r="AF145" i="2"/>
  <c r="P326" i="2"/>
  <c r="R326" i="2"/>
  <c r="Z55" i="2"/>
  <c r="K55" i="2"/>
  <c r="Q55" i="2"/>
  <c r="I55" i="2"/>
  <c r="Y55" i="2"/>
  <c r="M55" i="2"/>
  <c r="AE177" i="4"/>
  <c r="AI177" i="4"/>
  <c r="I177" i="4"/>
  <c r="T177" i="4"/>
  <c r="AB177" i="4"/>
  <c r="P177" i="4"/>
  <c r="D201" i="4"/>
  <c r="X177" i="4"/>
  <c r="R177" i="4"/>
  <c r="Z87" i="4"/>
  <c r="K87" i="4"/>
  <c r="AH87" i="4"/>
  <c r="AF87" i="4"/>
  <c r="H87" i="4"/>
  <c r="X87" i="4"/>
  <c r="I87" i="4"/>
  <c r="I98" i="1"/>
  <c r="I99" i="1" s="1"/>
  <c r="AA262" i="2"/>
  <c r="AB262" i="2" s="1"/>
  <c r="Y260" i="2"/>
  <c r="Y281" i="2" s="1"/>
  <c r="I461" i="2"/>
  <c r="L442" i="2"/>
  <c r="M442" i="2" s="1"/>
  <c r="G91" i="8"/>
  <c r="H169" i="4"/>
  <c r="H170" i="4" s="1"/>
  <c r="H171" i="4" s="1"/>
  <c r="H161" i="2"/>
  <c r="T305" i="2"/>
  <c r="U305" i="2" s="1"/>
  <c r="E326" i="2"/>
  <c r="E329" i="2" s="1"/>
  <c r="N326" i="2"/>
  <c r="R55" i="2"/>
  <c r="Q90" i="4"/>
  <c r="T90" i="4"/>
  <c r="N90" i="4"/>
  <c r="U90" i="4"/>
  <c r="F57" i="8"/>
  <c r="F73" i="8" s="1"/>
  <c r="AD90" i="4"/>
  <c r="L90" i="4"/>
  <c r="AE90" i="4"/>
  <c r="Z90" i="4"/>
  <c r="I90" i="4"/>
  <c r="AF90" i="4"/>
  <c r="S90" i="4"/>
  <c r="P90" i="4"/>
  <c r="AA90" i="4"/>
  <c r="J90" i="4"/>
  <c r="M90" i="4"/>
  <c r="V90" i="4"/>
  <c r="AG90" i="4"/>
  <c r="AB90" i="4"/>
  <c r="O90" i="4"/>
  <c r="Y90" i="4"/>
  <c r="AH90" i="4"/>
  <c r="H90" i="4"/>
  <c r="X90" i="4"/>
  <c r="AC90" i="4"/>
  <c r="R90" i="4"/>
  <c r="K90" i="4"/>
  <c r="AI90" i="4"/>
  <c r="W90" i="4"/>
  <c r="H82" i="1"/>
  <c r="I82" i="1" s="1"/>
  <c r="I83" i="1" s="1"/>
  <c r="V360" i="4"/>
  <c r="Z360" i="4"/>
  <c r="AD360" i="4"/>
  <c r="W360" i="4"/>
  <c r="K360" i="4"/>
  <c r="Y360" i="4"/>
  <c r="AA360" i="4"/>
  <c r="P360" i="4"/>
  <c r="T360" i="4"/>
  <c r="U360" i="4"/>
  <c r="AG360" i="4"/>
  <c r="I360" i="4"/>
  <c r="O360" i="4"/>
  <c r="AF360" i="4"/>
  <c r="L360" i="4"/>
  <c r="AC360" i="4"/>
  <c r="E63" i="8"/>
  <c r="E79" i="8" s="1"/>
  <c r="M360" i="4"/>
  <c r="AB360" i="4"/>
  <c r="N360" i="4"/>
  <c r="R360" i="4"/>
  <c r="AH360" i="4"/>
  <c r="X360" i="4"/>
  <c r="G360" i="4"/>
  <c r="AE360" i="4"/>
  <c r="J360" i="4"/>
  <c r="Q360" i="4"/>
  <c r="H360" i="4"/>
  <c r="S360" i="4"/>
  <c r="W224" i="4"/>
  <c r="M224" i="4"/>
  <c r="P224" i="4"/>
  <c r="AB224" i="4"/>
  <c r="X224" i="4"/>
  <c r="AD224" i="4"/>
  <c r="Z224" i="4"/>
  <c r="G224" i="4"/>
  <c r="AC224" i="4"/>
  <c r="Y224" i="4"/>
  <c r="AF224" i="4"/>
  <c r="H224" i="4"/>
  <c r="T224" i="4"/>
  <c r="K224" i="4"/>
  <c r="E60" i="8"/>
  <c r="E76" i="8" s="1"/>
  <c r="J224" i="4"/>
  <c r="O224" i="4"/>
  <c r="S224" i="4"/>
  <c r="V224" i="4"/>
  <c r="I224" i="4"/>
  <c r="AA224" i="4"/>
  <c r="L224" i="4"/>
  <c r="U224" i="4"/>
  <c r="AE224" i="4"/>
  <c r="N224" i="4"/>
  <c r="R224" i="4"/>
  <c r="Q224" i="4"/>
  <c r="E190" i="2"/>
  <c r="E193" i="2" s="1"/>
  <c r="Y190" i="2"/>
  <c r="Z145" i="2"/>
  <c r="U145" i="2"/>
  <c r="H145" i="2"/>
  <c r="P235" i="2"/>
  <c r="L235" i="2"/>
  <c r="Q100" i="2"/>
  <c r="U371" i="2"/>
  <c r="W371" i="2"/>
  <c r="AB371" i="2"/>
  <c r="J371" i="2"/>
  <c r="AF88" i="4"/>
  <c r="I88" i="4"/>
  <c r="L88" i="4"/>
  <c r="D57" i="8"/>
  <c r="D73" i="8" s="1"/>
  <c r="AG88" i="4"/>
  <c r="AB88" i="4"/>
  <c r="T88" i="4"/>
  <c r="AC88" i="4"/>
  <c r="AI88" i="4"/>
  <c r="Y88" i="4"/>
  <c r="N88" i="4"/>
  <c r="V88" i="4"/>
  <c r="O88" i="4"/>
  <c r="Q88" i="4"/>
  <c r="F88" i="4"/>
  <c r="H88" i="4"/>
  <c r="K88" i="4"/>
  <c r="M88" i="4"/>
  <c r="Z88" i="4"/>
  <c r="R88" i="4"/>
  <c r="AA88" i="4"/>
  <c r="W88" i="4"/>
  <c r="S88" i="4"/>
  <c r="AH88" i="4"/>
  <c r="U88" i="4"/>
  <c r="AE88" i="4"/>
  <c r="AD88" i="4"/>
  <c r="P88" i="4"/>
  <c r="J88" i="4"/>
  <c r="G88" i="4"/>
  <c r="X88" i="4"/>
  <c r="D66" i="8"/>
  <c r="D82" i="8" s="1"/>
  <c r="P43" i="4"/>
  <c r="S43" i="4"/>
  <c r="G43" i="4"/>
  <c r="Q43" i="4"/>
  <c r="L43" i="4"/>
  <c r="K43" i="4"/>
  <c r="AA43" i="4"/>
  <c r="J43" i="4"/>
  <c r="Z43" i="4"/>
  <c r="M43" i="4"/>
  <c r="Y43" i="4"/>
  <c r="F43" i="4"/>
  <c r="W43" i="4"/>
  <c r="O43" i="4"/>
  <c r="I43" i="4"/>
  <c r="H43" i="4"/>
  <c r="AB43" i="4"/>
  <c r="U43" i="4"/>
  <c r="X43" i="4"/>
  <c r="R43" i="4"/>
  <c r="N43" i="4"/>
  <c r="V43" i="4"/>
  <c r="T43" i="4"/>
  <c r="D56" i="8"/>
  <c r="J317" i="4"/>
  <c r="O317" i="4"/>
  <c r="K317" i="4"/>
  <c r="L317" i="4"/>
  <c r="R317" i="4"/>
  <c r="Q317" i="4"/>
  <c r="W317" i="4"/>
  <c r="P317" i="4"/>
  <c r="I317" i="4"/>
  <c r="N317" i="4"/>
  <c r="M317" i="4"/>
  <c r="G62" i="8"/>
  <c r="G78" i="8" s="1"/>
  <c r="V317" i="4"/>
  <c r="U317" i="4"/>
  <c r="S317" i="4"/>
  <c r="T317" i="4"/>
  <c r="S181" i="4"/>
  <c r="AH181" i="4"/>
  <c r="X181" i="4"/>
  <c r="M181" i="4"/>
  <c r="K181" i="4"/>
  <c r="AF181" i="4"/>
  <c r="W181" i="4"/>
  <c r="R181" i="4"/>
  <c r="Z181" i="4"/>
  <c r="AB181" i="4"/>
  <c r="O181" i="4"/>
  <c r="AM181" i="4"/>
  <c r="Q181" i="4"/>
  <c r="AJ181" i="4"/>
  <c r="L181" i="4"/>
  <c r="T181" i="4"/>
  <c r="P181" i="4"/>
  <c r="AI181" i="4"/>
  <c r="I181" i="4"/>
  <c r="J181" i="4"/>
  <c r="AA181" i="4"/>
  <c r="U181" i="4"/>
  <c r="G59" i="8"/>
  <c r="G75" i="8" s="1"/>
  <c r="AE181" i="4"/>
  <c r="AC181" i="4"/>
  <c r="AD181" i="4"/>
  <c r="V181" i="4"/>
  <c r="AK181" i="4"/>
  <c r="AN181" i="4"/>
  <c r="AG181" i="4"/>
  <c r="N181" i="4"/>
  <c r="Y181" i="4"/>
  <c r="AL181" i="4"/>
  <c r="J281" i="2"/>
  <c r="T281" i="2"/>
  <c r="E153" i="4"/>
  <c r="E156" i="4" s="1"/>
  <c r="D517" i="4"/>
  <c r="C66" i="8"/>
  <c r="C82" i="8" s="1"/>
  <c r="C114" i="8" s="1"/>
  <c r="D18" i="8" s="1"/>
  <c r="J268" i="4"/>
  <c r="Q268" i="4"/>
  <c r="W268" i="4"/>
  <c r="D292" i="4"/>
  <c r="L268" i="4"/>
  <c r="N268" i="4"/>
  <c r="E268" i="4"/>
  <c r="G268" i="4"/>
  <c r="R268" i="4"/>
  <c r="O268" i="4"/>
  <c r="U268" i="4"/>
  <c r="S268" i="4"/>
  <c r="H268" i="4"/>
  <c r="M268" i="4"/>
  <c r="I268" i="4"/>
  <c r="C61" i="8"/>
  <c r="C77" i="8" s="1"/>
  <c r="C109" i="8" s="1"/>
  <c r="D13" i="8" s="1"/>
  <c r="D29" i="8" s="1"/>
  <c r="F268" i="4"/>
  <c r="P268" i="4"/>
  <c r="K268" i="4"/>
  <c r="X268" i="4"/>
  <c r="V268" i="4"/>
  <c r="T268" i="4"/>
  <c r="S326" i="2"/>
  <c r="Q326" i="2"/>
  <c r="F326" i="2"/>
  <c r="AA55" i="2"/>
  <c r="X55" i="2"/>
  <c r="E55" i="2"/>
  <c r="E58" i="2" s="1"/>
  <c r="AB263" i="2"/>
  <c r="F56" i="8"/>
  <c r="Z45" i="4"/>
  <c r="I45" i="4"/>
  <c r="U45" i="4"/>
  <c r="X45" i="4"/>
  <c r="T45" i="4"/>
  <c r="R45" i="4"/>
  <c r="V45" i="4"/>
  <c r="W45" i="4"/>
  <c r="AB45" i="4"/>
  <c r="Y45" i="4"/>
  <c r="H45" i="4"/>
  <c r="M45" i="4"/>
  <c r="K45" i="4"/>
  <c r="Q45" i="4"/>
  <c r="J45" i="4"/>
  <c r="L45" i="4"/>
  <c r="P45" i="4"/>
  <c r="S45" i="4"/>
  <c r="AA45" i="4"/>
  <c r="N45" i="4"/>
  <c r="O45" i="4"/>
  <c r="F64" i="8"/>
  <c r="F80" i="8" s="1"/>
  <c r="H406" i="4"/>
  <c r="K406" i="4"/>
  <c r="L406" i="4"/>
  <c r="J406" i="4"/>
  <c r="I406" i="4"/>
  <c r="Z261" i="2"/>
  <c r="AA261" i="2" s="1"/>
  <c r="AB261" i="2" s="1"/>
  <c r="U134" i="4"/>
  <c r="H134" i="4"/>
  <c r="E58" i="8"/>
  <c r="E74" i="8" s="1"/>
  <c r="Z134" i="4"/>
  <c r="AJ134" i="4"/>
  <c r="V134" i="4"/>
  <c r="AK134" i="4"/>
  <c r="K134" i="4"/>
  <c r="AD134" i="4"/>
  <c r="AH134" i="4"/>
  <c r="AB134" i="4"/>
  <c r="AM134" i="4"/>
  <c r="T134" i="4"/>
  <c r="Y134" i="4"/>
  <c r="M134" i="4"/>
  <c r="Q134" i="4"/>
  <c r="AI134" i="4"/>
  <c r="J134" i="4"/>
  <c r="AC134" i="4"/>
  <c r="R134" i="4"/>
  <c r="W134" i="4"/>
  <c r="P134" i="4"/>
  <c r="N134" i="4"/>
  <c r="AF134" i="4"/>
  <c r="AE134" i="4"/>
  <c r="AN134" i="4"/>
  <c r="O134" i="4"/>
  <c r="S134" i="4"/>
  <c r="I134" i="4"/>
  <c r="AA134" i="4"/>
  <c r="G134" i="4"/>
  <c r="X134" i="4"/>
  <c r="L134" i="4"/>
  <c r="AL134" i="4"/>
  <c r="AG134" i="4"/>
  <c r="R270" i="4"/>
  <c r="J270" i="4"/>
  <c r="W270" i="4"/>
  <c r="V270" i="4"/>
  <c r="X270" i="4"/>
  <c r="E61" i="8"/>
  <c r="E77" i="8" s="1"/>
  <c r="S270" i="4"/>
  <c r="T270" i="4"/>
  <c r="Z270" i="4"/>
  <c r="O270" i="4"/>
  <c r="K270" i="4"/>
  <c r="L270" i="4"/>
  <c r="P270" i="4"/>
  <c r="M270" i="4"/>
  <c r="I270" i="4"/>
  <c r="H270" i="4"/>
  <c r="N270" i="4"/>
  <c r="G270" i="4"/>
  <c r="U270" i="4"/>
  <c r="Q270" i="4"/>
  <c r="Y270" i="4"/>
  <c r="H89" i="4"/>
  <c r="Q89" i="4"/>
  <c r="AD89" i="4"/>
  <c r="AF89" i="4"/>
  <c r="J89" i="4"/>
  <c r="V89" i="4"/>
  <c r="L89" i="4"/>
  <c r="AE89" i="4"/>
  <c r="AA89" i="4"/>
  <c r="N89" i="4"/>
  <c r="AI89" i="4"/>
  <c r="O89" i="4"/>
  <c r="AB89" i="4"/>
  <c r="E57" i="8"/>
  <c r="E73" i="8" s="1"/>
  <c r="S89" i="4"/>
  <c r="Y89" i="4"/>
  <c r="AH89" i="4"/>
  <c r="G89" i="4"/>
  <c r="R89" i="4"/>
  <c r="AG89" i="4"/>
  <c r="K89" i="4"/>
  <c r="M89" i="4"/>
  <c r="I89" i="4"/>
  <c r="Z89" i="4"/>
  <c r="U89" i="4"/>
  <c r="X89" i="4"/>
  <c r="AC89" i="4"/>
  <c r="P89" i="4"/>
  <c r="T89" i="4"/>
  <c r="W89" i="4"/>
  <c r="G90" i="1"/>
  <c r="H90" i="1" s="1"/>
  <c r="I90" i="1" s="1"/>
  <c r="I91" i="1" s="1"/>
  <c r="AF190" i="2"/>
  <c r="AD190" i="2"/>
  <c r="AA190" i="2"/>
  <c r="F190" i="2"/>
  <c r="AG190" i="2"/>
  <c r="X190" i="2"/>
  <c r="S190" i="2"/>
  <c r="G416" i="2"/>
  <c r="N145" i="2"/>
  <c r="AD145" i="2"/>
  <c r="L145" i="2"/>
  <c r="AE145" i="2"/>
  <c r="Q145" i="2"/>
  <c r="O145" i="2"/>
  <c r="M398" i="2"/>
  <c r="AE235" i="2"/>
  <c r="S235" i="2"/>
  <c r="F235" i="2"/>
  <c r="Y235" i="2"/>
  <c r="Q235" i="2"/>
  <c r="X235" i="2"/>
  <c r="V235" i="2"/>
  <c r="U100" i="2"/>
  <c r="AA100" i="2"/>
  <c r="P100" i="2"/>
  <c r="K100" i="2"/>
  <c r="Y100" i="2"/>
  <c r="V100" i="2"/>
  <c r="G371" i="2"/>
  <c r="O371" i="2"/>
  <c r="Y371" i="2"/>
  <c r="K371" i="2"/>
  <c r="Q371" i="2"/>
  <c r="K396" i="2"/>
  <c r="L396" i="2" s="1"/>
  <c r="I449" i="4"/>
  <c r="D65" i="8"/>
  <c r="D81" i="8" s="1"/>
  <c r="F449" i="4"/>
  <c r="G449" i="4"/>
  <c r="J449" i="4"/>
  <c r="H449" i="4"/>
  <c r="D62" i="8"/>
  <c r="D78" i="8" s="1"/>
  <c r="F314" i="4"/>
  <c r="O314" i="4"/>
  <c r="J314" i="4"/>
  <c r="P314" i="4"/>
  <c r="N314" i="4"/>
  <c r="M314" i="4"/>
  <c r="Q314" i="4"/>
  <c r="R314" i="4"/>
  <c r="I314" i="4"/>
  <c r="T314" i="4"/>
  <c r="L314" i="4"/>
  <c r="G314" i="4"/>
  <c r="H314" i="4"/>
  <c r="S314" i="4"/>
  <c r="K314" i="4"/>
  <c r="D64" i="8"/>
  <c r="D80" i="8" s="1"/>
  <c r="F404" i="4"/>
  <c r="I404" i="4"/>
  <c r="H404" i="4"/>
  <c r="J404" i="4"/>
  <c r="G404" i="4"/>
  <c r="I226" i="4"/>
  <c r="Q226" i="4"/>
  <c r="W226" i="4"/>
  <c r="J226" i="4"/>
  <c r="AD226" i="4"/>
  <c r="S226" i="4"/>
  <c r="M226" i="4"/>
  <c r="O226" i="4"/>
  <c r="AF226" i="4"/>
  <c r="AA226" i="4"/>
  <c r="X226" i="4"/>
  <c r="G60" i="8"/>
  <c r="G76" i="8" s="1"/>
  <c r="P226" i="4"/>
  <c r="U226" i="4"/>
  <c r="AE226" i="4"/>
  <c r="R226" i="4"/>
  <c r="Y226" i="4"/>
  <c r="L226" i="4"/>
  <c r="Z226" i="4"/>
  <c r="K226" i="4"/>
  <c r="AC226" i="4"/>
  <c r="AB226" i="4"/>
  <c r="T226" i="4"/>
  <c r="V226" i="4"/>
  <c r="N226" i="4"/>
  <c r="I407" i="4"/>
  <c r="K407" i="4"/>
  <c r="J407" i="4"/>
  <c r="G64" i="8"/>
  <c r="G80" i="8" s="1"/>
  <c r="L407" i="4"/>
  <c r="M407" i="4"/>
  <c r="K46" i="4"/>
  <c r="M46" i="4"/>
  <c r="AB46" i="4"/>
  <c r="N46" i="4"/>
  <c r="AA46" i="4"/>
  <c r="V46" i="4"/>
  <c r="W46" i="4"/>
  <c r="U46" i="4"/>
  <c r="R46" i="4"/>
  <c r="G56" i="8"/>
  <c r="T46" i="4"/>
  <c r="S46" i="4"/>
  <c r="Z46" i="4"/>
  <c r="I46" i="4"/>
  <c r="L46" i="4"/>
  <c r="J46" i="4"/>
  <c r="X46" i="4"/>
  <c r="Q46" i="4"/>
  <c r="O46" i="4"/>
  <c r="P46" i="4"/>
  <c r="Y46" i="4"/>
  <c r="P281" i="2"/>
  <c r="E281" i="2"/>
  <c r="E284" i="2" s="1"/>
  <c r="U281" i="2"/>
  <c r="X281" i="2"/>
  <c r="N281" i="2"/>
  <c r="J440" i="2"/>
  <c r="T315" i="4"/>
  <c r="N315" i="4"/>
  <c r="G315" i="4"/>
  <c r="H315" i="4"/>
  <c r="K315" i="4"/>
  <c r="M315" i="4"/>
  <c r="P315" i="4"/>
  <c r="U315" i="4"/>
  <c r="S315" i="4"/>
  <c r="O315" i="4"/>
  <c r="R315" i="4"/>
  <c r="E62" i="8"/>
  <c r="E78" i="8" s="1"/>
  <c r="I315" i="4"/>
  <c r="L315" i="4"/>
  <c r="J315" i="4"/>
  <c r="Q315" i="4"/>
  <c r="T190" i="2"/>
  <c r="O235" i="2"/>
  <c r="S100" i="2"/>
  <c r="T100" i="2"/>
  <c r="G97" i="8"/>
  <c r="H432" i="2"/>
  <c r="H440" i="4"/>
  <c r="H441" i="4" s="1"/>
  <c r="H442" i="4" s="1"/>
  <c r="S281" i="2"/>
  <c r="H281" i="2"/>
  <c r="W308" i="2"/>
  <c r="X308" i="2" s="1"/>
  <c r="Y308" i="2" s="1"/>
  <c r="Z308" i="2" s="1"/>
  <c r="AA308" i="2" s="1"/>
  <c r="AB308" i="2" s="1"/>
  <c r="AC308" i="2" s="1"/>
  <c r="AD308" i="2" s="1"/>
  <c r="AE308" i="2" s="1"/>
  <c r="AF308" i="2" s="1"/>
  <c r="H313" i="4"/>
  <c r="L313" i="4"/>
  <c r="G313" i="4"/>
  <c r="O313" i="4"/>
  <c r="I313" i="4"/>
  <c r="D337" i="4"/>
  <c r="K313" i="4"/>
  <c r="P313" i="4"/>
  <c r="Q313" i="4"/>
  <c r="R313" i="4"/>
  <c r="E313" i="4"/>
  <c r="F313" i="4"/>
  <c r="F574" i="4" s="1"/>
  <c r="S313" i="4"/>
  <c r="M313" i="4"/>
  <c r="C62" i="8"/>
  <c r="C78" i="8" s="1"/>
  <c r="C110" i="8" s="1"/>
  <c r="D14" i="8" s="1"/>
  <c r="D30" i="8" s="1"/>
  <c r="N313" i="4"/>
  <c r="J313" i="4"/>
  <c r="I101" i="1"/>
  <c r="J326" i="2"/>
  <c r="H326" i="2"/>
  <c r="K326" i="2"/>
  <c r="I326" i="2"/>
  <c r="J55" i="2"/>
  <c r="G55" i="2"/>
  <c r="V55" i="2"/>
  <c r="H55" i="2"/>
  <c r="L55" i="2"/>
  <c r="N55" i="2"/>
  <c r="Q180" i="4"/>
  <c r="M180" i="4"/>
  <c r="AD180" i="4"/>
  <c r="AG180" i="4"/>
  <c r="K180" i="4"/>
  <c r="AM180" i="4"/>
  <c r="AB180" i="4"/>
  <c r="L180" i="4"/>
  <c r="N180" i="4"/>
  <c r="P180" i="4"/>
  <c r="R180" i="4"/>
  <c r="W180" i="4"/>
  <c r="O180" i="4"/>
  <c r="J180" i="4"/>
  <c r="AI180" i="4"/>
  <c r="AC180" i="4"/>
  <c r="I180" i="4"/>
  <c r="AA180" i="4"/>
  <c r="AN180" i="4"/>
  <c r="F59" i="8"/>
  <c r="F75" i="8" s="1"/>
  <c r="U180" i="4"/>
  <c r="AH180" i="4"/>
  <c r="S180" i="4"/>
  <c r="AJ180" i="4"/>
  <c r="AF180" i="4"/>
  <c r="Y180" i="4"/>
  <c r="X180" i="4"/>
  <c r="AK180" i="4"/>
  <c r="H180" i="4"/>
  <c r="T180" i="4"/>
  <c r="V180" i="4"/>
  <c r="AE180" i="4"/>
  <c r="AL180" i="4"/>
  <c r="Z180" i="4"/>
  <c r="V316" i="4"/>
  <c r="J316" i="4"/>
  <c r="F62" i="8"/>
  <c r="F78" i="8" s="1"/>
  <c r="H316" i="4"/>
  <c r="U316" i="4"/>
  <c r="M316" i="4"/>
  <c r="Q316" i="4"/>
  <c r="N316" i="4"/>
  <c r="T316" i="4"/>
  <c r="O316" i="4"/>
  <c r="I316" i="4"/>
  <c r="S316" i="4"/>
  <c r="L316" i="4"/>
  <c r="R316" i="4"/>
  <c r="P316" i="4"/>
  <c r="K316" i="4"/>
  <c r="AE135" i="4"/>
  <c r="X135" i="4"/>
  <c r="AI135" i="4"/>
  <c r="Z135" i="4"/>
  <c r="L135" i="4"/>
  <c r="AM135" i="4"/>
  <c r="I135" i="4"/>
  <c r="AH135" i="4"/>
  <c r="AN135" i="4"/>
  <c r="H135" i="4"/>
  <c r="Q135" i="4"/>
  <c r="AF135" i="4"/>
  <c r="F58" i="8"/>
  <c r="F74" i="8" s="1"/>
  <c r="T135" i="4"/>
  <c r="R135" i="4"/>
  <c r="J135" i="4"/>
  <c r="U135" i="4"/>
  <c r="W135" i="4"/>
  <c r="V135" i="4"/>
  <c r="AD135" i="4"/>
  <c r="N135" i="4"/>
  <c r="AJ135" i="4"/>
  <c r="AL135" i="4"/>
  <c r="AB135" i="4"/>
  <c r="AG135" i="4"/>
  <c r="AC135" i="4"/>
  <c r="S135" i="4"/>
  <c r="Y135" i="4"/>
  <c r="O135" i="4"/>
  <c r="P135" i="4"/>
  <c r="M135" i="4"/>
  <c r="AK135" i="4"/>
  <c r="AA135" i="4"/>
  <c r="K135" i="4"/>
  <c r="E56" i="8"/>
  <c r="Z44" i="4"/>
  <c r="AB44" i="4"/>
  <c r="O44" i="4"/>
  <c r="Y44" i="4"/>
  <c r="N44" i="4"/>
  <c r="J44" i="4"/>
  <c r="AA44" i="4"/>
  <c r="G44" i="4"/>
  <c r="P44" i="4"/>
  <c r="M44" i="4"/>
  <c r="L44" i="4"/>
  <c r="W44" i="4"/>
  <c r="U44" i="4"/>
  <c r="Q44" i="4"/>
  <c r="R44" i="4"/>
  <c r="S44" i="4"/>
  <c r="I44" i="4"/>
  <c r="X44" i="4"/>
  <c r="K44" i="4"/>
  <c r="H44" i="4"/>
  <c r="V44" i="4"/>
  <c r="T44" i="4"/>
  <c r="I405" i="4"/>
  <c r="E64" i="8"/>
  <c r="E80" i="8" s="1"/>
  <c r="J405" i="4"/>
  <c r="K405" i="4"/>
  <c r="H405" i="4"/>
  <c r="G405" i="4"/>
  <c r="K450" i="4"/>
  <c r="H450" i="4"/>
  <c r="G450" i="4"/>
  <c r="J450" i="4"/>
  <c r="E65" i="8"/>
  <c r="E81" i="8" s="1"/>
  <c r="I450" i="4"/>
  <c r="G88" i="1"/>
  <c r="H88" i="1" s="1"/>
  <c r="I88" i="1" s="1"/>
  <c r="I89" i="1" s="1"/>
  <c r="Q190" i="2"/>
  <c r="J190" i="2"/>
  <c r="AE190" i="2"/>
  <c r="I190" i="2"/>
  <c r="W190" i="2"/>
  <c r="M190" i="2"/>
  <c r="Z190" i="2"/>
  <c r="V190" i="2"/>
  <c r="R190" i="2"/>
  <c r="F416" i="2"/>
  <c r="I145" i="2"/>
  <c r="S145" i="2"/>
  <c r="AH145" i="2"/>
  <c r="E145" i="2"/>
  <c r="E148" i="2" s="1"/>
  <c r="G145" i="2"/>
  <c r="W145" i="2"/>
  <c r="R145" i="2"/>
  <c r="J145" i="2"/>
  <c r="N399" i="2"/>
  <c r="O399" i="2" s="1"/>
  <c r="V307" i="2"/>
  <c r="Z235" i="2"/>
  <c r="K235" i="2"/>
  <c r="M235" i="2"/>
  <c r="AF235" i="2"/>
  <c r="AA235" i="2"/>
  <c r="E235" i="2"/>
  <c r="E238" i="2" s="1"/>
  <c r="U235" i="2"/>
  <c r="I100" i="2"/>
  <c r="J100" i="2"/>
  <c r="F100" i="2"/>
  <c r="G100" i="2"/>
  <c r="O100" i="2"/>
  <c r="L100" i="2"/>
  <c r="H100" i="2"/>
  <c r="P371" i="2"/>
  <c r="AC371" i="2"/>
  <c r="H371" i="2"/>
  <c r="T371" i="2"/>
  <c r="N371" i="2"/>
  <c r="F371" i="2"/>
  <c r="I371" i="2"/>
  <c r="E371" i="2"/>
  <c r="E374" i="2" s="1"/>
  <c r="W223" i="4"/>
  <c r="N223" i="4"/>
  <c r="D60" i="8"/>
  <c r="D76" i="8" s="1"/>
  <c r="AB223" i="4"/>
  <c r="P223" i="4"/>
  <c r="AA223" i="4"/>
  <c r="R223" i="4"/>
  <c r="U223" i="4"/>
  <c r="Z223" i="4"/>
  <c r="AF223" i="4"/>
  <c r="K223" i="4"/>
  <c r="G223" i="4"/>
  <c r="I223" i="4"/>
  <c r="O223" i="4"/>
  <c r="J223" i="4"/>
  <c r="S223" i="4"/>
  <c r="AD223" i="4"/>
  <c r="H223" i="4"/>
  <c r="M223" i="4"/>
  <c r="Q223" i="4"/>
  <c r="T223" i="4"/>
  <c r="AE223" i="4"/>
  <c r="AC223" i="4"/>
  <c r="V223" i="4"/>
  <c r="X223" i="4"/>
  <c r="L223" i="4"/>
  <c r="F223" i="4"/>
  <c r="Y223" i="4"/>
  <c r="Z133" i="4"/>
  <c r="AK133" i="4"/>
  <c r="V133" i="4"/>
  <c r="S133" i="4"/>
  <c r="AL133" i="4"/>
  <c r="AG133" i="4"/>
  <c r="AF133" i="4"/>
  <c r="AB133" i="4"/>
  <c r="K133" i="4"/>
  <c r="F133" i="4"/>
  <c r="AE133" i="4"/>
  <c r="W133" i="4"/>
  <c r="Y133" i="4"/>
  <c r="T133" i="4"/>
  <c r="R133" i="4"/>
  <c r="M133" i="4"/>
  <c r="O133" i="4"/>
  <c r="P133" i="4"/>
  <c r="AH133" i="4"/>
  <c r="Q133" i="4"/>
  <c r="AI133" i="4"/>
  <c r="G133" i="4"/>
  <c r="AJ133" i="4"/>
  <c r="I133" i="4"/>
  <c r="U133" i="4"/>
  <c r="AC133" i="4"/>
  <c r="L133" i="4"/>
  <c r="D58" i="8"/>
  <c r="D74" i="8" s="1"/>
  <c r="AM133" i="4"/>
  <c r="J133" i="4"/>
  <c r="AD133" i="4"/>
  <c r="AN133" i="4"/>
  <c r="AA133" i="4"/>
  <c r="H133" i="4"/>
  <c r="X133" i="4"/>
  <c r="N133" i="4"/>
  <c r="X359" i="4"/>
  <c r="AD359" i="4"/>
  <c r="AH359" i="4"/>
  <c r="Z359" i="4"/>
  <c r="D63" i="8"/>
  <c r="D79" i="8" s="1"/>
  <c r="AF359" i="4"/>
  <c r="Q359" i="4"/>
  <c r="F359" i="4"/>
  <c r="Y359" i="4"/>
  <c r="S359" i="4"/>
  <c r="AB359" i="4"/>
  <c r="N359" i="4"/>
  <c r="G359" i="4"/>
  <c r="O359" i="4"/>
  <c r="H359" i="4"/>
  <c r="W359" i="4"/>
  <c r="AG359" i="4"/>
  <c r="AA359" i="4"/>
  <c r="V359" i="4"/>
  <c r="I359" i="4"/>
  <c r="K359" i="4"/>
  <c r="J359" i="4"/>
  <c r="AC359" i="4"/>
  <c r="AE359" i="4"/>
  <c r="P359" i="4"/>
  <c r="U359" i="4"/>
  <c r="R359" i="4"/>
  <c r="L359" i="4"/>
  <c r="M359" i="4"/>
  <c r="T359" i="4"/>
  <c r="J91" i="4"/>
  <c r="P91" i="4"/>
  <c r="Y91" i="4"/>
  <c r="S91" i="4"/>
  <c r="W91" i="4"/>
  <c r="AH91" i="4"/>
  <c r="L91" i="4"/>
  <c r="G57" i="8"/>
  <c r="G73" i="8" s="1"/>
  <c r="O91" i="4"/>
  <c r="U91" i="4"/>
  <c r="X91" i="4"/>
  <c r="Q91" i="4"/>
  <c r="AI91" i="4"/>
  <c r="AD91" i="4"/>
  <c r="AB91" i="4"/>
  <c r="AA91" i="4"/>
  <c r="AC91" i="4"/>
  <c r="N91" i="4"/>
  <c r="AG91" i="4"/>
  <c r="T91" i="4"/>
  <c r="AF91" i="4"/>
  <c r="M91" i="4"/>
  <c r="K91" i="4"/>
  <c r="R91" i="4"/>
  <c r="AE91" i="4"/>
  <c r="Z91" i="4"/>
  <c r="I91" i="4"/>
  <c r="V91" i="4"/>
  <c r="G65" i="8"/>
  <c r="G81" i="8" s="1"/>
  <c r="K452" i="4"/>
  <c r="L452" i="4"/>
  <c r="J452" i="4"/>
  <c r="M452" i="4"/>
  <c r="I452" i="4"/>
  <c r="L281" i="2"/>
  <c r="I281" i="2"/>
  <c r="O281" i="2"/>
  <c r="W281" i="2"/>
  <c r="M281" i="2"/>
  <c r="F461" i="2"/>
  <c r="H461" i="2"/>
  <c r="D246" i="4"/>
  <c r="N222" i="4"/>
  <c r="P222" i="4"/>
  <c r="C60" i="8"/>
  <c r="C76" i="8" s="1"/>
  <c r="C108" i="8" s="1"/>
  <c r="D12" i="8" s="1"/>
  <c r="D28" i="8" s="1"/>
  <c r="U222" i="4"/>
  <c r="Z222" i="4"/>
  <c r="E222" i="4"/>
  <c r="AB222" i="4"/>
  <c r="L222" i="4"/>
  <c r="G222" i="4"/>
  <c r="S222" i="4"/>
  <c r="V222" i="4"/>
  <c r="AF222" i="4"/>
  <c r="AC222" i="4"/>
  <c r="AD222" i="4"/>
  <c r="H222" i="4"/>
  <c r="J222" i="4"/>
  <c r="K222" i="4"/>
  <c r="M222" i="4"/>
  <c r="Y222" i="4"/>
  <c r="W222" i="4"/>
  <c r="X222" i="4"/>
  <c r="R222" i="4"/>
  <c r="I222" i="4"/>
  <c r="AA222" i="4"/>
  <c r="Q222" i="4"/>
  <c r="O222" i="4"/>
  <c r="T222" i="4"/>
  <c r="AE222" i="4"/>
  <c r="F222" i="4"/>
  <c r="F66" i="8"/>
  <c r="F82" i="8" s="1"/>
  <c r="AG361" i="4"/>
  <c r="W361" i="4"/>
  <c r="F63" i="8"/>
  <c r="F79" i="8" s="1"/>
  <c r="U361" i="4"/>
  <c r="L361" i="4"/>
  <c r="O361" i="4"/>
  <c r="V361" i="4"/>
  <c r="H361" i="4"/>
  <c r="Q361" i="4"/>
  <c r="AA361" i="4"/>
  <c r="AH361" i="4"/>
  <c r="K361" i="4"/>
  <c r="AB361" i="4"/>
  <c r="M361" i="4"/>
  <c r="Z361" i="4"/>
  <c r="Y361" i="4"/>
  <c r="X361" i="4"/>
  <c r="AE361" i="4"/>
  <c r="AD361" i="4"/>
  <c r="S361" i="4"/>
  <c r="P361" i="4"/>
  <c r="J361" i="4"/>
  <c r="AF361" i="4"/>
  <c r="AC361" i="4"/>
  <c r="I361" i="4"/>
  <c r="R361" i="4"/>
  <c r="N361" i="4"/>
  <c r="T361" i="4"/>
  <c r="H190" i="2"/>
  <c r="M145" i="2"/>
  <c r="R235" i="2"/>
  <c r="G235" i="2"/>
  <c r="Z100" i="2"/>
  <c r="M371" i="2"/>
  <c r="AB362" i="4"/>
  <c r="AG362" i="4"/>
  <c r="AD362" i="4"/>
  <c r="N362" i="4"/>
  <c r="I362" i="4"/>
  <c r="Y362" i="4"/>
  <c r="P362" i="4"/>
  <c r="AA362" i="4"/>
  <c r="AF362" i="4"/>
  <c r="Q362" i="4"/>
  <c r="Z362" i="4"/>
  <c r="W362" i="4"/>
  <c r="AE362" i="4"/>
  <c r="G63" i="8"/>
  <c r="G79" i="8" s="1"/>
  <c r="R362" i="4"/>
  <c r="S362" i="4"/>
  <c r="J362" i="4"/>
  <c r="X362" i="4"/>
  <c r="AH362" i="4"/>
  <c r="AC362" i="4"/>
  <c r="O362" i="4"/>
  <c r="T362" i="4"/>
  <c r="M362" i="4"/>
  <c r="L362" i="4"/>
  <c r="K362" i="4"/>
  <c r="V362" i="4"/>
  <c r="U362" i="4"/>
  <c r="F281" i="2"/>
  <c r="G281" i="2"/>
  <c r="M42" i="4"/>
  <c r="I42" i="4"/>
  <c r="K42" i="4"/>
  <c r="D66" i="4"/>
  <c r="Q42" i="4"/>
  <c r="E42" i="4"/>
  <c r="F42" i="4"/>
  <c r="P42" i="4"/>
  <c r="N42" i="4"/>
  <c r="L42" i="4"/>
  <c r="S42" i="4"/>
  <c r="W42" i="4"/>
  <c r="R42" i="4"/>
  <c r="T42" i="4"/>
  <c r="U42" i="4"/>
  <c r="G42" i="4"/>
  <c r="AB42" i="4"/>
  <c r="AA42" i="4"/>
  <c r="Z42" i="4"/>
  <c r="O42" i="4"/>
  <c r="H42" i="4"/>
  <c r="E5" i="4"/>
  <c r="X42" i="4"/>
  <c r="J42" i="4"/>
  <c r="Y42" i="4"/>
  <c r="V42" i="4"/>
  <c r="C56" i="8"/>
  <c r="H448" i="4"/>
  <c r="G448" i="4"/>
  <c r="C65" i="8"/>
  <c r="C81" i="8" s="1"/>
  <c r="C113" i="8" s="1"/>
  <c r="D17" i="8" s="1"/>
  <c r="E448" i="4"/>
  <c r="F448" i="4"/>
  <c r="D472" i="4"/>
  <c r="D473" i="4" s="1"/>
  <c r="I448" i="4"/>
  <c r="I93" i="1"/>
  <c r="O326" i="2"/>
  <c r="M326" i="2"/>
  <c r="G326" i="2"/>
  <c r="L326" i="2"/>
  <c r="W55" i="2"/>
  <c r="U55" i="2"/>
  <c r="AB55" i="2"/>
  <c r="F55" i="2"/>
  <c r="P55" i="2"/>
  <c r="O55" i="2"/>
  <c r="K451" i="4"/>
  <c r="L451" i="4"/>
  <c r="J451" i="4"/>
  <c r="I451" i="4"/>
  <c r="H451" i="4"/>
  <c r="F65" i="8"/>
  <c r="F81" i="8" s="1"/>
  <c r="AE225" i="4"/>
  <c r="L225" i="4"/>
  <c r="F60" i="8"/>
  <c r="F76" i="8" s="1"/>
  <c r="T225" i="4"/>
  <c r="X225" i="4"/>
  <c r="AC225" i="4"/>
  <c r="Z225" i="4"/>
  <c r="J225" i="4"/>
  <c r="Y225" i="4"/>
  <c r="AB225" i="4"/>
  <c r="R225" i="4"/>
  <c r="W225" i="4"/>
  <c r="AF225" i="4"/>
  <c r="U225" i="4"/>
  <c r="AA225" i="4"/>
  <c r="P225" i="4"/>
  <c r="V225" i="4"/>
  <c r="S225" i="4"/>
  <c r="M225" i="4"/>
  <c r="Q225" i="4"/>
  <c r="K225" i="4"/>
  <c r="N225" i="4"/>
  <c r="O225" i="4"/>
  <c r="I225" i="4"/>
  <c r="AD225" i="4"/>
  <c r="H225" i="4"/>
  <c r="X271" i="4"/>
  <c r="J271" i="4"/>
  <c r="N271" i="4"/>
  <c r="F61" i="8"/>
  <c r="F77" i="8" s="1"/>
  <c r="I271" i="4"/>
  <c r="S271" i="4"/>
  <c r="O271" i="4"/>
  <c r="P271" i="4"/>
  <c r="V271" i="4"/>
  <c r="Z271" i="4"/>
  <c r="H271" i="4"/>
  <c r="AA271" i="4"/>
  <c r="W271" i="4"/>
  <c r="Q271" i="4"/>
  <c r="K271" i="4"/>
  <c r="U271" i="4"/>
  <c r="M271" i="4"/>
  <c r="Y271" i="4"/>
  <c r="T271" i="4"/>
  <c r="R271" i="4"/>
  <c r="L271" i="4"/>
  <c r="AG179" i="4"/>
  <c r="O179" i="4"/>
  <c r="AL179" i="4"/>
  <c r="G179" i="4"/>
  <c r="AC179" i="4"/>
  <c r="AH179" i="4"/>
  <c r="W179" i="4"/>
  <c r="AA179" i="4"/>
  <c r="T179" i="4"/>
  <c r="L179" i="4"/>
  <c r="AD179" i="4"/>
  <c r="R179" i="4"/>
  <c r="U179" i="4"/>
  <c r="AI179" i="4"/>
  <c r="J179" i="4"/>
  <c r="AK179" i="4"/>
  <c r="X179" i="4"/>
  <c r="S179" i="4"/>
  <c r="AJ179" i="4"/>
  <c r="P179" i="4"/>
  <c r="Z179" i="4"/>
  <c r="M179" i="4"/>
  <c r="Y179" i="4"/>
  <c r="AN179" i="4"/>
  <c r="H179" i="4"/>
  <c r="AM179" i="4"/>
  <c r="AE179" i="4"/>
  <c r="N179" i="4"/>
  <c r="Q179" i="4"/>
  <c r="V179" i="4"/>
  <c r="AB179" i="4"/>
  <c r="E59" i="8"/>
  <c r="I179" i="4"/>
  <c r="AF179" i="4"/>
  <c r="K179" i="4"/>
  <c r="E66" i="8"/>
  <c r="E82" i="8" s="1"/>
  <c r="G84" i="1"/>
  <c r="H84" i="1" s="1"/>
  <c r="I84" i="1" s="1"/>
  <c r="I85" i="1" s="1"/>
  <c r="G94" i="1"/>
  <c r="H94" i="1" s="1"/>
  <c r="AB190" i="2"/>
  <c r="U190" i="2"/>
  <c r="O190" i="2"/>
  <c r="L190" i="2"/>
  <c r="G190" i="2"/>
  <c r="N190" i="2"/>
  <c r="AC190" i="2"/>
  <c r="E416" i="2"/>
  <c r="E419" i="2" s="1"/>
  <c r="H416" i="2"/>
  <c r="AC145" i="2"/>
  <c r="K145" i="2"/>
  <c r="V145" i="2"/>
  <c r="F145" i="2"/>
  <c r="AB145" i="2"/>
  <c r="P145" i="2"/>
  <c r="AA145" i="2"/>
  <c r="T145" i="2"/>
  <c r="Y145" i="2"/>
  <c r="T235" i="2"/>
  <c r="N235" i="2"/>
  <c r="I235" i="2"/>
  <c r="AC235" i="2"/>
  <c r="H235" i="2"/>
  <c r="AB235" i="2"/>
  <c r="W235" i="2"/>
  <c r="E100" i="2"/>
  <c r="E103" i="2" s="1"/>
  <c r="R100" i="2"/>
  <c r="W100" i="2"/>
  <c r="M100" i="2"/>
  <c r="AB100" i="2"/>
  <c r="V371" i="2"/>
  <c r="AA371" i="2"/>
  <c r="L371" i="2"/>
  <c r="R371" i="2"/>
  <c r="Z371" i="2"/>
  <c r="Y269" i="4"/>
  <c r="T269" i="4"/>
  <c r="I269" i="4"/>
  <c r="F269" i="4"/>
  <c r="S269" i="4"/>
  <c r="N269" i="4"/>
  <c r="R269" i="4"/>
  <c r="O269" i="4"/>
  <c r="L269" i="4"/>
  <c r="H269" i="4"/>
  <c r="D61" i="8"/>
  <c r="D77" i="8" s="1"/>
  <c r="G269" i="4"/>
  <c r="J269" i="4"/>
  <c r="W269" i="4"/>
  <c r="Q269" i="4"/>
  <c r="M269" i="4"/>
  <c r="U269" i="4"/>
  <c r="X269" i="4"/>
  <c r="P269" i="4"/>
  <c r="K269" i="4"/>
  <c r="V269" i="4"/>
  <c r="M178" i="4"/>
  <c r="AF178" i="4"/>
  <c r="F178" i="4"/>
  <c r="P178" i="4"/>
  <c r="W178" i="4"/>
  <c r="T178" i="4"/>
  <c r="AI178" i="4"/>
  <c r="O178" i="4"/>
  <c r="AL178" i="4"/>
  <c r="L178" i="4"/>
  <c r="AN178" i="4"/>
  <c r="AE178" i="4"/>
  <c r="AD178" i="4"/>
  <c r="U178" i="4"/>
  <c r="R178" i="4"/>
  <c r="H178" i="4"/>
  <c r="Z178" i="4"/>
  <c r="AM178" i="4"/>
  <c r="X178" i="4"/>
  <c r="V178" i="4"/>
  <c r="I178" i="4"/>
  <c r="AJ178" i="4"/>
  <c r="G178" i="4"/>
  <c r="AC178" i="4"/>
  <c r="N178" i="4"/>
  <c r="K178" i="4"/>
  <c r="AG178" i="4"/>
  <c r="AB178" i="4"/>
  <c r="D59" i="8"/>
  <c r="D75" i="8" s="1"/>
  <c r="AK178" i="4"/>
  <c r="Y178" i="4"/>
  <c r="AA178" i="4"/>
  <c r="AH178" i="4"/>
  <c r="Q178" i="4"/>
  <c r="J178" i="4"/>
  <c r="S178" i="4"/>
  <c r="F80" i="1"/>
  <c r="AE136" i="4"/>
  <c r="G58" i="8"/>
  <c r="G74" i="8" s="1"/>
  <c r="I136" i="4"/>
  <c r="M136" i="4"/>
  <c r="N136" i="4"/>
  <c r="AB136" i="4"/>
  <c r="AK136" i="4"/>
  <c r="L136" i="4"/>
  <c r="Q136" i="4"/>
  <c r="S136" i="4"/>
  <c r="Y136" i="4"/>
  <c r="AL136" i="4"/>
  <c r="AF136" i="4"/>
  <c r="AJ136" i="4"/>
  <c r="AA136" i="4"/>
  <c r="AD136" i="4"/>
  <c r="K136" i="4"/>
  <c r="X136" i="4"/>
  <c r="AI136" i="4"/>
  <c r="AG136" i="4"/>
  <c r="W136" i="4"/>
  <c r="O136" i="4"/>
  <c r="Z136" i="4"/>
  <c r="P136" i="4"/>
  <c r="U136" i="4"/>
  <c r="J136" i="4"/>
  <c r="T136" i="4"/>
  <c r="R136" i="4"/>
  <c r="AH136" i="4"/>
  <c r="AN136" i="4"/>
  <c r="AC136" i="4"/>
  <c r="AM136" i="4"/>
  <c r="V136" i="4"/>
  <c r="G66" i="8"/>
  <c r="G82" i="8" s="1"/>
  <c r="M272" i="4"/>
  <c r="J272" i="4"/>
  <c r="V272" i="4"/>
  <c r="L272" i="4"/>
  <c r="K272" i="4"/>
  <c r="R272" i="4"/>
  <c r="AA272" i="4"/>
  <c r="Y272" i="4"/>
  <c r="P272" i="4"/>
  <c r="N272" i="4"/>
  <c r="G61" i="8"/>
  <c r="G77" i="8" s="1"/>
  <c r="T272" i="4"/>
  <c r="U272" i="4"/>
  <c r="Q272" i="4"/>
  <c r="S272" i="4"/>
  <c r="X272" i="4"/>
  <c r="I272" i="4"/>
  <c r="Z272" i="4"/>
  <c r="O272" i="4"/>
  <c r="W272" i="4"/>
  <c r="AC264" i="2"/>
  <c r="AD264" i="2" s="1"/>
  <c r="AE264" i="2" s="1"/>
  <c r="R281" i="2"/>
  <c r="Q281" i="2"/>
  <c r="V281" i="2"/>
  <c r="K281" i="2"/>
  <c r="G461" i="2"/>
  <c r="E461" i="2"/>
  <c r="E464" i="2" s="1"/>
  <c r="BQ136" i="4" l="1"/>
  <c r="BR136" i="4" s="1"/>
  <c r="BO179" i="4"/>
  <c r="E568" i="4"/>
  <c r="BM42" i="4"/>
  <c r="BM63" i="4" s="1"/>
  <c r="BQ91" i="4"/>
  <c r="BO44" i="4"/>
  <c r="BP180" i="4"/>
  <c r="BQ180" i="4" s="1"/>
  <c r="BO134" i="4"/>
  <c r="BP134" i="4" s="1"/>
  <c r="BP45" i="4"/>
  <c r="BQ45" i="4" s="1"/>
  <c r="BR45" i="4" s="1"/>
  <c r="E573" i="4"/>
  <c r="BN43" i="4"/>
  <c r="BO43" i="4" s="1"/>
  <c r="BM177" i="4"/>
  <c r="BM198" i="4" s="1"/>
  <c r="BM87" i="4"/>
  <c r="BM108" i="4" s="1"/>
  <c r="BN132" i="4"/>
  <c r="BM153" i="4"/>
  <c r="BN178" i="4"/>
  <c r="E577" i="4"/>
  <c r="E572" i="4"/>
  <c r="F153" i="4"/>
  <c r="F156" i="4" s="1"/>
  <c r="F157" i="4" s="1"/>
  <c r="BN133" i="4"/>
  <c r="BP135" i="4"/>
  <c r="BQ135" i="4" s="1"/>
  <c r="E574" i="4"/>
  <c r="E590" i="4" s="1"/>
  <c r="BQ46" i="4"/>
  <c r="BO89" i="4"/>
  <c r="BP89" i="4" s="1"/>
  <c r="BQ181" i="4"/>
  <c r="BR181" i="4" s="1"/>
  <c r="BN88" i="4"/>
  <c r="BO88" i="4" s="1"/>
  <c r="BP90" i="4"/>
  <c r="AB543" i="4"/>
  <c r="AA559" i="4"/>
  <c r="AA561" i="4" s="1"/>
  <c r="G573" i="2"/>
  <c r="H573" i="2"/>
  <c r="F573" i="2"/>
  <c r="E10" i="2"/>
  <c r="E12" i="2" s="1"/>
  <c r="H433" i="2"/>
  <c r="H434" i="2" s="1"/>
  <c r="H162" i="2"/>
  <c r="H163" i="2" s="1"/>
  <c r="I158" i="2" s="1"/>
  <c r="F572" i="4"/>
  <c r="F588" i="4" s="1"/>
  <c r="G577" i="4"/>
  <c r="G593" i="4" s="1"/>
  <c r="BA510" i="2"/>
  <c r="BB509" i="2"/>
  <c r="BF215" i="2"/>
  <c r="BG216" i="2"/>
  <c r="BG217" i="2"/>
  <c r="BH217" i="2" s="1"/>
  <c r="BI217" i="2" s="1"/>
  <c r="BJ217" i="2" s="1"/>
  <c r="BK217" i="2" s="1"/>
  <c r="BD214" i="2"/>
  <c r="BH218" i="2"/>
  <c r="BI218" i="2" s="1"/>
  <c r="AG308" i="2"/>
  <c r="AH308" i="2" s="1"/>
  <c r="AI308" i="2" s="1"/>
  <c r="AX354" i="2"/>
  <c r="AX353" i="2"/>
  <c r="AY353" i="2" s="1"/>
  <c r="AT350" i="2"/>
  <c r="AV352" i="2"/>
  <c r="AV351" i="2"/>
  <c r="R444" i="2"/>
  <c r="S444" i="2" s="1"/>
  <c r="T444" i="2" s="1"/>
  <c r="G575" i="4"/>
  <c r="G591" i="4" s="1"/>
  <c r="G574" i="4"/>
  <c r="G590" i="4" s="1"/>
  <c r="G570" i="4"/>
  <c r="G586" i="4" s="1"/>
  <c r="F568" i="4"/>
  <c r="F584" i="4" s="1"/>
  <c r="G576" i="4"/>
  <c r="G592" i="4" s="1"/>
  <c r="F419" i="2"/>
  <c r="G419" i="2" s="1"/>
  <c r="F148" i="2"/>
  <c r="G148" i="2" s="1"/>
  <c r="H148" i="2" s="1"/>
  <c r="I148" i="2" s="1"/>
  <c r="J148" i="2" s="1"/>
  <c r="K148" i="2" s="1"/>
  <c r="L148" i="2" s="1"/>
  <c r="M148" i="2" s="1"/>
  <c r="N148" i="2" s="1"/>
  <c r="O148" i="2" s="1"/>
  <c r="P148" i="2" s="1"/>
  <c r="Q148" i="2" s="1"/>
  <c r="R148" i="2" s="1"/>
  <c r="S148" i="2" s="1"/>
  <c r="T148" i="2" s="1"/>
  <c r="U148" i="2" s="1"/>
  <c r="V148" i="2" s="1"/>
  <c r="W148" i="2" s="1"/>
  <c r="X148" i="2" s="1"/>
  <c r="Y148" i="2" s="1"/>
  <c r="Z148" i="2" s="1"/>
  <c r="AA148" i="2" s="1"/>
  <c r="AB148" i="2" s="1"/>
  <c r="AC148" i="2" s="1"/>
  <c r="AD148" i="2" s="1"/>
  <c r="AE148" i="2" s="1"/>
  <c r="AF148" i="2" s="1"/>
  <c r="AG148" i="2" s="1"/>
  <c r="AH148" i="2" s="1"/>
  <c r="AI148" i="2" s="1"/>
  <c r="F103" i="2"/>
  <c r="G103" i="2" s="1"/>
  <c r="H103" i="2" s="1"/>
  <c r="I103" i="2" s="1"/>
  <c r="J103" i="2" s="1"/>
  <c r="K103" i="2" s="1"/>
  <c r="L103" i="2" s="1"/>
  <c r="M103" i="2" s="1"/>
  <c r="N103" i="2" s="1"/>
  <c r="O103" i="2" s="1"/>
  <c r="P103" i="2" s="1"/>
  <c r="Q103" i="2" s="1"/>
  <c r="R103" i="2" s="1"/>
  <c r="S103" i="2" s="1"/>
  <c r="T103" i="2" s="1"/>
  <c r="U103" i="2" s="1"/>
  <c r="V103" i="2" s="1"/>
  <c r="W103" i="2" s="1"/>
  <c r="X103" i="2" s="1"/>
  <c r="Y103" i="2" s="1"/>
  <c r="Z103" i="2" s="1"/>
  <c r="AA103" i="2" s="1"/>
  <c r="AB103" i="2" s="1"/>
  <c r="AC103" i="2" s="1"/>
  <c r="AD103" i="2" s="1"/>
  <c r="F374" i="2"/>
  <c r="G374" i="2" s="1"/>
  <c r="H374" i="2" s="1"/>
  <c r="I374" i="2" s="1"/>
  <c r="J374" i="2" s="1"/>
  <c r="K374" i="2" s="1"/>
  <c r="L374" i="2" s="1"/>
  <c r="M374" i="2" s="1"/>
  <c r="N374" i="2" s="1"/>
  <c r="O374" i="2" s="1"/>
  <c r="P374" i="2" s="1"/>
  <c r="Q374" i="2" s="1"/>
  <c r="R374" i="2" s="1"/>
  <c r="S374" i="2" s="1"/>
  <c r="T374" i="2" s="1"/>
  <c r="U374" i="2" s="1"/>
  <c r="V374" i="2" s="1"/>
  <c r="W374" i="2" s="1"/>
  <c r="X374" i="2" s="1"/>
  <c r="Y374" i="2" s="1"/>
  <c r="Z374" i="2" s="1"/>
  <c r="AA374" i="2" s="1"/>
  <c r="AB374" i="2" s="1"/>
  <c r="AC374" i="2" s="1"/>
  <c r="AD374" i="2" s="1"/>
  <c r="F238" i="2"/>
  <c r="G238" i="2" s="1"/>
  <c r="H238" i="2" s="1"/>
  <c r="I238" i="2" s="1"/>
  <c r="J238" i="2" s="1"/>
  <c r="K238" i="2" s="1"/>
  <c r="L238" i="2" s="1"/>
  <c r="M238" i="2" s="1"/>
  <c r="N238" i="2" s="1"/>
  <c r="O238" i="2" s="1"/>
  <c r="P238" i="2" s="1"/>
  <c r="Q238" i="2" s="1"/>
  <c r="R238" i="2" s="1"/>
  <c r="S238" i="2" s="1"/>
  <c r="T238" i="2" s="1"/>
  <c r="U238" i="2" s="1"/>
  <c r="V238" i="2" s="1"/>
  <c r="W238" i="2" s="1"/>
  <c r="X238" i="2" s="1"/>
  <c r="Y238" i="2" s="1"/>
  <c r="Z238" i="2" s="1"/>
  <c r="AA238" i="2" s="1"/>
  <c r="AB238" i="2" s="1"/>
  <c r="AC238" i="2" s="1"/>
  <c r="AD238" i="2" s="1"/>
  <c r="AE238" i="2" s="1"/>
  <c r="AF238" i="2" s="1"/>
  <c r="AG238" i="2" s="1"/>
  <c r="F58" i="2"/>
  <c r="F329" i="2"/>
  <c r="G329" i="2" s="1"/>
  <c r="H329" i="2" s="1"/>
  <c r="I329" i="2" s="1"/>
  <c r="J329" i="2" s="1"/>
  <c r="K329" i="2" s="1"/>
  <c r="L329" i="2" s="1"/>
  <c r="M329" i="2" s="1"/>
  <c r="N329" i="2" s="1"/>
  <c r="O329" i="2" s="1"/>
  <c r="P329" i="2" s="1"/>
  <c r="Q329" i="2" s="1"/>
  <c r="R329" i="2" s="1"/>
  <c r="S329" i="2" s="1"/>
  <c r="F464" i="2"/>
  <c r="G464" i="2" s="1"/>
  <c r="H464" i="2" s="1"/>
  <c r="I464" i="2" s="1"/>
  <c r="F284" i="2"/>
  <c r="G284" i="2" s="1"/>
  <c r="H284" i="2" s="1"/>
  <c r="I284" i="2" s="1"/>
  <c r="J284" i="2" s="1"/>
  <c r="K284" i="2" s="1"/>
  <c r="L284" i="2" s="1"/>
  <c r="M284" i="2" s="1"/>
  <c r="N284" i="2" s="1"/>
  <c r="O284" i="2" s="1"/>
  <c r="P284" i="2" s="1"/>
  <c r="Q284" i="2" s="1"/>
  <c r="R284" i="2" s="1"/>
  <c r="S284" i="2" s="1"/>
  <c r="T284" i="2" s="1"/>
  <c r="U284" i="2" s="1"/>
  <c r="V284" i="2" s="1"/>
  <c r="W284" i="2" s="1"/>
  <c r="X284" i="2" s="1"/>
  <c r="Y284" i="2" s="1"/>
  <c r="F193" i="2"/>
  <c r="G193" i="2" s="1"/>
  <c r="H193" i="2" s="1"/>
  <c r="I193" i="2" s="1"/>
  <c r="J193" i="2" s="1"/>
  <c r="K193" i="2" s="1"/>
  <c r="L193" i="2" s="1"/>
  <c r="M193" i="2" s="1"/>
  <c r="N193" i="2" s="1"/>
  <c r="O193" i="2" s="1"/>
  <c r="P193" i="2" s="1"/>
  <c r="Q193" i="2" s="1"/>
  <c r="R193" i="2" s="1"/>
  <c r="S193" i="2" s="1"/>
  <c r="T193" i="2" s="1"/>
  <c r="U193" i="2" s="1"/>
  <c r="V193" i="2" s="1"/>
  <c r="W193" i="2" s="1"/>
  <c r="X193" i="2" s="1"/>
  <c r="Y193" i="2" s="1"/>
  <c r="Z193" i="2" s="1"/>
  <c r="AA193" i="2" s="1"/>
  <c r="AB193" i="2" s="1"/>
  <c r="AC193" i="2" s="1"/>
  <c r="AD193" i="2" s="1"/>
  <c r="AE193" i="2" s="1"/>
  <c r="AF193" i="2" s="1"/>
  <c r="AG193" i="2" s="1"/>
  <c r="AH193" i="2" s="1"/>
  <c r="AI193" i="2" s="1"/>
  <c r="N397" i="2"/>
  <c r="H570" i="4"/>
  <c r="H586" i="4" s="1"/>
  <c r="H577" i="4"/>
  <c r="H593" i="4" s="1"/>
  <c r="F577" i="4"/>
  <c r="F593" i="4" s="1"/>
  <c r="D10" i="4"/>
  <c r="D12" i="4" s="1"/>
  <c r="D13" i="4" s="1"/>
  <c r="H576" i="4"/>
  <c r="H592" i="4" s="1"/>
  <c r="E576" i="4"/>
  <c r="E592" i="4" s="1"/>
  <c r="F576" i="4"/>
  <c r="F592" i="4" s="1"/>
  <c r="H575" i="4"/>
  <c r="H591" i="4" s="1"/>
  <c r="F575" i="4"/>
  <c r="F591" i="4" s="1"/>
  <c r="E575" i="4"/>
  <c r="E591" i="4" s="1"/>
  <c r="H574" i="4"/>
  <c r="H590" i="4" s="1"/>
  <c r="G573" i="4"/>
  <c r="G589" i="4" s="1"/>
  <c r="F573" i="4"/>
  <c r="F589" i="4" s="1"/>
  <c r="H573" i="4"/>
  <c r="H589" i="4" s="1"/>
  <c r="G572" i="4"/>
  <c r="G588" i="4" s="1"/>
  <c r="H572" i="4"/>
  <c r="H588" i="4" s="1"/>
  <c r="H571" i="4"/>
  <c r="H587" i="4" s="1"/>
  <c r="G571" i="4"/>
  <c r="G587" i="4" s="1"/>
  <c r="F571" i="4"/>
  <c r="F587" i="4" s="1"/>
  <c r="E571" i="4"/>
  <c r="E587" i="4" s="1"/>
  <c r="F570" i="4"/>
  <c r="F586" i="4" s="1"/>
  <c r="G569" i="4"/>
  <c r="G585" i="4" s="1"/>
  <c r="H569" i="4"/>
  <c r="H585" i="4" s="1"/>
  <c r="F569" i="4"/>
  <c r="E108" i="4"/>
  <c r="E110" i="4" s="1"/>
  <c r="E569" i="4"/>
  <c r="E585" i="4" s="1"/>
  <c r="H568" i="4"/>
  <c r="G568" i="4"/>
  <c r="C69" i="8"/>
  <c r="E69" i="8"/>
  <c r="G69" i="8"/>
  <c r="D69" i="8"/>
  <c r="F69" i="8"/>
  <c r="AI153" i="4"/>
  <c r="AT243" i="4"/>
  <c r="AH243" i="4"/>
  <c r="AO243" i="4"/>
  <c r="BE198" i="4"/>
  <c r="AS198" i="4"/>
  <c r="AT198" i="4"/>
  <c r="BA198" i="4"/>
  <c r="BJ198" i="4"/>
  <c r="V562" i="4"/>
  <c r="U563" i="4"/>
  <c r="BA243" i="4"/>
  <c r="AO198" i="4"/>
  <c r="AM379" i="4"/>
  <c r="AN243" i="4"/>
  <c r="BG198" i="4"/>
  <c r="BG226" i="4"/>
  <c r="BH226" i="4" s="1"/>
  <c r="BI226" i="4" s="1"/>
  <c r="BJ226" i="4" s="1"/>
  <c r="AK243" i="4"/>
  <c r="D518" i="4"/>
  <c r="E517" i="4"/>
  <c r="AI198" i="4"/>
  <c r="D428" i="4"/>
  <c r="AT359" i="4"/>
  <c r="AU359" i="4" s="1"/>
  <c r="BD223" i="4"/>
  <c r="BE223" i="4" s="1"/>
  <c r="AV361" i="4"/>
  <c r="AW361" i="4" s="1"/>
  <c r="AU360" i="4"/>
  <c r="AV243" i="4"/>
  <c r="AR243" i="4"/>
  <c r="AX243" i="4"/>
  <c r="AX198" i="4"/>
  <c r="AR379" i="4"/>
  <c r="AK379" i="4"/>
  <c r="E424" i="4"/>
  <c r="E426" i="4" s="1"/>
  <c r="AL243" i="4"/>
  <c r="AP243" i="4"/>
  <c r="AY243" i="4"/>
  <c r="AZ243" i="4"/>
  <c r="AI243" i="4"/>
  <c r="BB243" i="4"/>
  <c r="AQ243" i="4"/>
  <c r="AS243" i="4"/>
  <c r="BH198" i="4"/>
  <c r="BK198" i="4"/>
  <c r="AP198" i="4"/>
  <c r="AQ198" i="4"/>
  <c r="AU198" i="4"/>
  <c r="BE224" i="4"/>
  <c r="BF224" i="4" s="1"/>
  <c r="BF225" i="4"/>
  <c r="BG225" i="4" s="1"/>
  <c r="BH225" i="4" s="1"/>
  <c r="AO379" i="4"/>
  <c r="AP379" i="4"/>
  <c r="AL379" i="4"/>
  <c r="AJ379" i="4"/>
  <c r="AQ379" i="4"/>
  <c r="D247" i="4"/>
  <c r="D338" i="4"/>
  <c r="AJ243" i="4"/>
  <c r="BC222" i="4"/>
  <c r="BC243" i="4" s="1"/>
  <c r="BF198" i="4"/>
  <c r="BD198" i="4"/>
  <c r="AZ198" i="4"/>
  <c r="AW198" i="4"/>
  <c r="AW362" i="4"/>
  <c r="AX362" i="4" s="1"/>
  <c r="AS358" i="4"/>
  <c r="AS379" i="4" s="1"/>
  <c r="D293" i="4"/>
  <c r="D202" i="4"/>
  <c r="D383" i="4"/>
  <c r="AM243" i="4"/>
  <c r="AW243" i="4"/>
  <c r="AU243" i="4"/>
  <c r="AG243" i="4"/>
  <c r="AV198" i="4"/>
  <c r="BB198" i="4"/>
  <c r="AY198" i="4"/>
  <c r="BI198" i="4"/>
  <c r="BC198" i="4"/>
  <c r="AR198" i="4"/>
  <c r="AC272" i="4"/>
  <c r="AD272" i="4" s="1"/>
  <c r="AB271" i="4"/>
  <c r="AI379" i="4"/>
  <c r="AN379" i="4"/>
  <c r="BI153" i="4"/>
  <c r="BC153" i="4"/>
  <c r="AW153" i="4"/>
  <c r="AV108" i="4"/>
  <c r="BD153" i="4"/>
  <c r="AY153" i="4"/>
  <c r="AU153" i="4"/>
  <c r="BG153" i="4"/>
  <c r="BC108" i="4"/>
  <c r="BJ108" i="4"/>
  <c r="AY108" i="4"/>
  <c r="AJ108" i="4"/>
  <c r="AR108" i="4"/>
  <c r="AU108" i="4"/>
  <c r="AO153" i="4"/>
  <c r="AR153" i="4"/>
  <c r="AT153" i="4"/>
  <c r="AZ153" i="4"/>
  <c r="BA153" i="4"/>
  <c r="AP153" i="4"/>
  <c r="BE153" i="4"/>
  <c r="BF153" i="4"/>
  <c r="E379" i="4"/>
  <c r="E381" i="4" s="1"/>
  <c r="AE108" i="4"/>
  <c r="AV153" i="4"/>
  <c r="AS153" i="4"/>
  <c r="AX153" i="4"/>
  <c r="BG108" i="4"/>
  <c r="AK108" i="4"/>
  <c r="AM108" i="4"/>
  <c r="BJ153" i="4"/>
  <c r="AQ153" i="4"/>
  <c r="BH153" i="4"/>
  <c r="BB153" i="4"/>
  <c r="BK153" i="4"/>
  <c r="AN63" i="4"/>
  <c r="AQ63" i="4"/>
  <c r="BI63" i="4"/>
  <c r="BE63" i="4"/>
  <c r="D67" i="4"/>
  <c r="BG63" i="4"/>
  <c r="AE63" i="4"/>
  <c r="AC108" i="4"/>
  <c r="AL108" i="4"/>
  <c r="BD108" i="4"/>
  <c r="AP63" i="4"/>
  <c r="AD63" i="4"/>
  <c r="BD63" i="4"/>
  <c r="AT63" i="4"/>
  <c r="AF63" i="4"/>
  <c r="BK63" i="4"/>
  <c r="AX63" i="4"/>
  <c r="AU63" i="4"/>
  <c r="BB108" i="4"/>
  <c r="AS108" i="4"/>
  <c r="AQ108" i="4"/>
  <c r="BE108" i="4"/>
  <c r="BI108" i="4"/>
  <c r="BF108" i="4"/>
  <c r="BA108" i="4"/>
  <c r="AW63" i="4"/>
  <c r="BA63" i="4"/>
  <c r="BF63" i="4"/>
  <c r="AL63" i="4"/>
  <c r="AV63" i="4"/>
  <c r="AS63" i="4"/>
  <c r="BC63" i="4"/>
  <c r="AG63" i="4"/>
  <c r="AJ63" i="4"/>
  <c r="AH108" i="4"/>
  <c r="AR63" i="4"/>
  <c r="AO63" i="4"/>
  <c r="AG108" i="4"/>
  <c r="J403" i="4"/>
  <c r="K403" i="4" s="1"/>
  <c r="BK108" i="4"/>
  <c r="AN108" i="4"/>
  <c r="BH108" i="4"/>
  <c r="AH63" i="4"/>
  <c r="AF108" i="4"/>
  <c r="AI108" i="4"/>
  <c r="AD108" i="4"/>
  <c r="AZ108" i="4"/>
  <c r="AO108" i="4"/>
  <c r="AX108" i="4"/>
  <c r="AW108" i="4"/>
  <c r="AP108" i="4"/>
  <c r="AT108" i="4"/>
  <c r="D112" i="4"/>
  <c r="AI63" i="4"/>
  <c r="AM63" i="4"/>
  <c r="BH63" i="4"/>
  <c r="AC63" i="4"/>
  <c r="BJ63" i="4"/>
  <c r="AY63" i="4"/>
  <c r="BB63" i="4"/>
  <c r="AK63" i="4"/>
  <c r="AZ63" i="4"/>
  <c r="E198" i="4"/>
  <c r="E200" i="4" s="1"/>
  <c r="W306" i="2"/>
  <c r="F379" i="4"/>
  <c r="F381" i="4" s="1"/>
  <c r="K395" i="2"/>
  <c r="F198" i="4"/>
  <c r="F200" i="4" s="1"/>
  <c r="Z260" i="2"/>
  <c r="Z281" i="2" s="1"/>
  <c r="F108" i="4"/>
  <c r="F110" i="4" s="1"/>
  <c r="U326" i="2"/>
  <c r="V305" i="2"/>
  <c r="V326" i="2" s="1"/>
  <c r="I96" i="1"/>
  <c r="I97" i="1" s="1"/>
  <c r="H395" i="4" s="1"/>
  <c r="H396" i="4" s="1"/>
  <c r="H397" i="4" s="1"/>
  <c r="I94" i="1"/>
  <c r="I95" i="1" s="1"/>
  <c r="H342" i="2" s="1"/>
  <c r="AC262" i="2"/>
  <c r="P399" i="2"/>
  <c r="N443" i="2"/>
  <c r="N442" i="2"/>
  <c r="K153" i="4"/>
  <c r="AF153" i="4"/>
  <c r="AC153" i="4"/>
  <c r="Z153" i="4"/>
  <c r="V108" i="4"/>
  <c r="R108" i="4"/>
  <c r="AA108" i="4"/>
  <c r="H424" i="4"/>
  <c r="H426" i="4" s="1"/>
  <c r="I424" i="4"/>
  <c r="AM153" i="4"/>
  <c r="G153" i="4"/>
  <c r="K379" i="4"/>
  <c r="O379" i="4"/>
  <c r="H108" i="4"/>
  <c r="W108" i="4"/>
  <c r="AA270" i="4"/>
  <c r="Y268" i="4"/>
  <c r="Y289" i="4" s="1"/>
  <c r="G198" i="4"/>
  <c r="G63" i="4"/>
  <c r="G65" i="4" s="1"/>
  <c r="V243" i="4"/>
  <c r="J243" i="4"/>
  <c r="T153" i="4"/>
  <c r="AK153" i="4"/>
  <c r="I153" i="4"/>
  <c r="M379" i="4"/>
  <c r="AH379" i="4"/>
  <c r="J379" i="4"/>
  <c r="Z379" i="4"/>
  <c r="P379" i="4"/>
  <c r="N379" i="4"/>
  <c r="Z108" i="4"/>
  <c r="M108" i="4"/>
  <c r="N108" i="4"/>
  <c r="U108" i="4"/>
  <c r="P108" i="4"/>
  <c r="G379" i="4"/>
  <c r="H153" i="4"/>
  <c r="H155" i="4" s="1"/>
  <c r="J63" i="4"/>
  <c r="S63" i="4"/>
  <c r="U63" i="4"/>
  <c r="N63" i="4"/>
  <c r="M243" i="4"/>
  <c r="AF198" i="4"/>
  <c r="AG379" i="4"/>
  <c r="K108" i="4"/>
  <c r="AB108" i="4"/>
  <c r="R243" i="4"/>
  <c r="O243" i="4"/>
  <c r="S334" i="4"/>
  <c r="X317" i="4"/>
  <c r="Y317" i="4" s="1"/>
  <c r="V289" i="4"/>
  <c r="AN153" i="4"/>
  <c r="J153" i="4"/>
  <c r="O153" i="4"/>
  <c r="X153" i="4"/>
  <c r="AJ153" i="4"/>
  <c r="S153" i="4"/>
  <c r="H198" i="4"/>
  <c r="H63" i="4"/>
  <c r="V379" i="4"/>
  <c r="J108" i="4"/>
  <c r="O63" i="4"/>
  <c r="G424" i="4"/>
  <c r="G426" i="4" s="1"/>
  <c r="AN198" i="4"/>
  <c r="G102" i="2"/>
  <c r="E72" i="8"/>
  <c r="E85" i="8" s="1"/>
  <c r="E192" i="2"/>
  <c r="E194" i="2"/>
  <c r="M441" i="2"/>
  <c r="F147" i="2"/>
  <c r="E418" i="2"/>
  <c r="E420" i="2"/>
  <c r="F469" i="4"/>
  <c r="J448" i="4"/>
  <c r="K448" i="4" s="1"/>
  <c r="N452" i="4"/>
  <c r="F334" i="4"/>
  <c r="F590" i="4"/>
  <c r="Z309" i="2"/>
  <c r="E283" i="2"/>
  <c r="E285" i="2"/>
  <c r="G95" i="8"/>
  <c r="K243" i="4"/>
  <c r="E57" i="2"/>
  <c r="E59" i="2"/>
  <c r="P334" i="4"/>
  <c r="L334" i="4"/>
  <c r="Z269" i="4"/>
  <c r="AA269" i="4" s="1"/>
  <c r="M451" i="4"/>
  <c r="N451" i="4" s="1"/>
  <c r="F57" i="2"/>
  <c r="F40" i="8"/>
  <c r="G577" i="2"/>
  <c r="I436" i="4"/>
  <c r="I437" i="4"/>
  <c r="H379" i="4"/>
  <c r="F72" i="8"/>
  <c r="F85" i="8" s="1"/>
  <c r="I289" i="4"/>
  <c r="E289" i="4"/>
  <c r="E292" i="4" s="1"/>
  <c r="E589" i="4"/>
  <c r="AH198" i="4"/>
  <c r="M396" i="2"/>
  <c r="H297" i="2"/>
  <c r="H305" i="4"/>
  <c r="H306" i="4" s="1"/>
  <c r="H307" i="4" s="1"/>
  <c r="G94" i="8"/>
  <c r="G582" i="2"/>
  <c r="F45" i="8"/>
  <c r="G41" i="8"/>
  <c r="H578" i="2"/>
  <c r="E579" i="2"/>
  <c r="D42" i="8"/>
  <c r="D106" i="8" s="1"/>
  <c r="E10" i="8" s="1"/>
  <c r="E26" i="8" s="1"/>
  <c r="L450" i="4"/>
  <c r="M450" i="4" s="1"/>
  <c r="U314" i="4"/>
  <c r="V314" i="4" s="1"/>
  <c r="W314" i="4" s="1"/>
  <c r="G418" i="2"/>
  <c r="E155" i="4"/>
  <c r="E157" i="4"/>
  <c r="D72" i="8"/>
  <c r="D85" i="8" s="1"/>
  <c r="F49" i="8"/>
  <c r="G586" i="2"/>
  <c r="Q289" i="4"/>
  <c r="F243" i="4"/>
  <c r="G243" i="4"/>
  <c r="G49" i="8"/>
  <c r="H586" i="2"/>
  <c r="W316" i="4"/>
  <c r="X316" i="4" s="1"/>
  <c r="J461" i="2"/>
  <c r="K440" i="2"/>
  <c r="N407" i="4"/>
  <c r="K404" i="4"/>
  <c r="L404" i="4" s="1"/>
  <c r="F424" i="4"/>
  <c r="H252" i="2"/>
  <c r="G93" i="8"/>
  <c r="H260" i="4"/>
  <c r="H261" i="4" s="1"/>
  <c r="H262" i="4" s="1"/>
  <c r="E46" i="8"/>
  <c r="F583" i="2"/>
  <c r="AL198" i="4"/>
  <c r="AC198" i="4"/>
  <c r="AA198" i="4"/>
  <c r="P198" i="4"/>
  <c r="Q198" i="4"/>
  <c r="Z198" i="4"/>
  <c r="G463" i="2"/>
  <c r="U289" i="4"/>
  <c r="J289" i="4"/>
  <c r="U153" i="4"/>
  <c r="Q153" i="4"/>
  <c r="E42" i="8"/>
  <c r="F579" i="2"/>
  <c r="E586" i="2"/>
  <c r="D49" i="8"/>
  <c r="O289" i="4"/>
  <c r="S289" i="4"/>
  <c r="L289" i="4"/>
  <c r="AA153" i="4"/>
  <c r="Y153" i="4"/>
  <c r="L153" i="4"/>
  <c r="M153" i="4"/>
  <c r="G80" i="1"/>
  <c r="F79" i="1"/>
  <c r="E102" i="2"/>
  <c r="E104" i="2"/>
  <c r="H237" i="2"/>
  <c r="E585" i="2"/>
  <c r="D48" i="8"/>
  <c r="D112" i="8" s="1"/>
  <c r="E16" i="8" s="1"/>
  <c r="E32" i="8" s="1"/>
  <c r="H289" i="4"/>
  <c r="E40" i="8"/>
  <c r="F577" i="2"/>
  <c r="G469" i="4"/>
  <c r="E63" i="4"/>
  <c r="E66" i="4" s="1"/>
  <c r="G283" i="2"/>
  <c r="U379" i="4"/>
  <c r="L379" i="4"/>
  <c r="AC379" i="4"/>
  <c r="R379" i="4"/>
  <c r="AA379" i="4"/>
  <c r="I379" i="4"/>
  <c r="AD379" i="4"/>
  <c r="E588" i="4"/>
  <c r="E243" i="4"/>
  <c r="E246" i="4" s="1"/>
  <c r="F586" i="2"/>
  <c r="E49" i="8"/>
  <c r="I108" i="4"/>
  <c r="X108" i="4"/>
  <c r="L108" i="4"/>
  <c r="Y108" i="4"/>
  <c r="E373" i="2"/>
  <c r="E375" i="2"/>
  <c r="H584" i="2"/>
  <c r="G47" i="8"/>
  <c r="H102" i="2"/>
  <c r="G578" i="2"/>
  <c r="F41" i="8"/>
  <c r="E237" i="2"/>
  <c r="E239" i="2"/>
  <c r="G147" i="2"/>
  <c r="F418" i="2"/>
  <c r="H334" i="4"/>
  <c r="G98" i="8"/>
  <c r="H477" i="2"/>
  <c r="H485" i="4"/>
  <c r="H486" i="4" s="1"/>
  <c r="H487" i="4" s="1"/>
  <c r="D45" i="8"/>
  <c r="D109" i="8" s="1"/>
  <c r="E13" i="8" s="1"/>
  <c r="E29" i="8" s="1"/>
  <c r="E582" i="2"/>
  <c r="P63" i="4"/>
  <c r="X63" i="4"/>
  <c r="Z63" i="4"/>
  <c r="R63" i="4"/>
  <c r="AA63" i="4"/>
  <c r="K63" i="4"/>
  <c r="N243" i="4"/>
  <c r="AC243" i="4"/>
  <c r="Y243" i="4"/>
  <c r="P243" i="4"/>
  <c r="AF243" i="4"/>
  <c r="AD243" i="4"/>
  <c r="I243" i="4"/>
  <c r="K449" i="4"/>
  <c r="G108" i="4"/>
  <c r="N398" i="2"/>
  <c r="E43" i="8"/>
  <c r="F580" i="2"/>
  <c r="M406" i="4"/>
  <c r="N406" i="4" s="1"/>
  <c r="D40" i="8"/>
  <c r="E577" i="2"/>
  <c r="G289" i="4"/>
  <c r="D34" i="8"/>
  <c r="D114" i="8" s="1"/>
  <c r="E18" i="8" s="1"/>
  <c r="E34" i="8" s="1"/>
  <c r="E114" i="8" s="1"/>
  <c r="F18" i="8" s="1"/>
  <c r="F34" i="8" s="1"/>
  <c r="F114" i="8" s="1"/>
  <c r="G18" i="8" s="1"/>
  <c r="AG198" i="4"/>
  <c r="AD198" i="4"/>
  <c r="U198" i="4"/>
  <c r="AJ198" i="4"/>
  <c r="AB198" i="4"/>
  <c r="W198" i="4"/>
  <c r="X198" i="4"/>
  <c r="I334" i="4"/>
  <c r="R334" i="4"/>
  <c r="J334" i="4"/>
  <c r="G42" i="8"/>
  <c r="H579" i="2"/>
  <c r="T326" i="2"/>
  <c r="AF264" i="2"/>
  <c r="R289" i="4"/>
  <c r="AH153" i="4"/>
  <c r="H469" i="4"/>
  <c r="F283" i="2"/>
  <c r="T379" i="4"/>
  <c r="Q379" i="4"/>
  <c r="F44" i="8"/>
  <c r="G581" i="2"/>
  <c r="H192" i="2"/>
  <c r="H463" i="2"/>
  <c r="O108" i="4"/>
  <c r="F584" i="2"/>
  <c r="E47" i="8"/>
  <c r="E41" i="8"/>
  <c r="F578" i="2"/>
  <c r="E147" i="2"/>
  <c r="E149" i="2"/>
  <c r="G40" i="8"/>
  <c r="H577" i="2"/>
  <c r="G57" i="2"/>
  <c r="H583" i="2"/>
  <c r="G46" i="8"/>
  <c r="E334" i="4"/>
  <c r="E337" i="4" s="1"/>
  <c r="G334" i="4"/>
  <c r="H283" i="2"/>
  <c r="L63" i="4"/>
  <c r="T63" i="4"/>
  <c r="W63" i="4"/>
  <c r="AB63" i="4"/>
  <c r="T243" i="4"/>
  <c r="Z243" i="4"/>
  <c r="AE243" i="4"/>
  <c r="X243" i="4"/>
  <c r="W243" i="4"/>
  <c r="G373" i="2"/>
  <c r="F237" i="2"/>
  <c r="F48" i="8"/>
  <c r="G585" i="2"/>
  <c r="F328" i="2"/>
  <c r="N289" i="4"/>
  <c r="Y198" i="4"/>
  <c r="AK198" i="4"/>
  <c r="AE198" i="4"/>
  <c r="J198" i="4"/>
  <c r="T198" i="4"/>
  <c r="AM198" i="4"/>
  <c r="R198" i="4"/>
  <c r="K198" i="4"/>
  <c r="S198" i="4"/>
  <c r="M334" i="4"/>
  <c r="K334" i="4"/>
  <c r="F63" i="4"/>
  <c r="W307" i="2"/>
  <c r="D43" i="8"/>
  <c r="D107" i="8" s="1"/>
  <c r="E11" i="8" s="1"/>
  <c r="E27" i="8" s="1"/>
  <c r="E580" i="2"/>
  <c r="E583" i="2"/>
  <c r="D46" i="8"/>
  <c r="D110" i="8" s="1"/>
  <c r="E14" i="8" s="1"/>
  <c r="I165" i="4"/>
  <c r="I166" i="4"/>
  <c r="V153" i="4"/>
  <c r="W153" i="4"/>
  <c r="AB153" i="4"/>
  <c r="H585" i="2"/>
  <c r="G48" i="8"/>
  <c r="G192" i="2"/>
  <c r="G328" i="2"/>
  <c r="E593" i="4"/>
  <c r="E469" i="4"/>
  <c r="E472" i="4" s="1"/>
  <c r="AE379" i="4"/>
  <c r="E463" i="2"/>
  <c r="E465" i="2"/>
  <c r="W289" i="4"/>
  <c r="X289" i="4"/>
  <c r="T289" i="4"/>
  <c r="P289" i="4"/>
  <c r="K289" i="4"/>
  <c r="M289" i="4"/>
  <c r="R153" i="4"/>
  <c r="P153" i="4"/>
  <c r="AG153" i="4"/>
  <c r="AD153" i="4"/>
  <c r="AL153" i="4"/>
  <c r="N153" i="4"/>
  <c r="AE153" i="4"/>
  <c r="D41" i="8"/>
  <c r="D105" i="8" s="1"/>
  <c r="E9" i="8" s="1"/>
  <c r="E25" i="8" s="1"/>
  <c r="E578" i="2"/>
  <c r="H581" i="2"/>
  <c r="G44" i="8"/>
  <c r="H418" i="2"/>
  <c r="F43" i="8"/>
  <c r="G580" i="2"/>
  <c r="G90" i="8"/>
  <c r="H124" i="4"/>
  <c r="H125" i="4" s="1"/>
  <c r="H126" i="4" s="1"/>
  <c r="H116" i="2"/>
  <c r="G583" i="2"/>
  <c r="F46" i="8"/>
  <c r="D33" i="8"/>
  <c r="C72" i="8"/>
  <c r="C85" i="8" s="1"/>
  <c r="E45" i="8"/>
  <c r="F582" i="2"/>
  <c r="X379" i="4"/>
  <c r="S379" i="4"/>
  <c r="W379" i="4"/>
  <c r="AF379" i="4"/>
  <c r="Y379" i="4"/>
  <c r="AB379" i="4"/>
  <c r="G237" i="2"/>
  <c r="G43" i="8"/>
  <c r="H580" i="2"/>
  <c r="H243" i="4"/>
  <c r="F463" i="2"/>
  <c r="I469" i="4"/>
  <c r="T108" i="4"/>
  <c r="Q108" i="4"/>
  <c r="S108" i="4"/>
  <c r="E584" i="2"/>
  <c r="D47" i="8"/>
  <c r="D111" i="8" s="1"/>
  <c r="E15" i="8" s="1"/>
  <c r="F373" i="2"/>
  <c r="H373" i="2"/>
  <c r="F102" i="2"/>
  <c r="E581" i="2"/>
  <c r="D44" i="8"/>
  <c r="D108" i="8" s="1"/>
  <c r="E12" i="8" s="1"/>
  <c r="E28" i="8" s="1"/>
  <c r="G579" i="2"/>
  <c r="F42" i="8"/>
  <c r="F585" i="2"/>
  <c r="E48" i="8"/>
  <c r="H206" i="2"/>
  <c r="G92" i="8"/>
  <c r="H214" i="4"/>
  <c r="H215" i="4" s="1"/>
  <c r="H216" i="4" s="1"/>
  <c r="L405" i="4"/>
  <c r="H57" i="2"/>
  <c r="H328" i="2"/>
  <c r="T313" i="4"/>
  <c r="H582" i="2"/>
  <c r="G45" i="8"/>
  <c r="V315" i="4"/>
  <c r="Y63" i="4"/>
  <c r="Q63" i="4"/>
  <c r="I63" i="4"/>
  <c r="G72" i="8"/>
  <c r="G85" i="8" s="1"/>
  <c r="V63" i="4"/>
  <c r="M63" i="4"/>
  <c r="AB243" i="4"/>
  <c r="L243" i="4"/>
  <c r="U243" i="4"/>
  <c r="AA243" i="4"/>
  <c r="S243" i="4"/>
  <c r="Q243" i="4"/>
  <c r="G584" i="2"/>
  <c r="F47" i="8"/>
  <c r="E44" i="8"/>
  <c r="F581" i="2"/>
  <c r="F192" i="2"/>
  <c r="AC263" i="2"/>
  <c r="AD263" i="2" s="1"/>
  <c r="AE263" i="2" s="1"/>
  <c r="AF263" i="2" s="1"/>
  <c r="AG263" i="2" s="1"/>
  <c r="AH263" i="2" s="1"/>
  <c r="F289" i="4"/>
  <c r="N198" i="4"/>
  <c r="V198" i="4"/>
  <c r="I198" i="4"/>
  <c r="L198" i="4"/>
  <c r="O198" i="4"/>
  <c r="M198" i="4"/>
  <c r="N334" i="4"/>
  <c r="Q334" i="4"/>
  <c r="O334" i="4"/>
  <c r="H147" i="2"/>
  <c r="H71" i="2"/>
  <c r="G89" i="8"/>
  <c r="H79" i="4"/>
  <c r="H80" i="4" s="1"/>
  <c r="H81" i="4" s="1"/>
  <c r="E328" i="2"/>
  <c r="E330" i="2"/>
  <c r="AC261" i="2"/>
  <c r="BP44" i="4" l="1"/>
  <c r="BQ44" i="4" s="1"/>
  <c r="BR44" i="4" s="1"/>
  <c r="BR135" i="4"/>
  <c r="F155" i="4"/>
  <c r="BN87" i="4"/>
  <c r="BN177" i="4"/>
  <c r="BO177" i="4" s="1"/>
  <c r="BP43" i="4"/>
  <c r="BQ43" i="4"/>
  <c r="BR43" i="4" s="1"/>
  <c r="BR180" i="4"/>
  <c r="BQ90" i="4"/>
  <c r="BR90" i="4" s="1"/>
  <c r="BP88" i="4"/>
  <c r="BQ88" i="4" s="1"/>
  <c r="BQ89" i="4"/>
  <c r="BR89" i="4" s="1"/>
  <c r="BR46" i="4"/>
  <c r="BO133" i="4"/>
  <c r="BP133" i="4" s="1"/>
  <c r="BO178" i="4"/>
  <c r="BO87" i="4"/>
  <c r="BP87" i="4" s="1"/>
  <c r="BP108" i="4" s="1"/>
  <c r="BR91" i="4"/>
  <c r="BN42" i="4"/>
  <c r="BN63" i="4" s="1"/>
  <c r="BP179" i="4"/>
  <c r="BQ179" i="4" s="1"/>
  <c r="BR179" i="4" s="1"/>
  <c r="BN153" i="4"/>
  <c r="BO132" i="4"/>
  <c r="BN108" i="4"/>
  <c r="BQ134" i="4"/>
  <c r="AC543" i="4"/>
  <c r="AB559" i="4"/>
  <c r="AB561" i="4" s="1"/>
  <c r="E589" i="2"/>
  <c r="G589" i="2"/>
  <c r="F589" i="2"/>
  <c r="H589" i="2"/>
  <c r="I157" i="2"/>
  <c r="I564" i="2" s="1"/>
  <c r="I580" i="2" s="1"/>
  <c r="I428" i="2"/>
  <c r="I429" i="2"/>
  <c r="H478" i="2"/>
  <c r="H479" i="2" s="1"/>
  <c r="H207" i="2"/>
  <c r="H208" i="2" s="1"/>
  <c r="H117" i="2"/>
  <c r="H118" i="2" s="1"/>
  <c r="H298" i="2"/>
  <c r="H299" i="2" s="1"/>
  <c r="H343" i="2"/>
  <c r="H344" i="2" s="1"/>
  <c r="H72" i="2"/>
  <c r="H73" i="2" s="1"/>
  <c r="I67" i="2" s="1"/>
  <c r="H253" i="2"/>
  <c r="H254" i="2" s="1"/>
  <c r="G58" i="2"/>
  <c r="G12" i="2" s="1"/>
  <c r="F10" i="2"/>
  <c r="F12" i="2" s="1"/>
  <c r="AI263" i="2"/>
  <c r="AJ263" i="2" s="1"/>
  <c r="G239" i="2"/>
  <c r="BJ218" i="2"/>
  <c r="BK218" i="2" s="1"/>
  <c r="BB510" i="2"/>
  <c r="BC509" i="2"/>
  <c r="BD235" i="2"/>
  <c r="BE214" i="2"/>
  <c r="BE235" i="2" s="1"/>
  <c r="F104" i="2"/>
  <c r="AG264" i="2"/>
  <c r="AW352" i="2"/>
  <c r="AX352" i="2" s="1"/>
  <c r="BG215" i="2"/>
  <c r="BH215" i="2" s="1"/>
  <c r="BI215" i="2" s="1"/>
  <c r="BJ215" i="2" s="1"/>
  <c r="BK215" i="2" s="1"/>
  <c r="BH216" i="2"/>
  <c r="BI216" i="2" s="1"/>
  <c r="AD261" i="2"/>
  <c r="AJ308" i="2"/>
  <c r="AK308" i="2" s="1"/>
  <c r="X307" i="2"/>
  <c r="X306" i="2"/>
  <c r="Y306" i="2" s="1"/>
  <c r="Z306" i="2" s="1"/>
  <c r="AA306" i="2" s="1"/>
  <c r="AB306" i="2" s="1"/>
  <c r="AC306" i="2" s="1"/>
  <c r="AD306" i="2" s="1"/>
  <c r="AE306" i="2" s="1"/>
  <c r="AF306" i="2" s="1"/>
  <c r="AT371" i="2"/>
  <c r="AU350" i="2"/>
  <c r="AV350" i="2" s="1"/>
  <c r="AV371" i="2" s="1"/>
  <c r="AZ353" i="2"/>
  <c r="BA353" i="2" s="1"/>
  <c r="AW351" i="2"/>
  <c r="AY354" i="2"/>
  <c r="N441" i="2"/>
  <c r="O441" i="2" s="1"/>
  <c r="P441" i="2" s="1"/>
  <c r="Q441" i="2" s="1"/>
  <c r="O443" i="2"/>
  <c r="U444" i="2"/>
  <c r="V444" i="2" s="1"/>
  <c r="O442" i="2"/>
  <c r="Q399" i="2"/>
  <c r="O397" i="2"/>
  <c r="O398" i="2"/>
  <c r="P398" i="2" s="1"/>
  <c r="Q398" i="2" s="1"/>
  <c r="R398" i="2" s="1"/>
  <c r="S398" i="2" s="1"/>
  <c r="T398" i="2" s="1"/>
  <c r="U398" i="2" s="1"/>
  <c r="V398" i="2" s="1"/>
  <c r="W398" i="2" s="1"/>
  <c r="X398" i="2" s="1"/>
  <c r="Y398" i="2" s="1"/>
  <c r="N396" i="2"/>
  <c r="O396" i="2" s="1"/>
  <c r="P396" i="2" s="1"/>
  <c r="Q396" i="2" s="1"/>
  <c r="R396" i="2" s="1"/>
  <c r="S396" i="2" s="1"/>
  <c r="T396" i="2" s="1"/>
  <c r="U396" i="2" s="1"/>
  <c r="V396" i="2" s="1"/>
  <c r="W396" i="2" s="1"/>
  <c r="X396" i="2" s="1"/>
  <c r="Y396" i="2" s="1"/>
  <c r="K416" i="2"/>
  <c r="AE374" i="2"/>
  <c r="AH238" i="2"/>
  <c r="AJ193" i="2"/>
  <c r="AJ148" i="2"/>
  <c r="AE103" i="2"/>
  <c r="F420" i="2"/>
  <c r="T329" i="2"/>
  <c r="U329" i="2" s="1"/>
  <c r="V329" i="2" s="1"/>
  <c r="G330" i="2"/>
  <c r="G7" i="2"/>
  <c r="G18" i="4" s="1"/>
  <c r="F7" i="2"/>
  <c r="F18" i="4" s="1"/>
  <c r="F149" i="2"/>
  <c r="E7" i="2"/>
  <c r="E18" i="4" s="1"/>
  <c r="E20" i="4" s="1"/>
  <c r="E21" i="4" s="1"/>
  <c r="H18" i="4"/>
  <c r="H419" i="2"/>
  <c r="I419" i="2" s="1"/>
  <c r="J419" i="2" s="1"/>
  <c r="G420" i="2"/>
  <c r="F330" i="2"/>
  <c r="G104" i="2"/>
  <c r="G149" i="2"/>
  <c r="G375" i="2"/>
  <c r="F375" i="2"/>
  <c r="F239" i="2"/>
  <c r="F285" i="2"/>
  <c r="G465" i="2"/>
  <c r="J464" i="2"/>
  <c r="H465" i="2"/>
  <c r="F194" i="2"/>
  <c r="F465" i="2"/>
  <c r="G194" i="2"/>
  <c r="H194" i="2"/>
  <c r="F59" i="2"/>
  <c r="G285" i="2"/>
  <c r="Z284" i="2"/>
  <c r="E580" i="4"/>
  <c r="F246" i="4"/>
  <c r="F247" i="4" s="1"/>
  <c r="G580" i="4"/>
  <c r="F580" i="4"/>
  <c r="H580" i="4"/>
  <c r="E111" i="4"/>
  <c r="F585" i="4"/>
  <c r="F596" i="4" s="1"/>
  <c r="G53" i="8"/>
  <c r="D53" i="8"/>
  <c r="F53" i="8"/>
  <c r="E53" i="8"/>
  <c r="F337" i="4"/>
  <c r="G337" i="4" s="1"/>
  <c r="H337" i="4" s="1"/>
  <c r="I337" i="4" s="1"/>
  <c r="J337" i="4" s="1"/>
  <c r="K337" i="4" s="1"/>
  <c r="L337" i="4" s="1"/>
  <c r="M337" i="4" s="1"/>
  <c r="N337" i="4" s="1"/>
  <c r="O337" i="4" s="1"/>
  <c r="P337" i="4" s="1"/>
  <c r="Q337" i="4" s="1"/>
  <c r="R337" i="4" s="1"/>
  <c r="S337" i="4" s="1"/>
  <c r="G96" i="8"/>
  <c r="BD222" i="4"/>
  <c r="BD243" i="4" s="1"/>
  <c r="D113" i="8"/>
  <c r="E17" i="8" s="1"/>
  <c r="E33" i="8" s="1"/>
  <c r="E113" i="8" s="1"/>
  <c r="F17" i="8" s="1"/>
  <c r="F33" i="8" s="1"/>
  <c r="F113" i="8" s="1"/>
  <c r="G17" i="8" s="1"/>
  <c r="G33" i="8" s="1"/>
  <c r="G113" i="8" s="1"/>
  <c r="E14" i="10" s="1"/>
  <c r="E44" i="10" s="1"/>
  <c r="W562" i="4"/>
  <c r="V563" i="4"/>
  <c r="F292" i="4"/>
  <c r="G292" i="4" s="1"/>
  <c r="H292" i="4" s="1"/>
  <c r="I292" i="4" s="1"/>
  <c r="J292" i="4" s="1"/>
  <c r="K292" i="4" s="1"/>
  <c r="L292" i="4" s="1"/>
  <c r="M292" i="4" s="1"/>
  <c r="N292" i="4" s="1"/>
  <c r="O292" i="4" s="1"/>
  <c r="P292" i="4" s="1"/>
  <c r="Q292" i="4" s="1"/>
  <c r="R292" i="4" s="1"/>
  <c r="S292" i="4" s="1"/>
  <c r="T292" i="4" s="1"/>
  <c r="U292" i="4" s="1"/>
  <c r="V292" i="4" s="1"/>
  <c r="W292" i="4" s="1"/>
  <c r="X292" i="4" s="1"/>
  <c r="Y292" i="4" s="1"/>
  <c r="BF223" i="4"/>
  <c r="BG223" i="4" s="1"/>
  <c r="AT358" i="4"/>
  <c r="AY362" i="4"/>
  <c r="AZ362" i="4" s="1"/>
  <c r="AE272" i="4"/>
  <c r="AF272" i="4" s="1"/>
  <c r="F472" i="4"/>
  <c r="G472" i="4" s="1"/>
  <c r="H472" i="4" s="1"/>
  <c r="I472" i="4" s="1"/>
  <c r="E382" i="4"/>
  <c r="F517" i="4"/>
  <c r="E518" i="4"/>
  <c r="AX361" i="4"/>
  <c r="AY361" i="4" s="1"/>
  <c r="AZ361" i="4" s="1"/>
  <c r="BA361" i="4" s="1"/>
  <c r="BB361" i="4" s="1"/>
  <c r="AB270" i="4"/>
  <c r="AC270" i="4" s="1"/>
  <c r="BI225" i="4"/>
  <c r="BJ225" i="4" s="1"/>
  <c r="AC271" i="4"/>
  <c r="E427" i="4"/>
  <c r="BG224" i="4"/>
  <c r="BH224" i="4" s="1"/>
  <c r="BI224" i="4" s="1"/>
  <c r="BJ224" i="4" s="1"/>
  <c r="BK226" i="4"/>
  <c r="BL226" i="4" s="1"/>
  <c r="AV359" i="4"/>
  <c r="AW359" i="4" s="1"/>
  <c r="AX359" i="4" s="1"/>
  <c r="G156" i="4"/>
  <c r="H156" i="4" s="1"/>
  <c r="I156" i="4" s="1"/>
  <c r="J156" i="4" s="1"/>
  <c r="K156" i="4" s="1"/>
  <c r="L156" i="4" s="1"/>
  <c r="M156" i="4" s="1"/>
  <c r="N156" i="4" s="1"/>
  <c r="O156" i="4" s="1"/>
  <c r="P156" i="4" s="1"/>
  <c r="Q156" i="4" s="1"/>
  <c r="R156" i="4" s="1"/>
  <c r="S156" i="4" s="1"/>
  <c r="T156" i="4" s="1"/>
  <c r="U156" i="4" s="1"/>
  <c r="V156" i="4" s="1"/>
  <c r="W156" i="4" s="1"/>
  <c r="X156" i="4" s="1"/>
  <c r="Y156" i="4" s="1"/>
  <c r="Z156" i="4" s="1"/>
  <c r="AA156" i="4" s="1"/>
  <c r="AB156" i="4" s="1"/>
  <c r="AC156" i="4" s="1"/>
  <c r="AD156" i="4" s="1"/>
  <c r="AE156" i="4" s="1"/>
  <c r="AF156" i="4" s="1"/>
  <c r="AG156" i="4" s="1"/>
  <c r="AH156" i="4" s="1"/>
  <c r="AI156" i="4" s="1"/>
  <c r="AJ156" i="4" s="1"/>
  <c r="E201" i="4"/>
  <c r="AV360" i="4"/>
  <c r="AB269" i="4"/>
  <c r="L403" i="4"/>
  <c r="L424" i="4" s="1"/>
  <c r="K424" i="4"/>
  <c r="J424" i="4"/>
  <c r="F66" i="4"/>
  <c r="L395" i="2"/>
  <c r="AA260" i="2"/>
  <c r="G381" i="4"/>
  <c r="W305" i="2"/>
  <c r="H350" i="4"/>
  <c r="H351" i="4" s="1"/>
  <c r="H352" i="4" s="1"/>
  <c r="I346" i="4" s="1"/>
  <c r="G200" i="4"/>
  <c r="H387" i="2"/>
  <c r="E105" i="8"/>
  <c r="F9" i="8" s="1"/>
  <c r="F25" i="8" s="1"/>
  <c r="F105" i="8" s="1"/>
  <c r="G9" i="8" s="1"/>
  <c r="G25" i="8" s="1"/>
  <c r="I442" i="4"/>
  <c r="J436" i="4" s="1"/>
  <c r="H110" i="4"/>
  <c r="L440" i="2"/>
  <c r="I171" i="4"/>
  <c r="J166" i="4" s="1"/>
  <c r="AD262" i="2"/>
  <c r="H200" i="4"/>
  <c r="Z268" i="4"/>
  <c r="AA268" i="4" s="1"/>
  <c r="G155" i="4"/>
  <c r="H65" i="4"/>
  <c r="W315" i="4"/>
  <c r="X314" i="4"/>
  <c r="Y314" i="4" s="1"/>
  <c r="Z314" i="4" s="1"/>
  <c r="AA314" i="4" s="1"/>
  <c r="AB314" i="4" s="1"/>
  <c r="AC314" i="4" s="1"/>
  <c r="AD314" i="4" s="1"/>
  <c r="L448" i="4"/>
  <c r="M448" i="4" s="1"/>
  <c r="K469" i="4"/>
  <c r="M404" i="4"/>
  <c r="O406" i="4"/>
  <c r="N450" i="4"/>
  <c r="E31" i="8"/>
  <c r="E111" i="8" s="1"/>
  <c r="F15" i="8" s="1"/>
  <c r="F31" i="8" s="1"/>
  <c r="F111" i="8" s="1"/>
  <c r="G15" i="8" s="1"/>
  <c r="E30" i="8"/>
  <c r="E110" i="8" s="1"/>
  <c r="F14" i="8" s="1"/>
  <c r="L449" i="4"/>
  <c r="G79" i="1"/>
  <c r="F245" i="4"/>
  <c r="O452" i="4"/>
  <c r="F291" i="4"/>
  <c r="I121" i="4"/>
  <c r="I120" i="4"/>
  <c r="E471" i="4"/>
  <c r="E473" i="4"/>
  <c r="I571" i="4"/>
  <c r="E107" i="8"/>
  <c r="F11" i="8" s="1"/>
  <c r="F27" i="8" s="1"/>
  <c r="F107" i="8" s="1"/>
  <c r="G11" i="8" s="1"/>
  <c r="G27" i="8" s="1"/>
  <c r="G107" i="8" s="1"/>
  <c r="E8" i="10" s="1"/>
  <c r="G336" i="4"/>
  <c r="G110" i="4"/>
  <c r="E109" i="8"/>
  <c r="F13" i="8" s="1"/>
  <c r="I482" i="4"/>
  <c r="I481" i="4"/>
  <c r="E245" i="4"/>
  <c r="E247" i="4"/>
  <c r="G471" i="4"/>
  <c r="I257" i="4"/>
  <c r="I256" i="4"/>
  <c r="E106" i="8"/>
  <c r="F10" i="8" s="1"/>
  <c r="F26" i="8" s="1"/>
  <c r="F106" i="8" s="1"/>
  <c r="G10" i="8" s="1"/>
  <c r="G26" i="8" s="1"/>
  <c r="G106" i="8" s="1"/>
  <c r="E7" i="10" s="1"/>
  <c r="AA309" i="2"/>
  <c r="AB309" i="2" s="1"/>
  <c r="AC309" i="2" s="1"/>
  <c r="AD309" i="2" s="1"/>
  <c r="AE309" i="2" s="1"/>
  <c r="AF309" i="2" s="1"/>
  <c r="H381" i="4"/>
  <c r="U313" i="4"/>
  <c r="J469" i="4"/>
  <c r="Y316" i="4"/>
  <c r="I200" i="4"/>
  <c r="I210" i="4"/>
  <c r="I211" i="4"/>
  <c r="E584" i="4"/>
  <c r="E596" i="4" s="1"/>
  <c r="H245" i="4"/>
  <c r="F65" i="4"/>
  <c r="E336" i="4"/>
  <c r="E338" i="4"/>
  <c r="H471" i="4"/>
  <c r="E65" i="4"/>
  <c r="E67" i="4"/>
  <c r="H291" i="4"/>
  <c r="E112" i="8"/>
  <c r="F16" i="8" s="1"/>
  <c r="F32" i="8" s="1"/>
  <c r="F112" i="8" s="1"/>
  <c r="G16" i="8" s="1"/>
  <c r="G32" i="8" s="1"/>
  <c r="G584" i="4"/>
  <c r="G596" i="4" s="1"/>
  <c r="K461" i="2"/>
  <c r="I301" i="4"/>
  <c r="I302" i="4"/>
  <c r="E291" i="4"/>
  <c r="E293" i="4"/>
  <c r="I577" i="4"/>
  <c r="O451" i="4"/>
  <c r="T334" i="4"/>
  <c r="F336" i="4"/>
  <c r="F471" i="4"/>
  <c r="I392" i="4"/>
  <c r="I391" i="4"/>
  <c r="G291" i="4"/>
  <c r="I76" i="4"/>
  <c r="I75" i="4"/>
  <c r="E108" i="8"/>
  <c r="F12" i="8" s="1"/>
  <c r="F28" i="8" s="1"/>
  <c r="F108" i="8" s="1"/>
  <c r="G12" i="8" s="1"/>
  <c r="G28" i="8" s="1"/>
  <c r="G108" i="8" s="1"/>
  <c r="E9" i="10" s="1"/>
  <c r="E39" i="10" s="1"/>
  <c r="I471" i="4"/>
  <c r="C104" i="8"/>
  <c r="G34" i="8"/>
  <c r="G114" i="8" s="1"/>
  <c r="E15" i="10" s="1"/>
  <c r="E45" i="10" s="1"/>
  <c r="H336" i="4"/>
  <c r="H80" i="1"/>
  <c r="H79" i="1" s="1"/>
  <c r="F426" i="4"/>
  <c r="G245" i="4"/>
  <c r="H584" i="4"/>
  <c r="H596" i="4" s="1"/>
  <c r="O407" i="4"/>
  <c r="Z317" i="4"/>
  <c r="M405" i="4"/>
  <c r="N405" i="4" s="1"/>
  <c r="BO153" i="4" l="1"/>
  <c r="BO42" i="4"/>
  <c r="BO63" i="4" s="1"/>
  <c r="BN198" i="4"/>
  <c r="BP132" i="4"/>
  <c r="E37" i="10"/>
  <c r="E38" i="10"/>
  <c r="BR134" i="4"/>
  <c r="BO198" i="4"/>
  <c r="BP177" i="4"/>
  <c r="BQ177" i="4" s="1"/>
  <c r="BQ87" i="4"/>
  <c r="BQ108" i="4" s="1"/>
  <c r="BO108" i="4"/>
  <c r="BR87" i="4"/>
  <c r="BM226" i="4"/>
  <c r="BN226" i="4" s="1"/>
  <c r="BR88" i="4"/>
  <c r="BP178" i="4"/>
  <c r="BQ133" i="4"/>
  <c r="BR133" i="4" s="1"/>
  <c r="BO226" i="4"/>
  <c r="I163" i="2"/>
  <c r="AD543" i="4"/>
  <c r="AC559" i="4"/>
  <c r="AC561" i="4" s="1"/>
  <c r="I570" i="2"/>
  <c r="I586" i="2" s="1"/>
  <c r="I202" i="2"/>
  <c r="H239" i="2"/>
  <c r="I203" i="2"/>
  <c r="I294" i="2"/>
  <c r="H330" i="2"/>
  <c r="I293" i="2"/>
  <c r="I68" i="2"/>
  <c r="I73" i="2" s="1"/>
  <c r="H104" i="2"/>
  <c r="I463" i="2"/>
  <c r="I434" i="2"/>
  <c r="I465" i="2" s="1"/>
  <c r="G59" i="2"/>
  <c r="I192" i="2"/>
  <c r="H58" i="2"/>
  <c r="I58" i="2" s="1"/>
  <c r="H375" i="2"/>
  <c r="I338" i="2"/>
  <c r="I339" i="2"/>
  <c r="I249" i="2"/>
  <c r="H285" i="2"/>
  <c r="I248" i="2"/>
  <c r="H510" i="2"/>
  <c r="I474" i="2"/>
  <c r="I473" i="2"/>
  <c r="I113" i="2"/>
  <c r="H149" i="2"/>
  <c r="I112" i="2"/>
  <c r="H388" i="2"/>
  <c r="H389" i="2" s="1"/>
  <c r="F16" i="4"/>
  <c r="E7" i="4"/>
  <c r="F5" i="4" s="1"/>
  <c r="G7" i="4"/>
  <c r="F7" i="4"/>
  <c r="F338" i="4"/>
  <c r="H7" i="4"/>
  <c r="G246" i="4"/>
  <c r="H246" i="4" s="1"/>
  <c r="I246" i="4" s="1"/>
  <c r="J246" i="4" s="1"/>
  <c r="K246" i="4" s="1"/>
  <c r="L246" i="4" s="1"/>
  <c r="M246" i="4" s="1"/>
  <c r="N246" i="4" s="1"/>
  <c r="O246" i="4" s="1"/>
  <c r="P246" i="4" s="1"/>
  <c r="Q246" i="4" s="1"/>
  <c r="R246" i="4" s="1"/>
  <c r="S246" i="4" s="1"/>
  <c r="T246" i="4" s="1"/>
  <c r="U246" i="4" s="1"/>
  <c r="V246" i="4" s="1"/>
  <c r="W246" i="4" s="1"/>
  <c r="X246" i="4" s="1"/>
  <c r="Y246" i="4" s="1"/>
  <c r="Z246" i="4" s="1"/>
  <c r="AA246" i="4" s="1"/>
  <c r="AB246" i="4" s="1"/>
  <c r="AC246" i="4" s="1"/>
  <c r="AD246" i="4" s="1"/>
  <c r="AE246" i="4" s="1"/>
  <c r="AF246" i="4" s="1"/>
  <c r="AG246" i="4" s="1"/>
  <c r="AH246" i="4" s="1"/>
  <c r="AI246" i="4" s="1"/>
  <c r="AJ246" i="4" s="1"/>
  <c r="K419" i="2"/>
  <c r="AY352" i="2"/>
  <c r="AZ352" i="2" s="1"/>
  <c r="BC510" i="2"/>
  <c r="BD509" i="2"/>
  <c r="AA281" i="2"/>
  <c r="AA284" i="2" s="1"/>
  <c r="AK263" i="2"/>
  <c r="AE261" i="2"/>
  <c r="AH264" i="2"/>
  <c r="AE262" i="2"/>
  <c r="AF262" i="2" s="1"/>
  <c r="AG262" i="2" s="1"/>
  <c r="AH262" i="2" s="1"/>
  <c r="BJ216" i="2"/>
  <c r="BK216" i="2" s="1"/>
  <c r="BF214" i="2"/>
  <c r="BF235" i="2" s="1"/>
  <c r="AG309" i="2"/>
  <c r="AL308" i="2"/>
  <c r="AM308" i="2" s="1"/>
  <c r="AN308" i="2" s="1"/>
  <c r="AG306" i="2"/>
  <c r="Y307" i="2"/>
  <c r="X305" i="2"/>
  <c r="AU371" i="2"/>
  <c r="BA352" i="2"/>
  <c r="BB352" i="2" s="1"/>
  <c r="BC352" i="2" s="1"/>
  <c r="AZ354" i="2"/>
  <c r="BB353" i="2"/>
  <c r="BC353" i="2" s="1"/>
  <c r="BD353" i="2" s="1"/>
  <c r="BE353" i="2" s="1"/>
  <c r="BF353" i="2" s="1"/>
  <c r="BG353" i="2" s="1"/>
  <c r="BH353" i="2" s="1"/>
  <c r="BI353" i="2" s="1"/>
  <c r="BJ353" i="2" s="1"/>
  <c r="BK353" i="2" s="1"/>
  <c r="AW350" i="2"/>
  <c r="AW371" i="2" s="1"/>
  <c r="AX351" i="2"/>
  <c r="AY351" i="2" s="1"/>
  <c r="AZ351" i="2" s="1"/>
  <c r="BA351" i="2" s="1"/>
  <c r="BB351" i="2" s="1"/>
  <c r="BC351" i="2" s="1"/>
  <c r="BD351" i="2" s="1"/>
  <c r="BE351" i="2" s="1"/>
  <c r="BF351" i="2" s="1"/>
  <c r="BG351" i="2" s="1"/>
  <c r="BH351" i="2" s="1"/>
  <c r="BI351" i="2" s="1"/>
  <c r="BJ351" i="2" s="1"/>
  <c r="BK351" i="2" s="1"/>
  <c r="R441" i="2"/>
  <c r="S441" i="2" s="1"/>
  <c r="T441" i="2" s="1"/>
  <c r="L461" i="2"/>
  <c r="P442" i="2"/>
  <c r="W444" i="2"/>
  <c r="P443" i="2"/>
  <c r="R399" i="2"/>
  <c r="P397" i="2"/>
  <c r="Q397" i="2" s="1"/>
  <c r="R397" i="2" s="1"/>
  <c r="Z398" i="2"/>
  <c r="M395" i="2"/>
  <c r="S399" i="2"/>
  <c r="T399" i="2" s="1"/>
  <c r="U399" i="2" s="1"/>
  <c r="V399" i="2" s="1"/>
  <c r="W399" i="2" s="1"/>
  <c r="X399" i="2" s="1"/>
  <c r="Y399" i="2" s="1"/>
  <c r="Z396" i="2"/>
  <c r="AF374" i="2"/>
  <c r="AI238" i="2"/>
  <c r="AK193" i="2"/>
  <c r="AK148" i="2"/>
  <c r="AF103" i="2"/>
  <c r="K464" i="2"/>
  <c r="E10" i="4"/>
  <c r="E12" i="4" s="1"/>
  <c r="F111" i="4"/>
  <c r="F112" i="4" s="1"/>
  <c r="E112" i="4"/>
  <c r="G66" i="4"/>
  <c r="G67" i="4" s="1"/>
  <c r="F473" i="4"/>
  <c r="W326" i="2"/>
  <c r="W329" i="2" s="1"/>
  <c r="T337" i="4"/>
  <c r="G112" i="8"/>
  <c r="E13" i="10" s="1"/>
  <c r="E43" i="10" s="1"/>
  <c r="H338" i="4"/>
  <c r="AU358" i="4"/>
  <c r="AU379" i="4" s="1"/>
  <c r="AB260" i="2"/>
  <c r="BH223" i="4"/>
  <c r="BI223" i="4" s="1"/>
  <c r="BJ223" i="4" s="1"/>
  <c r="BK223" i="4" s="1"/>
  <c r="AT379" i="4"/>
  <c r="X562" i="4"/>
  <c r="W563" i="4"/>
  <c r="G338" i="4"/>
  <c r="BE222" i="4"/>
  <c r="BE243" i="4" s="1"/>
  <c r="AG272" i="4"/>
  <c r="AH272" i="4" s="1"/>
  <c r="AI272" i="4" s="1"/>
  <c r="F293" i="4"/>
  <c r="BK225" i="4"/>
  <c r="BL225" i="4" s="1"/>
  <c r="BM225" i="4" s="1"/>
  <c r="BN225" i="4" s="1"/>
  <c r="BO225" i="4" s="1"/>
  <c r="BP225" i="4" s="1"/>
  <c r="BQ225" i="4" s="1"/>
  <c r="BR225" i="4" s="1"/>
  <c r="G293" i="4"/>
  <c r="H293" i="4"/>
  <c r="V313" i="4"/>
  <c r="V334" i="4" s="1"/>
  <c r="X315" i="4"/>
  <c r="Y315" i="4" s="1"/>
  <c r="Z315" i="4" s="1"/>
  <c r="AA315" i="4" s="1"/>
  <c r="AB315" i="4" s="1"/>
  <c r="AC315" i="4" s="1"/>
  <c r="AD315" i="4" s="1"/>
  <c r="AE315" i="4" s="1"/>
  <c r="AF315" i="4" s="1"/>
  <c r="AG315" i="4" s="1"/>
  <c r="AH315" i="4" s="1"/>
  <c r="AI315" i="4" s="1"/>
  <c r="AJ315" i="4" s="1"/>
  <c r="AK315" i="4" s="1"/>
  <c r="AL315" i="4" s="1"/>
  <c r="F427" i="4"/>
  <c r="E428" i="4"/>
  <c r="AD271" i="4"/>
  <c r="G473" i="4"/>
  <c r="N404" i="4"/>
  <c r="O404" i="4" s="1"/>
  <c r="P404" i="4" s="1"/>
  <c r="Q404" i="4" s="1"/>
  <c r="R404" i="4" s="1"/>
  <c r="S404" i="4" s="1"/>
  <c r="T404" i="4" s="1"/>
  <c r="U404" i="4" s="1"/>
  <c r="V404" i="4" s="1"/>
  <c r="W404" i="4" s="1"/>
  <c r="X404" i="4" s="1"/>
  <c r="Y404" i="4" s="1"/>
  <c r="Z404" i="4" s="1"/>
  <c r="G157" i="4"/>
  <c r="AC269" i="4"/>
  <c r="AD269" i="4" s="1"/>
  <c r="AB268" i="4"/>
  <c r="AB289" i="4" s="1"/>
  <c r="F201" i="4"/>
  <c r="E202" i="4"/>
  <c r="BA362" i="4"/>
  <c r="BB362" i="4" s="1"/>
  <c r="BC362" i="4" s="1"/>
  <c r="BD362" i="4" s="1"/>
  <c r="BE362" i="4" s="1"/>
  <c r="BF362" i="4" s="1"/>
  <c r="BG362" i="4" s="1"/>
  <c r="BH362" i="4" s="1"/>
  <c r="BI362" i="4" s="1"/>
  <c r="BJ362" i="4" s="1"/>
  <c r="BK362" i="4" s="1"/>
  <c r="BL362" i="4" s="1"/>
  <c r="BM362" i="4" s="1"/>
  <c r="BN362" i="4" s="1"/>
  <c r="AD270" i="4"/>
  <c r="AE270" i="4" s="1"/>
  <c r="G517" i="4"/>
  <c r="F518" i="4"/>
  <c r="AW360" i="4"/>
  <c r="BK224" i="4"/>
  <c r="F382" i="4"/>
  <c r="E383" i="4"/>
  <c r="H473" i="4"/>
  <c r="J472" i="4"/>
  <c r="K472" i="4" s="1"/>
  <c r="M403" i="4"/>
  <c r="M424" i="4" s="1"/>
  <c r="AY359" i="4"/>
  <c r="AZ359" i="4" s="1"/>
  <c r="BC361" i="4"/>
  <c r="BD361" i="4" s="1"/>
  <c r="BE361" i="4" s="1"/>
  <c r="BF361" i="4" s="1"/>
  <c r="O450" i="4"/>
  <c r="P450" i="4" s="1"/>
  <c r="Q450" i="4" s="1"/>
  <c r="P451" i="4"/>
  <c r="P452" i="4"/>
  <c r="Q452" i="4" s="1"/>
  <c r="I347" i="4"/>
  <c r="I352" i="4" s="1"/>
  <c r="J346" i="4" s="1"/>
  <c r="H157" i="4"/>
  <c r="F67" i="4"/>
  <c r="AK156" i="4"/>
  <c r="G105" i="8"/>
  <c r="E6" i="10" s="1"/>
  <c r="E36" i="10" s="1"/>
  <c r="Z289" i="4"/>
  <c r="Z292" i="4" s="1"/>
  <c r="L416" i="2"/>
  <c r="J437" i="4"/>
  <c r="J442" i="4" s="1"/>
  <c r="I473" i="4"/>
  <c r="J165" i="4"/>
  <c r="J200" i="4" s="1"/>
  <c r="I307" i="4"/>
  <c r="J301" i="4" s="1"/>
  <c r="M440" i="2"/>
  <c r="I487" i="4"/>
  <c r="I291" i="4"/>
  <c r="I81" i="4"/>
  <c r="J76" i="4" s="1"/>
  <c r="I336" i="4"/>
  <c r="I572" i="4"/>
  <c r="P406" i="4"/>
  <c r="F30" i="8"/>
  <c r="F110" i="8" s="1"/>
  <c r="G14" i="8" s="1"/>
  <c r="G31" i="8"/>
  <c r="G111" i="8" s="1"/>
  <c r="E12" i="10" s="1"/>
  <c r="E42" i="10" s="1"/>
  <c r="I587" i="4"/>
  <c r="H8" i="10" s="1"/>
  <c r="I593" i="4"/>
  <c r="H14" i="10" s="1"/>
  <c r="F5" i="2"/>
  <c r="M449" i="4"/>
  <c r="I569" i="4"/>
  <c r="I397" i="4"/>
  <c r="I245" i="4"/>
  <c r="N448" i="4"/>
  <c r="U334" i="4"/>
  <c r="J158" i="2"/>
  <c r="J157" i="2"/>
  <c r="O405" i="4"/>
  <c r="AA317" i="4"/>
  <c r="I110" i="4"/>
  <c r="L469" i="4"/>
  <c r="AE314" i="4"/>
  <c r="I576" i="4"/>
  <c r="I426" i="4"/>
  <c r="I262" i="4"/>
  <c r="I573" i="4"/>
  <c r="F29" i="8"/>
  <c r="F109" i="8" s="1"/>
  <c r="G13" i="8" s="1"/>
  <c r="G29" i="8" s="1"/>
  <c r="G109" i="8" s="1"/>
  <c r="E10" i="10" s="1"/>
  <c r="E40" i="10" s="1"/>
  <c r="I570" i="4"/>
  <c r="I155" i="4"/>
  <c r="C117" i="8"/>
  <c r="D8" i="8"/>
  <c r="D21" i="8" s="1"/>
  <c r="I574" i="4"/>
  <c r="I216" i="4"/>
  <c r="Z316" i="4"/>
  <c r="AA289" i="4"/>
  <c r="I578" i="4"/>
  <c r="I516" i="4"/>
  <c r="I126" i="4"/>
  <c r="I194" i="2"/>
  <c r="P407" i="4"/>
  <c r="BP42" i="4" l="1"/>
  <c r="BQ42" i="4" s="1"/>
  <c r="BQ63" i="4" s="1"/>
  <c r="BP153" i="4"/>
  <c r="BQ132" i="4"/>
  <c r="BR132" i="4" s="1"/>
  <c r="BR153" i="4" s="1"/>
  <c r="BO362" i="4"/>
  <c r="BP362" i="4" s="1"/>
  <c r="BQ362" i="4" s="1"/>
  <c r="BR362" i="4" s="1"/>
  <c r="BR108" i="4"/>
  <c r="C118" i="8"/>
  <c r="D22" i="4"/>
  <c r="BL224" i="4"/>
  <c r="BM224" i="4" s="1"/>
  <c r="BN224" i="4" s="1"/>
  <c r="BO224" i="4" s="1"/>
  <c r="BL223" i="4"/>
  <c r="BM223" i="4" s="1"/>
  <c r="BR177" i="4"/>
  <c r="BP198" i="4"/>
  <c r="BP63" i="4"/>
  <c r="BP226" i="4"/>
  <c r="BQ226" i="4" s="1"/>
  <c r="BR226" i="4" s="1"/>
  <c r="BQ178" i="4"/>
  <c r="BR178" i="4" s="1"/>
  <c r="L419" i="2"/>
  <c r="AE543" i="4"/>
  <c r="AD559" i="4"/>
  <c r="AD561" i="4" s="1"/>
  <c r="I118" i="2"/>
  <c r="J113" i="2" s="1"/>
  <c r="I254" i="2"/>
  <c r="J249" i="2" s="1"/>
  <c r="I479" i="2"/>
  <c r="J473" i="2" s="1"/>
  <c r="J428" i="2"/>
  <c r="I565" i="2"/>
  <c r="I581" i="2" s="1"/>
  <c r="I102" i="2"/>
  <c r="H10" i="2"/>
  <c r="I328" i="2"/>
  <c r="I566" i="2"/>
  <c r="I582" i="2" s="1"/>
  <c r="I563" i="2"/>
  <c r="I579" i="2" s="1"/>
  <c r="I567" i="2"/>
  <c r="I583" i="2" s="1"/>
  <c r="I373" i="2"/>
  <c r="I208" i="2"/>
  <c r="J202" i="2" s="1"/>
  <c r="I571" i="2"/>
  <c r="I587" i="2" s="1"/>
  <c r="I299" i="2"/>
  <c r="J294" i="2" s="1"/>
  <c r="F20" i="4"/>
  <c r="F21" i="4" s="1"/>
  <c r="I283" i="2"/>
  <c r="I237" i="2"/>
  <c r="I562" i="2"/>
  <c r="I578" i="2" s="1"/>
  <c r="I147" i="2"/>
  <c r="I508" i="2"/>
  <c r="J429" i="2"/>
  <c r="I384" i="2"/>
  <c r="I383" i="2"/>
  <c r="H420" i="2"/>
  <c r="I568" i="2"/>
  <c r="I584" i="2" s="1"/>
  <c r="I344" i="2"/>
  <c r="J338" i="2" s="1"/>
  <c r="H247" i="4"/>
  <c r="G247" i="4"/>
  <c r="G5" i="2"/>
  <c r="E13" i="2"/>
  <c r="J58" i="2"/>
  <c r="I10" i="2"/>
  <c r="J564" i="2"/>
  <c r="J580" i="2" s="1"/>
  <c r="BD352" i="2"/>
  <c r="BE352" i="2" s="1"/>
  <c r="BF352" i="2" s="1"/>
  <c r="BG352" i="2" s="1"/>
  <c r="BH352" i="2" s="1"/>
  <c r="BI352" i="2" s="1"/>
  <c r="BJ352" i="2" s="1"/>
  <c r="BK352" i="2" s="1"/>
  <c r="AI262" i="2"/>
  <c r="AJ262" i="2" s="1"/>
  <c r="AK262" i="2" s="1"/>
  <c r="AA396" i="2"/>
  <c r="AB396" i="2" s="1"/>
  <c r="BD510" i="2"/>
  <c r="BE509" i="2"/>
  <c r="Z399" i="2"/>
  <c r="AC260" i="2"/>
  <c r="AD260" i="2" s="1"/>
  <c r="AL263" i="2"/>
  <c r="AO308" i="2"/>
  <c r="AP308" i="2" s="1"/>
  <c r="AQ308" i="2" s="1"/>
  <c r="AR308" i="2" s="1"/>
  <c r="AS308" i="2" s="1"/>
  <c r="AT308" i="2" s="1"/>
  <c r="AU308" i="2" s="1"/>
  <c r="AV308" i="2" s="1"/>
  <c r="AW308" i="2" s="1"/>
  <c r="AX308" i="2" s="1"/>
  <c r="AY308" i="2" s="1"/>
  <c r="AZ308" i="2" s="1"/>
  <c r="BA308" i="2" s="1"/>
  <c r="BB308" i="2" s="1"/>
  <c r="BC308" i="2" s="1"/>
  <c r="BD308" i="2" s="1"/>
  <c r="BE308" i="2" s="1"/>
  <c r="BF308" i="2" s="1"/>
  <c r="BG308" i="2" s="1"/>
  <c r="BH308" i="2" s="1"/>
  <c r="BI308" i="2" s="1"/>
  <c r="BJ308" i="2" s="1"/>
  <c r="BK308" i="2" s="1"/>
  <c r="AI264" i="2"/>
  <c r="AJ264" i="2" s="1"/>
  <c r="AK264" i="2" s="1"/>
  <c r="AL264" i="2" s="1"/>
  <c r="AM264" i="2" s="1"/>
  <c r="AN264" i="2" s="1"/>
  <c r="AO264" i="2" s="1"/>
  <c r="AP264" i="2" s="1"/>
  <c r="AQ264" i="2" s="1"/>
  <c r="AR264" i="2" s="1"/>
  <c r="AS264" i="2" s="1"/>
  <c r="AT264" i="2" s="1"/>
  <c r="AU264" i="2" s="1"/>
  <c r="AV264" i="2" s="1"/>
  <c r="AW264" i="2" s="1"/>
  <c r="AX264" i="2" s="1"/>
  <c r="AY264" i="2" s="1"/>
  <c r="AZ264" i="2" s="1"/>
  <c r="BA264" i="2" s="1"/>
  <c r="BB264" i="2" s="1"/>
  <c r="BC264" i="2" s="1"/>
  <c r="BD264" i="2" s="1"/>
  <c r="BE264" i="2" s="1"/>
  <c r="BF264" i="2" s="1"/>
  <c r="BG264" i="2" s="1"/>
  <c r="BH264" i="2" s="1"/>
  <c r="BI264" i="2" s="1"/>
  <c r="BJ264" i="2" s="1"/>
  <c r="BK264" i="2" s="1"/>
  <c r="AF261" i="2"/>
  <c r="AM263" i="2"/>
  <c r="AN263" i="2" s="1"/>
  <c r="AO263" i="2" s="1"/>
  <c r="AP263" i="2" s="1"/>
  <c r="AQ263" i="2" s="1"/>
  <c r="BG214" i="2"/>
  <c r="BG235" i="2" s="1"/>
  <c r="AX350" i="2"/>
  <c r="AX371" i="2" s="1"/>
  <c r="Z307" i="2"/>
  <c r="AH309" i="2"/>
  <c r="AI309" i="2" s="1"/>
  <c r="X326" i="2"/>
  <c r="X329" i="2" s="1"/>
  <c r="AH306" i="2"/>
  <c r="Y305" i="2"/>
  <c r="BA354" i="2"/>
  <c r="BB354" i="2" s="1"/>
  <c r="BC354" i="2" s="1"/>
  <c r="BD354" i="2" s="1"/>
  <c r="BE354" i="2" s="1"/>
  <c r="BF354" i="2" s="1"/>
  <c r="BG354" i="2" s="1"/>
  <c r="BH354" i="2" s="1"/>
  <c r="BI354" i="2" s="1"/>
  <c r="BJ354" i="2" s="1"/>
  <c r="BK354" i="2" s="1"/>
  <c r="U441" i="2"/>
  <c r="L464" i="2"/>
  <c r="X444" i="2"/>
  <c r="Q442" i="2"/>
  <c r="Q443" i="2"/>
  <c r="M416" i="2"/>
  <c r="M419" i="2" s="1"/>
  <c r="N395" i="2"/>
  <c r="O395" i="2" s="1"/>
  <c r="P395" i="2" s="1"/>
  <c r="P416" i="2" s="1"/>
  <c r="AA398" i="2"/>
  <c r="AB398" i="2" s="1"/>
  <c r="AG374" i="2"/>
  <c r="AJ238" i="2"/>
  <c r="AL193" i="2"/>
  <c r="AL148" i="2"/>
  <c r="AG103" i="2"/>
  <c r="F10" i="4"/>
  <c r="F12" i="4" s="1"/>
  <c r="G111" i="4"/>
  <c r="H111" i="4" s="1"/>
  <c r="I111" i="4" s="1"/>
  <c r="J111" i="4" s="1"/>
  <c r="K111" i="4" s="1"/>
  <c r="L111" i="4" s="1"/>
  <c r="M111" i="4" s="1"/>
  <c r="N111" i="4" s="1"/>
  <c r="O111" i="4" s="1"/>
  <c r="P111" i="4" s="1"/>
  <c r="Q111" i="4" s="1"/>
  <c r="R111" i="4" s="1"/>
  <c r="S111" i="4" s="1"/>
  <c r="T111" i="4" s="1"/>
  <c r="U111" i="4" s="1"/>
  <c r="V111" i="4" s="1"/>
  <c r="W111" i="4" s="1"/>
  <c r="X111" i="4" s="1"/>
  <c r="Y111" i="4" s="1"/>
  <c r="Z111" i="4" s="1"/>
  <c r="AA111" i="4" s="1"/>
  <c r="AB111" i="4" s="1"/>
  <c r="AC111" i="4" s="1"/>
  <c r="AD111" i="4" s="1"/>
  <c r="AE111" i="4" s="1"/>
  <c r="AF111" i="4" s="1"/>
  <c r="H66" i="4"/>
  <c r="G5" i="4"/>
  <c r="E13" i="4"/>
  <c r="AV358" i="4"/>
  <c r="AV379" i="4" s="1"/>
  <c r="U337" i="4"/>
  <c r="V337" i="4" s="1"/>
  <c r="AA292" i="4"/>
  <c r="AB292" i="4" s="1"/>
  <c r="AE269" i="4"/>
  <c r="AF269" i="4" s="1"/>
  <c r="W313" i="4"/>
  <c r="X313" i="4" s="1"/>
  <c r="X334" i="4" s="1"/>
  <c r="AB281" i="2"/>
  <c r="BG361" i="4"/>
  <c r="BH361" i="4" s="1"/>
  <c r="BI361" i="4" s="1"/>
  <c r="BJ361" i="4" s="1"/>
  <c r="BK361" i="4" s="1"/>
  <c r="BL361" i="4" s="1"/>
  <c r="BM361" i="4" s="1"/>
  <c r="BN361" i="4" s="1"/>
  <c r="BO361" i="4" s="1"/>
  <c r="Y562" i="4"/>
  <c r="X563" i="4"/>
  <c r="BF222" i="4"/>
  <c r="BF243" i="4" s="1"/>
  <c r="AJ272" i="4"/>
  <c r="AK272" i="4" s="1"/>
  <c r="AL272" i="4" s="1"/>
  <c r="AM272" i="4" s="1"/>
  <c r="AN272" i="4" s="1"/>
  <c r="AO272" i="4" s="1"/>
  <c r="AP272" i="4" s="1"/>
  <c r="AQ272" i="4" s="1"/>
  <c r="AR272" i="4" s="1"/>
  <c r="AS272" i="4" s="1"/>
  <c r="AT272" i="4" s="1"/>
  <c r="AU272" i="4" s="1"/>
  <c r="AV272" i="4" s="1"/>
  <c r="AW272" i="4" s="1"/>
  <c r="AX272" i="4" s="1"/>
  <c r="AY272" i="4" s="1"/>
  <c r="AZ272" i="4" s="1"/>
  <c r="BA272" i="4" s="1"/>
  <c r="BB272" i="4" s="1"/>
  <c r="BC272" i="4" s="1"/>
  <c r="BD272" i="4" s="1"/>
  <c r="BE272" i="4" s="1"/>
  <c r="BF272" i="4" s="1"/>
  <c r="BG272" i="4" s="1"/>
  <c r="BH272" i="4" s="1"/>
  <c r="BI272" i="4" s="1"/>
  <c r="BJ272" i="4" s="1"/>
  <c r="BK272" i="4" s="1"/>
  <c r="BL272" i="4" s="1"/>
  <c r="BM272" i="4" s="1"/>
  <c r="BN272" i="4" s="1"/>
  <c r="BO272" i="4" s="1"/>
  <c r="BP272" i="4" s="1"/>
  <c r="BQ272" i="4" s="1"/>
  <c r="BR272" i="4" s="1"/>
  <c r="R452" i="4"/>
  <c r="S452" i="4" s="1"/>
  <c r="BA359" i="4"/>
  <c r="BB359" i="4" s="1"/>
  <c r="AX360" i="4"/>
  <c r="AY360" i="4" s="1"/>
  <c r="AZ360" i="4" s="1"/>
  <c r="BA360" i="4" s="1"/>
  <c r="BB360" i="4" s="1"/>
  <c r="BC360" i="4" s="1"/>
  <c r="BD360" i="4" s="1"/>
  <c r="BE360" i="4" s="1"/>
  <c r="BF360" i="4" s="1"/>
  <c r="BG360" i="4" s="1"/>
  <c r="BH360" i="4" s="1"/>
  <c r="BI360" i="4" s="1"/>
  <c r="BJ360" i="4" s="1"/>
  <c r="BK360" i="4" s="1"/>
  <c r="BL360" i="4" s="1"/>
  <c r="BM360" i="4" s="1"/>
  <c r="BN360" i="4" s="1"/>
  <c r="AA404" i="4"/>
  <c r="AB404" i="4" s="1"/>
  <c r="AC404" i="4" s="1"/>
  <c r="AD404" i="4" s="1"/>
  <c r="AE404" i="4" s="1"/>
  <c r="AF404" i="4" s="1"/>
  <c r="AG404" i="4" s="1"/>
  <c r="AH404" i="4" s="1"/>
  <c r="AI404" i="4" s="1"/>
  <c r="AJ404" i="4" s="1"/>
  <c r="AK404" i="4" s="1"/>
  <c r="AL404" i="4" s="1"/>
  <c r="AM404" i="4" s="1"/>
  <c r="AN404" i="4" s="1"/>
  <c r="AO404" i="4" s="1"/>
  <c r="AP404" i="4" s="1"/>
  <c r="AQ404" i="4" s="1"/>
  <c r="AR404" i="4" s="1"/>
  <c r="AS404" i="4" s="1"/>
  <c r="AT404" i="4" s="1"/>
  <c r="AU404" i="4" s="1"/>
  <c r="AV404" i="4" s="1"/>
  <c r="AW404" i="4" s="1"/>
  <c r="AX404" i="4" s="1"/>
  <c r="AY404" i="4" s="1"/>
  <c r="AZ404" i="4" s="1"/>
  <c r="BA404" i="4" s="1"/>
  <c r="BB404" i="4" s="1"/>
  <c r="BC404" i="4" s="1"/>
  <c r="BD404" i="4" s="1"/>
  <c r="BE404" i="4" s="1"/>
  <c r="BF404" i="4" s="1"/>
  <c r="BG404" i="4" s="1"/>
  <c r="BH404" i="4" s="1"/>
  <c r="BI404" i="4" s="1"/>
  <c r="BJ404" i="4" s="1"/>
  <c r="BK404" i="4" s="1"/>
  <c r="BL404" i="4" s="1"/>
  <c r="BM404" i="4" s="1"/>
  <c r="BN404" i="4" s="1"/>
  <c r="G382" i="4"/>
  <c r="F383" i="4"/>
  <c r="G201" i="4"/>
  <c r="F202" i="4"/>
  <c r="AE271" i="4"/>
  <c r="G427" i="4"/>
  <c r="F428" i="4"/>
  <c r="AF314" i="4"/>
  <c r="AG314" i="4" s="1"/>
  <c r="P405" i="4"/>
  <c r="Q405" i="4" s="1"/>
  <c r="R405" i="4" s="1"/>
  <c r="S405" i="4" s="1"/>
  <c r="T405" i="4" s="1"/>
  <c r="U405" i="4" s="1"/>
  <c r="V405" i="4" s="1"/>
  <c r="W405" i="4" s="1"/>
  <c r="X405" i="4" s="1"/>
  <c r="Y405" i="4" s="1"/>
  <c r="Z405" i="4" s="1"/>
  <c r="AA405" i="4" s="1"/>
  <c r="AB405" i="4" s="1"/>
  <c r="AC405" i="4" s="1"/>
  <c r="AC268" i="4"/>
  <c r="AA316" i="4"/>
  <c r="AB316" i="4" s="1"/>
  <c r="AC316" i="4" s="1"/>
  <c r="AD316" i="4" s="1"/>
  <c r="AE316" i="4" s="1"/>
  <c r="AF316" i="4" s="1"/>
  <c r="AG316" i="4" s="1"/>
  <c r="AH316" i="4" s="1"/>
  <c r="AI316" i="4" s="1"/>
  <c r="AJ316" i="4" s="1"/>
  <c r="AK316" i="4" s="1"/>
  <c r="AL316" i="4" s="1"/>
  <c r="AM316" i="4" s="1"/>
  <c r="AN316" i="4" s="1"/>
  <c r="AO316" i="4" s="1"/>
  <c r="AP316" i="4" s="1"/>
  <c r="AQ316" i="4" s="1"/>
  <c r="AR316" i="4" s="1"/>
  <c r="AS316" i="4" s="1"/>
  <c r="AT316" i="4" s="1"/>
  <c r="AU316" i="4" s="1"/>
  <c r="AV316" i="4" s="1"/>
  <c r="AW316" i="4" s="1"/>
  <c r="AX316" i="4" s="1"/>
  <c r="AY316" i="4" s="1"/>
  <c r="AZ316" i="4" s="1"/>
  <c r="BA316" i="4" s="1"/>
  <c r="BB316" i="4" s="1"/>
  <c r="BC316" i="4" s="1"/>
  <c r="BD316" i="4" s="1"/>
  <c r="BE316" i="4" s="1"/>
  <c r="BF316" i="4" s="1"/>
  <c r="BG316" i="4" s="1"/>
  <c r="BH316" i="4" s="1"/>
  <c r="BI316" i="4" s="1"/>
  <c r="BJ316" i="4" s="1"/>
  <c r="BK316" i="4" s="1"/>
  <c r="BL316" i="4" s="1"/>
  <c r="BM316" i="4" s="1"/>
  <c r="BN316" i="4" s="1"/>
  <c r="BO316" i="4" s="1"/>
  <c r="BP316" i="4" s="1"/>
  <c r="BQ316" i="4" s="1"/>
  <c r="BR316" i="4" s="1"/>
  <c r="Q406" i="4"/>
  <c r="R406" i="4" s="1"/>
  <c r="L472" i="4"/>
  <c r="I381" i="4"/>
  <c r="I575" i="4"/>
  <c r="N403" i="4"/>
  <c r="AK246" i="4"/>
  <c r="H517" i="4"/>
  <c r="G518" i="4"/>
  <c r="AF270" i="4"/>
  <c r="AG270" i="4" s="1"/>
  <c r="AH270" i="4" s="1"/>
  <c r="AI270" i="4" s="1"/>
  <c r="AJ270" i="4" s="1"/>
  <c r="AK270" i="4" s="1"/>
  <c r="AL270" i="4" s="1"/>
  <c r="AM270" i="4" s="1"/>
  <c r="AN270" i="4" s="1"/>
  <c r="AO270" i="4" s="1"/>
  <c r="AP270" i="4" s="1"/>
  <c r="AQ270" i="4" s="1"/>
  <c r="AR270" i="4" s="1"/>
  <c r="AS270" i="4" s="1"/>
  <c r="AT270" i="4" s="1"/>
  <c r="AU270" i="4" s="1"/>
  <c r="AV270" i="4" s="1"/>
  <c r="AW270" i="4" s="1"/>
  <c r="AX270" i="4" s="1"/>
  <c r="AY270" i="4" s="1"/>
  <c r="AZ270" i="4" s="1"/>
  <c r="BA270" i="4" s="1"/>
  <c r="BB270" i="4" s="1"/>
  <c r="BC270" i="4" s="1"/>
  <c r="BD270" i="4" s="1"/>
  <c r="BE270" i="4" s="1"/>
  <c r="BF270" i="4" s="1"/>
  <c r="BG270" i="4" s="1"/>
  <c r="BH270" i="4" s="1"/>
  <c r="BI270" i="4" s="1"/>
  <c r="BJ270" i="4" s="1"/>
  <c r="BK270" i="4" s="1"/>
  <c r="BL270" i="4" s="1"/>
  <c r="BM270" i="4" s="1"/>
  <c r="BN270" i="4" s="1"/>
  <c r="BO270" i="4" s="1"/>
  <c r="BP270" i="4" s="1"/>
  <c r="BQ270" i="4" s="1"/>
  <c r="BR270" i="4" s="1"/>
  <c r="AM315" i="4"/>
  <c r="AN315" i="4" s="1"/>
  <c r="AO315" i="4" s="1"/>
  <c r="AP315" i="4" s="1"/>
  <c r="AQ315" i="4" s="1"/>
  <c r="AR315" i="4" s="1"/>
  <c r="AS315" i="4" s="1"/>
  <c r="AT315" i="4" s="1"/>
  <c r="AU315" i="4" s="1"/>
  <c r="AV315" i="4" s="1"/>
  <c r="AW315" i="4" s="1"/>
  <c r="AX315" i="4" s="1"/>
  <c r="AY315" i="4" s="1"/>
  <c r="AZ315" i="4" s="1"/>
  <c r="BA315" i="4" s="1"/>
  <c r="BB315" i="4" s="1"/>
  <c r="BC315" i="4" s="1"/>
  <c r="BD315" i="4" s="1"/>
  <c r="BE315" i="4" s="1"/>
  <c r="BF315" i="4" s="1"/>
  <c r="BG315" i="4" s="1"/>
  <c r="BH315" i="4" s="1"/>
  <c r="BI315" i="4" s="1"/>
  <c r="BJ315" i="4" s="1"/>
  <c r="BK315" i="4" s="1"/>
  <c r="BL315" i="4" s="1"/>
  <c r="BM315" i="4" s="1"/>
  <c r="BN315" i="4" s="1"/>
  <c r="Q451" i="4"/>
  <c r="R451" i="4" s="1"/>
  <c r="S451" i="4" s="1"/>
  <c r="O448" i="4"/>
  <c r="P448" i="4" s="1"/>
  <c r="Q448" i="4" s="1"/>
  <c r="N449" i="4"/>
  <c r="N469" i="4" s="1"/>
  <c r="R450" i="4"/>
  <c r="AL156" i="4"/>
  <c r="I338" i="4"/>
  <c r="J482" i="4"/>
  <c r="K436" i="4"/>
  <c r="K437" i="4"/>
  <c r="J473" i="4"/>
  <c r="J75" i="4"/>
  <c r="J110" i="4" s="1"/>
  <c r="J302" i="4"/>
  <c r="J574" i="4" s="1"/>
  <c r="J577" i="4"/>
  <c r="I588" i="4"/>
  <c r="J471" i="4"/>
  <c r="J171" i="4"/>
  <c r="K166" i="4" s="1"/>
  <c r="J481" i="4"/>
  <c r="J571" i="4"/>
  <c r="J163" i="2"/>
  <c r="K157" i="2" s="1"/>
  <c r="N440" i="2"/>
  <c r="M461" i="2"/>
  <c r="J347" i="4"/>
  <c r="J352" i="4" s="1"/>
  <c r="I285" i="2"/>
  <c r="G30" i="8"/>
  <c r="G110" i="8" s="1"/>
  <c r="E11" i="10" s="1"/>
  <c r="E41" i="10" s="1"/>
  <c r="I590" i="4"/>
  <c r="H11" i="10" s="1"/>
  <c r="I586" i="4"/>
  <c r="H7" i="10" s="1"/>
  <c r="I592" i="4"/>
  <c r="H13" i="10" s="1"/>
  <c r="S397" i="2"/>
  <c r="J120" i="4"/>
  <c r="J121" i="4"/>
  <c r="I157" i="4"/>
  <c r="I594" i="4"/>
  <c r="H15" i="10" s="1"/>
  <c r="J210" i="4"/>
  <c r="J211" i="4"/>
  <c r="J257" i="4"/>
  <c r="J256" i="4"/>
  <c r="I247" i="4"/>
  <c r="M469" i="4"/>
  <c r="Q407" i="4"/>
  <c r="R407" i="4" s="1"/>
  <c r="J391" i="4"/>
  <c r="J392" i="4"/>
  <c r="J67" i="2"/>
  <c r="J68" i="2"/>
  <c r="I104" i="2"/>
  <c r="J192" i="2"/>
  <c r="D24" i="8"/>
  <c r="D37" i="8" s="1"/>
  <c r="I589" i="4"/>
  <c r="H10" i="10" s="1"/>
  <c r="AB317" i="4"/>
  <c r="I585" i="4"/>
  <c r="H6" i="10" s="1"/>
  <c r="I293" i="4"/>
  <c r="I112" i="4" l="1"/>
  <c r="H34" i="4"/>
  <c r="H35" i="4" s="1"/>
  <c r="BQ153" i="4"/>
  <c r="BR42" i="4"/>
  <c r="BR63" i="4" s="1"/>
  <c r="BP224" i="4"/>
  <c r="BQ224" i="4" s="1"/>
  <c r="BR224" i="4" s="1"/>
  <c r="H9" i="10"/>
  <c r="BO315" i="4"/>
  <c r="BP315" i="4" s="1"/>
  <c r="BQ315" i="4" s="1"/>
  <c r="BR315" i="4" s="1"/>
  <c r="BO360" i="4"/>
  <c r="BP360" i="4" s="1"/>
  <c r="BO404" i="4"/>
  <c r="BP404" i="4" s="1"/>
  <c r="BQ404" i="4" s="1"/>
  <c r="BR404" i="4" s="1"/>
  <c r="BP361" i="4"/>
  <c r="BQ361" i="4" s="1"/>
  <c r="BR198" i="4"/>
  <c r="BN223" i="4"/>
  <c r="BQ198" i="4"/>
  <c r="J112" i="2"/>
  <c r="I149" i="2"/>
  <c r="J463" i="2"/>
  <c r="AF543" i="4"/>
  <c r="AE559" i="4"/>
  <c r="AE561" i="4" s="1"/>
  <c r="J474" i="2"/>
  <c r="J479" i="2" s="1"/>
  <c r="K474" i="2" s="1"/>
  <c r="J248" i="2"/>
  <c r="I510" i="2"/>
  <c r="J339" i="2"/>
  <c r="J344" i="2" s="1"/>
  <c r="K338" i="2" s="1"/>
  <c r="J570" i="2"/>
  <c r="J586" i="2" s="1"/>
  <c r="I330" i="2"/>
  <c r="J293" i="2"/>
  <c r="J567" i="2" s="1"/>
  <c r="J583" i="2" s="1"/>
  <c r="J434" i="2"/>
  <c r="J465" i="2" s="1"/>
  <c r="I418" i="2"/>
  <c r="I569" i="2"/>
  <c r="I585" i="2" s="1"/>
  <c r="I389" i="2"/>
  <c r="I420" i="2" s="1"/>
  <c r="I375" i="2"/>
  <c r="I239" i="2"/>
  <c r="G16" i="4"/>
  <c r="G20" i="4" s="1"/>
  <c r="G21" i="4" s="1"/>
  <c r="J203" i="2"/>
  <c r="J237" i="2" s="1"/>
  <c r="AC281" i="2"/>
  <c r="H8" i="4"/>
  <c r="H19" i="4"/>
  <c r="K58" i="2"/>
  <c r="J10" i="2"/>
  <c r="G13" i="2"/>
  <c r="F13" i="2"/>
  <c r="J254" i="2"/>
  <c r="K248" i="2" s="1"/>
  <c r="J566" i="2"/>
  <c r="J582" i="2" s="1"/>
  <c r="J562" i="2"/>
  <c r="J578" i="2" s="1"/>
  <c r="J118" i="2"/>
  <c r="K112" i="2" s="1"/>
  <c r="J563" i="2"/>
  <c r="J579" i="2" s="1"/>
  <c r="AL262" i="2"/>
  <c r="AM262" i="2" s="1"/>
  <c r="AN262" i="2" s="1"/>
  <c r="AO262" i="2" s="1"/>
  <c r="AP262" i="2" s="1"/>
  <c r="AQ262" i="2" s="1"/>
  <c r="AR262" i="2" s="1"/>
  <c r="AS262" i="2" s="1"/>
  <c r="AT262" i="2" s="1"/>
  <c r="AU262" i="2" s="1"/>
  <c r="AV262" i="2" s="1"/>
  <c r="AW262" i="2" s="1"/>
  <c r="AX262" i="2" s="1"/>
  <c r="AY262" i="2" s="1"/>
  <c r="AZ262" i="2" s="1"/>
  <c r="BA262" i="2" s="1"/>
  <c r="BB262" i="2" s="1"/>
  <c r="BC262" i="2" s="1"/>
  <c r="BD262" i="2" s="1"/>
  <c r="BE262" i="2" s="1"/>
  <c r="BF262" i="2" s="1"/>
  <c r="BG262" i="2" s="1"/>
  <c r="BH262" i="2" s="1"/>
  <c r="BI262" i="2" s="1"/>
  <c r="BJ262" i="2" s="1"/>
  <c r="BK262" i="2" s="1"/>
  <c r="AA399" i="2"/>
  <c r="AB399" i="2" s="1"/>
  <c r="AC399" i="2" s="1"/>
  <c r="AD399" i="2" s="1"/>
  <c r="AE399" i="2" s="1"/>
  <c r="AF399" i="2" s="1"/>
  <c r="AG399" i="2" s="1"/>
  <c r="AC396" i="2"/>
  <c r="AD396" i="2" s="1"/>
  <c r="AC398" i="2"/>
  <c r="AD398" i="2" s="1"/>
  <c r="AE398" i="2" s="1"/>
  <c r="AF398" i="2" s="1"/>
  <c r="AG398" i="2" s="1"/>
  <c r="AH398" i="2" s="1"/>
  <c r="AI398" i="2" s="1"/>
  <c r="AJ398" i="2" s="1"/>
  <c r="AK398" i="2" s="1"/>
  <c r="AL398" i="2" s="1"/>
  <c r="AM398" i="2" s="1"/>
  <c r="AN398" i="2" s="1"/>
  <c r="AO398" i="2" s="1"/>
  <c r="AP398" i="2" s="1"/>
  <c r="AQ398" i="2" s="1"/>
  <c r="AR398" i="2" s="1"/>
  <c r="AS398" i="2" s="1"/>
  <c r="AT398" i="2" s="1"/>
  <c r="AU398" i="2" s="1"/>
  <c r="AV398" i="2" s="1"/>
  <c r="AW398" i="2" s="1"/>
  <c r="AX398" i="2" s="1"/>
  <c r="AY398" i="2" s="1"/>
  <c r="AZ398" i="2" s="1"/>
  <c r="BA398" i="2" s="1"/>
  <c r="BB398" i="2" s="1"/>
  <c r="BC398" i="2" s="1"/>
  <c r="BD398" i="2" s="1"/>
  <c r="BE398" i="2" s="1"/>
  <c r="BF398" i="2" s="1"/>
  <c r="BG398" i="2" s="1"/>
  <c r="BH398" i="2" s="1"/>
  <c r="BI398" i="2" s="1"/>
  <c r="BJ398" i="2" s="1"/>
  <c r="BK398" i="2" s="1"/>
  <c r="AY350" i="2"/>
  <c r="AY371" i="2" s="1"/>
  <c r="BF509" i="2"/>
  <c r="BE510" i="2"/>
  <c r="AG261" i="2"/>
  <c r="BH214" i="2"/>
  <c r="AR263" i="2"/>
  <c r="AS263" i="2" s="1"/>
  <c r="AT263" i="2" s="1"/>
  <c r="AU263" i="2" s="1"/>
  <c r="AV263" i="2" s="1"/>
  <c r="AW263" i="2" s="1"/>
  <c r="AX263" i="2" s="1"/>
  <c r="AY263" i="2" s="1"/>
  <c r="AZ263" i="2" s="1"/>
  <c r="BA263" i="2" s="1"/>
  <c r="BB263" i="2" s="1"/>
  <c r="BC263" i="2" s="1"/>
  <c r="BD263" i="2" s="1"/>
  <c r="BE263" i="2" s="1"/>
  <c r="BF263" i="2" s="1"/>
  <c r="BG263" i="2" s="1"/>
  <c r="BH263" i="2" s="1"/>
  <c r="BI263" i="2" s="1"/>
  <c r="BJ263" i="2" s="1"/>
  <c r="BK263" i="2" s="1"/>
  <c r="Y326" i="2"/>
  <c r="Y329" i="2" s="1"/>
  <c r="AJ309" i="2"/>
  <c r="AK309" i="2" s="1"/>
  <c r="AL309" i="2" s="1"/>
  <c r="AM309" i="2" s="1"/>
  <c r="AN309" i="2" s="1"/>
  <c r="AO309" i="2" s="1"/>
  <c r="AP309" i="2" s="1"/>
  <c r="AQ309" i="2" s="1"/>
  <c r="AR309" i="2" s="1"/>
  <c r="AS309" i="2" s="1"/>
  <c r="AT309" i="2" s="1"/>
  <c r="AU309" i="2" s="1"/>
  <c r="AV309" i="2" s="1"/>
  <c r="AW309" i="2" s="1"/>
  <c r="AX309" i="2" s="1"/>
  <c r="AY309" i="2" s="1"/>
  <c r="AZ309" i="2" s="1"/>
  <c r="BA309" i="2" s="1"/>
  <c r="BB309" i="2" s="1"/>
  <c r="BC309" i="2" s="1"/>
  <c r="BD309" i="2" s="1"/>
  <c r="BE309" i="2" s="1"/>
  <c r="BF309" i="2" s="1"/>
  <c r="BG309" i="2" s="1"/>
  <c r="BH309" i="2" s="1"/>
  <c r="BI309" i="2" s="1"/>
  <c r="BJ309" i="2" s="1"/>
  <c r="BK309" i="2" s="1"/>
  <c r="AA307" i="2"/>
  <c r="Z305" i="2"/>
  <c r="AI306" i="2"/>
  <c r="M464" i="2"/>
  <c r="R442" i="2"/>
  <c r="Y444" i="2"/>
  <c r="Z444" i="2" s="1"/>
  <c r="AA444" i="2" s="1"/>
  <c r="AB444" i="2" s="1"/>
  <c r="AC444" i="2" s="1"/>
  <c r="AD444" i="2" s="1"/>
  <c r="AE444" i="2" s="1"/>
  <c r="AF444" i="2" s="1"/>
  <c r="AG444" i="2" s="1"/>
  <c r="AH444" i="2" s="1"/>
  <c r="AI444" i="2" s="1"/>
  <c r="AJ444" i="2" s="1"/>
  <c r="AK444" i="2" s="1"/>
  <c r="AL444" i="2" s="1"/>
  <c r="AM444" i="2" s="1"/>
  <c r="AN444" i="2" s="1"/>
  <c r="AO444" i="2" s="1"/>
  <c r="AP444" i="2" s="1"/>
  <c r="AQ444" i="2" s="1"/>
  <c r="AR444" i="2" s="1"/>
  <c r="AS444" i="2" s="1"/>
  <c r="AT444" i="2" s="1"/>
  <c r="AU444" i="2" s="1"/>
  <c r="AV444" i="2" s="1"/>
  <c r="AW444" i="2" s="1"/>
  <c r="AX444" i="2" s="1"/>
  <c r="AY444" i="2" s="1"/>
  <c r="AZ444" i="2" s="1"/>
  <c r="BA444" i="2" s="1"/>
  <c r="BB444" i="2" s="1"/>
  <c r="BC444" i="2" s="1"/>
  <c r="BD444" i="2" s="1"/>
  <c r="BE444" i="2" s="1"/>
  <c r="BF444" i="2" s="1"/>
  <c r="BG444" i="2" s="1"/>
  <c r="BH444" i="2" s="1"/>
  <c r="BI444" i="2" s="1"/>
  <c r="BJ444" i="2" s="1"/>
  <c r="BK444" i="2" s="1"/>
  <c r="V441" i="2"/>
  <c r="R443" i="2"/>
  <c r="S443" i="2" s="1"/>
  <c r="N416" i="2"/>
  <c r="N419" i="2" s="1"/>
  <c r="O416" i="2"/>
  <c r="Q395" i="2"/>
  <c r="Q416" i="2" s="1"/>
  <c r="AH374" i="2"/>
  <c r="AK238" i="2"/>
  <c r="AM193" i="2"/>
  <c r="AM148" i="2"/>
  <c r="AH103" i="2"/>
  <c r="S406" i="4"/>
  <c r="T406" i="4" s="1"/>
  <c r="U406" i="4" s="1"/>
  <c r="V406" i="4" s="1"/>
  <c r="W406" i="4" s="1"/>
  <c r="X406" i="4" s="1"/>
  <c r="Y406" i="4" s="1"/>
  <c r="Z406" i="4" s="1"/>
  <c r="AA406" i="4" s="1"/>
  <c r="AB406" i="4" s="1"/>
  <c r="AC406" i="4" s="1"/>
  <c r="AD406" i="4" s="1"/>
  <c r="AE406" i="4" s="1"/>
  <c r="AF406" i="4" s="1"/>
  <c r="AG406" i="4" s="1"/>
  <c r="AH406" i="4" s="1"/>
  <c r="AI406" i="4" s="1"/>
  <c r="AJ406" i="4" s="1"/>
  <c r="AK406" i="4" s="1"/>
  <c r="AL406" i="4" s="1"/>
  <c r="AM406" i="4" s="1"/>
  <c r="AN406" i="4" s="1"/>
  <c r="AO406" i="4" s="1"/>
  <c r="AP406" i="4" s="1"/>
  <c r="AQ406" i="4" s="1"/>
  <c r="AR406" i="4" s="1"/>
  <c r="AS406" i="4" s="1"/>
  <c r="AT406" i="4" s="1"/>
  <c r="AU406" i="4" s="1"/>
  <c r="AV406" i="4" s="1"/>
  <c r="AW406" i="4" s="1"/>
  <c r="AX406" i="4" s="1"/>
  <c r="AY406" i="4" s="1"/>
  <c r="AZ406" i="4" s="1"/>
  <c r="BA406" i="4" s="1"/>
  <c r="BB406" i="4" s="1"/>
  <c r="BC406" i="4" s="1"/>
  <c r="BD406" i="4" s="1"/>
  <c r="BE406" i="4" s="1"/>
  <c r="BF406" i="4" s="1"/>
  <c r="BG406" i="4" s="1"/>
  <c r="BH406" i="4" s="1"/>
  <c r="BI406" i="4" s="1"/>
  <c r="BJ406" i="4" s="1"/>
  <c r="BK406" i="4" s="1"/>
  <c r="BL406" i="4" s="1"/>
  <c r="BM406" i="4" s="1"/>
  <c r="BN406" i="4" s="1"/>
  <c r="BO406" i="4" s="1"/>
  <c r="BP406" i="4" s="1"/>
  <c r="BQ406" i="4" s="1"/>
  <c r="BR406" i="4" s="1"/>
  <c r="AB284" i="2"/>
  <c r="AD405" i="4"/>
  <c r="AE405" i="4" s="1"/>
  <c r="AF405" i="4" s="1"/>
  <c r="AG405" i="4" s="1"/>
  <c r="AH405" i="4" s="1"/>
  <c r="AI405" i="4" s="1"/>
  <c r="AJ405" i="4" s="1"/>
  <c r="AK405" i="4" s="1"/>
  <c r="AL405" i="4" s="1"/>
  <c r="AM405" i="4" s="1"/>
  <c r="AN405" i="4" s="1"/>
  <c r="AO405" i="4" s="1"/>
  <c r="AP405" i="4" s="1"/>
  <c r="AQ405" i="4" s="1"/>
  <c r="AR405" i="4" s="1"/>
  <c r="AS405" i="4" s="1"/>
  <c r="AT405" i="4" s="1"/>
  <c r="AU405" i="4" s="1"/>
  <c r="AV405" i="4" s="1"/>
  <c r="AW405" i="4" s="1"/>
  <c r="AX405" i="4" s="1"/>
  <c r="AY405" i="4" s="1"/>
  <c r="AZ405" i="4" s="1"/>
  <c r="BA405" i="4" s="1"/>
  <c r="BB405" i="4" s="1"/>
  <c r="BC405" i="4" s="1"/>
  <c r="BD405" i="4" s="1"/>
  <c r="BE405" i="4" s="1"/>
  <c r="BF405" i="4" s="1"/>
  <c r="BG405" i="4" s="1"/>
  <c r="BH405" i="4" s="1"/>
  <c r="BI405" i="4" s="1"/>
  <c r="BJ405" i="4" s="1"/>
  <c r="BK405" i="4" s="1"/>
  <c r="BL405" i="4" s="1"/>
  <c r="BM405" i="4" s="1"/>
  <c r="BN405" i="4" s="1"/>
  <c r="BO405" i="4" s="1"/>
  <c r="BC359" i="4"/>
  <c r="BD359" i="4" s="1"/>
  <c r="BE359" i="4" s="1"/>
  <c r="BF359" i="4" s="1"/>
  <c r="BG359" i="4" s="1"/>
  <c r="BH359" i="4" s="1"/>
  <c r="BI359" i="4" s="1"/>
  <c r="BJ359" i="4" s="1"/>
  <c r="BK359" i="4" s="1"/>
  <c r="BL359" i="4" s="1"/>
  <c r="BM359" i="4" s="1"/>
  <c r="BN359" i="4" s="1"/>
  <c r="BO359" i="4" s="1"/>
  <c r="AW358" i="4"/>
  <c r="AW379" i="4" s="1"/>
  <c r="W334" i="4"/>
  <c r="W337" i="4" s="1"/>
  <c r="X337" i="4" s="1"/>
  <c r="H112" i="4"/>
  <c r="G112" i="4"/>
  <c r="G10" i="4"/>
  <c r="G12" i="4" s="1"/>
  <c r="I66" i="4"/>
  <c r="H5" i="4"/>
  <c r="F13" i="4"/>
  <c r="BG222" i="4"/>
  <c r="BH222" i="4" s="1"/>
  <c r="AG269" i="4"/>
  <c r="AH269" i="4" s="1"/>
  <c r="AI269" i="4" s="1"/>
  <c r="AJ269" i="4" s="1"/>
  <c r="AK269" i="4" s="1"/>
  <c r="AL269" i="4" s="1"/>
  <c r="AM269" i="4" s="1"/>
  <c r="AN269" i="4" s="1"/>
  <c r="AO269" i="4" s="1"/>
  <c r="AP269" i="4" s="1"/>
  <c r="AQ269" i="4" s="1"/>
  <c r="AR269" i="4" s="1"/>
  <c r="AS269" i="4" s="1"/>
  <c r="AT269" i="4" s="1"/>
  <c r="AU269" i="4" s="1"/>
  <c r="AV269" i="4" s="1"/>
  <c r="AW269" i="4" s="1"/>
  <c r="AX269" i="4" s="1"/>
  <c r="AY269" i="4" s="1"/>
  <c r="AZ269" i="4" s="1"/>
  <c r="BA269" i="4" s="1"/>
  <c r="BB269" i="4" s="1"/>
  <c r="BC269" i="4" s="1"/>
  <c r="BD269" i="4" s="1"/>
  <c r="BE269" i="4" s="1"/>
  <c r="BF269" i="4" s="1"/>
  <c r="BG269" i="4" s="1"/>
  <c r="BH269" i="4" s="1"/>
  <c r="BI269" i="4" s="1"/>
  <c r="BJ269" i="4" s="1"/>
  <c r="BK269" i="4" s="1"/>
  <c r="BL269" i="4" s="1"/>
  <c r="BM269" i="4" s="1"/>
  <c r="BN269" i="4" s="1"/>
  <c r="BO269" i="4" s="1"/>
  <c r="BP269" i="4" s="1"/>
  <c r="BQ269" i="4" s="1"/>
  <c r="BR269" i="4" s="1"/>
  <c r="Y313" i="4"/>
  <c r="Y334" i="4" s="1"/>
  <c r="AE260" i="2"/>
  <c r="AF260" i="2" s="1"/>
  <c r="AF281" i="2" s="1"/>
  <c r="AD281" i="2"/>
  <c r="Z562" i="4"/>
  <c r="Y563" i="4"/>
  <c r="I591" i="4"/>
  <c r="AH314" i="4"/>
  <c r="AI314" i="4" s="1"/>
  <c r="AJ314" i="4" s="1"/>
  <c r="AK314" i="4" s="1"/>
  <c r="AL314" i="4" s="1"/>
  <c r="AM314" i="4" s="1"/>
  <c r="AL246" i="4"/>
  <c r="AF271" i="4"/>
  <c r="AG271" i="4" s="1"/>
  <c r="AH271" i="4" s="1"/>
  <c r="AI271" i="4" s="1"/>
  <c r="AJ271" i="4" s="1"/>
  <c r="AK271" i="4" s="1"/>
  <c r="AL271" i="4" s="1"/>
  <c r="AM271" i="4" s="1"/>
  <c r="AN271" i="4" s="1"/>
  <c r="M472" i="4"/>
  <c r="N472" i="4" s="1"/>
  <c r="AC289" i="4"/>
  <c r="AD268" i="4"/>
  <c r="O403" i="4"/>
  <c r="O424" i="4" s="1"/>
  <c r="N424" i="4"/>
  <c r="AC317" i="4"/>
  <c r="AD317" i="4" s="1"/>
  <c r="AE317" i="4" s="1"/>
  <c r="AF317" i="4" s="1"/>
  <c r="AG317" i="4" s="1"/>
  <c r="AH317" i="4" s="1"/>
  <c r="AI317" i="4" s="1"/>
  <c r="AJ317" i="4" s="1"/>
  <c r="AK317" i="4" s="1"/>
  <c r="AL317" i="4" s="1"/>
  <c r="AM317" i="4" s="1"/>
  <c r="AN317" i="4" s="1"/>
  <c r="AO317" i="4" s="1"/>
  <c r="AP317" i="4" s="1"/>
  <c r="AQ317" i="4" s="1"/>
  <c r="AR317" i="4" s="1"/>
  <c r="AS317" i="4" s="1"/>
  <c r="AT317" i="4" s="1"/>
  <c r="AU317" i="4" s="1"/>
  <c r="AV317" i="4" s="1"/>
  <c r="AW317" i="4" s="1"/>
  <c r="AX317" i="4" s="1"/>
  <c r="AY317" i="4" s="1"/>
  <c r="AZ317" i="4" s="1"/>
  <c r="BA317" i="4" s="1"/>
  <c r="BB317" i="4" s="1"/>
  <c r="BC317" i="4" s="1"/>
  <c r="BD317" i="4" s="1"/>
  <c r="BE317" i="4" s="1"/>
  <c r="BF317" i="4" s="1"/>
  <c r="BG317" i="4" s="1"/>
  <c r="BH317" i="4" s="1"/>
  <c r="BI317" i="4" s="1"/>
  <c r="BJ317" i="4" s="1"/>
  <c r="BK317" i="4" s="1"/>
  <c r="BL317" i="4" s="1"/>
  <c r="BM317" i="4" s="1"/>
  <c r="BN317" i="4" s="1"/>
  <c r="BO317" i="4" s="1"/>
  <c r="BP317" i="4" s="1"/>
  <c r="BQ317" i="4" s="1"/>
  <c r="BR317" i="4" s="1"/>
  <c r="H427" i="4"/>
  <c r="G428" i="4"/>
  <c r="H382" i="4"/>
  <c r="G383" i="4"/>
  <c r="J569" i="4"/>
  <c r="J585" i="4" s="1"/>
  <c r="I6" i="10" s="1"/>
  <c r="R448" i="4"/>
  <c r="S448" i="4" s="1"/>
  <c r="I517" i="4"/>
  <c r="H518" i="4"/>
  <c r="H201" i="4"/>
  <c r="G202" i="4"/>
  <c r="S450" i="4"/>
  <c r="T450" i="4" s="1"/>
  <c r="U450" i="4" s="1"/>
  <c r="V450" i="4" s="1"/>
  <c r="W450" i="4" s="1"/>
  <c r="X450" i="4" s="1"/>
  <c r="Y450" i="4" s="1"/>
  <c r="Z450" i="4" s="1"/>
  <c r="AA450" i="4" s="1"/>
  <c r="AB450" i="4" s="1"/>
  <c r="AC450" i="4" s="1"/>
  <c r="AD450" i="4" s="1"/>
  <c r="AE450" i="4" s="1"/>
  <c r="AF450" i="4" s="1"/>
  <c r="AG450" i="4" s="1"/>
  <c r="AH450" i="4" s="1"/>
  <c r="AI450" i="4" s="1"/>
  <c r="AJ450" i="4" s="1"/>
  <c r="AK450" i="4" s="1"/>
  <c r="AL450" i="4" s="1"/>
  <c r="AM450" i="4" s="1"/>
  <c r="AN450" i="4" s="1"/>
  <c r="AO450" i="4" s="1"/>
  <c r="AP450" i="4" s="1"/>
  <c r="AQ450" i="4" s="1"/>
  <c r="AR450" i="4" s="1"/>
  <c r="AS450" i="4" s="1"/>
  <c r="AT450" i="4" s="1"/>
  <c r="AU450" i="4" s="1"/>
  <c r="AV450" i="4" s="1"/>
  <c r="T451" i="4"/>
  <c r="O449" i="4"/>
  <c r="T452" i="4"/>
  <c r="J307" i="4"/>
  <c r="K301" i="4" s="1"/>
  <c r="J587" i="4"/>
  <c r="I8" i="10" s="1"/>
  <c r="AG111" i="4"/>
  <c r="AM156" i="4"/>
  <c r="K577" i="4"/>
  <c r="J578" i="4"/>
  <c r="K165" i="4"/>
  <c r="K200" i="4" s="1"/>
  <c r="J593" i="4"/>
  <c r="J397" i="4"/>
  <c r="K391" i="4" s="1"/>
  <c r="J381" i="4"/>
  <c r="K442" i="4"/>
  <c r="K473" i="4" s="1"/>
  <c r="J336" i="4"/>
  <c r="K471" i="4"/>
  <c r="J81" i="4"/>
  <c r="K76" i="4" s="1"/>
  <c r="H26" i="2"/>
  <c r="H27" i="2" s="1"/>
  <c r="J147" i="2"/>
  <c r="K473" i="2"/>
  <c r="J487" i="4"/>
  <c r="D104" i="8"/>
  <c r="E8" i="8" s="1"/>
  <c r="E21" i="8" s="1"/>
  <c r="J516" i="4"/>
  <c r="G101" i="8"/>
  <c r="K158" i="2"/>
  <c r="K163" i="2" s="1"/>
  <c r="K194" i="2" s="1"/>
  <c r="N461" i="2"/>
  <c r="O440" i="2"/>
  <c r="J194" i="2"/>
  <c r="K347" i="4"/>
  <c r="K346" i="4"/>
  <c r="J283" i="2"/>
  <c r="J299" i="2"/>
  <c r="K293" i="2" s="1"/>
  <c r="J575" i="4"/>
  <c r="J591" i="4" s="1"/>
  <c r="I12" i="10" s="1"/>
  <c r="J262" i="4"/>
  <c r="K257" i="4" s="1"/>
  <c r="S407" i="4"/>
  <c r="T407" i="4" s="1"/>
  <c r="U407" i="4" s="1"/>
  <c r="V407" i="4" s="1"/>
  <c r="W407" i="4" s="1"/>
  <c r="X407" i="4" s="1"/>
  <c r="Y407" i="4" s="1"/>
  <c r="Z407" i="4" s="1"/>
  <c r="AA407" i="4" s="1"/>
  <c r="AB407" i="4" s="1"/>
  <c r="AC407" i="4" s="1"/>
  <c r="AD407" i="4" s="1"/>
  <c r="AE407" i="4" s="1"/>
  <c r="AF407" i="4" s="1"/>
  <c r="AG407" i="4" s="1"/>
  <c r="AH407" i="4" s="1"/>
  <c r="AI407" i="4" s="1"/>
  <c r="AJ407" i="4" s="1"/>
  <c r="J73" i="2"/>
  <c r="K67" i="2" s="1"/>
  <c r="J590" i="4"/>
  <c r="I11" i="10" s="1"/>
  <c r="J572" i="4"/>
  <c r="J245" i="4"/>
  <c r="J102" i="2"/>
  <c r="J426" i="4"/>
  <c r="J576" i="4"/>
  <c r="J573" i="4"/>
  <c r="J291" i="4"/>
  <c r="J216" i="4"/>
  <c r="J126" i="4"/>
  <c r="H36" i="4"/>
  <c r="H11" i="4" s="1"/>
  <c r="K339" i="2"/>
  <c r="J570" i="4"/>
  <c r="J155" i="4"/>
  <c r="T397" i="2"/>
  <c r="U397" i="2" s="1"/>
  <c r="V397" i="2" s="1"/>
  <c r="W397" i="2" s="1"/>
  <c r="X397" i="2" s="1"/>
  <c r="Y397" i="2" s="1"/>
  <c r="Z397" i="2" s="1"/>
  <c r="AA397" i="2" s="1"/>
  <c r="AB397" i="2" s="1"/>
  <c r="AC397" i="2" s="1"/>
  <c r="AD397" i="2" s="1"/>
  <c r="AE397" i="2" s="1"/>
  <c r="AF397" i="2" s="1"/>
  <c r="AG397" i="2" s="1"/>
  <c r="AH397" i="2" s="1"/>
  <c r="AI397" i="2" s="1"/>
  <c r="AJ397" i="2" s="1"/>
  <c r="AK397" i="2" s="1"/>
  <c r="AL397" i="2" s="1"/>
  <c r="AM397" i="2" s="1"/>
  <c r="AN397" i="2" s="1"/>
  <c r="AO397" i="2" s="1"/>
  <c r="AP397" i="2" s="1"/>
  <c r="AQ397" i="2" s="1"/>
  <c r="AR397" i="2" s="1"/>
  <c r="AS397" i="2" s="1"/>
  <c r="AT397" i="2" s="1"/>
  <c r="AU397" i="2" s="1"/>
  <c r="AV397" i="2" s="1"/>
  <c r="AW397" i="2" s="1"/>
  <c r="AX397" i="2" s="1"/>
  <c r="AY397" i="2" s="1"/>
  <c r="AZ397" i="2" s="1"/>
  <c r="BA397" i="2" s="1"/>
  <c r="BB397" i="2" s="1"/>
  <c r="BC397" i="2" s="1"/>
  <c r="BD397" i="2" s="1"/>
  <c r="BE397" i="2" s="1"/>
  <c r="BF397" i="2" s="1"/>
  <c r="BG397" i="2" s="1"/>
  <c r="BH397" i="2" s="1"/>
  <c r="BI397" i="2" s="1"/>
  <c r="BJ397" i="2" s="1"/>
  <c r="BK397" i="2" s="1"/>
  <c r="I14" i="10" l="1"/>
  <c r="H12" i="10"/>
  <c r="BP359" i="4"/>
  <c r="BQ359" i="4" s="1"/>
  <c r="BR359" i="4" s="1"/>
  <c r="BP405" i="4"/>
  <c r="BQ405" i="4" s="1"/>
  <c r="BR405" i="4" s="1"/>
  <c r="BO223" i="4"/>
  <c r="BP223" i="4" s="1"/>
  <c r="BQ223" i="4" s="1"/>
  <c r="BR361" i="4"/>
  <c r="BQ360" i="4"/>
  <c r="BR360" i="4" s="1"/>
  <c r="J510" i="2"/>
  <c r="J571" i="2"/>
  <c r="J587" i="2" s="1"/>
  <c r="J508" i="2"/>
  <c r="AG543" i="4"/>
  <c r="AF559" i="4"/>
  <c r="AF561" i="4" s="1"/>
  <c r="J373" i="2"/>
  <c r="J375" i="2"/>
  <c r="J328" i="2"/>
  <c r="J568" i="2"/>
  <c r="J584" i="2" s="1"/>
  <c r="J384" i="2"/>
  <c r="AC284" i="2"/>
  <c r="K428" i="2"/>
  <c r="K429" i="2"/>
  <c r="J565" i="2"/>
  <c r="J581" i="2" s="1"/>
  <c r="J383" i="2"/>
  <c r="J208" i="2"/>
  <c r="J149" i="2"/>
  <c r="H16" i="4"/>
  <c r="H20" i="4" s="1"/>
  <c r="H21" i="4" s="1"/>
  <c r="K113" i="2"/>
  <c r="K563" i="2" s="1"/>
  <c r="K579" i="2" s="1"/>
  <c r="K568" i="2"/>
  <c r="K584" i="2" s="1"/>
  <c r="I5" i="4"/>
  <c r="L58" i="2"/>
  <c r="K10" i="2"/>
  <c r="K249" i="2"/>
  <c r="K254" i="2" s="1"/>
  <c r="K285" i="2" s="1"/>
  <c r="J285" i="2"/>
  <c r="K571" i="2"/>
  <c r="K587" i="2" s="1"/>
  <c r="K564" i="2"/>
  <c r="K580" i="2" s="1"/>
  <c r="AE396" i="2"/>
  <c r="AF396" i="2" s="1"/>
  <c r="AG396" i="2" s="1"/>
  <c r="AZ350" i="2"/>
  <c r="AZ371" i="2" s="1"/>
  <c r="AH399" i="2"/>
  <c r="AI399" i="2" s="1"/>
  <c r="AJ399" i="2" s="1"/>
  <c r="AK399" i="2" s="1"/>
  <c r="AL399" i="2" s="1"/>
  <c r="AM399" i="2" s="1"/>
  <c r="AN399" i="2" s="1"/>
  <c r="AO399" i="2" s="1"/>
  <c r="AP399" i="2" s="1"/>
  <c r="AQ399" i="2" s="1"/>
  <c r="AR399" i="2" s="1"/>
  <c r="AS399" i="2" s="1"/>
  <c r="AT399" i="2" s="1"/>
  <c r="AU399" i="2" s="1"/>
  <c r="AV399" i="2" s="1"/>
  <c r="AW399" i="2" s="1"/>
  <c r="AX399" i="2" s="1"/>
  <c r="AY399" i="2" s="1"/>
  <c r="AZ399" i="2" s="1"/>
  <c r="BA399" i="2" s="1"/>
  <c r="BB399" i="2" s="1"/>
  <c r="BC399" i="2" s="1"/>
  <c r="BD399" i="2" s="1"/>
  <c r="BE399" i="2" s="1"/>
  <c r="BF399" i="2" s="1"/>
  <c r="BG399" i="2" s="1"/>
  <c r="BH399" i="2" s="1"/>
  <c r="BI399" i="2" s="1"/>
  <c r="BJ399" i="2" s="1"/>
  <c r="BK399" i="2" s="1"/>
  <c r="BG509" i="2"/>
  <c r="BF510" i="2"/>
  <c r="N464" i="2"/>
  <c r="BH235" i="2"/>
  <c r="BI214" i="2"/>
  <c r="BI235" i="2" s="1"/>
  <c r="AH261" i="2"/>
  <c r="AI261" i="2" s="1"/>
  <c r="AJ261" i="2" s="1"/>
  <c r="AB307" i="2"/>
  <c r="AC307" i="2" s="1"/>
  <c r="AD307" i="2" s="1"/>
  <c r="AE307" i="2" s="1"/>
  <c r="AF307" i="2" s="1"/>
  <c r="AJ306" i="2"/>
  <c r="AK306" i="2" s="1"/>
  <c r="AL306" i="2" s="1"/>
  <c r="Z326" i="2"/>
  <c r="Z329" i="2" s="1"/>
  <c r="AA305" i="2"/>
  <c r="S442" i="2"/>
  <c r="T442" i="2" s="1"/>
  <c r="W441" i="2"/>
  <c r="X441" i="2" s="1"/>
  <c r="Y441" i="2" s="1"/>
  <c r="T443" i="2"/>
  <c r="U443" i="2" s="1"/>
  <c r="V443" i="2" s="1"/>
  <c r="W443" i="2" s="1"/>
  <c r="X443" i="2" s="1"/>
  <c r="Y443" i="2" s="1"/>
  <c r="Z443" i="2" s="1"/>
  <c r="AA443" i="2" s="1"/>
  <c r="AB443" i="2" s="1"/>
  <c r="AC443" i="2" s="1"/>
  <c r="AD443" i="2" s="1"/>
  <c r="AE443" i="2" s="1"/>
  <c r="AF443" i="2" s="1"/>
  <c r="AG443" i="2" s="1"/>
  <c r="AH443" i="2" s="1"/>
  <c r="AI443" i="2" s="1"/>
  <c r="AJ443" i="2" s="1"/>
  <c r="AK443" i="2" s="1"/>
  <c r="AL443" i="2" s="1"/>
  <c r="AM443" i="2" s="1"/>
  <c r="AN443" i="2" s="1"/>
  <c r="AO443" i="2" s="1"/>
  <c r="AP443" i="2" s="1"/>
  <c r="AQ443" i="2" s="1"/>
  <c r="AR443" i="2" s="1"/>
  <c r="AS443" i="2" s="1"/>
  <c r="AT443" i="2" s="1"/>
  <c r="AU443" i="2" s="1"/>
  <c r="AV443" i="2" s="1"/>
  <c r="AW443" i="2" s="1"/>
  <c r="AX443" i="2" s="1"/>
  <c r="AY443" i="2" s="1"/>
  <c r="AZ443" i="2" s="1"/>
  <c r="BA443" i="2" s="1"/>
  <c r="BB443" i="2" s="1"/>
  <c r="BC443" i="2" s="1"/>
  <c r="BD443" i="2" s="1"/>
  <c r="BE443" i="2" s="1"/>
  <c r="BF443" i="2" s="1"/>
  <c r="BG443" i="2" s="1"/>
  <c r="BH443" i="2" s="1"/>
  <c r="BI443" i="2" s="1"/>
  <c r="BJ443" i="2" s="1"/>
  <c r="BK443" i="2" s="1"/>
  <c r="O419" i="2"/>
  <c r="P419" i="2" s="1"/>
  <c r="Q419" i="2" s="1"/>
  <c r="R395" i="2"/>
  <c r="AI374" i="2"/>
  <c r="AL238" i="2"/>
  <c r="AN193" i="2"/>
  <c r="AN148" i="2"/>
  <c r="AI103" i="2"/>
  <c r="H10" i="4"/>
  <c r="H12" i="4" s="1"/>
  <c r="AN314" i="4"/>
  <c r="AO314" i="4" s="1"/>
  <c r="AP314" i="4" s="1"/>
  <c r="AQ314" i="4" s="1"/>
  <c r="AR314" i="4" s="1"/>
  <c r="AS314" i="4" s="1"/>
  <c r="AT314" i="4" s="1"/>
  <c r="AU314" i="4" s="1"/>
  <c r="AV314" i="4" s="1"/>
  <c r="AW314" i="4" s="1"/>
  <c r="AX314" i="4" s="1"/>
  <c r="AY314" i="4" s="1"/>
  <c r="AZ314" i="4" s="1"/>
  <c r="BA314" i="4" s="1"/>
  <c r="BB314" i="4" s="1"/>
  <c r="BC314" i="4" s="1"/>
  <c r="BD314" i="4" s="1"/>
  <c r="BE314" i="4" s="1"/>
  <c r="BF314" i="4" s="1"/>
  <c r="BG314" i="4" s="1"/>
  <c r="BH314" i="4" s="1"/>
  <c r="BI314" i="4" s="1"/>
  <c r="BJ314" i="4" s="1"/>
  <c r="BK314" i="4" s="1"/>
  <c r="BL314" i="4" s="1"/>
  <c r="BM314" i="4" s="1"/>
  <c r="BN314" i="4" s="1"/>
  <c r="BO314" i="4" s="1"/>
  <c r="H8" i="2"/>
  <c r="I5" i="2" s="1"/>
  <c r="AD284" i="2"/>
  <c r="AX358" i="4"/>
  <c r="G13" i="4"/>
  <c r="J66" i="4"/>
  <c r="BG243" i="4"/>
  <c r="Z313" i="4"/>
  <c r="AA313" i="4" s="1"/>
  <c r="AA334" i="4" s="1"/>
  <c r="Y337" i="4"/>
  <c r="AA562" i="4"/>
  <c r="Z563" i="4"/>
  <c r="AE281" i="2"/>
  <c r="AG260" i="2"/>
  <c r="U451" i="4"/>
  <c r="V451" i="4" s="1"/>
  <c r="W451" i="4" s="1"/>
  <c r="AO271" i="4"/>
  <c r="AP271" i="4" s="1"/>
  <c r="AQ271" i="4" s="1"/>
  <c r="AR271" i="4" s="1"/>
  <c r="AS271" i="4" s="1"/>
  <c r="AT271" i="4" s="1"/>
  <c r="AU271" i="4" s="1"/>
  <c r="AV271" i="4" s="1"/>
  <c r="AW271" i="4" s="1"/>
  <c r="AX271" i="4" s="1"/>
  <c r="AY271" i="4" s="1"/>
  <c r="AZ271" i="4" s="1"/>
  <c r="BA271" i="4" s="1"/>
  <c r="BB271" i="4" s="1"/>
  <c r="BC271" i="4" s="1"/>
  <c r="BD271" i="4" s="1"/>
  <c r="BE271" i="4" s="1"/>
  <c r="BF271" i="4" s="1"/>
  <c r="BG271" i="4" s="1"/>
  <c r="BH271" i="4" s="1"/>
  <c r="BI271" i="4" s="1"/>
  <c r="BJ271" i="4" s="1"/>
  <c r="BK271" i="4" s="1"/>
  <c r="BL271" i="4" s="1"/>
  <c r="BM271" i="4" s="1"/>
  <c r="BN271" i="4" s="1"/>
  <c r="BO271" i="4" s="1"/>
  <c r="BP271" i="4" s="1"/>
  <c r="BQ271" i="4" s="1"/>
  <c r="BR271" i="4" s="1"/>
  <c r="J517" i="4"/>
  <c r="K517" i="4" s="1"/>
  <c r="L517" i="4" s="1"/>
  <c r="M517" i="4" s="1"/>
  <c r="N517" i="4" s="1"/>
  <c r="O517" i="4" s="1"/>
  <c r="P517" i="4" s="1"/>
  <c r="Q517" i="4" s="1"/>
  <c r="R517" i="4" s="1"/>
  <c r="S517" i="4" s="1"/>
  <c r="T517" i="4" s="1"/>
  <c r="U517" i="4" s="1"/>
  <c r="V517" i="4" s="1"/>
  <c r="W517" i="4" s="1"/>
  <c r="X517" i="4" s="1"/>
  <c r="Y517" i="4" s="1"/>
  <c r="Z517" i="4" s="1"/>
  <c r="AA517" i="4" s="1"/>
  <c r="AB517" i="4" s="1"/>
  <c r="AC517" i="4" s="1"/>
  <c r="AD517" i="4" s="1"/>
  <c r="AE517" i="4" s="1"/>
  <c r="AF517" i="4" s="1"/>
  <c r="AG517" i="4" s="1"/>
  <c r="AH517" i="4" s="1"/>
  <c r="AI517" i="4" s="1"/>
  <c r="I518" i="4"/>
  <c r="K302" i="4"/>
  <c r="K574" i="4" s="1"/>
  <c r="I427" i="4"/>
  <c r="H428" i="4"/>
  <c r="BI222" i="4"/>
  <c r="BH243" i="4"/>
  <c r="AK407" i="4"/>
  <c r="AL407" i="4" s="1"/>
  <c r="AM407" i="4" s="1"/>
  <c r="AN407" i="4" s="1"/>
  <c r="AO407" i="4" s="1"/>
  <c r="AP407" i="4" s="1"/>
  <c r="AQ407" i="4" s="1"/>
  <c r="AR407" i="4" s="1"/>
  <c r="AS407" i="4" s="1"/>
  <c r="AT407" i="4" s="1"/>
  <c r="AU407" i="4" s="1"/>
  <c r="AV407" i="4" s="1"/>
  <c r="AW407" i="4" s="1"/>
  <c r="AX407" i="4" s="1"/>
  <c r="AY407" i="4" s="1"/>
  <c r="AZ407" i="4" s="1"/>
  <c r="BA407" i="4" s="1"/>
  <c r="BB407" i="4" s="1"/>
  <c r="BC407" i="4" s="1"/>
  <c r="BD407" i="4" s="1"/>
  <c r="BE407" i="4" s="1"/>
  <c r="BF407" i="4" s="1"/>
  <c r="BG407" i="4" s="1"/>
  <c r="BH407" i="4" s="1"/>
  <c r="BI407" i="4" s="1"/>
  <c r="BJ407" i="4" s="1"/>
  <c r="BK407" i="4" s="1"/>
  <c r="BL407" i="4" s="1"/>
  <c r="BM407" i="4" s="1"/>
  <c r="BN407" i="4" s="1"/>
  <c r="BO407" i="4" s="1"/>
  <c r="I382" i="4"/>
  <c r="H383" i="4"/>
  <c r="AD289" i="4"/>
  <c r="AE268" i="4"/>
  <c r="AM246" i="4"/>
  <c r="J338" i="4"/>
  <c r="I201" i="4"/>
  <c r="H202" i="4"/>
  <c r="P403" i="4"/>
  <c r="AC292" i="4"/>
  <c r="T448" i="4"/>
  <c r="O469" i="4"/>
  <c r="O472" i="4" s="1"/>
  <c r="P449" i="4"/>
  <c r="U452" i="4"/>
  <c r="AW450" i="4"/>
  <c r="AX450" i="4" s="1"/>
  <c r="AY450" i="4" s="1"/>
  <c r="AZ450" i="4" s="1"/>
  <c r="BA450" i="4" s="1"/>
  <c r="BB450" i="4" s="1"/>
  <c r="BC450" i="4" s="1"/>
  <c r="BD450" i="4" s="1"/>
  <c r="BE450" i="4" s="1"/>
  <c r="BF450" i="4" s="1"/>
  <c r="BG450" i="4" s="1"/>
  <c r="BH450" i="4" s="1"/>
  <c r="BI450" i="4" s="1"/>
  <c r="BJ450" i="4" s="1"/>
  <c r="BK450" i="4" s="1"/>
  <c r="BL450" i="4" s="1"/>
  <c r="BM450" i="4" s="1"/>
  <c r="BN450" i="4" s="1"/>
  <c r="BO450" i="4" s="1"/>
  <c r="BP450" i="4" s="1"/>
  <c r="BQ450" i="4" s="1"/>
  <c r="BR450" i="4" s="1"/>
  <c r="J112" i="4"/>
  <c r="L437" i="4"/>
  <c r="K593" i="4"/>
  <c r="J14" i="10" s="1"/>
  <c r="J594" i="4"/>
  <c r="AN156" i="4"/>
  <c r="AO156" i="4" s="1"/>
  <c r="AP156" i="4" s="1"/>
  <c r="AQ156" i="4" s="1"/>
  <c r="AR156" i="4" s="1"/>
  <c r="AS156" i="4" s="1"/>
  <c r="AH111" i="4"/>
  <c r="L436" i="4"/>
  <c r="K192" i="2"/>
  <c r="K171" i="4"/>
  <c r="K571" i="4"/>
  <c r="K392" i="4"/>
  <c r="K397" i="4" s="1"/>
  <c r="L157" i="2"/>
  <c r="K508" i="2"/>
  <c r="D117" i="8"/>
  <c r="K75" i="4"/>
  <c r="K81" i="4" s="1"/>
  <c r="J293" i="4"/>
  <c r="K256" i="4"/>
  <c r="K262" i="4" s="1"/>
  <c r="L256" i="4" s="1"/>
  <c r="H28" i="2"/>
  <c r="I23" i="2" s="1"/>
  <c r="J330" i="2"/>
  <c r="K118" i="2"/>
  <c r="K479" i="2"/>
  <c r="L473" i="2" s="1"/>
  <c r="K481" i="4"/>
  <c r="K482" i="4"/>
  <c r="L158" i="2"/>
  <c r="K294" i="2"/>
  <c r="K299" i="2" s="1"/>
  <c r="K575" i="4"/>
  <c r="K591" i="4" s="1"/>
  <c r="J12" i="10" s="1"/>
  <c r="J104" i="2"/>
  <c r="K352" i="4"/>
  <c r="L346" i="4" s="1"/>
  <c r="O461" i="2"/>
  <c r="P440" i="2"/>
  <c r="K381" i="4"/>
  <c r="K68" i="2"/>
  <c r="K102" i="2" s="1"/>
  <c r="J586" i="4"/>
  <c r="I7" i="10" s="1"/>
  <c r="J589" i="4"/>
  <c r="I10" i="10" s="1"/>
  <c r="K344" i="2"/>
  <c r="K373" i="2"/>
  <c r="I30" i="4"/>
  <c r="I31" i="4"/>
  <c r="H67" i="4"/>
  <c r="K120" i="4"/>
  <c r="K121" i="4"/>
  <c r="J157" i="4"/>
  <c r="J592" i="4"/>
  <c r="I13" i="10" s="1"/>
  <c r="K211" i="4"/>
  <c r="K210" i="4"/>
  <c r="J247" i="4"/>
  <c r="E24" i="8"/>
  <c r="E37" i="8" s="1"/>
  <c r="J588" i="4"/>
  <c r="I9" i="10" s="1"/>
  <c r="D118" i="8" l="1"/>
  <c r="E22" i="4"/>
  <c r="I15" i="10"/>
  <c r="BP407" i="4"/>
  <c r="BQ407" i="4" s="1"/>
  <c r="BR407" i="4" s="1"/>
  <c r="BR223" i="4"/>
  <c r="BP314" i="4"/>
  <c r="BQ314" i="4" s="1"/>
  <c r="BR314" i="4" s="1"/>
  <c r="AH543" i="4"/>
  <c r="AG559" i="4"/>
  <c r="AG561" i="4" s="1"/>
  <c r="K570" i="2"/>
  <c r="K586" i="2" s="1"/>
  <c r="K463" i="2"/>
  <c r="L248" i="2"/>
  <c r="J569" i="2"/>
  <c r="J585" i="2" s="1"/>
  <c r="K434" i="2"/>
  <c r="K465" i="2" s="1"/>
  <c r="J418" i="2"/>
  <c r="J389" i="2"/>
  <c r="K147" i="2"/>
  <c r="K203" i="2"/>
  <c r="K202" i="2"/>
  <c r="J239" i="2"/>
  <c r="L249" i="2"/>
  <c r="L254" i="2" s="1"/>
  <c r="H13" i="4"/>
  <c r="M58" i="2"/>
  <c r="L10" i="2"/>
  <c r="H11" i="2"/>
  <c r="H12" i="2" s="1"/>
  <c r="K566" i="2"/>
  <c r="K582" i="2" s="1"/>
  <c r="O464" i="2"/>
  <c r="K283" i="2"/>
  <c r="AK261" i="2"/>
  <c r="AL261" i="2" s="1"/>
  <c r="AM261" i="2" s="1"/>
  <c r="AN261" i="2" s="1"/>
  <c r="AO261" i="2" s="1"/>
  <c r="AP261" i="2" s="1"/>
  <c r="AQ261" i="2" s="1"/>
  <c r="AR261" i="2" s="1"/>
  <c r="AS261" i="2" s="1"/>
  <c r="AT261" i="2" s="1"/>
  <c r="AU261" i="2" s="1"/>
  <c r="AV261" i="2" s="1"/>
  <c r="AW261" i="2" s="1"/>
  <c r="AX261" i="2" s="1"/>
  <c r="AY261" i="2" s="1"/>
  <c r="AZ261" i="2" s="1"/>
  <c r="BA261" i="2" s="1"/>
  <c r="BB261" i="2" s="1"/>
  <c r="BC261" i="2" s="1"/>
  <c r="BD261" i="2" s="1"/>
  <c r="BE261" i="2" s="1"/>
  <c r="BF261" i="2" s="1"/>
  <c r="BG261" i="2" s="1"/>
  <c r="BH261" i="2" s="1"/>
  <c r="BI261" i="2" s="1"/>
  <c r="BJ261" i="2" s="1"/>
  <c r="BK261" i="2" s="1"/>
  <c r="L564" i="2"/>
  <c r="L580" i="2" s="1"/>
  <c r="K567" i="2"/>
  <c r="K583" i="2" s="1"/>
  <c r="K562" i="2"/>
  <c r="K578" i="2" s="1"/>
  <c r="BA350" i="2"/>
  <c r="BA371" i="2" s="1"/>
  <c r="BJ214" i="2"/>
  <c r="BK214" i="2" s="1"/>
  <c r="BK235" i="2" s="1"/>
  <c r="AG307" i="2"/>
  <c r="AH307" i="2" s="1"/>
  <c r="AI307" i="2" s="1"/>
  <c r="AJ307" i="2" s="1"/>
  <c r="AK307" i="2" s="1"/>
  <c r="AL307" i="2" s="1"/>
  <c r="AM307" i="2" s="1"/>
  <c r="AN307" i="2" s="1"/>
  <c r="AO307" i="2" s="1"/>
  <c r="AP307" i="2" s="1"/>
  <c r="AQ307" i="2" s="1"/>
  <c r="AR307" i="2" s="1"/>
  <c r="AS307" i="2" s="1"/>
  <c r="AT307" i="2" s="1"/>
  <c r="AU307" i="2" s="1"/>
  <c r="AV307" i="2" s="1"/>
  <c r="AW307" i="2" s="1"/>
  <c r="AX307" i="2" s="1"/>
  <c r="AY307" i="2" s="1"/>
  <c r="AZ307" i="2" s="1"/>
  <c r="BA307" i="2" s="1"/>
  <c r="BB307" i="2" s="1"/>
  <c r="BC307" i="2" s="1"/>
  <c r="BD307" i="2" s="1"/>
  <c r="BE307" i="2" s="1"/>
  <c r="BF307" i="2" s="1"/>
  <c r="BG307" i="2" s="1"/>
  <c r="BH307" i="2" s="1"/>
  <c r="BI307" i="2" s="1"/>
  <c r="BJ307" i="2" s="1"/>
  <c r="BK307" i="2" s="1"/>
  <c r="L429" i="2"/>
  <c r="BH509" i="2"/>
  <c r="BG510" i="2"/>
  <c r="AH396" i="2"/>
  <c r="AI396" i="2" s="1"/>
  <c r="AJ396" i="2" s="1"/>
  <c r="AK396" i="2" s="1"/>
  <c r="AL396" i="2" s="1"/>
  <c r="AM396" i="2" s="1"/>
  <c r="AN396" i="2" s="1"/>
  <c r="AM306" i="2"/>
  <c r="AN306" i="2" s="1"/>
  <c r="AO306" i="2" s="1"/>
  <c r="AP306" i="2" s="1"/>
  <c r="AQ306" i="2" s="1"/>
  <c r="AR306" i="2" s="1"/>
  <c r="AS306" i="2" s="1"/>
  <c r="AT306" i="2" s="1"/>
  <c r="AU306" i="2" s="1"/>
  <c r="AV306" i="2" s="1"/>
  <c r="AW306" i="2" s="1"/>
  <c r="AX306" i="2" s="1"/>
  <c r="AY306" i="2" s="1"/>
  <c r="AZ306" i="2" s="1"/>
  <c r="BA306" i="2" s="1"/>
  <c r="BB306" i="2" s="1"/>
  <c r="BC306" i="2" s="1"/>
  <c r="BD306" i="2" s="1"/>
  <c r="BE306" i="2" s="1"/>
  <c r="BF306" i="2" s="1"/>
  <c r="BG306" i="2" s="1"/>
  <c r="BH306" i="2" s="1"/>
  <c r="BI306" i="2" s="1"/>
  <c r="BJ306" i="2" s="1"/>
  <c r="BK306" i="2" s="1"/>
  <c r="AA326" i="2"/>
  <c r="AA329" i="2" s="1"/>
  <c r="AB305" i="2"/>
  <c r="AB326" i="2" s="1"/>
  <c r="L428" i="2"/>
  <c r="Z441" i="2"/>
  <c r="AA441" i="2" s="1"/>
  <c r="AB441" i="2" s="1"/>
  <c r="AC441" i="2" s="1"/>
  <c r="AD441" i="2" s="1"/>
  <c r="AE441" i="2" s="1"/>
  <c r="AF441" i="2" s="1"/>
  <c r="AG441" i="2" s="1"/>
  <c r="AH441" i="2" s="1"/>
  <c r="AI441" i="2" s="1"/>
  <c r="AJ441" i="2" s="1"/>
  <c r="AK441" i="2" s="1"/>
  <c r="AL441" i="2" s="1"/>
  <c r="AM441" i="2" s="1"/>
  <c r="AN441" i="2" s="1"/>
  <c r="AO441" i="2" s="1"/>
  <c r="AP441" i="2" s="1"/>
  <c r="AQ441" i="2" s="1"/>
  <c r="AR441" i="2" s="1"/>
  <c r="AS441" i="2" s="1"/>
  <c r="AT441" i="2" s="1"/>
  <c r="AU441" i="2" s="1"/>
  <c r="AV441" i="2" s="1"/>
  <c r="AW441" i="2" s="1"/>
  <c r="AX441" i="2" s="1"/>
  <c r="AY441" i="2" s="1"/>
  <c r="AZ441" i="2" s="1"/>
  <c r="BA441" i="2" s="1"/>
  <c r="BB441" i="2" s="1"/>
  <c r="BC441" i="2" s="1"/>
  <c r="BD441" i="2" s="1"/>
  <c r="BE441" i="2" s="1"/>
  <c r="BF441" i="2" s="1"/>
  <c r="BG441" i="2" s="1"/>
  <c r="BH441" i="2" s="1"/>
  <c r="BI441" i="2" s="1"/>
  <c r="BJ441" i="2" s="1"/>
  <c r="BK441" i="2" s="1"/>
  <c r="U442" i="2"/>
  <c r="R416" i="2"/>
  <c r="R419" i="2" s="1"/>
  <c r="S395" i="2"/>
  <c r="AJ374" i="2"/>
  <c r="AM238" i="2"/>
  <c r="AO193" i="2"/>
  <c r="AO148" i="2"/>
  <c r="AJ103" i="2"/>
  <c r="Z334" i="4"/>
  <c r="Z337" i="4" s="1"/>
  <c r="AA337" i="4" s="1"/>
  <c r="AE284" i="2"/>
  <c r="AF284" i="2" s="1"/>
  <c r="I10" i="4"/>
  <c r="AY358" i="4"/>
  <c r="AX379" i="4"/>
  <c r="K66" i="4"/>
  <c r="J518" i="4"/>
  <c r="L163" i="2"/>
  <c r="M157" i="2" s="1"/>
  <c r="AB562" i="4"/>
  <c r="AA563" i="4"/>
  <c r="K336" i="4"/>
  <c r="AH260" i="2"/>
  <c r="AG281" i="2"/>
  <c r="AE289" i="4"/>
  <c r="AF268" i="4"/>
  <c r="BI243" i="4"/>
  <c r="BJ222" i="4"/>
  <c r="K307" i="4"/>
  <c r="K338" i="4" s="1"/>
  <c r="AD292" i="4"/>
  <c r="Q403" i="4"/>
  <c r="P424" i="4"/>
  <c r="AJ517" i="4"/>
  <c r="J201" i="4"/>
  <c r="I202" i="4"/>
  <c r="AN246" i="4"/>
  <c r="J382" i="4"/>
  <c r="I383" i="4"/>
  <c r="J427" i="4"/>
  <c r="I428" i="4"/>
  <c r="V452" i="4"/>
  <c r="W452" i="4" s="1"/>
  <c r="X452" i="4" s="1"/>
  <c r="Y452" i="4" s="1"/>
  <c r="Z452" i="4" s="1"/>
  <c r="AA452" i="4" s="1"/>
  <c r="AB452" i="4" s="1"/>
  <c r="AC452" i="4" s="1"/>
  <c r="AD452" i="4" s="1"/>
  <c r="AE452" i="4" s="1"/>
  <c r="AF452" i="4" s="1"/>
  <c r="AG452" i="4" s="1"/>
  <c r="AH452" i="4" s="1"/>
  <c r="AI452" i="4" s="1"/>
  <c r="AJ452" i="4" s="1"/>
  <c r="AK452" i="4" s="1"/>
  <c r="AL452" i="4" s="1"/>
  <c r="AM452" i="4" s="1"/>
  <c r="AN452" i="4" s="1"/>
  <c r="AO452" i="4" s="1"/>
  <c r="AP452" i="4" s="1"/>
  <c r="AQ452" i="4" s="1"/>
  <c r="AR452" i="4" s="1"/>
  <c r="AS452" i="4" s="1"/>
  <c r="AT452" i="4" s="1"/>
  <c r="AU452" i="4" s="1"/>
  <c r="AV452" i="4" s="1"/>
  <c r="AW452" i="4" s="1"/>
  <c r="AX452" i="4" s="1"/>
  <c r="AY452" i="4" s="1"/>
  <c r="AZ452" i="4" s="1"/>
  <c r="BA452" i="4" s="1"/>
  <c r="BB452" i="4" s="1"/>
  <c r="BC452" i="4" s="1"/>
  <c r="BD452" i="4" s="1"/>
  <c r="BE452" i="4" s="1"/>
  <c r="BF452" i="4" s="1"/>
  <c r="BG452" i="4" s="1"/>
  <c r="BH452" i="4" s="1"/>
  <c r="BI452" i="4" s="1"/>
  <c r="BJ452" i="4" s="1"/>
  <c r="BK452" i="4" s="1"/>
  <c r="BL452" i="4" s="1"/>
  <c r="BM452" i="4" s="1"/>
  <c r="BN452" i="4" s="1"/>
  <c r="BO452" i="4" s="1"/>
  <c r="BP452" i="4" s="1"/>
  <c r="BQ452" i="4" s="1"/>
  <c r="BR452" i="4" s="1"/>
  <c r="X451" i="4"/>
  <c r="Y451" i="4" s="1"/>
  <c r="Z451" i="4" s="1"/>
  <c r="AA451" i="4" s="1"/>
  <c r="AB451" i="4" s="1"/>
  <c r="AC451" i="4" s="1"/>
  <c r="AD451" i="4" s="1"/>
  <c r="AE451" i="4" s="1"/>
  <c r="AF451" i="4" s="1"/>
  <c r="AG451" i="4" s="1"/>
  <c r="AH451" i="4" s="1"/>
  <c r="AI451" i="4" s="1"/>
  <c r="AJ451" i="4" s="1"/>
  <c r="AK451" i="4" s="1"/>
  <c r="AL451" i="4" s="1"/>
  <c r="AM451" i="4" s="1"/>
  <c r="AN451" i="4" s="1"/>
  <c r="AO451" i="4" s="1"/>
  <c r="AP451" i="4" s="1"/>
  <c r="AQ451" i="4" s="1"/>
  <c r="AR451" i="4" s="1"/>
  <c r="AS451" i="4" s="1"/>
  <c r="AT451" i="4" s="1"/>
  <c r="AU451" i="4" s="1"/>
  <c r="AV451" i="4" s="1"/>
  <c r="AW451" i="4" s="1"/>
  <c r="AX451" i="4" s="1"/>
  <c r="AY451" i="4" s="1"/>
  <c r="AZ451" i="4" s="1"/>
  <c r="BA451" i="4" s="1"/>
  <c r="BB451" i="4" s="1"/>
  <c r="BC451" i="4" s="1"/>
  <c r="BD451" i="4" s="1"/>
  <c r="BE451" i="4" s="1"/>
  <c r="BF451" i="4" s="1"/>
  <c r="BG451" i="4" s="1"/>
  <c r="BH451" i="4" s="1"/>
  <c r="BI451" i="4" s="1"/>
  <c r="BJ451" i="4" s="1"/>
  <c r="BK451" i="4" s="1"/>
  <c r="BL451" i="4" s="1"/>
  <c r="BM451" i="4" s="1"/>
  <c r="BN451" i="4" s="1"/>
  <c r="BO451" i="4" s="1"/>
  <c r="BP451" i="4" s="1"/>
  <c r="BQ451" i="4" s="1"/>
  <c r="BR451" i="4" s="1"/>
  <c r="Q449" i="4"/>
  <c r="P469" i="4"/>
  <c r="P472" i="4" s="1"/>
  <c r="U448" i="4"/>
  <c r="L442" i="4"/>
  <c r="M437" i="4" s="1"/>
  <c r="K426" i="4"/>
  <c r="L471" i="4"/>
  <c r="K576" i="4"/>
  <c r="K487" i="4"/>
  <c r="L481" i="4" s="1"/>
  <c r="K291" i="4"/>
  <c r="L577" i="4"/>
  <c r="AI111" i="4"/>
  <c r="K587" i="4"/>
  <c r="J8" i="10" s="1"/>
  <c r="AT156" i="4"/>
  <c r="L165" i="4"/>
  <c r="L166" i="4"/>
  <c r="L474" i="2"/>
  <c r="L479" i="2" s="1"/>
  <c r="M474" i="2" s="1"/>
  <c r="L192" i="2"/>
  <c r="I22" i="2"/>
  <c r="K569" i="4"/>
  <c r="K585" i="4" s="1"/>
  <c r="J6" i="10" s="1"/>
  <c r="K110" i="4"/>
  <c r="E104" i="8"/>
  <c r="E117" i="8" s="1"/>
  <c r="K573" i="4"/>
  <c r="L112" i="2"/>
  <c r="K149" i="2"/>
  <c r="L113" i="2"/>
  <c r="K510" i="2"/>
  <c r="L347" i="4"/>
  <c r="L381" i="4" s="1"/>
  <c r="K328" i="2"/>
  <c r="L293" i="2"/>
  <c r="K330" i="2"/>
  <c r="L294" i="2"/>
  <c r="L257" i="4"/>
  <c r="L573" i="4" s="1"/>
  <c r="K578" i="4"/>
  <c r="K516" i="4"/>
  <c r="K293" i="4"/>
  <c r="K216" i="4"/>
  <c r="L210" i="4" s="1"/>
  <c r="K73" i="2"/>
  <c r="K104" i="2" s="1"/>
  <c r="P461" i="2"/>
  <c r="Q440" i="2"/>
  <c r="I36" i="4"/>
  <c r="K126" i="4"/>
  <c r="L120" i="4" s="1"/>
  <c r="K590" i="4"/>
  <c r="J11" i="10" s="1"/>
  <c r="K572" i="4"/>
  <c r="K245" i="4"/>
  <c r="L339" i="2"/>
  <c r="L338" i="2"/>
  <c r="K375" i="2"/>
  <c r="L391" i="4"/>
  <c r="L392" i="4"/>
  <c r="K570" i="4"/>
  <c r="K155" i="4"/>
  <c r="L75" i="4"/>
  <c r="L76" i="4"/>
  <c r="K112" i="4"/>
  <c r="I568" i="4"/>
  <c r="I580" i="4" s="1"/>
  <c r="I65" i="4"/>
  <c r="AB313" i="4"/>
  <c r="E118" i="8" l="1"/>
  <c r="F22" i="4"/>
  <c r="AI543" i="4"/>
  <c r="AH559" i="4"/>
  <c r="AH561" i="4" s="1"/>
  <c r="L283" i="2"/>
  <c r="L566" i="2"/>
  <c r="L582" i="2" s="1"/>
  <c r="K208" i="2"/>
  <c r="K239" i="2" s="1"/>
  <c r="L202" i="2"/>
  <c r="P464" i="2"/>
  <c r="J420" i="2"/>
  <c r="K383" i="2"/>
  <c r="K384" i="2"/>
  <c r="K565" i="2"/>
  <c r="K581" i="2" s="1"/>
  <c r="K237" i="2"/>
  <c r="L203" i="2"/>
  <c r="L563" i="2"/>
  <c r="L579" i="2" s="1"/>
  <c r="BJ235" i="2"/>
  <c r="L571" i="2"/>
  <c r="L587" i="2" s="1"/>
  <c r="N58" i="2"/>
  <c r="M10" i="2"/>
  <c r="I57" i="2"/>
  <c r="I7" i="2" s="1"/>
  <c r="J5" i="2" s="1"/>
  <c r="I561" i="2"/>
  <c r="I573" i="2" s="1"/>
  <c r="L463" i="2"/>
  <c r="L570" i="2"/>
  <c r="L586" i="2" s="1"/>
  <c r="L568" i="2"/>
  <c r="L584" i="2" s="1"/>
  <c r="BB350" i="2"/>
  <c r="BC350" i="2" s="1"/>
  <c r="L567" i="2"/>
  <c r="L583" i="2" s="1"/>
  <c r="AC305" i="2"/>
  <c r="AC326" i="2" s="1"/>
  <c r="L434" i="2"/>
  <c r="M429" i="2" s="1"/>
  <c r="AO396" i="2"/>
  <c r="AP396" i="2" s="1"/>
  <c r="AQ396" i="2" s="1"/>
  <c r="AR396" i="2" s="1"/>
  <c r="AS396" i="2" s="1"/>
  <c r="AT396" i="2" s="1"/>
  <c r="AU396" i="2" s="1"/>
  <c r="AV396" i="2" s="1"/>
  <c r="AW396" i="2" s="1"/>
  <c r="AX396" i="2" s="1"/>
  <c r="AY396" i="2" s="1"/>
  <c r="AZ396" i="2" s="1"/>
  <c r="BA396" i="2" s="1"/>
  <c r="BB396" i="2" s="1"/>
  <c r="BC396" i="2" s="1"/>
  <c r="BD396" i="2" s="1"/>
  <c r="BE396" i="2" s="1"/>
  <c r="BF396" i="2" s="1"/>
  <c r="BG396" i="2" s="1"/>
  <c r="BH396" i="2" s="1"/>
  <c r="BI396" i="2" s="1"/>
  <c r="BJ396" i="2" s="1"/>
  <c r="BK396" i="2" s="1"/>
  <c r="BI509" i="2"/>
  <c r="BH510" i="2"/>
  <c r="AH281" i="2"/>
  <c r="AI260" i="2"/>
  <c r="AB329" i="2"/>
  <c r="AD305" i="2"/>
  <c r="AD326" i="2" s="1"/>
  <c r="BB371" i="2"/>
  <c r="V442" i="2"/>
  <c r="W442" i="2" s="1"/>
  <c r="X442" i="2" s="1"/>
  <c r="Q461" i="2"/>
  <c r="Q464" i="2" s="1"/>
  <c r="R440" i="2"/>
  <c r="S416" i="2"/>
  <c r="S419" i="2" s="1"/>
  <c r="T395" i="2"/>
  <c r="AK374" i="2"/>
  <c r="AN238" i="2"/>
  <c r="AP193" i="2"/>
  <c r="AP148" i="2"/>
  <c r="AK103" i="2"/>
  <c r="J30" i="4"/>
  <c r="I11" i="4"/>
  <c r="I12" i="4" s="1"/>
  <c r="AG284" i="2"/>
  <c r="J10" i="4"/>
  <c r="AY379" i="4"/>
  <c r="AZ358" i="4"/>
  <c r="I7" i="4"/>
  <c r="L66" i="4"/>
  <c r="I28" i="2"/>
  <c r="L508" i="2"/>
  <c r="L194" i="2"/>
  <c r="M158" i="2"/>
  <c r="M163" i="2" s="1"/>
  <c r="N157" i="2" s="1"/>
  <c r="L302" i="4"/>
  <c r="L301" i="4"/>
  <c r="AC562" i="4"/>
  <c r="AB563" i="4"/>
  <c r="L473" i="4"/>
  <c r="AK517" i="4"/>
  <c r="AF289" i="4"/>
  <c r="AG268" i="4"/>
  <c r="K382" i="4"/>
  <c r="J383" i="4"/>
  <c r="K201" i="4"/>
  <c r="J202" i="4"/>
  <c r="Q424" i="4"/>
  <c r="BJ243" i="4"/>
  <c r="BK222" i="4"/>
  <c r="K427" i="4"/>
  <c r="J428" i="4"/>
  <c r="AO246" i="4"/>
  <c r="R403" i="4"/>
  <c r="AE292" i="4"/>
  <c r="Q469" i="4"/>
  <c r="Q472" i="4" s="1"/>
  <c r="R449" i="4"/>
  <c r="V448" i="4"/>
  <c r="M436" i="4"/>
  <c r="M471" i="4" s="1"/>
  <c r="L352" i="4"/>
  <c r="M347" i="4" s="1"/>
  <c r="L171" i="4"/>
  <c r="M166" i="4" s="1"/>
  <c r="L593" i="4"/>
  <c r="K592" i="4"/>
  <c r="L482" i="4"/>
  <c r="L516" i="4" s="1"/>
  <c r="K518" i="4"/>
  <c r="F8" i="8"/>
  <c r="F21" i="8" s="1"/>
  <c r="L291" i="4"/>
  <c r="M442" i="4"/>
  <c r="N436" i="4" s="1"/>
  <c r="AJ111" i="4"/>
  <c r="AU156" i="4"/>
  <c r="M577" i="4"/>
  <c r="L262" i="4"/>
  <c r="M257" i="4" s="1"/>
  <c r="K589" i="4"/>
  <c r="L571" i="4"/>
  <c r="L200" i="4"/>
  <c r="L299" i="2"/>
  <c r="L330" i="2" s="1"/>
  <c r="L147" i="2"/>
  <c r="L211" i="4"/>
  <c r="L216" i="4" s="1"/>
  <c r="L575" i="4"/>
  <c r="L118" i="2"/>
  <c r="K247" i="4"/>
  <c r="L328" i="2"/>
  <c r="L510" i="2"/>
  <c r="K594" i="4"/>
  <c r="J15" i="10" s="1"/>
  <c r="J31" i="4"/>
  <c r="K157" i="4"/>
  <c r="L121" i="4"/>
  <c r="L155" i="4" s="1"/>
  <c r="M473" i="2"/>
  <c r="L68" i="2"/>
  <c r="L67" i="2"/>
  <c r="I67" i="4"/>
  <c r="AB334" i="4"/>
  <c r="AB337" i="4" s="1"/>
  <c r="AC313" i="4"/>
  <c r="K586" i="4"/>
  <c r="J7" i="10" s="1"/>
  <c r="L569" i="4"/>
  <c r="L110" i="4"/>
  <c r="I584" i="4"/>
  <c r="L397" i="4"/>
  <c r="M249" i="2"/>
  <c r="M248" i="2"/>
  <c r="L285" i="2"/>
  <c r="K588" i="4"/>
  <c r="J9" i="10" s="1"/>
  <c r="L344" i="2"/>
  <c r="L373" i="2"/>
  <c r="L81" i="4"/>
  <c r="L589" i="4"/>
  <c r="K10" i="10" s="1"/>
  <c r="L576" i="4"/>
  <c r="L426" i="4"/>
  <c r="K14" i="10" l="1"/>
  <c r="BK243" i="4"/>
  <c r="BL222" i="4"/>
  <c r="I596" i="4"/>
  <c r="H5" i="10"/>
  <c r="H26" i="10" s="1"/>
  <c r="J13" i="10"/>
  <c r="J10" i="10"/>
  <c r="L208" i="2"/>
  <c r="M203" i="2" s="1"/>
  <c r="AJ543" i="4"/>
  <c r="AI559" i="4"/>
  <c r="AI561" i="4" s="1"/>
  <c r="L565" i="2"/>
  <c r="L581" i="2" s="1"/>
  <c r="L239" i="2"/>
  <c r="K418" i="2"/>
  <c r="K389" i="2"/>
  <c r="K569" i="2"/>
  <c r="K585" i="2" s="1"/>
  <c r="L237" i="2"/>
  <c r="M566" i="2"/>
  <c r="M582" i="2" s="1"/>
  <c r="M202" i="2"/>
  <c r="M565" i="2" s="1"/>
  <c r="M581" i="2" s="1"/>
  <c r="J5" i="4"/>
  <c r="I13" i="4" s="1"/>
  <c r="O58" i="2"/>
  <c r="N10" i="2"/>
  <c r="J23" i="2"/>
  <c r="I11" i="2"/>
  <c r="I12" i="2" s="1"/>
  <c r="I13" i="2" s="1"/>
  <c r="L465" i="2"/>
  <c r="AH284" i="2"/>
  <c r="L562" i="2"/>
  <c r="L578" i="2" s="1"/>
  <c r="M479" i="2"/>
  <c r="M510" i="2" s="1"/>
  <c r="M571" i="2"/>
  <c r="M587" i="2" s="1"/>
  <c r="M428" i="2"/>
  <c r="M570" i="2" s="1"/>
  <c r="M586" i="2" s="1"/>
  <c r="M564" i="2"/>
  <c r="M580" i="2" s="1"/>
  <c r="AC329" i="2"/>
  <c r="AD329" i="2" s="1"/>
  <c r="BJ509" i="2"/>
  <c r="BI510" i="2"/>
  <c r="AI281" i="2"/>
  <c r="AJ260" i="2"/>
  <c r="AE305" i="2"/>
  <c r="AF305" i="2" s="1"/>
  <c r="AF326" i="2" s="1"/>
  <c r="BC371" i="2"/>
  <c r="BD350" i="2"/>
  <c r="Y442" i="2"/>
  <c r="Z442" i="2" s="1"/>
  <c r="AA442" i="2" s="1"/>
  <c r="AB442" i="2" s="1"/>
  <c r="AC442" i="2" s="1"/>
  <c r="AD442" i="2" s="1"/>
  <c r="AE442" i="2" s="1"/>
  <c r="AF442" i="2" s="1"/>
  <c r="AG442" i="2" s="1"/>
  <c r="AH442" i="2" s="1"/>
  <c r="AI442" i="2" s="1"/>
  <c r="AJ442" i="2" s="1"/>
  <c r="AK442" i="2" s="1"/>
  <c r="AL442" i="2" s="1"/>
  <c r="AM442" i="2" s="1"/>
  <c r="AN442" i="2" s="1"/>
  <c r="AO442" i="2" s="1"/>
  <c r="AP442" i="2" s="1"/>
  <c r="AQ442" i="2" s="1"/>
  <c r="AR442" i="2" s="1"/>
  <c r="AS442" i="2" s="1"/>
  <c r="AT442" i="2" s="1"/>
  <c r="AU442" i="2" s="1"/>
  <c r="AV442" i="2" s="1"/>
  <c r="AW442" i="2" s="1"/>
  <c r="AX442" i="2" s="1"/>
  <c r="AY442" i="2" s="1"/>
  <c r="AZ442" i="2" s="1"/>
  <c r="BA442" i="2" s="1"/>
  <c r="BB442" i="2" s="1"/>
  <c r="BC442" i="2" s="1"/>
  <c r="BD442" i="2" s="1"/>
  <c r="BE442" i="2" s="1"/>
  <c r="BF442" i="2" s="1"/>
  <c r="BG442" i="2" s="1"/>
  <c r="BH442" i="2" s="1"/>
  <c r="BI442" i="2" s="1"/>
  <c r="BJ442" i="2" s="1"/>
  <c r="BK442" i="2" s="1"/>
  <c r="R461" i="2"/>
  <c r="S440" i="2"/>
  <c r="U395" i="2"/>
  <c r="V395" i="2" s="1"/>
  <c r="V416" i="2" s="1"/>
  <c r="T416" i="2"/>
  <c r="T419" i="2" s="1"/>
  <c r="AL374" i="2"/>
  <c r="AO238" i="2"/>
  <c r="AQ193" i="2"/>
  <c r="AQ148" i="2"/>
  <c r="AL103" i="2"/>
  <c r="J65" i="4"/>
  <c r="J7" i="4" s="1"/>
  <c r="M237" i="2"/>
  <c r="J22" i="2"/>
  <c r="K10" i="4"/>
  <c r="AZ379" i="4"/>
  <c r="BA358" i="4"/>
  <c r="M66" i="4"/>
  <c r="I577" i="2"/>
  <c r="I589" i="2" s="1"/>
  <c r="M192" i="2"/>
  <c r="I59" i="2"/>
  <c r="L307" i="4"/>
  <c r="M302" i="4" s="1"/>
  <c r="L336" i="4"/>
  <c r="L574" i="4"/>
  <c r="N437" i="4"/>
  <c r="N577" i="4" s="1"/>
  <c r="N593" i="4" s="1"/>
  <c r="M14" i="10" s="1"/>
  <c r="AD562" i="4"/>
  <c r="AC563" i="4"/>
  <c r="M346" i="4"/>
  <c r="M575" i="4" s="1"/>
  <c r="L201" i="4"/>
  <c r="K202" i="4"/>
  <c r="AP246" i="4"/>
  <c r="AL517" i="4"/>
  <c r="AF292" i="4"/>
  <c r="L382" i="4"/>
  <c r="M382" i="4" s="1"/>
  <c r="N382" i="4" s="1"/>
  <c r="O382" i="4" s="1"/>
  <c r="P382" i="4" s="1"/>
  <c r="Q382" i="4" s="1"/>
  <c r="R382" i="4" s="1"/>
  <c r="S382" i="4" s="1"/>
  <c r="T382" i="4" s="1"/>
  <c r="U382" i="4" s="1"/>
  <c r="V382" i="4" s="1"/>
  <c r="W382" i="4" s="1"/>
  <c r="X382" i="4" s="1"/>
  <c r="Y382" i="4" s="1"/>
  <c r="Z382" i="4" s="1"/>
  <c r="AA382" i="4" s="1"/>
  <c r="AB382" i="4" s="1"/>
  <c r="AC382" i="4" s="1"/>
  <c r="AD382" i="4" s="1"/>
  <c r="AE382" i="4" s="1"/>
  <c r="AF382" i="4" s="1"/>
  <c r="AG382" i="4" s="1"/>
  <c r="AH382" i="4" s="1"/>
  <c r="AI382" i="4" s="1"/>
  <c r="K383" i="4"/>
  <c r="S403" i="4"/>
  <c r="R424" i="4"/>
  <c r="L427" i="4"/>
  <c r="M427" i="4" s="1"/>
  <c r="N427" i="4" s="1"/>
  <c r="O427" i="4" s="1"/>
  <c r="P427" i="4" s="1"/>
  <c r="Q427" i="4" s="1"/>
  <c r="K428" i="4"/>
  <c r="AG289" i="4"/>
  <c r="AH268" i="4"/>
  <c r="S449" i="4"/>
  <c r="R469" i="4"/>
  <c r="R472" i="4" s="1"/>
  <c r="W448" i="4"/>
  <c r="L578" i="4"/>
  <c r="F24" i="8"/>
  <c r="F37" i="8" s="1"/>
  <c r="M165" i="4"/>
  <c r="M571" i="4" s="1"/>
  <c r="M593" i="4"/>
  <c r="M473" i="4"/>
  <c r="L245" i="4"/>
  <c r="L487" i="4"/>
  <c r="M481" i="4" s="1"/>
  <c r="L572" i="4"/>
  <c r="L588" i="4" s="1"/>
  <c r="K9" i="10" s="1"/>
  <c r="J36" i="4"/>
  <c r="L293" i="4"/>
  <c r="AK111" i="4"/>
  <c r="AV156" i="4"/>
  <c r="M294" i="2"/>
  <c r="M293" i="2"/>
  <c r="M256" i="4"/>
  <c r="L587" i="4"/>
  <c r="K8" i="10" s="1"/>
  <c r="M508" i="2"/>
  <c r="J568" i="4"/>
  <c r="J580" i="4" s="1"/>
  <c r="N158" i="2"/>
  <c r="N192" i="2" s="1"/>
  <c r="M112" i="2"/>
  <c r="L149" i="2"/>
  <c r="M113" i="2"/>
  <c r="M194" i="2"/>
  <c r="L591" i="4"/>
  <c r="K12" i="10" s="1"/>
  <c r="L126" i="4"/>
  <c r="M121" i="4" s="1"/>
  <c r="L570" i="4"/>
  <c r="L73" i="2"/>
  <c r="L102" i="2"/>
  <c r="M254" i="2"/>
  <c r="N249" i="2" s="1"/>
  <c r="M283" i="2"/>
  <c r="L592" i="4"/>
  <c r="K13" i="10" s="1"/>
  <c r="M75" i="4"/>
  <c r="M76" i="4"/>
  <c r="L112" i="4"/>
  <c r="L585" i="4"/>
  <c r="K6" i="10" s="1"/>
  <c r="M210" i="4"/>
  <c r="M211" i="4"/>
  <c r="L247" i="4"/>
  <c r="M339" i="2"/>
  <c r="M338" i="2"/>
  <c r="L375" i="2"/>
  <c r="M391" i="4"/>
  <c r="M392" i="4"/>
  <c r="AC334" i="4"/>
  <c r="AC337" i="4" s="1"/>
  <c r="AD313" i="4"/>
  <c r="L14" i="10" l="1"/>
  <c r="BL243" i="4"/>
  <c r="BM222" i="4"/>
  <c r="AK543" i="4"/>
  <c r="AJ559" i="4"/>
  <c r="AJ561" i="4" s="1"/>
  <c r="M208" i="2"/>
  <c r="M239" i="2" s="1"/>
  <c r="K420" i="2"/>
  <c r="L383" i="2"/>
  <c r="L384" i="2"/>
  <c r="N473" i="2"/>
  <c r="N474" i="2"/>
  <c r="M434" i="2"/>
  <c r="N428" i="2" s="1"/>
  <c r="M463" i="2"/>
  <c r="M568" i="2"/>
  <c r="M584" i="2" s="1"/>
  <c r="K5" i="4"/>
  <c r="P58" i="2"/>
  <c r="O10" i="2"/>
  <c r="M563" i="2"/>
  <c r="M579" i="2" s="1"/>
  <c r="N564" i="2"/>
  <c r="N580" i="2" s="1"/>
  <c r="AI284" i="2"/>
  <c r="M567" i="2"/>
  <c r="M583" i="2" s="1"/>
  <c r="J28" i="2"/>
  <c r="J561" i="2"/>
  <c r="J573" i="2" s="1"/>
  <c r="M301" i="4"/>
  <c r="M307" i="4" s="1"/>
  <c r="N302" i="4" s="1"/>
  <c r="AG305" i="2"/>
  <c r="AG326" i="2" s="1"/>
  <c r="AE326" i="2"/>
  <c r="AE329" i="2" s="1"/>
  <c r="AF329" i="2" s="1"/>
  <c r="BJ510" i="2"/>
  <c r="BK509" i="2"/>
  <c r="BK510" i="2" s="1"/>
  <c r="AJ281" i="2"/>
  <c r="AK260" i="2"/>
  <c r="BD371" i="2"/>
  <c r="BE350" i="2"/>
  <c r="S461" i="2"/>
  <c r="T440" i="2"/>
  <c r="R464" i="2"/>
  <c r="U416" i="2"/>
  <c r="U419" i="2" s="1"/>
  <c r="V419" i="2" s="1"/>
  <c r="W395" i="2"/>
  <c r="AM374" i="2"/>
  <c r="AP238" i="2"/>
  <c r="AR193" i="2"/>
  <c r="AR148" i="2"/>
  <c r="AM103" i="2"/>
  <c r="L338" i="4"/>
  <c r="J67" i="4"/>
  <c r="J11" i="4"/>
  <c r="J12" i="4" s="1"/>
  <c r="N202" i="2"/>
  <c r="J57" i="2"/>
  <c r="M299" i="2"/>
  <c r="N294" i="2" s="1"/>
  <c r="L10" i="4"/>
  <c r="BA379" i="4"/>
  <c r="BB358" i="4"/>
  <c r="BB379" i="4" s="1"/>
  <c r="N66" i="4"/>
  <c r="L594" i="4"/>
  <c r="L590" i="4"/>
  <c r="M381" i="4"/>
  <c r="N471" i="4"/>
  <c r="N442" i="4"/>
  <c r="N473" i="4" s="1"/>
  <c r="AE562" i="4"/>
  <c r="AD563" i="4"/>
  <c r="M591" i="4"/>
  <c r="M118" i="2"/>
  <c r="M149" i="2" s="1"/>
  <c r="M352" i="4"/>
  <c r="N347" i="4" s="1"/>
  <c r="M328" i="2"/>
  <c r="L383" i="4"/>
  <c r="R427" i="4"/>
  <c r="S424" i="4"/>
  <c r="AG292" i="4"/>
  <c r="AQ246" i="4"/>
  <c r="T403" i="4"/>
  <c r="L428" i="4"/>
  <c r="AH289" i="4"/>
  <c r="AI268" i="4"/>
  <c r="AJ382" i="4"/>
  <c r="AM517" i="4"/>
  <c r="M201" i="4"/>
  <c r="N201" i="4" s="1"/>
  <c r="O201" i="4" s="1"/>
  <c r="P201" i="4" s="1"/>
  <c r="Q201" i="4" s="1"/>
  <c r="R201" i="4" s="1"/>
  <c r="S201" i="4" s="1"/>
  <c r="T201" i="4" s="1"/>
  <c r="U201" i="4" s="1"/>
  <c r="V201" i="4" s="1"/>
  <c r="W201" i="4" s="1"/>
  <c r="X201" i="4" s="1"/>
  <c r="Y201" i="4" s="1"/>
  <c r="Z201" i="4" s="1"/>
  <c r="AA201" i="4" s="1"/>
  <c r="AB201" i="4" s="1"/>
  <c r="AC201" i="4" s="1"/>
  <c r="AD201" i="4" s="1"/>
  <c r="AE201" i="4" s="1"/>
  <c r="AF201" i="4" s="1"/>
  <c r="AG201" i="4" s="1"/>
  <c r="AH201" i="4" s="1"/>
  <c r="AI201" i="4" s="1"/>
  <c r="AJ201" i="4" s="1"/>
  <c r="AK201" i="4" s="1"/>
  <c r="AL201" i="4" s="1"/>
  <c r="AM201" i="4" s="1"/>
  <c r="AN201" i="4" s="1"/>
  <c r="AO201" i="4" s="1"/>
  <c r="L202" i="4"/>
  <c r="X448" i="4"/>
  <c r="T449" i="4"/>
  <c r="S469" i="4"/>
  <c r="L157" i="4"/>
  <c r="L518" i="4"/>
  <c r="F104" i="8"/>
  <c r="G8" i="8" s="1"/>
  <c r="G21" i="8" s="1"/>
  <c r="M482" i="4"/>
  <c r="M578" i="4" s="1"/>
  <c r="M587" i="4"/>
  <c r="L8" i="10" s="1"/>
  <c r="K30" i="4"/>
  <c r="M171" i="4"/>
  <c r="M200" i="4"/>
  <c r="K31" i="4"/>
  <c r="M120" i="4"/>
  <c r="M155" i="4" s="1"/>
  <c r="AL111" i="4"/>
  <c r="AW156" i="4"/>
  <c r="J584" i="4"/>
  <c r="M262" i="4"/>
  <c r="M573" i="4"/>
  <c r="M291" i="4"/>
  <c r="L586" i="4"/>
  <c r="K7" i="10" s="1"/>
  <c r="M147" i="2"/>
  <c r="N163" i="2"/>
  <c r="M285" i="2"/>
  <c r="N248" i="2"/>
  <c r="M68" i="2"/>
  <c r="L104" i="2"/>
  <c r="M67" i="2"/>
  <c r="N429" i="2"/>
  <c r="M465" i="2"/>
  <c r="M576" i="4"/>
  <c r="M426" i="4"/>
  <c r="M569" i="4"/>
  <c r="M110" i="4"/>
  <c r="M81" i="4"/>
  <c r="AD334" i="4"/>
  <c r="AD337" i="4" s="1"/>
  <c r="AE313" i="4"/>
  <c r="M397" i="4"/>
  <c r="M572" i="4"/>
  <c r="M245" i="4"/>
  <c r="M373" i="2"/>
  <c r="M344" i="2"/>
  <c r="M216" i="4"/>
  <c r="J596" i="4" l="1"/>
  <c r="I5" i="10"/>
  <c r="K15" i="10"/>
  <c r="L12" i="10"/>
  <c r="K11" i="10"/>
  <c r="BN222" i="4"/>
  <c r="BM243" i="4"/>
  <c r="N203" i="2"/>
  <c r="N571" i="2"/>
  <c r="N587" i="2" s="1"/>
  <c r="AK559" i="4"/>
  <c r="AK561" i="4" s="1"/>
  <c r="AL543" i="4"/>
  <c r="M336" i="4"/>
  <c r="J13" i="4"/>
  <c r="L389" i="2"/>
  <c r="M384" i="2" s="1"/>
  <c r="N479" i="2"/>
  <c r="O473" i="2" s="1"/>
  <c r="M383" i="2"/>
  <c r="N508" i="2"/>
  <c r="L418" i="2"/>
  <c r="L569" i="2"/>
  <c r="L585" i="2" s="1"/>
  <c r="N570" i="2"/>
  <c r="M562" i="2"/>
  <c r="M578" i="2" s="1"/>
  <c r="M574" i="4"/>
  <c r="M590" i="4" s="1"/>
  <c r="L11" i="10" s="1"/>
  <c r="K22" i="2"/>
  <c r="J11" i="2"/>
  <c r="J12" i="2" s="1"/>
  <c r="Q58" i="2"/>
  <c r="P10" i="2"/>
  <c r="K23" i="2"/>
  <c r="K57" i="2" s="1"/>
  <c r="K7" i="2" s="1"/>
  <c r="N254" i="2"/>
  <c r="O249" i="2" s="1"/>
  <c r="N566" i="2"/>
  <c r="N582" i="2" s="1"/>
  <c r="J59" i="2"/>
  <c r="N565" i="2"/>
  <c r="N581" i="2" s="1"/>
  <c r="AG329" i="2"/>
  <c r="AH305" i="2"/>
  <c r="AI305" i="2" s="1"/>
  <c r="AK281" i="2"/>
  <c r="AL260" i="2"/>
  <c r="AJ284" i="2"/>
  <c r="BE371" i="2"/>
  <c r="BF350" i="2"/>
  <c r="T461" i="2"/>
  <c r="U440" i="2"/>
  <c r="S464" i="2"/>
  <c r="W416" i="2"/>
  <c r="W419" i="2" s="1"/>
  <c r="X395" i="2"/>
  <c r="AN374" i="2"/>
  <c r="AQ238" i="2"/>
  <c r="AS193" i="2"/>
  <c r="AS148" i="2"/>
  <c r="AN103" i="2"/>
  <c r="J7" i="2"/>
  <c r="K5" i="2" s="1"/>
  <c r="N208" i="2"/>
  <c r="N239" i="2" s="1"/>
  <c r="N237" i="2"/>
  <c r="N293" i="2"/>
  <c r="M330" i="2"/>
  <c r="J577" i="2"/>
  <c r="J589" i="2" s="1"/>
  <c r="BC358" i="4"/>
  <c r="M10" i="4"/>
  <c r="O66" i="4"/>
  <c r="N10" i="4"/>
  <c r="N112" i="2"/>
  <c r="N113" i="2"/>
  <c r="O437" i="4"/>
  <c r="O436" i="4"/>
  <c r="M487" i="4"/>
  <c r="N481" i="4" s="1"/>
  <c r="S427" i="4"/>
  <c r="M383" i="4"/>
  <c r="O474" i="2"/>
  <c r="O479" i="2" s="1"/>
  <c r="N346" i="4"/>
  <c r="N381" i="4" s="1"/>
  <c r="AF562" i="4"/>
  <c r="AE563" i="4"/>
  <c r="K36" i="4"/>
  <c r="U403" i="4"/>
  <c r="U424" i="4" s="1"/>
  <c r="T424" i="4"/>
  <c r="AR246" i="4"/>
  <c r="AI289" i="4"/>
  <c r="AJ268" i="4"/>
  <c r="AP201" i="4"/>
  <c r="AK382" i="4"/>
  <c r="AH292" i="4"/>
  <c r="AN517" i="4"/>
  <c r="S472" i="4"/>
  <c r="U449" i="4"/>
  <c r="T469" i="4"/>
  <c r="Y448" i="4"/>
  <c r="F117" i="8"/>
  <c r="M516" i="4"/>
  <c r="K568" i="4"/>
  <c r="K65" i="4"/>
  <c r="N165" i="4"/>
  <c r="M202" i="4"/>
  <c r="N166" i="4"/>
  <c r="M570" i="4"/>
  <c r="M586" i="4" s="1"/>
  <c r="M126" i="4"/>
  <c r="N121" i="4" s="1"/>
  <c r="M338" i="4"/>
  <c r="AM111" i="4"/>
  <c r="AX156" i="4"/>
  <c r="M589" i="4"/>
  <c r="L10" i="10" s="1"/>
  <c r="N256" i="4"/>
  <c r="M293" i="4"/>
  <c r="N257" i="4"/>
  <c r="M73" i="2"/>
  <c r="M104" i="2" s="1"/>
  <c r="O158" i="2"/>
  <c r="O157" i="2"/>
  <c r="N194" i="2"/>
  <c r="N283" i="2"/>
  <c r="M594" i="4"/>
  <c r="L15" i="10" s="1"/>
  <c r="M102" i="2"/>
  <c r="N301" i="4"/>
  <c r="N307" i="4" s="1"/>
  <c r="O302" i="4" s="1"/>
  <c r="N586" i="2"/>
  <c r="N463" i="2"/>
  <c r="N434" i="2"/>
  <c r="M585" i="4"/>
  <c r="L6" i="10" s="1"/>
  <c r="N338" i="2"/>
  <c r="N339" i="2"/>
  <c r="M375" i="2"/>
  <c r="G24" i="8"/>
  <c r="G37" i="8" s="1"/>
  <c r="AE334" i="4"/>
  <c r="AE337" i="4" s="1"/>
  <c r="AF313" i="4"/>
  <c r="M588" i="4"/>
  <c r="L9" i="10" s="1"/>
  <c r="N391" i="4"/>
  <c r="N392" i="4"/>
  <c r="M428" i="4"/>
  <c r="N75" i="4"/>
  <c r="N76" i="4"/>
  <c r="M112" i="4"/>
  <c r="N211" i="4"/>
  <c r="N210" i="4"/>
  <c r="M247" i="4"/>
  <c r="M592" i="4"/>
  <c r="L13" i="10" s="1"/>
  <c r="F118" i="8" l="1"/>
  <c r="G22" i="4"/>
  <c r="BO222" i="4"/>
  <c r="BN243" i="4"/>
  <c r="I26" i="10"/>
  <c r="L7" i="10"/>
  <c r="N510" i="2"/>
  <c r="L420" i="2"/>
  <c r="AM543" i="4"/>
  <c r="AL559" i="4"/>
  <c r="AL561" i="4" s="1"/>
  <c r="M418" i="2"/>
  <c r="M569" i="2"/>
  <c r="M585" i="2" s="1"/>
  <c r="M389" i="2"/>
  <c r="O248" i="2"/>
  <c r="O254" i="2" s="1"/>
  <c r="P248" i="2" s="1"/>
  <c r="AH326" i="2"/>
  <c r="AH329" i="2" s="1"/>
  <c r="N568" i="2"/>
  <c r="N584" i="2" s="1"/>
  <c r="R58" i="2"/>
  <c r="Q10" i="2"/>
  <c r="J13" i="2"/>
  <c r="K28" i="2"/>
  <c r="K561" i="2"/>
  <c r="K573" i="2" s="1"/>
  <c r="L5" i="2"/>
  <c r="O564" i="2"/>
  <c r="O580" i="2" s="1"/>
  <c r="N285" i="2"/>
  <c r="N567" i="2"/>
  <c r="N583" i="2" s="1"/>
  <c r="N563" i="2"/>
  <c r="N579" i="2" s="1"/>
  <c r="O571" i="2"/>
  <c r="O587" i="2" s="1"/>
  <c r="O202" i="2"/>
  <c r="AK284" i="2"/>
  <c r="AL281" i="2"/>
  <c r="AM260" i="2"/>
  <c r="AI326" i="2"/>
  <c r="AJ305" i="2"/>
  <c r="BF371" i="2"/>
  <c r="BG350" i="2"/>
  <c r="U461" i="2"/>
  <c r="V440" i="2"/>
  <c r="T464" i="2"/>
  <c r="X416" i="2"/>
  <c r="X419" i="2" s="1"/>
  <c r="Y395" i="2"/>
  <c r="AO374" i="2"/>
  <c r="AR238" i="2"/>
  <c r="AT193" i="2"/>
  <c r="AT148" i="2"/>
  <c r="AO103" i="2"/>
  <c r="O203" i="2"/>
  <c r="N352" i="4"/>
  <c r="O346" i="4" s="1"/>
  <c r="L30" i="4"/>
  <c r="K11" i="4"/>
  <c r="K12" i="4" s="1"/>
  <c r="N328" i="2"/>
  <c r="N299" i="2"/>
  <c r="O293" i="2" s="1"/>
  <c r="N118" i="2"/>
  <c r="O113" i="2" s="1"/>
  <c r="N147" i="2"/>
  <c r="BC379" i="4"/>
  <c r="BD358" i="4"/>
  <c r="BD379" i="4" s="1"/>
  <c r="K7" i="4"/>
  <c r="L5" i="4" s="1"/>
  <c r="K580" i="4"/>
  <c r="P66" i="4"/>
  <c r="O10" i="4"/>
  <c r="M518" i="4"/>
  <c r="O442" i="4"/>
  <c r="P436" i="4" s="1"/>
  <c r="O471" i="4"/>
  <c r="O577" i="4"/>
  <c r="O593" i="4" s="1"/>
  <c r="N14" i="10" s="1"/>
  <c r="N482" i="4"/>
  <c r="N516" i="4" s="1"/>
  <c r="N575" i="4"/>
  <c r="N591" i="4" s="1"/>
  <c r="M12" i="10" s="1"/>
  <c r="N67" i="2"/>
  <c r="V403" i="4"/>
  <c r="V424" i="4" s="1"/>
  <c r="T427" i="4"/>
  <c r="U427" i="4" s="1"/>
  <c r="K67" i="4"/>
  <c r="O283" i="2"/>
  <c r="N68" i="2"/>
  <c r="L31" i="4"/>
  <c r="O508" i="2"/>
  <c r="P474" i="2"/>
  <c r="O510" i="2"/>
  <c r="P473" i="2"/>
  <c r="AG562" i="4"/>
  <c r="AF563" i="4"/>
  <c r="K584" i="4"/>
  <c r="J5" i="10" s="1"/>
  <c r="AI292" i="4"/>
  <c r="AL382" i="4"/>
  <c r="AF334" i="4"/>
  <c r="AF337" i="4" s="1"/>
  <c r="AG313" i="4"/>
  <c r="AQ201" i="4"/>
  <c r="AO517" i="4"/>
  <c r="AJ289" i="4"/>
  <c r="AK268" i="4"/>
  <c r="AS246" i="4"/>
  <c r="Z448" i="4"/>
  <c r="V449" i="4"/>
  <c r="U469" i="4"/>
  <c r="T472" i="4"/>
  <c r="N571" i="4"/>
  <c r="N587" i="4" s="1"/>
  <c r="M8" i="10" s="1"/>
  <c r="M157" i="4"/>
  <c r="N120" i="4"/>
  <c r="N155" i="4" s="1"/>
  <c r="N200" i="4"/>
  <c r="N171" i="4"/>
  <c r="AN111" i="4"/>
  <c r="AY156" i="4"/>
  <c r="N81" i="4"/>
  <c r="O75" i="4" s="1"/>
  <c r="N573" i="4"/>
  <c r="N589" i="4" s="1"/>
  <c r="M10" i="10" s="1"/>
  <c r="N291" i="4"/>
  <c r="N574" i="4"/>
  <c r="N590" i="4" s="1"/>
  <c r="M11" i="10" s="1"/>
  <c r="N262" i="4"/>
  <c r="O192" i="2"/>
  <c r="O163" i="2"/>
  <c r="O301" i="4"/>
  <c r="O336" i="4" s="1"/>
  <c r="N397" i="4"/>
  <c r="N428" i="4" s="1"/>
  <c r="N338" i="4"/>
  <c r="N336" i="4"/>
  <c r="O428" i="2"/>
  <c r="N465" i="2"/>
  <c r="O429" i="2"/>
  <c r="G104" i="8"/>
  <c r="N572" i="4"/>
  <c r="N588" i="4" s="1"/>
  <c r="M9" i="10" s="1"/>
  <c r="N245" i="4"/>
  <c r="N569" i="4"/>
  <c r="N585" i="4" s="1"/>
  <c r="M6" i="10" s="1"/>
  <c r="N110" i="4"/>
  <c r="N576" i="4"/>
  <c r="N592" i="4" s="1"/>
  <c r="M13" i="10" s="1"/>
  <c r="N426" i="4"/>
  <c r="N373" i="2"/>
  <c r="N216" i="4"/>
  <c r="N344" i="2"/>
  <c r="O566" i="2" l="1"/>
  <c r="O582" i="2" s="1"/>
  <c r="G117" i="8"/>
  <c r="H22" i="4" s="1"/>
  <c r="E5" i="10"/>
  <c r="E28" i="10" s="1"/>
  <c r="BO243" i="4"/>
  <c r="BP222" i="4"/>
  <c r="BP243" i="4" s="1"/>
  <c r="J26" i="10"/>
  <c r="AN543" i="4"/>
  <c r="AM559" i="4"/>
  <c r="AM561" i="4" s="1"/>
  <c r="M420" i="2"/>
  <c r="N383" i="2"/>
  <c r="N384" i="2"/>
  <c r="K577" i="2"/>
  <c r="K589" i="2" s="1"/>
  <c r="P571" i="2"/>
  <c r="P587" i="2" s="1"/>
  <c r="P249" i="2"/>
  <c r="P566" i="2" s="1"/>
  <c r="P582" i="2" s="1"/>
  <c r="L568" i="4"/>
  <c r="L580" i="4" s="1"/>
  <c r="K59" i="2"/>
  <c r="K11" i="2"/>
  <c r="K12" i="2" s="1"/>
  <c r="K13" i="2" s="1"/>
  <c r="L22" i="2"/>
  <c r="L23" i="2"/>
  <c r="S58" i="2"/>
  <c r="R10" i="2"/>
  <c r="O208" i="2"/>
  <c r="O239" i="2" s="1"/>
  <c r="O285" i="2"/>
  <c r="O570" i="2"/>
  <c r="O586" i="2" s="1"/>
  <c r="N562" i="2"/>
  <c r="N578" i="2" s="1"/>
  <c r="AI329" i="2"/>
  <c r="O565" i="2"/>
  <c r="O581" i="2" s="1"/>
  <c r="AL284" i="2"/>
  <c r="K13" i="4"/>
  <c r="AM281" i="2"/>
  <c r="AN260" i="2"/>
  <c r="AJ326" i="2"/>
  <c r="AK305" i="2"/>
  <c r="BG371" i="2"/>
  <c r="BH350" i="2"/>
  <c r="U464" i="2"/>
  <c r="V461" i="2"/>
  <c r="W440" i="2"/>
  <c r="Z395" i="2"/>
  <c r="Y416" i="2"/>
  <c r="Y419" i="2" s="1"/>
  <c r="AP374" i="2"/>
  <c r="AS238" i="2"/>
  <c r="O237" i="2"/>
  <c r="AU193" i="2"/>
  <c r="AU148" i="2"/>
  <c r="AP103" i="2"/>
  <c r="O294" i="2"/>
  <c r="O299" i="2" s="1"/>
  <c r="P294" i="2" s="1"/>
  <c r="L36" i="4"/>
  <c r="L11" i="4" s="1"/>
  <c r="L12" i="4" s="1"/>
  <c r="N383" i="4"/>
  <c r="N487" i="4"/>
  <c r="O481" i="4" s="1"/>
  <c r="O347" i="4"/>
  <c r="N578" i="4"/>
  <c r="N594" i="4" s="1"/>
  <c r="M15" i="10" s="1"/>
  <c r="P437" i="4"/>
  <c r="P577" i="4" s="1"/>
  <c r="P593" i="4" s="1"/>
  <c r="O14" i="10" s="1"/>
  <c r="L65" i="4"/>
  <c r="L7" i="4" s="1"/>
  <c r="M5" i="4" s="1"/>
  <c r="N330" i="2"/>
  <c r="N149" i="2"/>
  <c r="O112" i="2"/>
  <c r="BE358" i="4"/>
  <c r="BE379" i="4" s="1"/>
  <c r="K596" i="4"/>
  <c r="Q66" i="4"/>
  <c r="P10" i="4"/>
  <c r="O473" i="4"/>
  <c r="W403" i="4"/>
  <c r="W424" i="4" s="1"/>
  <c r="V427" i="4"/>
  <c r="O574" i="4"/>
  <c r="O590" i="4" s="1"/>
  <c r="N11" i="10" s="1"/>
  <c r="N73" i="2"/>
  <c r="O67" i="2" s="1"/>
  <c r="N102" i="2"/>
  <c r="P508" i="2"/>
  <c r="P479" i="2"/>
  <c r="AH562" i="4"/>
  <c r="AG563" i="4"/>
  <c r="AG334" i="4"/>
  <c r="AG337" i="4" s="1"/>
  <c r="AH313" i="4"/>
  <c r="AK289" i="4"/>
  <c r="AL268" i="4"/>
  <c r="AP517" i="4"/>
  <c r="AM382" i="4"/>
  <c r="AN382" i="4" s="1"/>
  <c r="AO382" i="4" s="1"/>
  <c r="AT246" i="4"/>
  <c r="AR201" i="4"/>
  <c r="AJ292" i="4"/>
  <c r="AA448" i="4"/>
  <c r="U472" i="4"/>
  <c r="W449" i="4"/>
  <c r="V469" i="4"/>
  <c r="N570" i="4"/>
  <c r="N586" i="4" s="1"/>
  <c r="M7" i="10" s="1"/>
  <c r="N126" i="4"/>
  <c r="N157" i="4" s="1"/>
  <c r="O165" i="4"/>
  <c r="O166" i="4"/>
  <c r="N202" i="4"/>
  <c r="N112" i="4"/>
  <c r="O76" i="4"/>
  <c r="O569" i="4" s="1"/>
  <c r="O585" i="4" s="1"/>
  <c r="N6" i="10" s="1"/>
  <c r="AO111" i="4"/>
  <c r="O392" i="4"/>
  <c r="AZ156" i="4"/>
  <c r="O256" i="4"/>
  <c r="N293" i="4"/>
  <c r="O257" i="4"/>
  <c r="O391" i="4"/>
  <c r="O307" i="4"/>
  <c r="P302" i="4" s="1"/>
  <c r="O194" i="2"/>
  <c r="P157" i="2"/>
  <c r="P158" i="2"/>
  <c r="O434" i="2"/>
  <c r="O463" i="2"/>
  <c r="O339" i="2"/>
  <c r="O338" i="2"/>
  <c r="N375" i="2"/>
  <c r="O210" i="4"/>
  <c r="O211" i="4"/>
  <c r="N247" i="4"/>
  <c r="BQ222" i="4" l="1"/>
  <c r="E35" i="10"/>
  <c r="G118" i="8"/>
  <c r="P283" i="2"/>
  <c r="P254" i="2"/>
  <c r="Q249" i="2" s="1"/>
  <c r="AO543" i="4"/>
  <c r="AN559" i="4"/>
  <c r="AN561" i="4" s="1"/>
  <c r="N569" i="2"/>
  <c r="N585" i="2" s="1"/>
  <c r="N418" i="2"/>
  <c r="N389" i="2"/>
  <c r="P564" i="2"/>
  <c r="P580" i="2" s="1"/>
  <c r="P202" i="2"/>
  <c r="L57" i="2"/>
  <c r="L7" i="2" s="1"/>
  <c r="M5" i="2" s="1"/>
  <c r="P203" i="2"/>
  <c r="L561" i="2"/>
  <c r="L573" i="2" s="1"/>
  <c r="L584" i="4"/>
  <c r="P471" i="4"/>
  <c r="T58" i="2"/>
  <c r="S10" i="2"/>
  <c r="L28" i="2"/>
  <c r="L59" i="2" s="1"/>
  <c r="O568" i="2"/>
  <c r="O584" i="2" s="1"/>
  <c r="AJ329" i="2"/>
  <c r="AM284" i="2"/>
  <c r="O563" i="2"/>
  <c r="O579" i="2" s="1"/>
  <c r="O567" i="2"/>
  <c r="O583" i="2" s="1"/>
  <c r="L67" i="4"/>
  <c r="M30" i="4"/>
  <c r="M31" i="4"/>
  <c r="L13" i="4"/>
  <c r="AN281" i="2"/>
  <c r="AO260" i="2"/>
  <c r="P293" i="2"/>
  <c r="O328" i="2"/>
  <c r="O330" i="2"/>
  <c r="AK326" i="2"/>
  <c r="AK329" i="2" s="1"/>
  <c r="AL305" i="2"/>
  <c r="BH371" i="2"/>
  <c r="BI350" i="2"/>
  <c r="W461" i="2"/>
  <c r="X440" i="2"/>
  <c r="V464" i="2"/>
  <c r="Z416" i="2"/>
  <c r="Z419" i="2" s="1"/>
  <c r="AA395" i="2"/>
  <c r="AQ374" i="2"/>
  <c r="AT238" i="2"/>
  <c r="AV193" i="2"/>
  <c r="AV148" i="2"/>
  <c r="AQ103" i="2"/>
  <c r="N518" i="4"/>
  <c r="O482" i="4"/>
  <c r="O487" i="4" s="1"/>
  <c r="P482" i="4" s="1"/>
  <c r="P442" i="4"/>
  <c r="Q437" i="4" s="1"/>
  <c r="BF358" i="4"/>
  <c r="BF379" i="4" s="1"/>
  <c r="O575" i="4"/>
  <c r="O591" i="4" s="1"/>
  <c r="N12" i="10" s="1"/>
  <c r="O381" i="4"/>
  <c r="O352" i="4"/>
  <c r="N104" i="2"/>
  <c r="O147" i="2"/>
  <c r="O118" i="2"/>
  <c r="O68" i="2"/>
  <c r="O102" i="2" s="1"/>
  <c r="W427" i="4"/>
  <c r="X403" i="4"/>
  <c r="R66" i="4"/>
  <c r="Q10" i="4"/>
  <c r="AI562" i="4"/>
  <c r="AH563" i="4"/>
  <c r="Q473" i="2"/>
  <c r="Q474" i="2"/>
  <c r="P510" i="2"/>
  <c r="AP382" i="4"/>
  <c r="AQ517" i="4"/>
  <c r="AH334" i="4"/>
  <c r="AI313" i="4"/>
  <c r="AL289" i="4"/>
  <c r="AM268" i="4"/>
  <c r="AS201" i="4"/>
  <c r="AK292" i="4"/>
  <c r="AU246" i="4"/>
  <c r="V472" i="4"/>
  <c r="X449" i="4"/>
  <c r="W469" i="4"/>
  <c r="AB448" i="4"/>
  <c r="O120" i="4"/>
  <c r="O121" i="4"/>
  <c r="O571" i="4"/>
  <c r="O587" i="4" s="1"/>
  <c r="N8" i="10" s="1"/>
  <c r="O200" i="4"/>
  <c r="O171" i="4"/>
  <c r="O81" i="4"/>
  <c r="P75" i="4" s="1"/>
  <c r="O110" i="4"/>
  <c r="O426" i="4"/>
  <c r="AP111" i="4"/>
  <c r="O576" i="4"/>
  <c r="O592" i="4" s="1"/>
  <c r="N13" i="10" s="1"/>
  <c r="O397" i="4"/>
  <c r="O262" i="4"/>
  <c r="P257" i="4" s="1"/>
  <c r="BA156" i="4"/>
  <c r="O573" i="4"/>
  <c r="O589" i="4" s="1"/>
  <c r="N10" i="10" s="1"/>
  <c r="O291" i="4"/>
  <c r="O338" i="4"/>
  <c r="P301" i="4"/>
  <c r="P192" i="2"/>
  <c r="P163" i="2"/>
  <c r="Q248" i="2"/>
  <c r="O216" i="4"/>
  <c r="P210" i="4" s="1"/>
  <c r="P429" i="2"/>
  <c r="O465" i="2"/>
  <c r="P428" i="2"/>
  <c r="P285" i="2"/>
  <c r="O344" i="2"/>
  <c r="P338" i="2" s="1"/>
  <c r="O373" i="2"/>
  <c r="O572" i="4"/>
  <c r="O588" i="4" s="1"/>
  <c r="N9" i="10" s="1"/>
  <c r="O245" i="4"/>
  <c r="L596" i="4" l="1"/>
  <c r="K5" i="10"/>
  <c r="E56" i="10"/>
  <c r="E58" i="10"/>
  <c r="BR222" i="4"/>
  <c r="BQ243" i="4"/>
  <c r="L577" i="2"/>
  <c r="L589" i="2" s="1"/>
  <c r="AP543" i="4"/>
  <c r="AO559" i="4"/>
  <c r="AO561" i="4" s="1"/>
  <c r="P565" i="2"/>
  <c r="P581" i="2" s="1"/>
  <c r="P237" i="2"/>
  <c r="P208" i="2"/>
  <c r="P239" i="2" s="1"/>
  <c r="O384" i="2"/>
  <c r="N420" i="2"/>
  <c r="O383" i="2"/>
  <c r="AN284" i="2"/>
  <c r="Q571" i="2"/>
  <c r="Q587" i="2" s="1"/>
  <c r="M22" i="2"/>
  <c r="O516" i="4"/>
  <c r="U58" i="2"/>
  <c r="T10" i="2"/>
  <c r="M23" i="2"/>
  <c r="L11" i="2"/>
  <c r="L12" i="2" s="1"/>
  <c r="L13" i="2" s="1"/>
  <c r="P570" i="2"/>
  <c r="Q283" i="2"/>
  <c r="Q566" i="2"/>
  <c r="Q582" i="2" s="1"/>
  <c r="P299" i="2"/>
  <c r="Q293" i="2" s="1"/>
  <c r="P567" i="2"/>
  <c r="P583" i="2" s="1"/>
  <c r="O562" i="2"/>
  <c r="O578" i="2" s="1"/>
  <c r="O578" i="4"/>
  <c r="O594" i="4" s="1"/>
  <c r="N15" i="10" s="1"/>
  <c r="M568" i="4"/>
  <c r="M580" i="4" s="1"/>
  <c r="M65" i="4"/>
  <c r="M7" i="4" s="1"/>
  <c r="N5" i="4" s="1"/>
  <c r="M36" i="4"/>
  <c r="M11" i="4" s="1"/>
  <c r="M12" i="4" s="1"/>
  <c r="P328" i="2"/>
  <c r="AO281" i="2"/>
  <c r="AP260" i="2"/>
  <c r="AL326" i="2"/>
  <c r="AL329" i="2" s="1"/>
  <c r="AM305" i="2"/>
  <c r="BI371" i="2"/>
  <c r="BJ350" i="2"/>
  <c r="X461" i="2"/>
  <c r="Y440" i="2"/>
  <c r="W464" i="2"/>
  <c r="AA416" i="2"/>
  <c r="AA419" i="2" s="1"/>
  <c r="AB395" i="2"/>
  <c r="AR374" i="2"/>
  <c r="AU238" i="2"/>
  <c r="Q202" i="2"/>
  <c r="AW193" i="2"/>
  <c r="AW148" i="2"/>
  <c r="AR103" i="2"/>
  <c r="Q203" i="2"/>
  <c r="Q208" i="2" s="1"/>
  <c r="Q239" i="2" s="1"/>
  <c r="P473" i="4"/>
  <c r="Q436" i="4"/>
  <c r="Q442" i="4" s="1"/>
  <c r="R436" i="4" s="1"/>
  <c r="P347" i="4"/>
  <c r="P346" i="4"/>
  <c r="O383" i="4"/>
  <c r="BG358" i="4"/>
  <c r="O73" i="2"/>
  <c r="O104" i="2" s="1"/>
  <c r="P112" i="2"/>
  <c r="O149" i="2"/>
  <c r="P113" i="2"/>
  <c r="X424" i="4"/>
  <c r="X427" i="4" s="1"/>
  <c r="Y403" i="4"/>
  <c r="S66" i="4"/>
  <c r="R10" i="4"/>
  <c r="P434" i="2"/>
  <c r="Q429" i="2" s="1"/>
  <c r="O570" i="4"/>
  <c r="O586" i="4" s="1"/>
  <c r="N7" i="10" s="1"/>
  <c r="Q508" i="2"/>
  <c r="Q479" i="2"/>
  <c r="AJ562" i="4"/>
  <c r="AI563" i="4"/>
  <c r="AV246" i="4"/>
  <c r="AR517" i="4"/>
  <c r="AQ382" i="4"/>
  <c r="AL292" i="4"/>
  <c r="AT201" i="4"/>
  <c r="AH337" i="4"/>
  <c r="AM289" i="4"/>
  <c r="AN268" i="4"/>
  <c r="AI334" i="4"/>
  <c r="AJ313" i="4"/>
  <c r="W472" i="4"/>
  <c r="AC448" i="4"/>
  <c r="Y449" i="4"/>
  <c r="X469" i="4"/>
  <c r="O126" i="4"/>
  <c r="P120" i="4" s="1"/>
  <c r="O155" i="4"/>
  <c r="O518" i="4"/>
  <c r="P256" i="4"/>
  <c r="P262" i="4" s="1"/>
  <c r="O202" i="4"/>
  <c r="P166" i="4"/>
  <c r="P165" i="4"/>
  <c r="P76" i="4"/>
  <c r="P569" i="4" s="1"/>
  <c r="P585" i="4" s="1"/>
  <c r="O6" i="10" s="1"/>
  <c r="P481" i="4"/>
  <c r="P487" i="4" s="1"/>
  <c r="Q481" i="4" s="1"/>
  <c r="O112" i="4"/>
  <c r="O293" i="4"/>
  <c r="P392" i="4"/>
  <c r="O428" i="4"/>
  <c r="P391" i="4"/>
  <c r="AQ111" i="4"/>
  <c r="P211" i="4"/>
  <c r="P216" i="4" s="1"/>
  <c r="BB156" i="4"/>
  <c r="O247" i="4"/>
  <c r="P574" i="4"/>
  <c r="P590" i="4" s="1"/>
  <c r="O11" i="10" s="1"/>
  <c r="P307" i="4"/>
  <c r="P336" i="4"/>
  <c r="Q254" i="2"/>
  <c r="Q157" i="2"/>
  <c r="Q158" i="2"/>
  <c r="P194" i="2"/>
  <c r="P586" i="2"/>
  <c r="P463" i="2"/>
  <c r="O375" i="2"/>
  <c r="P339" i="2"/>
  <c r="P373" i="2" s="1"/>
  <c r="Q294" i="2"/>
  <c r="BR243" i="4" l="1"/>
  <c r="K26" i="10"/>
  <c r="AQ543" i="4"/>
  <c r="AP559" i="4"/>
  <c r="AP561" i="4" s="1"/>
  <c r="P330" i="2"/>
  <c r="O389" i="2"/>
  <c r="O569" i="2"/>
  <c r="O585" i="2" s="1"/>
  <c r="O418" i="2"/>
  <c r="M57" i="2"/>
  <c r="M7" i="2" s="1"/>
  <c r="N5" i="2" s="1"/>
  <c r="AO284" i="2"/>
  <c r="N31" i="4"/>
  <c r="M67" i="4"/>
  <c r="N30" i="4"/>
  <c r="M584" i="4"/>
  <c r="Q473" i="4"/>
  <c r="R437" i="4"/>
  <c r="R577" i="4" s="1"/>
  <c r="R593" i="4" s="1"/>
  <c r="Q14" i="10" s="1"/>
  <c r="M28" i="2"/>
  <c r="M561" i="2"/>
  <c r="M573" i="2" s="1"/>
  <c r="V58" i="2"/>
  <c r="U10" i="2"/>
  <c r="P568" i="2"/>
  <c r="P584" i="2" s="1"/>
  <c r="Q567" i="2"/>
  <c r="Q583" i="2" s="1"/>
  <c r="Q565" i="2"/>
  <c r="Q581" i="2" s="1"/>
  <c r="Q564" i="2"/>
  <c r="Q580" i="2" s="1"/>
  <c r="P563" i="2"/>
  <c r="P579" i="2" s="1"/>
  <c r="Q237" i="2"/>
  <c r="AP281" i="2"/>
  <c r="AP284" i="2" s="1"/>
  <c r="AQ260" i="2"/>
  <c r="AM326" i="2"/>
  <c r="AM329" i="2" s="1"/>
  <c r="AN305" i="2"/>
  <c r="BJ371" i="2"/>
  <c r="BK350" i="2"/>
  <c r="BK371" i="2" s="1"/>
  <c r="Y461" i="2"/>
  <c r="Z440" i="2"/>
  <c r="X464" i="2"/>
  <c r="AB416" i="2"/>
  <c r="AB419" i="2" s="1"/>
  <c r="AC395" i="2"/>
  <c r="AS374" i="2"/>
  <c r="AV238" i="2"/>
  <c r="AX193" i="2"/>
  <c r="AX148" i="2"/>
  <c r="AS103" i="2"/>
  <c r="Q471" i="4"/>
  <c r="Q577" i="4"/>
  <c r="Q593" i="4" s="1"/>
  <c r="P14" i="10" s="1"/>
  <c r="P352" i="4"/>
  <c r="P575" i="4"/>
  <c r="P591" i="4" s="1"/>
  <c r="O12" i="10" s="1"/>
  <c r="P381" i="4"/>
  <c r="BG379" i="4"/>
  <c r="BH358" i="4"/>
  <c r="M13" i="4"/>
  <c r="P68" i="2"/>
  <c r="P67" i="2"/>
  <c r="Q428" i="2"/>
  <c r="P118" i="2"/>
  <c r="Q112" i="2" s="1"/>
  <c r="P147" i="2"/>
  <c r="P465" i="2"/>
  <c r="Z403" i="4"/>
  <c r="Y424" i="4"/>
  <c r="Y427" i="4" s="1"/>
  <c r="T66" i="4"/>
  <c r="S10" i="4"/>
  <c r="R474" i="2"/>
  <c r="Q510" i="2"/>
  <c r="R473" i="2"/>
  <c r="AK562" i="4"/>
  <c r="AJ563" i="4"/>
  <c r="R202" i="2"/>
  <c r="O157" i="4"/>
  <c r="P171" i="4"/>
  <c r="Q165" i="4" s="1"/>
  <c r="P121" i="4"/>
  <c r="P126" i="4" s="1"/>
  <c r="AN289" i="4"/>
  <c r="AO268" i="4"/>
  <c r="AM292" i="4"/>
  <c r="AS517" i="4"/>
  <c r="AJ334" i="4"/>
  <c r="AK313" i="4"/>
  <c r="AI337" i="4"/>
  <c r="AR382" i="4"/>
  <c r="AW246" i="4"/>
  <c r="AU201" i="4"/>
  <c r="Z449" i="4"/>
  <c r="Y469" i="4"/>
  <c r="X472" i="4"/>
  <c r="AD448" i="4"/>
  <c r="P110" i="4"/>
  <c r="P81" i="4"/>
  <c r="P112" i="4" s="1"/>
  <c r="P578" i="4"/>
  <c r="P594" i="4" s="1"/>
  <c r="O15" i="10" s="1"/>
  <c r="P516" i="4"/>
  <c r="Q256" i="4"/>
  <c r="Q257" i="4"/>
  <c r="P293" i="4"/>
  <c r="P571" i="4"/>
  <c r="P587" i="4" s="1"/>
  <c r="O8" i="10" s="1"/>
  <c r="P200" i="4"/>
  <c r="P291" i="4"/>
  <c r="P573" i="4"/>
  <c r="P589" i="4" s="1"/>
  <c r="O10" i="10" s="1"/>
  <c r="P572" i="4"/>
  <c r="P588" i="4" s="1"/>
  <c r="O9" i="10" s="1"/>
  <c r="P247" i="4"/>
  <c r="Q211" i="4"/>
  <c r="Q210" i="4"/>
  <c r="P397" i="4"/>
  <c r="P426" i="4"/>
  <c r="P576" i="4"/>
  <c r="P592" i="4" s="1"/>
  <c r="O13" i="10" s="1"/>
  <c r="AR111" i="4"/>
  <c r="P245" i="4"/>
  <c r="BC156" i="4"/>
  <c r="P338" i="4"/>
  <c r="Q302" i="4"/>
  <c r="Q301" i="4"/>
  <c r="Q482" i="4"/>
  <c r="Q487" i="4" s="1"/>
  <c r="P518" i="4"/>
  <c r="Q192" i="2"/>
  <c r="R249" i="2"/>
  <c r="R248" i="2"/>
  <c r="Q285" i="2"/>
  <c r="P344" i="2"/>
  <c r="Q339" i="2" s="1"/>
  <c r="Q163" i="2"/>
  <c r="R203" i="2"/>
  <c r="Q328" i="2"/>
  <c r="Q299" i="2"/>
  <c r="M596" i="4" l="1"/>
  <c r="L5" i="10"/>
  <c r="AR543" i="4"/>
  <c r="AQ559" i="4"/>
  <c r="AQ561" i="4" s="1"/>
  <c r="R442" i="4"/>
  <c r="S437" i="4" s="1"/>
  <c r="N568" i="4"/>
  <c r="N580" i="4" s="1"/>
  <c r="N36" i="4"/>
  <c r="O30" i="4" s="1"/>
  <c r="O420" i="2"/>
  <c r="P383" i="2"/>
  <c r="P384" i="2"/>
  <c r="R571" i="2"/>
  <c r="R587" i="2" s="1"/>
  <c r="N65" i="4"/>
  <c r="N7" i="4" s="1"/>
  <c r="O5" i="4" s="1"/>
  <c r="R471" i="4"/>
  <c r="N23" i="2"/>
  <c r="M11" i="2"/>
  <c r="M12" i="2" s="1"/>
  <c r="M13" i="2" s="1"/>
  <c r="M59" i="2"/>
  <c r="N22" i="2"/>
  <c r="M577" i="2"/>
  <c r="M589" i="2" s="1"/>
  <c r="W58" i="2"/>
  <c r="V10" i="2"/>
  <c r="R565" i="2"/>
  <c r="R581" i="2" s="1"/>
  <c r="Q434" i="2"/>
  <c r="Q465" i="2" s="1"/>
  <c r="Q570" i="2"/>
  <c r="Q586" i="2" s="1"/>
  <c r="P562" i="2"/>
  <c r="P578" i="2" s="1"/>
  <c r="R566" i="2"/>
  <c r="R582" i="2" s="1"/>
  <c r="AR260" i="2"/>
  <c r="AQ281" i="2"/>
  <c r="AQ284" i="2" s="1"/>
  <c r="AN326" i="2"/>
  <c r="AN329" i="2" s="1"/>
  <c r="AO305" i="2"/>
  <c r="Y464" i="2"/>
  <c r="Z461" i="2"/>
  <c r="AA440" i="2"/>
  <c r="AC416" i="2"/>
  <c r="AC419" i="2" s="1"/>
  <c r="AD395" i="2"/>
  <c r="AT374" i="2"/>
  <c r="AW238" i="2"/>
  <c r="AY193" i="2"/>
  <c r="AY148" i="2"/>
  <c r="AT103" i="2"/>
  <c r="P73" i="2"/>
  <c r="Q68" i="2" s="1"/>
  <c r="BI358" i="4"/>
  <c r="BI379" i="4" s="1"/>
  <c r="BH379" i="4"/>
  <c r="Q347" i="4"/>
  <c r="P383" i="4"/>
  <c r="Q346" i="4"/>
  <c r="N67" i="4"/>
  <c r="P102" i="2"/>
  <c r="Q463" i="2"/>
  <c r="P149" i="2"/>
  <c r="Q113" i="2"/>
  <c r="Q147" i="2" s="1"/>
  <c r="Z424" i="4"/>
  <c r="Z427" i="4" s="1"/>
  <c r="AA403" i="4"/>
  <c r="U66" i="4"/>
  <c r="T10" i="4"/>
  <c r="R473" i="4"/>
  <c r="R479" i="2"/>
  <c r="R510" i="2" s="1"/>
  <c r="Q75" i="4"/>
  <c r="P375" i="2"/>
  <c r="P570" i="4"/>
  <c r="P586" i="4" s="1"/>
  <c r="O7" i="10" s="1"/>
  <c r="R208" i="2"/>
  <c r="S203" i="2" s="1"/>
  <c r="R508" i="2"/>
  <c r="R237" i="2"/>
  <c r="AL562" i="4"/>
  <c r="AK563" i="4"/>
  <c r="Q121" i="4"/>
  <c r="Q120" i="4"/>
  <c r="P157" i="4"/>
  <c r="Q166" i="4"/>
  <c r="Q200" i="4" s="1"/>
  <c r="P155" i="4"/>
  <c r="P202" i="4"/>
  <c r="AV201" i="4"/>
  <c r="AS382" i="4"/>
  <c r="Q76" i="4"/>
  <c r="AJ337" i="4"/>
  <c r="AN292" i="4"/>
  <c r="AO289" i="4"/>
  <c r="AP268" i="4"/>
  <c r="AK334" i="4"/>
  <c r="AL313" i="4"/>
  <c r="AT517" i="4"/>
  <c r="AX246" i="4"/>
  <c r="AE448" i="4"/>
  <c r="Y472" i="4"/>
  <c r="AA449" i="4"/>
  <c r="Z469" i="4"/>
  <c r="Q573" i="4"/>
  <c r="Q589" i="4" s="1"/>
  <c r="P10" i="10" s="1"/>
  <c r="Q216" i="4"/>
  <c r="R210" i="4" s="1"/>
  <c r="Q291" i="4"/>
  <c r="Q262" i="4"/>
  <c r="Q245" i="4"/>
  <c r="Q572" i="4"/>
  <c r="Q588" i="4" s="1"/>
  <c r="P9" i="10" s="1"/>
  <c r="AS111" i="4"/>
  <c r="P428" i="4"/>
  <c r="Q392" i="4"/>
  <c r="Q391" i="4"/>
  <c r="Q578" i="4"/>
  <c r="Q594" i="4" s="1"/>
  <c r="P15" i="10" s="1"/>
  <c r="Q516" i="4"/>
  <c r="BD156" i="4"/>
  <c r="R254" i="2"/>
  <c r="S249" i="2" s="1"/>
  <c r="Q307" i="4"/>
  <c r="Q338" i="4" s="1"/>
  <c r="Q574" i="4"/>
  <c r="Q590" i="4" s="1"/>
  <c r="P11" i="10" s="1"/>
  <c r="Q336" i="4"/>
  <c r="Q194" i="2"/>
  <c r="R157" i="2"/>
  <c r="R158" i="2"/>
  <c r="Q338" i="2"/>
  <c r="R283" i="2"/>
  <c r="Q518" i="4"/>
  <c r="R482" i="4"/>
  <c r="R481" i="4"/>
  <c r="R294" i="2"/>
  <c r="R293" i="2"/>
  <c r="Q330" i="2"/>
  <c r="L26" i="10" l="1"/>
  <c r="N11" i="4"/>
  <c r="N12" i="4" s="1"/>
  <c r="N13" i="4" s="1"/>
  <c r="AS543" i="4"/>
  <c r="AR559" i="4"/>
  <c r="AR561" i="4" s="1"/>
  <c r="O31" i="4"/>
  <c r="O36" i="4" s="1"/>
  <c r="N584" i="4"/>
  <c r="S436" i="4"/>
  <c r="S442" i="4" s="1"/>
  <c r="S473" i="4" s="1"/>
  <c r="R429" i="2"/>
  <c r="P389" i="2"/>
  <c r="Q384" i="2" s="1"/>
  <c r="P418" i="2"/>
  <c r="P569" i="2"/>
  <c r="P585" i="2" s="1"/>
  <c r="Q67" i="2"/>
  <c r="Q73" i="2" s="1"/>
  <c r="Q104" i="2" s="1"/>
  <c r="R564" i="2"/>
  <c r="R580" i="2" s="1"/>
  <c r="P104" i="2"/>
  <c r="X58" i="2"/>
  <c r="W10" i="2"/>
  <c r="N561" i="2"/>
  <c r="N573" i="2" s="1"/>
  <c r="N28" i="2"/>
  <c r="N57" i="2"/>
  <c r="N7" i="2" s="1"/>
  <c r="O5" i="2" s="1"/>
  <c r="Q563" i="2"/>
  <c r="Q579" i="2" s="1"/>
  <c r="R428" i="2"/>
  <c r="R570" i="2" s="1"/>
  <c r="R586" i="2" s="1"/>
  <c r="R567" i="2"/>
  <c r="R583" i="2" s="1"/>
  <c r="Q102" i="2"/>
  <c r="Q562" i="2"/>
  <c r="Q578" i="2" s="1"/>
  <c r="Q344" i="2"/>
  <c r="R339" i="2" s="1"/>
  <c r="Q568" i="2"/>
  <c r="Q584" i="2" s="1"/>
  <c r="AR281" i="2"/>
  <c r="AR284" i="2" s="1"/>
  <c r="AS260" i="2"/>
  <c r="AO326" i="2"/>
  <c r="AO329" i="2" s="1"/>
  <c r="AP305" i="2"/>
  <c r="AA461" i="2"/>
  <c r="AB440" i="2"/>
  <c r="Z464" i="2"/>
  <c r="AD416" i="2"/>
  <c r="AD419" i="2" s="1"/>
  <c r="AE395" i="2"/>
  <c r="AU374" i="2"/>
  <c r="AX238" i="2"/>
  <c r="AZ193" i="2"/>
  <c r="AZ148" i="2"/>
  <c r="AU103" i="2"/>
  <c r="BJ358" i="4"/>
  <c r="BJ379" i="4" s="1"/>
  <c r="Q352" i="4"/>
  <c r="Q575" i="4"/>
  <c r="Q591" i="4" s="1"/>
  <c r="P12" i="10" s="1"/>
  <c r="Q381" i="4"/>
  <c r="S577" i="4"/>
  <c r="S593" i="4" s="1"/>
  <c r="R14" i="10" s="1"/>
  <c r="Q118" i="2"/>
  <c r="R112" i="2" s="1"/>
  <c r="R239" i="2"/>
  <c r="AB403" i="4"/>
  <c r="AA424" i="4"/>
  <c r="AA427" i="4" s="1"/>
  <c r="V66" i="4"/>
  <c r="U10" i="4"/>
  <c r="Q247" i="4"/>
  <c r="S473" i="2"/>
  <c r="S474" i="2"/>
  <c r="R285" i="2"/>
  <c r="Q571" i="4"/>
  <c r="Q587" i="4" s="1"/>
  <c r="P8" i="10" s="1"/>
  <c r="Q110" i="4"/>
  <c r="S202" i="2"/>
  <c r="Q373" i="2"/>
  <c r="Q171" i="4"/>
  <c r="Q202" i="4" s="1"/>
  <c r="Q155" i="4"/>
  <c r="S248" i="2"/>
  <c r="Q126" i="4"/>
  <c r="R121" i="4" s="1"/>
  <c r="AM562" i="4"/>
  <c r="AL563" i="4"/>
  <c r="Q569" i="4"/>
  <c r="Q585" i="4" s="1"/>
  <c r="P6" i="10" s="1"/>
  <c r="Q570" i="4"/>
  <c r="Q586" i="4" s="1"/>
  <c r="P7" i="10" s="1"/>
  <c r="AP289" i="4"/>
  <c r="AQ268" i="4"/>
  <c r="AU517" i="4"/>
  <c r="AL334" i="4"/>
  <c r="AM313" i="4"/>
  <c r="AW201" i="4"/>
  <c r="AK337" i="4"/>
  <c r="Q81" i="4"/>
  <c r="Q112" i="4" s="1"/>
  <c r="AY246" i="4"/>
  <c r="AO292" i="4"/>
  <c r="AT382" i="4"/>
  <c r="AF448" i="4"/>
  <c r="Z472" i="4"/>
  <c r="AB449" i="4"/>
  <c r="AA469" i="4"/>
  <c r="R211" i="4"/>
  <c r="R245" i="4" s="1"/>
  <c r="R257" i="4"/>
  <c r="R256" i="4"/>
  <c r="Q293" i="4"/>
  <c r="O65" i="4"/>
  <c r="O7" i="4" s="1"/>
  <c r="P5" i="4" s="1"/>
  <c r="Q426" i="4"/>
  <c r="Q576" i="4"/>
  <c r="Q592" i="4" s="1"/>
  <c r="P13" i="10" s="1"/>
  <c r="AT111" i="4"/>
  <c r="Q397" i="4"/>
  <c r="BE156" i="4"/>
  <c r="R301" i="4"/>
  <c r="R302" i="4"/>
  <c r="R192" i="2"/>
  <c r="R163" i="2"/>
  <c r="R487" i="4"/>
  <c r="R578" i="4"/>
  <c r="R594" i="4" s="1"/>
  <c r="Q15" i="10" s="1"/>
  <c r="R516" i="4"/>
  <c r="R299" i="2"/>
  <c r="S293" i="2" s="1"/>
  <c r="R328" i="2"/>
  <c r="N596" i="4" l="1"/>
  <c r="M5" i="10"/>
  <c r="O568" i="4"/>
  <c r="O584" i="4" s="1"/>
  <c r="T436" i="4"/>
  <c r="AT543" i="4"/>
  <c r="AS559" i="4"/>
  <c r="AS561" i="4" s="1"/>
  <c r="T437" i="4"/>
  <c r="S471" i="4"/>
  <c r="Q383" i="2"/>
  <c r="Q569" i="2" s="1"/>
  <c r="Q585" i="2" s="1"/>
  <c r="P420" i="2"/>
  <c r="Q375" i="2"/>
  <c r="O23" i="2"/>
  <c r="N11" i="2"/>
  <c r="N12" i="2" s="1"/>
  <c r="N13" i="2" s="1"/>
  <c r="O22" i="2"/>
  <c r="N59" i="2"/>
  <c r="N577" i="2"/>
  <c r="N589" i="2" s="1"/>
  <c r="Y58" i="2"/>
  <c r="X10" i="2"/>
  <c r="R338" i="2"/>
  <c r="R373" i="2" s="1"/>
  <c r="R463" i="2"/>
  <c r="S566" i="2"/>
  <c r="S582" i="2" s="1"/>
  <c r="R434" i="2"/>
  <c r="S429" i="2" s="1"/>
  <c r="S208" i="2"/>
  <c r="T203" i="2" s="1"/>
  <c r="S565" i="2"/>
  <c r="S581" i="2" s="1"/>
  <c r="S571" i="2"/>
  <c r="S587" i="2" s="1"/>
  <c r="AS281" i="2"/>
  <c r="AS284" i="2" s="1"/>
  <c r="AT260" i="2"/>
  <c r="AP326" i="2"/>
  <c r="AP329" i="2" s="1"/>
  <c r="AQ305" i="2"/>
  <c r="AA464" i="2"/>
  <c r="AB461" i="2"/>
  <c r="AC440" i="2"/>
  <c r="AE416" i="2"/>
  <c r="AE419" i="2" s="1"/>
  <c r="AF395" i="2"/>
  <c r="AV374" i="2"/>
  <c r="AY238" i="2"/>
  <c r="BA193" i="2"/>
  <c r="BA148" i="2"/>
  <c r="AV103" i="2"/>
  <c r="R67" i="2"/>
  <c r="BK358" i="4"/>
  <c r="Q383" i="4"/>
  <c r="R347" i="4"/>
  <c r="R346" i="4"/>
  <c r="P30" i="4"/>
  <c r="O11" i="4"/>
  <c r="O12" i="4" s="1"/>
  <c r="O13" i="4" s="1"/>
  <c r="R68" i="2"/>
  <c r="Q149" i="2"/>
  <c r="R113" i="2"/>
  <c r="R118" i="2" s="1"/>
  <c r="R149" i="2" s="1"/>
  <c r="S508" i="2"/>
  <c r="AB424" i="4"/>
  <c r="AB427" i="4" s="1"/>
  <c r="AC403" i="4"/>
  <c r="W66" i="4"/>
  <c r="V10" i="4"/>
  <c r="R165" i="4"/>
  <c r="R120" i="4"/>
  <c r="R126" i="4" s="1"/>
  <c r="S120" i="4" s="1"/>
  <c r="P31" i="4"/>
  <c r="S479" i="2"/>
  <c r="S237" i="2"/>
  <c r="R166" i="4"/>
  <c r="S283" i="2"/>
  <c r="Q157" i="4"/>
  <c r="R75" i="4"/>
  <c r="S254" i="2"/>
  <c r="T249" i="2" s="1"/>
  <c r="AN562" i="4"/>
  <c r="AM563" i="4"/>
  <c r="O67" i="4"/>
  <c r="AX201" i="4"/>
  <c r="AU382" i="4"/>
  <c r="AP292" i="4"/>
  <c r="AL337" i="4"/>
  <c r="AV517" i="4"/>
  <c r="AQ289" i="4"/>
  <c r="AR268" i="4"/>
  <c r="R76" i="4"/>
  <c r="AZ246" i="4"/>
  <c r="AN313" i="4"/>
  <c r="AM334" i="4"/>
  <c r="AG448" i="4"/>
  <c r="AC449" i="4"/>
  <c r="AB469" i="4"/>
  <c r="AA472" i="4"/>
  <c r="R572" i="4"/>
  <c r="R588" i="4" s="1"/>
  <c r="Q9" i="10" s="1"/>
  <c r="R216" i="4"/>
  <c r="R262" i="4"/>
  <c r="R573" i="4"/>
  <c r="R589" i="4" s="1"/>
  <c r="Q10" i="10" s="1"/>
  <c r="R291" i="4"/>
  <c r="AU111" i="4"/>
  <c r="Q428" i="4"/>
  <c r="R392" i="4"/>
  <c r="R391" i="4"/>
  <c r="BF156" i="4"/>
  <c r="R336" i="4"/>
  <c r="R307" i="4"/>
  <c r="R574" i="4"/>
  <c r="R590" i="4" s="1"/>
  <c r="Q11" i="10" s="1"/>
  <c r="R194" i="2"/>
  <c r="S158" i="2"/>
  <c r="S157" i="2"/>
  <c r="S482" i="4"/>
  <c r="S481" i="4"/>
  <c r="R518" i="4"/>
  <c r="R330" i="2"/>
  <c r="S294" i="2"/>
  <c r="S299" i="2" s="1"/>
  <c r="T294" i="2" s="1"/>
  <c r="R344" i="2" l="1"/>
  <c r="S339" i="2" s="1"/>
  <c r="BK379" i="4"/>
  <c r="BL358" i="4"/>
  <c r="O596" i="4"/>
  <c r="N5" i="10"/>
  <c r="M26" i="10"/>
  <c r="O580" i="4"/>
  <c r="T471" i="4"/>
  <c r="T202" i="2"/>
  <c r="T577" i="4"/>
  <c r="T593" i="4" s="1"/>
  <c r="S14" i="10" s="1"/>
  <c r="T442" i="4"/>
  <c r="AU543" i="4"/>
  <c r="AT559" i="4"/>
  <c r="AT561" i="4" s="1"/>
  <c r="R568" i="2"/>
  <c r="R584" i="2" s="1"/>
  <c r="R465" i="2"/>
  <c r="Q418" i="2"/>
  <c r="Q389" i="2"/>
  <c r="S239" i="2"/>
  <c r="Y10" i="2"/>
  <c r="Z58" i="2"/>
  <c r="O561" i="2"/>
  <c r="O573" i="2" s="1"/>
  <c r="O28" i="2"/>
  <c r="O57" i="2"/>
  <c r="O7" i="2" s="1"/>
  <c r="P5" i="2" s="1"/>
  <c r="S428" i="2"/>
  <c r="S434" i="2" s="1"/>
  <c r="T429" i="2" s="1"/>
  <c r="T208" i="2"/>
  <c r="T239" i="2" s="1"/>
  <c r="T565" i="2"/>
  <c r="T581" i="2" s="1"/>
  <c r="R563" i="2"/>
  <c r="R579" i="2" s="1"/>
  <c r="S564" i="2"/>
  <c r="S580" i="2" s="1"/>
  <c r="S567" i="2"/>
  <c r="S583" i="2" s="1"/>
  <c r="R562" i="2"/>
  <c r="R578" i="2" s="1"/>
  <c r="P568" i="4"/>
  <c r="P580" i="4" s="1"/>
  <c r="R102" i="2"/>
  <c r="AT281" i="2"/>
  <c r="AT284" i="2" s="1"/>
  <c r="AU260" i="2"/>
  <c r="AQ326" i="2"/>
  <c r="AQ329" i="2" s="1"/>
  <c r="AR305" i="2"/>
  <c r="AB464" i="2"/>
  <c r="AC461" i="2"/>
  <c r="AD440" i="2"/>
  <c r="AF416" i="2"/>
  <c r="AF419" i="2" s="1"/>
  <c r="AG395" i="2"/>
  <c r="AW374" i="2"/>
  <c r="AZ238" i="2"/>
  <c r="BB193" i="2"/>
  <c r="BB148" i="2"/>
  <c r="AW103" i="2"/>
  <c r="R73" i="2"/>
  <c r="S67" i="2" s="1"/>
  <c r="R171" i="4"/>
  <c r="S166" i="4" s="1"/>
  <c r="R155" i="4"/>
  <c r="P65" i="4"/>
  <c r="P7" i="4" s="1"/>
  <c r="Q5" i="4" s="1"/>
  <c r="S121" i="4"/>
  <c r="S126" i="4" s="1"/>
  <c r="S157" i="4" s="1"/>
  <c r="R200" i="4"/>
  <c r="R157" i="4"/>
  <c r="R570" i="4"/>
  <c r="R586" i="4" s="1"/>
  <c r="Q7" i="10" s="1"/>
  <c r="R575" i="4"/>
  <c r="R591" i="4" s="1"/>
  <c r="Q12" i="10" s="1"/>
  <c r="R352" i="4"/>
  <c r="R381" i="4"/>
  <c r="P36" i="4"/>
  <c r="Q31" i="4" s="1"/>
  <c r="R571" i="4"/>
  <c r="R587" i="4" s="1"/>
  <c r="Q8" i="10" s="1"/>
  <c r="R147" i="2"/>
  <c r="S113" i="2"/>
  <c r="S112" i="2"/>
  <c r="AC424" i="4"/>
  <c r="AC427" i="4" s="1"/>
  <c r="AD403" i="4"/>
  <c r="AD424" i="4" s="1"/>
  <c r="X66" i="4"/>
  <c r="W10" i="4"/>
  <c r="T248" i="2"/>
  <c r="R375" i="2"/>
  <c r="R110" i="4"/>
  <c r="T473" i="2"/>
  <c r="S510" i="2"/>
  <c r="T474" i="2"/>
  <c r="S285" i="2"/>
  <c r="T237" i="2"/>
  <c r="R81" i="4"/>
  <c r="S76" i="4" s="1"/>
  <c r="R569" i="4"/>
  <c r="R585" i="4" s="1"/>
  <c r="Q6" i="10" s="1"/>
  <c r="S163" i="2"/>
  <c r="T158" i="2" s="1"/>
  <c r="AO562" i="4"/>
  <c r="AN563" i="4"/>
  <c r="U436" i="4"/>
  <c r="U437" i="4"/>
  <c r="T473" i="4"/>
  <c r="BA246" i="4"/>
  <c r="AR289" i="4"/>
  <c r="AS268" i="4"/>
  <c r="AQ292" i="4"/>
  <c r="AW517" i="4"/>
  <c r="AN334" i="4"/>
  <c r="AO313" i="4"/>
  <c r="AM337" i="4"/>
  <c r="AV382" i="4"/>
  <c r="AY201" i="4"/>
  <c r="AB472" i="4"/>
  <c r="AH448" i="4"/>
  <c r="AD449" i="4"/>
  <c r="AC469" i="4"/>
  <c r="R247" i="4"/>
  <c r="S210" i="4"/>
  <c r="S211" i="4"/>
  <c r="S257" i="4"/>
  <c r="R293" i="4"/>
  <c r="S256" i="4"/>
  <c r="R426" i="4"/>
  <c r="R576" i="4"/>
  <c r="R592" i="4" s="1"/>
  <c r="Q13" i="10" s="1"/>
  <c r="R397" i="4"/>
  <c r="AV111" i="4"/>
  <c r="BG156" i="4"/>
  <c r="S330" i="2"/>
  <c r="S328" i="2"/>
  <c r="S302" i="4"/>
  <c r="R338" i="4"/>
  <c r="S301" i="4"/>
  <c r="S192" i="2"/>
  <c r="S338" i="2"/>
  <c r="T293" i="2"/>
  <c r="S516" i="4"/>
  <c r="S578" i="4"/>
  <c r="S594" i="4" s="1"/>
  <c r="R15" i="10" s="1"/>
  <c r="S487" i="4"/>
  <c r="N26" i="10" l="1"/>
  <c r="BM358" i="4"/>
  <c r="BL379" i="4"/>
  <c r="AV543" i="4"/>
  <c r="AU559" i="4"/>
  <c r="AU561" i="4" s="1"/>
  <c r="S165" i="4"/>
  <c r="S171" i="4" s="1"/>
  <c r="T166" i="4" s="1"/>
  <c r="Q420" i="2"/>
  <c r="R384" i="2"/>
  <c r="R383" i="2"/>
  <c r="U202" i="2"/>
  <c r="T571" i="2"/>
  <c r="T587" i="2" s="1"/>
  <c r="U203" i="2"/>
  <c r="S463" i="2"/>
  <c r="S570" i="2"/>
  <c r="S586" i="2" s="1"/>
  <c r="S155" i="4"/>
  <c r="S570" i="4"/>
  <c r="S586" i="4" s="1"/>
  <c r="R7" i="10" s="1"/>
  <c r="Z10" i="2"/>
  <c r="AA58" i="2"/>
  <c r="O11" i="2"/>
  <c r="O12" i="2" s="1"/>
  <c r="O13" i="2" s="1"/>
  <c r="P23" i="2"/>
  <c r="P22" i="2"/>
  <c r="O59" i="2"/>
  <c r="O577" i="2"/>
  <c r="O589" i="2" s="1"/>
  <c r="T328" i="2"/>
  <c r="T567" i="2"/>
  <c r="T583" i="2" s="1"/>
  <c r="S344" i="2"/>
  <c r="S375" i="2" s="1"/>
  <c r="S568" i="2"/>
  <c r="S584" i="2" s="1"/>
  <c r="S563" i="2"/>
  <c r="S579" i="2" s="1"/>
  <c r="T283" i="2"/>
  <c r="T566" i="2"/>
  <c r="T582" i="2" s="1"/>
  <c r="P584" i="4"/>
  <c r="AU281" i="2"/>
  <c r="AV260" i="2"/>
  <c r="AR326" i="2"/>
  <c r="AR329" i="2" s="1"/>
  <c r="AS305" i="2"/>
  <c r="S465" i="2"/>
  <c r="T428" i="2"/>
  <c r="AC464" i="2"/>
  <c r="AD461" i="2"/>
  <c r="AE440" i="2"/>
  <c r="AG416" i="2"/>
  <c r="AG419" i="2" s="1"/>
  <c r="AH395" i="2"/>
  <c r="AX374" i="2"/>
  <c r="AU284" i="2"/>
  <c r="BA238" i="2"/>
  <c r="BC193" i="2"/>
  <c r="BC148" i="2"/>
  <c r="AX103" i="2"/>
  <c r="R104" i="2"/>
  <c r="S68" i="2"/>
  <c r="S102" i="2" s="1"/>
  <c r="R202" i="4"/>
  <c r="Q30" i="4"/>
  <c r="Q568" i="4" s="1"/>
  <c r="S346" i="4"/>
  <c r="R383" i="4"/>
  <c r="S347" i="4"/>
  <c r="P67" i="4"/>
  <c r="P11" i="4"/>
  <c r="P12" i="4" s="1"/>
  <c r="P13" i="4" s="1"/>
  <c r="S118" i="2"/>
  <c r="T113" i="2" s="1"/>
  <c r="S147" i="2"/>
  <c r="T254" i="2"/>
  <c r="U248" i="2" s="1"/>
  <c r="AD427" i="4"/>
  <c r="AE403" i="4"/>
  <c r="X10" i="4"/>
  <c r="Y66" i="4"/>
  <c r="T508" i="2"/>
  <c r="T479" i="2"/>
  <c r="R112" i="4"/>
  <c r="S373" i="2"/>
  <c r="T157" i="2"/>
  <c r="S75" i="4"/>
  <c r="S81" i="4" s="1"/>
  <c r="T75" i="4" s="1"/>
  <c r="S194" i="2"/>
  <c r="AP562" i="4"/>
  <c r="AO563" i="4"/>
  <c r="AN337" i="4"/>
  <c r="AX517" i="4"/>
  <c r="AZ201" i="4"/>
  <c r="U577" i="4"/>
  <c r="U593" i="4" s="1"/>
  <c r="T14" i="10" s="1"/>
  <c r="U471" i="4"/>
  <c r="AR292" i="4"/>
  <c r="BB246" i="4"/>
  <c r="U442" i="4"/>
  <c r="AO334" i="4"/>
  <c r="AP313" i="4"/>
  <c r="AW382" i="4"/>
  <c r="AS289" i="4"/>
  <c r="AT268" i="4"/>
  <c r="AI448" i="4"/>
  <c r="AC472" i="4"/>
  <c r="AE449" i="4"/>
  <c r="AD469" i="4"/>
  <c r="S572" i="4"/>
  <c r="S588" i="4" s="1"/>
  <c r="R9" i="10" s="1"/>
  <c r="S216" i="4"/>
  <c r="S245" i="4"/>
  <c r="T120" i="4"/>
  <c r="S291" i="4"/>
  <c r="S573" i="4"/>
  <c r="S589" i="4" s="1"/>
  <c r="R10" i="10" s="1"/>
  <c r="S262" i="4"/>
  <c r="T121" i="4"/>
  <c r="S392" i="4"/>
  <c r="R428" i="4"/>
  <c r="S391" i="4"/>
  <c r="AW111" i="4"/>
  <c r="BH156" i="4"/>
  <c r="T299" i="2"/>
  <c r="T330" i="2" s="1"/>
  <c r="S307" i="4"/>
  <c r="S574" i="4"/>
  <c r="S590" i="4" s="1"/>
  <c r="R11" i="10" s="1"/>
  <c r="S336" i="4"/>
  <c r="S518" i="4"/>
  <c r="T481" i="4"/>
  <c r="T482" i="4"/>
  <c r="P596" i="4" l="1"/>
  <c r="O5" i="10"/>
  <c r="BM379" i="4"/>
  <c r="BN358" i="4"/>
  <c r="R389" i="2"/>
  <c r="T165" i="4"/>
  <c r="T200" i="4" s="1"/>
  <c r="S571" i="4"/>
  <c r="S587" i="4" s="1"/>
  <c r="R8" i="10" s="1"/>
  <c r="S202" i="4"/>
  <c r="S200" i="4"/>
  <c r="AW543" i="4"/>
  <c r="AV559" i="4"/>
  <c r="AV561" i="4" s="1"/>
  <c r="S384" i="2"/>
  <c r="S383" i="2"/>
  <c r="S389" i="2" s="1"/>
  <c r="R420" i="2"/>
  <c r="R569" i="2"/>
  <c r="R585" i="2" s="1"/>
  <c r="R418" i="2"/>
  <c r="T338" i="2"/>
  <c r="U565" i="2"/>
  <c r="U581" i="2" s="1"/>
  <c r="T339" i="2"/>
  <c r="U208" i="2"/>
  <c r="U239" i="2" s="1"/>
  <c r="U237" i="2"/>
  <c r="S569" i="4"/>
  <c r="S585" i="4" s="1"/>
  <c r="R6" i="10" s="1"/>
  <c r="S110" i="4"/>
  <c r="P28" i="2"/>
  <c r="P561" i="2"/>
  <c r="P573" i="2" s="1"/>
  <c r="P57" i="2"/>
  <c r="P7" i="2" s="1"/>
  <c r="Q5" i="2" s="1"/>
  <c r="AA10" i="2"/>
  <c r="AB58" i="2"/>
  <c r="T434" i="2"/>
  <c r="T465" i="2" s="1"/>
  <c r="T570" i="2"/>
  <c r="T586" i="2" s="1"/>
  <c r="S562" i="2"/>
  <c r="S578" i="2" s="1"/>
  <c r="T192" i="2"/>
  <c r="T564" i="2"/>
  <c r="T580" i="2" s="1"/>
  <c r="Q36" i="4"/>
  <c r="Q67" i="4" s="1"/>
  <c r="Q65" i="4"/>
  <c r="Q7" i="4" s="1"/>
  <c r="R5" i="4" s="1"/>
  <c r="S73" i="2"/>
  <c r="S104" i="2" s="1"/>
  <c r="AV281" i="2"/>
  <c r="AV284" i="2" s="1"/>
  <c r="AW260" i="2"/>
  <c r="AS326" i="2"/>
  <c r="AS329" i="2" s="1"/>
  <c r="AT305" i="2"/>
  <c r="T463" i="2"/>
  <c r="AE461" i="2"/>
  <c r="AF440" i="2"/>
  <c r="AD464" i="2"/>
  <c r="AH416" i="2"/>
  <c r="AH419" i="2" s="1"/>
  <c r="AI395" i="2"/>
  <c r="AY374" i="2"/>
  <c r="BB238" i="2"/>
  <c r="BD193" i="2"/>
  <c r="BD148" i="2"/>
  <c r="AY103" i="2"/>
  <c r="S352" i="4"/>
  <c r="S381" i="4"/>
  <c r="S575" i="4"/>
  <c r="S591" i="4" s="1"/>
  <c r="R12" i="10" s="1"/>
  <c r="T285" i="2"/>
  <c r="S149" i="2"/>
  <c r="T112" i="2"/>
  <c r="T563" i="2" s="1"/>
  <c r="U249" i="2"/>
  <c r="U254" i="2" s="1"/>
  <c r="V249" i="2" s="1"/>
  <c r="T163" i="2"/>
  <c r="U157" i="2" s="1"/>
  <c r="AE424" i="4"/>
  <c r="AE427" i="4" s="1"/>
  <c r="AF403" i="4"/>
  <c r="Q584" i="4"/>
  <c r="Q580" i="4"/>
  <c r="Y10" i="4"/>
  <c r="Z66" i="4"/>
  <c r="T571" i="4"/>
  <c r="T587" i="4" s="1"/>
  <c r="S8" i="10" s="1"/>
  <c r="T76" i="4"/>
  <c r="T81" i="4" s="1"/>
  <c r="U75" i="4" s="1"/>
  <c r="S112" i="4"/>
  <c r="U473" i="2"/>
  <c r="U474" i="2"/>
  <c r="T510" i="2"/>
  <c r="U293" i="2"/>
  <c r="U294" i="2"/>
  <c r="AQ562" i="4"/>
  <c r="AP563" i="4"/>
  <c r="AX382" i="4"/>
  <c r="AP334" i="4"/>
  <c r="AQ313" i="4"/>
  <c r="BC246" i="4"/>
  <c r="AY517" i="4"/>
  <c r="AT289" i="4"/>
  <c r="AU268" i="4"/>
  <c r="AO337" i="4"/>
  <c r="V436" i="4"/>
  <c r="V437" i="4"/>
  <c r="U473" i="4"/>
  <c r="AS292" i="4"/>
  <c r="BA201" i="4"/>
  <c r="AJ448" i="4"/>
  <c r="AD472" i="4"/>
  <c r="AF449" i="4"/>
  <c r="AE469" i="4"/>
  <c r="T570" i="4"/>
  <c r="T586" i="4" s="1"/>
  <c r="S7" i="10" s="1"/>
  <c r="T126" i="4"/>
  <c r="U120" i="4" s="1"/>
  <c r="T210" i="4"/>
  <c r="T211" i="4"/>
  <c r="S247" i="4"/>
  <c r="T155" i="4"/>
  <c r="S293" i="4"/>
  <c r="T256" i="4"/>
  <c r="T257" i="4"/>
  <c r="S397" i="4"/>
  <c r="S428" i="4" s="1"/>
  <c r="T487" i="4"/>
  <c r="U481" i="4" s="1"/>
  <c r="AX111" i="4"/>
  <c r="S576" i="4"/>
  <c r="S592" i="4" s="1"/>
  <c r="R13" i="10" s="1"/>
  <c r="S426" i="4"/>
  <c r="BI156" i="4"/>
  <c r="S338" i="4"/>
  <c r="T302" i="4"/>
  <c r="T301" i="4"/>
  <c r="T578" i="4"/>
  <c r="T594" i="4" s="1"/>
  <c r="S15" i="10" s="1"/>
  <c r="T516" i="4"/>
  <c r="T344" i="2" l="1"/>
  <c r="BN379" i="4"/>
  <c r="BO358" i="4"/>
  <c r="O26" i="10"/>
  <c r="Q596" i="4"/>
  <c r="P5" i="10"/>
  <c r="T171" i="4"/>
  <c r="T202" i="4" s="1"/>
  <c r="U165" i="4"/>
  <c r="V202" i="2"/>
  <c r="U166" i="4"/>
  <c r="U171" i="4" s="1"/>
  <c r="AX543" i="4"/>
  <c r="AW559" i="4"/>
  <c r="AW561" i="4" s="1"/>
  <c r="T383" i="2"/>
  <c r="T418" i="2" s="1"/>
  <c r="S420" i="2"/>
  <c r="T384" i="2"/>
  <c r="S418" i="2"/>
  <c r="S569" i="2"/>
  <c r="S585" i="2" s="1"/>
  <c r="T373" i="2"/>
  <c r="V203" i="2"/>
  <c r="V565" i="2" s="1"/>
  <c r="V581" i="2" s="1"/>
  <c r="T568" i="2"/>
  <c r="T584" i="2" s="1"/>
  <c r="R31" i="4"/>
  <c r="R30" i="4"/>
  <c r="Q11" i="4"/>
  <c r="Q12" i="4" s="1"/>
  <c r="Q13" i="4" s="1"/>
  <c r="P577" i="2"/>
  <c r="P589" i="2" s="1"/>
  <c r="AC58" i="2"/>
  <c r="AB10" i="2"/>
  <c r="P11" i="2"/>
  <c r="P12" i="2" s="1"/>
  <c r="P13" i="2" s="1"/>
  <c r="Q22" i="2"/>
  <c r="Q23" i="2"/>
  <c r="P59" i="2"/>
  <c r="U429" i="2"/>
  <c r="U567" i="2"/>
  <c r="U583" i="2" s="1"/>
  <c r="T194" i="2"/>
  <c r="U571" i="2"/>
  <c r="U587" i="2" s="1"/>
  <c r="U566" i="2"/>
  <c r="U582" i="2" s="1"/>
  <c r="U428" i="2"/>
  <c r="T110" i="4"/>
  <c r="T67" i="2"/>
  <c r="T68" i="2"/>
  <c r="AW281" i="2"/>
  <c r="AW284" i="2" s="1"/>
  <c r="AX260" i="2"/>
  <c r="AT326" i="2"/>
  <c r="AT329" i="2" s="1"/>
  <c r="AU305" i="2"/>
  <c r="AF461" i="2"/>
  <c r="AG440" i="2"/>
  <c r="AE464" i="2"/>
  <c r="AI416" i="2"/>
  <c r="AI419" i="2" s="1"/>
  <c r="AJ395" i="2"/>
  <c r="AZ374" i="2"/>
  <c r="BC238" i="2"/>
  <c r="BE193" i="2"/>
  <c r="BE148" i="2"/>
  <c r="AZ103" i="2"/>
  <c r="T112" i="4"/>
  <c r="U76" i="4"/>
  <c r="U569" i="4" s="1"/>
  <c r="U585" i="4" s="1"/>
  <c r="T6" i="10" s="1"/>
  <c r="T569" i="4"/>
  <c r="T585" i="4" s="1"/>
  <c r="S6" i="10" s="1"/>
  <c r="S383" i="4"/>
  <c r="T346" i="4"/>
  <c r="T347" i="4"/>
  <c r="T118" i="2"/>
  <c r="T579" i="2"/>
  <c r="T147" i="2"/>
  <c r="U283" i="2"/>
  <c r="U158" i="2"/>
  <c r="U163" i="2" s="1"/>
  <c r="V158" i="2" s="1"/>
  <c r="AF424" i="4"/>
  <c r="AF427" i="4" s="1"/>
  <c r="AG403" i="4"/>
  <c r="AG424" i="4" s="1"/>
  <c r="Z10" i="4"/>
  <c r="AA66" i="4"/>
  <c r="U299" i="2"/>
  <c r="U330" i="2" s="1"/>
  <c r="T157" i="4"/>
  <c r="U479" i="2"/>
  <c r="U508" i="2"/>
  <c r="V248" i="2"/>
  <c r="U285" i="2"/>
  <c r="AR562" i="4"/>
  <c r="AQ563" i="4"/>
  <c r="U328" i="2"/>
  <c r="AT292" i="4"/>
  <c r="AP337" i="4"/>
  <c r="AZ517" i="4"/>
  <c r="BD246" i="4"/>
  <c r="AY382" i="4"/>
  <c r="V442" i="4"/>
  <c r="V577" i="4"/>
  <c r="V593" i="4" s="1"/>
  <c r="U14" i="10" s="1"/>
  <c r="V471" i="4"/>
  <c r="BB201" i="4"/>
  <c r="AU289" i="4"/>
  <c r="AV268" i="4"/>
  <c r="AR313" i="4"/>
  <c r="AQ334" i="4"/>
  <c r="AK448" i="4"/>
  <c r="AE472" i="4"/>
  <c r="AG449" i="4"/>
  <c r="AF469" i="4"/>
  <c r="U121" i="4"/>
  <c r="U570" i="4" s="1"/>
  <c r="U586" i="4" s="1"/>
  <c r="T7" i="10" s="1"/>
  <c r="T392" i="4"/>
  <c r="T391" i="4"/>
  <c r="T572" i="4"/>
  <c r="T588" i="4" s="1"/>
  <c r="S9" i="10" s="1"/>
  <c r="T216" i="4"/>
  <c r="T245" i="4"/>
  <c r="U482" i="4"/>
  <c r="U487" i="4" s="1"/>
  <c r="U518" i="4" s="1"/>
  <c r="U571" i="4"/>
  <c r="U587" i="4" s="1"/>
  <c r="T8" i="10" s="1"/>
  <c r="T518" i="4"/>
  <c r="T291" i="4"/>
  <c r="T262" i="4"/>
  <c r="T573" i="4"/>
  <c r="T589" i="4" s="1"/>
  <c r="S10" i="10" s="1"/>
  <c r="AY111" i="4"/>
  <c r="BJ156" i="4"/>
  <c r="T307" i="4"/>
  <c r="T336" i="4"/>
  <c r="T574" i="4"/>
  <c r="T590" i="4" s="1"/>
  <c r="S11" i="10" s="1"/>
  <c r="U339" i="2"/>
  <c r="U338" i="2"/>
  <c r="T375" i="2"/>
  <c r="U200" i="4" l="1"/>
  <c r="BO379" i="4"/>
  <c r="BP358" i="4"/>
  <c r="P26" i="10"/>
  <c r="T389" i="2"/>
  <c r="R36" i="4"/>
  <c r="R67" i="4" s="1"/>
  <c r="AY543" i="4"/>
  <c r="AX559" i="4"/>
  <c r="AX561" i="4" s="1"/>
  <c r="R568" i="4"/>
  <c r="R580" i="4" s="1"/>
  <c r="V208" i="2"/>
  <c r="W202" i="2" s="1"/>
  <c r="V237" i="2"/>
  <c r="T569" i="2"/>
  <c r="T585" i="2" s="1"/>
  <c r="U383" i="2"/>
  <c r="T420" i="2"/>
  <c r="U384" i="2"/>
  <c r="U463" i="2"/>
  <c r="U434" i="2"/>
  <c r="U465" i="2" s="1"/>
  <c r="R65" i="4"/>
  <c r="R7" i="4" s="1"/>
  <c r="S5" i="4" s="1"/>
  <c r="U81" i="4"/>
  <c r="U112" i="4" s="1"/>
  <c r="U110" i="4"/>
  <c r="AC10" i="2"/>
  <c r="AD58" i="2"/>
  <c r="Q561" i="2"/>
  <c r="Q573" i="2" s="1"/>
  <c r="Q28" i="2"/>
  <c r="Q57" i="2"/>
  <c r="Q7" i="2" s="1"/>
  <c r="R5" i="2" s="1"/>
  <c r="V157" i="2"/>
  <c r="V564" i="2" s="1"/>
  <c r="V580" i="2" s="1"/>
  <c r="U568" i="2"/>
  <c r="U584" i="2" s="1"/>
  <c r="T562" i="2"/>
  <c r="T578" i="2" s="1"/>
  <c r="V283" i="2"/>
  <c r="V566" i="2"/>
  <c r="V582" i="2" s="1"/>
  <c r="T73" i="2"/>
  <c r="U67" i="2" s="1"/>
  <c r="U570" i="2"/>
  <c r="U586" i="2" s="1"/>
  <c r="U564" i="2"/>
  <c r="U580" i="2" s="1"/>
  <c r="T102" i="2"/>
  <c r="AX281" i="2"/>
  <c r="AY260" i="2"/>
  <c r="AU326" i="2"/>
  <c r="AU329" i="2" s="1"/>
  <c r="AV305" i="2"/>
  <c r="AF464" i="2"/>
  <c r="AG461" i="2"/>
  <c r="AH440" i="2"/>
  <c r="AJ416" i="2"/>
  <c r="AJ419" i="2" s="1"/>
  <c r="AK395" i="2"/>
  <c r="BA374" i="2"/>
  <c r="BD238" i="2"/>
  <c r="BF193" i="2"/>
  <c r="BF148" i="2"/>
  <c r="BA103" i="2"/>
  <c r="U194" i="2"/>
  <c r="T381" i="4"/>
  <c r="T352" i="4"/>
  <c r="T575" i="4"/>
  <c r="T591" i="4" s="1"/>
  <c r="S12" i="10" s="1"/>
  <c r="AG427" i="4"/>
  <c r="U113" i="2"/>
  <c r="T149" i="2"/>
  <c r="U112" i="2"/>
  <c r="U192" i="2"/>
  <c r="V294" i="2"/>
  <c r="V254" i="2"/>
  <c r="W248" i="2" s="1"/>
  <c r="AH403" i="4"/>
  <c r="AH424" i="4" s="1"/>
  <c r="AA10" i="4"/>
  <c r="AB66" i="4"/>
  <c r="V293" i="2"/>
  <c r="U155" i="4"/>
  <c r="T397" i="4"/>
  <c r="T428" i="4" s="1"/>
  <c r="U510" i="2"/>
  <c r="V473" i="2"/>
  <c r="V474" i="2"/>
  <c r="T576" i="4"/>
  <c r="T592" i="4" s="1"/>
  <c r="S13" i="10" s="1"/>
  <c r="AS562" i="4"/>
  <c r="AR563" i="4"/>
  <c r="W436" i="4"/>
  <c r="W437" i="4"/>
  <c r="V473" i="4"/>
  <c r="AR334" i="4"/>
  <c r="AS313" i="4"/>
  <c r="AZ382" i="4"/>
  <c r="BA517" i="4"/>
  <c r="BC201" i="4"/>
  <c r="BE246" i="4"/>
  <c r="AQ337" i="4"/>
  <c r="AV289" i="4"/>
  <c r="AW268" i="4"/>
  <c r="AU292" i="4"/>
  <c r="AL448" i="4"/>
  <c r="AF472" i="4"/>
  <c r="AH449" i="4"/>
  <c r="AG469" i="4"/>
  <c r="U516" i="4"/>
  <c r="T426" i="4"/>
  <c r="U126" i="4"/>
  <c r="V121" i="4" s="1"/>
  <c r="U211" i="4"/>
  <c r="T247" i="4"/>
  <c r="U210" i="4"/>
  <c r="U578" i="4"/>
  <c r="U594" i="4" s="1"/>
  <c r="T15" i="10" s="1"/>
  <c r="U202" i="4"/>
  <c r="V166" i="4"/>
  <c r="V165" i="4"/>
  <c r="T293" i="4"/>
  <c r="U257" i="4"/>
  <c r="U256" i="4"/>
  <c r="V482" i="4"/>
  <c r="V481" i="4"/>
  <c r="AZ111" i="4"/>
  <c r="BK156" i="4"/>
  <c r="BL156" i="4" s="1"/>
  <c r="U301" i="4"/>
  <c r="U302" i="4"/>
  <c r="T338" i="4"/>
  <c r="U344" i="2"/>
  <c r="U373" i="2"/>
  <c r="U68" i="2" l="1"/>
  <c r="U73" i="2" s="1"/>
  <c r="V67" i="2" s="1"/>
  <c r="BP379" i="4"/>
  <c r="BQ358" i="4"/>
  <c r="BM156" i="4"/>
  <c r="S31" i="4"/>
  <c r="R11" i="4"/>
  <c r="R12" i="4" s="1"/>
  <c r="R13" i="4" s="1"/>
  <c r="V429" i="2"/>
  <c r="S30" i="4"/>
  <c r="S36" i="4" s="1"/>
  <c r="V239" i="2"/>
  <c r="V428" i="2"/>
  <c r="W203" i="2"/>
  <c r="W237" i="2" s="1"/>
  <c r="AZ543" i="4"/>
  <c r="AY559" i="4"/>
  <c r="AY561" i="4" s="1"/>
  <c r="R584" i="4"/>
  <c r="U569" i="2"/>
  <c r="U585" i="2" s="1"/>
  <c r="U389" i="2"/>
  <c r="U418" i="2"/>
  <c r="V163" i="2"/>
  <c r="W157" i="2" s="1"/>
  <c r="V192" i="2"/>
  <c r="W565" i="2"/>
  <c r="W581" i="2" s="1"/>
  <c r="V76" i="4"/>
  <c r="V75" i="4"/>
  <c r="Q11" i="2"/>
  <c r="Q12" i="2" s="1"/>
  <c r="Q13" i="2" s="1"/>
  <c r="R23" i="2"/>
  <c r="Q59" i="2"/>
  <c r="R22" i="2"/>
  <c r="Q577" i="2"/>
  <c r="Q589" i="2" s="1"/>
  <c r="AD10" i="2"/>
  <c r="AE58" i="2"/>
  <c r="U563" i="2"/>
  <c r="U579" i="2" s="1"/>
  <c r="V567" i="2"/>
  <c r="V583" i="2" s="1"/>
  <c r="V571" i="2"/>
  <c r="V587" i="2" s="1"/>
  <c r="V570" i="2"/>
  <c r="V586" i="2" s="1"/>
  <c r="T104" i="2"/>
  <c r="V434" i="2"/>
  <c r="V465" i="2" s="1"/>
  <c r="V463" i="2"/>
  <c r="AY281" i="2"/>
  <c r="AZ260" i="2"/>
  <c r="AX284" i="2"/>
  <c r="AV326" i="2"/>
  <c r="AV329" i="2" s="1"/>
  <c r="AW305" i="2"/>
  <c r="AG464" i="2"/>
  <c r="AH461" i="2"/>
  <c r="AI440" i="2"/>
  <c r="AK416" i="2"/>
  <c r="AK419" i="2" s="1"/>
  <c r="AL395" i="2"/>
  <c r="BB374" i="2"/>
  <c r="BE238" i="2"/>
  <c r="BG193" i="2"/>
  <c r="BG148" i="2"/>
  <c r="BB103" i="2"/>
  <c r="V68" i="2"/>
  <c r="V102" i="2" s="1"/>
  <c r="W249" i="2"/>
  <c r="W283" i="2" s="1"/>
  <c r="U104" i="2"/>
  <c r="U391" i="4"/>
  <c r="U392" i="4"/>
  <c r="AH427" i="4"/>
  <c r="U346" i="4"/>
  <c r="U347" i="4"/>
  <c r="T383" i="4"/>
  <c r="U147" i="2"/>
  <c r="U118" i="2"/>
  <c r="V299" i="2"/>
  <c r="V330" i="2" s="1"/>
  <c r="V328" i="2"/>
  <c r="V285" i="2"/>
  <c r="V508" i="2"/>
  <c r="AI403" i="4"/>
  <c r="AI424" i="4" s="1"/>
  <c r="AB10" i="4"/>
  <c r="AC66" i="4"/>
  <c r="V479" i="2"/>
  <c r="W442" i="4"/>
  <c r="X436" i="4" s="1"/>
  <c r="U216" i="4"/>
  <c r="U247" i="4" s="1"/>
  <c r="AT562" i="4"/>
  <c r="AS563" i="4"/>
  <c r="U157" i="4"/>
  <c r="AR337" i="4"/>
  <c r="BB517" i="4"/>
  <c r="AS334" i="4"/>
  <c r="AT313" i="4"/>
  <c r="AW289" i="4"/>
  <c r="AX268" i="4"/>
  <c r="W577" i="4"/>
  <c r="W593" i="4" s="1"/>
  <c r="V14" i="10" s="1"/>
  <c r="W471" i="4"/>
  <c r="AV292" i="4"/>
  <c r="BD201" i="4"/>
  <c r="BF246" i="4"/>
  <c r="BA382" i="4"/>
  <c r="AG472" i="4"/>
  <c r="AM448" i="4"/>
  <c r="AI449" i="4"/>
  <c r="AH469" i="4"/>
  <c r="V120" i="4"/>
  <c r="V570" i="4" s="1"/>
  <c r="V586" i="4" s="1"/>
  <c r="U7" i="10" s="1"/>
  <c r="U245" i="4"/>
  <c r="U572" i="4"/>
  <c r="U588" i="4" s="1"/>
  <c r="T9" i="10" s="1"/>
  <c r="U291" i="4"/>
  <c r="U573" i="4"/>
  <c r="U589" i="4" s="1"/>
  <c r="T10" i="10" s="1"/>
  <c r="V571" i="4"/>
  <c r="V587" i="4" s="1"/>
  <c r="U8" i="10" s="1"/>
  <c r="V200" i="4"/>
  <c r="V578" i="4"/>
  <c r="V594" i="4" s="1"/>
  <c r="U15" i="10" s="1"/>
  <c r="V171" i="4"/>
  <c r="U262" i="4"/>
  <c r="V516" i="4"/>
  <c r="V487" i="4"/>
  <c r="W481" i="4" s="1"/>
  <c r="BA111" i="4"/>
  <c r="U307" i="4"/>
  <c r="U574" i="4"/>
  <c r="U590" i="4" s="1"/>
  <c r="T11" i="10" s="1"/>
  <c r="U336" i="4"/>
  <c r="W208" i="2"/>
  <c r="X202" i="2" s="1"/>
  <c r="S65" i="4"/>
  <c r="S7" i="4" s="1"/>
  <c r="T5" i="4" s="1"/>
  <c r="V339" i="2"/>
  <c r="V338" i="2"/>
  <c r="U375" i="2"/>
  <c r="U102" i="2" l="1"/>
  <c r="U562" i="2"/>
  <c r="U578" i="2" s="1"/>
  <c r="R596" i="4"/>
  <c r="Q5" i="10"/>
  <c r="BQ379" i="4"/>
  <c r="BR358" i="4"/>
  <c r="BN156" i="4"/>
  <c r="W294" i="2"/>
  <c r="S568" i="4"/>
  <c r="S580" i="4" s="1"/>
  <c r="BA543" i="4"/>
  <c r="AZ559" i="4"/>
  <c r="AZ561" i="4" s="1"/>
  <c r="V569" i="4"/>
  <c r="V585" i="4" s="1"/>
  <c r="U6" i="10" s="1"/>
  <c r="V110" i="4"/>
  <c r="V81" i="4"/>
  <c r="W76" i="4" s="1"/>
  <c r="V194" i="2"/>
  <c r="W158" i="2"/>
  <c r="V384" i="2"/>
  <c r="V383" i="2"/>
  <c r="U420" i="2"/>
  <c r="U576" i="4"/>
  <c r="U592" i="4" s="1"/>
  <c r="T13" i="10" s="1"/>
  <c r="U397" i="4"/>
  <c r="V391" i="4" s="1"/>
  <c r="AI427" i="4"/>
  <c r="AE10" i="2"/>
  <c r="AF58" i="2"/>
  <c r="R28" i="2"/>
  <c r="R57" i="2"/>
  <c r="R7" i="2" s="1"/>
  <c r="S5" i="2" s="1"/>
  <c r="R561" i="2"/>
  <c r="R573" i="2" s="1"/>
  <c r="V568" i="2"/>
  <c r="W429" i="2"/>
  <c r="W434" i="2" s="1"/>
  <c r="X428" i="2" s="1"/>
  <c r="W564" i="2"/>
  <c r="W580" i="2" s="1"/>
  <c r="V562" i="2"/>
  <c r="V578" i="2" s="1"/>
  <c r="W428" i="2"/>
  <c r="W566" i="2"/>
  <c r="W582" i="2" s="1"/>
  <c r="X437" i="4"/>
  <c r="X442" i="4" s="1"/>
  <c r="V73" i="2"/>
  <c r="W68" i="2" s="1"/>
  <c r="AZ281" i="2"/>
  <c r="BA260" i="2"/>
  <c r="W254" i="2"/>
  <c r="W285" i="2" s="1"/>
  <c r="AY284" i="2"/>
  <c r="AW326" i="2"/>
  <c r="AW329" i="2" s="1"/>
  <c r="AX305" i="2"/>
  <c r="AH464" i="2"/>
  <c r="AI461" i="2"/>
  <c r="AJ440" i="2"/>
  <c r="AL416" i="2"/>
  <c r="AL419" i="2" s="1"/>
  <c r="AM395" i="2"/>
  <c r="BC374" i="2"/>
  <c r="BF238" i="2"/>
  <c r="BH193" i="2"/>
  <c r="BH148" i="2"/>
  <c r="BC103" i="2"/>
  <c r="U426" i="4"/>
  <c r="V155" i="4"/>
  <c r="V211" i="4"/>
  <c r="U381" i="4"/>
  <c r="U352" i="4"/>
  <c r="U575" i="4"/>
  <c r="U591" i="4" s="1"/>
  <c r="T12" i="10" s="1"/>
  <c r="S67" i="4"/>
  <c r="S11" i="4"/>
  <c r="S12" i="4" s="1"/>
  <c r="S13" i="4" s="1"/>
  <c r="U149" i="2"/>
  <c r="V113" i="2"/>
  <c r="V112" i="2"/>
  <c r="W293" i="2"/>
  <c r="AJ403" i="4"/>
  <c r="AD66" i="4"/>
  <c r="AC10" i="4"/>
  <c r="V210" i="4"/>
  <c r="W473" i="4"/>
  <c r="W474" i="2"/>
  <c r="V510" i="2"/>
  <c r="W473" i="2"/>
  <c r="W239" i="2"/>
  <c r="X203" i="2"/>
  <c r="X208" i="2" s="1"/>
  <c r="AU562" i="4"/>
  <c r="AT563" i="4"/>
  <c r="W163" i="2"/>
  <c r="X157" i="2" s="1"/>
  <c r="V126" i="4"/>
  <c r="V157" i="4" s="1"/>
  <c r="BB382" i="4"/>
  <c r="AT334" i="4"/>
  <c r="AU313" i="4"/>
  <c r="AS337" i="4"/>
  <c r="BG246" i="4"/>
  <c r="AX289" i="4"/>
  <c r="AY268" i="4"/>
  <c r="AW292" i="4"/>
  <c r="BC517" i="4"/>
  <c r="BE201" i="4"/>
  <c r="AN448" i="4"/>
  <c r="AJ449" i="4"/>
  <c r="AI469" i="4"/>
  <c r="AH472" i="4"/>
  <c r="U428" i="4"/>
  <c r="V392" i="4"/>
  <c r="V426" i="4" s="1"/>
  <c r="T31" i="4"/>
  <c r="T30" i="4"/>
  <c r="V518" i="4"/>
  <c r="V257" i="4"/>
  <c r="U293" i="4"/>
  <c r="V256" i="4"/>
  <c r="W166" i="4"/>
  <c r="V202" i="4"/>
  <c r="W165" i="4"/>
  <c r="W482" i="4"/>
  <c r="W578" i="4" s="1"/>
  <c r="W594" i="4" s="1"/>
  <c r="V15" i="10" s="1"/>
  <c r="BB111" i="4"/>
  <c r="U338" i="4"/>
  <c r="V301" i="4"/>
  <c r="V302" i="4"/>
  <c r="W192" i="2"/>
  <c r="S584" i="4"/>
  <c r="V584" i="2"/>
  <c r="V373" i="2"/>
  <c r="V344" i="2"/>
  <c r="S596" i="4" l="1"/>
  <c r="R5" i="10"/>
  <c r="BO156" i="4"/>
  <c r="BR379" i="4"/>
  <c r="Q26" i="10"/>
  <c r="BB543" i="4"/>
  <c r="BA559" i="4"/>
  <c r="BA561" i="4" s="1"/>
  <c r="W75" i="4"/>
  <c r="W81" i="4" s="1"/>
  <c r="W112" i="4" s="1"/>
  <c r="V112" i="4"/>
  <c r="X471" i="4"/>
  <c r="V569" i="2"/>
  <c r="V585" i="2" s="1"/>
  <c r="V389" i="2"/>
  <c r="V418" i="2"/>
  <c r="X577" i="4"/>
  <c r="X593" i="4" s="1"/>
  <c r="W14" i="10" s="1"/>
  <c r="AF10" i="2"/>
  <c r="AG58" i="2"/>
  <c r="R577" i="2"/>
  <c r="R589" i="2" s="1"/>
  <c r="R11" i="2"/>
  <c r="R12" i="2" s="1"/>
  <c r="R13" i="2" s="1"/>
  <c r="S23" i="2"/>
  <c r="R59" i="2"/>
  <c r="S22" i="2"/>
  <c r="W570" i="2"/>
  <c r="W586" i="2" s="1"/>
  <c r="W299" i="2"/>
  <c r="X294" i="2" s="1"/>
  <c r="W567" i="2"/>
  <c r="W583" i="2" s="1"/>
  <c r="X429" i="2"/>
  <c r="X463" i="2" s="1"/>
  <c r="W463" i="2"/>
  <c r="V563" i="2"/>
  <c r="V579" i="2" s="1"/>
  <c r="W465" i="2"/>
  <c r="W571" i="2"/>
  <c r="W587" i="2" s="1"/>
  <c r="X565" i="2"/>
  <c r="X581" i="2" s="1"/>
  <c r="X249" i="2"/>
  <c r="X248" i="2"/>
  <c r="AZ284" i="2"/>
  <c r="V104" i="2"/>
  <c r="W67" i="2"/>
  <c r="BA281" i="2"/>
  <c r="BB260" i="2"/>
  <c r="AX326" i="2"/>
  <c r="AX329" i="2" s="1"/>
  <c r="AY305" i="2"/>
  <c r="AI464" i="2"/>
  <c r="AJ461" i="2"/>
  <c r="AK440" i="2"/>
  <c r="AM416" i="2"/>
  <c r="AM419" i="2" s="1"/>
  <c r="AN395" i="2"/>
  <c r="BD374" i="2"/>
  <c r="W328" i="2"/>
  <c r="BG238" i="2"/>
  <c r="BI193" i="2"/>
  <c r="BI148" i="2"/>
  <c r="BD103" i="2"/>
  <c r="V245" i="4"/>
  <c r="V572" i="4"/>
  <c r="V588" i="4" s="1"/>
  <c r="U9" i="10" s="1"/>
  <c r="V216" i="4"/>
  <c r="V247" i="4" s="1"/>
  <c r="V347" i="4"/>
  <c r="V346" i="4"/>
  <c r="U383" i="4"/>
  <c r="V147" i="2"/>
  <c r="V118" i="2"/>
  <c r="W479" i="2"/>
  <c r="X473" i="2" s="1"/>
  <c r="X237" i="2"/>
  <c r="AJ424" i="4"/>
  <c r="AJ427" i="4" s="1"/>
  <c r="AK403" i="4"/>
  <c r="AL403" i="4" s="1"/>
  <c r="AL424" i="4" s="1"/>
  <c r="AE66" i="4"/>
  <c r="AD10" i="4"/>
  <c r="W508" i="2"/>
  <c r="W120" i="4"/>
  <c r="W121" i="4"/>
  <c r="W194" i="2"/>
  <c r="X158" i="2"/>
  <c r="X163" i="2" s="1"/>
  <c r="AV562" i="4"/>
  <c r="AU563" i="4"/>
  <c r="V576" i="4"/>
  <c r="V592" i="4" s="1"/>
  <c r="U13" i="10" s="1"/>
  <c r="V397" i="4"/>
  <c r="W392" i="4" s="1"/>
  <c r="BF201" i="4"/>
  <c r="T65" i="4"/>
  <c r="T7" i="4" s="1"/>
  <c r="U5" i="4" s="1"/>
  <c r="AX292" i="4"/>
  <c r="BH246" i="4"/>
  <c r="BD517" i="4"/>
  <c r="BC382" i="4"/>
  <c r="AU334" i="4"/>
  <c r="AV313" i="4"/>
  <c r="AY289" i="4"/>
  <c r="AZ268" i="4"/>
  <c r="AT337" i="4"/>
  <c r="Y437" i="4"/>
  <c r="Y436" i="4"/>
  <c r="X473" i="4"/>
  <c r="AI472" i="4"/>
  <c r="AO448" i="4"/>
  <c r="AK449" i="4"/>
  <c r="AJ469" i="4"/>
  <c r="W487" i="4"/>
  <c r="X481" i="4" s="1"/>
  <c r="W516" i="4"/>
  <c r="T568" i="4"/>
  <c r="T36" i="4"/>
  <c r="W110" i="4"/>
  <c r="V573" i="4"/>
  <c r="V589" i="4" s="1"/>
  <c r="U10" i="10" s="1"/>
  <c r="V262" i="4"/>
  <c r="V291" i="4"/>
  <c r="W200" i="4"/>
  <c r="W171" i="4"/>
  <c r="W571" i="4"/>
  <c r="W587" i="4" s="1"/>
  <c r="V8" i="10" s="1"/>
  <c r="BC111" i="4"/>
  <c r="V336" i="4"/>
  <c r="V307" i="4"/>
  <c r="V574" i="4"/>
  <c r="V590" i="4" s="1"/>
  <c r="U11" i="10" s="1"/>
  <c r="X76" i="4"/>
  <c r="X75" i="4"/>
  <c r="Y202" i="2"/>
  <c r="Y203" i="2"/>
  <c r="X239" i="2"/>
  <c r="W339" i="2"/>
  <c r="W338" i="2"/>
  <c r="V375" i="2"/>
  <c r="BP156" i="4" l="1"/>
  <c r="R26" i="10"/>
  <c r="W569" i="4"/>
  <c r="W585" i="4" s="1"/>
  <c r="V6" i="10" s="1"/>
  <c r="BC543" i="4"/>
  <c r="BB559" i="4"/>
  <c r="BB561" i="4" s="1"/>
  <c r="W384" i="2"/>
  <c r="V420" i="2"/>
  <c r="W383" i="2"/>
  <c r="W389" i="2" s="1"/>
  <c r="W420" i="2" s="1"/>
  <c r="X434" i="2"/>
  <c r="X465" i="2" s="1"/>
  <c r="X570" i="2"/>
  <c r="X586" i="2" s="1"/>
  <c r="W330" i="2"/>
  <c r="X283" i="2"/>
  <c r="S28" i="2"/>
  <c r="S561" i="2"/>
  <c r="S573" i="2" s="1"/>
  <c r="S57" i="2"/>
  <c r="S7" i="2" s="1"/>
  <c r="T5" i="2" s="1"/>
  <c r="AG10" i="2"/>
  <c r="AH58" i="2"/>
  <c r="X564" i="2"/>
  <c r="X580" i="2" s="1"/>
  <c r="X293" i="2"/>
  <c r="X567" i="2" s="1"/>
  <c r="X583" i="2" s="1"/>
  <c r="W568" i="2"/>
  <c r="W584" i="2" s="1"/>
  <c r="Y565" i="2"/>
  <c r="Y581" i="2" s="1"/>
  <c r="X474" i="2"/>
  <c r="X571" i="2" s="1"/>
  <c r="X587" i="2" s="1"/>
  <c r="W102" i="2"/>
  <c r="W562" i="2"/>
  <c r="W578" i="2" s="1"/>
  <c r="X254" i="2"/>
  <c r="Y248" i="2" s="1"/>
  <c r="X566" i="2"/>
  <c r="X582" i="2" s="1"/>
  <c r="Y429" i="2"/>
  <c r="Y428" i="2"/>
  <c r="W73" i="2"/>
  <c r="X67" i="2" s="1"/>
  <c r="BB281" i="2"/>
  <c r="BC260" i="2"/>
  <c r="BA284" i="2"/>
  <c r="AY326" i="2"/>
  <c r="AY329" i="2" s="1"/>
  <c r="AZ305" i="2"/>
  <c r="AK461" i="2"/>
  <c r="AL440" i="2"/>
  <c r="AJ464" i="2"/>
  <c r="AN416" i="2"/>
  <c r="AN419" i="2" s="1"/>
  <c r="AO395" i="2"/>
  <c r="BE374" i="2"/>
  <c r="BH238" i="2"/>
  <c r="BJ193" i="2"/>
  <c r="BJ148" i="2"/>
  <c r="BE103" i="2"/>
  <c r="W155" i="4"/>
  <c r="V575" i="4"/>
  <c r="V591" i="4" s="1"/>
  <c r="U12" i="10" s="1"/>
  <c r="V381" i="4"/>
  <c r="V352" i="4"/>
  <c r="W210" i="4"/>
  <c r="W211" i="4"/>
  <c r="W570" i="4"/>
  <c r="W586" i="4" s="1"/>
  <c r="V7" i="10" s="1"/>
  <c r="T67" i="4"/>
  <c r="T11" i="4"/>
  <c r="T12" i="4" s="1"/>
  <c r="T13" i="4" s="1"/>
  <c r="W112" i="2"/>
  <c r="V149" i="2"/>
  <c r="W113" i="2"/>
  <c r="W510" i="2"/>
  <c r="AK424" i="4"/>
  <c r="AK427" i="4" s="1"/>
  <c r="AL427" i="4" s="1"/>
  <c r="AM403" i="4"/>
  <c r="AM424" i="4" s="1"/>
  <c r="T584" i="4"/>
  <c r="T580" i="4"/>
  <c r="AF66" i="4"/>
  <c r="AE10" i="4"/>
  <c r="U31" i="4"/>
  <c r="W126" i="4"/>
  <c r="X120" i="4" s="1"/>
  <c r="X194" i="2"/>
  <c r="Y157" i="2"/>
  <c r="Y158" i="2"/>
  <c r="X482" i="4"/>
  <c r="X516" i="4" s="1"/>
  <c r="AW562" i="4"/>
  <c r="AV563" i="4"/>
  <c r="X192" i="2"/>
  <c r="W518" i="4"/>
  <c r="W391" i="4"/>
  <c r="W426" i="4" s="1"/>
  <c r="V428" i="4"/>
  <c r="Y577" i="4"/>
  <c r="Y593" i="4" s="1"/>
  <c r="X14" i="10" s="1"/>
  <c r="Y471" i="4"/>
  <c r="Y442" i="4"/>
  <c r="AU337" i="4"/>
  <c r="BE517" i="4"/>
  <c r="BI246" i="4"/>
  <c r="BD382" i="4"/>
  <c r="AY292" i="4"/>
  <c r="AV334" i="4"/>
  <c r="AW313" i="4"/>
  <c r="BG201" i="4"/>
  <c r="AZ289" i="4"/>
  <c r="BA268" i="4"/>
  <c r="AJ472" i="4"/>
  <c r="AP448" i="4"/>
  <c r="AL449" i="4"/>
  <c r="AK469" i="4"/>
  <c r="U30" i="4"/>
  <c r="W202" i="4"/>
  <c r="X165" i="4"/>
  <c r="X166" i="4"/>
  <c r="W256" i="4"/>
  <c r="V293" i="4"/>
  <c r="W257" i="4"/>
  <c r="X81" i="4"/>
  <c r="X112" i="4" s="1"/>
  <c r="X569" i="4"/>
  <c r="X585" i="4" s="1"/>
  <c r="W6" i="10" s="1"/>
  <c r="BD111" i="4"/>
  <c r="V338" i="4"/>
  <c r="W302" i="4"/>
  <c r="W301" i="4"/>
  <c r="X110" i="4"/>
  <c r="W344" i="2"/>
  <c r="X339" i="2" s="1"/>
  <c r="W373" i="2"/>
  <c r="Y237" i="2"/>
  <c r="Y208" i="2"/>
  <c r="T596" i="4" l="1"/>
  <c r="S5" i="10"/>
  <c r="BQ156" i="4"/>
  <c r="BD543" i="4"/>
  <c r="BC559" i="4"/>
  <c r="BC561" i="4" s="1"/>
  <c r="W572" i="4"/>
  <c r="W588" i="4" s="1"/>
  <c r="V9" i="10" s="1"/>
  <c r="X384" i="2"/>
  <c r="W569" i="2"/>
  <c r="W585" i="2" s="1"/>
  <c r="W418" i="2"/>
  <c r="X383" i="2"/>
  <c r="X299" i="2"/>
  <c r="Y294" i="2" s="1"/>
  <c r="X479" i="2"/>
  <c r="Y473" i="2" s="1"/>
  <c r="X328" i="2"/>
  <c r="X508" i="2"/>
  <c r="Y570" i="2"/>
  <c r="Y586" i="2" s="1"/>
  <c r="S577" i="2"/>
  <c r="S589" i="2" s="1"/>
  <c r="AH10" i="2"/>
  <c r="AI58" i="2"/>
  <c r="T23" i="2"/>
  <c r="S11" i="2"/>
  <c r="S12" i="2" s="1"/>
  <c r="S13" i="2" s="1"/>
  <c r="S59" i="2"/>
  <c r="T22" i="2"/>
  <c r="Y249" i="2"/>
  <c r="Y566" i="2" s="1"/>
  <c r="Y582" i="2" s="1"/>
  <c r="X285" i="2"/>
  <c r="W563" i="2"/>
  <c r="W579" i="2" s="1"/>
  <c r="Y564" i="2"/>
  <c r="Y580" i="2" s="1"/>
  <c r="BB284" i="2"/>
  <c r="X68" i="2"/>
  <c r="X102" i="2" s="1"/>
  <c r="Y463" i="2"/>
  <c r="Y434" i="2"/>
  <c r="W104" i="2"/>
  <c r="BC281" i="2"/>
  <c r="BD260" i="2"/>
  <c r="AZ326" i="2"/>
  <c r="AZ329" i="2" s="1"/>
  <c r="BA305" i="2"/>
  <c r="AL461" i="2"/>
  <c r="AM440" i="2"/>
  <c r="AK464" i="2"/>
  <c r="AO416" i="2"/>
  <c r="AO419" i="2" s="1"/>
  <c r="AP395" i="2"/>
  <c r="BF374" i="2"/>
  <c r="BI238" i="2"/>
  <c r="BK193" i="2"/>
  <c r="BK148" i="2"/>
  <c r="BF103" i="2"/>
  <c r="X121" i="4"/>
  <c r="X155" i="4" s="1"/>
  <c r="W245" i="4"/>
  <c r="W346" i="4"/>
  <c r="V383" i="4"/>
  <c r="W347" i="4"/>
  <c r="W216" i="4"/>
  <c r="X211" i="4" s="1"/>
  <c r="U568" i="4"/>
  <c r="U580" i="4" s="1"/>
  <c r="W576" i="4"/>
  <c r="W592" i="4" s="1"/>
  <c r="V13" i="10" s="1"/>
  <c r="W147" i="2"/>
  <c r="X418" i="2"/>
  <c r="W118" i="2"/>
  <c r="X330" i="2"/>
  <c r="AN403" i="4"/>
  <c r="AG66" i="4"/>
  <c r="AF10" i="4"/>
  <c r="W157" i="4"/>
  <c r="Y163" i="2"/>
  <c r="Y194" i="2" s="1"/>
  <c r="X578" i="4"/>
  <c r="X594" i="4" s="1"/>
  <c r="W15" i="10" s="1"/>
  <c r="Y192" i="2"/>
  <c r="U36" i="4"/>
  <c r="W397" i="4"/>
  <c r="X391" i="4" s="1"/>
  <c r="X487" i="4"/>
  <c r="Y481" i="4" s="1"/>
  <c r="AX562" i="4"/>
  <c r="AW563" i="4"/>
  <c r="U65" i="4"/>
  <c r="U7" i="4" s="1"/>
  <c r="V5" i="4" s="1"/>
  <c r="AW334" i="4"/>
  <c r="AX313" i="4"/>
  <c r="BA289" i="4"/>
  <c r="BB268" i="4"/>
  <c r="BE382" i="4"/>
  <c r="BJ246" i="4"/>
  <c r="AV337" i="4"/>
  <c r="BH201" i="4"/>
  <c r="AZ292" i="4"/>
  <c r="AM427" i="4"/>
  <c r="BF517" i="4"/>
  <c r="Z436" i="4"/>
  <c r="Z437" i="4"/>
  <c r="Y473" i="4"/>
  <c r="AQ448" i="4"/>
  <c r="AK472" i="4"/>
  <c r="AM449" i="4"/>
  <c r="AL469" i="4"/>
  <c r="W262" i="4"/>
  <c r="W293" i="4" s="1"/>
  <c r="X200" i="4"/>
  <c r="X171" i="4"/>
  <c r="X571" i="4"/>
  <c r="X587" i="4" s="1"/>
  <c r="W8" i="10" s="1"/>
  <c r="W573" i="4"/>
  <c r="W589" i="4" s="1"/>
  <c r="V10" i="10" s="1"/>
  <c r="W291" i="4"/>
  <c r="W307" i="4"/>
  <c r="W338" i="4" s="1"/>
  <c r="Y76" i="4"/>
  <c r="BE111" i="4"/>
  <c r="Y75" i="4"/>
  <c r="W336" i="4"/>
  <c r="W574" i="4"/>
  <c r="W590" i="4" s="1"/>
  <c r="V11" i="10" s="1"/>
  <c r="X570" i="4"/>
  <c r="X586" i="4" s="1"/>
  <c r="W7" i="10" s="1"/>
  <c r="X338" i="2"/>
  <c r="W375" i="2"/>
  <c r="Z202" i="2"/>
  <c r="Z203" i="2"/>
  <c r="Y239" i="2"/>
  <c r="BR156" i="4" l="1"/>
  <c r="S26" i="10"/>
  <c r="Y474" i="2"/>
  <c r="Y479" i="2" s="1"/>
  <c r="Z473" i="2" s="1"/>
  <c r="X126" i="4"/>
  <c r="Y120" i="4" s="1"/>
  <c r="BE543" i="4"/>
  <c r="BD559" i="4"/>
  <c r="BD561" i="4" s="1"/>
  <c r="X510" i="2"/>
  <c r="X569" i="2"/>
  <c r="X585" i="2" s="1"/>
  <c r="X389" i="2"/>
  <c r="Y383" i="2" s="1"/>
  <c r="Y293" i="2"/>
  <c r="Y254" i="2"/>
  <c r="Y285" i="2" s="1"/>
  <c r="T57" i="2"/>
  <c r="T7" i="2" s="1"/>
  <c r="U5" i="2" s="1"/>
  <c r="T561" i="2"/>
  <c r="T573" i="2" s="1"/>
  <c r="T28" i="2"/>
  <c r="AI10" i="2"/>
  <c r="AJ58" i="2"/>
  <c r="Y283" i="2"/>
  <c r="Y571" i="2"/>
  <c r="Y587" i="2" s="1"/>
  <c r="Z565" i="2"/>
  <c r="Z581" i="2" s="1"/>
  <c r="Y328" i="2"/>
  <c r="Y567" i="2"/>
  <c r="Y583" i="2" s="1"/>
  <c r="X344" i="2"/>
  <c r="Y339" i="2" s="1"/>
  <c r="X568" i="2"/>
  <c r="X584" i="2" s="1"/>
  <c r="X562" i="2"/>
  <c r="X578" i="2" s="1"/>
  <c r="U584" i="4"/>
  <c r="BC284" i="2"/>
  <c r="X73" i="2"/>
  <c r="Y465" i="2"/>
  <c r="Z429" i="2"/>
  <c r="Z428" i="2"/>
  <c r="BD281" i="2"/>
  <c r="BE260" i="2"/>
  <c r="BA326" i="2"/>
  <c r="BA329" i="2" s="1"/>
  <c r="BB305" i="2"/>
  <c r="AL464" i="2"/>
  <c r="AM461" i="2"/>
  <c r="AN440" i="2"/>
  <c r="AP416" i="2"/>
  <c r="AP419" i="2" s="1"/>
  <c r="AQ395" i="2"/>
  <c r="BG374" i="2"/>
  <c r="BJ238" i="2"/>
  <c r="BG103" i="2"/>
  <c r="W247" i="4"/>
  <c r="X210" i="4"/>
  <c r="X572" i="4" s="1"/>
  <c r="X588" i="4" s="1"/>
  <c r="W9" i="10" s="1"/>
  <c r="W352" i="4"/>
  <c r="W575" i="4"/>
  <c r="W591" i="4" s="1"/>
  <c r="V12" i="10" s="1"/>
  <c r="W381" i="4"/>
  <c r="V30" i="4"/>
  <c r="U11" i="4"/>
  <c r="U12" i="4" s="1"/>
  <c r="U13" i="4" s="1"/>
  <c r="X113" i="2"/>
  <c r="X112" i="2"/>
  <c r="W149" i="2"/>
  <c r="Y299" i="2"/>
  <c r="Y508" i="2"/>
  <c r="Y510" i="2"/>
  <c r="Z474" i="2"/>
  <c r="Z508" i="2" s="1"/>
  <c r="Z157" i="2"/>
  <c r="Z248" i="2"/>
  <c r="Z158" i="2"/>
  <c r="AO403" i="4"/>
  <c r="AN424" i="4"/>
  <c r="AN427" i="4" s="1"/>
  <c r="AH66" i="4"/>
  <c r="AG10" i="4"/>
  <c r="X257" i="4"/>
  <c r="Y482" i="4"/>
  <c r="Y578" i="4" s="1"/>
  <c r="Y594" i="4" s="1"/>
  <c r="X15" i="10" s="1"/>
  <c r="X518" i="4"/>
  <c r="V31" i="4"/>
  <c r="W428" i="4"/>
  <c r="X392" i="4"/>
  <c r="X426" i="4" s="1"/>
  <c r="U67" i="4"/>
  <c r="AY562" i="4"/>
  <c r="AX563" i="4"/>
  <c r="Y487" i="4"/>
  <c r="Y518" i="4" s="1"/>
  <c r="BK246" i="4"/>
  <c r="BL246" i="4" s="1"/>
  <c r="AW337" i="4"/>
  <c r="BF382" i="4"/>
  <c r="AX334" i="4"/>
  <c r="AY313" i="4"/>
  <c r="BB289" i="4"/>
  <c r="BC268" i="4"/>
  <c r="BG517" i="4"/>
  <c r="BA292" i="4"/>
  <c r="Z442" i="4"/>
  <c r="Z577" i="4"/>
  <c r="Z593" i="4" s="1"/>
  <c r="Y14" i="10" s="1"/>
  <c r="Z471" i="4"/>
  <c r="BI201" i="4"/>
  <c r="AR448" i="4"/>
  <c r="AL472" i="4"/>
  <c r="AN449" i="4"/>
  <c r="AM469" i="4"/>
  <c r="X256" i="4"/>
  <c r="X301" i="4"/>
  <c r="Y165" i="4"/>
  <c r="X202" i="4"/>
  <c r="Y166" i="4"/>
  <c r="X302" i="4"/>
  <c r="Y569" i="4"/>
  <c r="Y585" i="4" s="1"/>
  <c r="X6" i="10" s="1"/>
  <c r="Y81" i="4"/>
  <c r="Z76" i="4" s="1"/>
  <c r="Y110" i="4"/>
  <c r="BF111" i="4"/>
  <c r="X373" i="2"/>
  <c r="Z208" i="2"/>
  <c r="AA202" i="2" s="1"/>
  <c r="Z237" i="2"/>
  <c r="U596" i="4" l="1"/>
  <c r="T5" i="10"/>
  <c r="BM246" i="4"/>
  <c r="Y121" i="4"/>
  <c r="Y570" i="4" s="1"/>
  <c r="Y586" i="4" s="1"/>
  <c r="X7" i="10" s="1"/>
  <c r="X157" i="4"/>
  <c r="BF543" i="4"/>
  <c r="BE559" i="4"/>
  <c r="BE561" i="4" s="1"/>
  <c r="Y384" i="2"/>
  <c r="Y389" i="2" s="1"/>
  <c r="Y420" i="2" s="1"/>
  <c r="X420" i="2"/>
  <c r="Z249" i="2"/>
  <c r="Z434" i="2"/>
  <c r="Z465" i="2" s="1"/>
  <c r="X375" i="2"/>
  <c r="Z570" i="2"/>
  <c r="Z586" i="2" s="1"/>
  <c r="X563" i="2"/>
  <c r="X579" i="2" s="1"/>
  <c r="X216" i="4"/>
  <c r="Y210" i="4" s="1"/>
  <c r="T59" i="2"/>
  <c r="T11" i="2"/>
  <c r="T12" i="2" s="1"/>
  <c r="T13" i="2" s="1"/>
  <c r="U22" i="2"/>
  <c r="U23" i="2"/>
  <c r="T577" i="2"/>
  <c r="T589" i="2" s="1"/>
  <c r="AJ10" i="2"/>
  <c r="AK58" i="2"/>
  <c r="Y338" i="2"/>
  <c r="Y373" i="2" s="1"/>
  <c r="Z566" i="2"/>
  <c r="Z582" i="2" s="1"/>
  <c r="Z564" i="2"/>
  <c r="Z580" i="2" s="1"/>
  <c r="BD284" i="2"/>
  <c r="Z571" i="2"/>
  <c r="Z587" i="2" s="1"/>
  <c r="X104" i="2"/>
  <c r="Y68" i="2"/>
  <c r="Y67" i="2"/>
  <c r="AA429" i="2"/>
  <c r="Z463" i="2"/>
  <c r="BE281" i="2"/>
  <c r="BF260" i="2"/>
  <c r="BB326" i="2"/>
  <c r="BB329" i="2" s="1"/>
  <c r="BC305" i="2"/>
  <c r="AN461" i="2"/>
  <c r="AO440" i="2"/>
  <c r="AM464" i="2"/>
  <c r="AQ416" i="2"/>
  <c r="AQ419" i="2" s="1"/>
  <c r="AR395" i="2"/>
  <c r="Z383" i="2"/>
  <c r="Z384" i="2"/>
  <c r="BH374" i="2"/>
  <c r="BK238" i="2"/>
  <c r="BH103" i="2"/>
  <c r="Z192" i="2"/>
  <c r="X245" i="4"/>
  <c r="V36" i="4"/>
  <c r="V67" i="4" s="1"/>
  <c r="X576" i="4"/>
  <c r="X592" i="4" s="1"/>
  <c r="W13" i="10" s="1"/>
  <c r="V65" i="4"/>
  <c r="V7" i="4" s="1"/>
  <c r="W5" i="4" s="1"/>
  <c r="W383" i="4"/>
  <c r="X346" i="4"/>
  <c r="X347" i="4"/>
  <c r="X573" i="4"/>
  <c r="X589" i="4" s="1"/>
  <c r="W10" i="10" s="1"/>
  <c r="X397" i="4"/>
  <c r="Y391" i="4" s="1"/>
  <c r="W30" i="4"/>
  <c r="Y418" i="2"/>
  <c r="X118" i="2"/>
  <c r="X147" i="2"/>
  <c r="Z293" i="2"/>
  <c r="Z294" i="2"/>
  <c r="Y330" i="2"/>
  <c r="Z479" i="2"/>
  <c r="Z510" i="2" s="1"/>
  <c r="Z283" i="2"/>
  <c r="Z163" i="2"/>
  <c r="AA157" i="2" s="1"/>
  <c r="Z254" i="2"/>
  <c r="AO424" i="4"/>
  <c r="AO427" i="4" s="1"/>
  <c r="AP403" i="4"/>
  <c r="AI66" i="4"/>
  <c r="AH10" i="4"/>
  <c r="Y516" i="4"/>
  <c r="W31" i="4"/>
  <c r="V568" i="4"/>
  <c r="Z482" i="4"/>
  <c r="Z481" i="4"/>
  <c r="AZ562" i="4"/>
  <c r="AY563" i="4"/>
  <c r="X574" i="4"/>
  <c r="X590" i="4" s="1"/>
  <c r="W11" i="10" s="1"/>
  <c r="X262" i="4"/>
  <c r="X293" i="4" s="1"/>
  <c r="AA437" i="4"/>
  <c r="AA436" i="4"/>
  <c r="Z473" i="4"/>
  <c r="BH517" i="4"/>
  <c r="AX337" i="4"/>
  <c r="BC289" i="4"/>
  <c r="BD268" i="4"/>
  <c r="BB292" i="4"/>
  <c r="BG382" i="4"/>
  <c r="Y155" i="4"/>
  <c r="Y126" i="4"/>
  <c r="Y157" i="4" s="1"/>
  <c r="BJ201" i="4"/>
  <c r="AY334" i="4"/>
  <c r="AZ313" i="4"/>
  <c r="AM472" i="4"/>
  <c r="AS448" i="4"/>
  <c r="AO449" i="4"/>
  <c r="AN469" i="4"/>
  <c r="X291" i="4"/>
  <c r="X336" i="4"/>
  <c r="X307" i="4"/>
  <c r="X338" i="4" s="1"/>
  <c r="Y171" i="4"/>
  <c r="Z166" i="4" s="1"/>
  <c r="Y200" i="4"/>
  <c r="Y571" i="4"/>
  <c r="Y587" i="4" s="1"/>
  <c r="X8" i="10" s="1"/>
  <c r="Z75" i="4"/>
  <c r="Z110" i="4" s="1"/>
  <c r="Y112" i="4"/>
  <c r="BG111" i="4"/>
  <c r="AA203" i="2"/>
  <c r="AA208" i="2" s="1"/>
  <c r="AA239" i="2" s="1"/>
  <c r="Z239" i="2"/>
  <c r="T26" i="10" l="1"/>
  <c r="BN246" i="4"/>
  <c r="Y569" i="2"/>
  <c r="Y585" i="2" s="1"/>
  <c r="Y344" i="2"/>
  <c r="Z338" i="2" s="1"/>
  <c r="Y211" i="4"/>
  <c r="Y245" i="4" s="1"/>
  <c r="BG543" i="4"/>
  <c r="BF559" i="4"/>
  <c r="BF561" i="4" s="1"/>
  <c r="AA428" i="2"/>
  <c r="Z567" i="2"/>
  <c r="X247" i="4"/>
  <c r="V11" i="4"/>
  <c r="V12" i="4" s="1"/>
  <c r="X428" i="4"/>
  <c r="U561" i="2"/>
  <c r="U573" i="2" s="1"/>
  <c r="U57" i="2"/>
  <c r="U7" i="2" s="1"/>
  <c r="V5" i="2" s="1"/>
  <c r="AK10" i="2"/>
  <c r="AL58" i="2"/>
  <c r="U28" i="2"/>
  <c r="BE284" i="2"/>
  <c r="Y568" i="2"/>
  <c r="Y584" i="2" s="1"/>
  <c r="Z569" i="2"/>
  <c r="Z585" i="2" s="1"/>
  <c r="Y562" i="2"/>
  <c r="Y578" i="2" s="1"/>
  <c r="AA565" i="2"/>
  <c r="AA581" i="2" s="1"/>
  <c r="AA570" i="2"/>
  <c r="AA586" i="2" s="1"/>
  <c r="Y73" i="2"/>
  <c r="Z67" i="2" s="1"/>
  <c r="Y102" i="2"/>
  <c r="AA434" i="2"/>
  <c r="AB428" i="2" s="1"/>
  <c r="AA463" i="2"/>
  <c r="BF281" i="2"/>
  <c r="BG260" i="2"/>
  <c r="BC326" i="2"/>
  <c r="BC329" i="2" s="1"/>
  <c r="BD305" i="2"/>
  <c r="AO461" i="2"/>
  <c r="AP440" i="2"/>
  <c r="AN464" i="2"/>
  <c r="AR416" i="2"/>
  <c r="AR419" i="2" s="1"/>
  <c r="AS395" i="2"/>
  <c r="Z418" i="2"/>
  <c r="Z389" i="2"/>
  <c r="BI374" i="2"/>
  <c r="BI103" i="2"/>
  <c r="Z328" i="2"/>
  <c r="W65" i="4"/>
  <c r="W7" i="4" s="1"/>
  <c r="X5" i="4" s="1"/>
  <c r="V13" i="4"/>
  <c r="Y392" i="4"/>
  <c r="Y576" i="4" s="1"/>
  <c r="Y592" i="4" s="1"/>
  <c r="X13" i="10" s="1"/>
  <c r="X352" i="4"/>
  <c r="X575" i="4"/>
  <c r="X591" i="4" s="1"/>
  <c r="W12" i="10" s="1"/>
  <c r="X381" i="4"/>
  <c r="W568" i="4"/>
  <c r="W580" i="4" s="1"/>
  <c r="W36" i="4"/>
  <c r="Z583" i="2"/>
  <c r="Z299" i="2"/>
  <c r="AA474" i="2"/>
  <c r="X149" i="2"/>
  <c r="Y113" i="2"/>
  <c r="Y112" i="2"/>
  <c r="AA473" i="2"/>
  <c r="Z194" i="2"/>
  <c r="AA158" i="2"/>
  <c r="AA192" i="2" s="1"/>
  <c r="AA249" i="2"/>
  <c r="Z285" i="2"/>
  <c r="AA248" i="2"/>
  <c r="Z339" i="2"/>
  <c r="Z373" i="2" s="1"/>
  <c r="AP424" i="4"/>
  <c r="AP427" i="4" s="1"/>
  <c r="AQ403" i="4"/>
  <c r="V584" i="4"/>
  <c r="V580" i="4"/>
  <c r="AJ66" i="4"/>
  <c r="AI10" i="4"/>
  <c r="Y375" i="2"/>
  <c r="Y216" i="4"/>
  <c r="Y247" i="4" s="1"/>
  <c r="Z516" i="4"/>
  <c r="Z578" i="4"/>
  <c r="Z594" i="4" s="1"/>
  <c r="Y15" i="10" s="1"/>
  <c r="Y256" i="4"/>
  <c r="Z487" i="4"/>
  <c r="AA482" i="4" s="1"/>
  <c r="Y301" i="4"/>
  <c r="AA442" i="4"/>
  <c r="AB437" i="4" s="1"/>
  <c r="BA562" i="4"/>
  <c r="AZ563" i="4"/>
  <c r="Z120" i="4"/>
  <c r="Z121" i="4"/>
  <c r="Y572" i="4"/>
  <c r="Y588" i="4" s="1"/>
  <c r="X9" i="10" s="1"/>
  <c r="BC292" i="4"/>
  <c r="Y257" i="4"/>
  <c r="AZ334" i="4"/>
  <c r="BA313" i="4"/>
  <c r="BI517" i="4"/>
  <c r="AY337" i="4"/>
  <c r="BD289" i="4"/>
  <c r="BE268" i="4"/>
  <c r="AA577" i="4"/>
  <c r="AA593" i="4" s="1"/>
  <c r="Z14" i="10" s="1"/>
  <c r="AA471" i="4"/>
  <c r="BK201" i="4"/>
  <c r="BL201" i="4" s="1"/>
  <c r="BH382" i="4"/>
  <c r="AN472" i="4"/>
  <c r="AT448" i="4"/>
  <c r="AP449" i="4"/>
  <c r="AO469" i="4"/>
  <c r="Z569" i="4"/>
  <c r="Z585" i="4" s="1"/>
  <c r="Y6" i="10" s="1"/>
  <c r="Z165" i="4"/>
  <c r="Z200" i="4" s="1"/>
  <c r="Y302" i="4"/>
  <c r="Y202" i="4"/>
  <c r="Z81" i="4"/>
  <c r="BH111" i="4"/>
  <c r="AB202" i="2"/>
  <c r="AA237" i="2"/>
  <c r="AB203" i="2"/>
  <c r="BM201" i="4" l="1"/>
  <c r="V596" i="4"/>
  <c r="U5" i="10"/>
  <c r="BO246" i="4"/>
  <c r="BH543" i="4"/>
  <c r="BG559" i="4"/>
  <c r="BG561" i="4" s="1"/>
  <c r="Y104" i="2"/>
  <c r="Y563" i="2"/>
  <c r="Y579" i="2" s="1"/>
  <c r="Z518" i="4"/>
  <c r="U11" i="2"/>
  <c r="U12" i="2" s="1"/>
  <c r="U13" i="2" s="1"/>
  <c r="U59" i="2"/>
  <c r="V22" i="2"/>
  <c r="V23" i="2"/>
  <c r="U577" i="2"/>
  <c r="U589" i="2" s="1"/>
  <c r="AL10" i="2"/>
  <c r="AM58" i="2"/>
  <c r="AB565" i="2"/>
  <c r="AB581" i="2" s="1"/>
  <c r="AA163" i="2"/>
  <c r="AA194" i="2" s="1"/>
  <c r="Z68" i="2"/>
  <c r="Z73" i="2" s="1"/>
  <c r="BF284" i="2"/>
  <c r="AA566" i="2"/>
  <c r="AA582" i="2" s="1"/>
  <c r="AA564" i="2"/>
  <c r="AA580" i="2" s="1"/>
  <c r="AA571" i="2"/>
  <c r="AA587" i="2" s="1"/>
  <c r="Z568" i="2"/>
  <c r="Z584" i="2" s="1"/>
  <c r="AB429" i="2"/>
  <c r="AB570" i="2" s="1"/>
  <c r="AB586" i="2" s="1"/>
  <c r="AA465" i="2"/>
  <c r="BG281" i="2"/>
  <c r="BH260" i="2"/>
  <c r="AA254" i="2"/>
  <c r="AB249" i="2" s="1"/>
  <c r="BD326" i="2"/>
  <c r="BD329" i="2" s="1"/>
  <c r="BE305" i="2"/>
  <c r="AP461" i="2"/>
  <c r="AQ440" i="2"/>
  <c r="AO464" i="2"/>
  <c r="AS416" i="2"/>
  <c r="AS419" i="2" s="1"/>
  <c r="AT395" i="2"/>
  <c r="AA383" i="2"/>
  <c r="AA384" i="2"/>
  <c r="Z420" i="2"/>
  <c r="BJ374" i="2"/>
  <c r="BJ103" i="2"/>
  <c r="Z210" i="4"/>
  <c r="Y426" i="4"/>
  <c r="Y397" i="4"/>
  <c r="Z391" i="4" s="1"/>
  <c r="Z211" i="4"/>
  <c r="Y291" i="4"/>
  <c r="W584" i="4"/>
  <c r="Z126" i="4"/>
  <c r="AA120" i="4" s="1"/>
  <c r="Y346" i="4"/>
  <c r="Y347" i="4"/>
  <c r="X383" i="4"/>
  <c r="AA473" i="4"/>
  <c r="X30" i="4"/>
  <c r="W11" i="4"/>
  <c r="W12" i="4" s="1"/>
  <c r="W13" i="4" s="1"/>
  <c r="W67" i="4"/>
  <c r="X31" i="4"/>
  <c r="Y118" i="2"/>
  <c r="Y147" i="2"/>
  <c r="AA293" i="2"/>
  <c r="Z330" i="2"/>
  <c r="AA294" i="2"/>
  <c r="AA508" i="2"/>
  <c r="AA479" i="2"/>
  <c r="AB208" i="2"/>
  <c r="AC203" i="2" s="1"/>
  <c r="Z344" i="2"/>
  <c r="Z375" i="2" s="1"/>
  <c r="AA283" i="2"/>
  <c r="AR403" i="4"/>
  <c r="AQ424" i="4"/>
  <c r="AQ427" i="4" s="1"/>
  <c r="AK66" i="4"/>
  <c r="AJ10" i="4"/>
  <c r="Y574" i="4"/>
  <c r="Y590" i="4" s="1"/>
  <c r="X11" i="10" s="1"/>
  <c r="AA481" i="4"/>
  <c r="AA516" i="4" s="1"/>
  <c r="Z570" i="4"/>
  <c r="Z586" i="4" s="1"/>
  <c r="Y7" i="10" s="1"/>
  <c r="AB436" i="4"/>
  <c r="AB471" i="4" s="1"/>
  <c r="Y262" i="4"/>
  <c r="Z257" i="4" s="1"/>
  <c r="Y573" i="4"/>
  <c r="Y589" i="4" s="1"/>
  <c r="X10" i="10" s="1"/>
  <c r="AB237" i="2"/>
  <c r="BB562" i="4"/>
  <c r="BA563" i="4"/>
  <c r="Z155" i="4"/>
  <c r="BA334" i="4"/>
  <c r="BB313" i="4"/>
  <c r="BD292" i="4"/>
  <c r="BI382" i="4"/>
  <c r="AZ337" i="4"/>
  <c r="BE289" i="4"/>
  <c r="BF268" i="4"/>
  <c r="BJ517" i="4"/>
  <c r="AO472" i="4"/>
  <c r="AU448" i="4"/>
  <c r="AQ449" i="4"/>
  <c r="AP469" i="4"/>
  <c r="Z171" i="4"/>
  <c r="Z571" i="4"/>
  <c r="Z587" i="4" s="1"/>
  <c r="Y8" i="10" s="1"/>
  <c r="Y307" i="4"/>
  <c r="Y336" i="4"/>
  <c r="Z112" i="4"/>
  <c r="AA75" i="4"/>
  <c r="AA76" i="4"/>
  <c r="BI111" i="4"/>
  <c r="W596" i="4" l="1"/>
  <c r="V5" i="10"/>
  <c r="BP246" i="4"/>
  <c r="U26" i="10"/>
  <c r="BN201" i="4"/>
  <c r="BI543" i="4"/>
  <c r="BH559" i="4"/>
  <c r="BH561" i="4" s="1"/>
  <c r="AA121" i="4"/>
  <c r="AA155" i="4" s="1"/>
  <c r="Y428" i="4"/>
  <c r="Z157" i="4"/>
  <c r="Z392" i="4"/>
  <c r="Z576" i="4" s="1"/>
  <c r="Z592" i="4" s="1"/>
  <c r="Y13" i="10" s="1"/>
  <c r="AB157" i="2"/>
  <c r="AB158" i="2"/>
  <c r="V28" i="2"/>
  <c r="W22" i="2" s="1"/>
  <c r="Z245" i="4"/>
  <c r="AA578" i="4"/>
  <c r="AA594" i="4" s="1"/>
  <c r="Z15" i="10" s="1"/>
  <c r="Z572" i="4"/>
  <c r="Z588" i="4" s="1"/>
  <c r="Y9" i="10" s="1"/>
  <c r="Z216" i="4"/>
  <c r="AA210" i="4" s="1"/>
  <c r="V57" i="2"/>
  <c r="V7" i="2" s="1"/>
  <c r="W5" i="2" s="1"/>
  <c r="V561" i="2"/>
  <c r="V573" i="2" s="1"/>
  <c r="AM10" i="2"/>
  <c r="AN58" i="2"/>
  <c r="V59" i="2"/>
  <c r="AA67" i="2"/>
  <c r="Z104" i="2"/>
  <c r="AA68" i="2"/>
  <c r="AB434" i="2"/>
  <c r="AB465" i="2" s="1"/>
  <c r="Z102" i="2"/>
  <c r="Z562" i="2"/>
  <c r="Z578" i="2" s="1"/>
  <c r="AA567" i="2"/>
  <c r="AA583" i="2" s="1"/>
  <c r="BG284" i="2"/>
  <c r="AA569" i="2"/>
  <c r="AA585" i="2" s="1"/>
  <c r="AB463" i="2"/>
  <c r="AB248" i="2"/>
  <c r="AB283" i="2" s="1"/>
  <c r="AA285" i="2"/>
  <c r="BH281" i="2"/>
  <c r="BI260" i="2"/>
  <c r="AA389" i="2"/>
  <c r="AB384" i="2" s="1"/>
  <c r="BE326" i="2"/>
  <c r="BE329" i="2" s="1"/>
  <c r="BF305" i="2"/>
  <c r="AP464" i="2"/>
  <c r="AQ461" i="2"/>
  <c r="AR440" i="2"/>
  <c r="AT416" i="2"/>
  <c r="AT419" i="2" s="1"/>
  <c r="AU395" i="2"/>
  <c r="AA418" i="2"/>
  <c r="BK374" i="2"/>
  <c r="BK103" i="2"/>
  <c r="Y293" i="4"/>
  <c r="Y352" i="4"/>
  <c r="Z347" i="4" s="1"/>
  <c r="AA487" i="4"/>
  <c r="AB481" i="4" s="1"/>
  <c r="X65" i="4"/>
  <c r="X7" i="4" s="1"/>
  <c r="Y5" i="4" s="1"/>
  <c r="Y381" i="4"/>
  <c r="Y575" i="4"/>
  <c r="Y591" i="4" s="1"/>
  <c r="X12" i="10" s="1"/>
  <c r="AB577" i="4"/>
  <c r="AB593" i="4" s="1"/>
  <c r="AA14" i="10" s="1"/>
  <c r="X568" i="4"/>
  <c r="X36" i="4"/>
  <c r="AA328" i="2"/>
  <c r="AA299" i="2"/>
  <c r="Y149" i="2"/>
  <c r="Z113" i="2"/>
  <c r="Z112" i="2"/>
  <c r="AA339" i="2"/>
  <c r="AB473" i="2"/>
  <c r="AA510" i="2"/>
  <c r="AB474" i="2"/>
  <c r="AB239" i="2"/>
  <c r="AA338" i="2"/>
  <c r="AC202" i="2"/>
  <c r="AS403" i="4"/>
  <c r="AR424" i="4"/>
  <c r="AR427" i="4" s="1"/>
  <c r="AL66" i="4"/>
  <c r="AK10" i="4"/>
  <c r="AB442" i="4"/>
  <c r="AC436" i="4" s="1"/>
  <c r="Z256" i="4"/>
  <c r="Z291" i="4" s="1"/>
  <c r="BC562" i="4"/>
  <c r="BB563" i="4"/>
  <c r="BF289" i="4"/>
  <c r="BG268" i="4"/>
  <c r="BE292" i="4"/>
  <c r="BJ382" i="4"/>
  <c r="BB334" i="4"/>
  <c r="BC313" i="4"/>
  <c r="Z397" i="4"/>
  <c r="BK517" i="4"/>
  <c r="BL517" i="4" s="1"/>
  <c r="BA337" i="4"/>
  <c r="AV448" i="4"/>
  <c r="AR449" i="4"/>
  <c r="AQ469" i="4"/>
  <c r="AP472" i="4"/>
  <c r="AA166" i="4"/>
  <c r="Z202" i="4"/>
  <c r="AA165" i="4"/>
  <c r="Y338" i="4"/>
  <c r="Z301" i="4"/>
  <c r="Z302" i="4"/>
  <c r="AA81" i="4"/>
  <c r="AB75" i="4" s="1"/>
  <c r="AA569" i="4"/>
  <c r="AA585" i="4" s="1"/>
  <c r="Z6" i="10" s="1"/>
  <c r="AA110" i="4"/>
  <c r="BJ111" i="4"/>
  <c r="AB163" i="2" l="1"/>
  <c r="BM517" i="4"/>
  <c r="BQ246" i="4"/>
  <c r="V26" i="10"/>
  <c r="BO201" i="4"/>
  <c r="AB564" i="2"/>
  <c r="AB580" i="2" s="1"/>
  <c r="AA126" i="4"/>
  <c r="BJ543" i="4"/>
  <c r="BI559" i="4"/>
  <c r="BI561" i="4" s="1"/>
  <c r="AA570" i="4"/>
  <c r="AA586" i="4" s="1"/>
  <c r="Z7" i="10" s="1"/>
  <c r="Z426" i="4"/>
  <c r="AC428" i="2"/>
  <c r="V11" i="2"/>
  <c r="V12" i="2" s="1"/>
  <c r="V13" i="2" s="1"/>
  <c r="W23" i="2"/>
  <c r="W57" i="2" s="1"/>
  <c r="W7" i="2" s="1"/>
  <c r="X5" i="2" s="1"/>
  <c r="AB192" i="2"/>
  <c r="BH284" i="2"/>
  <c r="AC429" i="2"/>
  <c r="AC570" i="2" s="1"/>
  <c r="AC586" i="2" s="1"/>
  <c r="AA73" i="2"/>
  <c r="AA104" i="2" s="1"/>
  <c r="AA568" i="2"/>
  <c r="AB571" i="2"/>
  <c r="AB587" i="2" s="1"/>
  <c r="Z563" i="2"/>
  <c r="Z579" i="2" s="1"/>
  <c r="Z247" i="4"/>
  <c r="AA211" i="4"/>
  <c r="AA245" i="4" s="1"/>
  <c r="AB482" i="4"/>
  <c r="AB516" i="4" s="1"/>
  <c r="Z346" i="4"/>
  <c r="Z381" i="4" s="1"/>
  <c r="Y383" i="4"/>
  <c r="V577" i="2"/>
  <c r="V589" i="2" s="1"/>
  <c r="AN10" i="2"/>
  <c r="AO58" i="2"/>
  <c r="AA102" i="2"/>
  <c r="AA562" i="2"/>
  <c r="AA578" i="2" s="1"/>
  <c r="AC208" i="2"/>
  <c r="AD203" i="2" s="1"/>
  <c r="AC565" i="2"/>
  <c r="AC581" i="2" s="1"/>
  <c r="AB254" i="2"/>
  <c r="AC249" i="2" s="1"/>
  <c r="AB566" i="2"/>
  <c r="AB582" i="2" s="1"/>
  <c r="AA420" i="2"/>
  <c r="AC434" i="2"/>
  <c r="Z118" i="2"/>
  <c r="Z149" i="2" s="1"/>
  <c r="AB383" i="2"/>
  <c r="AB389" i="2" s="1"/>
  <c r="AC383" i="2" s="1"/>
  <c r="BI281" i="2"/>
  <c r="BI284" i="2" s="1"/>
  <c r="BJ260" i="2"/>
  <c r="BF326" i="2"/>
  <c r="BF329" i="2" s="1"/>
  <c r="BG305" i="2"/>
  <c r="AR461" i="2"/>
  <c r="AS440" i="2"/>
  <c r="AQ464" i="2"/>
  <c r="AU416" i="2"/>
  <c r="AU419" i="2" s="1"/>
  <c r="AV395" i="2"/>
  <c r="AA518" i="4"/>
  <c r="Z573" i="4"/>
  <c r="Z589" i="4" s="1"/>
  <c r="Y10" i="10" s="1"/>
  <c r="Z262" i="4"/>
  <c r="Z293" i="4" s="1"/>
  <c r="X67" i="4"/>
  <c r="X11" i="4"/>
  <c r="X12" i="4" s="1"/>
  <c r="X13" i="4" s="1"/>
  <c r="Y31" i="4"/>
  <c r="Y30" i="4"/>
  <c r="X584" i="4"/>
  <c r="X580" i="4"/>
  <c r="AA344" i="2"/>
  <c r="AB338" i="2" s="1"/>
  <c r="Z147" i="2"/>
  <c r="AA330" i="2"/>
  <c r="AB293" i="2"/>
  <c r="AB294" i="2"/>
  <c r="AA373" i="2"/>
  <c r="AA584" i="2"/>
  <c r="AC237" i="2"/>
  <c r="AB508" i="2"/>
  <c r="AB479" i="2"/>
  <c r="AS424" i="4"/>
  <c r="AS427" i="4" s="1"/>
  <c r="AT403" i="4"/>
  <c r="AM66" i="4"/>
  <c r="AL10" i="4"/>
  <c r="AC437" i="4"/>
  <c r="AB473" i="4"/>
  <c r="BD562" i="4"/>
  <c r="BC563" i="4"/>
  <c r="BC334" i="4"/>
  <c r="BD313" i="4"/>
  <c r="AB76" i="4"/>
  <c r="AB569" i="4" s="1"/>
  <c r="AB585" i="4" s="1"/>
  <c r="AA6" i="10" s="1"/>
  <c r="BB337" i="4"/>
  <c r="AA391" i="4"/>
  <c r="AA392" i="4"/>
  <c r="Z428" i="4"/>
  <c r="BK382" i="4"/>
  <c r="BL382" i="4" s="1"/>
  <c r="BF292" i="4"/>
  <c r="BG289" i="4"/>
  <c r="BH268" i="4"/>
  <c r="AA112" i="4"/>
  <c r="Z336" i="4"/>
  <c r="AW448" i="4"/>
  <c r="AS449" i="4"/>
  <c r="AR469" i="4"/>
  <c r="AQ472" i="4"/>
  <c r="AA200" i="4"/>
  <c r="AA571" i="4"/>
  <c r="AA587" i="4" s="1"/>
  <c r="Z8" i="10" s="1"/>
  <c r="AA171" i="4"/>
  <c r="Z574" i="4"/>
  <c r="Z590" i="4" s="1"/>
  <c r="Y11" i="10" s="1"/>
  <c r="Z307" i="4"/>
  <c r="AB121" i="4"/>
  <c r="AA157" i="4"/>
  <c r="AB120" i="4"/>
  <c r="BK111" i="4"/>
  <c r="BL111" i="4" s="1"/>
  <c r="AC158" i="2"/>
  <c r="AC157" i="2"/>
  <c r="AB194" i="2"/>
  <c r="BM111" i="4" l="1"/>
  <c r="BM382" i="4"/>
  <c r="BP201" i="4"/>
  <c r="BR246" i="4"/>
  <c r="X596" i="4"/>
  <c r="W5" i="10"/>
  <c r="BN517" i="4"/>
  <c r="BK543" i="4"/>
  <c r="BJ559" i="4"/>
  <c r="BJ561" i="4" s="1"/>
  <c r="AA572" i="4"/>
  <c r="AA588" i="4" s="1"/>
  <c r="Z9" i="10" s="1"/>
  <c r="AA216" i="4"/>
  <c r="AB578" i="4"/>
  <c r="AB594" i="4" s="1"/>
  <c r="AA15" i="10" s="1"/>
  <c r="W28" i="2"/>
  <c r="W59" i="2" s="1"/>
  <c r="W561" i="2"/>
  <c r="W573" i="2" s="1"/>
  <c r="AC463" i="2"/>
  <c r="AA113" i="2"/>
  <c r="AB68" i="2"/>
  <c r="AC239" i="2"/>
  <c r="AB67" i="2"/>
  <c r="AD202" i="2"/>
  <c r="AD237" i="2" s="1"/>
  <c r="AB487" i="4"/>
  <c r="AC481" i="4" s="1"/>
  <c r="Z575" i="4"/>
  <c r="Z591" i="4" s="1"/>
  <c r="Y12" i="10" s="1"/>
  <c r="Z352" i="4"/>
  <c r="Z383" i="4" s="1"/>
  <c r="AO10" i="2"/>
  <c r="AP58" i="2"/>
  <c r="X22" i="2"/>
  <c r="X23" i="2"/>
  <c r="AB569" i="2"/>
  <c r="AB585" i="2" s="1"/>
  <c r="AC248" i="2"/>
  <c r="AC254" i="2" s="1"/>
  <c r="AD249" i="2" s="1"/>
  <c r="AB567" i="2"/>
  <c r="AB583" i="2" s="1"/>
  <c r="AC564" i="2"/>
  <c r="AC580" i="2" s="1"/>
  <c r="AB285" i="2"/>
  <c r="AA257" i="4"/>
  <c r="AA256" i="4"/>
  <c r="AA112" i="2"/>
  <c r="AD429" i="2"/>
  <c r="AC465" i="2"/>
  <c r="AD428" i="2"/>
  <c r="AB299" i="2"/>
  <c r="AB330" i="2" s="1"/>
  <c r="AB418" i="2"/>
  <c r="AC384" i="2"/>
  <c r="AC418" i="2" s="1"/>
  <c r="AB420" i="2"/>
  <c r="BJ281" i="2"/>
  <c r="BJ284" i="2" s="1"/>
  <c r="BK260" i="2"/>
  <c r="BK281" i="2" s="1"/>
  <c r="BG326" i="2"/>
  <c r="BG329" i="2" s="1"/>
  <c r="BH305" i="2"/>
  <c r="AS461" i="2"/>
  <c r="AT440" i="2"/>
  <c r="AR464" i="2"/>
  <c r="AV416" i="2"/>
  <c r="AV419" i="2" s="1"/>
  <c r="AW395" i="2"/>
  <c r="AA375" i="2"/>
  <c r="AB339" i="2"/>
  <c r="AB344" i="2" s="1"/>
  <c r="Y36" i="4"/>
  <c r="Y67" i="4" s="1"/>
  <c r="Y568" i="4"/>
  <c r="Y65" i="4"/>
  <c r="Y7" i="4" s="1"/>
  <c r="Z5" i="4" s="1"/>
  <c r="AB328" i="2"/>
  <c r="AB510" i="2"/>
  <c r="AC474" i="2"/>
  <c r="AC473" i="2"/>
  <c r="AT424" i="4"/>
  <c r="AT427" i="4" s="1"/>
  <c r="AU403" i="4"/>
  <c r="AN66" i="4"/>
  <c r="AM10" i="4"/>
  <c r="AC577" i="4"/>
  <c r="AC593" i="4" s="1"/>
  <c r="AB14" i="10" s="1"/>
  <c r="AC471" i="4"/>
  <c r="AC442" i="4"/>
  <c r="AB110" i="4"/>
  <c r="BE562" i="4"/>
  <c r="BD563" i="4"/>
  <c r="AB210" i="4"/>
  <c r="AB211" i="4"/>
  <c r="AA247" i="4"/>
  <c r="AB81" i="4"/>
  <c r="AB112" i="4" s="1"/>
  <c r="BG292" i="4"/>
  <c r="BH289" i="4"/>
  <c r="BI268" i="4"/>
  <c r="BC337" i="4"/>
  <c r="BD334" i="4"/>
  <c r="BE313" i="4"/>
  <c r="AA397" i="4"/>
  <c r="AA576" i="4"/>
  <c r="AA592" i="4" s="1"/>
  <c r="Z13" i="10" s="1"/>
  <c r="AA426" i="4"/>
  <c r="AT449" i="4"/>
  <c r="AS469" i="4"/>
  <c r="AR472" i="4"/>
  <c r="AX448" i="4"/>
  <c r="AB165" i="4"/>
  <c r="AA202" i="4"/>
  <c r="AB166" i="4"/>
  <c r="AA302" i="4"/>
  <c r="Z338" i="4"/>
  <c r="AA301" i="4"/>
  <c r="AB155" i="4"/>
  <c r="AB570" i="4"/>
  <c r="AB586" i="4" s="1"/>
  <c r="AA7" i="10" s="1"/>
  <c r="AB126" i="4"/>
  <c r="AC192" i="2"/>
  <c r="AC163" i="2"/>
  <c r="BK559" i="4" l="1"/>
  <c r="BK561" i="4" s="1"/>
  <c r="BL543" i="4"/>
  <c r="BO517" i="4"/>
  <c r="W26" i="10"/>
  <c r="BQ201" i="4"/>
  <c r="BN382" i="4"/>
  <c r="BN111" i="4"/>
  <c r="W577" i="2"/>
  <c r="W589" i="2" s="1"/>
  <c r="AA347" i="4"/>
  <c r="AA575" i="4" s="1"/>
  <c r="AA591" i="4" s="1"/>
  <c r="Z12" i="10" s="1"/>
  <c r="AB518" i="4"/>
  <c r="AC482" i="4"/>
  <c r="AC578" i="4" s="1"/>
  <c r="AC594" i="4" s="1"/>
  <c r="AB15" i="10" s="1"/>
  <c r="W11" i="2"/>
  <c r="W12" i="2" s="1"/>
  <c r="W13" i="2" s="1"/>
  <c r="AC294" i="2"/>
  <c r="AD208" i="2"/>
  <c r="AE203" i="2" s="1"/>
  <c r="AB102" i="2"/>
  <c r="AA118" i="2"/>
  <c r="AA149" i="2" s="1"/>
  <c r="AC571" i="2"/>
  <c r="AC587" i="2" s="1"/>
  <c r="AB73" i="2"/>
  <c r="AC67" i="2" s="1"/>
  <c r="AB562" i="2"/>
  <c r="AB578" i="2" s="1"/>
  <c r="AA346" i="4"/>
  <c r="AA573" i="4"/>
  <c r="AA589" i="4" s="1"/>
  <c r="Z10" i="10" s="1"/>
  <c r="AP10" i="2"/>
  <c r="AQ58" i="2"/>
  <c r="X561" i="2"/>
  <c r="X573" i="2" s="1"/>
  <c r="X57" i="2"/>
  <c r="X7" i="2" s="1"/>
  <c r="Y5" i="2" s="1"/>
  <c r="X28" i="2"/>
  <c r="AA147" i="2"/>
  <c r="AC293" i="2"/>
  <c r="AC567" i="2" s="1"/>
  <c r="AC583" i="2" s="1"/>
  <c r="AC285" i="2"/>
  <c r="AC68" i="2"/>
  <c r="AC562" i="2" s="1"/>
  <c r="AC578" i="2" s="1"/>
  <c r="AD248" i="2"/>
  <c r="AD283" i="2" s="1"/>
  <c r="AB568" i="2"/>
  <c r="AB584" i="2" s="1"/>
  <c r="AA563" i="2"/>
  <c r="AA579" i="2" s="1"/>
  <c r="AC566" i="2"/>
  <c r="AC582" i="2" s="1"/>
  <c r="AC283" i="2"/>
  <c r="AC569" i="2"/>
  <c r="AC585" i="2" s="1"/>
  <c r="AA291" i="4"/>
  <c r="AA262" i="4"/>
  <c r="AA293" i="4" s="1"/>
  <c r="Z31" i="4"/>
  <c r="AD463" i="2"/>
  <c r="Y11" i="4"/>
  <c r="Y12" i="4" s="1"/>
  <c r="Y13" i="4" s="1"/>
  <c r="AD434" i="2"/>
  <c r="AC389" i="2"/>
  <c r="AD383" i="2" s="1"/>
  <c r="BH326" i="2"/>
  <c r="BH329" i="2" s="1"/>
  <c r="BI305" i="2"/>
  <c r="AT461" i="2"/>
  <c r="AU440" i="2"/>
  <c r="AS464" i="2"/>
  <c r="AW416" i="2"/>
  <c r="AW419" i="2" s="1"/>
  <c r="AX395" i="2"/>
  <c r="AB373" i="2"/>
  <c r="BK284" i="2"/>
  <c r="Z30" i="4"/>
  <c r="Y580" i="4"/>
  <c r="Y584" i="4"/>
  <c r="AC508" i="2"/>
  <c r="AC479" i="2"/>
  <c r="AU424" i="4"/>
  <c r="AU427" i="4" s="1"/>
  <c r="AV403" i="4"/>
  <c r="AO66" i="4"/>
  <c r="AN10" i="4"/>
  <c r="AC75" i="4"/>
  <c r="AD437" i="4"/>
  <c r="AD436" i="4"/>
  <c r="AC473" i="4"/>
  <c r="AC76" i="4"/>
  <c r="AB216" i="4"/>
  <c r="AB247" i="4" s="1"/>
  <c r="BF562" i="4"/>
  <c r="BE563" i="4"/>
  <c r="AB171" i="4"/>
  <c r="AB202" i="4" s="1"/>
  <c r="AB245" i="4"/>
  <c r="AB572" i="4"/>
  <c r="AB588" i="4" s="1"/>
  <c r="AA9" i="10" s="1"/>
  <c r="AB391" i="4"/>
  <c r="AB392" i="4"/>
  <c r="AA428" i="4"/>
  <c r="BE334" i="4"/>
  <c r="BF313" i="4"/>
  <c r="BD337" i="4"/>
  <c r="BH292" i="4"/>
  <c r="BI289" i="4"/>
  <c r="BJ268" i="4"/>
  <c r="AS472" i="4"/>
  <c r="AY448" i="4"/>
  <c r="AU449" i="4"/>
  <c r="AT469" i="4"/>
  <c r="AB200" i="4"/>
  <c r="AB571" i="4"/>
  <c r="AB587" i="4" s="1"/>
  <c r="AA8" i="10" s="1"/>
  <c r="AA336" i="4"/>
  <c r="AA307" i="4"/>
  <c r="AA574" i="4"/>
  <c r="AA590" i="4" s="1"/>
  <c r="Z11" i="10" s="1"/>
  <c r="AC120" i="4"/>
  <c r="AC121" i="4"/>
  <c r="AB157" i="4"/>
  <c r="AD158" i="2"/>
  <c r="AC194" i="2"/>
  <c r="AD157" i="2"/>
  <c r="AC338" i="2"/>
  <c r="AC339" i="2"/>
  <c r="AB375" i="2"/>
  <c r="Y596" i="4" l="1"/>
  <c r="X5" i="10"/>
  <c r="AA381" i="4"/>
  <c r="BR201" i="4"/>
  <c r="BL559" i="4"/>
  <c r="BL561" i="4" s="1"/>
  <c r="BM543" i="4"/>
  <c r="BO111" i="4"/>
  <c r="BO382" i="4"/>
  <c r="BP517" i="4"/>
  <c r="AD254" i="2"/>
  <c r="AD285" i="2" s="1"/>
  <c r="AC516" i="4"/>
  <c r="AC487" i="4"/>
  <c r="AC518" i="4" s="1"/>
  <c r="AE202" i="2"/>
  <c r="AE237" i="2" s="1"/>
  <c r="AD239" i="2"/>
  <c r="AC299" i="2"/>
  <c r="AD293" i="2" s="1"/>
  <c r="AB112" i="2"/>
  <c r="AB118" i="2" s="1"/>
  <c r="AC112" i="2" s="1"/>
  <c r="AB113" i="2"/>
  <c r="AB563" i="2" s="1"/>
  <c r="AB579" i="2" s="1"/>
  <c r="AC328" i="2"/>
  <c r="AB104" i="2"/>
  <c r="AC73" i="2"/>
  <c r="AD68" i="2" s="1"/>
  <c r="AC102" i="2"/>
  <c r="AA352" i="4"/>
  <c r="AA383" i="4" s="1"/>
  <c r="Z568" i="4"/>
  <c r="Z580" i="4" s="1"/>
  <c r="X577" i="2"/>
  <c r="X589" i="2" s="1"/>
  <c r="AQ10" i="2"/>
  <c r="AR58" i="2"/>
  <c r="X59" i="2"/>
  <c r="X11" i="2"/>
  <c r="X12" i="2" s="1"/>
  <c r="X13" i="2" s="1"/>
  <c r="Y23" i="2"/>
  <c r="Y22" i="2"/>
  <c r="AC420" i="2"/>
  <c r="AD384" i="2"/>
  <c r="AD389" i="2" s="1"/>
  <c r="AC568" i="2"/>
  <c r="AB257" i="4"/>
  <c r="AB256" i="4"/>
  <c r="Z36" i="4"/>
  <c r="Z67" i="4" s="1"/>
  <c r="AE428" i="2"/>
  <c r="AE429" i="2"/>
  <c r="AD465" i="2"/>
  <c r="AE248" i="2"/>
  <c r="BI326" i="2"/>
  <c r="BI329" i="2" s="1"/>
  <c r="BJ305" i="2"/>
  <c r="AT464" i="2"/>
  <c r="AU461" i="2"/>
  <c r="AV440" i="2"/>
  <c r="AX416" i="2"/>
  <c r="AX419" i="2" s="1"/>
  <c r="AY395" i="2"/>
  <c r="AD481" i="4"/>
  <c r="Z65" i="4"/>
  <c r="Z7" i="4" s="1"/>
  <c r="AA5" i="4" s="1"/>
  <c r="AD474" i="2"/>
  <c r="AD473" i="2"/>
  <c r="AC510" i="2"/>
  <c r="AV424" i="4"/>
  <c r="AV427" i="4" s="1"/>
  <c r="AW403" i="4"/>
  <c r="AP66" i="4"/>
  <c r="AO10" i="4"/>
  <c r="AC165" i="4"/>
  <c r="AC569" i="4"/>
  <c r="AC585" i="4" s="1"/>
  <c r="AB6" i="10" s="1"/>
  <c r="AD577" i="4"/>
  <c r="AD593" i="4" s="1"/>
  <c r="AC14" i="10" s="1"/>
  <c r="AD471" i="4"/>
  <c r="AD442" i="4"/>
  <c r="AC110" i="4"/>
  <c r="AC81" i="4"/>
  <c r="AC112" i="4" s="1"/>
  <c r="AC166" i="4"/>
  <c r="AC211" i="4"/>
  <c r="BG562" i="4"/>
  <c r="BF563" i="4"/>
  <c r="AC210" i="4"/>
  <c r="BE337" i="4"/>
  <c r="BJ289" i="4"/>
  <c r="BK268" i="4"/>
  <c r="BI292" i="4"/>
  <c r="BF334" i="4"/>
  <c r="BG313" i="4"/>
  <c r="AB397" i="4"/>
  <c r="AB576" i="4"/>
  <c r="AB592" i="4" s="1"/>
  <c r="AA13" i="10" s="1"/>
  <c r="AB426" i="4"/>
  <c r="AZ448" i="4"/>
  <c r="AV449" i="4"/>
  <c r="AU469" i="4"/>
  <c r="AT472" i="4"/>
  <c r="AB301" i="4"/>
  <c r="AA338" i="4"/>
  <c r="AB302" i="4"/>
  <c r="AC570" i="4"/>
  <c r="AC586" i="4" s="1"/>
  <c r="AB7" i="10" s="1"/>
  <c r="AC155" i="4"/>
  <c r="AC126" i="4"/>
  <c r="AD163" i="2"/>
  <c r="AE158" i="2" s="1"/>
  <c r="AD192" i="2"/>
  <c r="AC344" i="2"/>
  <c r="AC373" i="2"/>
  <c r="BK289" i="4" l="1"/>
  <c r="BL268" i="4"/>
  <c r="X26" i="10"/>
  <c r="BQ517" i="4"/>
  <c r="BP382" i="4"/>
  <c r="BP111" i="4"/>
  <c r="BN543" i="4"/>
  <c r="BM559" i="4"/>
  <c r="BM561" i="4" s="1"/>
  <c r="AE249" i="2"/>
  <c r="AD482" i="4"/>
  <c r="AE208" i="2"/>
  <c r="AF203" i="2" s="1"/>
  <c r="AB147" i="2"/>
  <c r="AB346" i="4"/>
  <c r="AB573" i="4"/>
  <c r="AB589" i="4" s="1"/>
  <c r="AA10" i="10" s="1"/>
  <c r="AB347" i="4"/>
  <c r="AB575" i="4" s="1"/>
  <c r="AB591" i="4" s="1"/>
  <c r="AA12" i="10" s="1"/>
  <c r="AC330" i="2"/>
  <c r="AD294" i="2"/>
  <c r="AD328" i="2" s="1"/>
  <c r="AD418" i="2"/>
  <c r="AF202" i="2"/>
  <c r="AF237" i="2" s="1"/>
  <c r="AD67" i="2"/>
  <c r="AC104" i="2"/>
  <c r="AE239" i="2"/>
  <c r="Z584" i="4"/>
  <c r="AB291" i="4"/>
  <c r="AD516" i="4"/>
  <c r="AA31" i="4"/>
  <c r="Z11" i="4"/>
  <c r="Z12" i="4" s="1"/>
  <c r="Z13" i="4" s="1"/>
  <c r="Y561" i="2"/>
  <c r="Y573" i="2" s="1"/>
  <c r="Y28" i="2"/>
  <c r="Y57" i="2"/>
  <c r="Y7" i="2" s="1"/>
  <c r="Z5" i="2" s="1"/>
  <c r="AR10" i="2"/>
  <c r="AS58" i="2"/>
  <c r="AE463" i="2"/>
  <c r="AE254" i="2"/>
  <c r="AF249" i="2" s="1"/>
  <c r="AB262" i="4"/>
  <c r="AC256" i="4" s="1"/>
  <c r="AA30" i="4"/>
  <c r="AD578" i="4"/>
  <c r="AD594" i="4" s="1"/>
  <c r="AC15" i="10" s="1"/>
  <c r="AE434" i="2"/>
  <c r="AE465" i="2" s="1"/>
  <c r="AE283" i="2"/>
  <c r="BJ326" i="2"/>
  <c r="BJ329" i="2" s="1"/>
  <c r="BK305" i="2"/>
  <c r="BK326" i="2" s="1"/>
  <c r="AU464" i="2"/>
  <c r="AV461" i="2"/>
  <c r="AW440" i="2"/>
  <c r="AY416" i="2"/>
  <c r="AY419" i="2" s="1"/>
  <c r="AZ395" i="2"/>
  <c r="AE383" i="2"/>
  <c r="AE384" i="2"/>
  <c r="AD420" i="2"/>
  <c r="AD339" i="2"/>
  <c r="AD338" i="2"/>
  <c r="AB149" i="2"/>
  <c r="AC113" i="2"/>
  <c r="AC118" i="2" s="1"/>
  <c r="AD112" i="2" s="1"/>
  <c r="AD76" i="4"/>
  <c r="AD487" i="4"/>
  <c r="AE482" i="4" s="1"/>
  <c r="AD75" i="4"/>
  <c r="AC216" i="4"/>
  <c r="AC247" i="4" s="1"/>
  <c r="AD508" i="2"/>
  <c r="AD479" i="2"/>
  <c r="AX403" i="4"/>
  <c r="AW424" i="4"/>
  <c r="AW427" i="4" s="1"/>
  <c r="AQ66" i="4"/>
  <c r="AP10" i="4"/>
  <c r="AC171" i="4"/>
  <c r="AC202" i="4" s="1"/>
  <c r="AC245" i="4"/>
  <c r="AE437" i="4"/>
  <c r="AD473" i="4"/>
  <c r="AE436" i="4"/>
  <c r="AC200" i="4"/>
  <c r="AC571" i="4"/>
  <c r="AC587" i="4" s="1"/>
  <c r="AB8" i="10" s="1"/>
  <c r="AC572" i="4"/>
  <c r="AC588" i="4" s="1"/>
  <c r="AB9" i="10" s="1"/>
  <c r="BH562" i="4"/>
  <c r="BG563" i="4"/>
  <c r="BG334" i="4"/>
  <c r="BH313" i="4"/>
  <c r="BJ292" i="4"/>
  <c r="BF337" i="4"/>
  <c r="AC392" i="4"/>
  <c r="AC391" i="4"/>
  <c r="AB428" i="4"/>
  <c r="BA448" i="4"/>
  <c r="AW449" i="4"/>
  <c r="AV469" i="4"/>
  <c r="AU472" i="4"/>
  <c r="AB574" i="4"/>
  <c r="AB590" i="4" s="1"/>
  <c r="AA11" i="10" s="1"/>
  <c r="AB336" i="4"/>
  <c r="AB307" i="4"/>
  <c r="AD121" i="4"/>
  <c r="AC157" i="4"/>
  <c r="AD120" i="4"/>
  <c r="AD194" i="2"/>
  <c r="AE157" i="2"/>
  <c r="AE192" i="2" s="1"/>
  <c r="AC584" i="2"/>
  <c r="AC375" i="2"/>
  <c r="Z596" i="4" l="1"/>
  <c r="Y5" i="10"/>
  <c r="BN559" i="4"/>
  <c r="BN561" i="4" s="1"/>
  <c r="BO543" i="4"/>
  <c r="BQ111" i="4"/>
  <c r="BQ382" i="4"/>
  <c r="BL289" i="4"/>
  <c r="BM268" i="4"/>
  <c r="BR517" i="4"/>
  <c r="AD165" i="4"/>
  <c r="AB381" i="4"/>
  <c r="AB352" i="4"/>
  <c r="AC347" i="4" s="1"/>
  <c r="AD299" i="2"/>
  <c r="AE293" i="2" s="1"/>
  <c r="AF429" i="2"/>
  <c r="AF208" i="2"/>
  <c r="AG203" i="2" s="1"/>
  <c r="AD73" i="2"/>
  <c r="AD102" i="2"/>
  <c r="AF428" i="2"/>
  <c r="AF434" i="2" s="1"/>
  <c r="AD81" i="4"/>
  <c r="AD112" i="4" s="1"/>
  <c r="AD110" i="4"/>
  <c r="AA36" i="4"/>
  <c r="AA11" i="4" s="1"/>
  <c r="AA12" i="4" s="1"/>
  <c r="AD518" i="4"/>
  <c r="AA568" i="4"/>
  <c r="AA580" i="4" s="1"/>
  <c r="AB293" i="4"/>
  <c r="AC257" i="4"/>
  <c r="AC573" i="4" s="1"/>
  <c r="AC589" i="4" s="1"/>
  <c r="AB10" i="10" s="1"/>
  <c r="Z22" i="2"/>
  <c r="Y11" i="2"/>
  <c r="Y12" i="2" s="1"/>
  <c r="Y13" i="2" s="1"/>
  <c r="Z23" i="2"/>
  <c r="Y59" i="2"/>
  <c r="AS10" i="2"/>
  <c r="AT58" i="2"/>
  <c r="Y577" i="2"/>
  <c r="Y589" i="2" s="1"/>
  <c r="AC563" i="2"/>
  <c r="AC579" i="2" s="1"/>
  <c r="AF248" i="2"/>
  <c r="AE285" i="2"/>
  <c r="AA65" i="4"/>
  <c r="AA7" i="4" s="1"/>
  <c r="AB5" i="4" s="1"/>
  <c r="AD344" i="2"/>
  <c r="AE339" i="2" s="1"/>
  <c r="BK329" i="2"/>
  <c r="AC147" i="2"/>
  <c r="AD113" i="2"/>
  <c r="AD147" i="2" s="1"/>
  <c r="AD373" i="2"/>
  <c r="AC149" i="2"/>
  <c r="AV464" i="2"/>
  <c r="AW461" i="2"/>
  <c r="AX440" i="2"/>
  <c r="AZ416" i="2"/>
  <c r="AZ419" i="2" s="1"/>
  <c r="BA395" i="2"/>
  <c r="AE418" i="2"/>
  <c r="AE389" i="2"/>
  <c r="AE481" i="4"/>
  <c r="AE487" i="4" s="1"/>
  <c r="AE518" i="4" s="1"/>
  <c r="AD569" i="4"/>
  <c r="AD585" i="4" s="1"/>
  <c r="AC6" i="10" s="1"/>
  <c r="AD211" i="4"/>
  <c r="AD210" i="4"/>
  <c r="AD166" i="4"/>
  <c r="AE473" i="2"/>
  <c r="AD510" i="2"/>
  <c r="AE474" i="2"/>
  <c r="AX424" i="4"/>
  <c r="AX427" i="4" s="1"/>
  <c r="AY403" i="4"/>
  <c r="AR66" i="4"/>
  <c r="AQ10" i="4"/>
  <c r="AE471" i="4"/>
  <c r="AE577" i="4"/>
  <c r="AE593" i="4" s="1"/>
  <c r="AD14" i="10" s="1"/>
  <c r="AE442" i="4"/>
  <c r="BI562" i="4"/>
  <c r="BH563" i="4"/>
  <c r="AE163" i="2"/>
  <c r="AC397" i="4"/>
  <c r="AC576" i="4"/>
  <c r="AC592" i="4" s="1"/>
  <c r="AB13" i="10" s="1"/>
  <c r="AC426" i="4"/>
  <c r="AD570" i="4"/>
  <c r="AD586" i="4" s="1"/>
  <c r="AC7" i="10" s="1"/>
  <c r="BK292" i="4"/>
  <c r="BL292" i="4" s="1"/>
  <c r="BH334" i="4"/>
  <c r="BI313" i="4"/>
  <c r="BG337" i="4"/>
  <c r="BB448" i="4"/>
  <c r="AX449" i="4"/>
  <c r="AW469" i="4"/>
  <c r="AV472" i="4"/>
  <c r="AC301" i="4"/>
  <c r="AB338" i="4"/>
  <c r="AC302" i="4"/>
  <c r="AD155" i="4"/>
  <c r="AD126" i="4"/>
  <c r="BM289" i="4" l="1"/>
  <c r="BN268" i="4"/>
  <c r="BR111" i="4"/>
  <c r="BO559" i="4"/>
  <c r="BO561" i="4" s="1"/>
  <c r="BP543" i="4"/>
  <c r="BR382" i="4"/>
  <c r="Y26" i="10"/>
  <c r="AF463" i="2"/>
  <c r="AD171" i="4"/>
  <c r="AE166" i="4" s="1"/>
  <c r="AB31" i="4"/>
  <c r="AC346" i="4"/>
  <c r="AC381" i="4" s="1"/>
  <c r="AB383" i="4"/>
  <c r="AE76" i="4"/>
  <c r="AA584" i="4"/>
  <c r="AC262" i="4"/>
  <c r="AD257" i="4" s="1"/>
  <c r="AE75" i="4"/>
  <c r="AD330" i="2"/>
  <c r="AE294" i="2"/>
  <c r="AE299" i="2" s="1"/>
  <c r="AF293" i="2" s="1"/>
  <c r="AG202" i="2"/>
  <c r="AG208" i="2" s="1"/>
  <c r="AH203" i="2" s="1"/>
  <c r="AF239" i="2"/>
  <c r="AD375" i="2"/>
  <c r="Z561" i="2"/>
  <c r="AE68" i="2"/>
  <c r="AD104" i="2"/>
  <c r="AE67" i="2"/>
  <c r="AE338" i="2"/>
  <c r="AE373" i="2" s="1"/>
  <c r="AB30" i="4"/>
  <c r="AF481" i="4"/>
  <c r="AA67" i="4"/>
  <c r="AE578" i="4"/>
  <c r="AE594" i="4" s="1"/>
  <c r="AD15" i="10" s="1"/>
  <c r="AF482" i="4"/>
  <c r="AD571" i="4"/>
  <c r="AD587" i="4" s="1"/>
  <c r="AC8" i="10" s="1"/>
  <c r="AC291" i="4"/>
  <c r="AC575" i="4"/>
  <c r="AC591" i="4" s="1"/>
  <c r="AB12" i="10" s="1"/>
  <c r="AT10" i="2"/>
  <c r="AU58" i="2"/>
  <c r="Z28" i="2"/>
  <c r="Z57" i="2"/>
  <c r="Z7" i="2" s="1"/>
  <c r="AA5" i="2" s="1"/>
  <c r="AF254" i="2"/>
  <c r="AF283" i="2"/>
  <c r="AD572" i="4"/>
  <c r="AD588" i="4" s="1"/>
  <c r="AC9" i="10" s="1"/>
  <c r="AA13" i="4"/>
  <c r="AD118" i="2"/>
  <c r="AE112" i="2" s="1"/>
  <c r="AF465" i="2"/>
  <c r="AG429" i="2"/>
  <c r="AG428" i="2"/>
  <c r="AX461" i="2"/>
  <c r="AY440" i="2"/>
  <c r="AW464" i="2"/>
  <c r="BA416" i="2"/>
  <c r="BA419" i="2" s="1"/>
  <c r="BB395" i="2"/>
  <c r="AF384" i="2"/>
  <c r="AF383" i="2"/>
  <c r="AE420" i="2"/>
  <c r="AG237" i="2"/>
  <c r="AE194" i="2"/>
  <c r="AF158" i="2"/>
  <c r="AD245" i="4"/>
  <c r="AE516" i="4"/>
  <c r="AD216" i="4"/>
  <c r="AD247" i="4" s="1"/>
  <c r="AD200" i="4"/>
  <c r="AE479" i="2"/>
  <c r="AF474" i="2" s="1"/>
  <c r="AE508" i="2"/>
  <c r="AY424" i="4"/>
  <c r="AY427" i="4" s="1"/>
  <c r="AZ403" i="4"/>
  <c r="AS66" i="4"/>
  <c r="AR10" i="4"/>
  <c r="AE165" i="4"/>
  <c r="AE171" i="4" s="1"/>
  <c r="AF166" i="4" s="1"/>
  <c r="AD202" i="4"/>
  <c r="AF436" i="4"/>
  <c r="AF437" i="4"/>
  <c r="AE473" i="4"/>
  <c r="AF157" i="2"/>
  <c r="BJ562" i="4"/>
  <c r="BI563" i="4"/>
  <c r="BI334" i="4"/>
  <c r="BJ313" i="4"/>
  <c r="BH337" i="4"/>
  <c r="AD391" i="4"/>
  <c r="AD392" i="4"/>
  <c r="AC428" i="4"/>
  <c r="BC448" i="4"/>
  <c r="AY449" i="4"/>
  <c r="AX469" i="4"/>
  <c r="AW472" i="4"/>
  <c r="AC307" i="4"/>
  <c r="AD302" i="4" s="1"/>
  <c r="AC574" i="4"/>
  <c r="AC590" i="4" s="1"/>
  <c r="AB11" i="10" s="1"/>
  <c r="AC336" i="4"/>
  <c r="AD157" i="4"/>
  <c r="AE120" i="4"/>
  <c r="AE121" i="4"/>
  <c r="AE110" i="4" l="1"/>
  <c r="AA596" i="4"/>
  <c r="Z5" i="10"/>
  <c r="BQ543" i="4"/>
  <c r="BP559" i="4"/>
  <c r="BP561" i="4" s="1"/>
  <c r="BN289" i="4"/>
  <c r="BO268" i="4"/>
  <c r="BM292" i="4"/>
  <c r="AF487" i="4"/>
  <c r="AG481" i="4" s="1"/>
  <c r="AE328" i="2"/>
  <c r="AC352" i="4"/>
  <c r="AC383" i="4" s="1"/>
  <c r="AF516" i="4"/>
  <c r="AB36" i="4"/>
  <c r="AB11" i="4" s="1"/>
  <c r="AB12" i="4" s="1"/>
  <c r="AD256" i="4"/>
  <c r="AD291" i="4" s="1"/>
  <c r="AC293" i="4"/>
  <c r="AE81" i="4"/>
  <c r="AF75" i="4" s="1"/>
  <c r="AE569" i="4"/>
  <c r="AE585" i="4" s="1"/>
  <c r="AD6" i="10" s="1"/>
  <c r="AB568" i="4"/>
  <c r="AB580" i="4" s="1"/>
  <c r="AF578" i="4"/>
  <c r="AF594" i="4" s="1"/>
  <c r="AE15" i="10" s="1"/>
  <c r="AB65" i="4"/>
  <c r="AB7" i="4" s="1"/>
  <c r="AC5" i="4" s="1"/>
  <c r="AF294" i="2"/>
  <c r="AF328" i="2" s="1"/>
  <c r="AE330" i="2"/>
  <c r="AE344" i="2"/>
  <c r="AE375" i="2" s="1"/>
  <c r="AE102" i="2"/>
  <c r="Z577" i="2"/>
  <c r="Z589" i="2" s="1"/>
  <c r="Z573" i="2"/>
  <c r="AE73" i="2"/>
  <c r="AE113" i="2"/>
  <c r="AE147" i="2" s="1"/>
  <c r="AH202" i="2"/>
  <c r="AH237" i="2" s="1"/>
  <c r="AD346" i="4"/>
  <c r="AD573" i="4"/>
  <c r="AD589" i="4" s="1"/>
  <c r="AC10" i="10" s="1"/>
  <c r="Z11" i="2"/>
  <c r="Z12" i="2" s="1"/>
  <c r="Z13" i="2" s="1"/>
  <c r="Z59" i="2"/>
  <c r="AA22" i="2"/>
  <c r="AA23" i="2"/>
  <c r="AU10" i="2"/>
  <c r="AV58" i="2"/>
  <c r="AD149" i="2"/>
  <c r="AG249" i="2"/>
  <c r="AG248" i="2"/>
  <c r="AF285" i="2"/>
  <c r="AF192" i="2"/>
  <c r="AG239" i="2"/>
  <c r="AG463" i="2"/>
  <c r="AG434" i="2"/>
  <c r="AE118" i="2"/>
  <c r="AE149" i="2" s="1"/>
  <c r="AY461" i="2"/>
  <c r="AZ440" i="2"/>
  <c r="AX464" i="2"/>
  <c r="BB416" i="2"/>
  <c r="BB419" i="2" s="1"/>
  <c r="BC395" i="2"/>
  <c r="AF418" i="2"/>
  <c r="AF389" i="2"/>
  <c r="AF339" i="2"/>
  <c r="AF299" i="2"/>
  <c r="AF330" i="2" s="1"/>
  <c r="AE211" i="4"/>
  <c r="AE210" i="4"/>
  <c r="AE202" i="4"/>
  <c r="AB67" i="4"/>
  <c r="AF165" i="4"/>
  <c r="AF200" i="4" s="1"/>
  <c r="AE571" i="4"/>
  <c r="AE587" i="4" s="1"/>
  <c r="AD8" i="10" s="1"/>
  <c r="AE510" i="2"/>
  <c r="AF473" i="2"/>
  <c r="AF163" i="2"/>
  <c r="BA403" i="4"/>
  <c r="AZ424" i="4"/>
  <c r="AZ427" i="4" s="1"/>
  <c r="AT66" i="4"/>
  <c r="AS10" i="4"/>
  <c r="AE200" i="4"/>
  <c r="AF442" i="4"/>
  <c r="AF471" i="4"/>
  <c r="AF577" i="4"/>
  <c r="AF593" i="4" s="1"/>
  <c r="AE14" i="10" s="1"/>
  <c r="BK562" i="4"/>
  <c r="BJ563" i="4"/>
  <c r="AG482" i="4"/>
  <c r="AG516" i="4" s="1"/>
  <c r="AF518" i="4"/>
  <c r="AD301" i="4"/>
  <c r="AD307" i="4" s="1"/>
  <c r="AE302" i="4" s="1"/>
  <c r="AC338" i="4"/>
  <c r="BI337" i="4"/>
  <c r="BJ334" i="4"/>
  <c r="BK313" i="4"/>
  <c r="AD576" i="4"/>
  <c r="AD592" i="4" s="1"/>
  <c r="AC13" i="10" s="1"/>
  <c r="AD426" i="4"/>
  <c r="AD397" i="4"/>
  <c r="AE570" i="4"/>
  <c r="AE586" i="4" s="1"/>
  <c r="AD7" i="10" s="1"/>
  <c r="BD448" i="4"/>
  <c r="AZ449" i="4"/>
  <c r="AY469" i="4"/>
  <c r="AX472" i="4"/>
  <c r="AE155" i="4"/>
  <c r="AE126" i="4"/>
  <c r="BN292" i="4" l="1"/>
  <c r="BQ559" i="4"/>
  <c r="BQ561" i="4" s="1"/>
  <c r="BR543" i="4"/>
  <c r="Z26" i="10"/>
  <c r="BK334" i="4"/>
  <c r="BL313" i="4"/>
  <c r="BK563" i="4"/>
  <c r="BL562" i="4"/>
  <c r="BO289" i="4"/>
  <c r="BP268" i="4"/>
  <c r="AD347" i="4"/>
  <c r="AD262" i="4"/>
  <c r="AE256" i="4" s="1"/>
  <c r="AC31" i="4"/>
  <c r="AC30" i="4"/>
  <c r="AE112" i="4"/>
  <c r="AF76" i="4"/>
  <c r="AF81" i="4" s="1"/>
  <c r="AF112" i="4" s="1"/>
  <c r="AD381" i="4"/>
  <c r="AE257" i="4"/>
  <c r="AE573" i="4" s="1"/>
  <c r="AE589" i="4" s="1"/>
  <c r="AD10" i="10" s="1"/>
  <c r="AD575" i="4"/>
  <c r="AD591" i="4" s="1"/>
  <c r="AC12" i="10" s="1"/>
  <c r="AB584" i="4"/>
  <c r="AD293" i="4"/>
  <c r="AB13" i="4"/>
  <c r="AF338" i="2"/>
  <c r="AF373" i="2" s="1"/>
  <c r="AH208" i="2"/>
  <c r="AF68" i="2"/>
  <c r="AF67" i="2"/>
  <c r="AE104" i="2"/>
  <c r="AA28" i="2"/>
  <c r="AB23" i="2" s="1"/>
  <c r="AE572" i="4"/>
  <c r="AE588" i="4" s="1"/>
  <c r="AD9" i="10" s="1"/>
  <c r="AF171" i="4"/>
  <c r="AG166" i="4" s="1"/>
  <c r="AE245" i="4"/>
  <c r="AE216" i="4"/>
  <c r="AE247" i="4" s="1"/>
  <c r="AV10" i="2"/>
  <c r="AW58" i="2"/>
  <c r="AA57" i="2"/>
  <c r="AA7" i="2" s="1"/>
  <c r="AB5" i="2" s="1"/>
  <c r="AA561" i="2"/>
  <c r="AA573" i="2" s="1"/>
  <c r="AG283" i="2"/>
  <c r="AG254" i="2"/>
  <c r="AD352" i="4"/>
  <c r="AE347" i="4" s="1"/>
  <c r="AH429" i="2"/>
  <c r="AH428" i="2"/>
  <c r="AG465" i="2"/>
  <c r="AF112" i="2"/>
  <c r="AF113" i="2"/>
  <c r="AY464" i="2"/>
  <c r="AZ461" i="2"/>
  <c r="BA440" i="2"/>
  <c r="BC416" i="2"/>
  <c r="BC419" i="2" s="1"/>
  <c r="BD395" i="2"/>
  <c r="AG384" i="2"/>
  <c r="AG383" i="2"/>
  <c r="AF420" i="2"/>
  <c r="AF344" i="2"/>
  <c r="AG294" i="2"/>
  <c r="AG293" i="2"/>
  <c r="AI203" i="2"/>
  <c r="AI202" i="2"/>
  <c r="AH239" i="2"/>
  <c r="AG157" i="2"/>
  <c r="AG158" i="2"/>
  <c r="AF571" i="4"/>
  <c r="AF587" i="4" s="1"/>
  <c r="AE8" i="10" s="1"/>
  <c r="AF508" i="2"/>
  <c r="AF479" i="2"/>
  <c r="AF194" i="2"/>
  <c r="BA424" i="4"/>
  <c r="BA427" i="4" s="1"/>
  <c r="BB403" i="4"/>
  <c r="AU66" i="4"/>
  <c r="AT10" i="4"/>
  <c r="AD336" i="4"/>
  <c r="AG436" i="4"/>
  <c r="AG437" i="4"/>
  <c r="AF473" i="4"/>
  <c r="AD574" i="4"/>
  <c r="AD590" i="4" s="1"/>
  <c r="AC11" i="10" s="1"/>
  <c r="AG487" i="4"/>
  <c r="AG518" i="4" s="1"/>
  <c r="AG578" i="4"/>
  <c r="AG594" i="4" s="1"/>
  <c r="AF15" i="10" s="1"/>
  <c r="AD338" i="4"/>
  <c r="AE391" i="4"/>
  <c r="AE392" i="4"/>
  <c r="AD428" i="4"/>
  <c r="AE262" i="4"/>
  <c r="AE301" i="4"/>
  <c r="BJ337" i="4"/>
  <c r="BE448" i="4"/>
  <c r="BA449" i="4"/>
  <c r="AZ469" i="4"/>
  <c r="AY472" i="4"/>
  <c r="AF121" i="4"/>
  <c r="AF120" i="4"/>
  <c r="AE157" i="4"/>
  <c r="AF202" i="4"/>
  <c r="AB22" i="2" l="1"/>
  <c r="AC65" i="4"/>
  <c r="AC7" i="4" s="1"/>
  <c r="AD5" i="4" s="1"/>
  <c r="BR559" i="4"/>
  <c r="BR561" i="4" s="1"/>
  <c r="BO292" i="4"/>
  <c r="AB596" i="4"/>
  <c r="AA5" i="10"/>
  <c r="BP289" i="4"/>
  <c r="BQ268" i="4"/>
  <c r="BL563" i="4"/>
  <c r="BM562" i="4"/>
  <c r="BM313" i="4"/>
  <c r="BL334" i="4"/>
  <c r="AC36" i="4"/>
  <c r="AD30" i="4" s="1"/>
  <c r="AC568" i="4"/>
  <c r="AC580" i="4" s="1"/>
  <c r="AG75" i="4"/>
  <c r="AG76" i="4"/>
  <c r="AF110" i="4"/>
  <c r="AF569" i="4"/>
  <c r="AF585" i="4" s="1"/>
  <c r="AE6" i="10" s="1"/>
  <c r="AG165" i="4"/>
  <c r="AG200" i="4" s="1"/>
  <c r="AE291" i="4"/>
  <c r="AA59" i="2"/>
  <c r="AA11" i="2"/>
  <c r="AA12" i="2" s="1"/>
  <c r="AA13" i="2" s="1"/>
  <c r="AB28" i="2"/>
  <c r="AC23" i="2" s="1"/>
  <c r="AF102" i="2"/>
  <c r="AF73" i="2"/>
  <c r="AF211" i="4"/>
  <c r="AE346" i="4"/>
  <c r="AE381" i="4" s="1"/>
  <c r="AF210" i="4"/>
  <c r="AW10" i="2"/>
  <c r="AX58" i="2"/>
  <c r="AB57" i="2"/>
  <c r="AB7" i="2" s="1"/>
  <c r="AC5" i="2" s="1"/>
  <c r="AB561" i="2"/>
  <c r="AB573" i="2" s="1"/>
  <c r="AA577" i="2"/>
  <c r="AA589" i="2" s="1"/>
  <c r="AF147" i="2"/>
  <c r="AH248" i="2"/>
  <c r="AH249" i="2"/>
  <c r="AG285" i="2"/>
  <c r="AD383" i="4"/>
  <c r="AF118" i="2"/>
  <c r="AG113" i="2" s="1"/>
  <c r="AH434" i="2"/>
  <c r="AH463" i="2"/>
  <c r="AG328" i="2"/>
  <c r="AI237" i="2"/>
  <c r="AG299" i="2"/>
  <c r="AH294" i="2" s="1"/>
  <c r="AZ464" i="2"/>
  <c r="BA461" i="2"/>
  <c r="BB440" i="2"/>
  <c r="BD416" i="2"/>
  <c r="BD419" i="2" s="1"/>
  <c r="BE395" i="2"/>
  <c r="AG418" i="2"/>
  <c r="AG389" i="2"/>
  <c r="AG338" i="2"/>
  <c r="AG339" i="2"/>
  <c r="AF375" i="2"/>
  <c r="AI208" i="2"/>
  <c r="AG192" i="2"/>
  <c r="AG163" i="2"/>
  <c r="AG194" i="2" s="1"/>
  <c r="AD31" i="4"/>
  <c r="AD568" i="4" s="1"/>
  <c r="AG473" i="2"/>
  <c r="AG474" i="2"/>
  <c r="AF510" i="2"/>
  <c r="BB424" i="4"/>
  <c r="BB427" i="4" s="1"/>
  <c r="BC403" i="4"/>
  <c r="AV66" i="4"/>
  <c r="AU10" i="4"/>
  <c r="AG442" i="4"/>
  <c r="AG471" i="4"/>
  <c r="AG577" i="4"/>
  <c r="AG593" i="4" s="1"/>
  <c r="AF14" i="10" s="1"/>
  <c r="AH481" i="4"/>
  <c r="AH482" i="4"/>
  <c r="AF570" i="4"/>
  <c r="AF586" i="4" s="1"/>
  <c r="AE7" i="10" s="1"/>
  <c r="AE336" i="4"/>
  <c r="AE574" i="4"/>
  <c r="AE590" i="4" s="1"/>
  <c r="AD11" i="10" s="1"/>
  <c r="AE397" i="4"/>
  <c r="AE307" i="4"/>
  <c r="AF301" i="4" s="1"/>
  <c r="BK337" i="4"/>
  <c r="AF256" i="4"/>
  <c r="AF257" i="4"/>
  <c r="AE293" i="4"/>
  <c r="AE576" i="4"/>
  <c r="AE592" i="4" s="1"/>
  <c r="AD13" i="10" s="1"/>
  <c r="AE426" i="4"/>
  <c r="BF448" i="4"/>
  <c r="BB449" i="4"/>
  <c r="BA469" i="4"/>
  <c r="AZ472" i="4"/>
  <c r="AF126" i="4"/>
  <c r="AF155" i="4"/>
  <c r="BL337" i="4" l="1"/>
  <c r="AC584" i="4"/>
  <c r="AB5" i="10" s="1"/>
  <c r="AG81" i="4"/>
  <c r="BP292" i="4"/>
  <c r="BM334" i="4"/>
  <c r="BN313" i="4"/>
  <c r="AA26" i="10"/>
  <c r="AG171" i="4"/>
  <c r="BM337" i="4"/>
  <c r="AC596" i="4"/>
  <c r="AC11" i="4"/>
  <c r="AC12" i="4" s="1"/>
  <c r="AC13" i="4" s="1"/>
  <c r="AC67" i="4"/>
  <c r="BM563" i="4"/>
  <c r="BN562" i="4"/>
  <c r="BQ289" i="4"/>
  <c r="BR268" i="4"/>
  <c r="AG569" i="4"/>
  <c r="AG585" i="4" s="1"/>
  <c r="AF6" i="10" s="1"/>
  <c r="AG110" i="4"/>
  <c r="AG571" i="4"/>
  <c r="AG587" i="4" s="1"/>
  <c r="AF8" i="10" s="1"/>
  <c r="AC22" i="2"/>
  <c r="AC57" i="2" s="1"/>
  <c r="AC7" i="2" s="1"/>
  <c r="AD5" i="2" s="1"/>
  <c r="AH293" i="2"/>
  <c r="AH299" i="2" s="1"/>
  <c r="AB59" i="2"/>
  <c r="AB11" i="2"/>
  <c r="AB12" i="2" s="1"/>
  <c r="AB13" i="2" s="1"/>
  <c r="AF104" i="2"/>
  <c r="AG68" i="2"/>
  <c r="AG67" i="2"/>
  <c r="AG112" i="2"/>
  <c r="AG147" i="2" s="1"/>
  <c r="AC561" i="2"/>
  <c r="AC573" i="2" s="1"/>
  <c r="AF149" i="2"/>
  <c r="AF572" i="4"/>
  <c r="AF588" i="4" s="1"/>
  <c r="AE9" i="10" s="1"/>
  <c r="AF245" i="4"/>
  <c r="AE575" i="4"/>
  <c r="AE591" i="4" s="1"/>
  <c r="AD12" i="10" s="1"/>
  <c r="AE352" i="4"/>
  <c r="AF216" i="4"/>
  <c r="AG211" i="4" s="1"/>
  <c r="AC28" i="2"/>
  <c r="AB577" i="2"/>
  <c r="AB589" i="2" s="1"/>
  <c r="AX10" i="2"/>
  <c r="AY58" i="2"/>
  <c r="AH254" i="2"/>
  <c r="AI249" i="2" s="1"/>
  <c r="AH283" i="2"/>
  <c r="AI428" i="2"/>
  <c r="AH465" i="2"/>
  <c r="AI429" i="2"/>
  <c r="AG330" i="2"/>
  <c r="AH328" i="2"/>
  <c r="BA464" i="2"/>
  <c r="BB461" i="2"/>
  <c r="BC440" i="2"/>
  <c r="BE416" i="2"/>
  <c r="BE419" i="2" s="1"/>
  <c r="BF395" i="2"/>
  <c r="AH383" i="2"/>
  <c r="AH384" i="2"/>
  <c r="AG420" i="2"/>
  <c r="AG373" i="2"/>
  <c r="AG344" i="2"/>
  <c r="AJ203" i="2"/>
  <c r="AJ202" i="2"/>
  <c r="AI239" i="2"/>
  <c r="AH157" i="2"/>
  <c r="AH158" i="2"/>
  <c r="AF347" i="4"/>
  <c r="AD584" i="4"/>
  <c r="AD580" i="4"/>
  <c r="AD36" i="4"/>
  <c r="AD65" i="4"/>
  <c r="AD7" i="4" s="1"/>
  <c r="AE5" i="4" s="1"/>
  <c r="AE338" i="4"/>
  <c r="AG508" i="2"/>
  <c r="AG479" i="2"/>
  <c r="BC424" i="4"/>
  <c r="BC427" i="4" s="1"/>
  <c r="BD403" i="4"/>
  <c r="AW66" i="4"/>
  <c r="AV10" i="4"/>
  <c r="AF302" i="4"/>
  <c r="AF574" i="4" s="1"/>
  <c r="AF590" i="4" s="1"/>
  <c r="AE11" i="10" s="1"/>
  <c r="AH436" i="4"/>
  <c r="AG473" i="4"/>
  <c r="AH437" i="4"/>
  <c r="AH578" i="4"/>
  <c r="AH594" i="4" s="1"/>
  <c r="AG15" i="10" s="1"/>
  <c r="AH487" i="4"/>
  <c r="AH516" i="4"/>
  <c r="AF262" i="4"/>
  <c r="AF573" i="4"/>
  <c r="AF589" i="4" s="1"/>
  <c r="AE10" i="10" s="1"/>
  <c r="AF291" i="4"/>
  <c r="AH76" i="4"/>
  <c r="AH75" i="4"/>
  <c r="AG112" i="4"/>
  <c r="AF391" i="4"/>
  <c r="AF392" i="4"/>
  <c r="AE428" i="4"/>
  <c r="BG448" i="4"/>
  <c r="BC449" i="4"/>
  <c r="BB469" i="4"/>
  <c r="BA472" i="4"/>
  <c r="AH165" i="4"/>
  <c r="AH166" i="4"/>
  <c r="AG202" i="4"/>
  <c r="AG121" i="4"/>
  <c r="AF157" i="4"/>
  <c r="AG120" i="4"/>
  <c r="AD596" i="4" l="1"/>
  <c r="AC5" i="10"/>
  <c r="BR289" i="4"/>
  <c r="BN563" i="4"/>
  <c r="BO562" i="4"/>
  <c r="AB26" i="10"/>
  <c r="BQ292" i="4"/>
  <c r="BR292" i="4" s="1"/>
  <c r="BN334" i="4"/>
  <c r="BN337" i="4" s="1"/>
  <c r="BO313" i="4"/>
  <c r="AG118" i="2"/>
  <c r="AH113" i="2" s="1"/>
  <c r="AH285" i="2"/>
  <c r="AI248" i="2"/>
  <c r="AI283" i="2" s="1"/>
  <c r="AG102" i="2"/>
  <c r="AG73" i="2"/>
  <c r="AC577" i="2"/>
  <c r="AC589" i="2" s="1"/>
  <c r="AF247" i="4"/>
  <c r="AF346" i="4"/>
  <c r="AF575" i="4" s="1"/>
  <c r="AF591" i="4" s="1"/>
  <c r="AE12" i="10" s="1"/>
  <c r="AE383" i="4"/>
  <c r="AG210" i="4"/>
  <c r="AG245" i="4" s="1"/>
  <c r="AY10" i="2"/>
  <c r="AZ58" i="2"/>
  <c r="AC11" i="2"/>
  <c r="AC12" i="2" s="1"/>
  <c r="AC13" i="2" s="1"/>
  <c r="AD23" i="2"/>
  <c r="AC59" i="2"/>
  <c r="AD22" i="2"/>
  <c r="AH163" i="2"/>
  <c r="AI158" i="2" s="1"/>
  <c r="AI463" i="2"/>
  <c r="AI434" i="2"/>
  <c r="AJ237" i="2"/>
  <c r="BC461" i="2"/>
  <c r="BD440" i="2"/>
  <c r="BB464" i="2"/>
  <c r="BF416" i="2"/>
  <c r="BF419" i="2" s="1"/>
  <c r="BG395" i="2"/>
  <c r="AH418" i="2"/>
  <c r="AH389" i="2"/>
  <c r="AI384" i="2" s="1"/>
  <c r="AH339" i="2"/>
  <c r="AH338" i="2"/>
  <c r="AG375" i="2"/>
  <c r="AI293" i="2"/>
  <c r="AI294" i="2"/>
  <c r="AH330" i="2"/>
  <c r="AJ208" i="2"/>
  <c r="AH192" i="2"/>
  <c r="AD67" i="4"/>
  <c r="AD11" i="4"/>
  <c r="AD12" i="4" s="1"/>
  <c r="AD13" i="4" s="1"/>
  <c r="AE30" i="4"/>
  <c r="AE31" i="4"/>
  <c r="AG510" i="2"/>
  <c r="AH473" i="2"/>
  <c r="AH474" i="2"/>
  <c r="AH112" i="2"/>
  <c r="BD424" i="4"/>
  <c r="BD427" i="4" s="1"/>
  <c r="BE403" i="4"/>
  <c r="AX66" i="4"/>
  <c r="AW10" i="4"/>
  <c r="AF307" i="4"/>
  <c r="AF338" i="4" s="1"/>
  <c r="AF336" i="4"/>
  <c r="AH471" i="4"/>
  <c r="AH577" i="4"/>
  <c r="AH593" i="4" s="1"/>
  <c r="AG14" i="10" s="1"/>
  <c r="AH442" i="4"/>
  <c r="AI482" i="4"/>
  <c r="AH518" i="4"/>
  <c r="AI481" i="4"/>
  <c r="AH81" i="4"/>
  <c r="AI75" i="4" s="1"/>
  <c r="AH171" i="4"/>
  <c r="AI166" i="4" s="1"/>
  <c r="AF426" i="4"/>
  <c r="AF576" i="4"/>
  <c r="AF592" i="4" s="1"/>
  <c r="AE13" i="10" s="1"/>
  <c r="AH569" i="4"/>
  <c r="AH585" i="4" s="1"/>
  <c r="AG6" i="10" s="1"/>
  <c r="AH110" i="4"/>
  <c r="AF397" i="4"/>
  <c r="AG257" i="4"/>
  <c r="AG256" i="4"/>
  <c r="AF293" i="4"/>
  <c r="AG155" i="4"/>
  <c r="AG570" i="4"/>
  <c r="AG586" i="4" s="1"/>
  <c r="AF7" i="10" s="1"/>
  <c r="AH571" i="4"/>
  <c r="AH587" i="4" s="1"/>
  <c r="AG8" i="10" s="1"/>
  <c r="BH448" i="4"/>
  <c r="BD449" i="4"/>
  <c r="BC469" i="4"/>
  <c r="BB472" i="4"/>
  <c r="AH200" i="4"/>
  <c r="AG126" i="4"/>
  <c r="AH120" i="4" s="1"/>
  <c r="BO334" i="4" l="1"/>
  <c r="BP313" i="4"/>
  <c r="BO337" i="4"/>
  <c r="BO563" i="4"/>
  <c r="BP562" i="4"/>
  <c r="AC26" i="10"/>
  <c r="AG149" i="2"/>
  <c r="AH194" i="2"/>
  <c r="AI254" i="2"/>
  <c r="AI285" i="2" s="1"/>
  <c r="AG104" i="2"/>
  <c r="AH67" i="2"/>
  <c r="AH68" i="2"/>
  <c r="AI157" i="2"/>
  <c r="AI192" i="2" s="1"/>
  <c r="AF381" i="4"/>
  <c r="AG572" i="4"/>
  <c r="AG588" i="4" s="1"/>
  <c r="AF9" i="10" s="1"/>
  <c r="AF352" i="4"/>
  <c r="AG346" i="4" s="1"/>
  <c r="AG216" i="4"/>
  <c r="AH211" i="4" s="1"/>
  <c r="AD57" i="2"/>
  <c r="AD7" i="2" s="1"/>
  <c r="AE5" i="2" s="1"/>
  <c r="AD28" i="2"/>
  <c r="AZ10" i="2"/>
  <c r="BA58" i="2"/>
  <c r="AI465" i="2"/>
  <c r="AJ429" i="2"/>
  <c r="AJ428" i="2"/>
  <c r="AH420" i="2"/>
  <c r="AH373" i="2"/>
  <c r="AI383" i="2"/>
  <c r="AI418" i="2" s="1"/>
  <c r="AI299" i="2"/>
  <c r="AJ293" i="2" s="1"/>
  <c r="BD461" i="2"/>
  <c r="BE440" i="2"/>
  <c r="BC464" i="2"/>
  <c r="BG416" i="2"/>
  <c r="BG419" i="2" s="1"/>
  <c r="BH395" i="2"/>
  <c r="AH344" i="2"/>
  <c r="AI328" i="2"/>
  <c r="AK202" i="2"/>
  <c r="AK203" i="2"/>
  <c r="AJ239" i="2"/>
  <c r="AG301" i="4"/>
  <c r="AG302" i="4"/>
  <c r="AE36" i="4"/>
  <c r="AF31" i="4" s="1"/>
  <c r="AE65" i="4"/>
  <c r="AE7" i="4" s="1"/>
  <c r="AF5" i="4" s="1"/>
  <c r="AE568" i="4"/>
  <c r="AH479" i="2"/>
  <c r="AH510" i="2" s="1"/>
  <c r="AH508" i="2"/>
  <c r="AH118" i="2"/>
  <c r="AH147" i="2"/>
  <c r="BE424" i="4"/>
  <c r="BE427" i="4" s="1"/>
  <c r="BF403" i="4"/>
  <c r="AY66" i="4"/>
  <c r="AX10" i="4"/>
  <c r="AG262" i="4"/>
  <c r="AG293" i="4" s="1"/>
  <c r="AI436" i="4"/>
  <c r="AI437" i="4"/>
  <c r="AH473" i="4"/>
  <c r="AI76" i="4"/>
  <c r="AI81" i="4" s="1"/>
  <c r="AH112" i="4"/>
  <c r="AI578" i="4"/>
  <c r="AI594" i="4" s="1"/>
  <c r="AH15" i="10" s="1"/>
  <c r="AI487" i="4"/>
  <c r="AI516" i="4"/>
  <c r="AH202" i="4"/>
  <c r="AI165" i="4"/>
  <c r="AI571" i="4" s="1"/>
  <c r="AI587" i="4" s="1"/>
  <c r="AH8" i="10" s="1"/>
  <c r="AG392" i="4"/>
  <c r="AG391" i="4"/>
  <c r="AF428" i="4"/>
  <c r="AG291" i="4"/>
  <c r="AG573" i="4"/>
  <c r="AG589" i="4" s="1"/>
  <c r="AF10" i="10" s="1"/>
  <c r="BI448" i="4"/>
  <c r="BE449" i="4"/>
  <c r="BD469" i="4"/>
  <c r="BC472" i="4"/>
  <c r="AH121" i="4"/>
  <c r="AH126" i="4" s="1"/>
  <c r="AI121" i="4" s="1"/>
  <c r="AG157" i="4"/>
  <c r="BP563" i="4" l="1"/>
  <c r="BQ562" i="4"/>
  <c r="BP334" i="4"/>
  <c r="BQ313" i="4"/>
  <c r="AJ248" i="2"/>
  <c r="AI163" i="2"/>
  <c r="AJ158" i="2" s="1"/>
  <c r="AJ249" i="2"/>
  <c r="AI330" i="2"/>
  <c r="AJ294" i="2"/>
  <c r="AJ299" i="2" s="1"/>
  <c r="AK293" i="2" s="1"/>
  <c r="AH102" i="2"/>
  <c r="AH73" i="2"/>
  <c r="AF383" i="4"/>
  <c r="AG347" i="4"/>
  <c r="AG352" i="4" s="1"/>
  <c r="AH347" i="4" s="1"/>
  <c r="AH210" i="4"/>
  <c r="AH245" i="4" s="1"/>
  <c r="AG247" i="4"/>
  <c r="AG307" i="4"/>
  <c r="AH302" i="4" s="1"/>
  <c r="BA10" i="2"/>
  <c r="BB58" i="2"/>
  <c r="AD11" i="2"/>
  <c r="AD12" i="2" s="1"/>
  <c r="AD13" i="2" s="1"/>
  <c r="AE23" i="2"/>
  <c r="AD59" i="2"/>
  <c r="AE22" i="2"/>
  <c r="AJ254" i="2"/>
  <c r="AG336" i="4"/>
  <c r="AK208" i="2"/>
  <c r="AL202" i="2" s="1"/>
  <c r="AF30" i="4"/>
  <c r="AF568" i="4" s="1"/>
  <c r="AE11" i="4"/>
  <c r="AE12" i="4" s="1"/>
  <c r="AE13" i="4" s="1"/>
  <c r="AJ434" i="2"/>
  <c r="AJ463" i="2"/>
  <c r="AI389" i="2"/>
  <c r="AJ383" i="2" s="1"/>
  <c r="AI473" i="2"/>
  <c r="BD464" i="2"/>
  <c r="BE461" i="2"/>
  <c r="BF440" i="2"/>
  <c r="BH416" i="2"/>
  <c r="BH419" i="2" s="1"/>
  <c r="BI395" i="2"/>
  <c r="AI339" i="2"/>
  <c r="AI338" i="2"/>
  <c r="AH375" i="2"/>
  <c r="AK237" i="2"/>
  <c r="AI112" i="2"/>
  <c r="AI113" i="2"/>
  <c r="AG574" i="4"/>
  <c r="AG590" i="4" s="1"/>
  <c r="AF11" i="10" s="1"/>
  <c r="AE67" i="4"/>
  <c r="AH257" i="4"/>
  <c r="AH256" i="4"/>
  <c r="AI569" i="4"/>
  <c r="AI585" i="4" s="1"/>
  <c r="AH6" i="10" s="1"/>
  <c r="AE580" i="4"/>
  <c r="AE584" i="4"/>
  <c r="AI474" i="2"/>
  <c r="AH149" i="2"/>
  <c r="BF424" i="4"/>
  <c r="BF427" i="4" s="1"/>
  <c r="BG403" i="4"/>
  <c r="AZ66" i="4"/>
  <c r="AY10" i="4"/>
  <c r="AI577" i="4"/>
  <c r="AI593" i="4" s="1"/>
  <c r="AH14" i="10" s="1"/>
  <c r="AI442" i="4"/>
  <c r="AI471" i="4"/>
  <c r="AJ76" i="4"/>
  <c r="AJ75" i="4"/>
  <c r="AI112" i="4"/>
  <c r="AI110" i="4"/>
  <c r="AI518" i="4"/>
  <c r="AJ482" i="4"/>
  <c r="AJ481" i="4"/>
  <c r="AI171" i="4"/>
  <c r="AJ166" i="4" s="1"/>
  <c r="AI200" i="4"/>
  <c r="AG397" i="4"/>
  <c r="AH570" i="4"/>
  <c r="AH586" i="4" s="1"/>
  <c r="AG7" i="10" s="1"/>
  <c r="AG576" i="4"/>
  <c r="AG592" i="4" s="1"/>
  <c r="AF13" i="10" s="1"/>
  <c r="AG426" i="4"/>
  <c r="AH155" i="4"/>
  <c r="AH301" i="4"/>
  <c r="BJ448" i="4"/>
  <c r="BF449" i="4"/>
  <c r="BE469" i="4"/>
  <c r="BD472" i="4"/>
  <c r="AI120" i="4"/>
  <c r="AH157" i="4"/>
  <c r="AE596" i="4" l="1"/>
  <c r="AD5" i="10"/>
  <c r="BQ334" i="4"/>
  <c r="BR313" i="4"/>
  <c r="BP337" i="4"/>
  <c r="BQ563" i="4"/>
  <c r="BR562" i="4"/>
  <c r="AI194" i="2"/>
  <c r="AJ283" i="2"/>
  <c r="AG338" i="4"/>
  <c r="AF36" i="4"/>
  <c r="AF11" i="4" s="1"/>
  <c r="AF12" i="4" s="1"/>
  <c r="AG383" i="4"/>
  <c r="AJ157" i="2"/>
  <c r="AJ163" i="2" s="1"/>
  <c r="AK157" i="2" s="1"/>
  <c r="AJ328" i="2"/>
  <c r="AI68" i="2"/>
  <c r="AH104" i="2"/>
  <c r="AI67" i="2"/>
  <c r="AI479" i="2"/>
  <c r="AI510" i="2" s="1"/>
  <c r="AL203" i="2"/>
  <c r="AL237" i="2" s="1"/>
  <c r="AF65" i="4"/>
  <c r="AF7" i="4" s="1"/>
  <c r="AG5" i="4" s="1"/>
  <c r="AF13" i="4" s="1"/>
  <c r="AG381" i="4"/>
  <c r="AG575" i="4"/>
  <c r="AG591" i="4" s="1"/>
  <c r="AF12" i="10" s="1"/>
  <c r="AH572" i="4"/>
  <c r="AH588" i="4" s="1"/>
  <c r="AG9" i="10" s="1"/>
  <c r="AH216" i="4"/>
  <c r="AI210" i="4" s="1"/>
  <c r="AH346" i="4"/>
  <c r="AH352" i="4" s="1"/>
  <c r="AI347" i="4" s="1"/>
  <c r="AE57" i="2"/>
  <c r="AE7" i="2" s="1"/>
  <c r="AF5" i="2" s="1"/>
  <c r="AE28" i="2"/>
  <c r="BB10" i="2"/>
  <c r="BC58" i="2"/>
  <c r="AK249" i="2"/>
  <c r="AJ285" i="2"/>
  <c r="AK248" i="2"/>
  <c r="AK239" i="2"/>
  <c r="AH573" i="4"/>
  <c r="AH589" i="4" s="1"/>
  <c r="AG10" i="10" s="1"/>
  <c r="AJ330" i="2"/>
  <c r="AG31" i="4"/>
  <c r="AF67" i="4"/>
  <c r="AJ384" i="2"/>
  <c r="AJ389" i="2" s="1"/>
  <c r="AI420" i="2"/>
  <c r="AK429" i="2"/>
  <c r="AJ465" i="2"/>
  <c r="AK428" i="2"/>
  <c r="AL208" i="2"/>
  <c r="AM202" i="2" s="1"/>
  <c r="AK294" i="2"/>
  <c r="AK328" i="2" s="1"/>
  <c r="AJ192" i="2"/>
  <c r="AI508" i="2"/>
  <c r="AI147" i="2"/>
  <c r="AI373" i="2"/>
  <c r="BE464" i="2"/>
  <c r="BF461" i="2"/>
  <c r="BG440" i="2"/>
  <c r="BI416" i="2"/>
  <c r="BI419" i="2" s="1"/>
  <c r="BJ395" i="2"/>
  <c r="AI344" i="2"/>
  <c r="AI118" i="2"/>
  <c r="AH291" i="4"/>
  <c r="AH262" i="4"/>
  <c r="AI256" i="4" s="1"/>
  <c r="AF584" i="4"/>
  <c r="AF580" i="4"/>
  <c r="AJ474" i="2"/>
  <c r="BG424" i="4"/>
  <c r="BG427" i="4" s="1"/>
  <c r="BH403" i="4"/>
  <c r="BA66" i="4"/>
  <c r="AZ10" i="4"/>
  <c r="AJ110" i="4"/>
  <c r="AJ436" i="4"/>
  <c r="AJ437" i="4"/>
  <c r="AI473" i="4"/>
  <c r="AJ569" i="4"/>
  <c r="AJ585" i="4" s="1"/>
  <c r="AI6" i="10" s="1"/>
  <c r="AJ81" i="4"/>
  <c r="AJ165" i="4"/>
  <c r="AJ571" i="4" s="1"/>
  <c r="AJ587" i="4" s="1"/>
  <c r="AI8" i="10" s="1"/>
  <c r="AJ516" i="4"/>
  <c r="AJ487" i="4"/>
  <c r="AJ578" i="4"/>
  <c r="AJ594" i="4" s="1"/>
  <c r="AI15" i="10" s="1"/>
  <c r="AI202" i="4"/>
  <c r="AI126" i="4"/>
  <c r="AI157" i="4" s="1"/>
  <c r="AI570" i="4"/>
  <c r="AI586" i="4" s="1"/>
  <c r="AH7" i="10" s="1"/>
  <c r="AH307" i="4"/>
  <c r="AH574" i="4"/>
  <c r="AH590" i="4" s="1"/>
  <c r="AG11" i="10" s="1"/>
  <c r="AH336" i="4"/>
  <c r="AH391" i="4"/>
  <c r="AH392" i="4"/>
  <c r="AG428" i="4"/>
  <c r="BK448" i="4"/>
  <c r="BL448" i="4" s="1"/>
  <c r="BG449" i="4"/>
  <c r="BF469" i="4"/>
  <c r="BE472" i="4"/>
  <c r="AI155" i="4"/>
  <c r="BM448" i="4" l="1"/>
  <c r="BR334" i="4"/>
  <c r="AF596" i="4"/>
  <c r="AE5" i="10"/>
  <c r="BR563" i="4"/>
  <c r="BQ337" i="4"/>
  <c r="AD26" i="10"/>
  <c r="AI211" i="4"/>
  <c r="AI216" i="4" s="1"/>
  <c r="AI247" i="4" s="1"/>
  <c r="AG30" i="4"/>
  <c r="AG568" i="4" s="1"/>
  <c r="AG584" i="4" s="1"/>
  <c r="AH247" i="4"/>
  <c r="AJ473" i="2"/>
  <c r="AJ479" i="2" s="1"/>
  <c r="AI102" i="2"/>
  <c r="AI73" i="2"/>
  <c r="AH383" i="4"/>
  <c r="AI346" i="4"/>
  <c r="AI575" i="4" s="1"/>
  <c r="AI591" i="4" s="1"/>
  <c r="AH12" i="10" s="1"/>
  <c r="AH381" i="4"/>
  <c r="AH575" i="4"/>
  <c r="AH591" i="4" s="1"/>
  <c r="AG12" i="10" s="1"/>
  <c r="AF22" i="2"/>
  <c r="AE11" i="2"/>
  <c r="AE12" i="2" s="1"/>
  <c r="AE13" i="2" s="1"/>
  <c r="AF23" i="2"/>
  <c r="AE59" i="2"/>
  <c r="BC10" i="2"/>
  <c r="BD58" i="2"/>
  <c r="AK299" i="2"/>
  <c r="AK330" i="2" s="1"/>
  <c r="AK254" i="2"/>
  <c r="AK283" i="2"/>
  <c r="AJ418" i="2"/>
  <c r="AK384" i="2"/>
  <c r="AK383" i="2"/>
  <c r="AJ420" i="2"/>
  <c r="AM203" i="2"/>
  <c r="AM237" i="2" s="1"/>
  <c r="AL239" i="2"/>
  <c r="AK463" i="2"/>
  <c r="AK434" i="2"/>
  <c r="AJ508" i="2"/>
  <c r="AJ194" i="2"/>
  <c r="AK158" i="2"/>
  <c r="AK163" i="2" s="1"/>
  <c r="BG461" i="2"/>
  <c r="BH440" i="2"/>
  <c r="BF464" i="2"/>
  <c r="BJ416" i="2"/>
  <c r="BJ419" i="2" s="1"/>
  <c r="BK395" i="2"/>
  <c r="BK416" i="2" s="1"/>
  <c r="AJ338" i="2"/>
  <c r="AJ339" i="2"/>
  <c r="AI375" i="2"/>
  <c r="AJ113" i="2"/>
  <c r="AJ112" i="2"/>
  <c r="AI149" i="2"/>
  <c r="AI257" i="4"/>
  <c r="AI573" i="4" s="1"/>
  <c r="AI589" i="4" s="1"/>
  <c r="AH10" i="10" s="1"/>
  <c r="AH293" i="4"/>
  <c r="AI572" i="4"/>
  <c r="AI588" i="4" s="1"/>
  <c r="AH9" i="10" s="1"/>
  <c r="BH424" i="4"/>
  <c r="BH427" i="4" s="1"/>
  <c r="BI403" i="4"/>
  <c r="BB66" i="4"/>
  <c r="BA10" i="4"/>
  <c r="AJ171" i="4"/>
  <c r="AJ202" i="4" s="1"/>
  <c r="AJ200" i="4"/>
  <c r="AJ577" i="4"/>
  <c r="AJ593" i="4" s="1"/>
  <c r="AI14" i="10" s="1"/>
  <c r="AJ442" i="4"/>
  <c r="AJ471" i="4"/>
  <c r="AJ112" i="4"/>
  <c r="AK75" i="4"/>
  <c r="AK76" i="4"/>
  <c r="AK482" i="4"/>
  <c r="AK481" i="4"/>
  <c r="AJ518" i="4"/>
  <c r="AJ120" i="4"/>
  <c r="AJ121" i="4"/>
  <c r="AH576" i="4"/>
  <c r="AH592" i="4" s="1"/>
  <c r="AG13" i="10" s="1"/>
  <c r="AH426" i="4"/>
  <c r="AH397" i="4"/>
  <c r="AI301" i="4"/>
  <c r="AI302" i="4"/>
  <c r="AH338" i="4"/>
  <c r="BH449" i="4"/>
  <c r="BG469" i="4"/>
  <c r="BF472" i="4"/>
  <c r="AG596" i="4" l="1"/>
  <c r="AF5" i="10"/>
  <c r="BN448" i="4"/>
  <c r="BR337" i="4"/>
  <c r="AE26" i="10"/>
  <c r="AL294" i="2"/>
  <c r="AG36" i="4"/>
  <c r="AG67" i="4" s="1"/>
  <c r="AG65" i="4"/>
  <c r="AG7" i="4" s="1"/>
  <c r="AH5" i="4" s="1"/>
  <c r="AI245" i="4"/>
  <c r="AL293" i="2"/>
  <c r="AL299" i="2" s="1"/>
  <c r="AM208" i="2"/>
  <c r="AN202" i="2" s="1"/>
  <c r="AJ67" i="2"/>
  <c r="AI104" i="2"/>
  <c r="AJ68" i="2"/>
  <c r="AF57" i="2"/>
  <c r="AF7" i="2" s="1"/>
  <c r="AG5" i="2" s="1"/>
  <c r="AG580" i="4"/>
  <c r="AI352" i="4"/>
  <c r="AH30" i="4"/>
  <c r="AG11" i="4"/>
  <c r="AG12" i="4" s="1"/>
  <c r="AI381" i="4"/>
  <c r="AH31" i="4"/>
  <c r="AK166" i="4"/>
  <c r="AJ126" i="4"/>
  <c r="AJ157" i="4" s="1"/>
  <c r="AJ211" i="4"/>
  <c r="AJ210" i="4"/>
  <c r="AK165" i="4"/>
  <c r="AK571" i="4" s="1"/>
  <c r="AK587" i="4" s="1"/>
  <c r="AJ8" i="10" s="1"/>
  <c r="AF28" i="2"/>
  <c r="BD10" i="2"/>
  <c r="BE58" i="2"/>
  <c r="AK389" i="2"/>
  <c r="AL384" i="2" s="1"/>
  <c r="AK285" i="2"/>
  <c r="AL249" i="2"/>
  <c r="AL248" i="2"/>
  <c r="AJ147" i="2"/>
  <c r="AI262" i="4"/>
  <c r="AI293" i="4" s="1"/>
  <c r="AI291" i="4"/>
  <c r="AK418" i="2"/>
  <c r="AK192" i="2"/>
  <c r="AL428" i="2"/>
  <c r="AK465" i="2"/>
  <c r="AL429" i="2"/>
  <c r="AJ510" i="2"/>
  <c r="AK473" i="2"/>
  <c r="AK474" i="2"/>
  <c r="AL157" i="2"/>
  <c r="AL158" i="2"/>
  <c r="AK194" i="2"/>
  <c r="BK419" i="2"/>
  <c r="AL328" i="2"/>
  <c r="BG464" i="2"/>
  <c r="BH461" i="2"/>
  <c r="BI440" i="2"/>
  <c r="AL383" i="2"/>
  <c r="AJ373" i="2"/>
  <c r="AJ344" i="2"/>
  <c r="AJ118" i="2"/>
  <c r="BI424" i="4"/>
  <c r="BI427" i="4" s="1"/>
  <c r="BJ403" i="4"/>
  <c r="BC66" i="4"/>
  <c r="BB10" i="4"/>
  <c r="AK437" i="4"/>
  <c r="AK436" i="4"/>
  <c r="AJ473" i="4"/>
  <c r="AK569" i="4"/>
  <c r="AK585" i="4" s="1"/>
  <c r="AJ6" i="10" s="1"/>
  <c r="AK110" i="4"/>
  <c r="AK81" i="4"/>
  <c r="AJ570" i="4"/>
  <c r="AJ586" i="4" s="1"/>
  <c r="AI7" i="10" s="1"/>
  <c r="AK487" i="4"/>
  <c r="AK578" i="4"/>
  <c r="AK594" i="4" s="1"/>
  <c r="AJ15" i="10" s="1"/>
  <c r="AK516" i="4"/>
  <c r="AJ155" i="4"/>
  <c r="AI307" i="4"/>
  <c r="AI574" i="4"/>
  <c r="AI590" i="4" s="1"/>
  <c r="AH11" i="10" s="1"/>
  <c r="AI336" i="4"/>
  <c r="AI391" i="4"/>
  <c r="AI392" i="4"/>
  <c r="AH428" i="4"/>
  <c r="BI449" i="4"/>
  <c r="BH469" i="4"/>
  <c r="BG472" i="4"/>
  <c r="AG13" i="4" l="1"/>
  <c r="AH36" i="4"/>
  <c r="AI30" i="4" s="1"/>
  <c r="BO448" i="4"/>
  <c r="AF26" i="10"/>
  <c r="AN203" i="2"/>
  <c r="AH568" i="4"/>
  <c r="AH584" i="4" s="1"/>
  <c r="AM239" i="2"/>
  <c r="AL254" i="2"/>
  <c r="AM248" i="2" s="1"/>
  <c r="AJ102" i="2"/>
  <c r="AJ73" i="2"/>
  <c r="AK420" i="2"/>
  <c r="AL434" i="2"/>
  <c r="AM428" i="2" s="1"/>
  <c r="AH65" i="4"/>
  <c r="AH7" i="4" s="1"/>
  <c r="AI5" i="4" s="1"/>
  <c r="AK120" i="4"/>
  <c r="AK200" i="4"/>
  <c r="AI31" i="4"/>
  <c r="AI36" i="4" s="1"/>
  <c r="AJ216" i="4"/>
  <c r="AJ247" i="4" s="1"/>
  <c r="AK121" i="4"/>
  <c r="AI383" i="4"/>
  <c r="AJ347" i="4"/>
  <c r="AJ346" i="4"/>
  <c r="AK171" i="4"/>
  <c r="AL165" i="4" s="1"/>
  <c r="AJ245" i="4"/>
  <c r="AJ572" i="4"/>
  <c r="AJ588" i="4" s="1"/>
  <c r="AI9" i="10" s="1"/>
  <c r="BE10" i="2"/>
  <c r="BF58" i="2"/>
  <c r="AF11" i="2"/>
  <c r="AF12" i="2" s="1"/>
  <c r="AF13" i="2" s="1"/>
  <c r="AG22" i="2"/>
  <c r="AF59" i="2"/>
  <c r="AG23" i="2"/>
  <c r="AL163" i="2"/>
  <c r="AM157" i="2" s="1"/>
  <c r="AL283" i="2"/>
  <c r="AL285" i="2"/>
  <c r="AJ256" i="4"/>
  <c r="AJ257" i="4"/>
  <c r="AH67" i="4"/>
  <c r="AL465" i="2"/>
  <c r="AK508" i="2"/>
  <c r="AL463" i="2"/>
  <c r="AL192" i="2"/>
  <c r="BI461" i="2"/>
  <c r="BJ440" i="2"/>
  <c r="BH464" i="2"/>
  <c r="AL418" i="2"/>
  <c r="AL389" i="2"/>
  <c r="AK338" i="2"/>
  <c r="AK339" i="2"/>
  <c r="AJ375" i="2"/>
  <c r="AM293" i="2"/>
  <c r="AM294" i="2"/>
  <c r="AL330" i="2"/>
  <c r="AN237" i="2"/>
  <c r="AN208" i="2"/>
  <c r="AK112" i="2"/>
  <c r="AK113" i="2"/>
  <c r="AJ149" i="2"/>
  <c r="BJ424" i="4"/>
  <c r="BJ427" i="4" s="1"/>
  <c r="BK403" i="4"/>
  <c r="BD66" i="4"/>
  <c r="BC10" i="4"/>
  <c r="AK471" i="4"/>
  <c r="AK442" i="4"/>
  <c r="AK577" i="4"/>
  <c r="AK593" i="4" s="1"/>
  <c r="AJ14" i="10" s="1"/>
  <c r="AL76" i="4"/>
  <c r="AL75" i="4"/>
  <c r="AK112" i="4"/>
  <c r="AK518" i="4"/>
  <c r="AL482" i="4"/>
  <c r="AL481" i="4"/>
  <c r="AK570" i="4"/>
  <c r="AK586" i="4" s="1"/>
  <c r="AJ7" i="10" s="1"/>
  <c r="AI426" i="4"/>
  <c r="AI576" i="4"/>
  <c r="AI592" i="4" s="1"/>
  <c r="AH13" i="10" s="1"/>
  <c r="AJ302" i="4"/>
  <c r="AJ301" i="4"/>
  <c r="AI338" i="4"/>
  <c r="AI397" i="4"/>
  <c r="BH472" i="4"/>
  <c r="BJ449" i="4"/>
  <c r="BI469" i="4"/>
  <c r="AK202" i="4"/>
  <c r="AH11" i="4" l="1"/>
  <c r="AH12" i="4" s="1"/>
  <c r="AH13" i="4" s="1"/>
  <c r="AH596" i="4"/>
  <c r="AG5" i="10"/>
  <c r="BK424" i="4"/>
  <c r="BL403" i="4"/>
  <c r="BP448" i="4"/>
  <c r="AL194" i="2"/>
  <c r="AM429" i="2"/>
  <c r="AM249" i="2"/>
  <c r="AM283" i="2" s="1"/>
  <c r="AK210" i="4"/>
  <c r="AH580" i="4"/>
  <c r="AK155" i="4"/>
  <c r="AL166" i="4"/>
  <c r="AL571" i="4" s="1"/>
  <c r="AL587" i="4" s="1"/>
  <c r="AK8" i="10" s="1"/>
  <c r="AM158" i="2"/>
  <c r="AM463" i="2"/>
  <c r="AG57" i="2"/>
  <c r="AG7" i="2" s="1"/>
  <c r="AH5" i="2" s="1"/>
  <c r="AK68" i="2"/>
  <c r="AK67" i="2"/>
  <c r="AJ104" i="2"/>
  <c r="AK126" i="4"/>
  <c r="AL120" i="4" s="1"/>
  <c r="AK211" i="4"/>
  <c r="AK216" i="4" s="1"/>
  <c r="AJ30" i="4"/>
  <c r="AJ31" i="4"/>
  <c r="AI65" i="4"/>
  <c r="AI7" i="4" s="1"/>
  <c r="AJ5" i="4" s="1"/>
  <c r="AI568" i="4"/>
  <c r="AI584" i="4" s="1"/>
  <c r="AJ575" i="4"/>
  <c r="AJ591" i="4" s="1"/>
  <c r="AI12" i="10" s="1"/>
  <c r="AJ381" i="4"/>
  <c r="AJ352" i="4"/>
  <c r="AI67" i="4"/>
  <c r="AI11" i="4"/>
  <c r="AI12" i="4" s="1"/>
  <c r="BF10" i="2"/>
  <c r="BG58" i="2"/>
  <c r="AG28" i="2"/>
  <c r="AJ291" i="4"/>
  <c r="AJ573" i="4"/>
  <c r="AJ589" i="4" s="1"/>
  <c r="AI10" i="10" s="1"/>
  <c r="AJ262" i="4"/>
  <c r="AK118" i="2"/>
  <c r="AK149" i="2" s="1"/>
  <c r="AM434" i="2"/>
  <c r="AN429" i="2" s="1"/>
  <c r="AM299" i="2"/>
  <c r="AN294" i="2" s="1"/>
  <c r="BJ461" i="2"/>
  <c r="BK440" i="2"/>
  <c r="BK461" i="2" s="1"/>
  <c r="BI464" i="2"/>
  <c r="AM383" i="2"/>
  <c r="AM384" i="2"/>
  <c r="AL420" i="2"/>
  <c r="AK373" i="2"/>
  <c r="AK344" i="2"/>
  <c r="AM328" i="2"/>
  <c r="AO202" i="2"/>
  <c r="AO203" i="2"/>
  <c r="AN239" i="2"/>
  <c r="AM192" i="2"/>
  <c r="AM163" i="2"/>
  <c r="AK147" i="2"/>
  <c r="AK245" i="4"/>
  <c r="AK572" i="4"/>
  <c r="AK588" i="4" s="1"/>
  <c r="AJ9" i="10" s="1"/>
  <c r="BE66" i="4"/>
  <c r="BD10" i="4"/>
  <c r="AL437" i="4"/>
  <c r="AK473" i="4"/>
  <c r="AL436" i="4"/>
  <c r="AL81" i="4"/>
  <c r="AL569" i="4"/>
  <c r="AL585" i="4" s="1"/>
  <c r="AK6" i="10" s="1"/>
  <c r="AL110" i="4"/>
  <c r="AL487" i="4"/>
  <c r="AL578" i="4"/>
  <c r="AL594" i="4" s="1"/>
  <c r="AK15" i="10" s="1"/>
  <c r="AL516" i="4"/>
  <c r="AJ307" i="4"/>
  <c r="AK302" i="4" s="1"/>
  <c r="AJ391" i="4"/>
  <c r="AJ392" i="4"/>
  <c r="AI428" i="4"/>
  <c r="BK427" i="4"/>
  <c r="AJ574" i="4"/>
  <c r="AJ590" i="4" s="1"/>
  <c r="AI11" i="10" s="1"/>
  <c r="AJ336" i="4"/>
  <c r="BI472" i="4"/>
  <c r="BK449" i="4"/>
  <c r="BJ469" i="4"/>
  <c r="AL171" i="4"/>
  <c r="AL200" i="4"/>
  <c r="BK469" i="4" l="1"/>
  <c r="BL449" i="4"/>
  <c r="BQ448" i="4"/>
  <c r="AI596" i="4"/>
  <c r="AH5" i="10"/>
  <c r="BL424" i="4"/>
  <c r="BL427" i="4" s="1"/>
  <c r="BM403" i="4"/>
  <c r="AG26" i="10"/>
  <c r="AM254" i="2"/>
  <c r="AN248" i="2" s="1"/>
  <c r="AK157" i="4"/>
  <c r="AL121" i="4"/>
  <c r="AJ568" i="4"/>
  <c r="AN293" i="2"/>
  <c r="AK73" i="2"/>
  <c r="AK102" i="2"/>
  <c r="AL112" i="2"/>
  <c r="AK247" i="4"/>
  <c r="AL210" i="4"/>
  <c r="AL211" i="4"/>
  <c r="AJ36" i="4"/>
  <c r="AK31" i="4" s="1"/>
  <c r="AI13" i="4"/>
  <c r="AJ65" i="4"/>
  <c r="AI580" i="4"/>
  <c r="AK347" i="4"/>
  <c r="AJ383" i="4"/>
  <c r="AK346" i="4"/>
  <c r="AG11" i="2"/>
  <c r="AG12" i="2" s="1"/>
  <c r="AG13" i="2" s="1"/>
  <c r="AH23" i="2"/>
  <c r="AH22" i="2"/>
  <c r="AG59" i="2"/>
  <c r="BG10" i="2"/>
  <c r="BH58" i="2"/>
  <c r="AL113" i="2"/>
  <c r="AN428" i="2"/>
  <c r="AN434" i="2" s="1"/>
  <c r="AO428" i="2" s="1"/>
  <c r="AN249" i="2"/>
  <c r="AM285" i="2"/>
  <c r="AM465" i="2"/>
  <c r="AJ293" i="4"/>
  <c r="AK256" i="4"/>
  <c r="AK257" i="4"/>
  <c r="AO237" i="2"/>
  <c r="AM330" i="2"/>
  <c r="AO208" i="2"/>
  <c r="AP203" i="2" s="1"/>
  <c r="AN299" i="2"/>
  <c r="AO293" i="2" s="1"/>
  <c r="BJ464" i="2"/>
  <c r="AM418" i="2"/>
  <c r="AM389" i="2"/>
  <c r="AL339" i="2"/>
  <c r="AL338" i="2"/>
  <c r="AK375" i="2"/>
  <c r="AN328" i="2"/>
  <c r="AN158" i="2"/>
  <c r="AN157" i="2"/>
  <c r="AM194" i="2"/>
  <c r="AL442" i="4"/>
  <c r="AM436" i="4" s="1"/>
  <c r="BF66" i="4"/>
  <c r="BE10" i="4"/>
  <c r="AJ338" i="4"/>
  <c r="AL471" i="4"/>
  <c r="AL577" i="4"/>
  <c r="AL593" i="4" s="1"/>
  <c r="AK14" i="10" s="1"/>
  <c r="AK301" i="4"/>
  <c r="AK307" i="4" s="1"/>
  <c r="AL302" i="4" s="1"/>
  <c r="AM76" i="4"/>
  <c r="AL112" i="4"/>
  <c r="AM75" i="4"/>
  <c r="AL518" i="4"/>
  <c r="AM482" i="4"/>
  <c r="AM481" i="4"/>
  <c r="AJ576" i="4"/>
  <c r="AJ592" i="4" s="1"/>
  <c r="AI13" i="10" s="1"/>
  <c r="AJ426" i="4"/>
  <c r="AJ584" i="4"/>
  <c r="AI5" i="10" s="1"/>
  <c r="AL570" i="4"/>
  <c r="AL586" i="4" s="1"/>
  <c r="AK7" i="10" s="1"/>
  <c r="AJ397" i="4"/>
  <c r="BJ472" i="4"/>
  <c r="AM165" i="4"/>
  <c r="AM166" i="4"/>
  <c r="AL202" i="4"/>
  <c r="AL126" i="4"/>
  <c r="AM121" i="4" s="1"/>
  <c r="AL155" i="4"/>
  <c r="AI26" i="10" l="1"/>
  <c r="BN403" i="4"/>
  <c r="BM424" i="4"/>
  <c r="BM427" i="4" s="1"/>
  <c r="BM449" i="4"/>
  <c r="BL469" i="4"/>
  <c r="AH26" i="10"/>
  <c r="BR448" i="4"/>
  <c r="AL473" i="4"/>
  <c r="AJ11" i="4"/>
  <c r="AJ12" i="4" s="1"/>
  <c r="AL245" i="4"/>
  <c r="AL572" i="4"/>
  <c r="AL588" i="4" s="1"/>
  <c r="AK9" i="10" s="1"/>
  <c r="AL216" i="4"/>
  <c r="AN463" i="2"/>
  <c r="AL147" i="2"/>
  <c r="AH57" i="2"/>
  <c r="AH7" i="2" s="1"/>
  <c r="AI5" i="2" s="1"/>
  <c r="AL118" i="2"/>
  <c r="AM113" i="2" s="1"/>
  <c r="AL67" i="2"/>
  <c r="AK104" i="2"/>
  <c r="AL68" i="2"/>
  <c r="AN283" i="2"/>
  <c r="AJ67" i="4"/>
  <c r="AK30" i="4"/>
  <c r="AK65" i="4" s="1"/>
  <c r="AJ7" i="4"/>
  <c r="AK5" i="4" s="1"/>
  <c r="AJ13" i="4" s="1"/>
  <c r="AM211" i="4"/>
  <c r="AK575" i="4"/>
  <c r="AK591" i="4" s="1"/>
  <c r="AJ12" i="10" s="1"/>
  <c r="AK381" i="4"/>
  <c r="AK352" i="4"/>
  <c r="AM437" i="4"/>
  <c r="AM471" i="4" s="1"/>
  <c r="BH10" i="2"/>
  <c r="BI58" i="2"/>
  <c r="AH28" i="2"/>
  <c r="AN254" i="2"/>
  <c r="AN192" i="2"/>
  <c r="AL373" i="2"/>
  <c r="AK573" i="4"/>
  <c r="AK589" i="4" s="1"/>
  <c r="AJ10" i="10" s="1"/>
  <c r="AK291" i="4"/>
  <c r="AK262" i="4"/>
  <c r="AO429" i="2"/>
  <c r="AO434" i="2" s="1"/>
  <c r="AN163" i="2"/>
  <c r="AO158" i="2" s="1"/>
  <c r="AO239" i="2"/>
  <c r="AO294" i="2"/>
  <c r="AO299" i="2" s="1"/>
  <c r="AN330" i="2"/>
  <c r="AN465" i="2"/>
  <c r="AP202" i="2"/>
  <c r="AL344" i="2"/>
  <c r="AL375" i="2" s="1"/>
  <c r="BK464" i="2"/>
  <c r="AN384" i="2"/>
  <c r="AN383" i="2"/>
  <c r="AM420" i="2"/>
  <c r="AJ596" i="4"/>
  <c r="AJ580" i="4"/>
  <c r="BG66" i="4"/>
  <c r="BF10" i="4"/>
  <c r="AL301" i="4"/>
  <c r="AL307" i="4" s="1"/>
  <c r="AK574" i="4"/>
  <c r="AK590" i="4" s="1"/>
  <c r="AJ11" i="10" s="1"/>
  <c r="AK338" i="4"/>
  <c r="AK336" i="4"/>
  <c r="AM110" i="4"/>
  <c r="AM81" i="4"/>
  <c r="AM569" i="4"/>
  <c r="AM585" i="4" s="1"/>
  <c r="AL6" i="10" s="1"/>
  <c r="AM516" i="4"/>
  <c r="AM578" i="4"/>
  <c r="AM594" i="4" s="1"/>
  <c r="AL15" i="10" s="1"/>
  <c r="AM487" i="4"/>
  <c r="AL157" i="4"/>
  <c r="AK392" i="4"/>
  <c r="AK391" i="4"/>
  <c r="AJ428" i="4"/>
  <c r="AM120" i="4"/>
  <c r="AM570" i="4" s="1"/>
  <c r="AM586" i="4" s="1"/>
  <c r="AL7" i="10" s="1"/>
  <c r="AM571" i="4"/>
  <c r="AM587" i="4" s="1"/>
  <c r="AL8" i="10" s="1"/>
  <c r="BK472" i="4"/>
  <c r="BL472" i="4" s="1"/>
  <c r="AM171" i="4"/>
  <c r="AM200" i="4"/>
  <c r="BN449" i="4" l="1"/>
  <c r="BM469" i="4"/>
  <c r="BM472" i="4" s="1"/>
  <c r="BO403" i="4"/>
  <c r="BN424" i="4"/>
  <c r="AK36" i="4"/>
  <c r="AL30" i="4" s="1"/>
  <c r="AK568" i="4"/>
  <c r="AK584" i="4" s="1"/>
  <c r="AJ5" i="10" s="1"/>
  <c r="AL247" i="4"/>
  <c r="AM210" i="4"/>
  <c r="AM245" i="4" s="1"/>
  <c r="AL149" i="2"/>
  <c r="AM112" i="2"/>
  <c r="AO157" i="2"/>
  <c r="AO192" i="2" s="1"/>
  <c r="AL73" i="2"/>
  <c r="AL102" i="2"/>
  <c r="AM577" i="4"/>
  <c r="AM593" i="4" s="1"/>
  <c r="AL14" i="10" s="1"/>
  <c r="AM442" i="4"/>
  <c r="AN436" i="4" s="1"/>
  <c r="AL346" i="4"/>
  <c r="AK383" i="4"/>
  <c r="AL347" i="4"/>
  <c r="AI22" i="2"/>
  <c r="AH11" i="2"/>
  <c r="AH12" i="2" s="1"/>
  <c r="AH13" i="2" s="1"/>
  <c r="AH59" i="2"/>
  <c r="AI23" i="2"/>
  <c r="BI10" i="2"/>
  <c r="BJ58" i="2"/>
  <c r="AO463" i="2"/>
  <c r="AN285" i="2"/>
  <c r="AO249" i="2"/>
  <c r="AO248" i="2"/>
  <c r="AN194" i="2"/>
  <c r="AL256" i="4"/>
  <c r="AL257" i="4"/>
  <c r="AK293" i="4"/>
  <c r="AM147" i="2"/>
  <c r="AN418" i="2"/>
  <c r="AM338" i="2"/>
  <c r="AP293" i="2"/>
  <c r="AO330" i="2"/>
  <c r="AP294" i="2"/>
  <c r="AM339" i="2"/>
  <c r="AM344" i="2" s="1"/>
  <c r="AO328" i="2"/>
  <c r="AO163" i="2"/>
  <c r="AP158" i="2" s="1"/>
  <c r="AN389" i="2"/>
  <c r="AN420" i="2" s="1"/>
  <c r="AP237" i="2"/>
  <c r="AP208" i="2"/>
  <c r="AP428" i="2"/>
  <c r="AP429" i="2"/>
  <c r="AO465" i="2"/>
  <c r="AM118" i="2"/>
  <c r="BH66" i="4"/>
  <c r="BG10" i="4"/>
  <c r="AL574" i="4"/>
  <c r="AL590" i="4" s="1"/>
  <c r="AK11" i="10" s="1"/>
  <c r="AL336" i="4"/>
  <c r="AN75" i="4"/>
  <c r="AM112" i="4"/>
  <c r="AN76" i="4"/>
  <c r="AK397" i="4"/>
  <c r="AL392" i="4" s="1"/>
  <c r="AN482" i="4"/>
  <c r="AN481" i="4"/>
  <c r="AM518" i="4"/>
  <c r="AM155" i="4"/>
  <c r="AM126" i="4"/>
  <c r="AM157" i="4" s="1"/>
  <c r="AM301" i="4"/>
  <c r="AM302" i="4"/>
  <c r="AL338" i="4"/>
  <c r="AK426" i="4"/>
  <c r="AK7" i="4" s="1"/>
  <c r="AL5" i="4" s="1"/>
  <c r="AK576" i="4"/>
  <c r="AK592" i="4" s="1"/>
  <c r="AJ13" i="10" s="1"/>
  <c r="AN165" i="4"/>
  <c r="AN166" i="4"/>
  <c r="AM202" i="4"/>
  <c r="AJ26" i="10" l="1"/>
  <c r="BO424" i="4"/>
  <c r="BP403" i="4"/>
  <c r="BO449" i="4"/>
  <c r="BN469" i="4"/>
  <c r="BN427" i="4"/>
  <c r="AK67" i="4"/>
  <c r="AL31" i="4"/>
  <c r="AM572" i="4"/>
  <c r="AM588" i="4" s="1"/>
  <c r="AL9" i="10" s="1"/>
  <c r="AM216" i="4"/>
  <c r="AI28" i="2"/>
  <c r="AJ22" i="2" s="1"/>
  <c r="AL104" i="2"/>
  <c r="AM68" i="2"/>
  <c r="AM67" i="2"/>
  <c r="AN437" i="4"/>
  <c r="AN442" i="4" s="1"/>
  <c r="AO436" i="4" s="1"/>
  <c r="AM473" i="4"/>
  <c r="AL381" i="4"/>
  <c r="AL575" i="4"/>
  <c r="AL591" i="4" s="1"/>
  <c r="AK12" i="10" s="1"/>
  <c r="AL352" i="4"/>
  <c r="BJ10" i="2"/>
  <c r="BK58" i="2"/>
  <c r="BK10" i="2" s="1"/>
  <c r="AI57" i="2"/>
  <c r="AI7" i="2" s="1"/>
  <c r="AJ5" i="2" s="1"/>
  <c r="AO384" i="2"/>
  <c r="AO283" i="2"/>
  <c r="AO254" i="2"/>
  <c r="AL573" i="4"/>
  <c r="AL589" i="4" s="1"/>
  <c r="AK10" i="10" s="1"/>
  <c r="AL262" i="4"/>
  <c r="AL291" i="4"/>
  <c r="AO383" i="2"/>
  <c r="AP299" i="2"/>
  <c r="AQ293" i="2" s="1"/>
  <c r="AN338" i="2"/>
  <c r="AM375" i="2"/>
  <c r="AN339" i="2"/>
  <c r="AP157" i="2"/>
  <c r="AP192" i="2" s="1"/>
  <c r="AO194" i="2"/>
  <c r="AP434" i="2"/>
  <c r="AQ428" i="2" s="1"/>
  <c r="AM373" i="2"/>
  <c r="AP328" i="2"/>
  <c r="AQ202" i="2"/>
  <c r="AP239" i="2"/>
  <c r="AQ203" i="2"/>
  <c r="AP463" i="2"/>
  <c r="AN113" i="2"/>
  <c r="AN112" i="2"/>
  <c r="AM149" i="2"/>
  <c r="AK11" i="4"/>
  <c r="AK12" i="4" s="1"/>
  <c r="AK13" i="4" s="1"/>
  <c r="AK580" i="4"/>
  <c r="AK596" i="4"/>
  <c r="BI66" i="4"/>
  <c r="BH10" i="4"/>
  <c r="AK428" i="4"/>
  <c r="AL391" i="4"/>
  <c r="AL397" i="4" s="1"/>
  <c r="AN81" i="4"/>
  <c r="AO75" i="4" s="1"/>
  <c r="AN110" i="4"/>
  <c r="AN569" i="4"/>
  <c r="AN585" i="4" s="1"/>
  <c r="AM6" i="10" s="1"/>
  <c r="AN578" i="4"/>
  <c r="AN594" i="4" s="1"/>
  <c r="AM15" i="10" s="1"/>
  <c r="AN516" i="4"/>
  <c r="AN121" i="4"/>
  <c r="AN487" i="4"/>
  <c r="AN120" i="4"/>
  <c r="AL568" i="4"/>
  <c r="AN571" i="4"/>
  <c r="AN587" i="4" s="1"/>
  <c r="AM8" i="10" s="1"/>
  <c r="AM307" i="4"/>
  <c r="AM574" i="4"/>
  <c r="AM590" i="4" s="1"/>
  <c r="AL11" i="10" s="1"/>
  <c r="AM336" i="4"/>
  <c r="AN171" i="4"/>
  <c r="AN200" i="4"/>
  <c r="AL65" i="4"/>
  <c r="AL36" i="4"/>
  <c r="BO427" i="4" l="1"/>
  <c r="BP424" i="4"/>
  <c r="BQ403" i="4"/>
  <c r="BN472" i="4"/>
  <c r="BP449" i="4"/>
  <c r="BO469" i="4"/>
  <c r="AI11" i="2"/>
  <c r="AI12" i="2" s="1"/>
  <c r="AI13" i="2" s="1"/>
  <c r="AI59" i="2"/>
  <c r="AN577" i="4"/>
  <c r="AN593" i="4" s="1"/>
  <c r="AM14" i="10" s="1"/>
  <c r="AN211" i="4"/>
  <c r="AN210" i="4"/>
  <c r="AM247" i="4"/>
  <c r="AN471" i="4"/>
  <c r="AN373" i="2"/>
  <c r="AO418" i="2"/>
  <c r="AJ23" i="2"/>
  <c r="AJ28" i="2" s="1"/>
  <c r="AM102" i="2"/>
  <c r="AM73" i="2"/>
  <c r="AP330" i="2"/>
  <c r="AQ294" i="2"/>
  <c r="AQ328" i="2" s="1"/>
  <c r="AO389" i="2"/>
  <c r="AP383" i="2" s="1"/>
  <c r="AO437" i="4"/>
  <c r="AO442" i="4" s="1"/>
  <c r="AP437" i="4" s="1"/>
  <c r="AN473" i="4"/>
  <c r="AL383" i="4"/>
  <c r="AM347" i="4"/>
  <c r="AM346" i="4"/>
  <c r="AQ429" i="2"/>
  <c r="AQ463" i="2" s="1"/>
  <c r="AP249" i="2"/>
  <c r="AP248" i="2"/>
  <c r="AO285" i="2"/>
  <c r="AM256" i="4"/>
  <c r="AL293" i="4"/>
  <c r="AM257" i="4"/>
  <c r="AN344" i="2"/>
  <c r="AO338" i="2" s="1"/>
  <c r="AP163" i="2"/>
  <c r="AP194" i="2" s="1"/>
  <c r="AP465" i="2"/>
  <c r="AN147" i="2"/>
  <c r="AN118" i="2"/>
  <c r="AN149" i="2" s="1"/>
  <c r="AQ237" i="2"/>
  <c r="AQ208" i="2"/>
  <c r="AL426" i="4"/>
  <c r="AL7" i="4" s="1"/>
  <c r="AM5" i="4" s="1"/>
  <c r="AM31" i="4"/>
  <c r="AL11" i="4"/>
  <c r="AL12" i="4" s="1"/>
  <c r="BJ66" i="4"/>
  <c r="BI10" i="4"/>
  <c r="AM391" i="4"/>
  <c r="AL428" i="4"/>
  <c r="AL67" i="4"/>
  <c r="AL576" i="4"/>
  <c r="AL592" i="4" s="1"/>
  <c r="AK13" i="10" s="1"/>
  <c r="AN155" i="4"/>
  <c r="AN112" i="4"/>
  <c r="AO76" i="4"/>
  <c r="AO81" i="4" s="1"/>
  <c r="AN570" i="4"/>
  <c r="AN586" i="4" s="1"/>
  <c r="AM7" i="10" s="1"/>
  <c r="AM392" i="4"/>
  <c r="AM397" i="4" s="1"/>
  <c r="AM428" i="4" s="1"/>
  <c r="AO482" i="4"/>
  <c r="AN518" i="4"/>
  <c r="AO481" i="4"/>
  <c r="AN126" i="4"/>
  <c r="AO121" i="4" s="1"/>
  <c r="AP436" i="4"/>
  <c r="AN302" i="4"/>
  <c r="AN301" i="4"/>
  <c r="AM338" i="4"/>
  <c r="AO165" i="4"/>
  <c r="AO166" i="4"/>
  <c r="AL584" i="4"/>
  <c r="AK5" i="10" s="1"/>
  <c r="AN202" i="4"/>
  <c r="AM30" i="4"/>
  <c r="BO472" i="4" l="1"/>
  <c r="AK26" i="10"/>
  <c r="BQ449" i="4"/>
  <c r="BP469" i="4"/>
  <c r="BQ424" i="4"/>
  <c r="BR403" i="4"/>
  <c r="BP427" i="4"/>
  <c r="AO420" i="2"/>
  <c r="AP384" i="2"/>
  <c r="AP418" i="2" s="1"/>
  <c r="AN216" i="4"/>
  <c r="AN572" i="4"/>
  <c r="AN588" i="4" s="1"/>
  <c r="AM9" i="10" s="1"/>
  <c r="AN245" i="4"/>
  <c r="AJ57" i="2"/>
  <c r="AJ7" i="2" s="1"/>
  <c r="AK5" i="2" s="1"/>
  <c r="AO339" i="2"/>
  <c r="AO344" i="2" s="1"/>
  <c r="AQ434" i="2"/>
  <c r="AR429" i="2" s="1"/>
  <c r="AQ157" i="2"/>
  <c r="AQ299" i="2"/>
  <c r="AR293" i="2" s="1"/>
  <c r="AQ158" i="2"/>
  <c r="AM104" i="2"/>
  <c r="AN68" i="2"/>
  <c r="AN67" i="2"/>
  <c r="AN375" i="2"/>
  <c r="AO473" i="4"/>
  <c r="AO471" i="4"/>
  <c r="AO577" i="4"/>
  <c r="AO593" i="4" s="1"/>
  <c r="AN14" i="10" s="1"/>
  <c r="AL13" i="4"/>
  <c r="AM381" i="4"/>
  <c r="AM575" i="4"/>
  <c r="AM591" i="4" s="1"/>
  <c r="AL12" i="10" s="1"/>
  <c r="AM352" i="4"/>
  <c r="AM262" i="4"/>
  <c r="AM293" i="4" s="1"/>
  <c r="AJ59" i="2"/>
  <c r="AJ11" i="2"/>
  <c r="AJ12" i="2" s="1"/>
  <c r="AK23" i="2"/>
  <c r="AK22" i="2"/>
  <c r="AP283" i="2"/>
  <c r="AP254" i="2"/>
  <c r="AM573" i="4"/>
  <c r="AM589" i="4" s="1"/>
  <c r="AL10" i="10" s="1"/>
  <c r="AM291" i="4"/>
  <c r="AO112" i="2"/>
  <c r="AO113" i="2"/>
  <c r="AR203" i="2"/>
  <c r="AR202" i="2"/>
  <c r="AQ239" i="2"/>
  <c r="AP389" i="2"/>
  <c r="AO373" i="2"/>
  <c r="AL596" i="4"/>
  <c r="AL580" i="4"/>
  <c r="BK66" i="4"/>
  <c r="BJ10" i="4"/>
  <c r="AN391" i="4"/>
  <c r="AM576" i="4"/>
  <c r="AM592" i="4" s="1"/>
  <c r="AL13" i="10" s="1"/>
  <c r="AN392" i="4"/>
  <c r="AP76" i="4"/>
  <c r="AO112" i="4"/>
  <c r="AP75" i="4"/>
  <c r="AM426" i="4"/>
  <c r="AO487" i="4"/>
  <c r="AP481" i="4" s="1"/>
  <c r="AO569" i="4"/>
  <c r="AO585" i="4" s="1"/>
  <c r="AN6" i="10" s="1"/>
  <c r="AO110" i="4"/>
  <c r="AO578" i="4"/>
  <c r="AO594" i="4" s="1"/>
  <c r="AN15" i="10" s="1"/>
  <c r="AO516" i="4"/>
  <c r="AN307" i="4"/>
  <c r="AN338" i="4" s="1"/>
  <c r="AN157" i="4"/>
  <c r="AO120" i="4"/>
  <c r="AO571" i="4"/>
  <c r="AO587" i="4" s="1"/>
  <c r="AN8" i="10" s="1"/>
  <c r="AO200" i="4"/>
  <c r="AN574" i="4"/>
  <c r="AN590" i="4" s="1"/>
  <c r="AM11" i="10" s="1"/>
  <c r="AN336" i="4"/>
  <c r="AM65" i="4"/>
  <c r="AM568" i="4"/>
  <c r="AO171" i="4"/>
  <c r="AP442" i="4"/>
  <c r="AP577" i="4"/>
  <c r="AP593" i="4" s="1"/>
  <c r="AO14" i="10" s="1"/>
  <c r="AP471" i="4"/>
  <c r="AM36" i="4"/>
  <c r="BK10" i="4" l="1"/>
  <c r="BL66" i="4"/>
  <c r="BQ427" i="4"/>
  <c r="BR449" i="4"/>
  <c r="BQ469" i="4"/>
  <c r="BR424" i="4"/>
  <c r="BP472" i="4"/>
  <c r="AQ465" i="2"/>
  <c r="AN256" i="4"/>
  <c r="AO210" i="4"/>
  <c r="AN247" i="4"/>
  <c r="AO211" i="4"/>
  <c r="AR428" i="2"/>
  <c r="AR463" i="2" s="1"/>
  <c r="AJ13" i="2"/>
  <c r="AQ330" i="2"/>
  <c r="AQ192" i="2"/>
  <c r="AR294" i="2"/>
  <c r="AR299" i="2" s="1"/>
  <c r="AS294" i="2" s="1"/>
  <c r="AQ163" i="2"/>
  <c r="AQ194" i="2" s="1"/>
  <c r="AN102" i="2"/>
  <c r="AN73" i="2"/>
  <c r="AN257" i="4"/>
  <c r="AM7" i="4"/>
  <c r="AN5" i="4" s="1"/>
  <c r="AN347" i="4"/>
  <c r="AM383" i="4"/>
  <c r="AN346" i="4"/>
  <c r="AK57" i="2"/>
  <c r="AK7" i="2" s="1"/>
  <c r="AL5" i="2" s="1"/>
  <c r="AK28" i="2"/>
  <c r="AO118" i="2"/>
  <c r="AP112" i="2" s="1"/>
  <c r="AP285" i="2"/>
  <c r="AQ249" i="2"/>
  <c r="AQ248" i="2"/>
  <c r="AP113" i="2"/>
  <c r="AO147" i="2"/>
  <c r="AR237" i="2"/>
  <c r="AR208" i="2"/>
  <c r="AR434" i="2"/>
  <c r="AQ383" i="2"/>
  <c r="AQ384" i="2"/>
  <c r="AP420" i="2"/>
  <c r="AP339" i="2"/>
  <c r="AP338" i="2"/>
  <c r="AO375" i="2"/>
  <c r="AR328" i="2"/>
  <c r="AR158" i="2"/>
  <c r="AR157" i="2"/>
  <c r="AO518" i="4"/>
  <c r="AP482" i="4"/>
  <c r="AP578" i="4" s="1"/>
  <c r="AP594" i="4" s="1"/>
  <c r="AO15" i="10" s="1"/>
  <c r="AM67" i="4"/>
  <c r="AM11" i="4"/>
  <c r="AM12" i="4" s="1"/>
  <c r="AN397" i="4"/>
  <c r="AO392" i="4" s="1"/>
  <c r="AM580" i="4"/>
  <c r="AN576" i="4"/>
  <c r="AN592" i="4" s="1"/>
  <c r="AM13" i="10" s="1"/>
  <c r="AN426" i="4"/>
  <c r="AO301" i="4"/>
  <c r="AP569" i="4"/>
  <c r="AP585" i="4" s="1"/>
  <c r="AO6" i="10" s="1"/>
  <c r="AP110" i="4"/>
  <c r="AP81" i="4"/>
  <c r="AO302" i="4"/>
  <c r="AN31" i="4"/>
  <c r="AO570" i="4"/>
  <c r="AO586" i="4" s="1"/>
  <c r="AN7" i="10" s="1"/>
  <c r="AO155" i="4"/>
  <c r="AO126" i="4"/>
  <c r="AN30" i="4"/>
  <c r="AP166" i="4"/>
  <c r="AP165" i="4"/>
  <c r="AO202" i="4"/>
  <c r="AQ437" i="4"/>
  <c r="AQ436" i="4"/>
  <c r="AP473" i="4"/>
  <c r="AM584" i="4"/>
  <c r="AM596" i="4" l="1"/>
  <c r="AL5" i="10"/>
  <c r="AN262" i="4"/>
  <c r="AN293" i="4" s="1"/>
  <c r="BQ472" i="4"/>
  <c r="BR427" i="4"/>
  <c r="BM66" i="4"/>
  <c r="BL10" i="4"/>
  <c r="BR469" i="4"/>
  <c r="AN291" i="4"/>
  <c r="AO257" i="4"/>
  <c r="AN573" i="4"/>
  <c r="AN589" i="4" s="1"/>
  <c r="AM10" i="10" s="1"/>
  <c r="AO391" i="4"/>
  <c r="AO397" i="4" s="1"/>
  <c r="AO256" i="4"/>
  <c r="AN568" i="4"/>
  <c r="AN584" i="4" s="1"/>
  <c r="AM5" i="10" s="1"/>
  <c r="AO216" i="4"/>
  <c r="AO245" i="4"/>
  <c r="AO572" i="4"/>
  <c r="AO588" i="4" s="1"/>
  <c r="AN9" i="10" s="1"/>
  <c r="AP118" i="2"/>
  <c r="AQ112" i="2" s="1"/>
  <c r="AO149" i="2"/>
  <c r="AQ254" i="2"/>
  <c r="AR249" i="2" s="1"/>
  <c r="AO67" i="2"/>
  <c r="AO68" i="2"/>
  <c r="AN104" i="2"/>
  <c r="AP147" i="2"/>
  <c r="AM13" i="4"/>
  <c r="AN428" i="4"/>
  <c r="AN575" i="4"/>
  <c r="AN591" i="4" s="1"/>
  <c r="AM12" i="10" s="1"/>
  <c r="AN381" i="4"/>
  <c r="AN352" i="4"/>
  <c r="AP487" i="4"/>
  <c r="AQ481" i="4" s="1"/>
  <c r="AP516" i="4"/>
  <c r="AK11" i="2"/>
  <c r="AK12" i="2" s="1"/>
  <c r="AK13" i="2" s="1"/>
  <c r="AL23" i="2"/>
  <c r="AK59" i="2"/>
  <c r="AL22" i="2"/>
  <c r="AQ283" i="2"/>
  <c r="AR330" i="2"/>
  <c r="AS293" i="2"/>
  <c r="AS328" i="2" s="1"/>
  <c r="AR163" i="2"/>
  <c r="AR194" i="2" s="1"/>
  <c r="AR239" i="2"/>
  <c r="AS202" i="2"/>
  <c r="AS203" i="2"/>
  <c r="AR192" i="2"/>
  <c r="AP373" i="2"/>
  <c r="AS429" i="2"/>
  <c r="AR465" i="2"/>
  <c r="AS428" i="2"/>
  <c r="AQ418" i="2"/>
  <c r="AQ389" i="2"/>
  <c r="AP344" i="2"/>
  <c r="AO574" i="4"/>
  <c r="AO590" i="4" s="1"/>
  <c r="AN11" i="10" s="1"/>
  <c r="AO336" i="4"/>
  <c r="AO307" i="4"/>
  <c r="AO338" i="4" s="1"/>
  <c r="AP112" i="4"/>
  <c r="AQ75" i="4"/>
  <c r="AQ76" i="4"/>
  <c r="AN36" i="4"/>
  <c r="AN67" i="4" s="1"/>
  <c r="AQ442" i="4"/>
  <c r="AQ473" i="4" s="1"/>
  <c r="AP121" i="4"/>
  <c r="AP120" i="4"/>
  <c r="AO157" i="4"/>
  <c r="AN65" i="4"/>
  <c r="AN7" i="4" s="1"/>
  <c r="AO5" i="4" s="1"/>
  <c r="AP571" i="4"/>
  <c r="AP587" i="4" s="1"/>
  <c r="AO8" i="10" s="1"/>
  <c r="AP200" i="4"/>
  <c r="AO426" i="4"/>
  <c r="AP171" i="4"/>
  <c r="AQ577" i="4"/>
  <c r="AQ593" i="4" s="1"/>
  <c r="AP14" i="10" s="1"/>
  <c r="AQ471" i="4"/>
  <c r="AM26" i="10" l="1"/>
  <c r="AL26" i="10"/>
  <c r="BM10" i="4"/>
  <c r="BN66" i="4"/>
  <c r="BR472" i="4"/>
  <c r="AP149" i="2"/>
  <c r="AQ113" i="2"/>
  <c r="AO576" i="4"/>
  <c r="AO592" i="4" s="1"/>
  <c r="AN13" i="10" s="1"/>
  <c r="AO262" i="4"/>
  <c r="AP256" i="4" s="1"/>
  <c r="AO291" i="4"/>
  <c r="AO573" i="4"/>
  <c r="AO589" i="4" s="1"/>
  <c r="AN10" i="10" s="1"/>
  <c r="AP257" i="4"/>
  <c r="AP291" i="4" s="1"/>
  <c r="AO247" i="4"/>
  <c r="AP211" i="4"/>
  <c r="AP210" i="4"/>
  <c r="AO102" i="2"/>
  <c r="AQ285" i="2"/>
  <c r="AR248" i="2"/>
  <c r="AR283" i="2" s="1"/>
  <c r="AO73" i="2"/>
  <c r="AL28" i="2"/>
  <c r="AM22" i="2" s="1"/>
  <c r="AN596" i="4"/>
  <c r="AN580" i="4"/>
  <c r="AP518" i="4"/>
  <c r="AQ482" i="4"/>
  <c r="AQ487" i="4" s="1"/>
  <c r="AR481" i="4" s="1"/>
  <c r="AO347" i="4"/>
  <c r="AO346" i="4"/>
  <c r="AN383" i="4"/>
  <c r="AP302" i="4"/>
  <c r="AL57" i="2"/>
  <c r="AL7" i="2" s="1"/>
  <c r="AM5" i="2" s="1"/>
  <c r="AS299" i="2"/>
  <c r="AT294" i="2" s="1"/>
  <c r="AS208" i="2"/>
  <c r="AS239" i="2" s="1"/>
  <c r="AS157" i="2"/>
  <c r="AS158" i="2"/>
  <c r="AS434" i="2"/>
  <c r="AS465" i="2" s="1"/>
  <c r="AS237" i="2"/>
  <c r="AS463" i="2"/>
  <c r="AR384" i="2"/>
  <c r="AR383" i="2"/>
  <c r="AQ420" i="2"/>
  <c r="AQ339" i="2"/>
  <c r="AQ338" i="2"/>
  <c r="AP375" i="2"/>
  <c r="AQ147" i="2"/>
  <c r="AQ118" i="2"/>
  <c r="AO30" i="4"/>
  <c r="AN11" i="4"/>
  <c r="AN12" i="4" s="1"/>
  <c r="AN13" i="4" s="1"/>
  <c r="AP301" i="4"/>
  <c r="AQ569" i="4"/>
  <c r="AQ585" i="4" s="1"/>
  <c r="AP6" i="10" s="1"/>
  <c r="AQ110" i="4"/>
  <c r="AQ81" i="4"/>
  <c r="AR436" i="4"/>
  <c r="AR437" i="4"/>
  <c r="AO31" i="4"/>
  <c r="AP126" i="4"/>
  <c r="AP157" i="4" s="1"/>
  <c r="AP155" i="4"/>
  <c r="AP570" i="4"/>
  <c r="AP586" i="4" s="1"/>
  <c r="AO7" i="10" s="1"/>
  <c r="AP391" i="4"/>
  <c r="AP392" i="4"/>
  <c r="AO428" i="4"/>
  <c r="AQ165" i="4"/>
  <c r="AQ166" i="4"/>
  <c r="AP202" i="4"/>
  <c r="AO293" i="4" l="1"/>
  <c r="BO66" i="4"/>
  <c r="BN10" i="4"/>
  <c r="AQ518" i="4"/>
  <c r="AR482" i="4"/>
  <c r="AQ516" i="4"/>
  <c r="AP262" i="4"/>
  <c r="AP293" i="4" s="1"/>
  <c r="AP573" i="4"/>
  <c r="AP589" i="4" s="1"/>
  <c r="AO10" i="10" s="1"/>
  <c r="AP572" i="4"/>
  <c r="AP588" i="4" s="1"/>
  <c r="AO9" i="10" s="1"/>
  <c r="AP216" i="4"/>
  <c r="AP245" i="4"/>
  <c r="AR254" i="2"/>
  <c r="AS248" i="2" s="1"/>
  <c r="AL11" i="2"/>
  <c r="AL12" i="2" s="1"/>
  <c r="AL13" i="2" s="1"/>
  <c r="AM23" i="2"/>
  <c r="AM57" i="2" s="1"/>
  <c r="AM7" i="2" s="1"/>
  <c r="AN5" i="2" s="1"/>
  <c r="AL59" i="2"/>
  <c r="AO104" i="2"/>
  <c r="AP67" i="2"/>
  <c r="AP68" i="2"/>
  <c r="AT202" i="2"/>
  <c r="AS163" i="2"/>
  <c r="AT157" i="2" s="1"/>
  <c r="AS249" i="2"/>
  <c r="AS283" i="2" s="1"/>
  <c r="AR285" i="2"/>
  <c r="AQ120" i="4"/>
  <c r="AP336" i="4"/>
  <c r="AQ257" i="4"/>
  <c r="AO575" i="4"/>
  <c r="AO591" i="4" s="1"/>
  <c r="AN12" i="10" s="1"/>
  <c r="AO381" i="4"/>
  <c r="AO352" i="4"/>
  <c r="AQ578" i="4"/>
  <c r="AQ594" i="4" s="1"/>
  <c r="AP15" i="10" s="1"/>
  <c r="AP307" i="4"/>
  <c r="AP338" i="4" s="1"/>
  <c r="AS330" i="2"/>
  <c r="AT429" i="2"/>
  <c r="AT203" i="2"/>
  <c r="AT293" i="2"/>
  <c r="AT299" i="2" s="1"/>
  <c r="AS192" i="2"/>
  <c r="AR418" i="2"/>
  <c r="AT428" i="2"/>
  <c r="AT158" i="2"/>
  <c r="AQ373" i="2"/>
  <c r="AR389" i="2"/>
  <c r="AQ344" i="2"/>
  <c r="AR113" i="2"/>
  <c r="AR112" i="2"/>
  <c r="AQ149" i="2"/>
  <c r="AO65" i="4"/>
  <c r="AO7" i="4" s="1"/>
  <c r="AP5" i="4" s="1"/>
  <c r="AR577" i="4"/>
  <c r="AR593" i="4" s="1"/>
  <c r="AQ14" i="10" s="1"/>
  <c r="AO568" i="4"/>
  <c r="AO36" i="4"/>
  <c r="AP574" i="4"/>
  <c r="AP590" i="4" s="1"/>
  <c r="AO11" i="10" s="1"/>
  <c r="AR471" i="4"/>
  <c r="AQ112" i="4"/>
  <c r="AR75" i="4"/>
  <c r="AR76" i="4"/>
  <c r="AQ121" i="4"/>
  <c r="AR442" i="4"/>
  <c r="AS437" i="4" s="1"/>
  <c r="AR487" i="4"/>
  <c r="AR578" i="4"/>
  <c r="AR594" i="4" s="1"/>
  <c r="AQ15" i="10" s="1"/>
  <c r="AR516" i="4"/>
  <c r="AP397" i="4"/>
  <c r="AQ391" i="4" s="1"/>
  <c r="AP426" i="4"/>
  <c r="AP576" i="4"/>
  <c r="AP592" i="4" s="1"/>
  <c r="AO13" i="10" s="1"/>
  <c r="AQ571" i="4"/>
  <c r="AQ587" i="4" s="1"/>
  <c r="AP8" i="10" s="1"/>
  <c r="AQ200" i="4"/>
  <c r="AQ171" i="4"/>
  <c r="BP66" i="4" l="1"/>
  <c r="BO10" i="4"/>
  <c r="AQ301" i="4"/>
  <c r="AS194" i="2"/>
  <c r="AQ256" i="4"/>
  <c r="AQ262" i="4" s="1"/>
  <c r="AQ155" i="4"/>
  <c r="AP247" i="4"/>
  <c r="AQ210" i="4"/>
  <c r="AQ211" i="4"/>
  <c r="AT434" i="2"/>
  <c r="AT465" i="2" s="1"/>
  <c r="AT237" i="2"/>
  <c r="AP102" i="2"/>
  <c r="AP73" i="2"/>
  <c r="AM28" i="2"/>
  <c r="AN23" i="2" s="1"/>
  <c r="AS254" i="2"/>
  <c r="AS285" i="2" s="1"/>
  <c r="AT328" i="2"/>
  <c r="AQ302" i="4"/>
  <c r="AO580" i="4"/>
  <c r="AQ291" i="4"/>
  <c r="AO11" i="4"/>
  <c r="AO12" i="4" s="1"/>
  <c r="AO13" i="4" s="1"/>
  <c r="AP347" i="4"/>
  <c r="AO383" i="4"/>
  <c r="AP346" i="4"/>
  <c r="AM11" i="2"/>
  <c r="AM12" i="2" s="1"/>
  <c r="AM13" i="2" s="1"/>
  <c r="AT208" i="2"/>
  <c r="AU203" i="2" s="1"/>
  <c r="AT249" i="2"/>
  <c r="AT163" i="2"/>
  <c r="AT194" i="2" s="1"/>
  <c r="AT463" i="2"/>
  <c r="AU428" i="2"/>
  <c r="AT192" i="2"/>
  <c r="AR147" i="2"/>
  <c r="AR118" i="2"/>
  <c r="AS113" i="2" s="1"/>
  <c r="AS384" i="2"/>
  <c r="AS383" i="2"/>
  <c r="AR420" i="2"/>
  <c r="AR338" i="2"/>
  <c r="AR339" i="2"/>
  <c r="AQ375" i="2"/>
  <c r="AU294" i="2"/>
  <c r="AU293" i="2"/>
  <c r="AT330" i="2"/>
  <c r="AP30" i="4"/>
  <c r="AS436" i="4"/>
  <c r="AS471" i="4" s="1"/>
  <c r="AO584" i="4"/>
  <c r="AQ570" i="4"/>
  <c r="AQ586" i="4" s="1"/>
  <c r="AP7" i="10" s="1"/>
  <c r="AP31" i="4"/>
  <c r="AO67" i="4"/>
  <c r="AQ126" i="4"/>
  <c r="AR120" i="4" s="1"/>
  <c r="AR110" i="4"/>
  <c r="AR569" i="4"/>
  <c r="AR585" i="4" s="1"/>
  <c r="AQ6" i="10" s="1"/>
  <c r="AR81" i="4"/>
  <c r="AR473" i="4"/>
  <c r="AQ392" i="4"/>
  <c r="AQ397" i="4" s="1"/>
  <c r="AR518" i="4"/>
  <c r="AS482" i="4"/>
  <c r="AS481" i="4"/>
  <c r="AP428" i="4"/>
  <c r="AQ307" i="4"/>
  <c r="AQ574" i="4"/>
  <c r="AQ590" i="4" s="1"/>
  <c r="AP11" i="10" s="1"/>
  <c r="AQ336" i="4"/>
  <c r="AR165" i="4"/>
  <c r="AR166" i="4"/>
  <c r="AQ202" i="4"/>
  <c r="AO596" i="4" l="1"/>
  <c r="AN5" i="10"/>
  <c r="BQ66" i="4"/>
  <c r="BP10" i="4"/>
  <c r="AQ293" i="4"/>
  <c r="AR256" i="4"/>
  <c r="AQ573" i="4"/>
  <c r="AQ589" i="4" s="1"/>
  <c r="AP10" i="10" s="1"/>
  <c r="AQ245" i="4"/>
  <c r="AQ572" i="4"/>
  <c r="AQ588" i="4" s="1"/>
  <c r="AP9" i="10" s="1"/>
  <c r="AQ216" i="4"/>
  <c r="AT248" i="2"/>
  <c r="AT254" i="2" s="1"/>
  <c r="AU429" i="2"/>
  <c r="AU463" i="2" s="1"/>
  <c r="AU158" i="2"/>
  <c r="AM59" i="2"/>
  <c r="AN22" i="2"/>
  <c r="AN57" i="2" s="1"/>
  <c r="AN7" i="2" s="1"/>
  <c r="AO5" i="2" s="1"/>
  <c r="AP104" i="2"/>
  <c r="AQ67" i="2"/>
  <c r="AQ68" i="2"/>
  <c r="AU157" i="2"/>
  <c r="AT239" i="2"/>
  <c r="AU202" i="2"/>
  <c r="AU237" i="2" s="1"/>
  <c r="AU328" i="2"/>
  <c r="AR257" i="4"/>
  <c r="AR291" i="4" s="1"/>
  <c r="AP352" i="4"/>
  <c r="AP381" i="4"/>
  <c r="AP575" i="4"/>
  <c r="AP591" i="4" s="1"/>
  <c r="AO12" i="10" s="1"/>
  <c r="AP568" i="4"/>
  <c r="AP584" i="4" s="1"/>
  <c r="AO5" i="10" s="1"/>
  <c r="AP36" i="4"/>
  <c r="AU434" i="2"/>
  <c r="AU465" i="2" s="1"/>
  <c r="AS112" i="2"/>
  <c r="AS118" i="2" s="1"/>
  <c r="AT113" i="2" s="1"/>
  <c r="AS418" i="2"/>
  <c r="AR149" i="2"/>
  <c r="AS389" i="2"/>
  <c r="AR373" i="2"/>
  <c r="AR344" i="2"/>
  <c r="AU299" i="2"/>
  <c r="AP65" i="4"/>
  <c r="AS442" i="4"/>
  <c r="AS473" i="4" s="1"/>
  <c r="AS577" i="4"/>
  <c r="AS593" i="4" s="1"/>
  <c r="AR14" i="10" s="1"/>
  <c r="AQ576" i="4"/>
  <c r="AQ592" i="4" s="1"/>
  <c r="AP13" i="10" s="1"/>
  <c r="AR121" i="4"/>
  <c r="AR155" i="4" s="1"/>
  <c r="AQ157" i="4"/>
  <c r="AQ426" i="4"/>
  <c r="AR573" i="4"/>
  <c r="AR589" i="4" s="1"/>
  <c r="AQ10" i="10" s="1"/>
  <c r="AR262" i="4"/>
  <c r="AR112" i="4"/>
  <c r="AS76" i="4"/>
  <c r="AS75" i="4"/>
  <c r="AS487" i="4"/>
  <c r="AT481" i="4" s="1"/>
  <c r="AS516" i="4"/>
  <c r="AS578" i="4"/>
  <c r="AS594" i="4" s="1"/>
  <c r="AR15" i="10" s="1"/>
  <c r="AR200" i="4"/>
  <c r="AR571" i="4"/>
  <c r="AR587" i="4" s="1"/>
  <c r="AQ8" i="10" s="1"/>
  <c r="AR301" i="4"/>
  <c r="AR302" i="4"/>
  <c r="AQ338" i="4"/>
  <c r="AR391" i="4"/>
  <c r="AR392" i="4"/>
  <c r="AQ428" i="4"/>
  <c r="AR171" i="4"/>
  <c r="AT437" i="4"/>
  <c r="BR66" i="4" l="1"/>
  <c r="BQ10" i="4"/>
  <c r="AN26" i="10"/>
  <c r="AO26" i="10"/>
  <c r="AT436" i="4"/>
  <c r="AT283" i="2"/>
  <c r="AR210" i="4"/>
  <c r="AQ247" i="4"/>
  <c r="AR211" i="4"/>
  <c r="AP580" i="4"/>
  <c r="AP596" i="4"/>
  <c r="AQ73" i="2"/>
  <c r="AR68" i="2" s="1"/>
  <c r="AU192" i="2"/>
  <c r="AU163" i="2"/>
  <c r="AU194" i="2" s="1"/>
  <c r="AQ102" i="2"/>
  <c r="AU208" i="2"/>
  <c r="AV202" i="2" s="1"/>
  <c r="AV428" i="2"/>
  <c r="AV429" i="2"/>
  <c r="AN28" i="2"/>
  <c r="AN11" i="2" s="1"/>
  <c r="AN12" i="2" s="1"/>
  <c r="AN13" i="2" s="1"/>
  <c r="AR67" i="2"/>
  <c r="AQ104" i="2"/>
  <c r="AP7" i="4"/>
  <c r="AQ5" i="4" s="1"/>
  <c r="AP13" i="4" s="1"/>
  <c r="AP11" i="4"/>
  <c r="AP12" i="4" s="1"/>
  <c r="AP67" i="4"/>
  <c r="AQ30" i="4"/>
  <c r="AQ346" i="4"/>
  <c r="AP383" i="4"/>
  <c r="AQ347" i="4"/>
  <c r="AT285" i="2"/>
  <c r="AU249" i="2"/>
  <c r="AU248" i="2"/>
  <c r="AR126" i="4"/>
  <c r="AS121" i="4" s="1"/>
  <c r="AR570" i="4"/>
  <c r="AR586" i="4" s="1"/>
  <c r="AQ7" i="10" s="1"/>
  <c r="AQ31" i="4"/>
  <c r="AQ568" i="4" s="1"/>
  <c r="AS147" i="2"/>
  <c r="AT112" i="2"/>
  <c r="AT147" i="2" s="1"/>
  <c r="AS149" i="2"/>
  <c r="AT383" i="2"/>
  <c r="AT384" i="2"/>
  <c r="AS420" i="2"/>
  <c r="AS338" i="2"/>
  <c r="AS339" i="2"/>
  <c r="AR375" i="2"/>
  <c r="AV293" i="2"/>
  <c r="AV294" i="2"/>
  <c r="AU330" i="2"/>
  <c r="AT482" i="4"/>
  <c r="AT516" i="4" s="1"/>
  <c r="AS518" i="4"/>
  <c r="AS81" i="4"/>
  <c r="AT76" i="4" s="1"/>
  <c r="AS257" i="4"/>
  <c r="AR293" i="4"/>
  <c r="AS256" i="4"/>
  <c r="AT75" i="4"/>
  <c r="AS110" i="4"/>
  <c r="AS569" i="4"/>
  <c r="AS585" i="4" s="1"/>
  <c r="AR6" i="10" s="1"/>
  <c r="AR397" i="4"/>
  <c r="AR576" i="4"/>
  <c r="AR592" i="4" s="1"/>
  <c r="AQ13" i="10" s="1"/>
  <c r="AR426" i="4"/>
  <c r="AR307" i="4"/>
  <c r="AR574" i="4"/>
  <c r="AR590" i="4" s="1"/>
  <c r="AQ11" i="10" s="1"/>
  <c r="AR336" i="4"/>
  <c r="AS165" i="4"/>
  <c r="AS166" i="4"/>
  <c r="AR202" i="4"/>
  <c r="AT442" i="4"/>
  <c r="AT577" i="4"/>
  <c r="AT593" i="4" s="1"/>
  <c r="AS14" i="10" s="1"/>
  <c r="AT471" i="4"/>
  <c r="BR10" i="4" l="1"/>
  <c r="AV434" i="2"/>
  <c r="AW428" i="2" s="1"/>
  <c r="AR216" i="4"/>
  <c r="AR247" i="4" s="1"/>
  <c r="AR572" i="4"/>
  <c r="AR588" i="4" s="1"/>
  <c r="AQ9" i="10" s="1"/>
  <c r="AR245" i="4"/>
  <c r="AV157" i="2"/>
  <c r="AV158" i="2"/>
  <c r="AV163" i="2" s="1"/>
  <c r="AW157" i="2" s="1"/>
  <c r="AN59" i="2"/>
  <c r="AO23" i="2"/>
  <c r="AO22" i="2"/>
  <c r="AU239" i="2"/>
  <c r="AV203" i="2"/>
  <c r="AV237" i="2" s="1"/>
  <c r="AV463" i="2"/>
  <c r="AR102" i="2"/>
  <c r="AR73" i="2"/>
  <c r="AV465" i="2"/>
  <c r="AQ575" i="4"/>
  <c r="AQ591" i="4" s="1"/>
  <c r="AP12" i="10" s="1"/>
  <c r="AQ381" i="4"/>
  <c r="AT487" i="4"/>
  <c r="AU481" i="4" s="1"/>
  <c r="AQ352" i="4"/>
  <c r="AT578" i="4"/>
  <c r="AT594" i="4" s="1"/>
  <c r="AS15" i="10" s="1"/>
  <c r="AS120" i="4"/>
  <c r="AS126" i="4" s="1"/>
  <c r="AT120" i="4" s="1"/>
  <c r="AR157" i="4"/>
  <c r="AU254" i="2"/>
  <c r="AU285" i="2" s="1"/>
  <c r="AU283" i="2"/>
  <c r="AW429" i="2"/>
  <c r="AW434" i="2" s="1"/>
  <c r="AT118" i="2"/>
  <c r="AU112" i="2" s="1"/>
  <c r="AQ65" i="4"/>
  <c r="AQ7" i="4" s="1"/>
  <c r="AR5" i="4" s="1"/>
  <c r="AQ36" i="4"/>
  <c r="AR30" i="4" s="1"/>
  <c r="AV192" i="2"/>
  <c r="AV299" i="2"/>
  <c r="AW294" i="2" s="1"/>
  <c r="AT418" i="2"/>
  <c r="AT389" i="2"/>
  <c r="AS373" i="2"/>
  <c r="AS344" i="2"/>
  <c r="AV328" i="2"/>
  <c r="AT81" i="4"/>
  <c r="AU75" i="4" s="1"/>
  <c r="AS112" i="4"/>
  <c r="AS262" i="4"/>
  <c r="AS291" i="4"/>
  <c r="AS573" i="4"/>
  <c r="AS589" i="4" s="1"/>
  <c r="AR10" i="10" s="1"/>
  <c r="AT569" i="4"/>
  <c r="AT585" i="4" s="1"/>
  <c r="AS6" i="10" s="1"/>
  <c r="AT110" i="4"/>
  <c r="AS570" i="4"/>
  <c r="AS586" i="4" s="1"/>
  <c r="AR7" i="10" s="1"/>
  <c r="AQ584" i="4"/>
  <c r="AP5" i="10" s="1"/>
  <c r="AS571" i="4"/>
  <c r="AS587" i="4" s="1"/>
  <c r="AR8" i="10" s="1"/>
  <c r="AS200" i="4"/>
  <c r="AS171" i="4"/>
  <c r="AS301" i="4"/>
  <c r="AS302" i="4"/>
  <c r="AR338" i="4"/>
  <c r="AU436" i="4"/>
  <c r="AU437" i="4"/>
  <c r="AT473" i="4"/>
  <c r="AS391" i="4"/>
  <c r="AS392" i="4"/>
  <c r="AR428" i="4"/>
  <c r="AP26" i="10" l="1"/>
  <c r="AS211" i="4"/>
  <c r="AS210" i="4"/>
  <c r="AS216" i="4" s="1"/>
  <c r="AS247" i="4" s="1"/>
  <c r="AQ596" i="4"/>
  <c r="AT211" i="4"/>
  <c r="AT210" i="4"/>
  <c r="AS572" i="4"/>
  <c r="AS588" i="4" s="1"/>
  <c r="AR9" i="10" s="1"/>
  <c r="AO57" i="2"/>
  <c r="AO7" i="2" s="1"/>
  <c r="AP5" i="2" s="1"/>
  <c r="AV249" i="2"/>
  <c r="AO28" i="2"/>
  <c r="AO59" i="2" s="1"/>
  <c r="AV248" i="2"/>
  <c r="AV208" i="2"/>
  <c r="AV239" i="2" s="1"/>
  <c r="AS68" i="2"/>
  <c r="AS67" i="2"/>
  <c r="AR104" i="2"/>
  <c r="AW463" i="2"/>
  <c r="AQ580" i="4"/>
  <c r="AR346" i="4"/>
  <c r="AQ383" i="4"/>
  <c r="AR347" i="4"/>
  <c r="AU482" i="4"/>
  <c r="AU578" i="4" s="1"/>
  <c r="AU594" i="4" s="1"/>
  <c r="AT15" i="10" s="1"/>
  <c r="AT518" i="4"/>
  <c r="AS157" i="4"/>
  <c r="AS155" i="4"/>
  <c r="AT121" i="4"/>
  <c r="AT570" i="4" s="1"/>
  <c r="AT586" i="4" s="1"/>
  <c r="AS7" i="10" s="1"/>
  <c r="AO11" i="2"/>
  <c r="AO12" i="2" s="1"/>
  <c r="AO13" i="2" s="1"/>
  <c r="AU113" i="2"/>
  <c r="AU147" i="2" s="1"/>
  <c r="AX429" i="2"/>
  <c r="AX428" i="2"/>
  <c r="AW465" i="2"/>
  <c r="AT149" i="2"/>
  <c r="AU76" i="4"/>
  <c r="AU569" i="4" s="1"/>
  <c r="AU585" i="4" s="1"/>
  <c r="AT6" i="10" s="1"/>
  <c r="AQ11" i="4"/>
  <c r="AQ12" i="4" s="1"/>
  <c r="AQ13" i="4" s="1"/>
  <c r="AR31" i="4"/>
  <c r="AR36" i="4" s="1"/>
  <c r="AQ67" i="4"/>
  <c r="AV194" i="2"/>
  <c r="AV330" i="2"/>
  <c r="AW158" i="2"/>
  <c r="AW163" i="2" s="1"/>
  <c r="AX158" i="2" s="1"/>
  <c r="AW293" i="2"/>
  <c r="AW299" i="2" s="1"/>
  <c r="AU383" i="2"/>
  <c r="AU384" i="2"/>
  <c r="AT420" i="2"/>
  <c r="AT339" i="2"/>
  <c r="AT338" i="2"/>
  <c r="AS375" i="2"/>
  <c r="AT112" i="4"/>
  <c r="AT257" i="4"/>
  <c r="AS293" i="4"/>
  <c r="AT256" i="4"/>
  <c r="AU442" i="4"/>
  <c r="AV437" i="4" s="1"/>
  <c r="AS397" i="4"/>
  <c r="AS428" i="4" s="1"/>
  <c r="AS307" i="4"/>
  <c r="AT301" i="4" s="1"/>
  <c r="AS426" i="4"/>
  <c r="AS576" i="4"/>
  <c r="AS592" i="4" s="1"/>
  <c r="AR13" i="10" s="1"/>
  <c r="AU577" i="4"/>
  <c r="AU593" i="4" s="1"/>
  <c r="AT14" i="10" s="1"/>
  <c r="AU471" i="4"/>
  <c r="AS574" i="4"/>
  <c r="AS590" i="4" s="1"/>
  <c r="AR11" i="10" s="1"/>
  <c r="AS336" i="4"/>
  <c r="AT165" i="4"/>
  <c r="AT166" i="4"/>
  <c r="AS202" i="4"/>
  <c r="AS245" i="4" l="1"/>
  <c r="AR352" i="4"/>
  <c r="AT216" i="4"/>
  <c r="AU211" i="4" s="1"/>
  <c r="AT572" i="4"/>
  <c r="AT588" i="4" s="1"/>
  <c r="AS9" i="10" s="1"/>
  <c r="AT245" i="4"/>
  <c r="AU487" i="4"/>
  <c r="AV482" i="4" s="1"/>
  <c r="AP22" i="2"/>
  <c r="AP23" i="2"/>
  <c r="AV283" i="2"/>
  <c r="AW203" i="2"/>
  <c r="AX434" i="2"/>
  <c r="AX465" i="2" s="1"/>
  <c r="AW202" i="2"/>
  <c r="AW237" i="2" s="1"/>
  <c r="AV254" i="2"/>
  <c r="AW248" i="2" s="1"/>
  <c r="AS73" i="2"/>
  <c r="AT68" i="2" s="1"/>
  <c r="AU118" i="2"/>
  <c r="AV113" i="2" s="1"/>
  <c r="AS102" i="2"/>
  <c r="AT344" i="2"/>
  <c r="AU338" i="2" s="1"/>
  <c r="AX463" i="2"/>
  <c r="AU516" i="4"/>
  <c r="AS347" i="4"/>
  <c r="AS346" i="4"/>
  <c r="AR383" i="4"/>
  <c r="AR381" i="4"/>
  <c r="AR575" i="4"/>
  <c r="AR591" i="4" s="1"/>
  <c r="AQ12" i="10" s="1"/>
  <c r="AU81" i="4"/>
  <c r="AV75" i="4" s="1"/>
  <c r="AT155" i="4"/>
  <c r="AU110" i="4"/>
  <c r="AT126" i="4"/>
  <c r="AP57" i="2"/>
  <c r="AP7" i="2" s="1"/>
  <c r="AQ5" i="2" s="1"/>
  <c r="AW328" i="2"/>
  <c r="AW192" i="2"/>
  <c r="AW194" i="2"/>
  <c r="AX157" i="2"/>
  <c r="AX192" i="2" s="1"/>
  <c r="AR65" i="4"/>
  <c r="AR568" i="4"/>
  <c r="AT373" i="2"/>
  <c r="AU418" i="2"/>
  <c r="AU389" i="2"/>
  <c r="AX293" i="2"/>
  <c r="AX294" i="2"/>
  <c r="AW330" i="2"/>
  <c r="AV112" i="2"/>
  <c r="AU149" i="2"/>
  <c r="AT157" i="4"/>
  <c r="AT302" i="4"/>
  <c r="AT307" i="4" s="1"/>
  <c r="AR67" i="4"/>
  <c r="AR11" i="4"/>
  <c r="AR12" i="4" s="1"/>
  <c r="AS30" i="4"/>
  <c r="AT392" i="4"/>
  <c r="AT391" i="4"/>
  <c r="AS31" i="4"/>
  <c r="AU473" i="4"/>
  <c r="AS338" i="4"/>
  <c r="AV436" i="4"/>
  <c r="AV442" i="4" s="1"/>
  <c r="AT262" i="4"/>
  <c r="AT291" i="4"/>
  <c r="AT573" i="4"/>
  <c r="AT589" i="4" s="1"/>
  <c r="AS10" i="10" s="1"/>
  <c r="AT171" i="4"/>
  <c r="AT202" i="4" s="1"/>
  <c r="AT200" i="4"/>
  <c r="AT571" i="4"/>
  <c r="AT587" i="4" s="1"/>
  <c r="AS8" i="10" s="1"/>
  <c r="AP28" i="2" l="1"/>
  <c r="AP59" i="2" s="1"/>
  <c r="AT247" i="4"/>
  <c r="AU210" i="4"/>
  <c r="AR7" i="4"/>
  <c r="AS5" i="4" s="1"/>
  <c r="AR13" i="4" s="1"/>
  <c r="AV285" i="2"/>
  <c r="AW249" i="2"/>
  <c r="AW254" i="2" s="1"/>
  <c r="AW208" i="2"/>
  <c r="AX203" i="2" s="1"/>
  <c r="AU216" i="4"/>
  <c r="AV211" i="4" s="1"/>
  <c r="AV481" i="4"/>
  <c r="AV578" i="4" s="1"/>
  <c r="AV594" i="4" s="1"/>
  <c r="AU15" i="10" s="1"/>
  <c r="AV210" i="4"/>
  <c r="AU518" i="4"/>
  <c r="AR580" i="4"/>
  <c r="AU572" i="4"/>
  <c r="AU588" i="4" s="1"/>
  <c r="AT9" i="10" s="1"/>
  <c r="AU245" i="4"/>
  <c r="AX202" i="2"/>
  <c r="AX237" i="2" s="1"/>
  <c r="AW239" i="2"/>
  <c r="AU339" i="2"/>
  <c r="AY429" i="2"/>
  <c r="AS104" i="2"/>
  <c r="AY428" i="2"/>
  <c r="AT67" i="2"/>
  <c r="AT73" i="2" s="1"/>
  <c r="AU68" i="2" s="1"/>
  <c r="AX163" i="2"/>
  <c r="AY158" i="2" s="1"/>
  <c r="AT375" i="2"/>
  <c r="AT102" i="2"/>
  <c r="AX208" i="2"/>
  <c r="AX239" i="2" s="1"/>
  <c r="AP11" i="2"/>
  <c r="AP12" i="2" s="1"/>
  <c r="AP13" i="2" s="1"/>
  <c r="AS352" i="4"/>
  <c r="AT347" i="4" s="1"/>
  <c r="AS381" i="4"/>
  <c r="AS575" i="4"/>
  <c r="AS591" i="4" s="1"/>
  <c r="AR12" i="10" s="1"/>
  <c r="AU121" i="4"/>
  <c r="AU120" i="4"/>
  <c r="AR584" i="4"/>
  <c r="AV76" i="4"/>
  <c r="AV110" i="4" s="1"/>
  <c r="AU112" i="4"/>
  <c r="AT336" i="4"/>
  <c r="AW283" i="2"/>
  <c r="AV147" i="2"/>
  <c r="AU373" i="2"/>
  <c r="AV118" i="2"/>
  <c r="AV149" i="2" s="1"/>
  <c r="AV384" i="2"/>
  <c r="AV383" i="2"/>
  <c r="AU420" i="2"/>
  <c r="AU344" i="2"/>
  <c r="AX328" i="2"/>
  <c r="AX299" i="2"/>
  <c r="AV487" i="4"/>
  <c r="AW481" i="4" s="1"/>
  <c r="AT397" i="4"/>
  <c r="AT428" i="4" s="1"/>
  <c r="AV516" i="4"/>
  <c r="AT574" i="4"/>
  <c r="AT590" i="4" s="1"/>
  <c r="AS11" i="10" s="1"/>
  <c r="AS568" i="4"/>
  <c r="AT576" i="4"/>
  <c r="AT592" i="4" s="1"/>
  <c r="AS13" i="10" s="1"/>
  <c r="AS36" i="4"/>
  <c r="AT31" i="4" s="1"/>
  <c r="AS65" i="4"/>
  <c r="AV577" i="4"/>
  <c r="AV593" i="4" s="1"/>
  <c r="AU14" i="10" s="1"/>
  <c r="AT426" i="4"/>
  <c r="AV471" i="4"/>
  <c r="AU165" i="4"/>
  <c r="AU256" i="4"/>
  <c r="AU257" i="4"/>
  <c r="AT293" i="4"/>
  <c r="AU166" i="4"/>
  <c r="AW437" i="4"/>
  <c r="AW436" i="4"/>
  <c r="AV473" i="4"/>
  <c r="AU302" i="4"/>
  <c r="AU301" i="4"/>
  <c r="AT338" i="4"/>
  <c r="AQ22" i="2" l="1"/>
  <c r="AQ23" i="2"/>
  <c r="AS7" i="4"/>
  <c r="AT5" i="4" s="1"/>
  <c r="AR596" i="4"/>
  <c r="AQ5" i="10"/>
  <c r="AU247" i="4"/>
  <c r="AY463" i="2"/>
  <c r="AV572" i="4"/>
  <c r="AV588" i="4" s="1"/>
  <c r="AU9" i="10" s="1"/>
  <c r="AV245" i="4"/>
  <c r="AV216" i="4"/>
  <c r="AW210" i="4" s="1"/>
  <c r="AS383" i="4"/>
  <c r="AT346" i="4"/>
  <c r="AT352" i="4" s="1"/>
  <c r="AY434" i="2"/>
  <c r="AZ429" i="2" s="1"/>
  <c r="AT104" i="2"/>
  <c r="AU67" i="2"/>
  <c r="AU102" i="2" s="1"/>
  <c r="AY157" i="2"/>
  <c r="AY192" i="2" s="1"/>
  <c r="AX194" i="2"/>
  <c r="AY202" i="2"/>
  <c r="AY203" i="2"/>
  <c r="AY208" i="2" s="1"/>
  <c r="AZ428" i="2"/>
  <c r="AZ434" i="2" s="1"/>
  <c r="AZ465" i="2" s="1"/>
  <c r="AY465" i="2"/>
  <c r="AS580" i="4"/>
  <c r="AT30" i="4"/>
  <c r="AT568" i="4" s="1"/>
  <c r="AV569" i="4"/>
  <c r="AV585" i="4" s="1"/>
  <c r="AU6" i="10" s="1"/>
  <c r="AV81" i="4"/>
  <c r="AU155" i="4"/>
  <c r="AU570" i="4"/>
  <c r="AU586" i="4" s="1"/>
  <c r="AT7" i="10" s="1"/>
  <c r="AU126" i="4"/>
  <c r="AW112" i="2"/>
  <c r="AW285" i="2"/>
  <c r="AX248" i="2"/>
  <c r="AX249" i="2"/>
  <c r="AS584" i="4"/>
  <c r="AS11" i="4"/>
  <c r="AS12" i="4" s="1"/>
  <c r="AW113" i="2"/>
  <c r="AV418" i="2"/>
  <c r="AV389" i="2"/>
  <c r="AV338" i="2"/>
  <c r="AV339" i="2"/>
  <c r="AU375" i="2"/>
  <c r="AY293" i="2"/>
  <c r="AY294" i="2"/>
  <c r="AX330" i="2"/>
  <c r="AW482" i="4"/>
  <c r="AW516" i="4" s="1"/>
  <c r="AV518" i="4"/>
  <c r="AU391" i="4"/>
  <c r="AU392" i="4"/>
  <c r="AS67" i="4"/>
  <c r="AU171" i="4"/>
  <c r="AV165" i="4" s="1"/>
  <c r="AU200" i="4"/>
  <c r="AU573" i="4"/>
  <c r="AU589" i="4" s="1"/>
  <c r="AT10" i="10" s="1"/>
  <c r="AU291" i="4"/>
  <c r="AU262" i="4"/>
  <c r="AU571" i="4"/>
  <c r="AU587" i="4" s="1"/>
  <c r="AT8" i="10" s="1"/>
  <c r="AW211" i="4"/>
  <c r="AV247" i="4"/>
  <c r="AW442" i="4"/>
  <c r="AW577" i="4"/>
  <c r="AW593" i="4" s="1"/>
  <c r="AV14" i="10" s="1"/>
  <c r="AW471" i="4"/>
  <c r="AU307" i="4"/>
  <c r="AU574" i="4"/>
  <c r="AU590" i="4" s="1"/>
  <c r="AT11" i="10" s="1"/>
  <c r="AU336" i="4"/>
  <c r="AQ57" i="2" l="1"/>
  <c r="AQ7" i="2" s="1"/>
  <c r="AR5" i="2" s="1"/>
  <c r="AQ28" i="2"/>
  <c r="AR23" i="2" s="1"/>
  <c r="AS13" i="4"/>
  <c r="AS596" i="4"/>
  <c r="AR5" i="10"/>
  <c r="AQ26" i="10"/>
  <c r="AU73" i="2"/>
  <c r="AT575" i="4"/>
  <c r="AT591" i="4" s="1"/>
  <c r="AS12" i="10" s="1"/>
  <c r="AT381" i="4"/>
  <c r="AU347" i="4"/>
  <c r="AT383" i="4"/>
  <c r="AU346" i="4"/>
  <c r="AT36" i="4"/>
  <c r="AU30" i="4" s="1"/>
  <c r="AT65" i="4"/>
  <c r="AZ463" i="2"/>
  <c r="BA429" i="2"/>
  <c r="AV68" i="2"/>
  <c r="AZ203" i="2"/>
  <c r="AY239" i="2"/>
  <c r="AY163" i="2"/>
  <c r="AZ157" i="2" s="1"/>
  <c r="AY237" i="2"/>
  <c r="BA428" i="2"/>
  <c r="BA463" i="2" s="1"/>
  <c r="AW118" i="2"/>
  <c r="AX113" i="2" s="1"/>
  <c r="AZ202" i="2"/>
  <c r="AW147" i="2"/>
  <c r="AT580" i="4"/>
  <c r="AU397" i="4"/>
  <c r="AV392" i="4" s="1"/>
  <c r="AW76" i="4"/>
  <c r="AV112" i="4"/>
  <c r="AW75" i="4"/>
  <c r="AV120" i="4"/>
  <c r="AV121" i="4"/>
  <c r="AU157" i="4"/>
  <c r="AU576" i="4"/>
  <c r="AU592" i="4" s="1"/>
  <c r="AT13" i="10" s="1"/>
  <c r="AW487" i="4"/>
  <c r="AX482" i="4" s="1"/>
  <c r="AX283" i="2"/>
  <c r="AX254" i="2"/>
  <c r="AU426" i="4"/>
  <c r="AU202" i="4"/>
  <c r="AV166" i="4"/>
  <c r="AV571" i="4" s="1"/>
  <c r="AV587" i="4" s="1"/>
  <c r="AU8" i="10" s="1"/>
  <c r="AX112" i="2"/>
  <c r="AY299" i="2"/>
  <c r="AY330" i="2" s="1"/>
  <c r="AW384" i="2"/>
  <c r="AW383" i="2"/>
  <c r="AV420" i="2"/>
  <c r="AV373" i="2"/>
  <c r="AV344" i="2"/>
  <c r="AY328" i="2"/>
  <c r="AZ158" i="2"/>
  <c r="AY194" i="2"/>
  <c r="AW578" i="4"/>
  <c r="AW594" i="4" s="1"/>
  <c r="AV15" i="10" s="1"/>
  <c r="AT584" i="4"/>
  <c r="AV257" i="4"/>
  <c r="AV256" i="4"/>
  <c r="AU293" i="4"/>
  <c r="AW216" i="4"/>
  <c r="AW247" i="4" s="1"/>
  <c r="AW245" i="4"/>
  <c r="AW572" i="4"/>
  <c r="AW588" i="4" s="1"/>
  <c r="AV9" i="10" s="1"/>
  <c r="AX437" i="4"/>
  <c r="AX436" i="4"/>
  <c r="AW473" i="4"/>
  <c r="AV302" i="4"/>
  <c r="AV301" i="4"/>
  <c r="AU338" i="4"/>
  <c r="AQ59" i="2" l="1"/>
  <c r="AR22" i="2"/>
  <c r="AR57" i="2" s="1"/>
  <c r="AR7" i="2" s="1"/>
  <c r="AS5" i="2" s="1"/>
  <c r="AQ11" i="2"/>
  <c r="AQ12" i="2" s="1"/>
  <c r="AQ13" i="2" s="1"/>
  <c r="AT596" i="4"/>
  <c r="AS5" i="10"/>
  <c r="AR26" i="10"/>
  <c r="AT11" i="4"/>
  <c r="AT12" i="4" s="1"/>
  <c r="AU31" i="4"/>
  <c r="AU36" i="4" s="1"/>
  <c r="AV30" i="4" s="1"/>
  <c r="AW149" i="2"/>
  <c r="AT7" i="4"/>
  <c r="AU5" i="4" s="1"/>
  <c r="AT13" i="4" s="1"/>
  <c r="AT67" i="4"/>
  <c r="AU104" i="2"/>
  <c r="AV67" i="2"/>
  <c r="AV102" i="2" s="1"/>
  <c r="AU575" i="4"/>
  <c r="AU591" i="4" s="1"/>
  <c r="AT12" i="10" s="1"/>
  <c r="AU381" i="4"/>
  <c r="AU352" i="4"/>
  <c r="AV346" i="4" s="1"/>
  <c r="AZ237" i="2"/>
  <c r="AV73" i="2"/>
  <c r="AW68" i="2" s="1"/>
  <c r="BA434" i="2"/>
  <c r="BB429" i="2" s="1"/>
  <c r="AZ208" i="2"/>
  <c r="AZ239" i="2" s="1"/>
  <c r="AV391" i="4"/>
  <c r="AV397" i="4" s="1"/>
  <c r="AU428" i="4"/>
  <c r="AV126" i="4"/>
  <c r="AW121" i="4" s="1"/>
  <c r="AW569" i="4"/>
  <c r="AW585" i="4" s="1"/>
  <c r="AV6" i="10" s="1"/>
  <c r="AW81" i="4"/>
  <c r="AW110" i="4"/>
  <c r="AV171" i="4"/>
  <c r="AW166" i="4" s="1"/>
  <c r="AV155" i="4"/>
  <c r="AV570" i="4"/>
  <c r="AV586" i="4" s="1"/>
  <c r="AU7" i="10" s="1"/>
  <c r="AX481" i="4"/>
  <c r="AX578" i="4" s="1"/>
  <c r="AX594" i="4" s="1"/>
  <c r="AW15" i="10" s="1"/>
  <c r="AW518" i="4"/>
  <c r="AX285" i="2"/>
  <c r="AY249" i="2"/>
  <c r="AY248" i="2"/>
  <c r="AV200" i="4"/>
  <c r="AX118" i="2"/>
  <c r="AY113" i="2" s="1"/>
  <c r="AZ294" i="2"/>
  <c r="AW418" i="2"/>
  <c r="AZ163" i="2"/>
  <c r="AZ194" i="2" s="1"/>
  <c r="AZ293" i="2"/>
  <c r="AZ192" i="2"/>
  <c r="AW389" i="2"/>
  <c r="AX384" i="2" s="1"/>
  <c r="AX147" i="2"/>
  <c r="BB428" i="2"/>
  <c r="AW338" i="2"/>
  <c r="AW339" i="2"/>
  <c r="AV375" i="2"/>
  <c r="AW67" i="2"/>
  <c r="AU65" i="4"/>
  <c r="AU7" i="4" s="1"/>
  <c r="AV5" i="4" s="1"/>
  <c r="AX210" i="4"/>
  <c r="AV262" i="4"/>
  <c r="AV293" i="4" s="1"/>
  <c r="AU67" i="4"/>
  <c r="AV291" i="4"/>
  <c r="AV573" i="4"/>
  <c r="AV589" i="4" s="1"/>
  <c r="AU10" i="10" s="1"/>
  <c r="AX211" i="4"/>
  <c r="AV307" i="4"/>
  <c r="AV574" i="4"/>
  <c r="AV590" i="4" s="1"/>
  <c r="AU11" i="10" s="1"/>
  <c r="AV336" i="4"/>
  <c r="AX442" i="4"/>
  <c r="AX577" i="4"/>
  <c r="AX593" i="4" s="1"/>
  <c r="AW14" i="10" s="1"/>
  <c r="AX471" i="4"/>
  <c r="AR28" i="2" l="1"/>
  <c r="AV31" i="4"/>
  <c r="AV65" i="4" s="1"/>
  <c r="AU568" i="4"/>
  <c r="AU580" i="4" s="1"/>
  <c r="AS26" i="10"/>
  <c r="AV104" i="2"/>
  <c r="BA465" i="2"/>
  <c r="AU11" i="4"/>
  <c r="AU12" i="4" s="1"/>
  <c r="AU13" i="4" s="1"/>
  <c r="AU383" i="4"/>
  <c r="AV347" i="4"/>
  <c r="AV575" i="4" s="1"/>
  <c r="AV591" i="4" s="1"/>
  <c r="AU12" i="10" s="1"/>
  <c r="AW165" i="4"/>
  <c r="AW571" i="4" s="1"/>
  <c r="AW587" i="4" s="1"/>
  <c r="AV8" i="10" s="1"/>
  <c r="AV426" i="4"/>
  <c r="AV576" i="4"/>
  <c r="AV592" i="4" s="1"/>
  <c r="AU13" i="10" s="1"/>
  <c r="AV202" i="4"/>
  <c r="AW120" i="4"/>
  <c r="AW155" i="4" s="1"/>
  <c r="BA202" i="2"/>
  <c r="BA237" i="2" s="1"/>
  <c r="BA203" i="2"/>
  <c r="AY112" i="2"/>
  <c r="AY147" i="2" s="1"/>
  <c r="AX149" i="2"/>
  <c r="BA208" i="2"/>
  <c r="BA239" i="2" s="1"/>
  <c r="AY254" i="2"/>
  <c r="AY285" i="2" s="1"/>
  <c r="AV157" i="4"/>
  <c r="AX516" i="4"/>
  <c r="AW112" i="4"/>
  <c r="AX75" i="4"/>
  <c r="AX76" i="4"/>
  <c r="AX487" i="4"/>
  <c r="AX518" i="4" s="1"/>
  <c r="AY283" i="2"/>
  <c r="BA158" i="2"/>
  <c r="BA157" i="2"/>
  <c r="AZ299" i="2"/>
  <c r="BA293" i="2" s="1"/>
  <c r="AW73" i="2"/>
  <c r="AX68" i="2" s="1"/>
  <c r="AZ328" i="2"/>
  <c r="AX383" i="2"/>
  <c r="AX418" i="2" s="1"/>
  <c r="AW420" i="2"/>
  <c r="BB463" i="2"/>
  <c r="BB434" i="2"/>
  <c r="AW373" i="2"/>
  <c r="AW344" i="2"/>
  <c r="AW102" i="2"/>
  <c r="AU584" i="4"/>
  <c r="AW256" i="4"/>
  <c r="AX216" i="4"/>
  <c r="AY211" i="4" s="1"/>
  <c r="AW257" i="4"/>
  <c r="AV568" i="4"/>
  <c r="AV584" i="4" s="1"/>
  <c r="AU5" i="10" s="1"/>
  <c r="AW171" i="4"/>
  <c r="AX166" i="4" s="1"/>
  <c r="AW392" i="4"/>
  <c r="AV428" i="4"/>
  <c r="AW391" i="4"/>
  <c r="AX572" i="4"/>
  <c r="AX588" i="4" s="1"/>
  <c r="AW9" i="10" s="1"/>
  <c r="AX245" i="4"/>
  <c r="AY436" i="4"/>
  <c r="AY437" i="4"/>
  <c r="AX473" i="4"/>
  <c r="AW302" i="4"/>
  <c r="AW301" i="4"/>
  <c r="AV338" i="4"/>
  <c r="AR59" i="2" l="1"/>
  <c r="AS23" i="2"/>
  <c r="AS22" i="2"/>
  <c r="AR11" i="2"/>
  <c r="AR12" i="2" s="1"/>
  <c r="AR13" i="2" s="1"/>
  <c r="AV36" i="4"/>
  <c r="AW31" i="4" s="1"/>
  <c r="AU26" i="10"/>
  <c r="AU596" i="4"/>
  <c r="AT5" i="10"/>
  <c r="AW200" i="4"/>
  <c r="AV381" i="4"/>
  <c r="AV352" i="4"/>
  <c r="AW347" i="4" s="1"/>
  <c r="AW126" i="4"/>
  <c r="AX121" i="4" s="1"/>
  <c r="AV383" i="4"/>
  <c r="AW570" i="4"/>
  <c r="AW586" i="4" s="1"/>
  <c r="AV7" i="10" s="1"/>
  <c r="AW346" i="4"/>
  <c r="AW352" i="4" s="1"/>
  <c r="AX346" i="4" s="1"/>
  <c r="AV7" i="4"/>
  <c r="AW5" i="4" s="1"/>
  <c r="AY118" i="2"/>
  <c r="BB203" i="2"/>
  <c r="AZ248" i="2"/>
  <c r="BB202" i="2"/>
  <c r="AZ249" i="2"/>
  <c r="AX67" i="2"/>
  <c r="AX73" i="2" s="1"/>
  <c r="BA192" i="2"/>
  <c r="AY481" i="4"/>
  <c r="AV596" i="4"/>
  <c r="AY482" i="4"/>
  <c r="AX81" i="4"/>
  <c r="AY76" i="4" s="1"/>
  <c r="AW573" i="4"/>
  <c r="AW589" i="4" s="1"/>
  <c r="AV10" i="10" s="1"/>
  <c r="AX110" i="4"/>
  <c r="AX569" i="4"/>
  <c r="AX585" i="4" s="1"/>
  <c r="AW6" i="10" s="1"/>
  <c r="BA163" i="2"/>
  <c r="BB157" i="2" s="1"/>
  <c r="BA294" i="2"/>
  <c r="BA299" i="2" s="1"/>
  <c r="AZ330" i="2"/>
  <c r="AW104" i="2"/>
  <c r="AX389" i="2"/>
  <c r="AY384" i="2" s="1"/>
  <c r="BC428" i="2"/>
  <c r="BC429" i="2"/>
  <c r="BB465" i="2"/>
  <c r="AX339" i="2"/>
  <c r="AX338" i="2"/>
  <c r="AW375" i="2"/>
  <c r="AZ113" i="2"/>
  <c r="AZ112" i="2"/>
  <c r="AY149" i="2"/>
  <c r="AV580" i="4"/>
  <c r="AW262" i="4"/>
  <c r="AW293" i="4" s="1"/>
  <c r="AW202" i="4"/>
  <c r="AY210" i="4"/>
  <c r="AY245" i="4" s="1"/>
  <c r="AX247" i="4"/>
  <c r="AX256" i="4"/>
  <c r="AW291" i="4"/>
  <c r="AW426" i="4"/>
  <c r="AW397" i="4"/>
  <c r="AW576" i="4"/>
  <c r="AW592" i="4" s="1"/>
  <c r="AV13" i="10" s="1"/>
  <c r="AX165" i="4"/>
  <c r="AX171" i="4" s="1"/>
  <c r="AV11" i="4"/>
  <c r="AV12" i="4" s="1"/>
  <c r="AW307" i="4"/>
  <c r="AW574" i="4"/>
  <c r="AW336" i="4"/>
  <c r="AY442" i="4"/>
  <c r="AY577" i="4"/>
  <c r="AY593" i="4" s="1"/>
  <c r="AX14" i="10" s="1"/>
  <c r="AY471" i="4"/>
  <c r="AS57" i="2" l="1"/>
  <c r="AS7" i="2" s="1"/>
  <c r="AT5" i="2" s="1"/>
  <c r="AS28" i="2"/>
  <c r="AV67" i="4"/>
  <c r="AW30" i="4"/>
  <c r="AW568" i="4" s="1"/>
  <c r="AW584" i="4" s="1"/>
  <c r="AV5" i="10" s="1"/>
  <c r="AY487" i="4"/>
  <c r="AZ482" i="4" s="1"/>
  <c r="AT26" i="10"/>
  <c r="AX120" i="4"/>
  <c r="AX155" i="4" s="1"/>
  <c r="AW381" i="4"/>
  <c r="AW157" i="4"/>
  <c r="AX347" i="4"/>
  <c r="AX352" i="4" s="1"/>
  <c r="AW383" i="4"/>
  <c r="AW575" i="4"/>
  <c r="AW591" i="4" s="1"/>
  <c r="AV12" i="10" s="1"/>
  <c r="AV13" i="4"/>
  <c r="AY578" i="4"/>
  <c r="AY594" i="4" s="1"/>
  <c r="AX15" i="10" s="1"/>
  <c r="AX420" i="2"/>
  <c r="BB237" i="2"/>
  <c r="AZ254" i="2"/>
  <c r="BA248" i="2" s="1"/>
  <c r="BB208" i="2"/>
  <c r="BB239" i="2" s="1"/>
  <c r="AZ283" i="2"/>
  <c r="AX102" i="2"/>
  <c r="BA249" i="2"/>
  <c r="AY516" i="4"/>
  <c r="AY75" i="4"/>
  <c r="AY81" i="4" s="1"/>
  <c r="AX112" i="4"/>
  <c r="AX571" i="4"/>
  <c r="AX587" i="4" s="1"/>
  <c r="AW8" i="10" s="1"/>
  <c r="AX570" i="4"/>
  <c r="AX586" i="4" s="1"/>
  <c r="AW7" i="10" s="1"/>
  <c r="BB158" i="2"/>
  <c r="BB163" i="2" s="1"/>
  <c r="BA194" i="2"/>
  <c r="BA330" i="2"/>
  <c r="BB293" i="2"/>
  <c r="BB294" i="2"/>
  <c r="BA328" i="2"/>
  <c r="AY383" i="2"/>
  <c r="AY418" i="2" s="1"/>
  <c r="AZ147" i="2"/>
  <c r="AZ118" i="2"/>
  <c r="AZ149" i="2" s="1"/>
  <c r="AX373" i="2"/>
  <c r="BC463" i="2"/>
  <c r="BC434" i="2"/>
  <c r="AX344" i="2"/>
  <c r="AY67" i="2"/>
  <c r="AY68" i="2"/>
  <c r="AX104" i="2"/>
  <c r="AW65" i="4"/>
  <c r="AY518" i="4"/>
  <c r="AX257" i="4"/>
  <c r="AX573" i="4" s="1"/>
  <c r="AX589" i="4" s="1"/>
  <c r="AW10" i="10" s="1"/>
  <c r="AW36" i="4"/>
  <c r="AW67" i="4" s="1"/>
  <c r="AY216" i="4"/>
  <c r="AY572" i="4"/>
  <c r="AY588" i="4" s="1"/>
  <c r="AX9" i="10" s="1"/>
  <c r="AW7" i="4"/>
  <c r="AX5" i="4" s="1"/>
  <c r="AX391" i="4"/>
  <c r="AX392" i="4"/>
  <c r="AW428" i="4"/>
  <c r="AX200" i="4"/>
  <c r="AX202" i="4"/>
  <c r="AY165" i="4"/>
  <c r="AY166" i="4"/>
  <c r="AZ437" i="4"/>
  <c r="AZ436" i="4"/>
  <c r="AY473" i="4"/>
  <c r="AW590" i="4"/>
  <c r="AV11" i="10" s="1"/>
  <c r="AX301" i="4"/>
  <c r="AX302" i="4"/>
  <c r="AW338" i="4"/>
  <c r="AS11" i="2" l="1"/>
  <c r="AS12" i="2" s="1"/>
  <c r="AS13" i="2" s="1"/>
  <c r="AS59" i="2"/>
  <c r="AT22" i="2"/>
  <c r="AT23" i="2"/>
  <c r="AX126" i="4"/>
  <c r="AY121" i="4" s="1"/>
  <c r="AZ481" i="4"/>
  <c r="AV26" i="10"/>
  <c r="AW596" i="4"/>
  <c r="AW580" i="4"/>
  <c r="AX381" i="4"/>
  <c r="AX575" i="4"/>
  <c r="AX591" i="4" s="1"/>
  <c r="AW12" i="10" s="1"/>
  <c r="AY569" i="4"/>
  <c r="AY585" i="4" s="1"/>
  <c r="AX6" i="10" s="1"/>
  <c r="AY110" i="4"/>
  <c r="AX157" i="4"/>
  <c r="AZ75" i="4"/>
  <c r="AZ76" i="4"/>
  <c r="AZ285" i="2"/>
  <c r="BC202" i="2"/>
  <c r="BC203" i="2"/>
  <c r="BC237" i="2" s="1"/>
  <c r="BA254" i="2"/>
  <c r="BB249" i="2" s="1"/>
  <c r="BB328" i="2"/>
  <c r="BA283" i="2"/>
  <c r="BB192" i="2"/>
  <c r="AY120" i="4"/>
  <c r="AY570" i="4" s="1"/>
  <c r="AY586" i="4" s="1"/>
  <c r="AX7" i="10" s="1"/>
  <c r="AY112" i="4"/>
  <c r="AY346" i="4"/>
  <c r="AX383" i="4"/>
  <c r="AY347" i="4"/>
  <c r="BC157" i="2"/>
  <c r="BB194" i="2"/>
  <c r="BC158" i="2"/>
  <c r="BB299" i="2"/>
  <c r="BC294" i="2" s="1"/>
  <c r="AY389" i="2"/>
  <c r="AZ384" i="2" s="1"/>
  <c r="BA112" i="2"/>
  <c r="BA113" i="2"/>
  <c r="AY102" i="2"/>
  <c r="BD429" i="2"/>
  <c r="BD428" i="2"/>
  <c r="BC465" i="2"/>
  <c r="AY339" i="2"/>
  <c r="AY338" i="2"/>
  <c r="AX375" i="2"/>
  <c r="AY73" i="2"/>
  <c r="AZ578" i="4"/>
  <c r="AZ594" i="4" s="1"/>
  <c r="AY15" i="10" s="1"/>
  <c r="AZ516" i="4"/>
  <c r="AZ487" i="4"/>
  <c r="AX30" i="4"/>
  <c r="AW11" i="4"/>
  <c r="AW12" i="4" s="1"/>
  <c r="AW13" i="4" s="1"/>
  <c r="AX262" i="4"/>
  <c r="AX31" i="4"/>
  <c r="AX291" i="4"/>
  <c r="AY247" i="4"/>
  <c r="AZ210" i="4"/>
  <c r="AZ211" i="4"/>
  <c r="AX576" i="4"/>
  <c r="AX592" i="4" s="1"/>
  <c r="AW13" i="10" s="1"/>
  <c r="AX426" i="4"/>
  <c r="AX397" i="4"/>
  <c r="AY571" i="4"/>
  <c r="AY587" i="4" s="1"/>
  <c r="AX8" i="10" s="1"/>
  <c r="AY200" i="4"/>
  <c r="AY171" i="4"/>
  <c r="AX307" i="4"/>
  <c r="AX574" i="4"/>
  <c r="AX336" i="4"/>
  <c r="AZ442" i="4"/>
  <c r="AZ577" i="4"/>
  <c r="AZ593" i="4" s="1"/>
  <c r="AY14" i="10" s="1"/>
  <c r="AZ471" i="4"/>
  <c r="AT28" i="2" l="1"/>
  <c r="AT57" i="2"/>
  <c r="AT7" i="2" s="1"/>
  <c r="AU5" i="2" s="1"/>
  <c r="BC192" i="2"/>
  <c r="AZ110" i="4"/>
  <c r="AZ569" i="4"/>
  <c r="AZ585" i="4" s="1"/>
  <c r="AY6" i="10" s="1"/>
  <c r="AY126" i="4"/>
  <c r="AY157" i="4" s="1"/>
  <c r="AY155" i="4"/>
  <c r="AZ81" i="4"/>
  <c r="BC208" i="2"/>
  <c r="BC293" i="2"/>
  <c r="BC328" i="2" s="1"/>
  <c r="BB248" i="2"/>
  <c r="BA285" i="2"/>
  <c r="BB330" i="2"/>
  <c r="BC163" i="2"/>
  <c r="BD158" i="2" s="1"/>
  <c r="AY381" i="4"/>
  <c r="AY352" i="4"/>
  <c r="AY575" i="4"/>
  <c r="AY591" i="4" s="1"/>
  <c r="AX12" i="10" s="1"/>
  <c r="AX36" i="4"/>
  <c r="AY31" i="4" s="1"/>
  <c r="BB283" i="2"/>
  <c r="BB254" i="2"/>
  <c r="AY420" i="2"/>
  <c r="AZ383" i="2"/>
  <c r="AZ418" i="2" s="1"/>
  <c r="BA147" i="2"/>
  <c r="BA118" i="2"/>
  <c r="AY344" i="2"/>
  <c r="AZ338" i="2" s="1"/>
  <c r="BD463" i="2"/>
  <c r="AY373" i="2"/>
  <c r="BC299" i="2"/>
  <c r="BD294" i="2" s="1"/>
  <c r="BD434" i="2"/>
  <c r="BE429" i="2" s="1"/>
  <c r="BC194" i="2"/>
  <c r="AZ68" i="2"/>
  <c r="AZ67" i="2"/>
  <c r="AY104" i="2"/>
  <c r="AZ518" i="4"/>
  <c r="BA482" i="4"/>
  <c r="BA481" i="4"/>
  <c r="AX65" i="4"/>
  <c r="AX568" i="4"/>
  <c r="AX580" i="4" s="1"/>
  <c r="AY256" i="4"/>
  <c r="AY257" i="4"/>
  <c r="AX293" i="4"/>
  <c r="AZ216" i="4"/>
  <c r="AZ245" i="4"/>
  <c r="AZ572" i="4"/>
  <c r="AZ588" i="4" s="1"/>
  <c r="AY9" i="10" s="1"/>
  <c r="AX7" i="4"/>
  <c r="AY5" i="4" s="1"/>
  <c r="AX428" i="4"/>
  <c r="AY391" i="4"/>
  <c r="AY392" i="4"/>
  <c r="AY30" i="4"/>
  <c r="AY202" i="4"/>
  <c r="AZ165" i="4"/>
  <c r="AZ166" i="4"/>
  <c r="BA437" i="4"/>
  <c r="BA436" i="4"/>
  <c r="AZ473" i="4"/>
  <c r="AX590" i="4"/>
  <c r="AW11" i="10" s="1"/>
  <c r="AY302" i="4"/>
  <c r="AY301" i="4"/>
  <c r="AX338" i="4"/>
  <c r="AT11" i="2" l="1"/>
  <c r="AT12" i="2" s="1"/>
  <c r="AT13" i="2" s="1"/>
  <c r="AU23" i="2"/>
  <c r="AT59" i="2"/>
  <c r="AU22" i="2"/>
  <c r="AZ120" i="4"/>
  <c r="AZ121" i="4"/>
  <c r="BA75" i="4"/>
  <c r="BA76" i="4"/>
  <c r="AZ112" i="4"/>
  <c r="BD157" i="2"/>
  <c r="BD203" i="2"/>
  <c r="BC239" i="2"/>
  <c r="BD202" i="2"/>
  <c r="AZ102" i="2"/>
  <c r="AZ389" i="2"/>
  <c r="AZ420" i="2" s="1"/>
  <c r="AX11" i="4"/>
  <c r="AX12" i="4" s="1"/>
  <c r="AX13" i="4" s="1"/>
  <c r="AX67" i="4"/>
  <c r="AZ347" i="4"/>
  <c r="AZ346" i="4"/>
  <c r="AY383" i="4"/>
  <c r="AY568" i="4"/>
  <c r="AY584" i="4" s="1"/>
  <c r="AX5" i="10" s="1"/>
  <c r="AX584" i="4"/>
  <c r="AY375" i="2"/>
  <c r="AZ339" i="2"/>
  <c r="AZ344" i="2" s="1"/>
  <c r="BC249" i="2"/>
  <c r="BC248" i="2"/>
  <c r="BB285" i="2"/>
  <c r="BD192" i="2"/>
  <c r="BB112" i="2"/>
  <c r="BA149" i="2"/>
  <c r="BB113" i="2"/>
  <c r="BD293" i="2"/>
  <c r="BD299" i="2" s="1"/>
  <c r="BE293" i="2" s="1"/>
  <c r="BC330" i="2"/>
  <c r="BE428" i="2"/>
  <c r="BE463" i="2" s="1"/>
  <c r="BD465" i="2"/>
  <c r="BA384" i="2"/>
  <c r="BD163" i="2"/>
  <c r="AZ73" i="2"/>
  <c r="BA487" i="4"/>
  <c r="BA578" i="4"/>
  <c r="BA594" i="4" s="1"/>
  <c r="AZ15" i="10" s="1"/>
  <c r="BA516" i="4"/>
  <c r="AY262" i="4"/>
  <c r="AZ257" i="4" s="1"/>
  <c r="AY573" i="4"/>
  <c r="AY589" i="4" s="1"/>
  <c r="AX10" i="10" s="1"/>
  <c r="AY291" i="4"/>
  <c r="BA211" i="4"/>
  <c r="AZ247" i="4"/>
  <c r="BA210" i="4"/>
  <c r="AY397" i="4"/>
  <c r="AY576" i="4"/>
  <c r="AY592" i="4" s="1"/>
  <c r="AX13" i="10" s="1"/>
  <c r="AY426" i="4"/>
  <c r="AY65" i="4"/>
  <c r="AY36" i="4"/>
  <c r="AZ200" i="4"/>
  <c r="AZ571" i="4"/>
  <c r="AZ587" i="4" s="1"/>
  <c r="AY8" i="10" s="1"/>
  <c r="AZ171" i="4"/>
  <c r="BA442" i="4"/>
  <c r="BA577" i="4"/>
  <c r="BA593" i="4" s="1"/>
  <c r="AZ14" i="10" s="1"/>
  <c r="BA471" i="4"/>
  <c r="AY307" i="4"/>
  <c r="AY574" i="4"/>
  <c r="AY590" i="4" s="1"/>
  <c r="AX11" i="10" s="1"/>
  <c r="AY336" i="4"/>
  <c r="AU28" i="2" l="1"/>
  <c r="AU57" i="2"/>
  <c r="AU7" i="2" s="1"/>
  <c r="AV5" i="2" s="1"/>
  <c r="AZ373" i="2"/>
  <c r="AX26" i="10"/>
  <c r="AX596" i="4"/>
  <c r="AW5" i="10"/>
  <c r="AZ126" i="4"/>
  <c r="AZ570" i="4"/>
  <c r="AZ586" i="4" s="1"/>
  <c r="AY7" i="10" s="1"/>
  <c r="AZ155" i="4"/>
  <c r="BA110" i="4"/>
  <c r="BA81" i="4"/>
  <c r="BA569" i="4"/>
  <c r="BA585" i="4" s="1"/>
  <c r="AZ6" i="10" s="1"/>
  <c r="BD208" i="2"/>
  <c r="BD237" i="2"/>
  <c r="BA383" i="2"/>
  <c r="BA389" i="2" s="1"/>
  <c r="AZ381" i="4"/>
  <c r="AZ352" i="4"/>
  <c r="AZ575" i="4"/>
  <c r="AZ591" i="4" s="1"/>
  <c r="AY12" i="10" s="1"/>
  <c r="AZ157" i="4"/>
  <c r="BA121" i="4"/>
  <c r="BA120" i="4"/>
  <c r="BC254" i="2"/>
  <c r="BC283" i="2"/>
  <c r="AZ256" i="4"/>
  <c r="AZ291" i="4" s="1"/>
  <c r="AY293" i="4"/>
  <c r="BD328" i="2"/>
  <c r="BD330" i="2"/>
  <c r="BE294" i="2"/>
  <c r="BE299" i="2" s="1"/>
  <c r="BB147" i="2"/>
  <c r="BB118" i="2"/>
  <c r="BE434" i="2"/>
  <c r="BA338" i="2"/>
  <c r="BA339" i="2"/>
  <c r="AZ375" i="2"/>
  <c r="BE157" i="2"/>
  <c r="BE158" i="2"/>
  <c r="BD194" i="2"/>
  <c r="BA68" i="2"/>
  <c r="BA67" i="2"/>
  <c r="AZ104" i="2"/>
  <c r="AY11" i="4"/>
  <c r="AY12" i="4" s="1"/>
  <c r="BA518" i="4"/>
  <c r="BB481" i="4"/>
  <c r="BB482" i="4"/>
  <c r="BA245" i="4"/>
  <c r="BA572" i="4"/>
  <c r="BA588" i="4" s="1"/>
  <c r="AZ9" i="10" s="1"/>
  <c r="BA216" i="4"/>
  <c r="AZ31" i="4"/>
  <c r="AY7" i="4"/>
  <c r="AZ5" i="4" s="1"/>
  <c r="AY13" i="4" s="1"/>
  <c r="AY67" i="4"/>
  <c r="AZ30" i="4"/>
  <c r="AZ391" i="4"/>
  <c r="AY428" i="4"/>
  <c r="AZ392" i="4"/>
  <c r="AY596" i="4"/>
  <c r="AY580" i="4"/>
  <c r="BA165" i="4"/>
  <c r="AZ202" i="4"/>
  <c r="BA166" i="4"/>
  <c r="BB437" i="4"/>
  <c r="BB436" i="4"/>
  <c r="BA473" i="4"/>
  <c r="AZ302" i="4"/>
  <c r="AZ301" i="4"/>
  <c r="AY338" i="4"/>
  <c r="AU59" i="2" l="1"/>
  <c r="AU11" i="2"/>
  <c r="AU12" i="2" s="1"/>
  <c r="AU13" i="2" s="1"/>
  <c r="AV23" i="2"/>
  <c r="AV22" i="2"/>
  <c r="AW26" i="10"/>
  <c r="BA112" i="4"/>
  <c r="BB76" i="4"/>
  <c r="BB75" i="4"/>
  <c r="BA418" i="2"/>
  <c r="BE203" i="2"/>
  <c r="BD239" i="2"/>
  <c r="BE202" i="2"/>
  <c r="AZ383" i="4"/>
  <c r="BA347" i="4"/>
  <c r="BA346" i="4"/>
  <c r="AZ262" i="4"/>
  <c r="BA256" i="4" s="1"/>
  <c r="BA126" i="4"/>
  <c r="BA570" i="4"/>
  <c r="BA586" i="4" s="1"/>
  <c r="AZ7" i="10" s="1"/>
  <c r="BA155" i="4"/>
  <c r="BD249" i="2"/>
  <c r="BD248" i="2"/>
  <c r="BC285" i="2"/>
  <c r="AZ573" i="4"/>
  <c r="AZ589" i="4" s="1"/>
  <c r="AY10" i="10" s="1"/>
  <c r="AZ568" i="4"/>
  <c r="AZ584" i="4" s="1"/>
  <c r="AY5" i="10" s="1"/>
  <c r="BE328" i="2"/>
  <c r="BC113" i="2"/>
  <c r="BB149" i="2"/>
  <c r="BC112" i="2"/>
  <c r="BA102" i="2"/>
  <c r="BE163" i="2"/>
  <c r="BE194" i="2" s="1"/>
  <c r="BE465" i="2"/>
  <c r="BF428" i="2"/>
  <c r="BF429" i="2"/>
  <c r="BB383" i="2"/>
  <c r="BB384" i="2"/>
  <c r="BA420" i="2"/>
  <c r="BA373" i="2"/>
  <c r="BA344" i="2"/>
  <c r="BF294" i="2"/>
  <c r="BF293" i="2"/>
  <c r="BE330" i="2"/>
  <c r="BE192" i="2"/>
  <c r="BA73" i="2"/>
  <c r="BB487" i="4"/>
  <c r="BB578" i="4"/>
  <c r="BB594" i="4" s="1"/>
  <c r="BA15" i="10" s="1"/>
  <c r="BB516" i="4"/>
  <c r="AZ36" i="4"/>
  <c r="BA31" i="4" s="1"/>
  <c r="AZ65" i="4"/>
  <c r="BB211" i="4"/>
  <c r="BA247" i="4"/>
  <c r="BB210" i="4"/>
  <c r="AZ397" i="4"/>
  <c r="AZ426" i="4"/>
  <c r="AZ576" i="4"/>
  <c r="AZ592" i="4" s="1"/>
  <c r="AY13" i="10" s="1"/>
  <c r="BA571" i="4"/>
  <c r="BA587" i="4" s="1"/>
  <c r="AZ8" i="10" s="1"/>
  <c r="BA171" i="4"/>
  <c r="BA200" i="4"/>
  <c r="BB442" i="4"/>
  <c r="BB577" i="4"/>
  <c r="BB593" i="4" s="1"/>
  <c r="BA14" i="10" s="1"/>
  <c r="BB471" i="4"/>
  <c r="AZ307" i="4"/>
  <c r="AZ574" i="4"/>
  <c r="AZ336" i="4"/>
  <c r="AV28" i="2" l="1"/>
  <c r="AV57" i="2"/>
  <c r="AV7" i="2" s="1"/>
  <c r="AW5" i="2" s="1"/>
  <c r="AZ67" i="4"/>
  <c r="BB569" i="4"/>
  <c r="BB585" i="4" s="1"/>
  <c r="BA6" i="10" s="1"/>
  <c r="BB81" i="4"/>
  <c r="BB110" i="4"/>
  <c r="BE237" i="2"/>
  <c r="BE208" i="2"/>
  <c r="BD283" i="2"/>
  <c r="BA257" i="4"/>
  <c r="BA291" i="4" s="1"/>
  <c r="AZ293" i="4"/>
  <c r="BA575" i="4"/>
  <c r="BA591" i="4" s="1"/>
  <c r="AZ12" i="10" s="1"/>
  <c r="BA352" i="4"/>
  <c r="BA381" i="4"/>
  <c r="BB121" i="4"/>
  <c r="BA157" i="4"/>
  <c r="BB120" i="4"/>
  <c r="BD254" i="2"/>
  <c r="AZ7" i="4"/>
  <c r="BA5" i="4" s="1"/>
  <c r="AZ11" i="4"/>
  <c r="AZ12" i="4" s="1"/>
  <c r="BA30" i="4"/>
  <c r="BA568" i="4" s="1"/>
  <c r="BF328" i="2"/>
  <c r="BF158" i="2"/>
  <c r="BC118" i="2"/>
  <c r="BC147" i="2"/>
  <c r="BF157" i="2"/>
  <c r="BF463" i="2"/>
  <c r="BF434" i="2"/>
  <c r="BB418" i="2"/>
  <c r="BB389" i="2"/>
  <c r="BB339" i="2"/>
  <c r="BB338" i="2"/>
  <c r="BA375" i="2"/>
  <c r="BF299" i="2"/>
  <c r="BB67" i="2"/>
  <c r="BB68" i="2"/>
  <c r="BA104" i="2"/>
  <c r="BC481" i="4"/>
  <c r="BB518" i="4"/>
  <c r="BC482" i="4"/>
  <c r="AZ580" i="4"/>
  <c r="BB572" i="4"/>
  <c r="BB588" i="4" s="1"/>
  <c r="BA9" i="10" s="1"/>
  <c r="BB245" i="4"/>
  <c r="BB216" i="4"/>
  <c r="BA392" i="4"/>
  <c r="AZ428" i="4"/>
  <c r="BA391" i="4"/>
  <c r="BB165" i="4"/>
  <c r="BB166" i="4"/>
  <c r="BA202" i="4"/>
  <c r="BA301" i="4"/>
  <c r="BA302" i="4"/>
  <c r="AZ338" i="4"/>
  <c r="AZ590" i="4"/>
  <c r="BC436" i="4"/>
  <c r="BC437" i="4"/>
  <c r="BB473" i="4"/>
  <c r="AV11" i="2" l="1"/>
  <c r="AV12" i="2" s="1"/>
  <c r="AV13" i="2" s="1"/>
  <c r="AW23" i="2"/>
  <c r="AW22" i="2"/>
  <c r="AW57" i="2" s="1"/>
  <c r="AW7" i="2" s="1"/>
  <c r="AX5" i="2" s="1"/>
  <c r="AV59" i="2"/>
  <c r="AW28" i="2"/>
  <c r="AZ596" i="4"/>
  <c r="AY11" i="10"/>
  <c r="BA65" i="4"/>
  <c r="BA36" i="4"/>
  <c r="BB126" i="4"/>
  <c r="BB157" i="4" s="1"/>
  <c r="BA573" i="4"/>
  <c r="BA589" i="4" s="1"/>
  <c r="AZ10" i="10" s="1"/>
  <c r="BC75" i="4"/>
  <c r="BB112" i="4"/>
  <c r="BC76" i="4"/>
  <c r="BF202" i="2"/>
  <c r="BF203" i="2"/>
  <c r="BE239" i="2"/>
  <c r="BB373" i="2"/>
  <c r="BA262" i="4"/>
  <c r="BB257" i="4" s="1"/>
  <c r="BC487" i="4"/>
  <c r="BD481" i="4" s="1"/>
  <c r="BB346" i="4"/>
  <c r="BA383" i="4"/>
  <c r="BB347" i="4"/>
  <c r="BB155" i="4"/>
  <c r="BB570" i="4"/>
  <c r="BB586" i="4" s="1"/>
  <c r="BA7" i="10" s="1"/>
  <c r="BE248" i="2"/>
  <c r="BD285" i="2"/>
  <c r="BE249" i="2"/>
  <c r="AZ13" i="4"/>
  <c r="BF192" i="2"/>
  <c r="BF163" i="2"/>
  <c r="BG158" i="2" s="1"/>
  <c r="BC149" i="2"/>
  <c r="BD112" i="2"/>
  <c r="BD113" i="2"/>
  <c r="BB102" i="2"/>
  <c r="BB344" i="2"/>
  <c r="BC339" i="2" s="1"/>
  <c r="BG429" i="2"/>
  <c r="BG428" i="2"/>
  <c r="BF465" i="2"/>
  <c r="BC383" i="2"/>
  <c r="BC384" i="2"/>
  <c r="BB420" i="2"/>
  <c r="BG294" i="2"/>
  <c r="BG293" i="2"/>
  <c r="BF330" i="2"/>
  <c r="BB73" i="2"/>
  <c r="BC578" i="4"/>
  <c r="BC594" i="4" s="1"/>
  <c r="BB15" i="10" s="1"/>
  <c r="BC516" i="4"/>
  <c r="BC210" i="4"/>
  <c r="BB247" i="4"/>
  <c r="BC211" i="4"/>
  <c r="BB30" i="4"/>
  <c r="BA397" i="4"/>
  <c r="BA426" i="4"/>
  <c r="BA576" i="4"/>
  <c r="BA592" i="4" s="1"/>
  <c r="AZ13" i="10" s="1"/>
  <c r="BA584" i="4"/>
  <c r="AZ5" i="10" s="1"/>
  <c r="BB31" i="4"/>
  <c r="BA67" i="4"/>
  <c r="BB171" i="4"/>
  <c r="BB200" i="4"/>
  <c r="BB571" i="4"/>
  <c r="BB587" i="4" s="1"/>
  <c r="BA8" i="10" s="1"/>
  <c r="BA307" i="4"/>
  <c r="BB301" i="4" s="1"/>
  <c r="BA574" i="4"/>
  <c r="BA336" i="4"/>
  <c r="BC442" i="4"/>
  <c r="BC577" i="4"/>
  <c r="BC593" i="4" s="1"/>
  <c r="BB14" i="10" s="1"/>
  <c r="BC471" i="4"/>
  <c r="AW11" i="2" l="1"/>
  <c r="AW12" i="2" s="1"/>
  <c r="AW13" i="2" s="1"/>
  <c r="AX22" i="2"/>
  <c r="AX23" i="2"/>
  <c r="AW59" i="2"/>
  <c r="AX28" i="2"/>
  <c r="AY26" i="10"/>
  <c r="BA7" i="4"/>
  <c r="BB5" i="4" s="1"/>
  <c r="BB256" i="4"/>
  <c r="BB573" i="4" s="1"/>
  <c r="BB589" i="4" s="1"/>
  <c r="BA10" i="10" s="1"/>
  <c r="BC120" i="4"/>
  <c r="BC121" i="4"/>
  <c r="BA293" i="4"/>
  <c r="BB352" i="4"/>
  <c r="BC347" i="4" s="1"/>
  <c r="BC518" i="4"/>
  <c r="BC569" i="4"/>
  <c r="BC585" i="4" s="1"/>
  <c r="BB6" i="10" s="1"/>
  <c r="BC81" i="4"/>
  <c r="BC110" i="4"/>
  <c r="BF237" i="2"/>
  <c r="BF208" i="2"/>
  <c r="BF194" i="2"/>
  <c r="BG157" i="2"/>
  <c r="BG192" i="2" s="1"/>
  <c r="BE254" i="2"/>
  <c r="BF248" i="2" s="1"/>
  <c r="BD482" i="4"/>
  <c r="BD578" i="4" s="1"/>
  <c r="BD594" i="4" s="1"/>
  <c r="BC15" i="10" s="1"/>
  <c r="BC346" i="4"/>
  <c r="BB381" i="4"/>
  <c r="BB575" i="4"/>
  <c r="BB591" i="4" s="1"/>
  <c r="BA12" i="10" s="1"/>
  <c r="BA580" i="4"/>
  <c r="BE283" i="2"/>
  <c r="BG328" i="2"/>
  <c r="BC338" i="2"/>
  <c r="BC344" i="2" s="1"/>
  <c r="BD147" i="2"/>
  <c r="BD118" i="2"/>
  <c r="BB375" i="2"/>
  <c r="BG463" i="2"/>
  <c r="BG434" i="2"/>
  <c r="BC418" i="2"/>
  <c r="BC389" i="2"/>
  <c r="BG299" i="2"/>
  <c r="BC67" i="2"/>
  <c r="BC68" i="2"/>
  <c r="BB104" i="2"/>
  <c r="BB291" i="4"/>
  <c r="BB262" i="4"/>
  <c r="BC572" i="4"/>
  <c r="BC588" i="4" s="1"/>
  <c r="BB9" i="10" s="1"/>
  <c r="BC245" i="4"/>
  <c r="BB36" i="4"/>
  <c r="BC31" i="4" s="1"/>
  <c r="BC216" i="4"/>
  <c r="BA428" i="4"/>
  <c r="BB392" i="4"/>
  <c r="BB391" i="4"/>
  <c r="BA11" i="4"/>
  <c r="BA12" i="4" s="1"/>
  <c r="BB568" i="4"/>
  <c r="BB65" i="4"/>
  <c r="BA338" i="4"/>
  <c r="BC165" i="4"/>
  <c r="BB202" i="4"/>
  <c r="BC166" i="4"/>
  <c r="BB302" i="4"/>
  <c r="BB574" i="4" s="1"/>
  <c r="BB590" i="4" s="1"/>
  <c r="BA11" i="10" s="1"/>
  <c r="BD436" i="4"/>
  <c r="BD437" i="4"/>
  <c r="BC473" i="4"/>
  <c r="BA590" i="4"/>
  <c r="AX11" i="2" l="1"/>
  <c r="AX12" i="2" s="1"/>
  <c r="AY23" i="2"/>
  <c r="AX59" i="2"/>
  <c r="AY22" i="2"/>
  <c r="AY57" i="2" s="1"/>
  <c r="AY7" i="2" s="1"/>
  <c r="AY28" i="2"/>
  <c r="AY11" i="2" s="1"/>
  <c r="AY12" i="2" s="1"/>
  <c r="AX57" i="2"/>
  <c r="AX7" i="2" s="1"/>
  <c r="AY5" i="2" s="1"/>
  <c r="BC155" i="4"/>
  <c r="BA596" i="4"/>
  <c r="AZ11" i="10"/>
  <c r="BB383" i="4"/>
  <c r="BC126" i="4"/>
  <c r="BD121" i="4" s="1"/>
  <c r="BA13" i="4"/>
  <c r="BC570" i="4"/>
  <c r="BC586" i="4" s="1"/>
  <c r="BB7" i="10" s="1"/>
  <c r="BD516" i="4"/>
  <c r="BC352" i="4"/>
  <c r="BD346" i="4" s="1"/>
  <c r="BD487" i="4"/>
  <c r="BE482" i="4" s="1"/>
  <c r="BD76" i="4"/>
  <c r="BC112" i="4"/>
  <c r="BD75" i="4"/>
  <c r="BG203" i="2"/>
  <c r="BG202" i="2"/>
  <c r="BF239" i="2"/>
  <c r="BG163" i="2"/>
  <c r="BF249" i="2"/>
  <c r="BF254" i="2" s="1"/>
  <c r="BE285" i="2"/>
  <c r="BC575" i="4"/>
  <c r="BC591" i="4" s="1"/>
  <c r="BB12" i="10" s="1"/>
  <c r="BC381" i="4"/>
  <c r="AZ23" i="2"/>
  <c r="AY59" i="2"/>
  <c r="BF283" i="2"/>
  <c r="BC373" i="2"/>
  <c r="BD149" i="2"/>
  <c r="BE112" i="2"/>
  <c r="BE113" i="2"/>
  <c r="BC102" i="2"/>
  <c r="BH429" i="2"/>
  <c r="BG465" i="2"/>
  <c r="BH428" i="2"/>
  <c r="BD384" i="2"/>
  <c r="BD383" i="2"/>
  <c r="BC420" i="2"/>
  <c r="BD338" i="2"/>
  <c r="BD339" i="2"/>
  <c r="BC375" i="2"/>
  <c r="BH293" i="2"/>
  <c r="BH294" i="2"/>
  <c r="BG330" i="2"/>
  <c r="BH158" i="2"/>
  <c r="BH157" i="2"/>
  <c r="BG194" i="2"/>
  <c r="BC73" i="2"/>
  <c r="BB397" i="4"/>
  <c r="BC391" i="4" s="1"/>
  <c r="BB293" i="4"/>
  <c r="BC257" i="4"/>
  <c r="BC256" i="4"/>
  <c r="BC30" i="4"/>
  <c r="BC36" i="4" s="1"/>
  <c r="BD31" i="4" s="1"/>
  <c r="BB67" i="4"/>
  <c r="BC247" i="4"/>
  <c r="BD211" i="4"/>
  <c r="BD210" i="4"/>
  <c r="BB576" i="4"/>
  <c r="BB592" i="4" s="1"/>
  <c r="BA13" i="10" s="1"/>
  <c r="BB426" i="4"/>
  <c r="BB584" i="4"/>
  <c r="BA5" i="10" s="1"/>
  <c r="BB307" i="4"/>
  <c r="BB336" i="4"/>
  <c r="BC171" i="4"/>
  <c r="BC571" i="4"/>
  <c r="BC587" i="4" s="1"/>
  <c r="BB8" i="10" s="1"/>
  <c r="BC200" i="4"/>
  <c r="BD442" i="4"/>
  <c r="BD577" i="4"/>
  <c r="BD593" i="4" s="1"/>
  <c r="BC14" i="10" s="1"/>
  <c r="BD471" i="4"/>
  <c r="AX13" i="2" l="1"/>
  <c r="AZ22" i="2"/>
  <c r="AZ5" i="2"/>
  <c r="AY13" i="2" s="1"/>
  <c r="BD120" i="4"/>
  <c r="BD126" i="4" s="1"/>
  <c r="BE120" i="4" s="1"/>
  <c r="BA26" i="10"/>
  <c r="BC157" i="4"/>
  <c r="AZ26" i="10"/>
  <c r="BD347" i="4"/>
  <c r="BD381" i="4" s="1"/>
  <c r="BC383" i="4"/>
  <c r="BE121" i="4"/>
  <c r="BD157" i="4"/>
  <c r="BD155" i="4"/>
  <c r="BD570" i="4"/>
  <c r="BD586" i="4" s="1"/>
  <c r="BC7" i="10" s="1"/>
  <c r="BD518" i="4"/>
  <c r="BE481" i="4"/>
  <c r="BE487" i="4" s="1"/>
  <c r="BD110" i="4"/>
  <c r="BD81" i="4"/>
  <c r="BD569" i="4"/>
  <c r="BD585" i="4" s="1"/>
  <c r="BC6" i="10" s="1"/>
  <c r="BG208" i="2"/>
  <c r="BG237" i="2"/>
  <c r="BG248" i="2"/>
  <c r="BF285" i="2"/>
  <c r="BG249" i="2"/>
  <c r="AZ57" i="2"/>
  <c r="AZ7" i="2" s="1"/>
  <c r="BA5" i="2" s="1"/>
  <c r="BB11" i="4"/>
  <c r="BB12" i="4" s="1"/>
  <c r="BC392" i="4"/>
  <c r="BC426" i="4" s="1"/>
  <c r="BB428" i="4"/>
  <c r="BD575" i="4"/>
  <c r="BD591" i="4" s="1"/>
  <c r="BC12" i="10" s="1"/>
  <c r="BD352" i="4"/>
  <c r="BD383" i="4" s="1"/>
  <c r="BD216" i="4"/>
  <c r="BE211" i="4" s="1"/>
  <c r="BB338" i="4"/>
  <c r="AZ28" i="2"/>
  <c r="BC67" i="4"/>
  <c r="BC65" i="4"/>
  <c r="BD30" i="4"/>
  <c r="BD36" i="4" s="1"/>
  <c r="BC568" i="4"/>
  <c r="BC584" i="4" s="1"/>
  <c r="BB5" i="10" s="1"/>
  <c r="BE147" i="2"/>
  <c r="BE118" i="2"/>
  <c r="BD418" i="2"/>
  <c r="BH192" i="2"/>
  <c r="BH463" i="2"/>
  <c r="BH299" i="2"/>
  <c r="BH330" i="2" s="1"/>
  <c r="BH434" i="2"/>
  <c r="BD389" i="2"/>
  <c r="BD373" i="2"/>
  <c r="BD344" i="2"/>
  <c r="BH328" i="2"/>
  <c r="BH163" i="2"/>
  <c r="BD68" i="2"/>
  <c r="BD67" i="2"/>
  <c r="BC104" i="2"/>
  <c r="BC573" i="4"/>
  <c r="BC589" i="4" s="1"/>
  <c r="BB10" i="10" s="1"/>
  <c r="BC291" i="4"/>
  <c r="BC262" i="4"/>
  <c r="BE155" i="4"/>
  <c r="BE570" i="4"/>
  <c r="BE586" i="4" s="1"/>
  <c r="BD7" i="10" s="1"/>
  <c r="BE126" i="4"/>
  <c r="BD572" i="4"/>
  <c r="BD588" i="4" s="1"/>
  <c r="BC9" i="10" s="1"/>
  <c r="BD245" i="4"/>
  <c r="BB7" i="4"/>
  <c r="BC5" i="4" s="1"/>
  <c r="BB580" i="4"/>
  <c r="BC301" i="4"/>
  <c r="BB596" i="4"/>
  <c r="BC302" i="4"/>
  <c r="BD165" i="4"/>
  <c r="BD166" i="4"/>
  <c r="BC202" i="4"/>
  <c r="BE437" i="4"/>
  <c r="BE436" i="4"/>
  <c r="BD473" i="4"/>
  <c r="BG283" i="2" l="1"/>
  <c r="BB13" i="4"/>
  <c r="BE516" i="4"/>
  <c r="BE578" i="4"/>
  <c r="BE594" i="4" s="1"/>
  <c r="BD15" i="10" s="1"/>
  <c r="BE347" i="4"/>
  <c r="BE346" i="4"/>
  <c r="BD247" i="4"/>
  <c r="BE210" i="4"/>
  <c r="BE216" i="4" s="1"/>
  <c r="BE75" i="4"/>
  <c r="BD112" i="4"/>
  <c r="BE76" i="4"/>
  <c r="BG254" i="2"/>
  <c r="BG239" i="2"/>
  <c r="BH202" i="2"/>
  <c r="BH203" i="2"/>
  <c r="BC576" i="4"/>
  <c r="BC592" i="4" s="1"/>
  <c r="BB13" i="10" s="1"/>
  <c r="BC397" i="4"/>
  <c r="BD391" i="4" s="1"/>
  <c r="BD65" i="4"/>
  <c r="BD568" i="4"/>
  <c r="BD584" i="4" s="1"/>
  <c r="BC5" i="10" s="1"/>
  <c r="AZ11" i="2"/>
  <c r="AZ12" i="2" s="1"/>
  <c r="AZ13" i="2" s="1"/>
  <c r="BA23" i="2"/>
  <c r="AZ59" i="2"/>
  <c r="BA22" i="2"/>
  <c r="BI294" i="2"/>
  <c r="BH249" i="2"/>
  <c r="BG285" i="2"/>
  <c r="BH248" i="2"/>
  <c r="BF112" i="2"/>
  <c r="BF113" i="2"/>
  <c r="BE149" i="2"/>
  <c r="BD102" i="2"/>
  <c r="BD73" i="2"/>
  <c r="BD104" i="2" s="1"/>
  <c r="BI293" i="2"/>
  <c r="BI429" i="2"/>
  <c r="BI428" i="2"/>
  <c r="BH465" i="2"/>
  <c r="BE384" i="2"/>
  <c r="BE383" i="2"/>
  <c r="BD420" i="2"/>
  <c r="BE338" i="2"/>
  <c r="BE339" i="2"/>
  <c r="BD375" i="2"/>
  <c r="BI157" i="2"/>
  <c r="BI158" i="2"/>
  <c r="BH194" i="2"/>
  <c r="BF481" i="4"/>
  <c r="BE518" i="4"/>
  <c r="BF482" i="4"/>
  <c r="BC293" i="4"/>
  <c r="BD257" i="4"/>
  <c r="BD256" i="4"/>
  <c r="BC574" i="4"/>
  <c r="BF121" i="4"/>
  <c r="BF120" i="4"/>
  <c r="BE157" i="4"/>
  <c r="BC336" i="4"/>
  <c r="BC7" i="4" s="1"/>
  <c r="BD5" i="4" s="1"/>
  <c r="BC307" i="4"/>
  <c r="BD571" i="4"/>
  <c r="BD587" i="4" s="1"/>
  <c r="BC8" i="10" s="1"/>
  <c r="BD200" i="4"/>
  <c r="BD171" i="4"/>
  <c r="BE442" i="4"/>
  <c r="BE577" i="4"/>
  <c r="BE593" i="4" s="1"/>
  <c r="BD14" i="10" s="1"/>
  <c r="BE471" i="4"/>
  <c r="BE31" i="4"/>
  <c r="BE30" i="4"/>
  <c r="BD67" i="4"/>
  <c r="BH237" i="2" l="1"/>
  <c r="BE245" i="4"/>
  <c r="BE381" i="4"/>
  <c r="BE352" i="4"/>
  <c r="BF347" i="4" s="1"/>
  <c r="BE575" i="4"/>
  <c r="BE591" i="4" s="1"/>
  <c r="BD12" i="10" s="1"/>
  <c r="BC580" i="4"/>
  <c r="BF211" i="4"/>
  <c r="BF210" i="4"/>
  <c r="BE247" i="4"/>
  <c r="BC590" i="4"/>
  <c r="BC11" i="4"/>
  <c r="BC12" i="4" s="1"/>
  <c r="BC13" i="4" s="1"/>
  <c r="BC428" i="4"/>
  <c r="BD392" i="4"/>
  <c r="BD397" i="4" s="1"/>
  <c r="BE391" i="4" s="1"/>
  <c r="BE572" i="4"/>
  <c r="BE588" i="4" s="1"/>
  <c r="BD9" i="10" s="1"/>
  <c r="BE81" i="4"/>
  <c r="BE569" i="4"/>
  <c r="BE585" i="4" s="1"/>
  <c r="BD6" i="10" s="1"/>
  <c r="BE110" i="4"/>
  <c r="BH208" i="2"/>
  <c r="BF118" i="2"/>
  <c r="BI328" i="2"/>
  <c r="BD302" i="4"/>
  <c r="BA57" i="2"/>
  <c r="BA7" i="2" s="1"/>
  <c r="BB5" i="2" s="1"/>
  <c r="BA28" i="2"/>
  <c r="BH283" i="2"/>
  <c r="BH254" i="2"/>
  <c r="BF516" i="4"/>
  <c r="BD301" i="4"/>
  <c r="BD262" i="4"/>
  <c r="BD293" i="4" s="1"/>
  <c r="BE67" i="2"/>
  <c r="BG112" i="2"/>
  <c r="BG113" i="2"/>
  <c r="BF149" i="2"/>
  <c r="BE68" i="2"/>
  <c r="BF147" i="2"/>
  <c r="BI463" i="2"/>
  <c r="BE418" i="2"/>
  <c r="BI163" i="2"/>
  <c r="BJ158" i="2" s="1"/>
  <c r="BI299" i="2"/>
  <c r="BJ293" i="2" s="1"/>
  <c r="BI434" i="2"/>
  <c r="BE389" i="2"/>
  <c r="BE373" i="2"/>
  <c r="BE344" i="2"/>
  <c r="BI192" i="2"/>
  <c r="BF578" i="4"/>
  <c r="BF594" i="4" s="1"/>
  <c r="BE15" i="10" s="1"/>
  <c r="BF487" i="4"/>
  <c r="BD291" i="4"/>
  <c r="BD573" i="4"/>
  <c r="BD589" i="4" s="1"/>
  <c r="BC10" i="10" s="1"/>
  <c r="BF126" i="4"/>
  <c r="BF570" i="4"/>
  <c r="BF586" i="4" s="1"/>
  <c r="BE7" i="10" s="1"/>
  <c r="BF155" i="4"/>
  <c r="BC338" i="4"/>
  <c r="BD202" i="4"/>
  <c r="BE166" i="4"/>
  <c r="BE165" i="4"/>
  <c r="BE568" i="4"/>
  <c r="BF436" i="4"/>
  <c r="BF437" i="4"/>
  <c r="BE473" i="4"/>
  <c r="BE65" i="4"/>
  <c r="BE36" i="4"/>
  <c r="BC596" i="4" l="1"/>
  <c r="BB11" i="10"/>
  <c r="BD428" i="4"/>
  <c r="BD574" i="4"/>
  <c r="BF346" i="4"/>
  <c r="BF352" i="4" s="1"/>
  <c r="BE383" i="4"/>
  <c r="BF216" i="4"/>
  <c r="BG211" i="4" s="1"/>
  <c r="BF245" i="4"/>
  <c r="BF572" i="4"/>
  <c r="BF588" i="4" s="1"/>
  <c r="BE9" i="10" s="1"/>
  <c r="BD576" i="4"/>
  <c r="BD592" i="4" s="1"/>
  <c r="BC13" i="10" s="1"/>
  <c r="BD426" i="4"/>
  <c r="BE392" i="4"/>
  <c r="BE426" i="4" s="1"/>
  <c r="BD307" i="4"/>
  <c r="BD338" i="4" s="1"/>
  <c r="BE112" i="4"/>
  <c r="BF76" i="4"/>
  <c r="BF75" i="4"/>
  <c r="BH239" i="2"/>
  <c r="BI202" i="2"/>
  <c r="BI203" i="2"/>
  <c r="BE102" i="2"/>
  <c r="BE73" i="2"/>
  <c r="BF68" i="2" s="1"/>
  <c r="BD336" i="4"/>
  <c r="BF247" i="4"/>
  <c r="BF575" i="4"/>
  <c r="BF591" i="4" s="1"/>
  <c r="BE12" i="10" s="1"/>
  <c r="BA11" i="2"/>
  <c r="BA12" i="2" s="1"/>
  <c r="BA13" i="2" s="1"/>
  <c r="BA59" i="2"/>
  <c r="BB23" i="2"/>
  <c r="BB22" i="2"/>
  <c r="BH285" i="2"/>
  <c r="BI249" i="2"/>
  <c r="BI248" i="2"/>
  <c r="BI330" i="2"/>
  <c r="BE256" i="4"/>
  <c r="BE257" i="4"/>
  <c r="BI194" i="2"/>
  <c r="BG118" i="2"/>
  <c r="BH113" i="2" s="1"/>
  <c r="BJ294" i="2"/>
  <c r="BJ299" i="2" s="1"/>
  <c r="BG147" i="2"/>
  <c r="BJ157" i="2"/>
  <c r="BJ192" i="2" s="1"/>
  <c r="BJ429" i="2"/>
  <c r="BJ428" i="2"/>
  <c r="BI465" i="2"/>
  <c r="BF383" i="2"/>
  <c r="BF384" i="2"/>
  <c r="BE420" i="2"/>
  <c r="BF339" i="2"/>
  <c r="BF338" i="2"/>
  <c r="BE375" i="2"/>
  <c r="BF67" i="2"/>
  <c r="BG482" i="4"/>
  <c r="BF518" i="4"/>
  <c r="BG481" i="4"/>
  <c r="BF157" i="4"/>
  <c r="BG120" i="4"/>
  <c r="BG121" i="4"/>
  <c r="BE584" i="4"/>
  <c r="BD5" i="10" s="1"/>
  <c r="BE171" i="4"/>
  <c r="BF165" i="4" s="1"/>
  <c r="BE571" i="4"/>
  <c r="BE587" i="4" s="1"/>
  <c r="BD8" i="10" s="1"/>
  <c r="BE200" i="4"/>
  <c r="BE301" i="4"/>
  <c r="BD590" i="4"/>
  <c r="BC11" i="10" s="1"/>
  <c r="BF442" i="4"/>
  <c r="BF577" i="4"/>
  <c r="BF593" i="4" s="1"/>
  <c r="BE14" i="10" s="1"/>
  <c r="BF471" i="4"/>
  <c r="BE67" i="4"/>
  <c r="BF30" i="4"/>
  <c r="BF31" i="4"/>
  <c r="BG210" i="4" l="1"/>
  <c r="BG245" i="4" s="1"/>
  <c r="BD7" i="4"/>
  <c r="BE5" i="4" s="1"/>
  <c r="BC26" i="10"/>
  <c r="BB26" i="10"/>
  <c r="BE104" i="2"/>
  <c r="BI208" i="2"/>
  <c r="BG347" i="4"/>
  <c r="BG346" i="4"/>
  <c r="BF383" i="4"/>
  <c r="BE397" i="4"/>
  <c r="BF391" i="4" s="1"/>
  <c r="BF381" i="4"/>
  <c r="BD596" i="4"/>
  <c r="BD580" i="4"/>
  <c r="BE302" i="4"/>
  <c r="BE307" i="4" s="1"/>
  <c r="BD11" i="4"/>
  <c r="BD12" i="4" s="1"/>
  <c r="BE576" i="4"/>
  <c r="BE592" i="4" s="1"/>
  <c r="BD13" i="10" s="1"/>
  <c r="BF569" i="4"/>
  <c r="BF585" i="4" s="1"/>
  <c r="BE6" i="10" s="1"/>
  <c r="BF110" i="4"/>
  <c r="BF81" i="4"/>
  <c r="BJ202" i="2"/>
  <c r="BJ208" i="2" s="1"/>
  <c r="BI239" i="2"/>
  <c r="BJ203" i="2"/>
  <c r="BI237" i="2"/>
  <c r="BJ328" i="2"/>
  <c r="BI283" i="2"/>
  <c r="BE262" i="4"/>
  <c r="BF256" i="4" s="1"/>
  <c r="BB28" i="2"/>
  <c r="BB57" i="2"/>
  <c r="BB7" i="2" s="1"/>
  <c r="BC5" i="2" s="1"/>
  <c r="BH112" i="2"/>
  <c r="BH118" i="2" s="1"/>
  <c r="BI254" i="2"/>
  <c r="BJ248" i="2" s="1"/>
  <c r="BJ463" i="2"/>
  <c r="BE291" i="4"/>
  <c r="BE573" i="4"/>
  <c r="BE589" i="4" s="1"/>
  <c r="BD10" i="10" s="1"/>
  <c r="BJ163" i="2"/>
  <c r="BK158" i="2" s="1"/>
  <c r="BG149" i="2"/>
  <c r="BF102" i="2"/>
  <c r="BF373" i="2"/>
  <c r="BJ434" i="2"/>
  <c r="BF418" i="2"/>
  <c r="BF389" i="2"/>
  <c r="BF344" i="2"/>
  <c r="BK294" i="2"/>
  <c r="BK293" i="2"/>
  <c r="BJ330" i="2"/>
  <c r="BJ194" i="2"/>
  <c r="BF73" i="2"/>
  <c r="BG126" i="4"/>
  <c r="BG157" i="4" s="1"/>
  <c r="BG487" i="4"/>
  <c r="BG516" i="4"/>
  <c r="BG578" i="4"/>
  <c r="BG594" i="4" s="1"/>
  <c r="BF15" i="10" s="1"/>
  <c r="BF166" i="4"/>
  <c r="BF571" i="4" s="1"/>
  <c r="BF587" i="4" s="1"/>
  <c r="BE8" i="10" s="1"/>
  <c r="BG155" i="4"/>
  <c r="BG570" i="4"/>
  <c r="BG586" i="4" s="1"/>
  <c r="BF7" i="10" s="1"/>
  <c r="BE428" i="4"/>
  <c r="BF392" i="4"/>
  <c r="BF576" i="4" s="1"/>
  <c r="BF592" i="4" s="1"/>
  <c r="BE13" i="10" s="1"/>
  <c r="BE202" i="4"/>
  <c r="BF568" i="4"/>
  <c r="BG437" i="4"/>
  <c r="BG436" i="4"/>
  <c r="BF473" i="4"/>
  <c r="BE336" i="4"/>
  <c r="BF65" i="4"/>
  <c r="BF36" i="4"/>
  <c r="BD13" i="4" l="1"/>
  <c r="BG572" i="4"/>
  <c r="BG588" i="4" s="1"/>
  <c r="BF9" i="10" s="1"/>
  <c r="BG216" i="4"/>
  <c r="BG247" i="4" s="1"/>
  <c r="BG352" i="4"/>
  <c r="BH346" i="4" s="1"/>
  <c r="BJ239" i="2"/>
  <c r="BK203" i="2"/>
  <c r="BG575" i="4"/>
  <c r="BG591" i="4" s="1"/>
  <c r="BF12" i="10" s="1"/>
  <c r="BG381" i="4"/>
  <c r="BE574" i="4"/>
  <c r="BE580" i="4" s="1"/>
  <c r="BG383" i="4"/>
  <c r="BH120" i="4"/>
  <c r="BH210" i="4"/>
  <c r="BE7" i="4"/>
  <c r="BF5" i="4" s="1"/>
  <c r="BE11" i="4"/>
  <c r="BE12" i="4" s="1"/>
  <c r="BF257" i="4"/>
  <c r="BF291" i="4" s="1"/>
  <c r="BE293" i="4"/>
  <c r="BH211" i="4"/>
  <c r="BH572" i="4" s="1"/>
  <c r="BH588" i="4" s="1"/>
  <c r="BG9" i="10" s="1"/>
  <c r="BG76" i="4"/>
  <c r="BG75" i="4"/>
  <c r="BF112" i="4"/>
  <c r="BK202" i="2"/>
  <c r="BK237" i="2" s="1"/>
  <c r="BJ237" i="2"/>
  <c r="BH147" i="2"/>
  <c r="BK157" i="2"/>
  <c r="BK192" i="2" s="1"/>
  <c r="BH347" i="4"/>
  <c r="BH352" i="4" s="1"/>
  <c r="BF200" i="4"/>
  <c r="BH121" i="4"/>
  <c r="BF171" i="4"/>
  <c r="BF202" i="4" s="1"/>
  <c r="BB59" i="2"/>
  <c r="BB11" i="2"/>
  <c r="BB12" i="2" s="1"/>
  <c r="BB13" i="2" s="1"/>
  <c r="BC22" i="2"/>
  <c r="BC23" i="2"/>
  <c r="BI113" i="2"/>
  <c r="BI112" i="2"/>
  <c r="BJ249" i="2"/>
  <c r="BJ283" i="2" s="1"/>
  <c r="BI285" i="2"/>
  <c r="BH149" i="2"/>
  <c r="BK208" i="2"/>
  <c r="BK239" i="2" s="1"/>
  <c r="BK328" i="2"/>
  <c r="BK428" i="2"/>
  <c r="BK429" i="2"/>
  <c r="BJ465" i="2"/>
  <c r="BG383" i="2"/>
  <c r="BG384" i="2"/>
  <c r="BF420" i="2"/>
  <c r="BG339" i="2"/>
  <c r="BG338" i="2"/>
  <c r="BF375" i="2"/>
  <c r="BK299" i="2"/>
  <c r="BK330" i="2" s="1"/>
  <c r="BK163" i="2"/>
  <c r="BK194" i="2" s="1"/>
  <c r="BG67" i="2"/>
  <c r="BG68" i="2"/>
  <c r="BF104" i="2"/>
  <c r="BG518" i="4"/>
  <c r="BH481" i="4"/>
  <c r="BH482" i="4"/>
  <c r="BF426" i="4"/>
  <c r="BF397" i="4"/>
  <c r="BG442" i="4"/>
  <c r="BG473" i="4" s="1"/>
  <c r="BF584" i="4"/>
  <c r="BE5" i="10" s="1"/>
  <c r="BF301" i="4"/>
  <c r="BF302" i="4"/>
  <c r="BE338" i="4"/>
  <c r="BG577" i="4"/>
  <c r="BG593" i="4" s="1"/>
  <c r="BF14" i="10" s="1"/>
  <c r="BG471" i="4"/>
  <c r="BF67" i="4"/>
  <c r="BG30" i="4"/>
  <c r="BG31" i="4"/>
  <c r="BE590" i="4" l="1"/>
  <c r="BE596" i="4" s="1"/>
  <c r="BG81" i="4"/>
  <c r="BE13" i="4"/>
  <c r="BD11" i="10"/>
  <c r="BI147" i="2"/>
  <c r="BH126" i="4"/>
  <c r="BI121" i="4" s="1"/>
  <c r="BF573" i="4"/>
  <c r="BF589" i="4" s="1"/>
  <c r="BE10" i="10" s="1"/>
  <c r="BH245" i="4"/>
  <c r="BH216" i="4"/>
  <c r="BI211" i="4" s="1"/>
  <c r="BF262" i="4"/>
  <c r="BG256" i="4" s="1"/>
  <c r="BH575" i="4"/>
  <c r="BH591" i="4" s="1"/>
  <c r="BG12" i="10" s="1"/>
  <c r="BH75" i="4"/>
  <c r="BG112" i="4"/>
  <c r="BH76" i="4"/>
  <c r="BG569" i="4"/>
  <c r="BG585" i="4" s="1"/>
  <c r="BF6" i="10" s="1"/>
  <c r="BG110" i="4"/>
  <c r="BI347" i="4"/>
  <c r="BH383" i="4"/>
  <c r="BI346" i="4"/>
  <c r="BI120" i="4"/>
  <c r="BI126" i="4" s="1"/>
  <c r="BI157" i="4" s="1"/>
  <c r="BH381" i="4"/>
  <c r="BH157" i="4"/>
  <c r="BH570" i="4"/>
  <c r="BH586" i="4" s="1"/>
  <c r="BG7" i="10" s="1"/>
  <c r="BH155" i="4"/>
  <c r="BG166" i="4"/>
  <c r="BG165" i="4"/>
  <c r="BH487" i="4"/>
  <c r="BH518" i="4" s="1"/>
  <c r="BC28" i="2"/>
  <c r="BC57" i="2"/>
  <c r="BC7" i="2" s="1"/>
  <c r="BD5" i="2" s="1"/>
  <c r="BI118" i="2"/>
  <c r="BJ254" i="2"/>
  <c r="BK434" i="2"/>
  <c r="BK465" i="2" s="1"/>
  <c r="BG373" i="2"/>
  <c r="BK463" i="2"/>
  <c r="BG418" i="2"/>
  <c r="BG389" i="2"/>
  <c r="BG344" i="2"/>
  <c r="BG102" i="2"/>
  <c r="BG73" i="2"/>
  <c r="BH516" i="4"/>
  <c r="BH578" i="4"/>
  <c r="BH594" i="4" s="1"/>
  <c r="BG15" i="10" s="1"/>
  <c r="BG391" i="4"/>
  <c r="BF428" i="4"/>
  <c r="BG392" i="4"/>
  <c r="BH436" i="4"/>
  <c r="BH437" i="4"/>
  <c r="BF307" i="4"/>
  <c r="BF338" i="4" s="1"/>
  <c r="BG568" i="4"/>
  <c r="BF574" i="4"/>
  <c r="BF580" i="4" s="1"/>
  <c r="BF336" i="4"/>
  <c r="BF7" i="4" s="1"/>
  <c r="BG5" i="4" s="1"/>
  <c r="BG36" i="4"/>
  <c r="BG65" i="4"/>
  <c r="BD26" i="10" l="1"/>
  <c r="BI210" i="4"/>
  <c r="BH247" i="4"/>
  <c r="BI570" i="4"/>
  <c r="BI586" i="4" s="1"/>
  <c r="BH7" i="10" s="1"/>
  <c r="BI155" i="4"/>
  <c r="BG257" i="4"/>
  <c r="BG573" i="4" s="1"/>
  <c r="BG589" i="4" s="1"/>
  <c r="BF10" i="10" s="1"/>
  <c r="BF293" i="4"/>
  <c r="BH110" i="4"/>
  <c r="BG571" i="4"/>
  <c r="BG587" i="4" s="1"/>
  <c r="BF8" i="10" s="1"/>
  <c r="BI481" i="4"/>
  <c r="BI482" i="4"/>
  <c r="BG171" i="4"/>
  <c r="BG202" i="4" s="1"/>
  <c r="BI575" i="4"/>
  <c r="BI591" i="4" s="1"/>
  <c r="BH12" i="10" s="1"/>
  <c r="BH81" i="4"/>
  <c r="BI76" i="4" s="1"/>
  <c r="BH569" i="4"/>
  <c r="BH585" i="4" s="1"/>
  <c r="BG6" i="10" s="1"/>
  <c r="BI381" i="4"/>
  <c r="BI352" i="4"/>
  <c r="BJ346" i="4" s="1"/>
  <c r="BG200" i="4"/>
  <c r="BJ120" i="4"/>
  <c r="BC11" i="2"/>
  <c r="BC12" i="2" s="1"/>
  <c r="BC13" i="2" s="1"/>
  <c r="BD23" i="2"/>
  <c r="BC59" i="2"/>
  <c r="BD22" i="2"/>
  <c r="BK248" i="2"/>
  <c r="BK249" i="2"/>
  <c r="BJ285" i="2"/>
  <c r="BJ113" i="2"/>
  <c r="BI149" i="2"/>
  <c r="BJ112" i="2"/>
  <c r="BH384" i="2"/>
  <c r="BH383" i="2"/>
  <c r="BG420" i="2"/>
  <c r="BH338" i="2"/>
  <c r="BH339" i="2"/>
  <c r="BH344" i="2" s="1"/>
  <c r="BG375" i="2"/>
  <c r="BH68" i="2"/>
  <c r="BH67" i="2"/>
  <c r="BG104" i="2"/>
  <c r="BJ121" i="4"/>
  <c r="BG397" i="4"/>
  <c r="BH391" i="4" s="1"/>
  <c r="BI245" i="4"/>
  <c r="BI216" i="4"/>
  <c r="BI572" i="4"/>
  <c r="BI588" i="4" s="1"/>
  <c r="BH9" i="10" s="1"/>
  <c r="BG426" i="4"/>
  <c r="BG576" i="4"/>
  <c r="BG592" i="4" s="1"/>
  <c r="BF13" i="10" s="1"/>
  <c r="BH442" i="4"/>
  <c r="BI437" i="4" s="1"/>
  <c r="BH577" i="4"/>
  <c r="BH593" i="4" s="1"/>
  <c r="BG14" i="10" s="1"/>
  <c r="BG301" i="4"/>
  <c r="BF11" i="4"/>
  <c r="BF12" i="4" s="1"/>
  <c r="BF13" i="4" s="1"/>
  <c r="BH471" i="4"/>
  <c r="BG302" i="4"/>
  <c r="BG584" i="4"/>
  <c r="BF5" i="10" s="1"/>
  <c r="BF590" i="4"/>
  <c r="BH31" i="4"/>
  <c r="BG67" i="4"/>
  <c r="BH30" i="4"/>
  <c r="BF596" i="4" l="1"/>
  <c r="BE11" i="10"/>
  <c r="BH73" i="2"/>
  <c r="BJ118" i="2"/>
  <c r="BI516" i="4"/>
  <c r="BI487" i="4"/>
  <c r="BJ482" i="4" s="1"/>
  <c r="BG291" i="4"/>
  <c r="BH112" i="4"/>
  <c r="BI578" i="4"/>
  <c r="BI594" i="4" s="1"/>
  <c r="BH15" i="10" s="1"/>
  <c r="BG262" i="4"/>
  <c r="BH256" i="4" s="1"/>
  <c r="BI75" i="4"/>
  <c r="BI81" i="4" s="1"/>
  <c r="BJ75" i="4" s="1"/>
  <c r="BI383" i="4"/>
  <c r="BJ347" i="4"/>
  <c r="BJ575" i="4" s="1"/>
  <c r="BJ591" i="4" s="1"/>
  <c r="BI12" i="10" s="1"/>
  <c r="BH165" i="4"/>
  <c r="BH166" i="4"/>
  <c r="BD28" i="2"/>
  <c r="BE23" i="2" s="1"/>
  <c r="BJ155" i="4"/>
  <c r="BH392" i="4"/>
  <c r="BH576" i="4" s="1"/>
  <c r="BH592" i="4" s="1"/>
  <c r="BG13" i="10" s="1"/>
  <c r="BG428" i="4"/>
  <c r="BH473" i="4"/>
  <c r="BD11" i="2"/>
  <c r="BD12" i="2" s="1"/>
  <c r="BD59" i="2"/>
  <c r="BE22" i="2"/>
  <c r="BD57" i="2"/>
  <c r="BD7" i="2" s="1"/>
  <c r="BE5" i="2" s="1"/>
  <c r="BJ147" i="2"/>
  <c r="BK112" i="2"/>
  <c r="BK113" i="2"/>
  <c r="BJ149" i="2"/>
  <c r="BK283" i="2"/>
  <c r="BK254" i="2"/>
  <c r="BK285" i="2" s="1"/>
  <c r="BJ126" i="4"/>
  <c r="BH418" i="2"/>
  <c r="BH102" i="2"/>
  <c r="BH389" i="2"/>
  <c r="BI338" i="2"/>
  <c r="BI339" i="2"/>
  <c r="BH375" i="2"/>
  <c r="BH373" i="2"/>
  <c r="BI68" i="2"/>
  <c r="BI67" i="2"/>
  <c r="BH104" i="2"/>
  <c r="BJ570" i="4"/>
  <c r="BJ586" i="4" s="1"/>
  <c r="BI7" i="10" s="1"/>
  <c r="BG336" i="4"/>
  <c r="BG7" i="4" s="1"/>
  <c r="BH5" i="4" s="1"/>
  <c r="BG574" i="4"/>
  <c r="BG590" i="4" s="1"/>
  <c r="BJ210" i="4"/>
  <c r="BJ211" i="4"/>
  <c r="BI247" i="4"/>
  <c r="BG307" i="4"/>
  <c r="BG11" i="4" s="1"/>
  <c r="BG12" i="4" s="1"/>
  <c r="BI436" i="4"/>
  <c r="BI471" i="4" s="1"/>
  <c r="BH568" i="4"/>
  <c r="BH65" i="4"/>
  <c r="BH36" i="4"/>
  <c r="BG596" i="4" l="1"/>
  <c r="BF11" i="10"/>
  <c r="BE26" i="10"/>
  <c r="BH257" i="4"/>
  <c r="BH291" i="4" s="1"/>
  <c r="BI518" i="4"/>
  <c r="BG293" i="4"/>
  <c r="BJ481" i="4"/>
  <c r="BJ516" i="4" s="1"/>
  <c r="BI112" i="4"/>
  <c r="BJ487" i="4"/>
  <c r="BK481" i="4" s="1"/>
  <c r="BJ76" i="4"/>
  <c r="BJ81" i="4" s="1"/>
  <c r="BI110" i="4"/>
  <c r="BI569" i="4"/>
  <c r="BI585" i="4" s="1"/>
  <c r="BH6" i="10" s="1"/>
  <c r="BJ381" i="4"/>
  <c r="BH571" i="4"/>
  <c r="BH587" i="4" s="1"/>
  <c r="BG8" i="10" s="1"/>
  <c r="BH262" i="4"/>
  <c r="BI256" i="4" s="1"/>
  <c r="BH200" i="4"/>
  <c r="BH171" i="4"/>
  <c r="BI166" i="4" s="1"/>
  <c r="BJ352" i="4"/>
  <c r="BK347" i="4" s="1"/>
  <c r="BE28" i="2"/>
  <c r="BE59" i="2" s="1"/>
  <c r="BJ578" i="4"/>
  <c r="BJ594" i="4" s="1"/>
  <c r="BI15" i="10" s="1"/>
  <c r="BH397" i="4"/>
  <c r="BI391" i="4" s="1"/>
  <c r="BH426" i="4"/>
  <c r="BI165" i="4"/>
  <c r="BJ518" i="4"/>
  <c r="BK482" i="4"/>
  <c r="BK516" i="4" s="1"/>
  <c r="BF23" i="2"/>
  <c r="BE11" i="2"/>
  <c r="BE12" i="2" s="1"/>
  <c r="BF22" i="2"/>
  <c r="BE57" i="2"/>
  <c r="BE7" i="2" s="1"/>
  <c r="BF5" i="2" s="1"/>
  <c r="BD13" i="2"/>
  <c r="BK118" i="2"/>
  <c r="BK149" i="2" s="1"/>
  <c r="BK147" i="2"/>
  <c r="BI577" i="4"/>
  <c r="BI593" i="4" s="1"/>
  <c r="BH14" i="10" s="1"/>
  <c r="BK120" i="4"/>
  <c r="BK121" i="4"/>
  <c r="BJ157" i="4"/>
  <c r="BI73" i="2"/>
  <c r="BJ67" i="2" s="1"/>
  <c r="BI102" i="2"/>
  <c r="BI344" i="2"/>
  <c r="BJ338" i="2" s="1"/>
  <c r="BI384" i="2"/>
  <c r="BI383" i="2"/>
  <c r="BH420" i="2"/>
  <c r="BJ339" i="2"/>
  <c r="BI373" i="2"/>
  <c r="BI442" i="4"/>
  <c r="BI473" i="4" s="1"/>
  <c r="BG580" i="4"/>
  <c r="BG13" i="4"/>
  <c r="BH302" i="4"/>
  <c r="BJ216" i="4"/>
  <c r="BJ245" i="4"/>
  <c r="BJ572" i="4"/>
  <c r="BJ588" i="4" s="1"/>
  <c r="BI9" i="10" s="1"/>
  <c r="BH301" i="4"/>
  <c r="BG338" i="4"/>
  <c r="BH584" i="4"/>
  <c r="BG5" i="10" s="1"/>
  <c r="BI31" i="4"/>
  <c r="BH67" i="4"/>
  <c r="BI30" i="4"/>
  <c r="BJ110" i="4" l="1"/>
  <c r="BH573" i="4"/>
  <c r="BH589" i="4" s="1"/>
  <c r="BG10" i="10" s="1"/>
  <c r="BF26" i="10"/>
  <c r="BH202" i="4"/>
  <c r="BI392" i="4"/>
  <c r="BK75" i="4"/>
  <c r="BJ112" i="4"/>
  <c r="BK76" i="4"/>
  <c r="BI571" i="4"/>
  <c r="BI587" i="4" s="1"/>
  <c r="BH8" i="10" s="1"/>
  <c r="BJ569" i="4"/>
  <c r="BJ585" i="4" s="1"/>
  <c r="BI6" i="10" s="1"/>
  <c r="BH293" i="4"/>
  <c r="BI257" i="4"/>
  <c r="BI291" i="4" s="1"/>
  <c r="BJ383" i="4"/>
  <c r="BK346" i="4"/>
  <c r="BH428" i="4"/>
  <c r="BI171" i="4"/>
  <c r="BJ165" i="4" s="1"/>
  <c r="BI200" i="4"/>
  <c r="BK578" i="4"/>
  <c r="BK594" i="4" s="1"/>
  <c r="BJ15" i="10" s="1"/>
  <c r="BK487" i="4"/>
  <c r="BI397" i="4"/>
  <c r="BJ392" i="4" s="1"/>
  <c r="BJ437" i="4"/>
  <c r="BJ436" i="4"/>
  <c r="BK570" i="4"/>
  <c r="BK586" i="4" s="1"/>
  <c r="BJ7" i="10" s="1"/>
  <c r="BF28" i="2"/>
  <c r="BF57" i="2"/>
  <c r="BF7" i="2" s="1"/>
  <c r="BG5" i="2" s="1"/>
  <c r="BE13" i="2"/>
  <c r="BH307" i="4"/>
  <c r="BH11" i="4" s="1"/>
  <c r="BH12" i="4" s="1"/>
  <c r="BK126" i="4"/>
  <c r="BK155" i="4"/>
  <c r="BJ68" i="2"/>
  <c r="BJ102" i="2" s="1"/>
  <c r="BI104" i="2"/>
  <c r="BI418" i="2"/>
  <c r="BI375" i="2"/>
  <c r="BJ373" i="2"/>
  <c r="BI389" i="2"/>
  <c r="BJ344" i="2"/>
  <c r="BH574" i="4"/>
  <c r="BH590" i="4" s="1"/>
  <c r="BH336" i="4"/>
  <c r="BH7" i="4" s="1"/>
  <c r="BI5" i="4" s="1"/>
  <c r="BH13" i="4" s="1"/>
  <c r="BK210" i="4"/>
  <c r="BK211" i="4"/>
  <c r="BJ247" i="4"/>
  <c r="BI576" i="4"/>
  <c r="BI592" i="4" s="1"/>
  <c r="BH13" i="10" s="1"/>
  <c r="BI426" i="4"/>
  <c r="BK81" i="4"/>
  <c r="BI568" i="4"/>
  <c r="BK110" i="4"/>
  <c r="BI65" i="4"/>
  <c r="BI36" i="4"/>
  <c r="BK157" i="4" l="1"/>
  <c r="BL120" i="4"/>
  <c r="BL126" i="4" s="1"/>
  <c r="BL121" i="4"/>
  <c r="BH596" i="4"/>
  <c r="BG11" i="10"/>
  <c r="BG26" i="10" s="1"/>
  <c r="BK518" i="4"/>
  <c r="BL482" i="4"/>
  <c r="BL481" i="4"/>
  <c r="BK112" i="4"/>
  <c r="BL76" i="4"/>
  <c r="BL75" i="4"/>
  <c r="BI262" i="4"/>
  <c r="BK569" i="4"/>
  <c r="BK585" i="4" s="1"/>
  <c r="BJ6" i="10" s="1"/>
  <c r="BJ391" i="4"/>
  <c r="BJ576" i="4" s="1"/>
  <c r="BJ592" i="4" s="1"/>
  <c r="BI13" i="10" s="1"/>
  <c r="BI573" i="4"/>
  <c r="BI589" i="4" s="1"/>
  <c r="BH10" i="10" s="1"/>
  <c r="BJ166" i="4"/>
  <c r="BJ571" i="4" s="1"/>
  <c r="BJ587" i="4" s="1"/>
  <c r="BI8" i="10" s="1"/>
  <c r="BI202" i="4"/>
  <c r="BK381" i="4"/>
  <c r="BK575" i="4"/>
  <c r="BK591" i="4" s="1"/>
  <c r="BJ12" i="10" s="1"/>
  <c r="BK352" i="4"/>
  <c r="BI428" i="4"/>
  <c r="BJ471" i="4"/>
  <c r="BJ577" i="4"/>
  <c r="BJ593" i="4" s="1"/>
  <c r="BI14" i="10" s="1"/>
  <c r="BJ442" i="4"/>
  <c r="BK436" i="4" s="1"/>
  <c r="BH338" i="4"/>
  <c r="BI301" i="4"/>
  <c r="BI302" i="4"/>
  <c r="BJ257" i="4"/>
  <c r="BJ256" i="4"/>
  <c r="BI293" i="4"/>
  <c r="BJ171" i="4"/>
  <c r="BF11" i="2"/>
  <c r="BF12" i="2" s="1"/>
  <c r="BF13" i="2" s="1"/>
  <c r="BF59" i="2"/>
  <c r="BG22" i="2"/>
  <c r="BG23" i="2"/>
  <c r="BJ73" i="2"/>
  <c r="BK67" i="2" s="1"/>
  <c r="BJ383" i="2"/>
  <c r="BJ384" i="2"/>
  <c r="BI420" i="2"/>
  <c r="BK339" i="2"/>
  <c r="BK338" i="2"/>
  <c r="BJ375" i="2"/>
  <c r="BH580" i="4"/>
  <c r="BJ200" i="4"/>
  <c r="BK216" i="4"/>
  <c r="BK245" i="4"/>
  <c r="BK572" i="4"/>
  <c r="BK588" i="4" s="1"/>
  <c r="BJ9" i="10" s="1"/>
  <c r="BI584" i="4"/>
  <c r="BH5" i="10" s="1"/>
  <c r="BJ30" i="4"/>
  <c r="BJ31" i="4"/>
  <c r="BI67" i="4"/>
  <c r="BM120" i="4" l="1"/>
  <c r="BM126" i="4" s="1"/>
  <c r="BM121" i="4"/>
  <c r="BL157" i="4"/>
  <c r="BK247" i="4"/>
  <c r="BL211" i="4"/>
  <c r="BL210" i="4"/>
  <c r="BL81" i="4"/>
  <c r="BL569" i="4"/>
  <c r="BL585" i="4" s="1"/>
  <c r="BK6" i="10" s="1"/>
  <c r="BL110" i="4"/>
  <c r="BK383" i="4"/>
  <c r="BL347" i="4"/>
  <c r="BL352" i="4" s="1"/>
  <c r="BL346" i="4"/>
  <c r="BL578" i="4"/>
  <c r="BL594" i="4" s="1"/>
  <c r="BK15" i="10" s="1"/>
  <c r="BL516" i="4"/>
  <c r="BL487" i="4"/>
  <c r="BL570" i="4"/>
  <c r="BL586" i="4" s="1"/>
  <c r="BK7" i="10" s="1"/>
  <c r="BL155" i="4"/>
  <c r="BJ426" i="4"/>
  <c r="BJ397" i="4"/>
  <c r="BK437" i="4"/>
  <c r="BK442" i="4" s="1"/>
  <c r="BJ473" i="4"/>
  <c r="BI307" i="4"/>
  <c r="BI11" i="4" s="1"/>
  <c r="BI12" i="4" s="1"/>
  <c r="BI574" i="4"/>
  <c r="BI580" i="4" s="1"/>
  <c r="BG28" i="2"/>
  <c r="BG59" i="2" s="1"/>
  <c r="BK68" i="2"/>
  <c r="BK102" i="2" s="1"/>
  <c r="BI336" i="4"/>
  <c r="BI7" i="4" s="1"/>
  <c r="BJ5" i="4" s="1"/>
  <c r="BI13" i="4" s="1"/>
  <c r="BJ428" i="4"/>
  <c r="BJ573" i="4"/>
  <c r="BJ589" i="4" s="1"/>
  <c r="BI10" i="10" s="1"/>
  <c r="BJ262" i="4"/>
  <c r="BJ291" i="4"/>
  <c r="BK166" i="4"/>
  <c r="BK165" i="4"/>
  <c r="BJ202" i="4"/>
  <c r="BG11" i="2"/>
  <c r="BG12" i="2" s="1"/>
  <c r="BG57" i="2"/>
  <c r="BG7" i="2" s="1"/>
  <c r="BH5" i="2" s="1"/>
  <c r="BJ104" i="2"/>
  <c r="BK373" i="2"/>
  <c r="BJ418" i="2"/>
  <c r="BJ389" i="2"/>
  <c r="BK344" i="2"/>
  <c r="BK375" i="2" s="1"/>
  <c r="BJ302" i="4"/>
  <c r="BI338" i="4"/>
  <c r="BJ568" i="4"/>
  <c r="BJ36" i="4"/>
  <c r="BK30" i="4" s="1"/>
  <c r="BJ65" i="4"/>
  <c r="BH23" i="2" l="1"/>
  <c r="BH22" i="2"/>
  <c r="BM570" i="4"/>
  <c r="BM586" i="4" s="1"/>
  <c r="BL7" i="10" s="1"/>
  <c r="BN121" i="4"/>
  <c r="BN120" i="4"/>
  <c r="BM157" i="4"/>
  <c r="BK473" i="4"/>
  <c r="BL437" i="4"/>
  <c r="BL436" i="4"/>
  <c r="BL575" i="4"/>
  <c r="BL591" i="4" s="1"/>
  <c r="BK12" i="10" s="1"/>
  <c r="BL381" i="4"/>
  <c r="BM76" i="4"/>
  <c r="BM75" i="4"/>
  <c r="BL112" i="4"/>
  <c r="BM481" i="4"/>
  <c r="BM487" i="4"/>
  <c r="BM482" i="4"/>
  <c r="BM516" i="4" s="1"/>
  <c r="BL518" i="4"/>
  <c r="BM347" i="4"/>
  <c r="BM346" i="4"/>
  <c r="BL383" i="4"/>
  <c r="BL572" i="4"/>
  <c r="BL588" i="4" s="1"/>
  <c r="BK9" i="10" s="1"/>
  <c r="BL245" i="4"/>
  <c r="BL216" i="4"/>
  <c r="BM155" i="4"/>
  <c r="BK392" i="4"/>
  <c r="BK391" i="4"/>
  <c r="BK471" i="4"/>
  <c r="BK577" i="4"/>
  <c r="BK593" i="4" s="1"/>
  <c r="BJ14" i="10" s="1"/>
  <c r="BJ301" i="4"/>
  <c r="BJ307" i="4" s="1"/>
  <c r="BJ11" i="4" s="1"/>
  <c r="BJ12" i="4" s="1"/>
  <c r="BI590" i="4"/>
  <c r="BK73" i="2"/>
  <c r="BK104" i="2" s="1"/>
  <c r="BK256" i="4"/>
  <c r="BJ293" i="4"/>
  <c r="BK257" i="4"/>
  <c r="BK171" i="4"/>
  <c r="BK200" i="4"/>
  <c r="BK571" i="4"/>
  <c r="BK587" i="4" s="1"/>
  <c r="BJ8" i="10" s="1"/>
  <c r="BG13" i="2"/>
  <c r="BH28" i="2"/>
  <c r="BK383" i="2"/>
  <c r="BK384" i="2"/>
  <c r="BJ420" i="2"/>
  <c r="BK31" i="4"/>
  <c r="BK568" i="4" s="1"/>
  <c r="BJ67" i="4"/>
  <c r="BJ584" i="4"/>
  <c r="BI5" i="10" s="1"/>
  <c r="BH57" i="2" l="1"/>
  <c r="BH7" i="2" s="1"/>
  <c r="BI5" i="2" s="1"/>
  <c r="BK202" i="4"/>
  <c r="BL166" i="4"/>
  <c r="BL165" i="4"/>
  <c r="BI596" i="4"/>
  <c r="BH11" i="10"/>
  <c r="BM210" i="4"/>
  <c r="BM211" i="4"/>
  <c r="BM572" i="4" s="1"/>
  <c r="BM588" i="4" s="1"/>
  <c r="BL9" i="10" s="1"/>
  <c r="BL247" i="4"/>
  <c r="BM578" i="4"/>
  <c r="BM594" i="4" s="1"/>
  <c r="BL15" i="10" s="1"/>
  <c r="BL442" i="4"/>
  <c r="BM575" i="4"/>
  <c r="BM591" i="4" s="1"/>
  <c r="BL12" i="10" s="1"/>
  <c r="BM381" i="4"/>
  <c r="BM352" i="4"/>
  <c r="BN482" i="4"/>
  <c r="BN481" i="4"/>
  <c r="BM518" i="4"/>
  <c r="BM569" i="4"/>
  <c r="BM585" i="4" s="1"/>
  <c r="BL6" i="10" s="1"/>
  <c r="BM110" i="4"/>
  <c r="BM81" i="4"/>
  <c r="BL577" i="4"/>
  <c r="BL593" i="4" s="1"/>
  <c r="BK14" i="10" s="1"/>
  <c r="BL471" i="4"/>
  <c r="BN570" i="4"/>
  <c r="BN586" i="4" s="1"/>
  <c r="BM7" i="10" s="1"/>
  <c r="BN155" i="4"/>
  <c r="BN126" i="4"/>
  <c r="BK426" i="4"/>
  <c r="BK576" i="4"/>
  <c r="BK592" i="4" s="1"/>
  <c r="BJ13" i="10" s="1"/>
  <c r="BK397" i="4"/>
  <c r="BJ336" i="4"/>
  <c r="BJ7" i="4" s="1"/>
  <c r="BK5" i="4" s="1"/>
  <c r="BJ574" i="4"/>
  <c r="BJ590" i="4" s="1"/>
  <c r="BI11" i="10" s="1"/>
  <c r="BK262" i="4"/>
  <c r="BK291" i="4"/>
  <c r="BK573" i="4"/>
  <c r="BK589" i="4" s="1"/>
  <c r="BJ10" i="10" s="1"/>
  <c r="BH59" i="2"/>
  <c r="BH11" i="2"/>
  <c r="BH12" i="2" s="1"/>
  <c r="BH13" i="2" s="1"/>
  <c r="BI22" i="2"/>
  <c r="BI23" i="2"/>
  <c r="BK65" i="4"/>
  <c r="BK36" i="4"/>
  <c r="BK418" i="2"/>
  <c r="BK389" i="2"/>
  <c r="BK420" i="2" s="1"/>
  <c r="BJ596" i="4"/>
  <c r="BJ580" i="4"/>
  <c r="BK584" i="4"/>
  <c r="BJ5" i="10" s="1"/>
  <c r="BK302" i="4"/>
  <c r="BK301" i="4"/>
  <c r="BJ338" i="4"/>
  <c r="BM216" i="4" l="1"/>
  <c r="BN210" i="4"/>
  <c r="BN211" i="4"/>
  <c r="BM247" i="4"/>
  <c r="BJ13" i="4"/>
  <c r="BO121" i="4"/>
  <c r="BO120" i="4"/>
  <c r="BN157" i="4"/>
  <c r="BN76" i="4"/>
  <c r="BN75" i="4"/>
  <c r="BM112" i="4"/>
  <c r="BN578" i="4"/>
  <c r="BN594" i="4" s="1"/>
  <c r="BM15" i="10" s="1"/>
  <c r="BN516" i="4"/>
  <c r="BN487" i="4"/>
  <c r="BL171" i="4"/>
  <c r="BK67" i="4"/>
  <c r="BL31" i="4"/>
  <c r="BL30" i="4"/>
  <c r="BK293" i="4"/>
  <c r="BL257" i="4"/>
  <c r="BL262" i="4" s="1"/>
  <c r="BL256" i="4"/>
  <c r="BK428" i="4"/>
  <c r="BL392" i="4"/>
  <c r="BL391" i="4"/>
  <c r="BN346" i="4"/>
  <c r="BN347" i="4"/>
  <c r="BN352" i="4" s="1"/>
  <c r="BM383" i="4"/>
  <c r="BM437" i="4"/>
  <c r="BM436" i="4"/>
  <c r="BM442" i="4" s="1"/>
  <c r="BL473" i="4"/>
  <c r="BM245" i="4"/>
  <c r="BH26" i="10"/>
  <c r="BL571" i="4"/>
  <c r="BL587" i="4" s="1"/>
  <c r="BK8" i="10" s="1"/>
  <c r="BL200" i="4"/>
  <c r="BI26" i="10"/>
  <c r="BI57" i="2"/>
  <c r="BI7" i="2" s="1"/>
  <c r="BJ5" i="2" s="1"/>
  <c r="BI28" i="2"/>
  <c r="BK307" i="4"/>
  <c r="BK574" i="4"/>
  <c r="BK580" i="4" s="1"/>
  <c r="BK336" i="4"/>
  <c r="BK7" i="4" s="1"/>
  <c r="BL5" i="4" s="1"/>
  <c r="BL36" i="4" l="1"/>
  <c r="BM577" i="4"/>
  <c r="BM593" i="4" s="1"/>
  <c r="BL14" i="10" s="1"/>
  <c r="BM471" i="4"/>
  <c r="BN381" i="4"/>
  <c r="BN575" i="4"/>
  <c r="BN591" i="4" s="1"/>
  <c r="BM12" i="10" s="1"/>
  <c r="BL573" i="4"/>
  <c r="BL589" i="4" s="1"/>
  <c r="BK10" i="10" s="1"/>
  <c r="BL291" i="4"/>
  <c r="BL568" i="4"/>
  <c r="BL65" i="4"/>
  <c r="BN569" i="4"/>
  <c r="BN585" i="4" s="1"/>
  <c r="BM6" i="10" s="1"/>
  <c r="BN110" i="4"/>
  <c r="BN81" i="4"/>
  <c r="BO570" i="4"/>
  <c r="BO586" i="4" s="1"/>
  <c r="BN7" i="10" s="1"/>
  <c r="BO155" i="4"/>
  <c r="BO126" i="4"/>
  <c r="BN572" i="4"/>
  <c r="BN588" i="4" s="1"/>
  <c r="BM9" i="10" s="1"/>
  <c r="BN245" i="4"/>
  <c r="BL302" i="4"/>
  <c r="BL307" i="4" s="1"/>
  <c r="BL301" i="4"/>
  <c r="BN436" i="4"/>
  <c r="BN437" i="4"/>
  <c r="BM473" i="4"/>
  <c r="BO346" i="4"/>
  <c r="BO347" i="4"/>
  <c r="BO352" i="4" s="1"/>
  <c r="BN383" i="4"/>
  <c r="BL576" i="4"/>
  <c r="BL592" i="4" s="1"/>
  <c r="BK13" i="10" s="1"/>
  <c r="BL426" i="4"/>
  <c r="BL397" i="4"/>
  <c r="BM257" i="4"/>
  <c r="BM262" i="4"/>
  <c r="BM256" i="4"/>
  <c r="BL293" i="4"/>
  <c r="BM31" i="4"/>
  <c r="BM30" i="4"/>
  <c r="BL67" i="4"/>
  <c r="BM166" i="4"/>
  <c r="BM165" i="4"/>
  <c r="BL202" i="4"/>
  <c r="BO482" i="4"/>
  <c r="BO481" i="4"/>
  <c r="BN518" i="4"/>
  <c r="BN216" i="4"/>
  <c r="BI11" i="2"/>
  <c r="BI12" i="2" s="1"/>
  <c r="BI13" i="2" s="1"/>
  <c r="BJ22" i="2"/>
  <c r="BI59" i="2"/>
  <c r="BJ23" i="2"/>
  <c r="BK338" i="4"/>
  <c r="BK11" i="4"/>
  <c r="BK12" i="4" s="1"/>
  <c r="BK13" i="4" s="1"/>
  <c r="BK590" i="4"/>
  <c r="BN442" i="4" l="1"/>
  <c r="BO437" i="4" s="1"/>
  <c r="BO436" i="4"/>
  <c r="BP347" i="4"/>
  <c r="BP346" i="4"/>
  <c r="BO383" i="4"/>
  <c r="BM301" i="4"/>
  <c r="BM302" i="4"/>
  <c r="BL338" i="4"/>
  <c r="BO76" i="4"/>
  <c r="BO75" i="4"/>
  <c r="BN112" i="4"/>
  <c r="BL584" i="4"/>
  <c r="BO211" i="4"/>
  <c r="BO210" i="4"/>
  <c r="BN247" i="4"/>
  <c r="BM571" i="4"/>
  <c r="BM587" i="4" s="1"/>
  <c r="BL8" i="10" s="1"/>
  <c r="BM200" i="4"/>
  <c r="BM568" i="4"/>
  <c r="BM65" i="4"/>
  <c r="BM36" i="4"/>
  <c r="BM11" i="4" s="1"/>
  <c r="BN256" i="4"/>
  <c r="BN257" i="4"/>
  <c r="BM293" i="4"/>
  <c r="BM391" i="4"/>
  <c r="BM392" i="4"/>
  <c r="BM576" i="4" s="1"/>
  <c r="BM592" i="4" s="1"/>
  <c r="BL13" i="10" s="1"/>
  <c r="BL428" i="4"/>
  <c r="BK596" i="4"/>
  <c r="BJ11" i="10"/>
  <c r="BO487" i="4"/>
  <c r="BO578" i="4"/>
  <c r="BO594" i="4" s="1"/>
  <c r="BN15" i="10" s="1"/>
  <c r="BO516" i="4"/>
  <c r="BM171" i="4"/>
  <c r="BL11" i="4"/>
  <c r="BL12" i="4" s="1"/>
  <c r="BM573" i="4"/>
  <c r="BM589" i="4" s="1"/>
  <c r="BL10" i="10" s="1"/>
  <c r="BM291" i="4"/>
  <c r="BO575" i="4"/>
  <c r="BO591" i="4" s="1"/>
  <c r="BN12" i="10" s="1"/>
  <c r="BO381" i="4"/>
  <c r="BN577" i="4"/>
  <c r="BN593" i="4" s="1"/>
  <c r="BM14" i="10" s="1"/>
  <c r="BN471" i="4"/>
  <c r="BL574" i="4"/>
  <c r="BL590" i="4" s="1"/>
  <c r="BK11" i="10" s="1"/>
  <c r="BL336" i="4"/>
  <c r="BP120" i="4"/>
  <c r="BP121" i="4"/>
  <c r="BO157" i="4"/>
  <c r="BL7" i="4"/>
  <c r="BM5" i="4" s="1"/>
  <c r="BJ28" i="2"/>
  <c r="BJ11" i="2" s="1"/>
  <c r="BJ12" i="2" s="1"/>
  <c r="BJ59" i="2"/>
  <c r="BJ57" i="2"/>
  <c r="BJ7" i="2" s="1"/>
  <c r="BK5" i="2" s="1"/>
  <c r="BK23" i="2" l="1"/>
  <c r="BK22" i="2"/>
  <c r="BK57" i="2" s="1"/>
  <c r="BK7" i="2" s="1"/>
  <c r="BL5" i="2" s="1"/>
  <c r="BN262" i="4"/>
  <c r="BO256" i="4" s="1"/>
  <c r="BN473" i="4"/>
  <c r="BO257" i="4"/>
  <c r="BN293" i="4"/>
  <c r="BL13" i="4"/>
  <c r="BM426" i="4"/>
  <c r="BL580" i="4"/>
  <c r="BO569" i="4"/>
  <c r="BO585" i="4" s="1"/>
  <c r="BN6" i="10" s="1"/>
  <c r="BO110" i="4"/>
  <c r="BP352" i="4"/>
  <c r="BP575" i="4"/>
  <c r="BP591" i="4" s="1"/>
  <c r="BO12" i="10" s="1"/>
  <c r="BP381" i="4"/>
  <c r="BP570" i="4"/>
  <c r="BP586" i="4" s="1"/>
  <c r="BO7" i="10" s="1"/>
  <c r="BP155" i="4"/>
  <c r="BP481" i="4"/>
  <c r="BP482" i="4"/>
  <c r="BO518" i="4"/>
  <c r="BP126" i="4"/>
  <c r="BN166" i="4"/>
  <c r="BN165" i="4"/>
  <c r="BM202" i="4"/>
  <c r="BJ26" i="10"/>
  <c r="BM397" i="4"/>
  <c r="BN573" i="4"/>
  <c r="BN589" i="4" s="1"/>
  <c r="BM10" i="10" s="1"/>
  <c r="BN291" i="4"/>
  <c r="BN30" i="4"/>
  <c r="BN31" i="4"/>
  <c r="BM67" i="4"/>
  <c r="BM584" i="4"/>
  <c r="BO572" i="4"/>
  <c r="BO588" i="4" s="1"/>
  <c r="BN9" i="10" s="1"/>
  <c r="BO245" i="4"/>
  <c r="BO216" i="4"/>
  <c r="BL596" i="4"/>
  <c r="BK5" i="10"/>
  <c r="BO81" i="4"/>
  <c r="BM307" i="4"/>
  <c r="BM574" i="4"/>
  <c r="BM590" i="4" s="1"/>
  <c r="BL11" i="10" s="1"/>
  <c r="BM336" i="4"/>
  <c r="BO577" i="4"/>
  <c r="BO593" i="4" s="1"/>
  <c r="BN14" i="10" s="1"/>
  <c r="BO471" i="4"/>
  <c r="BO442" i="4"/>
  <c r="BJ13" i="2"/>
  <c r="BK28" i="2" l="1"/>
  <c r="BK59" i="2" s="1"/>
  <c r="BM580" i="4"/>
  <c r="BM7" i="4"/>
  <c r="BN5" i="4" s="1"/>
  <c r="BN301" i="4"/>
  <c r="BN302" i="4"/>
  <c r="BM338" i="4"/>
  <c r="BK26" i="10"/>
  <c r="BP210" i="4"/>
  <c r="BP211" i="4"/>
  <c r="BP216" i="4" s="1"/>
  <c r="BO247" i="4"/>
  <c r="BQ346" i="4"/>
  <c r="BQ347" i="4"/>
  <c r="BP383" i="4"/>
  <c r="BN568" i="4"/>
  <c r="BN65" i="4"/>
  <c r="BN36" i="4"/>
  <c r="BN571" i="4"/>
  <c r="BN587" i="4" s="1"/>
  <c r="BM8" i="10" s="1"/>
  <c r="BN200" i="4"/>
  <c r="BN171" i="4"/>
  <c r="BP487" i="4"/>
  <c r="BP578" i="4"/>
  <c r="BP594" i="4" s="1"/>
  <c r="BO15" i="10" s="1"/>
  <c r="BP516" i="4"/>
  <c r="BP436" i="4"/>
  <c r="BP437" i="4"/>
  <c r="BO473" i="4"/>
  <c r="BP76" i="4"/>
  <c r="BP75" i="4"/>
  <c r="BO112" i="4"/>
  <c r="BM596" i="4"/>
  <c r="BL5" i="10"/>
  <c r="BM12" i="4"/>
  <c r="BN391" i="4"/>
  <c r="BN392" i="4"/>
  <c r="BM428" i="4"/>
  <c r="BQ121" i="4"/>
  <c r="BQ120" i="4"/>
  <c r="BP157" i="4"/>
  <c r="BO573" i="4"/>
  <c r="BO589" i="4" s="1"/>
  <c r="BN10" i="10" s="1"/>
  <c r="BO291" i="4"/>
  <c r="BO262" i="4"/>
  <c r="BK11" i="2"/>
  <c r="BK12" i="2" s="1"/>
  <c r="BK13" i="2" s="1"/>
  <c r="BM13" i="4" l="1"/>
  <c r="BP442" i="4"/>
  <c r="BQ436" i="4" s="1"/>
  <c r="BQ352" i="4"/>
  <c r="BN307" i="4"/>
  <c r="BO301" i="4" s="1"/>
  <c r="BQ210" i="4"/>
  <c r="BQ211" i="4"/>
  <c r="BP247" i="4"/>
  <c r="BQ437" i="4"/>
  <c r="BP473" i="4"/>
  <c r="BR347" i="4"/>
  <c r="BR346" i="4"/>
  <c r="BQ383" i="4"/>
  <c r="BO302" i="4"/>
  <c r="BN338" i="4"/>
  <c r="BN576" i="4"/>
  <c r="BN592" i="4" s="1"/>
  <c r="BM13" i="10" s="1"/>
  <c r="BN426" i="4"/>
  <c r="BO165" i="4"/>
  <c r="BO166" i="4"/>
  <c r="BN202" i="4"/>
  <c r="BP257" i="4"/>
  <c r="BP256" i="4"/>
  <c r="BO293" i="4"/>
  <c r="BP569" i="4"/>
  <c r="BP585" i="4" s="1"/>
  <c r="BO6" i="10" s="1"/>
  <c r="BP110" i="4"/>
  <c r="BP81" i="4"/>
  <c r="BQ570" i="4"/>
  <c r="BQ586" i="4" s="1"/>
  <c r="BP7" i="10" s="1"/>
  <c r="BQ155" i="4"/>
  <c r="BQ126" i="4"/>
  <c r="BN397" i="4"/>
  <c r="BL26" i="10"/>
  <c r="BP577" i="4"/>
  <c r="BP593" i="4" s="1"/>
  <c r="BO14" i="10" s="1"/>
  <c r="BP471" i="4"/>
  <c r="BQ481" i="4"/>
  <c r="BQ482" i="4"/>
  <c r="BP518" i="4"/>
  <c r="BO31" i="4"/>
  <c r="BO30" i="4"/>
  <c r="BN67" i="4"/>
  <c r="BN584" i="4"/>
  <c r="BQ575" i="4"/>
  <c r="BQ591" i="4" s="1"/>
  <c r="BP12" i="10" s="1"/>
  <c r="BQ381" i="4"/>
  <c r="BP572" i="4"/>
  <c r="BP588" i="4" s="1"/>
  <c r="BO9" i="10" s="1"/>
  <c r="BP245" i="4"/>
  <c r="BN574" i="4"/>
  <c r="BN590" i="4" s="1"/>
  <c r="BM11" i="10" s="1"/>
  <c r="BN336" i="4"/>
  <c r="BN7" i="4" s="1"/>
  <c r="BO5" i="4" s="1"/>
  <c r="BN596" i="4" l="1"/>
  <c r="BM5" i="10"/>
  <c r="BO568" i="4"/>
  <c r="BO65" i="4"/>
  <c r="BO36" i="4"/>
  <c r="BQ578" i="4"/>
  <c r="BQ594" i="4" s="1"/>
  <c r="BP15" i="10" s="1"/>
  <c r="BQ516" i="4"/>
  <c r="BO391" i="4"/>
  <c r="BO392" i="4"/>
  <c r="BO397" i="4" s="1"/>
  <c r="BN428" i="4"/>
  <c r="BO571" i="4"/>
  <c r="BO587" i="4" s="1"/>
  <c r="BN8" i="10" s="1"/>
  <c r="BO200" i="4"/>
  <c r="BN11" i="4"/>
  <c r="BN12" i="4" s="1"/>
  <c r="BN13" i="4" s="1"/>
  <c r="BR352" i="4"/>
  <c r="BR575" i="4"/>
  <c r="BR591" i="4" s="1"/>
  <c r="BQ12" i="10" s="1"/>
  <c r="BR381" i="4"/>
  <c r="BQ572" i="4"/>
  <c r="BQ588" i="4" s="1"/>
  <c r="BP9" i="10" s="1"/>
  <c r="BQ245" i="4"/>
  <c r="BN580" i="4"/>
  <c r="BQ487" i="4"/>
  <c r="BR120" i="4"/>
  <c r="BR121" i="4"/>
  <c r="BQ157" i="4"/>
  <c r="BQ75" i="4"/>
  <c r="BQ76" i="4"/>
  <c r="BP112" i="4"/>
  <c r="BP573" i="4"/>
  <c r="BP589" i="4" s="1"/>
  <c r="BO10" i="10" s="1"/>
  <c r="BP291" i="4"/>
  <c r="BP262" i="4"/>
  <c r="BO171" i="4"/>
  <c r="BO574" i="4"/>
  <c r="BO590" i="4" s="1"/>
  <c r="BN11" i="10" s="1"/>
  <c r="BO336" i="4"/>
  <c r="BO307" i="4"/>
  <c r="BQ577" i="4"/>
  <c r="BQ593" i="4" s="1"/>
  <c r="BP14" i="10" s="1"/>
  <c r="BQ471" i="4"/>
  <c r="BQ442" i="4"/>
  <c r="BQ216" i="4"/>
  <c r="BP391" i="4" l="1"/>
  <c r="BP392" i="4"/>
  <c r="BO428" i="4"/>
  <c r="BQ256" i="4"/>
  <c r="BQ257" i="4"/>
  <c r="BP293" i="4"/>
  <c r="BQ569" i="4"/>
  <c r="BQ585" i="4" s="1"/>
  <c r="BP6" i="10" s="1"/>
  <c r="BQ110" i="4"/>
  <c r="BR383" i="4"/>
  <c r="BM26" i="10"/>
  <c r="BR211" i="4"/>
  <c r="BR210" i="4"/>
  <c r="BQ247" i="4"/>
  <c r="BP302" i="4"/>
  <c r="BP301" i="4"/>
  <c r="BO338" i="4"/>
  <c r="BR570" i="4"/>
  <c r="BR586" i="4" s="1"/>
  <c r="BQ7" i="10" s="1"/>
  <c r="BR155" i="4"/>
  <c r="BR436" i="4"/>
  <c r="BR442" i="4" s="1"/>
  <c r="BR437" i="4"/>
  <c r="BQ473" i="4"/>
  <c r="BP165" i="4"/>
  <c r="BP166" i="4"/>
  <c r="BO202" i="4"/>
  <c r="BQ81" i="4"/>
  <c r="BR126" i="4"/>
  <c r="BR481" i="4"/>
  <c r="BR482" i="4"/>
  <c r="BQ518" i="4"/>
  <c r="F12" i="10"/>
  <c r="D12" i="10" s="1"/>
  <c r="C12" i="10" s="1"/>
  <c r="BQ42" i="10" s="1"/>
  <c r="BO426" i="4"/>
  <c r="BO7" i="4" s="1"/>
  <c r="BP5" i="4" s="1"/>
  <c r="BO576" i="4"/>
  <c r="BO592" i="4" s="1"/>
  <c r="BN13" i="10" s="1"/>
  <c r="BO11" i="4"/>
  <c r="BO12" i="4" s="1"/>
  <c r="BP30" i="4"/>
  <c r="BP31" i="4"/>
  <c r="BO67" i="4"/>
  <c r="BO584" i="4"/>
  <c r="BO580" i="4"/>
  <c r="BQ262" i="4" l="1"/>
  <c r="BQ293" i="4" s="1"/>
  <c r="BR257" i="4"/>
  <c r="BR473" i="4"/>
  <c r="BO596" i="4"/>
  <c r="BN5" i="10"/>
  <c r="BO13" i="4"/>
  <c r="I42" i="10"/>
  <c r="H42" i="10"/>
  <c r="J42" i="10"/>
  <c r="K42" i="10"/>
  <c r="L42" i="10"/>
  <c r="M42" i="10"/>
  <c r="N42" i="10"/>
  <c r="O42" i="10"/>
  <c r="P42" i="10"/>
  <c r="Q42" i="10"/>
  <c r="R42" i="10"/>
  <c r="S42" i="10"/>
  <c r="T42" i="10"/>
  <c r="U42" i="10"/>
  <c r="V42" i="10"/>
  <c r="W42" i="10"/>
  <c r="X42" i="10"/>
  <c r="Y42" i="10"/>
  <c r="Z42" i="10"/>
  <c r="AA42" i="10"/>
  <c r="AB42" i="10"/>
  <c r="AC42" i="10"/>
  <c r="AD42" i="10"/>
  <c r="AE42" i="10"/>
  <c r="AF42" i="10"/>
  <c r="AH42" i="10"/>
  <c r="AG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R157" i="4"/>
  <c r="BP574" i="4"/>
  <c r="BP590" i="4" s="1"/>
  <c r="BO11" i="10" s="1"/>
  <c r="BP336" i="4"/>
  <c r="BP307" i="4"/>
  <c r="BR572" i="4"/>
  <c r="BR588" i="4" s="1"/>
  <c r="BQ9" i="10" s="1"/>
  <c r="BR245" i="4"/>
  <c r="BR216" i="4"/>
  <c r="BP576" i="4"/>
  <c r="BP592" i="4" s="1"/>
  <c r="BO13" i="10" s="1"/>
  <c r="BP426" i="4"/>
  <c r="BP568" i="4"/>
  <c r="BP65" i="4"/>
  <c r="BP36" i="4"/>
  <c r="BR487" i="4"/>
  <c r="BR578" i="4"/>
  <c r="BR594" i="4" s="1"/>
  <c r="BQ15" i="10" s="1"/>
  <c r="BR516" i="4"/>
  <c r="BR75" i="4"/>
  <c r="BR76" i="4"/>
  <c r="BQ112" i="4"/>
  <c r="BP171" i="4"/>
  <c r="BP571" i="4"/>
  <c r="BP587" i="4" s="1"/>
  <c r="BO8" i="10" s="1"/>
  <c r="BP200" i="4"/>
  <c r="BR577" i="4"/>
  <c r="BR593" i="4" s="1"/>
  <c r="BQ14" i="10" s="1"/>
  <c r="F14" i="10" s="1"/>
  <c r="D14" i="10" s="1"/>
  <c r="C14" i="10" s="1"/>
  <c r="BR471" i="4"/>
  <c r="BQ37" i="10"/>
  <c r="F7" i="10"/>
  <c r="D7" i="10" s="1"/>
  <c r="C7" i="10" s="1"/>
  <c r="BQ573" i="4"/>
  <c r="BQ589" i="4" s="1"/>
  <c r="BP10" i="10" s="1"/>
  <c r="BQ291" i="4"/>
  <c r="BP397" i="4"/>
  <c r="BP7" i="4" l="1"/>
  <c r="BQ5" i="4" s="1"/>
  <c r="BR256" i="4"/>
  <c r="BQ302" i="4"/>
  <c r="BQ301" i="4"/>
  <c r="BP338" i="4"/>
  <c r="F42" i="10"/>
  <c r="D42" i="10" s="1"/>
  <c r="C42" i="10" s="1"/>
  <c r="BN26" i="10"/>
  <c r="BR573" i="4"/>
  <c r="BR589" i="4" s="1"/>
  <c r="BQ10" i="10" s="1"/>
  <c r="BR291" i="4"/>
  <c r="BR262" i="4"/>
  <c r="BQ392" i="4"/>
  <c r="BQ391" i="4"/>
  <c r="BP428" i="4"/>
  <c r="BQ44" i="10"/>
  <c r="H44" i="10"/>
  <c r="I44" i="10"/>
  <c r="J44" i="10"/>
  <c r="M44" i="10"/>
  <c r="K44" i="10"/>
  <c r="L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O44" i="10"/>
  <c r="AN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R569" i="4"/>
  <c r="BR585" i="4" s="1"/>
  <c r="BQ6" i="10" s="1"/>
  <c r="BR110" i="4"/>
  <c r="BR518" i="4"/>
  <c r="H37" i="10"/>
  <c r="I37" i="10"/>
  <c r="J37"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L37" i="10"/>
  <c r="BK37" i="10"/>
  <c r="BM37" i="10"/>
  <c r="BN37" i="10"/>
  <c r="BO37" i="10"/>
  <c r="BP37" i="10"/>
  <c r="BQ165" i="4"/>
  <c r="BQ166" i="4"/>
  <c r="BQ171" i="4" s="1"/>
  <c r="BP202" i="4"/>
  <c r="BR81" i="4"/>
  <c r="F15" i="10"/>
  <c r="C15" i="10" s="1"/>
  <c r="BP11" i="4"/>
  <c r="BP12" i="4" s="1"/>
  <c r="BQ31" i="4"/>
  <c r="BQ30" i="4"/>
  <c r="BP67" i="4"/>
  <c r="BP584" i="4"/>
  <c r="BP580" i="4"/>
  <c r="BR247" i="4"/>
  <c r="F9" i="10"/>
  <c r="D9" i="10" s="1"/>
  <c r="C9" i="10" s="1"/>
  <c r="BQ39" i="10" s="1"/>
  <c r="BP13" i="4" l="1"/>
  <c r="BR166" i="4"/>
  <c r="BR165" i="4"/>
  <c r="BQ202" i="4"/>
  <c r="BQ568" i="4"/>
  <c r="BQ65" i="4"/>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R112" i="4"/>
  <c r="BQ36" i="4"/>
  <c r="BQ45" i="10"/>
  <c r="BQ571" i="4"/>
  <c r="BQ587" i="4" s="1"/>
  <c r="BP8" i="10" s="1"/>
  <c r="BQ200" i="4"/>
  <c r="F37" i="10"/>
  <c r="D37" i="10" s="1"/>
  <c r="C37" i="10" s="1"/>
  <c r="BQ576" i="4"/>
  <c r="BQ592" i="4" s="1"/>
  <c r="BP13" i="10" s="1"/>
  <c r="BQ426" i="4"/>
  <c r="BQ397" i="4"/>
  <c r="BQ307" i="4"/>
  <c r="BQ574" i="4"/>
  <c r="BQ590" i="4" s="1"/>
  <c r="BP11" i="10" s="1"/>
  <c r="BQ336" i="4"/>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P596" i="4"/>
  <c r="BO5" i="10"/>
  <c r="F6" i="10"/>
  <c r="D6" i="10" s="1"/>
  <c r="C6" i="10" s="1"/>
  <c r="BQ36" i="10" s="1"/>
  <c r="F44" i="10"/>
  <c r="D44" i="10" s="1"/>
  <c r="C44" i="10" s="1"/>
  <c r="BR293" i="4"/>
  <c r="F10" i="10"/>
  <c r="D10" i="10" s="1"/>
  <c r="C10" i="10" s="1"/>
  <c r="BQ40" i="10" s="1"/>
  <c r="H40" i="10" l="1"/>
  <c r="I40" i="10"/>
  <c r="K40" i="10"/>
  <c r="J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R301" i="4"/>
  <c r="BR307" i="4" s="1"/>
  <c r="BR302" i="4"/>
  <c r="BQ338" i="4"/>
  <c r="BR391" i="4"/>
  <c r="BR392" i="4"/>
  <c r="BQ428" i="4"/>
  <c r="BQ7" i="4"/>
  <c r="BR5" i="4" s="1"/>
  <c r="BP36" i="10"/>
  <c r="H36" i="10"/>
  <c r="I36" i="10"/>
  <c r="J36" i="10"/>
  <c r="K36" i="10"/>
  <c r="L36" i="10"/>
  <c r="M36" i="10"/>
  <c r="N36" i="10"/>
  <c r="O36" i="10"/>
  <c r="P36" i="10"/>
  <c r="Q36" i="10"/>
  <c r="R36" i="10"/>
  <c r="S36" i="10"/>
  <c r="T36" i="10"/>
  <c r="U36" i="10"/>
  <c r="W36" i="10"/>
  <c r="V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O26" i="10"/>
  <c r="F39" i="10"/>
  <c r="D39" i="10" s="1"/>
  <c r="BQ11" i="4"/>
  <c r="BQ12" i="4" s="1"/>
  <c r="BR30" i="4"/>
  <c r="BR31" i="4"/>
  <c r="BQ67" i="4"/>
  <c r="F45" i="10"/>
  <c r="C45" i="10" s="1"/>
  <c r="BQ584" i="4"/>
  <c r="BQ580" i="4"/>
  <c r="BR571" i="4"/>
  <c r="BR587" i="4" s="1"/>
  <c r="BQ8" i="10" s="1"/>
  <c r="BR200" i="4"/>
  <c r="BR171" i="4"/>
  <c r="BQ13" i="4" l="1"/>
  <c r="BR338" i="4"/>
  <c r="BQ596" i="4"/>
  <c r="BP5" i="10"/>
  <c r="BR568" i="4"/>
  <c r="BR65" i="4"/>
  <c r="BR36" i="4"/>
  <c r="BR397" i="4"/>
  <c r="BR576" i="4"/>
  <c r="BR592" i="4" s="1"/>
  <c r="BQ13" i="10" s="1"/>
  <c r="BR426" i="4"/>
  <c r="BR202" i="4"/>
  <c r="F8" i="10"/>
  <c r="D8" i="10" s="1"/>
  <c r="C8" i="10" s="1"/>
  <c r="BQ38" i="10" s="1"/>
  <c r="C39" i="10"/>
  <c r="F36" i="10"/>
  <c r="D36" i="10" s="1"/>
  <c r="C36" i="10" s="1"/>
  <c r="BR574" i="4"/>
  <c r="BR590" i="4" s="1"/>
  <c r="BQ11" i="10" s="1"/>
  <c r="BR336" i="4"/>
  <c r="F40" i="10"/>
  <c r="D40" i="10" s="1"/>
  <c r="C40" i="10" s="1"/>
  <c r="BR11" i="4" l="1"/>
  <c r="BR12" i="4" s="1"/>
  <c r="BR67" i="4"/>
  <c r="H38" i="10"/>
  <c r="I38" i="10"/>
  <c r="J38" i="10"/>
  <c r="K38" i="10"/>
  <c r="L38" i="10"/>
  <c r="M38" i="10"/>
  <c r="N38" i="10"/>
  <c r="O38" i="10"/>
  <c r="P38" i="10"/>
  <c r="Q38" i="10"/>
  <c r="S38" i="10"/>
  <c r="R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R428" i="4"/>
  <c r="BR7" i="4"/>
  <c r="BS5" i="4" s="1"/>
  <c r="BP26" i="10"/>
  <c r="F11" i="10"/>
  <c r="D11" i="10" s="1"/>
  <c r="C11" i="10" s="1"/>
  <c r="F13" i="10"/>
  <c r="D13" i="10" s="1"/>
  <c r="C13" i="10" s="1"/>
  <c r="BR584" i="4"/>
  <c r="BR580" i="4"/>
  <c r="BR13" i="4" l="1"/>
  <c r="F38" i="10"/>
  <c r="D38" i="10" s="1"/>
  <c r="C38" i="10" s="1"/>
  <c r="H43" i="10"/>
  <c r="I43" i="10"/>
  <c r="K43" i="10"/>
  <c r="J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E43" i="10"/>
  <c r="BD43" i="10"/>
  <c r="BF43" i="10"/>
  <c r="BG43" i="10"/>
  <c r="BH43" i="10"/>
  <c r="BI43" i="10"/>
  <c r="BJ43" i="10"/>
  <c r="BK43" i="10"/>
  <c r="BL43" i="10"/>
  <c r="BM43" i="10"/>
  <c r="BN43" i="10"/>
  <c r="BO43" i="10"/>
  <c r="BP43" i="10"/>
  <c r="H41" i="10"/>
  <c r="I41" i="10"/>
  <c r="J41" i="10"/>
  <c r="L41" i="10"/>
  <c r="K41"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BA41" i="10"/>
  <c r="AZ41" i="10"/>
  <c r="BC41" i="10"/>
  <c r="BB41" i="10"/>
  <c r="BD41" i="10"/>
  <c r="BE41" i="10"/>
  <c r="BF41" i="10"/>
  <c r="BG41" i="10"/>
  <c r="BI41" i="10"/>
  <c r="BH41" i="10"/>
  <c r="BJ41" i="10"/>
  <c r="BK41" i="10"/>
  <c r="BL41" i="10"/>
  <c r="BM41" i="10"/>
  <c r="BN41" i="10"/>
  <c r="BO41" i="10"/>
  <c r="BP41" i="10"/>
  <c r="BR596" i="4"/>
  <c r="BQ5" i="10"/>
  <c r="BQ43" i="10"/>
  <c r="BQ41" i="10"/>
  <c r="BQ26" i="10" l="1"/>
  <c r="F5" i="10"/>
  <c r="F28" i="10" s="1"/>
  <c r="F41" i="10"/>
  <c r="D41" i="10" s="1"/>
  <c r="C41" i="10" s="1"/>
  <c r="F43" i="10"/>
  <c r="D43" i="10" s="1"/>
  <c r="C43" i="10" s="1"/>
  <c r="D5" i="10" l="1"/>
  <c r="C5" i="10" s="1"/>
  <c r="H35" i="10" l="1"/>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I35" i="10"/>
  <c r="AH35" i="10"/>
  <c r="AJ35" i="10"/>
  <c r="AK35" i="10"/>
  <c r="AL35" i="10"/>
  <c r="AM35" i="10"/>
  <c r="AN35" i="10"/>
  <c r="AO35" i="10"/>
  <c r="AP35" i="10"/>
  <c r="AQ35" i="10"/>
  <c r="AR35" i="10"/>
  <c r="AS35" i="10"/>
  <c r="AU35" i="10"/>
  <c r="AV35" i="10"/>
  <c r="AT35" i="10"/>
  <c r="AX35" i="10"/>
  <c r="AW35" i="10"/>
  <c r="AY35" i="10"/>
  <c r="AZ35" i="10"/>
  <c r="BA35" i="10"/>
  <c r="BB35" i="10"/>
  <c r="BC35" i="10"/>
  <c r="BD35" i="10"/>
  <c r="BE35" i="10"/>
  <c r="BF35" i="10"/>
  <c r="BG35" i="10"/>
  <c r="BH35" i="10"/>
  <c r="BI35" i="10"/>
  <c r="BJ35" i="10"/>
  <c r="BK35" i="10"/>
  <c r="BK56" i="10" s="1"/>
  <c r="BL35" i="10"/>
  <c r="BL56" i="10" s="1"/>
  <c r="BM35" i="10"/>
  <c r="BM56" i="10" s="1"/>
  <c r="BN35" i="10"/>
  <c r="BN56" i="10" s="1"/>
  <c r="BO35" i="10"/>
  <c r="BO56" i="10" s="1"/>
  <c r="BP35" i="10"/>
  <c r="BP56" i="10" s="1"/>
  <c r="BQ35" i="10"/>
  <c r="BQ56" i="10" s="1"/>
  <c r="BJ56" i="10" l="1"/>
  <c r="BH56" i="10"/>
  <c r="BF56" i="10"/>
  <c r="BD56" i="10"/>
  <c r="BB56" i="10"/>
  <c r="AZ56" i="10"/>
  <c r="AW56" i="10"/>
  <c r="AT56" i="10"/>
  <c r="AU56" i="10"/>
  <c r="AR56" i="10"/>
  <c r="AP56" i="10"/>
  <c r="AN56" i="10"/>
  <c r="AL56" i="10"/>
  <c r="AJ56" i="10"/>
  <c r="AI56" i="10"/>
  <c r="AF56" i="10"/>
  <c r="AD56" i="10"/>
  <c r="AB56" i="10"/>
  <c r="Z56" i="10"/>
  <c r="X56" i="10"/>
  <c r="V56" i="10"/>
  <c r="T56" i="10"/>
  <c r="R56" i="10"/>
  <c r="P56" i="10"/>
  <c r="N56" i="10"/>
  <c r="L56" i="10"/>
  <c r="J56" i="10"/>
  <c r="BI56" i="10"/>
  <c r="BG56" i="10"/>
  <c r="BE56" i="10"/>
  <c r="BC56" i="10"/>
  <c r="BA56" i="10"/>
  <c r="AY56" i="10"/>
  <c r="AX56" i="10"/>
  <c r="AV56" i="10"/>
  <c r="AS56" i="10"/>
  <c r="AQ56" i="10"/>
  <c r="AO56" i="10"/>
  <c r="AM56" i="10"/>
  <c r="AK56" i="10"/>
  <c r="AH56" i="10"/>
  <c r="AG56" i="10"/>
  <c r="AE56" i="10"/>
  <c r="AC56" i="10"/>
  <c r="AA56" i="10"/>
  <c r="Y56" i="10"/>
  <c r="W56" i="10"/>
  <c r="U56" i="10"/>
  <c r="S56" i="10"/>
  <c r="Q56" i="10"/>
  <c r="O56" i="10"/>
  <c r="M56" i="10"/>
  <c r="K56" i="10"/>
  <c r="I56" i="10"/>
  <c r="H56" i="10"/>
  <c r="F35" i="10"/>
  <c r="F58" i="10" l="1"/>
  <c r="D35" i="10"/>
  <c r="D58" i="10" s="1"/>
  <c r="C58" i="10" l="1"/>
  <c r="C35" i="10"/>
</calcChain>
</file>

<file path=xl/comments1.xml><?xml version="1.0" encoding="utf-8"?>
<comments xmlns="http://schemas.openxmlformats.org/spreadsheetml/2006/main">
  <authors>
    <author>Author</author>
  </authors>
  <commentList>
    <comment ref="A3" authorId="0">
      <text>
        <r>
          <rPr>
            <b/>
            <sz val="9"/>
            <color indexed="81"/>
            <rFont val="Tahoma"/>
            <family val="2"/>
          </rPr>
          <t>Author:</t>
        </r>
        <r>
          <rPr>
            <sz val="9"/>
            <color indexed="81"/>
            <rFont val="Tahoma"/>
            <family val="2"/>
          </rPr>
          <t xml:space="preserve">
This table compares the sum of the SL Depreciation and the Opening RAB (as commissioned).
It then calculates an adjustment factor which it then applies to give the values in the tables below.</t>
        </r>
      </text>
    </comment>
    <comment ref="E3" authorId="0">
      <text>
        <r>
          <rPr>
            <b/>
            <sz val="9"/>
            <color indexed="81"/>
            <rFont val="Tahoma"/>
            <family val="2"/>
          </rPr>
          <t>Author:</t>
        </r>
        <r>
          <rPr>
            <sz val="9"/>
            <color indexed="81"/>
            <rFont val="Tahoma"/>
            <family val="2"/>
          </rPr>
          <t xml:space="preserve">
From PTRM</t>
        </r>
      </text>
    </comment>
    <comment ref="A33" authorId="0">
      <text>
        <r>
          <rPr>
            <b/>
            <sz val="9"/>
            <color indexed="81"/>
            <rFont val="Tahoma"/>
            <family val="2"/>
          </rPr>
          <t>Author:</t>
        </r>
        <r>
          <rPr>
            <sz val="9"/>
            <color indexed="81"/>
            <rFont val="Tahoma"/>
            <family val="2"/>
          </rPr>
          <t xml:space="preserve">
In this table the adjustment has been made such that the sum of the SL depreciation matches the Opening RAB value</t>
        </r>
      </text>
    </comment>
    <comment ref="H56" authorId="0">
      <text>
        <r>
          <rPr>
            <b/>
            <sz val="9"/>
            <color indexed="81"/>
            <rFont val="Tahoma"/>
            <family val="2"/>
          </rPr>
          <t>Author:</t>
        </r>
        <r>
          <rPr>
            <sz val="9"/>
            <color indexed="81"/>
            <rFont val="Tahoma"/>
            <family val="2"/>
          </rPr>
          <t xml:space="preserve">
These values are used as precedents for the
PTRM Assets tab</t>
        </r>
      </text>
    </comment>
  </commentList>
</comments>
</file>

<file path=xl/sharedStrings.xml><?xml version="1.0" encoding="utf-8"?>
<sst xmlns="http://schemas.openxmlformats.org/spreadsheetml/2006/main" count="576" uniqueCount="89">
  <si>
    <t>Inflation</t>
  </si>
  <si>
    <t>Cumulative Index - 1 year lagged</t>
  </si>
  <si>
    <t>WACC</t>
  </si>
  <si>
    <t>Real</t>
  </si>
  <si>
    <t>Nominal</t>
  </si>
  <si>
    <t>Real $m</t>
  </si>
  <si>
    <t>$2012</t>
  </si>
  <si>
    <t>Transmission Pipelines</t>
  </si>
  <si>
    <t>Distribution Pipelines</t>
  </si>
  <si>
    <t>Service Pipes</t>
  </si>
  <si>
    <t>Cathodic Protection</t>
  </si>
  <si>
    <t>Supply Regulators/Valve Stations</t>
  </si>
  <si>
    <t>Meters</t>
  </si>
  <si>
    <t>SCADA and remote control</t>
  </si>
  <si>
    <t>Buildings</t>
  </si>
  <si>
    <t>Other - IT</t>
  </si>
  <si>
    <t>Other - non IT</t>
  </si>
  <si>
    <t>Land</t>
  </si>
  <si>
    <t>Total capex</t>
  </si>
  <si>
    <t>Prior Period Adjustments</t>
  </si>
  <si>
    <t>Final year Forecast Net Capex ($m, Nominal)</t>
  </si>
  <si>
    <t>Nominal Difference between 2012 forecast and actual Net Capex (Indexed $m, $2017)</t>
  </si>
  <si>
    <t>Compounded Real Return on Difference - Net Capex</t>
  </si>
  <si>
    <t>Sub-total (indexed)</t>
  </si>
  <si>
    <t>Total Return at End of Regulatory Period (indexed)</t>
  </si>
  <si>
    <t>Opening RAB</t>
  </si>
  <si>
    <t>Check</t>
  </si>
  <si>
    <t>Net Capex with half WACC allowance ($2012)</t>
  </si>
  <si>
    <t>Total Depr ($2012)</t>
  </si>
  <si>
    <t>Total prior period adjustments ($2012)</t>
  </si>
  <si>
    <t>Capex closing RAB ($2012)</t>
  </si>
  <si>
    <t>Existing Assets Closing RAB ($2012)</t>
  </si>
  <si>
    <t>Total Closing RAB ($2012)</t>
  </si>
  <si>
    <t>Opening RAB 1 Jan 2013 ($m, Nominal)</t>
  </si>
  <si>
    <t>$m</t>
  </si>
  <si>
    <t>ARL</t>
  </si>
  <si>
    <t>SL</t>
  </si>
  <si>
    <t>Total</t>
  </si>
  <si>
    <t>n/a</t>
  </si>
  <si>
    <t xml:space="preserve">Source: Final Decision PTRM </t>
  </si>
  <si>
    <t>Opening RAB 1 Jan 2013</t>
  </si>
  <si>
    <t>OAV</t>
  </si>
  <si>
    <t>- Difference between forecast and actual</t>
  </si>
  <si>
    <t>- compounded return on difference</t>
  </si>
  <si>
    <t>Closing RAB - Existing Assets</t>
  </si>
  <si>
    <t>S/line depr of OAV (real $2012)</t>
  </si>
  <si>
    <t>Final Year Adjustment (2012)</t>
  </si>
  <si>
    <t>S/line depr on RAB Adjustments (real $2012)</t>
  </si>
  <si>
    <t>Depr of New Assets</t>
  </si>
  <si>
    <t>Total Depr - new Assets (real $2012)</t>
  </si>
  <si>
    <t>Capex closing RAB</t>
  </si>
  <si>
    <t>Total Closing RAB</t>
  </si>
  <si>
    <t xml:space="preserve">Depr of 2018 Opening RAB  </t>
  </si>
  <si>
    <t xml:space="preserve">Total Depr - real $2012 </t>
  </si>
  <si>
    <t>Total Depr - real $2017</t>
  </si>
  <si>
    <t>Nominal RAB Roll Forward</t>
  </si>
  <si>
    <t>Cum Index - 1 year lagged</t>
  </si>
  <si>
    <t>Actual CPI - lagged</t>
  </si>
  <si>
    <t>Inflation addition</t>
  </si>
  <si>
    <t>Straight-line Depr - nominal</t>
  </si>
  <si>
    <t>Net Capex - real $2012</t>
  </si>
  <si>
    <t>Net Capex - nominal</t>
  </si>
  <si>
    <t>End of period adjustments</t>
  </si>
  <si>
    <t>Closing RAB</t>
  </si>
  <si>
    <t>From 2018</t>
  </si>
  <si>
    <t>Actual CPI  - 1 year lagged</t>
  </si>
  <si>
    <t>Capitalised Economic loss</t>
  </si>
  <si>
    <t>Equity Raising Costs</t>
  </si>
  <si>
    <t>Actual Net Capex - excl half WACC allowance</t>
  </si>
  <si>
    <t>Decision / Forecast Net Capex - excl half WACC allowance</t>
  </si>
  <si>
    <t>Closing RAB ($2012)</t>
  </si>
  <si>
    <t>Total Forecast Depr ($2012)</t>
  </si>
  <si>
    <t>RAB roll forward using forecast depreciation</t>
  </si>
  <si>
    <t>2018 Opening RAB Depr ($2012)</t>
  </si>
  <si>
    <t>2018 Opening RAB Depr ($2017)</t>
  </si>
  <si>
    <t>Closing RAB ($Nominal)</t>
  </si>
  <si>
    <t>Opening RAB value only: excludes new Capex.</t>
  </si>
  <si>
    <t>Year</t>
  </si>
  <si>
    <t>Standard</t>
  </si>
  <si>
    <t>Adjustment Required</t>
  </si>
  <si>
    <t>Opening RAB at 1 Jan 2018</t>
  </si>
  <si>
    <t>Sum SL Depn</t>
  </si>
  <si>
    <t>Total S/Line Depr ($m, real 2017) Unadjusted</t>
  </si>
  <si>
    <t xml:space="preserve"> Life (Year)</t>
  </si>
  <si>
    <t>(As Commissioned)</t>
  </si>
  <si>
    <t>Depreciable Asset Classes</t>
  </si>
  <si>
    <t>Sum SL Depn (adjusted)</t>
  </si>
  <si>
    <t>Total S/Line Depr ($m, real 2017) Adjusted</t>
  </si>
  <si>
    <t>Input to PTRM</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</si>
</sst>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1" formatCode="_-* #,##0_-;\-* #,##0_-;_-* &quot;-&quot;_-;_-@_-"/>
    <numFmt numFmtId="44" formatCode="_-&quot;$&quot;* #,##0.00_-;\-&quot;$&quot;* #,##0.00_-;_-&quot;$&quot;* &quot;-&quot;??_-;_-@_-"/>
    <numFmt numFmtId="43" formatCode="_-* #,##0.00_-;\-* #,##0.00_-;_-* &quot;-&quot;??_-;_-@_-"/>
    <numFmt numFmtId="164" formatCode="0.000%"/>
    <numFmt numFmtId="165" formatCode="0.0000"/>
    <numFmt numFmtId="166" formatCode="_-* #,##0.0000_-;\-* #,##0.0000_-;_-* &quot;-&quot;??_-;_-@_-"/>
    <numFmt numFmtId="167" formatCode="_-* #,##0.0_-;\-* #,##0.0_-;_-* &quot;-&quot;??_-;_-@_-"/>
    <numFmt numFmtId="168" formatCode="_-* #,##0_-;\-* #,##0_-;_-* &quot;-&quot;??_-;_-@_-"/>
    <numFmt numFmtId="169" formatCode="#,##0.0_ ;\-#,##0.0\ "/>
    <numFmt numFmtId="170" formatCode="#,##0.00_ ;\-#,##0.00\ "/>
    <numFmt numFmtId="171" formatCode="#,##0.0000_ ;\-#,##0.0000\ "/>
    <numFmt numFmtId="172" formatCode="_-* #,##0.000_-;\-* #,##0.000_-;_-* &quot;-&quot;??_-;_-@_-"/>
    <numFmt numFmtId="173" formatCode="&quot;$&quot;#,##0_);\(&quot;$&quot;#,##0\);&quot;$&quot;#,##0_)"/>
    <numFmt numFmtId="174" formatCode="dd/mm/yy"/>
    <numFmt numFmtId="175" formatCode="#,##0\x_);\(#,##0\x\);#,##0\x_)"/>
    <numFmt numFmtId="176" formatCode="#,##0_);\(#,##0\);#,##0_)"/>
    <numFmt numFmtId="177" formatCode="#,##0%_);\(#,##0%\);#,##0%_)"/>
    <numFmt numFmtId="178" formatCode="###0_);\(###0\);###0_)"/>
    <numFmt numFmtId="179" formatCode="_(&quot;$&quot;#,##0.0_);\(&quot;$&quot;#,##0.0\);_(&quot;-&quot;_)"/>
    <numFmt numFmtId="180" formatCode="_)d\-mmm\-yy_);_)d\-mmm\-yy_);_)&quot;-&quot;_)"/>
    <numFmt numFmtId="181" formatCode="_(#,##0.0\x_);\(#,##0.0\x\);_(&quot;-&quot;_)"/>
    <numFmt numFmtId="182" formatCode="_(#,##0.0_);\(#,##0.0\);_(&quot;-&quot;_)"/>
    <numFmt numFmtId="183" formatCode="_(#,##0.0%_);\(#,##0.0%\);_(&quot;-&quot;_)"/>
    <numFmt numFmtId="184" formatCode="_(###0_);\(###0\);_(&quot;-&quot;_)"/>
    <numFmt numFmtId="185" formatCode="d/m/yy"/>
    <numFmt numFmtId="186" formatCode="_(#,##0_);\(#,##0\);_(&quot;-&quot;_)"/>
    <numFmt numFmtId="187" formatCode="_(###0_);\(###0\);_(###0_)"/>
    <numFmt numFmtId="188" formatCode="_(* &quot;$&quot;#,##0_)_;;_(* \(&quot;$&quot;#,##0\)_;;_(* &quot;$&quot;#,##0_)_;"/>
    <numFmt numFmtId="189" formatCode="dd/mm/yy__;"/>
    <numFmt numFmtId="190" formatCode="_(* #,##0\x_)_;;_(* \(#,##0\x\)_;;_(* #,##0\x_)_;"/>
    <numFmt numFmtId="191" formatCode="_(* #,##0_)_;;_(* \(#,##0\)_;;_(* #,##0_)_;"/>
    <numFmt numFmtId="192" formatCode="_(* #,##0%_)_;;_(* \(#,##0%\)_;;_(* #,##0%_)_;"/>
    <numFmt numFmtId="193" formatCode="###0_)_;;\(###0\)_;;###0_)_;"/>
    <numFmt numFmtId="194" formatCode="_)d\-mmm\-yy_)"/>
    <numFmt numFmtId="195" formatCode="#,##0.0_);[Red]\(#,##0.0\)"/>
    <numFmt numFmtId="196" formatCode="_(* #,##0_);_(* \(#,##0\);_(* &quot;-&quot;_);_(@_)"/>
    <numFmt numFmtId="197" formatCode="_(* #,##0.00_);_(* \(#,##0.00\);_(* &quot;-&quot;??_);_(@_)"/>
    <numFmt numFmtId="198" formatCode="_(&quot;$&quot;* #,##0_);_(&quot;$&quot;* \(#,##0\);_(&quot;$&quot;* &quot;-&quot;_);_(@_)"/>
    <numFmt numFmtId="199" formatCode="_(&quot;$&quot;* #,##0.00_);_(&quot;$&quot;* \(#,##0.00\);_(&quot;$&quot;* &quot;-&quot;??_);_(@_)"/>
    <numFmt numFmtId="200" formatCode="d\-mmm\-yyyy"/>
    <numFmt numFmtId="201" formatCode="#"/>
    <numFmt numFmtId="202" formatCode="0.0%"/>
    <numFmt numFmtId="203" formatCode="_(* #,##0.0_);_(* \(#,##0.0\);_(* &quot;-&quot;?_);_(@_)"/>
    <numFmt numFmtId="204" formatCode="_(* &quot;$&quot;#,##0_)_;;[Blue]_(* \(&quot;$&quot;#,##0\)_;;_(* &quot;$&quot;#,##0_)_;"/>
    <numFmt numFmtId="205" formatCode="_(* #,##0\x_)_;;[Blue]_(* \(#,##0\x\)_;;_(* #,##0\x_)_;"/>
    <numFmt numFmtId="206" formatCode="_(* #,##0_)_;;[Blue]_(* \(#,##0\)_;;_(* #,##0_)_;"/>
    <numFmt numFmtId="207" formatCode="_(* #,##0%_)_;;[Blue]_(* \(#,##0%\)_;;_(* #,##0%_)_;"/>
    <numFmt numFmtId="208" formatCode="_(* #,##0_);_(* \(#,##0\);_(* &quot;-&quot;?_);_(@_)"/>
    <numFmt numFmtId="209" formatCode="_(* #,##0_);_(* \(#,##0\);_(* &quot; - &quot;??_);_(@_)"/>
    <numFmt numFmtId="210" formatCode="_(#,##0_);\(#,##0\);_(#,##0_)"/>
    <numFmt numFmtId="211" formatCode="#,##0_);[Blue]\(#,##0\);#,##0_)"/>
    <numFmt numFmtId="212" formatCode="_-* 0.000;\(\ 0.000\)"/>
    <numFmt numFmtId="213" formatCode="0.00_)"/>
    <numFmt numFmtId="214" formatCode="_(* #,##0_);[Red]_(* \(#,##0\);_(* &quot; - &quot;??_);_(@_)"/>
    <numFmt numFmtId="215" formatCode="#,##0_);\(#,##0\);\-;"/>
    <numFmt numFmtId="216" formatCode="#,##0.00;[Red]\(#,##0.00\)"/>
    <numFmt numFmtId="217" formatCode="_)d/m/yy_)"/>
    <numFmt numFmtId="218" formatCode="#,##0.000_ ;\-#,##0.000\ "/>
  </numFmts>
  <fonts count="14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0"/>
      <name val="Arial"/>
      <family val="2"/>
    </font>
    <font>
      <b/>
      <sz val="10"/>
      <color theme="1"/>
      <name val="Calibri"/>
      <family val="2"/>
      <scheme val="minor"/>
    </font>
    <font>
      <b/>
      <u/>
      <sz val="10"/>
      <name val="Arial"/>
      <family val="2"/>
    </font>
    <font>
      <sz val="11"/>
      <name val="Calibri"/>
      <family val="2"/>
      <scheme val="minor"/>
    </font>
    <font>
      <sz val="10"/>
      <color rgb="FFFF0000"/>
      <name val="Arial"/>
      <family val="2"/>
    </font>
    <font>
      <b/>
      <u/>
      <sz val="10"/>
      <color rgb="FFFF0000"/>
      <name val="Arial"/>
      <family val="2"/>
    </font>
    <font>
      <b/>
      <sz val="9"/>
      <color indexed="81"/>
      <name val="Tahoma"/>
      <family val="2"/>
    </font>
    <font>
      <sz val="9"/>
      <color indexed="81"/>
      <name val="Tahoma"/>
      <family val="2"/>
    </font>
    <font>
      <sz val="11"/>
      <color indexed="8"/>
      <name val="Calibri"/>
      <family val="2"/>
    </font>
    <font>
      <sz val="11"/>
      <color indexed="9"/>
      <name val="Calibri"/>
      <family val="2"/>
    </font>
    <font>
      <sz val="10"/>
      <color theme="0"/>
      <name val="Arial"/>
      <family val="2"/>
    </font>
    <font>
      <sz val="8"/>
      <color indexed="60"/>
      <name val="Arial"/>
      <family val="2"/>
    </font>
    <font>
      <sz val="8"/>
      <name val="Arial"/>
      <family val="2"/>
    </font>
    <font>
      <sz val="11"/>
      <color indexed="20"/>
      <name val="Calibri"/>
      <family val="2"/>
    </font>
    <font>
      <sz val="10"/>
      <color rgb="FF9C0006"/>
      <name val="Arial"/>
      <family val="2"/>
    </font>
    <font>
      <sz val="10"/>
      <name val="Times New Roman"/>
      <family val="1"/>
    </font>
    <font>
      <sz val="12"/>
      <name val="Tms Rmn"/>
    </font>
    <font>
      <b/>
      <sz val="11"/>
      <color indexed="52"/>
      <name val="Calibri"/>
      <family val="2"/>
    </font>
    <font>
      <sz val="8"/>
      <name val="Tahoma"/>
      <family val="2"/>
    </font>
    <font>
      <b/>
      <sz val="11"/>
      <color indexed="9"/>
      <name val="Calibri"/>
      <family val="2"/>
    </font>
    <font>
      <b/>
      <sz val="8"/>
      <name val="Arial"/>
      <family val="2"/>
    </font>
    <font>
      <sz val="8"/>
      <name val="Palatino"/>
      <family val="1"/>
    </font>
    <font>
      <sz val="10"/>
      <color theme="1"/>
      <name val="Arial"/>
      <family val="2"/>
    </font>
    <font>
      <sz val="10"/>
      <name val="Tahoma"/>
      <family val="2"/>
    </font>
    <font>
      <sz val="10"/>
      <color indexed="8"/>
      <name val="Arial"/>
      <family val="2"/>
    </font>
    <font>
      <sz val="11"/>
      <name val="Arial"/>
      <family val="2"/>
    </font>
    <font>
      <b/>
      <sz val="14"/>
      <color indexed="60"/>
      <name val="Arial"/>
      <family val="2"/>
    </font>
    <font>
      <b/>
      <sz val="8"/>
      <color indexed="29"/>
      <name val="Arial"/>
      <family val="2"/>
    </font>
    <font>
      <b/>
      <i/>
      <sz val="9"/>
      <color indexed="10"/>
      <name val="Times New Roman"/>
      <family val="1"/>
    </font>
    <font>
      <sz val="10"/>
      <color theme="1"/>
      <name val="Tahoma"/>
      <family val="2"/>
    </font>
    <font>
      <i/>
      <sz val="11"/>
      <color indexed="23"/>
      <name val="Calibri"/>
      <family val="2"/>
    </font>
    <font>
      <sz val="7"/>
      <name val="Palatino"/>
      <family val="1"/>
    </font>
    <font>
      <b/>
      <sz val="8"/>
      <color indexed="60"/>
      <name val="Arial"/>
      <family val="2"/>
    </font>
    <font>
      <sz val="11"/>
      <color indexed="17"/>
      <name val="Calibri"/>
      <family val="2"/>
    </font>
    <font>
      <sz val="10"/>
      <color rgb="FF006100"/>
      <name val="Arial"/>
      <family val="2"/>
    </font>
    <font>
      <sz val="6"/>
      <color indexed="16"/>
      <name val="Palatino"/>
      <family val="1"/>
    </font>
    <font>
      <b/>
      <sz val="12"/>
      <name val="Arial"/>
      <family val="2"/>
    </font>
    <font>
      <b/>
      <sz val="15"/>
      <color indexed="56"/>
      <name val="Calibri"/>
      <family val="2"/>
    </font>
    <font>
      <b/>
      <sz val="9"/>
      <name val="Arial"/>
      <family val="2"/>
    </font>
    <font>
      <b/>
      <sz val="13"/>
      <color indexed="56"/>
      <name val="Calibri"/>
      <family val="2"/>
    </font>
    <font>
      <b/>
      <sz val="9"/>
      <name val="Cambria"/>
      <family val="2"/>
      <scheme val="major"/>
    </font>
    <font>
      <b/>
      <sz val="9"/>
      <name val="Cambria"/>
      <family val="2"/>
    </font>
    <font>
      <b/>
      <sz val="11"/>
      <color indexed="56"/>
      <name val="Calibri"/>
      <family val="2"/>
    </font>
    <font>
      <b/>
      <sz val="8"/>
      <name val="Cambria"/>
      <family val="2"/>
      <scheme val="major"/>
    </font>
    <font>
      <b/>
      <sz val="8"/>
      <name val="Cambria"/>
      <family val="2"/>
    </font>
    <font>
      <u/>
      <sz val="10"/>
      <color indexed="12"/>
      <name val="MS Sans Serif"/>
      <family val="2"/>
    </font>
    <font>
      <u/>
      <sz val="11"/>
      <color theme="10"/>
      <name val="Calibri"/>
      <family val="2"/>
      <scheme val="minor"/>
    </font>
    <font>
      <u/>
      <sz val="8"/>
      <color indexed="12"/>
      <name val="Arial"/>
      <family val="2"/>
    </font>
    <font>
      <u/>
      <sz val="10"/>
      <color indexed="12"/>
      <name val="Arial"/>
      <family val="2"/>
    </font>
    <font>
      <u/>
      <sz val="10"/>
      <color theme="10"/>
      <name val="Arial"/>
      <family val="2"/>
    </font>
    <font>
      <b/>
      <sz val="10"/>
      <color indexed="56"/>
      <name val="Wingdings"/>
      <charset val="2"/>
    </font>
    <font>
      <b/>
      <u/>
      <sz val="8"/>
      <color indexed="56"/>
      <name val="Arial"/>
      <family val="2"/>
    </font>
    <font>
      <b/>
      <u/>
      <sz val="8"/>
      <color indexed="56"/>
      <name val="Calibri"/>
      <family val="2"/>
      <scheme val="minor"/>
    </font>
    <font>
      <b/>
      <u/>
      <sz val="10"/>
      <color indexed="56"/>
      <name val="Arial"/>
      <family val="2"/>
    </font>
    <font>
      <b/>
      <u/>
      <sz val="9"/>
      <color indexed="56"/>
      <name val="Arial"/>
      <family val="2"/>
    </font>
    <font>
      <sz val="8"/>
      <color indexed="56"/>
      <name val="Arial"/>
      <family val="2"/>
    </font>
    <font>
      <sz val="9"/>
      <name val="Arial"/>
      <family val="2"/>
    </font>
    <font>
      <sz val="10"/>
      <color rgb="FF3F3F76"/>
      <name val="Arial"/>
      <family val="2"/>
    </font>
    <font>
      <sz val="11"/>
      <color indexed="62"/>
      <name val="Calibri"/>
      <family val="2"/>
    </font>
    <font>
      <b/>
      <sz val="10"/>
      <color indexed="60"/>
      <name val="Arial"/>
      <family val="2"/>
    </font>
    <font>
      <b/>
      <sz val="9"/>
      <color indexed="60"/>
      <name val="Arial"/>
      <family val="2"/>
    </font>
    <font>
      <b/>
      <sz val="12"/>
      <color indexed="60"/>
      <name val="Arial"/>
      <family val="2"/>
    </font>
    <font>
      <sz val="10"/>
      <color indexed="12"/>
      <name val="Arial"/>
      <family val="2"/>
    </font>
    <font>
      <b/>
      <sz val="9"/>
      <color indexed="9"/>
      <name val="Arial"/>
      <family val="2"/>
    </font>
    <font>
      <sz val="11"/>
      <color indexed="52"/>
      <name val="Calibri"/>
      <family val="2"/>
    </font>
    <font>
      <sz val="8"/>
      <color indexed="8"/>
      <name val="Arial"/>
      <family val="2"/>
    </font>
    <font>
      <b/>
      <sz val="12"/>
      <name val="Cambria"/>
      <family val="2"/>
      <scheme val="major"/>
    </font>
    <font>
      <sz val="11"/>
      <color indexed="60"/>
      <name val="Calibri"/>
      <family val="2"/>
    </font>
    <font>
      <sz val="7"/>
      <name val="Small Fonts"/>
      <family val="2"/>
    </font>
    <font>
      <sz val="9"/>
      <color indexed="12"/>
      <name val="Times New Roman"/>
      <family val="1"/>
    </font>
    <font>
      <b/>
      <i/>
      <sz val="16"/>
      <name val="Helv"/>
    </font>
    <font>
      <sz val="11"/>
      <color theme="1"/>
      <name val="Calibri"/>
      <family val="2"/>
    </font>
    <font>
      <sz val="10"/>
      <color indexed="72"/>
      <name val="MS Sans Serif"/>
      <family val="2"/>
    </font>
    <font>
      <sz val="10"/>
      <name val="MS Sans Serif"/>
      <family val="2"/>
    </font>
    <font>
      <sz val="9"/>
      <color theme="1"/>
      <name val="Arial"/>
      <family val="2"/>
    </font>
    <font>
      <sz val="11"/>
      <name val="Century Gothic"/>
      <family val="2"/>
    </font>
    <font>
      <sz val="8"/>
      <name val="Calibri"/>
      <family val="2"/>
      <scheme val="minor"/>
    </font>
    <font>
      <b/>
      <sz val="11"/>
      <color indexed="63"/>
      <name val="Calibri"/>
      <family val="2"/>
    </font>
    <font>
      <sz val="11"/>
      <color indexed="8"/>
      <name val="Times New Roman"/>
      <family val="1"/>
    </font>
    <font>
      <b/>
      <i/>
      <sz val="11"/>
      <color indexed="8"/>
      <name val="Times New Roman"/>
      <family val="1"/>
    </font>
    <font>
      <b/>
      <sz val="14"/>
      <color indexed="8"/>
      <name val="Arial"/>
      <family val="2"/>
    </font>
    <font>
      <b/>
      <sz val="8"/>
      <color indexed="8"/>
      <name val="Arial"/>
      <family val="2"/>
    </font>
    <font>
      <b/>
      <sz val="10"/>
      <color indexed="8"/>
      <name val="Arial"/>
      <family val="2"/>
    </font>
    <font>
      <b/>
      <sz val="9"/>
      <color indexed="8"/>
      <name val="Arial"/>
      <family val="2"/>
    </font>
    <font>
      <b/>
      <sz val="11"/>
      <color indexed="16"/>
      <name val="Times New Roman"/>
      <family val="1"/>
    </font>
    <font>
      <b/>
      <sz val="22"/>
      <color indexed="8"/>
      <name val="Times New Roman"/>
      <family val="1"/>
    </font>
    <font>
      <b/>
      <sz val="12"/>
      <color indexed="8"/>
      <name val="Arial"/>
      <family val="2"/>
    </font>
    <font>
      <sz val="10"/>
      <color indexed="16"/>
      <name val="Helvetica-Black"/>
    </font>
    <font>
      <sz val="8"/>
      <color indexed="8"/>
      <name val="Tahoma"/>
      <family val="2"/>
    </font>
    <font>
      <b/>
      <sz val="10"/>
      <name val="Tahoma"/>
      <family val="2"/>
    </font>
    <font>
      <b/>
      <sz val="10"/>
      <color indexed="8"/>
      <name val="Tahoma"/>
      <family val="2"/>
    </font>
    <font>
      <b/>
      <sz val="9"/>
      <name val="Tahoma"/>
      <family val="2"/>
    </font>
    <font>
      <b/>
      <sz val="9"/>
      <color indexed="8"/>
      <name val="Tahoma"/>
      <family val="2"/>
    </font>
    <font>
      <b/>
      <sz val="8"/>
      <name val="Tahoma"/>
      <family val="2"/>
    </font>
    <font>
      <b/>
      <sz val="8"/>
      <color indexed="8"/>
      <name val="Tahoma"/>
      <family val="2"/>
    </font>
    <font>
      <b/>
      <u/>
      <sz val="8"/>
      <color indexed="56"/>
      <name val="Tahoma"/>
      <family val="2"/>
    </font>
    <font>
      <b/>
      <sz val="12"/>
      <name val="Tahoma"/>
      <family val="2"/>
    </font>
    <font>
      <b/>
      <sz val="12"/>
      <color indexed="8"/>
      <name val="Tahoma"/>
      <family val="2"/>
    </font>
    <font>
      <b/>
      <sz val="13"/>
      <name val="Tahoma"/>
      <family val="2"/>
    </font>
    <font>
      <b/>
      <sz val="13"/>
      <name val="Arial"/>
      <family val="2"/>
    </font>
    <font>
      <b/>
      <sz val="13"/>
      <color indexed="8"/>
      <name val="Tahoma"/>
      <family val="2"/>
    </font>
    <font>
      <b/>
      <sz val="14"/>
      <name val="Tahoma"/>
      <family val="2"/>
    </font>
    <font>
      <b/>
      <sz val="14"/>
      <name val="Arial"/>
      <family val="2"/>
    </font>
    <font>
      <b/>
      <sz val="14"/>
      <color indexed="8"/>
      <name val="Tahoma"/>
      <family val="2"/>
    </font>
    <font>
      <b/>
      <sz val="10"/>
      <name val="MS Sans Serif"/>
      <family val="2"/>
    </font>
    <font>
      <b/>
      <sz val="16"/>
      <color indexed="9"/>
      <name val="Arial"/>
      <family val="2"/>
    </font>
    <font>
      <b/>
      <sz val="9"/>
      <name val="Palatino"/>
      <family val="1"/>
    </font>
    <font>
      <sz val="9"/>
      <color indexed="21"/>
      <name val="Helvetica-Black"/>
    </font>
    <font>
      <sz val="9"/>
      <name val="Helvetica-Black"/>
    </font>
    <font>
      <b/>
      <sz val="12"/>
      <color theme="0"/>
      <name val="Calibri"/>
      <family val="2"/>
      <scheme val="minor"/>
    </font>
    <font>
      <b/>
      <sz val="10"/>
      <color indexed="10"/>
      <name val="Arial"/>
      <family val="2"/>
    </font>
    <font>
      <b/>
      <sz val="11"/>
      <name val="Times New Roman"/>
      <family val="1"/>
    </font>
    <font>
      <b/>
      <sz val="18"/>
      <color indexed="56"/>
      <name val="Cambria"/>
      <family val="2"/>
    </font>
    <font>
      <b/>
      <u/>
      <sz val="9.5"/>
      <color indexed="56"/>
      <name val="Arial"/>
      <family val="2"/>
    </font>
    <font>
      <u/>
      <sz val="8"/>
      <color indexed="56"/>
      <name val="Arial"/>
      <family val="2"/>
    </font>
    <font>
      <u/>
      <sz val="7.5"/>
      <color indexed="56"/>
      <name val="Arial"/>
      <family val="2"/>
    </font>
    <font>
      <sz val="7.5"/>
      <color indexed="56"/>
      <name val="Arial"/>
      <family val="2"/>
    </font>
    <font>
      <b/>
      <sz val="11"/>
      <color indexed="8"/>
      <name val="Calibri"/>
      <family val="2"/>
    </font>
    <font>
      <sz val="11"/>
      <color indexed="10"/>
      <name val="Calibri"/>
      <family val="2"/>
    </font>
  </fonts>
  <fills count="77">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6"/>
        <bgColor indexed="64"/>
      </patternFill>
    </fill>
    <fill>
      <patternFill patternType="solid">
        <fgColor indexed="44"/>
        <bgColor indexed="64"/>
      </patternFill>
    </fill>
    <fill>
      <patternFill patternType="solid">
        <fgColor indexed="26"/>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3"/>
      </patternFill>
    </fill>
    <fill>
      <patternFill patternType="solid">
        <fgColor indexed="26"/>
      </patternFill>
    </fill>
    <fill>
      <patternFill patternType="solid">
        <fgColor indexed="9"/>
      </patternFill>
    </fill>
    <fill>
      <patternFill patternType="mediumGray">
        <fgColor indexed="22"/>
      </patternFill>
    </fill>
    <fill>
      <patternFill patternType="solid">
        <fgColor theme="4" tint="-0.499984740745262"/>
        <bgColor indexed="64"/>
      </patternFill>
    </fill>
    <fill>
      <patternFill patternType="solid">
        <fgColor indexed="16"/>
        <bgColor indexed="64"/>
      </patternFill>
    </fill>
    <fill>
      <patternFill patternType="solid">
        <fgColor indexed="8"/>
        <bgColor indexed="64"/>
      </patternFill>
    </fill>
    <fill>
      <patternFill patternType="solid">
        <fgColor theme="0" tint="-0.499984740745262"/>
        <bgColor indexed="64"/>
      </patternFill>
    </fill>
    <fill>
      <patternFill patternType="solid">
        <fgColor theme="1"/>
        <bgColor indexed="64"/>
      </patternFill>
    </fill>
    <fill>
      <patternFill patternType="solid">
        <fgColor rgb="FF92D050"/>
        <bgColor indexed="64"/>
      </patternFill>
    </fill>
  </fills>
  <borders count="45">
    <border>
      <left/>
      <right/>
      <top/>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s>
  <cellStyleXfs count="45582">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9"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4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4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47" borderId="0" applyNumberFormat="0" applyBorder="0" applyAlignment="0" applyProtection="0"/>
    <xf numFmtId="0" fontId="19" fillId="1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19" fillId="18"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19" fillId="2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19" fillId="26"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19"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4" borderId="0" applyNumberFormat="0" applyBorder="0" applyAlignment="0" applyProtection="0"/>
    <xf numFmtId="0" fontId="19" fillId="3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19" borderId="0" applyNumberFormat="0" applyBorder="0" applyAlignment="0" applyProtection="0"/>
    <xf numFmtId="0" fontId="19" fillId="1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19"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1" borderId="0" applyNumberFormat="0" applyBorder="0" applyAlignment="0" applyProtection="0"/>
    <xf numFmtId="0" fontId="19" fillId="31"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173" fontId="32" fillId="0" borderId="27">
      <alignment horizontal="center" vertical="center"/>
      <protection locked="0"/>
    </xf>
    <xf numFmtId="174" fontId="32" fillId="0" borderId="27">
      <alignment horizontal="center" vertical="center"/>
      <protection locked="0"/>
    </xf>
    <xf numFmtId="175" fontId="32" fillId="0" borderId="27">
      <alignment horizontal="center" vertical="center"/>
      <protection locked="0"/>
    </xf>
    <xf numFmtId="176" fontId="32" fillId="0" borderId="27">
      <alignment horizontal="center" vertical="center"/>
      <protection locked="0"/>
    </xf>
    <xf numFmtId="177" fontId="32" fillId="0" borderId="27">
      <alignment horizontal="center" vertical="center"/>
      <protection locked="0"/>
    </xf>
    <xf numFmtId="0" fontId="32" fillId="0" borderId="27">
      <alignment horizontal="center" vertical="center"/>
      <protection locked="0"/>
    </xf>
    <xf numFmtId="178" fontId="32" fillId="0" borderId="27">
      <alignment horizontal="center"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79"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18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0"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1"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2"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3"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84" fontId="33" fillId="0" borderId="28">
      <alignment vertical="center"/>
      <protection locked="0"/>
    </xf>
    <xf numFmtId="179" fontId="33" fillId="0" borderId="29">
      <alignment horizontal="center" vertical="center"/>
      <protection locked="0"/>
    </xf>
    <xf numFmtId="15" fontId="33" fillId="0" borderId="29">
      <alignment horizontal="center" vertical="center"/>
      <protection locked="0"/>
    </xf>
    <xf numFmtId="185" fontId="33" fillId="0" borderId="29">
      <alignment horizontal="center" vertical="center"/>
      <protection locked="0"/>
    </xf>
    <xf numFmtId="185" fontId="33" fillId="0" borderId="29">
      <alignment horizontal="center" vertical="center"/>
      <protection locked="0"/>
    </xf>
    <xf numFmtId="181" fontId="33" fillId="0" borderId="29">
      <alignment horizontal="center" vertical="center"/>
      <protection locked="0"/>
    </xf>
    <xf numFmtId="182" fontId="33" fillId="0" borderId="29">
      <alignment horizontal="center" vertical="center"/>
      <protection locked="0"/>
    </xf>
    <xf numFmtId="186" fontId="33" fillId="0" borderId="29">
      <alignment horizontal="center" vertical="center"/>
      <protection locked="0"/>
    </xf>
    <xf numFmtId="186" fontId="33" fillId="0" borderId="29">
      <alignment horizontal="center" vertical="center"/>
      <protection locked="0"/>
    </xf>
    <xf numFmtId="183" fontId="33" fillId="0" borderId="29">
      <alignment horizontal="center" vertical="center"/>
      <protection locked="0"/>
    </xf>
    <xf numFmtId="187" fontId="33" fillId="0" borderId="29">
      <alignment horizontal="center" vertical="center"/>
      <protection locked="0"/>
    </xf>
    <xf numFmtId="188" fontId="32" fillId="0" borderId="27">
      <alignment horizontal="center" vertical="center"/>
      <protection locked="0"/>
    </xf>
    <xf numFmtId="189" fontId="32" fillId="0" borderId="27">
      <alignment horizontal="right" vertical="center"/>
      <protection locked="0"/>
    </xf>
    <xf numFmtId="190" fontId="32" fillId="0" borderId="27">
      <alignment horizontal="center" vertical="center"/>
      <protection locked="0"/>
    </xf>
    <xf numFmtId="191" fontId="32" fillId="0" borderId="27">
      <alignment horizontal="center" vertical="center"/>
      <protection locked="0"/>
    </xf>
    <xf numFmtId="192" fontId="32" fillId="0" borderId="27">
      <alignment horizontal="center" vertical="center"/>
      <protection locked="0"/>
    </xf>
    <xf numFmtId="0" fontId="32" fillId="0" borderId="27">
      <alignment vertical="center"/>
      <protection locked="0"/>
    </xf>
    <xf numFmtId="193" fontId="32" fillId="0" borderId="27">
      <alignment horizontal="right" vertical="center"/>
      <protection locked="0"/>
    </xf>
    <xf numFmtId="0" fontId="33" fillId="0" borderId="29">
      <alignment vertical="center"/>
      <protection locked="0"/>
    </xf>
    <xf numFmtId="0" fontId="33" fillId="0" borderId="28">
      <alignment vertical="center"/>
      <protection locked="0"/>
    </xf>
    <xf numFmtId="0" fontId="33" fillId="0" borderId="28">
      <alignment vertical="center"/>
      <protection locked="0"/>
    </xf>
    <xf numFmtId="173" fontId="32" fillId="0" borderId="27">
      <alignment horizontal="center" vertical="center"/>
      <protection locked="0"/>
    </xf>
    <xf numFmtId="174" fontId="32" fillId="0" borderId="27">
      <alignment horizontal="center" vertical="center"/>
      <protection locked="0"/>
    </xf>
    <xf numFmtId="175" fontId="32" fillId="0" borderId="27">
      <alignment horizontal="center" vertical="center"/>
      <protection locked="0"/>
    </xf>
    <xf numFmtId="176" fontId="32" fillId="0" borderId="27">
      <alignment horizontal="center" vertical="center"/>
      <protection locked="0"/>
    </xf>
    <xf numFmtId="177" fontId="32" fillId="0" borderId="27">
      <alignment horizontal="center" vertical="center"/>
      <protection locked="0"/>
    </xf>
    <xf numFmtId="0" fontId="32" fillId="0" borderId="27">
      <alignment horizontal="center" vertical="center"/>
      <protection locked="0"/>
    </xf>
    <xf numFmtId="178" fontId="32" fillId="0" borderId="27">
      <alignment horizontal="center" vertical="center"/>
      <protection locked="0"/>
    </xf>
    <xf numFmtId="179" fontId="33" fillId="0" borderId="29">
      <alignment horizontal="right" vertical="center"/>
      <protection locked="0"/>
    </xf>
    <xf numFmtId="179" fontId="33" fillId="0" borderId="28">
      <alignment vertical="center"/>
      <protection locked="0"/>
    </xf>
    <xf numFmtId="179" fontId="33" fillId="0" borderId="28">
      <alignment vertical="center"/>
      <protection locked="0"/>
    </xf>
    <xf numFmtId="194" fontId="33" fillId="0" borderId="29">
      <alignment horizontal="right" vertical="center"/>
      <protection locked="0"/>
    </xf>
    <xf numFmtId="180" fontId="33" fillId="0" borderId="28">
      <alignment vertical="center"/>
      <protection locked="0"/>
    </xf>
    <xf numFmtId="180" fontId="33" fillId="0" borderId="28">
      <alignment vertical="center"/>
      <protection locked="0"/>
    </xf>
    <xf numFmtId="181" fontId="33" fillId="0" borderId="29">
      <alignment horizontal="right" vertical="center"/>
      <protection locked="0"/>
    </xf>
    <xf numFmtId="181" fontId="33" fillId="0" borderId="28">
      <alignment vertical="center"/>
      <protection locked="0"/>
    </xf>
    <xf numFmtId="181" fontId="33" fillId="0" borderId="28">
      <alignment vertical="center"/>
      <protection locked="0"/>
    </xf>
    <xf numFmtId="182" fontId="33" fillId="0" borderId="29">
      <alignment horizontal="right" vertical="center"/>
      <protection locked="0"/>
    </xf>
    <xf numFmtId="182" fontId="33" fillId="0" borderId="28">
      <alignment vertical="center"/>
      <protection locked="0"/>
    </xf>
    <xf numFmtId="182" fontId="33" fillId="0" borderId="28">
      <alignment vertical="center"/>
      <protection locked="0"/>
    </xf>
    <xf numFmtId="183" fontId="33" fillId="0" borderId="29">
      <alignment horizontal="right" vertical="center"/>
      <protection locked="0"/>
    </xf>
    <xf numFmtId="183" fontId="33" fillId="0" borderId="28">
      <alignment vertical="center"/>
      <protection locked="0"/>
    </xf>
    <xf numFmtId="183" fontId="33" fillId="0" borderId="28">
      <alignment vertical="center"/>
      <protection locked="0"/>
    </xf>
    <xf numFmtId="187" fontId="33" fillId="0" borderId="29">
      <alignment horizontal="right" vertical="center"/>
      <protection locked="0"/>
    </xf>
    <xf numFmtId="184" fontId="33" fillId="0" borderId="28">
      <alignment vertical="center"/>
      <protection locked="0"/>
    </xf>
    <xf numFmtId="184" fontId="33" fillId="0" borderId="28">
      <alignment vertical="center"/>
      <protection locked="0"/>
    </xf>
    <xf numFmtId="38" fontId="20" fillId="55" borderId="0" applyNumberFormat="0" applyFont="0" applyAlignment="0"/>
    <xf numFmtId="0" fontId="34" fillId="38"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34" fillId="38" borderId="0" applyNumberFormat="0" applyBorder="0" applyAlignment="0" applyProtection="0"/>
    <xf numFmtId="0" fontId="10" fillId="5" borderId="0" applyNumberFormat="0" applyBorder="0" applyAlignment="0" applyProtection="0"/>
    <xf numFmtId="195" fontId="36" fillId="0" borderId="30"/>
    <xf numFmtId="196" fontId="20" fillId="56" borderId="0" applyNumberFormat="0" applyFont="0" applyBorder="0" applyAlignment="0">
      <alignment horizontal="right"/>
    </xf>
    <xf numFmtId="0" fontId="37" fillId="0" borderId="0" applyNumberFormat="0" applyFill="0" applyBorder="0" applyAlignment="0" applyProtection="0"/>
    <xf numFmtId="38" fontId="36" fillId="0" borderId="30"/>
    <xf numFmtId="0" fontId="38" fillId="57" borderId="31" applyNumberFormat="0" applyAlignment="0" applyProtection="0"/>
    <xf numFmtId="0" fontId="14" fillId="8" borderId="11" applyNumberFormat="0" applyAlignment="0" applyProtection="0"/>
    <xf numFmtId="0" fontId="38" fillId="57" borderId="31" applyNumberFormat="0" applyAlignment="0" applyProtection="0"/>
    <xf numFmtId="0" fontId="38" fillId="57" borderId="31" applyNumberFormat="0" applyAlignment="0" applyProtection="0"/>
    <xf numFmtId="0" fontId="20" fillId="0" borderId="0" applyNumberFormat="0" applyFont="0" applyFill="0" applyBorder="0">
      <alignment horizontal="center" vertical="center"/>
      <protection locked="0"/>
    </xf>
    <xf numFmtId="0" fontId="20" fillId="0" borderId="0" applyNumberFormat="0" applyFont="0" applyFill="0" applyBorder="0">
      <alignment horizontal="center" vertical="center"/>
      <protection locked="0"/>
    </xf>
    <xf numFmtId="0" fontId="33" fillId="0" borderId="0" applyNumberFormat="0" applyFont="0" applyFill="0" applyBorder="0">
      <alignment horizontal="center" vertical="center"/>
      <protection locked="0"/>
    </xf>
    <xf numFmtId="0" fontId="39" fillId="0" borderId="0" applyNumberFormat="0" applyFont="0" applyFill="0" applyBorder="0">
      <alignment horizontal="center" vertical="center"/>
      <protection locked="0"/>
    </xf>
    <xf numFmtId="179" fontId="33" fillId="0" borderId="0" applyFill="0" applyBorder="0">
      <alignment horizontal="center" vertical="center"/>
    </xf>
    <xf numFmtId="15" fontId="33" fillId="0" borderId="0" applyFill="0" applyBorder="0">
      <alignment horizontal="center" vertical="center"/>
    </xf>
    <xf numFmtId="185" fontId="33" fillId="0" borderId="0" applyFill="0" applyBorder="0">
      <alignment horizontal="center" vertical="center"/>
    </xf>
    <xf numFmtId="185" fontId="33" fillId="0" borderId="0" applyFill="0" applyBorder="0">
      <alignment horizontal="center" vertical="center"/>
    </xf>
    <xf numFmtId="181" fontId="33" fillId="0" borderId="0" applyFill="0" applyBorder="0">
      <alignment horizontal="center" vertical="center"/>
    </xf>
    <xf numFmtId="182" fontId="33" fillId="0" borderId="0" applyFill="0" applyBorder="0">
      <alignment horizontal="center" vertical="center"/>
    </xf>
    <xf numFmtId="186" fontId="33" fillId="0" borderId="0" applyFill="0" applyBorder="0">
      <alignment horizontal="center" vertical="center"/>
    </xf>
    <xf numFmtId="186" fontId="33" fillId="0" borderId="0" applyFill="0" applyBorder="0">
      <alignment horizontal="center" vertical="center"/>
    </xf>
    <xf numFmtId="183" fontId="33" fillId="0" borderId="0" applyFill="0" applyBorder="0">
      <alignment horizontal="center" vertical="center"/>
    </xf>
    <xf numFmtId="187" fontId="33" fillId="0" borderId="0" applyFill="0" applyBorder="0">
      <alignment horizontal="center" vertical="center"/>
    </xf>
    <xf numFmtId="0" fontId="40" fillId="58" borderId="32" applyNumberFormat="0" applyAlignment="0" applyProtection="0"/>
    <xf numFmtId="0" fontId="16" fillId="9" borderId="14" applyNumberFormat="0" applyAlignment="0" applyProtection="0"/>
    <xf numFmtId="0" fontId="40" fillId="58" borderId="32" applyNumberFormat="0" applyAlignment="0" applyProtection="0"/>
    <xf numFmtId="0" fontId="40" fillId="58" borderId="32" applyNumberFormat="0" applyAlignment="0" applyProtection="0"/>
    <xf numFmtId="38" fontId="41" fillId="55" borderId="5" applyNumberFormat="0">
      <alignment horizontal="centerContinuous" wrapText="1"/>
    </xf>
    <xf numFmtId="38" fontId="41" fillId="59" borderId="5">
      <alignment horizontal="center"/>
      <protection locked="0"/>
    </xf>
    <xf numFmtId="0" fontId="42" fillId="0" borderId="0" applyFont="0" applyFill="0" applyBorder="0" applyAlignment="0" applyProtection="0">
      <alignment horizontal="right"/>
    </xf>
    <xf numFmtId="197" fontId="20"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197" fontId="44" fillId="0" borderId="0" applyFont="0" applyFill="0" applyBorder="0" applyAlignment="0" applyProtection="0"/>
    <xf numFmtId="197" fontId="29"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9"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197" fontId="29" fillId="0" borderId="0" applyFont="0" applyFill="0" applyBorder="0" applyAlignment="0" applyProtection="0"/>
    <xf numFmtId="43" fontId="1" fillId="0" borderId="0" applyFont="0" applyFill="0" applyBorder="0" applyAlignment="0" applyProtection="0"/>
    <xf numFmtId="197" fontId="43"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1"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20" fillId="0" borderId="0" applyFont="0" applyFill="0" applyBorder="0" applyAlignment="0" applyProtection="0"/>
    <xf numFmtId="197"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197" fontId="46" fillId="0" borderId="0" applyFont="0" applyFill="0" applyBorder="0" applyAlignment="0" applyProtection="0"/>
    <xf numFmtId="197" fontId="20" fillId="0" borderId="0" applyFont="0" applyFill="0" applyBorder="0" applyAlignment="0" applyProtection="0"/>
    <xf numFmtId="197"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43" fontId="29" fillId="0" borderId="0" applyFont="0" applyFill="0" applyBorder="0" applyAlignment="0" applyProtection="0"/>
    <xf numFmtId="197" fontId="43" fillId="0" borderId="0" applyFont="0" applyFill="0" applyBorder="0" applyAlignment="0" applyProtection="0"/>
    <xf numFmtId="0" fontId="47" fillId="0" borderId="0" applyFill="0" applyBorder="0">
      <alignment vertical="center"/>
    </xf>
    <xf numFmtId="0" fontId="48" fillId="0" borderId="0" applyFill="0" applyBorder="0">
      <alignment vertical="center"/>
    </xf>
    <xf numFmtId="49" fontId="49" fillId="0" borderId="0">
      <alignment horizontal="center"/>
    </xf>
    <xf numFmtId="198" fontId="20" fillId="0" borderId="0" applyFont="0" applyFill="0" applyBorder="0" applyAlignment="0" applyProtection="0"/>
    <xf numFmtId="0" fontId="42" fillId="0" borderId="0" applyFont="0" applyFill="0" applyBorder="0" applyAlignment="0" applyProtection="0">
      <alignment horizontal="right"/>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199" fontId="3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44" fontId="20"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50" fillId="0" borderId="0" applyFont="0" applyFill="0" applyBorder="0" applyAlignment="0" applyProtection="0"/>
    <xf numFmtId="199" fontId="20" fillId="0" borderId="0" applyFont="0" applyFill="0" applyBorder="0" applyAlignment="0" applyProtection="0"/>
    <xf numFmtId="44" fontId="1" fillId="0" borderId="0" applyFont="0" applyFill="0" applyBorder="0" applyAlignment="0" applyProtection="0"/>
    <xf numFmtId="199" fontId="29"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42" fillId="0" borderId="0" applyFont="0" applyFill="0" applyBorder="0" applyAlignment="0" applyProtection="0">
      <alignment horizontal="right"/>
    </xf>
    <xf numFmtId="44" fontId="29"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alignment vertical="top"/>
    </xf>
    <xf numFmtId="44" fontId="33"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alignment vertical="top"/>
    </xf>
    <xf numFmtId="199" fontId="20" fillId="0" borderId="0" applyFont="0" applyFill="0" applyBorder="0" applyAlignment="0" applyProtection="0">
      <alignment vertical="top"/>
    </xf>
    <xf numFmtId="199" fontId="20" fillId="0" borderId="0" applyFont="0" applyFill="0" applyBorder="0" applyAlignment="0" applyProtection="0">
      <alignment vertical="top"/>
    </xf>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9" fontId="46"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4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44" fontId="1" fillId="0" borderId="0" applyFont="0" applyFill="0" applyBorder="0" applyAlignment="0" applyProtection="0"/>
    <xf numFmtId="199"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79" fontId="33" fillId="0" borderId="0" applyFill="0" applyBorder="0">
      <alignment vertical="center"/>
    </xf>
    <xf numFmtId="179" fontId="33" fillId="0" borderId="0" applyFill="0" applyBorder="0">
      <alignment vertical="center"/>
    </xf>
    <xf numFmtId="200" fontId="20" fillId="0" borderId="0" applyFill="0" applyBorder="0"/>
    <xf numFmtId="14" fontId="20" fillId="0" borderId="0" applyFont="0" applyFill="0" applyBorder="0" applyAlignment="0">
      <alignment horizontal="center" vertical="center" wrapText="1"/>
    </xf>
    <xf numFmtId="0" fontId="42" fillId="0" borderId="0" applyFont="0" applyFill="0" applyBorder="0" applyAlignment="0" applyProtection="0"/>
    <xf numFmtId="180" fontId="33" fillId="0" borderId="0" applyFill="0" applyBorder="0">
      <alignment vertical="center"/>
    </xf>
    <xf numFmtId="180" fontId="33" fillId="0" borderId="0" applyFill="0" applyBorder="0">
      <alignment vertical="center"/>
    </xf>
    <xf numFmtId="197" fontId="20" fillId="0" borderId="0" applyFont="0" applyFill="0" applyBorder="0" applyAlignment="0" applyProtection="0"/>
    <xf numFmtId="0" fontId="42" fillId="0" borderId="33" applyNumberFormat="0" applyFont="0" applyFill="0" applyAlignment="0" applyProtection="0"/>
    <xf numFmtId="0" fontId="51" fillId="0" borderId="0" applyNumberFormat="0" applyFill="0" applyBorder="0" applyAlignment="0" applyProtection="0"/>
    <xf numFmtId="0" fontId="1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8" fontId="32" fillId="0" borderId="27">
      <alignment horizontal="center" vertical="center"/>
      <protection locked="0"/>
    </xf>
    <xf numFmtId="189" fontId="32" fillId="0" borderId="27">
      <alignment horizontal="right" vertical="center"/>
      <protection locked="0"/>
    </xf>
    <xf numFmtId="190" fontId="32" fillId="0" borderId="27">
      <alignment horizontal="center" vertical="center"/>
      <protection locked="0"/>
    </xf>
    <xf numFmtId="191" fontId="32" fillId="0" borderId="27">
      <alignment horizontal="center" vertical="center"/>
      <protection locked="0"/>
    </xf>
    <xf numFmtId="192" fontId="32" fillId="0" borderId="27">
      <alignment horizontal="center" vertical="center"/>
      <protection locked="0"/>
    </xf>
    <xf numFmtId="0" fontId="32" fillId="0" borderId="27">
      <alignment vertical="center"/>
      <protection locked="0"/>
    </xf>
    <xf numFmtId="193" fontId="32" fillId="0" borderId="27">
      <alignment horizontal="right" vertical="center"/>
      <protection locked="0"/>
    </xf>
    <xf numFmtId="0" fontId="52" fillId="0" borderId="0" applyFill="0" applyBorder="0" applyProtection="0">
      <alignment horizontal="left"/>
    </xf>
    <xf numFmtId="188" fontId="32" fillId="0" borderId="0" applyFill="0" applyBorder="0">
      <alignment horizontal="center" vertical="center"/>
    </xf>
    <xf numFmtId="189" fontId="32" fillId="0" borderId="0" applyFill="0" applyBorder="0">
      <alignment horizontal="right" vertical="center"/>
    </xf>
    <xf numFmtId="190" fontId="32" fillId="0" borderId="0" applyFill="0" applyBorder="0">
      <alignment horizontal="center" vertical="center"/>
    </xf>
    <xf numFmtId="191" fontId="32" fillId="0" borderId="0" applyFill="0" applyBorder="0">
      <alignment horizontal="center" vertical="center"/>
    </xf>
    <xf numFmtId="192" fontId="32" fillId="0" borderId="0" applyFill="0" applyBorder="0">
      <alignment horizontal="center" vertical="center"/>
    </xf>
    <xf numFmtId="0" fontId="53" fillId="0" borderId="0" applyFill="0" applyBorder="0">
      <alignment horizontal="right" vertical="center"/>
    </xf>
    <xf numFmtId="193" fontId="32" fillId="0" borderId="0" applyFill="0" applyBorder="0">
      <alignment horizontal="right" vertical="center"/>
    </xf>
    <xf numFmtId="4" fontId="20" fillId="60" borderId="0"/>
    <xf numFmtId="0" fontId="54" fillId="39" borderId="0" applyNumberFormat="0" applyBorder="0" applyAlignment="0" applyProtection="0"/>
    <xf numFmtId="0" fontId="9" fillId="4"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5" fillId="4" borderId="0" applyNumberFormat="0" applyBorder="0" applyAlignment="0" applyProtection="0"/>
    <xf numFmtId="0" fontId="9" fillId="4" borderId="0" applyNumberFormat="0" applyBorder="0" applyAlignment="0" applyProtection="0"/>
    <xf numFmtId="38" fontId="33" fillId="56" borderId="0" applyNumberFormat="0" applyBorder="0" applyAlignment="0" applyProtection="0"/>
    <xf numFmtId="0" fontId="42" fillId="0" borderId="0" applyFont="0" applyFill="0" applyBorder="0" applyAlignment="0" applyProtection="0">
      <alignment horizontal="right"/>
    </xf>
    <xf numFmtId="0" fontId="56" fillId="0" borderId="0" applyProtection="0">
      <alignment horizontal="right"/>
    </xf>
    <xf numFmtId="0" fontId="57" fillId="0" borderId="34" applyNumberFormat="0" applyAlignment="0" applyProtection="0">
      <alignment horizontal="left" vertical="center"/>
    </xf>
    <xf numFmtId="0" fontId="57" fillId="0" borderId="23">
      <alignment horizontal="left" vertical="center"/>
    </xf>
    <xf numFmtId="201" fontId="21" fillId="61" borderId="25" applyNumberFormat="0">
      <alignment horizontal="centerContinuous" vertical="center" wrapText="1"/>
    </xf>
    <xf numFmtId="0" fontId="21" fillId="0" borderId="0" applyFill="0" applyBorder="0">
      <alignment vertical="center"/>
    </xf>
    <xf numFmtId="0" fontId="58" fillId="0" borderId="35" applyNumberFormat="0" applyFill="0" applyAlignment="0" applyProtection="0"/>
    <xf numFmtId="0" fontId="21" fillId="0" borderId="0" applyFill="0" applyBorder="0">
      <alignment vertical="center"/>
    </xf>
    <xf numFmtId="0" fontId="58" fillId="0" borderId="35" applyNumberFormat="0" applyFill="0" applyAlignment="0" applyProtection="0"/>
    <xf numFmtId="0" fontId="6" fillId="0" borderId="8"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1" fillId="0" borderId="0" applyFill="0" applyBorder="0">
      <alignment vertical="center"/>
    </xf>
    <xf numFmtId="0" fontId="21" fillId="0" borderId="0" applyFill="0" applyBorder="0">
      <alignment vertical="center"/>
    </xf>
    <xf numFmtId="0" fontId="59" fillId="0" borderId="0" applyFill="0" applyBorder="0">
      <alignment vertical="center"/>
    </xf>
    <xf numFmtId="0" fontId="60" fillId="0" borderId="36" applyNumberFormat="0" applyFill="0" applyAlignment="0" applyProtection="0"/>
    <xf numFmtId="0" fontId="59" fillId="0" borderId="0" applyFill="0" applyBorder="0">
      <alignment vertical="center"/>
    </xf>
    <xf numFmtId="0" fontId="60" fillId="0" borderId="36" applyNumberFormat="0" applyFill="0" applyAlignment="0" applyProtection="0"/>
    <xf numFmtId="0" fontId="7" fillId="0" borderId="9"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1" fillId="0" borderId="0" applyFill="0" applyBorder="0">
      <alignment vertical="center"/>
    </xf>
    <xf numFmtId="0" fontId="59" fillId="0" borderId="0" applyFill="0" applyBorder="0">
      <alignment vertical="center"/>
    </xf>
    <xf numFmtId="0" fontId="59" fillId="0" borderId="0" applyFill="0" applyBorder="0">
      <alignment vertical="center"/>
    </xf>
    <xf numFmtId="0" fontId="62" fillId="0" borderId="0" applyFill="0" applyBorder="0">
      <alignment vertical="center"/>
    </xf>
    <xf numFmtId="0" fontId="41" fillId="0" borderId="0" applyFill="0" applyBorder="0">
      <alignment vertical="center"/>
    </xf>
    <xf numFmtId="0" fontId="63" fillId="0" borderId="37" applyNumberFormat="0" applyFill="0" applyAlignment="0" applyProtection="0"/>
    <xf numFmtId="0" fontId="41" fillId="0" borderId="0" applyFill="0" applyBorder="0">
      <alignment vertical="center"/>
    </xf>
    <xf numFmtId="0" fontId="63" fillId="0" borderId="37" applyNumberFormat="0" applyFill="0" applyAlignment="0" applyProtection="0"/>
    <xf numFmtId="0" fontId="8" fillId="0" borderId="10" applyNumberFormat="0" applyFill="0" applyAlignment="0" applyProtection="0"/>
    <xf numFmtId="0" fontId="63" fillId="0" borderId="37" applyNumberFormat="0" applyFill="0" applyAlignment="0" applyProtection="0"/>
    <xf numFmtId="0" fontId="63" fillId="0" borderId="37" applyNumberFormat="0" applyFill="0" applyAlignment="0" applyProtection="0"/>
    <xf numFmtId="0" fontId="64" fillId="0" borderId="0" applyFill="0" applyBorder="0">
      <alignment vertical="center"/>
    </xf>
    <xf numFmtId="0" fontId="41" fillId="0" borderId="0" applyFill="0" applyBorder="0">
      <alignment vertical="center"/>
    </xf>
    <xf numFmtId="0" fontId="41" fillId="0" borderId="0" applyFill="0" applyBorder="0">
      <alignment vertical="center"/>
    </xf>
    <xf numFmtId="0" fontId="65" fillId="0" borderId="0" applyFill="0" applyBorder="0">
      <alignment vertical="center"/>
    </xf>
    <xf numFmtId="0" fontId="33" fillId="0" borderId="0" applyFill="0" applyBorder="0">
      <alignment vertical="center"/>
    </xf>
    <xf numFmtId="0" fontId="8" fillId="0" borderId="0" applyNumberFormat="0" applyFill="0" applyBorder="0" applyAlignment="0" applyProtection="0"/>
    <xf numFmtId="0" fontId="63" fillId="0" borderId="0" applyNumberFormat="0" applyFill="0" applyBorder="0" applyAlignment="0" applyProtection="0"/>
    <xf numFmtId="0" fontId="33" fillId="0" borderId="0" applyFill="0" applyBorder="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 fillId="0" borderId="0" applyNumberFormat="0" applyFill="0" applyBorder="0" applyAlignment="0" applyProtection="0"/>
    <xf numFmtId="0" fontId="33" fillId="0" borderId="0" applyFill="0" applyBorder="0">
      <alignment vertical="center"/>
    </xf>
    <xf numFmtId="0" fontId="33" fillId="0" borderId="0" applyFill="0" applyBorder="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70" fillId="0" borderId="0" applyNumberFormat="0" applyFill="0" applyBorder="0" applyAlignment="0" applyProtection="0"/>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2" fillId="0" borderId="0" applyFill="0" applyBorder="0">
      <alignment horizontal="left" vertical="center"/>
      <protection locked="0"/>
    </xf>
    <xf numFmtId="0" fontId="72" fillId="0" borderId="0" applyFill="0" applyBorder="0">
      <alignment vertical="center"/>
    </xf>
    <xf numFmtId="0" fontId="72" fillId="0" borderId="0" applyFill="0" applyBorder="0">
      <alignment horizontal="left" vertical="center"/>
      <protection locked="0"/>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3" fillId="0" borderId="0" applyFill="0" applyBorder="0">
      <alignment vertical="center"/>
    </xf>
    <xf numFmtId="0" fontId="72" fillId="0" borderId="0" applyFill="0" applyBorder="0">
      <alignment horizontal="left" vertical="center"/>
      <protection locked="0"/>
    </xf>
    <xf numFmtId="0" fontId="74"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41" fontId="77" fillId="56" borderId="0" applyFont="0" applyBorder="0" applyAlignment="0"/>
    <xf numFmtId="202" fontId="77" fillId="56" borderId="0" applyFont="0" applyBorder="0" applyAlignment="0"/>
    <xf numFmtId="203" fontId="20" fillId="62" borderId="0" applyFont="0" applyBorder="0">
      <alignment horizontal="right"/>
    </xf>
    <xf numFmtId="10" fontId="33" fillId="62" borderId="25" applyNumberFormat="0" applyBorder="0" applyAlignment="0" applyProtection="0"/>
    <xf numFmtId="0" fontId="78" fillId="7" borderId="11" applyNumberFormat="0" applyAlignment="0" applyProtection="0"/>
    <xf numFmtId="0" fontId="12" fillId="7" borderId="11" applyNumberFormat="0" applyAlignment="0" applyProtection="0"/>
    <xf numFmtId="0" fontId="79" fillId="42" borderId="31" applyNumberFormat="0" applyAlignment="0" applyProtection="0"/>
    <xf numFmtId="0" fontId="79" fillId="42" borderId="31" applyNumberFormat="0" applyAlignment="0" applyProtection="0"/>
    <xf numFmtId="0" fontId="47" fillId="0" borderId="0" applyFill="0" applyBorder="0">
      <alignment vertical="center"/>
    </xf>
    <xf numFmtId="204" fontId="32" fillId="0" borderId="0" applyFill="0" applyBorder="0">
      <alignment horizontal="center" vertical="center"/>
    </xf>
    <xf numFmtId="189" fontId="32" fillId="0" borderId="0" applyFill="0" applyBorder="0">
      <alignment horizontal="right" vertical="center"/>
    </xf>
    <xf numFmtId="205" fontId="32" fillId="0" borderId="0" applyFill="0" applyBorder="0">
      <alignment horizontal="center" vertical="center"/>
    </xf>
    <xf numFmtId="206" fontId="32" fillId="0" borderId="0" applyFill="0" applyBorder="0">
      <alignment horizontal="center" vertical="center"/>
    </xf>
    <xf numFmtId="207" fontId="32" fillId="0" borderId="0" applyFill="0" applyBorder="0">
      <alignment horizontal="center" vertical="center"/>
    </xf>
    <xf numFmtId="193" fontId="32" fillId="0" borderId="0" applyFill="0" applyBorder="0">
      <alignment horizontal="right" vertical="center"/>
    </xf>
    <xf numFmtId="0" fontId="80" fillId="0" borderId="0" applyFill="0" applyBorder="0">
      <alignment vertical="center"/>
    </xf>
    <xf numFmtId="0" fontId="81" fillId="0" borderId="0" applyFill="0" applyBorder="0">
      <alignment vertical="center"/>
    </xf>
    <xf numFmtId="0" fontId="53" fillId="0" borderId="0" applyFill="0" applyBorder="0">
      <alignment vertical="center"/>
    </xf>
    <xf numFmtId="0" fontId="32" fillId="0" borderId="0" applyFill="0" applyBorder="0">
      <alignment vertical="center"/>
    </xf>
    <xf numFmtId="173" fontId="32" fillId="0" borderId="0" applyFill="0" applyBorder="0">
      <alignment horizontal="center" vertical="center"/>
    </xf>
    <xf numFmtId="174" fontId="32" fillId="0" borderId="0" applyFill="0" applyBorder="0">
      <alignment horizontal="center" vertical="center"/>
    </xf>
    <xf numFmtId="175" fontId="32" fillId="0" borderId="0" applyFill="0" applyBorder="0">
      <alignment horizontal="center" vertical="center"/>
    </xf>
    <xf numFmtId="176" fontId="32" fillId="0" borderId="0" applyFill="0" applyBorder="0">
      <alignment horizontal="center" vertical="center"/>
    </xf>
    <xf numFmtId="177" fontId="32" fillId="0" borderId="0" applyFill="0" applyBorder="0">
      <alignment horizontal="center" vertical="center"/>
    </xf>
    <xf numFmtId="0" fontId="32" fillId="0" borderId="0" applyFill="0" applyBorder="0">
      <alignment horizontal="center" vertical="center"/>
    </xf>
    <xf numFmtId="178" fontId="32" fillId="0" borderId="0" applyFill="0" applyBorder="0">
      <alignment horizontal="center" vertical="center"/>
    </xf>
    <xf numFmtId="0" fontId="82" fillId="0" borderId="0" applyFill="0" applyBorder="0">
      <alignment vertical="center"/>
    </xf>
    <xf numFmtId="196" fontId="20" fillId="61" borderId="0" applyFont="0" applyBorder="0" applyAlignment="0">
      <alignment horizontal="right"/>
      <protection locked="0"/>
    </xf>
    <xf numFmtId="196" fontId="20" fillId="63" borderId="0" applyFont="0" applyBorder="0" applyAlignment="0">
      <alignment horizontal="right"/>
      <protection locked="0"/>
    </xf>
    <xf numFmtId="10" fontId="20" fillId="63" borderId="0" applyFont="0" applyBorder="0">
      <alignment horizontal="right"/>
      <protection locked="0"/>
    </xf>
    <xf numFmtId="196" fontId="20" fillId="61" borderId="0" applyFont="0" applyBorder="0" applyAlignment="0">
      <alignment horizontal="right"/>
      <protection locked="0"/>
    </xf>
    <xf numFmtId="3" fontId="20" fillId="64" borderId="0" applyFont="0" applyBorder="0">
      <protection locked="0"/>
    </xf>
    <xf numFmtId="10" fontId="77" fillId="64" borderId="0" applyBorder="0" applyAlignment="0">
      <protection locked="0"/>
    </xf>
    <xf numFmtId="208" fontId="20" fillId="65" borderId="0" applyFont="0" applyBorder="0">
      <alignment horizontal="right"/>
      <protection locked="0"/>
    </xf>
    <xf numFmtId="10" fontId="21" fillId="65" borderId="0" applyFont="0" applyBorder="0" applyAlignment="0">
      <alignment horizontal="left"/>
      <protection locked="0"/>
    </xf>
    <xf numFmtId="196" fontId="20" fillId="62" borderId="0" applyFont="0" applyBorder="0">
      <alignment horizontal="right"/>
      <protection locked="0"/>
    </xf>
    <xf numFmtId="9" fontId="21" fillId="62" borderId="0" applyFont="0" applyBorder="0">
      <alignment horizontal="right"/>
      <protection locked="0"/>
    </xf>
    <xf numFmtId="209" fontId="83" fillId="0" borderId="0" applyNumberFormat="0" applyFill="0" applyBorder="0" applyAlignment="0"/>
    <xf numFmtId="202" fontId="84" fillId="66" borderId="0" applyBorder="0" applyAlignment="0"/>
    <xf numFmtId="38" fontId="33" fillId="55" borderId="0">
      <alignment vertical="top"/>
    </xf>
    <xf numFmtId="38" fontId="33" fillId="59" borderId="38">
      <alignment wrapText="1"/>
      <protection locked="0"/>
    </xf>
    <xf numFmtId="0" fontId="85" fillId="0" borderId="39" applyNumberFormat="0" applyFill="0" applyAlignment="0" applyProtection="0"/>
    <xf numFmtId="0" fontId="15" fillId="0" borderId="13"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203" fontId="77" fillId="56" borderId="1" applyFont="0" applyBorder="0" applyAlignment="0"/>
    <xf numFmtId="202" fontId="59" fillId="56" borderId="0" applyFont="0" applyBorder="0" applyAlignment="0"/>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41"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0" fontId="33" fillId="0" borderId="25" applyFill="0">
      <alignment horizontal="center" vertical="center"/>
    </xf>
    <xf numFmtId="186"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210" fontId="33" fillId="0" borderId="25" applyFill="0">
      <alignment horizontal="center" vertical="center"/>
    </xf>
    <xf numFmtId="186" fontId="33" fillId="0" borderId="25" applyFill="0">
      <alignment horizontal="center" vertical="center"/>
    </xf>
    <xf numFmtId="0" fontId="32" fillId="0" borderId="40" applyFill="0">
      <alignment horizontal="center" vertical="center"/>
    </xf>
    <xf numFmtId="0" fontId="32" fillId="0" borderId="40" applyFill="0">
      <alignment horizontal="center" vertical="center"/>
    </xf>
    <xf numFmtId="0" fontId="53" fillId="0" borderId="40" applyFill="0">
      <alignment horizontal="center" vertical="center"/>
    </xf>
    <xf numFmtId="0" fontId="53" fillId="0" borderId="40" applyFill="0">
      <alignment horizontal="center" vertical="center"/>
    </xf>
    <xf numFmtId="211" fontId="32" fillId="0" borderId="40" applyFill="0">
      <alignment horizontal="center" vertical="center"/>
    </xf>
    <xf numFmtId="211" fontId="32" fillId="0" borderId="40" applyFill="0">
      <alignment horizontal="center" vertical="center"/>
    </xf>
    <xf numFmtId="176" fontId="86" fillId="0" borderId="40" applyFill="0">
      <alignment horizontal="center" vertical="center"/>
    </xf>
    <xf numFmtId="176" fontId="86" fillId="0" borderId="40" applyFill="0">
      <alignment horizontal="center" vertical="center"/>
    </xf>
    <xf numFmtId="173" fontId="32" fillId="0" borderId="0" applyFill="0" applyBorder="0">
      <alignment horizontal="center" vertical="center"/>
    </xf>
    <xf numFmtId="174" fontId="32" fillId="0" borderId="0" applyFill="0" applyBorder="0">
      <alignment horizontal="center" vertical="center"/>
    </xf>
    <xf numFmtId="175" fontId="32" fillId="0" borderId="0" applyFill="0" applyBorder="0">
      <alignment horizontal="center" vertical="center"/>
    </xf>
    <xf numFmtId="176" fontId="32" fillId="0" borderId="0" applyFill="0" applyBorder="0">
      <alignment horizontal="center" vertical="center"/>
    </xf>
    <xf numFmtId="177" fontId="32" fillId="0" borderId="0" applyFill="0" applyBorder="0">
      <alignment horizontal="center" vertical="center"/>
    </xf>
    <xf numFmtId="0" fontId="32" fillId="0" borderId="0" applyFill="0" applyBorder="0">
      <alignment horizontal="center" vertical="center"/>
    </xf>
    <xf numFmtId="178" fontId="32" fillId="0" borderId="0" applyFill="0" applyBorder="0">
      <alignment horizontal="center" vertical="center"/>
    </xf>
    <xf numFmtId="0" fontId="57" fillId="0" borderId="0" applyFill="0" applyBorder="0">
      <alignment horizontal="lef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87" fillId="0" borderId="0" applyFill="0" applyBorder="0">
      <alignment vertical="center"/>
    </xf>
    <xf numFmtId="0" fontId="57" fillId="0" borderId="0" applyFill="0" applyBorder="0">
      <alignment horizontal="left" vertical="center"/>
    </xf>
    <xf numFmtId="0" fontId="42" fillId="0" borderId="0" applyFont="0" applyFill="0" applyBorder="0" applyAlignment="0" applyProtection="0">
      <alignment horizontal="right"/>
    </xf>
    <xf numFmtId="181" fontId="33" fillId="0" borderId="0" applyFill="0" applyBorder="0">
      <alignment vertical="center"/>
    </xf>
    <xf numFmtId="181" fontId="33" fillId="0" borderId="0" applyFill="0" applyBorder="0">
      <alignment vertical="center"/>
    </xf>
    <xf numFmtId="0" fontId="88" fillId="67" borderId="0" applyNumberFormat="0" applyBorder="0" applyAlignment="0" applyProtection="0"/>
    <xf numFmtId="0" fontId="11" fillId="6"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37" fontId="89" fillId="0" borderId="0"/>
    <xf numFmtId="212" fontId="90" fillId="0" borderId="38">
      <alignment horizontal="right"/>
      <protection locked="0"/>
    </xf>
    <xf numFmtId="213" fontId="91" fillId="0" borderId="0"/>
    <xf numFmtId="0" fontId="1" fillId="0" borderId="0"/>
    <xf numFmtId="0" fontId="43" fillId="0" borderId="0"/>
    <xf numFmtId="0" fontId="43" fillId="0" borderId="0"/>
    <xf numFmtId="0" fontId="43" fillId="0" borderId="0"/>
    <xf numFmtId="0" fontId="43" fillId="0" borderId="0"/>
    <xf numFmtId="0" fontId="43" fillId="0" borderId="0"/>
    <xf numFmtId="0" fontId="20" fillId="0" borderId="0" applyNumberFormat="0" applyFont="0" applyFill="0" applyBorder="0" applyProtection="0">
      <alignment vertical="top"/>
    </xf>
    <xf numFmtId="0" fontId="43" fillId="0" borderId="0"/>
    <xf numFmtId="0" fontId="92" fillId="0" borderId="0"/>
    <xf numFmtId="0" fontId="43" fillId="0" borderId="0"/>
    <xf numFmtId="0" fontId="43"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29" fillId="0" borderId="0"/>
    <xf numFmtId="0" fontId="20" fillId="0" borderId="0"/>
    <xf numFmtId="0" fontId="20" fillId="0" borderId="0"/>
    <xf numFmtId="0" fontId="1" fillId="0" borderId="0"/>
    <xf numFmtId="0" fontId="20" fillId="0" borderId="0" applyFill="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20" fillId="0" borderId="0" applyNumberFormat="0" applyFont="0" applyFill="0" applyBorder="0" applyProtection="0">
      <alignment vertical="top"/>
    </xf>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3" fillId="0" borderId="0"/>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20" fillId="0" borderId="0"/>
    <xf numFmtId="0" fontId="20" fillId="0" borderId="0"/>
    <xf numFmtId="0" fontId="94" fillId="0" borderId="0"/>
    <xf numFmtId="0" fontId="1" fillId="0" borderId="0"/>
    <xf numFmtId="0" fontId="20" fillId="0" borderId="0"/>
    <xf numFmtId="0" fontId="1" fillId="0" borderId="0"/>
    <xf numFmtId="0" fontId="20" fillId="0" borderId="0"/>
    <xf numFmtId="0" fontId="20" fillId="0" borderId="0"/>
    <xf numFmtId="0" fontId="94" fillId="0" borderId="0"/>
    <xf numFmtId="0" fontId="20" fillId="0" borderId="0"/>
    <xf numFmtId="0" fontId="43" fillId="0" borderId="0"/>
    <xf numFmtId="0" fontId="46"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20" fillId="0" borderId="0"/>
    <xf numFmtId="0" fontId="43" fillId="0" borderId="0"/>
    <xf numFmtId="0" fontId="43" fillId="0" borderId="0"/>
    <xf numFmtId="0" fontId="43" fillId="0" borderId="0"/>
    <xf numFmtId="0" fontId="20" fillId="0" borderId="0"/>
    <xf numFmtId="0" fontId="20" fillId="0" borderId="0"/>
    <xf numFmtId="0" fontId="43" fillId="0" borderId="0"/>
    <xf numFmtId="0" fontId="20" fillId="0" borderId="0"/>
    <xf numFmtId="0" fontId="20" fillId="0" borderId="0"/>
    <xf numFmtId="0" fontId="20" fillId="0" borderId="0"/>
    <xf numFmtId="0" fontId="20" fillId="0" borderId="0"/>
    <xf numFmtId="0" fontId="43" fillId="0" borderId="0"/>
    <xf numFmtId="0" fontId="20" fillId="0" borderId="0"/>
    <xf numFmtId="0" fontId="20" fillId="0" borderId="0"/>
    <xf numFmtId="0" fontId="43" fillId="0" borderId="0"/>
    <xf numFmtId="0" fontId="4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94" fillId="0" borderId="0"/>
    <xf numFmtId="0" fontId="94" fillId="0" borderId="0"/>
    <xf numFmtId="0" fontId="94" fillId="0" borderId="0"/>
    <xf numFmtId="0" fontId="43" fillId="0" borderId="0"/>
    <xf numFmtId="0" fontId="4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3" fillId="0" borderId="0"/>
    <xf numFmtId="0" fontId="20" fillId="0" borderId="0"/>
    <xf numFmtId="0" fontId="20" fillId="0" borderId="0"/>
    <xf numFmtId="0" fontId="29" fillId="0" borderId="0"/>
    <xf numFmtId="0" fontId="43" fillId="0" borderId="0"/>
    <xf numFmtId="0" fontId="20" fillId="0" borderId="0"/>
    <xf numFmtId="0" fontId="20" fillId="0" borderId="0"/>
    <xf numFmtId="0" fontId="20" fillId="0" borderId="0"/>
    <xf numFmtId="0" fontId="92" fillId="0" borderId="0"/>
    <xf numFmtId="0" fontId="20"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0" fillId="0" borderId="0"/>
    <xf numFmtId="0" fontId="20" fillId="0" borderId="0"/>
    <xf numFmtId="0" fontId="45" fillId="0" borderId="0"/>
    <xf numFmtId="0" fontId="20" fillId="0" borderId="0"/>
    <xf numFmtId="0" fontId="45" fillId="0" borderId="0"/>
    <xf numFmtId="0" fontId="20" fillId="0" borderId="0"/>
    <xf numFmtId="0" fontId="29" fillId="0" borderId="0"/>
    <xf numFmtId="0" fontId="50" fillId="0" borderId="0"/>
    <xf numFmtId="0" fontId="20" fillId="0" borderId="0"/>
    <xf numFmtId="0" fontId="45"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43" fillId="0" borderId="0"/>
    <xf numFmtId="0" fontId="45" fillId="0" borderId="0"/>
    <xf numFmtId="0" fontId="29" fillId="0" borderId="0"/>
    <xf numFmtId="0" fontId="1" fillId="0" borderId="0"/>
    <xf numFmtId="0" fontId="29" fillId="0" borderId="0"/>
    <xf numFmtId="0" fontId="95"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20" fillId="0" borderId="0" applyNumberFormat="0" applyFont="0" applyFill="0" applyBorder="0" applyProtection="0">
      <alignment vertical="top"/>
    </xf>
    <xf numFmtId="0" fontId="1" fillId="0" borderId="0"/>
    <xf numFmtId="0" fontId="20"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43" fillId="0" borderId="0"/>
    <xf numFmtId="0" fontId="20"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3"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9" fillId="0" borderId="0"/>
    <xf numFmtId="0" fontId="43"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20" fillId="0" borderId="0"/>
    <xf numFmtId="0" fontId="96" fillId="0" borderId="0"/>
    <xf numFmtId="0" fontId="43" fillId="0" borderId="0"/>
    <xf numFmtId="0" fontId="1" fillId="0" borderId="0"/>
    <xf numFmtId="0" fontId="43" fillId="0" borderId="0"/>
    <xf numFmtId="0" fontId="43" fillId="0" borderId="0"/>
    <xf numFmtId="0" fontId="43" fillId="0" borderId="0"/>
    <xf numFmtId="0" fontId="20" fillId="0" borderId="0"/>
    <xf numFmtId="0" fontId="20" fillId="0" borderId="0"/>
    <xf numFmtId="0" fontId="20" fillId="0" borderId="0"/>
    <xf numFmtId="0" fontId="92" fillId="0" borderId="0"/>
    <xf numFmtId="0" fontId="33" fillId="0" borderId="0" applyFill="0" applyBorder="0">
      <alignment vertical="center"/>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92" fillId="0" borderId="0"/>
    <xf numFmtId="0" fontId="1" fillId="0" borderId="0"/>
    <xf numFmtId="0" fontId="1" fillId="0" borderId="0"/>
    <xf numFmtId="0" fontId="1" fillId="0" borderId="0"/>
    <xf numFmtId="0" fontId="1" fillId="0" borderId="0"/>
    <xf numFmtId="0" fontId="20" fillId="0" borderId="0" applyNumberFormat="0" applyFont="0" applyFill="0" applyBorder="0" applyProtection="0">
      <alignment vertical="top"/>
    </xf>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97" fillId="0" borderId="0" applyFill="0" applyBorder="0">
      <alignment vertical="center"/>
    </xf>
    <xf numFmtId="0" fontId="97" fillId="0" borderId="0" applyFill="0" applyBorder="0">
      <alignment vertical="center"/>
    </xf>
    <xf numFmtId="0" fontId="1" fillId="0" borderId="0"/>
    <xf numFmtId="0" fontId="43" fillId="0" borderId="0"/>
    <xf numFmtId="0" fontId="1" fillId="0" borderId="0"/>
    <xf numFmtId="0" fontId="20" fillId="0" borderId="0"/>
    <xf numFmtId="0" fontId="1" fillId="0" borderId="0"/>
    <xf numFmtId="0" fontId="1" fillId="0" borderId="0"/>
    <xf numFmtId="0" fontId="20" fillId="0" borderId="0"/>
    <xf numFmtId="0" fontId="43" fillId="0" borderId="0"/>
    <xf numFmtId="0" fontId="43" fillId="0" borderId="0"/>
    <xf numFmtId="0" fontId="43" fillId="0" borderId="0"/>
    <xf numFmtId="0" fontId="29" fillId="0" borderId="0"/>
    <xf numFmtId="0" fontId="43" fillId="0" borderId="0"/>
    <xf numFmtId="0" fontId="43" fillId="0" borderId="0"/>
    <xf numFmtId="0" fontId="43" fillId="0" borderId="0"/>
    <xf numFmtId="0" fontId="20" fillId="0" borderId="0"/>
    <xf numFmtId="0" fontId="92" fillId="0" borderId="0"/>
    <xf numFmtId="0" fontId="43" fillId="0" borderId="0"/>
    <xf numFmtId="0" fontId="1" fillId="0" borderId="0"/>
    <xf numFmtId="0" fontId="43" fillId="0" borderId="0"/>
    <xf numFmtId="0" fontId="1" fillId="0" borderId="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10" borderId="15" applyNumberFormat="0" applyFont="0" applyAlignment="0" applyProtection="0"/>
    <xf numFmtId="0" fontId="43"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9"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9" fillId="68" borderId="41" applyNumberFormat="0" applyFont="0" applyAlignment="0" applyProtection="0"/>
    <xf numFmtId="0" fontId="20" fillId="68" borderId="41"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0" fillId="68" borderId="41" applyNumberFormat="0" applyFont="0" applyAlignment="0" applyProtection="0"/>
    <xf numFmtId="0" fontId="20" fillId="10" borderId="15" applyNumberFormat="0" applyFont="0" applyAlignment="0" applyProtection="0"/>
    <xf numFmtId="0" fontId="45" fillId="10" borderId="15" applyNumberFormat="0" applyFont="0" applyAlignment="0" applyProtection="0"/>
    <xf numFmtId="0" fontId="43"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68" borderId="41" applyNumberFormat="0" applyFont="0" applyAlignment="0" applyProtection="0"/>
    <xf numFmtId="0" fontId="20" fillId="10" borderId="15" applyNumberFormat="0" applyFont="0" applyAlignment="0" applyProtection="0"/>
    <xf numFmtId="0" fontId="29" fillId="68" borderId="41" applyNumberFormat="0" applyFont="0" applyAlignment="0" applyProtection="0"/>
    <xf numFmtId="0" fontId="45" fillId="68" borderId="41" applyNumberFormat="0" applyFont="0" applyAlignment="0" applyProtection="0"/>
    <xf numFmtId="0" fontId="29" fillId="68" borderId="41" applyNumberFormat="0" applyFont="0" applyAlignment="0" applyProtection="0"/>
    <xf numFmtId="0" fontId="29" fillId="68" borderId="41"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20"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0" fontId="1" fillId="10" borderId="15" applyNumberFormat="0" applyFont="0" applyAlignment="0" applyProtection="0"/>
    <xf numFmtId="214" fontId="33" fillId="55" borderId="0"/>
    <xf numFmtId="214" fontId="33" fillId="59" borderId="38"/>
    <xf numFmtId="214" fontId="41" fillId="55" borderId="2"/>
    <xf numFmtId="182" fontId="33" fillId="0" borderId="0" applyFill="0" applyBorder="0">
      <alignment vertical="center"/>
    </xf>
    <xf numFmtId="182" fontId="33" fillId="0" borderId="0" applyFill="0" applyBorder="0">
      <alignment vertical="center"/>
    </xf>
    <xf numFmtId="215" fontId="83" fillId="0" borderId="0" applyBorder="0" applyAlignment="0">
      <protection locked="0"/>
    </xf>
    <xf numFmtId="0" fontId="98" fillId="57" borderId="42" applyNumberFormat="0" applyAlignment="0" applyProtection="0"/>
    <xf numFmtId="0" fontId="13" fillId="8" borderId="12" applyNumberFormat="0" applyAlignment="0" applyProtection="0"/>
    <xf numFmtId="0" fontId="98" fillId="57" borderId="42" applyNumberFormat="0" applyAlignment="0" applyProtection="0"/>
    <xf numFmtId="0" fontId="98" fillId="57" borderId="42" applyNumberFormat="0" applyAlignment="0" applyProtection="0"/>
    <xf numFmtId="40" fontId="99" fillId="55" borderId="0">
      <alignment horizontal="right"/>
    </xf>
    <xf numFmtId="216" fontId="45" fillId="69" borderId="0">
      <alignment horizontal="right"/>
    </xf>
    <xf numFmtId="0" fontId="100" fillId="55" borderId="0">
      <alignment horizontal="right"/>
    </xf>
    <xf numFmtId="0" fontId="101" fillId="0" borderId="0" applyFill="0" applyBorder="0">
      <alignment vertical="center"/>
    </xf>
    <xf numFmtId="188" fontId="86" fillId="0" borderId="0" applyFill="0" applyBorder="0">
      <alignment horizontal="center" vertical="center"/>
    </xf>
    <xf numFmtId="189" fontId="86" fillId="0" borderId="0" applyFill="0" applyBorder="0">
      <alignment horizontal="right" vertical="center"/>
    </xf>
    <xf numFmtId="190" fontId="86" fillId="0" borderId="0" applyFill="0" applyBorder="0">
      <alignment horizontal="center" vertical="center"/>
    </xf>
    <xf numFmtId="191" fontId="86" fillId="0" borderId="0" applyFill="0" applyBorder="0">
      <alignment horizontal="center" vertical="center"/>
    </xf>
    <xf numFmtId="192" fontId="86" fillId="0" borderId="0" applyFill="0" applyBorder="0">
      <alignment horizontal="center" vertical="center"/>
    </xf>
    <xf numFmtId="0" fontId="102" fillId="0" borderId="0" applyFill="0" applyBorder="0">
      <alignment horizontal="right" vertical="center"/>
    </xf>
    <xf numFmtId="193" fontId="86" fillId="0" borderId="0" applyFill="0" applyBorder="0">
      <alignment horizontal="right" vertical="center"/>
    </xf>
    <xf numFmtId="0" fontId="103" fillId="0" borderId="0" applyFill="0" applyBorder="0">
      <alignment vertical="center"/>
    </xf>
    <xf numFmtId="0" fontId="104" fillId="0" borderId="0" applyFill="0" applyBorder="0">
      <alignment vertical="center"/>
    </xf>
    <xf numFmtId="0" fontId="102" fillId="0" borderId="0" applyFill="0" applyBorder="0">
      <alignment vertical="center"/>
    </xf>
    <xf numFmtId="0" fontId="86" fillId="0" borderId="0" applyFill="0" applyBorder="0">
      <alignment vertical="center"/>
    </xf>
    <xf numFmtId="0" fontId="105" fillId="55" borderId="1"/>
    <xf numFmtId="173" fontId="86" fillId="0" borderId="0" applyFill="0" applyBorder="0">
      <alignment horizontal="center" vertical="center"/>
    </xf>
    <xf numFmtId="174" fontId="86" fillId="0" borderId="0" applyFill="0" applyBorder="0">
      <alignment horizontal="center" vertical="center"/>
    </xf>
    <xf numFmtId="175" fontId="86" fillId="0" borderId="0" applyFill="0" applyBorder="0">
      <alignment horizontal="center" vertical="center"/>
    </xf>
    <xf numFmtId="176" fontId="86" fillId="0" borderId="0" applyFill="0" applyBorder="0">
      <alignment horizontal="center" vertical="center"/>
    </xf>
    <xf numFmtId="177" fontId="86" fillId="0" borderId="0" applyFill="0" applyBorder="0">
      <alignment horizontal="center" vertical="center"/>
    </xf>
    <xf numFmtId="0" fontId="86" fillId="0" borderId="0" applyFill="0" applyBorder="0">
      <alignment horizontal="center" vertical="center"/>
    </xf>
    <xf numFmtId="178" fontId="86" fillId="0" borderId="0" applyFill="0" applyBorder="0">
      <alignment horizontal="center" vertical="center"/>
    </xf>
    <xf numFmtId="0" fontId="105" fillId="0" borderId="0" applyBorder="0">
      <alignment horizontal="centerContinuous"/>
    </xf>
    <xf numFmtId="0" fontId="106" fillId="0" borderId="0" applyBorder="0">
      <alignment horizontal="centerContinuous"/>
    </xf>
    <xf numFmtId="0" fontId="107" fillId="0" borderId="0" applyFill="0" applyBorder="0">
      <alignment vertical="center"/>
    </xf>
    <xf numFmtId="1" fontId="108" fillId="0" borderId="0" applyProtection="0">
      <alignment horizontal="right" vertical="center"/>
    </xf>
    <xf numFmtId="10"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59" borderId="38" applyAlignment="0">
      <protection locked="0"/>
    </xf>
    <xf numFmtId="183" fontId="33" fillId="0" borderId="0" applyFill="0" applyBorder="0">
      <alignment vertical="center"/>
    </xf>
    <xf numFmtId="183" fontId="33"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179" fontId="39" fillId="0" borderId="0" applyFill="0" applyBorder="0">
      <alignment horizontal="right" vertical="center"/>
    </xf>
    <xf numFmtId="179" fontId="33" fillId="0" borderId="0" applyFill="0" applyBorder="0">
      <alignment vertical="center"/>
    </xf>
    <xf numFmtId="179" fontId="33" fillId="0" borderId="0" applyFill="0" applyBorder="0">
      <alignment vertical="center"/>
    </xf>
    <xf numFmtId="179" fontId="33" fillId="0" borderId="0" applyFill="0" applyBorder="0">
      <alignment vertical="center"/>
    </xf>
    <xf numFmtId="179" fontId="109" fillId="0" borderId="0" applyFill="0" applyBorder="0">
      <alignment horizontal="right" vertical="center"/>
    </xf>
    <xf numFmtId="194" fontId="39" fillId="0" borderId="0" applyFill="0" applyBorder="0">
      <alignment horizontal="right" vertical="center"/>
    </xf>
    <xf numFmtId="180" fontId="33" fillId="0" borderId="0" applyFill="0" applyBorder="0">
      <alignment vertical="center"/>
    </xf>
    <xf numFmtId="180" fontId="33" fillId="0" borderId="0" applyFill="0" applyBorder="0">
      <alignment vertical="center"/>
    </xf>
    <xf numFmtId="180" fontId="33" fillId="0" borderId="0" applyFill="0" applyBorder="0">
      <alignment vertical="center"/>
    </xf>
    <xf numFmtId="217" fontId="109" fillId="0" borderId="0" applyFill="0" applyBorder="0">
      <alignment horizontal="right" vertical="center"/>
    </xf>
    <xf numFmtId="0" fontId="110" fillId="0" borderId="0" applyFill="0" applyBorder="0">
      <alignment vertical="center"/>
    </xf>
    <xf numFmtId="0" fontId="21" fillId="0" borderId="0" applyFill="0" applyBorder="0">
      <alignment vertical="center"/>
    </xf>
    <xf numFmtId="0" fontId="21" fillId="0" borderId="0" applyFill="0" applyBorder="0">
      <alignment vertical="center"/>
    </xf>
    <xf numFmtId="0" fontId="21" fillId="0" borderId="0" applyFill="0" applyBorder="0">
      <alignment vertical="center"/>
    </xf>
    <xf numFmtId="0" fontId="111" fillId="0" borderId="0" applyFill="0" applyBorder="0">
      <alignment vertical="center"/>
    </xf>
    <xf numFmtId="0" fontId="112" fillId="0" borderId="0" applyFill="0" applyBorder="0">
      <alignment vertical="center"/>
    </xf>
    <xf numFmtId="0" fontId="59" fillId="0" borderId="0" applyFill="0" applyBorder="0">
      <alignment vertical="center"/>
    </xf>
    <xf numFmtId="0" fontId="59" fillId="0" borderId="0" applyFill="0" applyBorder="0">
      <alignment vertical="center"/>
    </xf>
    <xf numFmtId="0" fontId="59" fillId="0" borderId="0" applyFill="0" applyBorder="0">
      <alignment vertical="center"/>
    </xf>
    <xf numFmtId="0" fontId="113" fillId="0" borderId="0" applyFill="0" applyBorder="0">
      <alignment vertical="center"/>
    </xf>
    <xf numFmtId="0" fontId="114"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115" fillId="0" borderId="0" applyFill="0" applyBorder="0">
      <alignment vertical="center"/>
    </xf>
    <xf numFmtId="0" fontId="39"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09" fillId="0" borderId="0" applyFill="0" applyBorder="0">
      <alignment vertical="center"/>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71" fillId="0" borderId="0" applyFill="0" applyBorder="0">
      <alignment horizontal="center" vertical="center"/>
      <protection locked="0"/>
    </xf>
    <xf numFmtId="0" fontId="71" fillId="0" borderId="0" applyFill="0" applyBorder="0">
      <alignment horizontal="center" vertical="center"/>
    </xf>
    <xf numFmtId="0" fontId="71" fillId="0" borderId="0" applyFill="0" applyBorder="0">
      <alignment horizontal="center" vertical="center"/>
    </xf>
    <xf numFmtId="0" fontId="71" fillId="0" borderId="0" applyFill="0" applyBorder="0">
      <alignment horizontal="center" vertical="center"/>
      <protection locked="0"/>
    </xf>
    <xf numFmtId="0" fontId="116" fillId="0" borderId="0" applyFill="0" applyBorder="0">
      <alignment horizontal="left" vertical="center"/>
      <protection locked="0"/>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116" fillId="0" borderId="0" applyFill="0" applyBorder="0">
      <alignment horizontal="left" vertical="center"/>
      <protection locked="0"/>
    </xf>
    <xf numFmtId="0" fontId="117" fillId="0" borderId="0" applyFill="0" applyBorder="0">
      <alignment horizontal="left" vertical="center"/>
    </xf>
    <xf numFmtId="0" fontId="57" fillId="0" borderId="0" applyFill="0" applyBorder="0">
      <alignment vertical="center"/>
    </xf>
    <xf numFmtId="0" fontId="57" fillId="0" borderId="0" applyFill="0" applyBorder="0">
      <alignment vertical="center"/>
    </xf>
    <xf numFmtId="0" fontId="57" fillId="0" borderId="0" applyFill="0" applyBorder="0">
      <alignment vertical="center"/>
    </xf>
    <xf numFmtId="0" fontId="118" fillId="0" borderId="0" applyFill="0" applyBorder="0">
      <alignment horizontal="left" vertical="center"/>
    </xf>
    <xf numFmtId="181" fontId="39" fillId="0" borderId="0" applyFill="0" applyBorder="0">
      <alignment horizontal="right" vertical="center"/>
    </xf>
    <xf numFmtId="181" fontId="33" fillId="0" borderId="0" applyFill="0" applyBorder="0">
      <alignment vertical="center"/>
    </xf>
    <xf numFmtId="181" fontId="33" fillId="0" borderId="0" applyFill="0" applyBorder="0">
      <alignment vertical="center"/>
    </xf>
    <xf numFmtId="181" fontId="33" fillId="0" borderId="0" applyFill="0" applyBorder="0">
      <alignment vertical="center"/>
    </xf>
    <xf numFmtId="181" fontId="109" fillId="0" borderId="0" applyFill="0" applyBorder="0">
      <alignment horizontal="right" vertical="center"/>
    </xf>
    <xf numFmtId="0" fontId="39" fillId="0" borderId="0" applyFill="0" applyBorder="0">
      <alignment vertical="center"/>
    </xf>
    <xf numFmtId="0" fontId="33" fillId="0" borderId="0" applyFill="0" applyBorder="0">
      <alignment vertical="center"/>
    </xf>
    <xf numFmtId="0" fontId="33" fillId="0" borderId="0" applyFill="0" applyBorder="0">
      <alignment vertical="center"/>
    </xf>
    <xf numFmtId="0" fontId="33" fillId="0" borderId="0" applyFill="0" applyBorder="0">
      <alignment vertical="center"/>
    </xf>
    <xf numFmtId="0" fontId="109" fillId="0" borderId="0" applyFill="0" applyBorder="0">
      <alignment vertical="center"/>
    </xf>
    <xf numFmtId="182" fontId="39" fillId="0" borderId="0" applyFill="0" applyBorder="0">
      <alignment horizontal="right" vertical="center"/>
    </xf>
    <xf numFmtId="182" fontId="33" fillId="0" borderId="0" applyFill="0" applyBorder="0">
      <alignment vertical="center"/>
    </xf>
    <xf numFmtId="182" fontId="33" fillId="0" borderId="0" applyFill="0" applyBorder="0">
      <alignment vertical="center"/>
    </xf>
    <xf numFmtId="182" fontId="33" fillId="0" borderId="0" applyFill="0" applyBorder="0">
      <alignment vertical="center"/>
    </xf>
    <xf numFmtId="186" fontId="109" fillId="0" borderId="0" applyFill="0" applyBorder="0">
      <alignment horizontal="right" vertical="center"/>
    </xf>
    <xf numFmtId="183" fontId="39" fillId="0" borderId="0" applyFill="0" applyBorder="0">
      <alignment horizontal="right" vertical="center"/>
    </xf>
    <xf numFmtId="183" fontId="33" fillId="0" borderId="0" applyFill="0" applyBorder="0">
      <alignment vertical="center"/>
    </xf>
    <xf numFmtId="183" fontId="33" fillId="0" borderId="0" applyFill="0" applyBorder="0">
      <alignment vertical="center"/>
    </xf>
    <xf numFmtId="183" fontId="33" fillId="0" borderId="0" applyFill="0" applyBorder="0">
      <alignment vertical="center"/>
    </xf>
    <xf numFmtId="183" fontId="109" fillId="0" borderId="0" applyFill="0" applyBorder="0">
      <alignment horizontal="right" vertical="center"/>
    </xf>
    <xf numFmtId="0" fontId="114"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115" fillId="0" borderId="0" applyFill="0" applyBorder="0">
      <alignment vertical="center"/>
    </xf>
    <xf numFmtId="182" fontId="119" fillId="0" borderId="0" applyFill="0" applyBorder="0">
      <alignment horizontal="lef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186" fontId="121" fillId="0" borderId="0" applyFill="0" applyBorder="0">
      <alignment horizontal="left" vertical="center"/>
    </xf>
    <xf numFmtId="0" fontId="122" fillId="0" borderId="0" applyFill="0" applyBorder="0">
      <alignment horizontal="lef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4" fillId="0" borderId="0" applyFill="0" applyBorder="0">
      <alignment horizontal="left" vertical="center"/>
    </xf>
    <xf numFmtId="0" fontId="33" fillId="0" borderId="0" applyFill="0" applyBorder="0">
      <alignment vertical="center"/>
      <protection locked="0"/>
    </xf>
    <xf numFmtId="0" fontId="33" fillId="0" borderId="0" applyFill="0" applyBorder="0">
      <alignment vertical="center"/>
      <protection locked="0"/>
    </xf>
    <xf numFmtId="0" fontId="74"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187" fontId="39" fillId="0" borderId="0" applyFill="0" applyBorder="0">
      <alignment horizontal="right" vertical="center"/>
    </xf>
    <xf numFmtId="184" fontId="33" fillId="0" borderId="0" applyFill="0" applyBorder="0">
      <alignment vertical="center"/>
    </xf>
    <xf numFmtId="184" fontId="33" fillId="0" borderId="0" applyFill="0" applyBorder="0">
      <alignment vertical="center"/>
    </xf>
    <xf numFmtId="184" fontId="33" fillId="0" borderId="0" applyFill="0" applyBorder="0">
      <alignment vertical="center"/>
    </xf>
    <xf numFmtId="187" fontId="109" fillId="0" borderId="0" applyFill="0" applyBorder="0">
      <alignment horizontal="right" vertical="center"/>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0" fontId="125" fillId="0" borderId="43">
      <alignment horizontal="center"/>
    </xf>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0" fontId="94" fillId="70" borderId="0" applyNumberFormat="0" applyFont="0" applyBorder="0" applyAlignment="0" applyProtection="0"/>
    <xf numFmtId="179" fontId="33" fillId="0" borderId="0" applyFill="0" applyBorder="0">
      <alignment horizontal="right" vertical="center"/>
    </xf>
    <xf numFmtId="179" fontId="33" fillId="0" borderId="0" applyFill="0" applyBorder="0">
      <alignment vertical="center"/>
    </xf>
    <xf numFmtId="179" fontId="33" fillId="0" borderId="0" applyFill="0" applyBorder="0">
      <alignment vertical="center"/>
    </xf>
    <xf numFmtId="194" fontId="33" fillId="0" borderId="0" applyFill="0" applyBorder="0">
      <alignment horizontal="right" vertical="center"/>
    </xf>
    <xf numFmtId="180" fontId="33" fillId="0" borderId="0" applyFill="0" applyBorder="0">
      <alignment vertical="center"/>
    </xf>
    <xf numFmtId="180" fontId="33" fillId="0" borderId="0" applyFill="0" applyBorder="0">
      <alignment vertical="center"/>
    </xf>
    <xf numFmtId="181" fontId="33" fillId="0" borderId="0" applyFill="0" applyBorder="0">
      <alignment horizontal="right" vertical="center"/>
    </xf>
    <xf numFmtId="181" fontId="33" fillId="0" borderId="0" applyFill="0" applyBorder="0">
      <alignment vertical="center"/>
    </xf>
    <xf numFmtId="181" fontId="33" fillId="0" borderId="0" applyFill="0" applyBorder="0">
      <alignment vertical="center"/>
    </xf>
    <xf numFmtId="182" fontId="33" fillId="0" borderId="0" applyFill="0" applyBorder="0">
      <alignment horizontal="right" vertical="center"/>
    </xf>
    <xf numFmtId="182" fontId="33" fillId="0" borderId="0" applyFill="0" applyBorder="0">
      <alignment vertical="center"/>
    </xf>
    <xf numFmtId="182" fontId="33" fillId="0" borderId="0" applyFill="0" applyBorder="0">
      <alignment vertical="center"/>
    </xf>
    <xf numFmtId="183" fontId="33" fillId="0" borderId="0" applyFill="0" applyBorder="0">
      <alignment horizontal="right" vertical="center"/>
    </xf>
    <xf numFmtId="183" fontId="33" fillId="0" borderId="0" applyFill="0" applyBorder="0">
      <alignment vertical="center"/>
    </xf>
    <xf numFmtId="183" fontId="33" fillId="0" borderId="0" applyFill="0" applyBorder="0">
      <alignment vertical="center"/>
    </xf>
    <xf numFmtId="187" fontId="33" fillId="0" borderId="0" applyFill="0" applyBorder="0">
      <alignment horizontal="right" vertical="center"/>
    </xf>
    <xf numFmtId="184" fontId="33" fillId="0" borderId="0" applyFill="0" applyBorder="0">
      <alignment vertical="center"/>
    </xf>
    <xf numFmtId="184" fontId="33" fillId="0" borderId="0" applyFill="0" applyBorder="0">
      <alignment vertical="center"/>
    </xf>
    <xf numFmtId="0" fontId="120" fillId="0" borderId="0" applyFill="0" applyBorder="0">
      <alignment horizontal="lef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horizontal="left" vertical="center"/>
    </xf>
    <xf numFmtId="0" fontId="123" fillId="0" borderId="0" applyFill="0" applyBorder="0">
      <alignment horizontal="left" vertical="center"/>
    </xf>
    <xf numFmtId="0" fontId="123" fillId="0" borderId="0" applyFill="0" applyBorder="0">
      <alignment vertical="center"/>
    </xf>
    <xf numFmtId="0" fontId="123" fillId="0" borderId="0" applyFill="0" applyBorder="0">
      <alignment horizontal="lef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horizontal="left" vertical="center"/>
    </xf>
    <xf numFmtId="0" fontId="126" fillId="71" borderId="0"/>
    <xf numFmtId="0" fontId="33" fillId="0" borderId="0" applyFill="0" applyBorder="0">
      <alignment vertical="center"/>
      <protection locked="0"/>
    </xf>
    <xf numFmtId="0" fontId="33" fillId="0" borderId="0" applyFill="0" applyBorder="0">
      <alignment vertical="center"/>
      <protection locked="0"/>
    </xf>
    <xf numFmtId="0" fontId="127" fillId="0" borderId="0" applyBorder="0" applyProtection="0">
      <alignment vertical="center"/>
    </xf>
    <xf numFmtId="0" fontId="127" fillId="0" borderId="5" applyBorder="0" applyProtection="0">
      <alignment horizontal="right" vertical="center"/>
    </xf>
    <xf numFmtId="0" fontId="128" fillId="72" borderId="0" applyBorder="0" applyProtection="0">
      <alignment horizontal="centerContinuous" vertical="center"/>
    </xf>
    <xf numFmtId="0" fontId="128" fillId="73" borderId="5" applyBorder="0" applyProtection="0">
      <alignment horizontal="centerContinuous" vertical="center"/>
    </xf>
    <xf numFmtId="0" fontId="129" fillId="0" borderId="0" applyFill="0" applyBorder="0" applyProtection="0">
      <alignment horizontal="left"/>
    </xf>
    <xf numFmtId="0" fontId="52" fillId="0" borderId="4" applyFill="0" applyBorder="0" applyProtection="0">
      <alignment horizontal="left" vertical="top"/>
    </xf>
    <xf numFmtId="0" fontId="126" fillId="74" borderId="0">
      <alignment horizontal="left" vertical="center"/>
      <protection locked="0"/>
    </xf>
    <xf numFmtId="0" fontId="130" fillId="75" borderId="0">
      <alignment vertical="center"/>
      <protection locked="0"/>
    </xf>
    <xf numFmtId="38" fontId="131" fillId="0" borderId="0" applyNumberFormat="0" applyFill="0" applyBorder="0" applyAlignment="0" applyProtection="0"/>
    <xf numFmtId="40" fontId="132" fillId="0" borderId="0"/>
    <xf numFmtId="0" fontId="133" fillId="0" borderId="0" applyNumberFormat="0" applyFill="0" applyBorder="0" applyAlignment="0" applyProtection="0"/>
    <xf numFmtId="0" fontId="5"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Fill="0" applyBorder="0">
      <alignment horizontal="left" vertical="center"/>
      <protection locked="0"/>
    </xf>
    <xf numFmtId="0" fontId="74" fillId="0" borderId="0" applyFill="0" applyBorder="0">
      <alignment vertical="center"/>
    </xf>
    <xf numFmtId="0" fontId="74" fillId="0" borderId="0" applyFill="0" applyBorder="0">
      <alignment vertical="center"/>
    </xf>
    <xf numFmtId="0" fontId="75" fillId="0" borderId="0" applyFill="0" applyBorder="0">
      <alignment horizontal="left" vertical="center"/>
      <protection locked="0"/>
    </xf>
    <xf numFmtId="0" fontId="75" fillId="0" borderId="0" applyFill="0" applyBorder="0">
      <alignment vertical="center"/>
    </xf>
    <xf numFmtId="0" fontId="75" fillId="0" borderId="0" applyFill="0" applyBorder="0">
      <alignment horizontal="left" vertical="center"/>
      <protection locked="0"/>
    </xf>
    <xf numFmtId="0" fontId="75" fillId="0" borderId="0" applyFill="0" applyBorder="0">
      <alignment vertical="center"/>
    </xf>
    <xf numFmtId="0" fontId="135" fillId="0" borderId="0" applyFill="0" applyBorder="0">
      <alignment horizontal="left" vertical="center"/>
      <protection locked="0"/>
    </xf>
    <xf numFmtId="0" fontId="76" fillId="0" borderId="0" applyFill="0" applyBorder="0">
      <alignment vertical="center"/>
    </xf>
    <xf numFmtId="0" fontId="76" fillId="0" borderId="0" applyFill="0" applyBorder="0">
      <alignment vertical="center"/>
    </xf>
    <xf numFmtId="0" fontId="76" fillId="0" borderId="0" applyFill="0" applyBorder="0">
      <alignment horizontal="left" vertical="center"/>
      <protection locked="0"/>
    </xf>
    <xf numFmtId="0" fontId="136" fillId="0" borderId="0" applyFill="0" applyBorder="0">
      <alignment horizontal="left" vertical="center"/>
      <protection locked="0"/>
    </xf>
    <xf numFmtId="0" fontId="76" fillId="0" borderId="0" applyFill="0" applyBorder="0">
      <alignment vertical="center"/>
    </xf>
    <xf numFmtId="0" fontId="76" fillId="0" borderId="0" applyFill="0" applyBorder="0">
      <alignment vertical="center"/>
    </xf>
    <xf numFmtId="0" fontId="137" fillId="0" borderId="0" applyFill="0" applyBorder="0">
      <alignment horizontal="left" vertical="center"/>
      <protection locked="0"/>
    </xf>
    <xf numFmtId="0" fontId="138" fillId="0" borderId="44" applyNumberFormat="0" applyFill="0" applyAlignment="0" applyProtection="0"/>
    <xf numFmtId="0" fontId="2" fillId="0" borderId="16" applyNumberFormat="0" applyFill="0" applyAlignment="0" applyProtection="0"/>
    <xf numFmtId="0" fontId="138" fillId="0" borderId="44" applyNumberFormat="0" applyFill="0" applyAlignment="0" applyProtection="0"/>
    <xf numFmtId="0" fontId="138" fillId="0" borderId="44" applyNumberFormat="0" applyFill="0" applyAlignment="0" applyProtection="0"/>
    <xf numFmtId="0" fontId="139" fillId="0" borderId="0" applyNumberFormat="0" applyFill="0" applyBorder="0" applyAlignment="0" applyProtection="0"/>
    <xf numFmtId="0" fontId="17"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84" fontId="33" fillId="0" borderId="0" applyFill="0" applyBorder="0">
      <alignment vertical="center"/>
    </xf>
    <xf numFmtId="184" fontId="33" fillId="0" borderId="0" applyFill="0" applyBorder="0">
      <alignment vertical="center"/>
    </xf>
  </cellStyleXfs>
  <cellXfs count="175">
    <xf numFmtId="0" fontId="0" fillId="0" borderId="0" xfId="0"/>
    <xf numFmtId="10" fontId="0" fillId="0" borderId="0" xfId="2" applyNumberFormat="1" applyFont="1"/>
    <xf numFmtId="10" fontId="0" fillId="0" borderId="0" xfId="2" applyNumberFormat="1" applyFont="1" applyFill="1"/>
    <xf numFmtId="0" fontId="2" fillId="0" borderId="0" xfId="0" applyFont="1"/>
    <xf numFmtId="10" fontId="0" fillId="0" borderId="0" xfId="0" applyNumberFormat="1"/>
    <xf numFmtId="0" fontId="0" fillId="0" borderId="1" xfId="0" applyBorder="1"/>
    <xf numFmtId="0" fontId="0" fillId="0" borderId="0" xfId="0" quotePrefix="1"/>
    <xf numFmtId="43" fontId="0" fillId="0" borderId="0" xfId="1" applyFont="1"/>
    <xf numFmtId="43" fontId="0" fillId="0" borderId="0" xfId="0" applyNumberFormat="1"/>
    <xf numFmtId="43" fontId="0" fillId="0" borderId="2" xfId="0" applyNumberFormat="1" applyBorder="1"/>
    <xf numFmtId="43" fontId="0" fillId="0" borderId="1" xfId="1" applyFont="1" applyBorder="1"/>
    <xf numFmtId="43" fontId="0" fillId="0" borderId="0" xfId="1" applyFont="1" applyBorder="1"/>
    <xf numFmtId="43" fontId="0" fillId="0" borderId="2" xfId="1" applyFont="1" applyBorder="1"/>
    <xf numFmtId="43" fontId="0" fillId="0" borderId="1" xfId="0" applyNumberFormat="1" applyBorder="1"/>
    <xf numFmtId="1" fontId="0" fillId="0" borderId="0" xfId="0" applyNumberFormat="1"/>
    <xf numFmtId="166" fontId="0" fillId="0" borderId="0" xfId="1" applyNumberFormat="1" applyFont="1"/>
    <xf numFmtId="0" fontId="0" fillId="0" borderId="0" xfId="0" applyAlignment="1">
      <alignment horizontal="right"/>
    </xf>
    <xf numFmtId="0" fontId="3" fillId="0" borderId="0" xfId="0" applyFont="1" applyAlignment="1">
      <alignment horizontal="right"/>
    </xf>
    <xf numFmtId="43" fontId="0" fillId="0" borderId="3" xfId="0" applyNumberFormat="1" applyBorder="1"/>
    <xf numFmtId="43" fontId="2" fillId="0" borderId="3" xfId="0" applyNumberFormat="1" applyFont="1" applyBorder="1"/>
    <xf numFmtId="166" fontId="0" fillId="0" borderId="1" xfId="1" applyNumberFormat="1" applyFont="1" applyBorder="1"/>
    <xf numFmtId="10" fontId="0" fillId="0" borderId="1" xfId="2" applyNumberFormat="1" applyFont="1" applyBorder="1"/>
    <xf numFmtId="43" fontId="0" fillId="0" borderId="0" xfId="0" applyNumberFormat="1" applyBorder="1"/>
    <xf numFmtId="0" fontId="2" fillId="0" borderId="0" xfId="0" applyFont="1" applyFill="1" applyAlignment="1">
      <alignment wrapText="1"/>
    </xf>
    <xf numFmtId="0" fontId="0" fillId="0" borderId="0" xfId="0" applyAlignment="1">
      <alignment horizontal="center"/>
    </xf>
    <xf numFmtId="167" fontId="0" fillId="0" borderId="0" xfId="1" applyNumberFormat="1" applyFont="1"/>
    <xf numFmtId="167" fontId="0" fillId="0" borderId="0" xfId="0" applyNumberFormat="1"/>
    <xf numFmtId="0" fontId="2" fillId="2" borderId="0" xfId="0" applyFont="1" applyFill="1"/>
    <xf numFmtId="0" fontId="0" fillId="2" borderId="0" xfId="0" applyFill="1"/>
    <xf numFmtId="0" fontId="0" fillId="0" borderId="4" xfId="0" applyBorder="1"/>
    <xf numFmtId="43" fontId="0" fillId="0" borderId="4" xfId="0" applyNumberFormat="1" applyBorder="1"/>
    <xf numFmtId="0" fontId="0" fillId="0" borderId="0" xfId="0" applyBorder="1"/>
    <xf numFmtId="43" fontId="2" fillId="0" borderId="0" xfId="0" applyNumberFormat="1" applyFont="1"/>
    <xf numFmtId="43" fontId="2" fillId="0" borderId="4" xfId="0" applyNumberFormat="1" applyFont="1" applyBorder="1"/>
    <xf numFmtId="1" fontId="0" fillId="0" borderId="0" xfId="0" applyNumberFormat="1" applyFill="1"/>
    <xf numFmtId="0" fontId="0" fillId="0" borderId="0" xfId="0" applyFill="1"/>
    <xf numFmtId="0" fontId="0" fillId="2" borderId="0" xfId="0" applyFill="1" applyBorder="1"/>
    <xf numFmtId="0" fontId="0" fillId="0" borderId="0" xfId="0" applyBorder="1" applyAlignment="1">
      <alignment horizontal="center"/>
    </xf>
    <xf numFmtId="167" fontId="0" fillId="0" borderId="0" xfId="1" applyNumberFormat="1" applyFont="1" applyBorder="1"/>
    <xf numFmtId="167" fontId="0" fillId="0" borderId="0" xfId="0" applyNumberFormat="1" applyBorder="1"/>
    <xf numFmtId="0" fontId="2" fillId="2" borderId="0" xfId="0" applyFont="1" applyFill="1" applyBorder="1"/>
    <xf numFmtId="166" fontId="0" fillId="0" borderId="0" xfId="1" applyNumberFormat="1" applyFont="1" applyBorder="1"/>
    <xf numFmtId="0" fontId="0" fillId="2" borderId="1" xfId="0" applyFill="1" applyBorder="1"/>
    <xf numFmtId="0" fontId="0" fillId="0" borderId="1" xfId="0" applyBorder="1" applyAlignment="1">
      <alignment horizontal="center"/>
    </xf>
    <xf numFmtId="167" fontId="0" fillId="0" borderId="1" xfId="1" applyNumberFormat="1" applyFont="1" applyBorder="1"/>
    <xf numFmtId="167" fontId="0" fillId="0" borderId="1" xfId="0" applyNumberFormat="1" applyBorder="1"/>
    <xf numFmtId="0" fontId="2" fillId="2" borderId="1" xfId="0" applyFont="1" applyFill="1" applyBorder="1"/>
    <xf numFmtId="0" fontId="4" fillId="0" borderId="0" xfId="0" applyFont="1"/>
    <xf numFmtId="43" fontId="0" fillId="0" borderId="0" xfId="0" applyNumberFormat="1" applyFill="1"/>
    <xf numFmtId="10" fontId="0" fillId="0" borderId="4" xfId="2" applyNumberFormat="1" applyFont="1" applyFill="1" applyBorder="1"/>
    <xf numFmtId="43" fontId="0" fillId="0" borderId="4" xfId="1" applyFont="1" applyBorder="1"/>
    <xf numFmtId="43" fontId="0" fillId="0" borderId="4" xfId="0" applyNumberFormat="1" applyFill="1" applyBorder="1"/>
    <xf numFmtId="43" fontId="0" fillId="0" borderId="0" xfId="1" applyFont="1" applyFill="1"/>
    <xf numFmtId="165" fontId="0" fillId="0" borderId="0" xfId="0" applyNumberFormat="1" applyFill="1"/>
    <xf numFmtId="165" fontId="0" fillId="0" borderId="1" xfId="0" applyNumberFormat="1" applyFill="1" applyBorder="1"/>
    <xf numFmtId="10" fontId="0" fillId="0" borderId="1" xfId="2" applyNumberFormat="1" applyFont="1" applyFill="1" applyBorder="1"/>
    <xf numFmtId="10" fontId="0" fillId="0" borderId="0" xfId="0" applyNumberFormat="1" applyFill="1"/>
    <xf numFmtId="10" fontId="0" fillId="0" borderId="1" xfId="0" applyNumberFormat="1" applyFill="1" applyBorder="1"/>
    <xf numFmtId="43" fontId="0" fillId="0" borderId="0" xfId="1" applyFont="1" applyFill="1" applyBorder="1"/>
    <xf numFmtId="165" fontId="0" fillId="0" borderId="0" xfId="0" applyNumberFormat="1"/>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165" fontId="0" fillId="0" borderId="4" xfId="1" applyNumberFormat="1" applyFont="1" applyBorder="1"/>
    <xf numFmtId="165" fontId="0" fillId="0" borderId="0" xfId="1" applyNumberFormat="1" applyFont="1"/>
    <xf numFmtId="0" fontId="3" fillId="0" borderId="0" xfId="0" applyFont="1"/>
    <xf numFmtId="0" fontId="2" fillId="0" borderId="4" xfId="0" applyFont="1" applyBorder="1" applyAlignment="1">
      <alignment horizontal="center"/>
    </xf>
    <xf numFmtId="43" fontId="0" fillId="0" borderId="5" xfId="1" applyFont="1" applyBorder="1"/>
    <xf numFmtId="43" fontId="0" fillId="0" borderId="6" xfId="1" applyFont="1" applyBorder="1"/>
    <xf numFmtId="0" fontId="0" fillId="0" borderId="5" xfId="0" applyBorder="1"/>
    <xf numFmtId="167" fontId="0" fillId="0" borderId="5" xfId="1" applyNumberFormat="1" applyFont="1" applyBorder="1"/>
    <xf numFmtId="167" fontId="0" fillId="0" borderId="6" xfId="1" applyNumberFormat="1" applyFont="1" applyBorder="1"/>
    <xf numFmtId="43" fontId="0" fillId="0" borderId="1" xfId="1" applyFont="1" applyFill="1" applyBorder="1"/>
    <xf numFmtId="43" fontId="0" fillId="3" borderId="0" xfId="1" applyFont="1" applyFill="1"/>
    <xf numFmtId="43" fontId="0" fillId="3" borderId="0" xfId="1" applyFont="1" applyFill="1" applyBorder="1"/>
    <xf numFmtId="167" fontId="0" fillId="0" borderId="0" xfId="1" applyNumberFormat="1" applyFont="1" applyFill="1"/>
    <xf numFmtId="167" fontId="0" fillId="0" borderId="1" xfId="1" applyNumberFormat="1" applyFont="1" applyFill="1" applyBorder="1"/>
    <xf numFmtId="167" fontId="0" fillId="0" borderId="0" xfId="1" applyNumberFormat="1" applyFont="1" applyFill="1" applyBorder="1"/>
    <xf numFmtId="167" fontId="0" fillId="3" borderId="0" xfId="1" applyNumberFormat="1" applyFont="1" applyFill="1"/>
    <xf numFmtId="167" fontId="0" fillId="3" borderId="1" xfId="1" applyNumberFormat="1" applyFont="1" applyFill="1" applyBorder="1"/>
    <xf numFmtId="167" fontId="0" fillId="3" borderId="0" xfId="1" applyNumberFormat="1" applyFont="1" applyFill="1" applyBorder="1"/>
    <xf numFmtId="43" fontId="0" fillId="0" borderId="6" xfId="0" applyNumberFormat="1" applyBorder="1"/>
    <xf numFmtId="0" fontId="0" fillId="0" borderId="0" xfId="0" quotePrefix="1" applyAlignment="1">
      <alignment horizontal="center"/>
    </xf>
    <xf numFmtId="0" fontId="0" fillId="0" borderId="1" xfId="0" quotePrefix="1" applyBorder="1" applyAlignment="1">
      <alignment horizontal="center"/>
    </xf>
    <xf numFmtId="43" fontId="2" fillId="0" borderId="2" xfId="0" applyNumberFormat="1" applyFont="1" applyBorder="1"/>
    <xf numFmtId="0" fontId="0" fillId="3" borderId="0" xfId="0" applyFill="1" applyAlignment="1">
      <alignment horizontal="center"/>
    </xf>
    <xf numFmtId="43" fontId="0" fillId="3" borderId="0" xfId="0" applyNumberFormat="1" applyFill="1"/>
    <xf numFmtId="43" fontId="0" fillId="0" borderId="7" xfId="1" applyFont="1" applyBorder="1"/>
    <xf numFmtId="0" fontId="0" fillId="36" borderId="0" xfId="0" applyFill="1"/>
    <xf numFmtId="169" fontId="24" fillId="36" borderId="22" xfId="4" applyNumberFormat="1" applyFont="1" applyFill="1" applyBorder="1" applyAlignment="1">
      <alignment horizontal="center"/>
    </xf>
    <xf numFmtId="171" fontId="20" fillId="35" borderId="22" xfId="3" applyNumberFormat="1" applyFill="1" applyBorder="1" applyAlignment="1">
      <alignment horizontal="center"/>
    </xf>
    <xf numFmtId="170" fontId="20" fillId="36" borderId="1" xfId="4" applyNumberFormat="1" applyFont="1" applyFill="1" applyBorder="1" applyAlignment="1">
      <alignment horizontal="right" vertical="center"/>
    </xf>
    <xf numFmtId="170" fontId="20" fillId="35" borderId="22" xfId="3" applyNumberFormat="1" applyFill="1" applyBorder="1" applyAlignment="1">
      <alignment horizontal="center"/>
    </xf>
    <xf numFmtId="170" fontId="20" fillId="35" borderId="0" xfId="4" applyNumberFormat="1" applyFont="1" applyFill="1" applyBorder="1" applyAlignment="1">
      <alignment horizontal="right" vertical="center"/>
    </xf>
    <xf numFmtId="169" fontId="20" fillId="36" borderId="22" xfId="4" applyNumberFormat="1" applyFont="1" applyFill="1" applyBorder="1" applyAlignment="1">
      <alignment horizontal="center"/>
    </xf>
    <xf numFmtId="168" fontId="20" fillId="0" borderId="1" xfId="4" applyNumberFormat="1" applyFont="1" applyFill="1" applyBorder="1" applyAlignment="1">
      <alignment horizontal="right" vertical="center"/>
    </xf>
    <xf numFmtId="168" fontId="20" fillId="0" borderId="0" xfId="4" applyNumberFormat="1" applyFont="1" applyFill="1" applyBorder="1" applyAlignment="1">
      <alignment horizontal="right" vertical="center"/>
    </xf>
    <xf numFmtId="172" fontId="20" fillId="0" borderId="0" xfId="4" applyNumberFormat="1" applyFont="1" applyFill="1" applyBorder="1" applyAlignment="1">
      <alignment horizontal="right" vertical="center"/>
    </xf>
    <xf numFmtId="168" fontId="20" fillId="0" borderId="24" xfId="4" applyNumberFormat="1" applyFont="1" applyFill="1" applyBorder="1" applyAlignment="1">
      <alignment horizontal="right" vertical="center"/>
    </xf>
    <xf numFmtId="168" fontId="21" fillId="0" borderId="24" xfId="4" applyNumberFormat="1" applyFont="1" applyFill="1" applyBorder="1" applyAlignment="1">
      <alignment horizontal="right" vertical="center"/>
    </xf>
    <xf numFmtId="170" fontId="21" fillId="0" borderId="24" xfId="4" applyNumberFormat="1" applyFont="1" applyFill="1" applyBorder="1" applyAlignment="1">
      <alignment horizontal="right" vertical="center"/>
    </xf>
    <xf numFmtId="170" fontId="20" fillId="35" borderId="1" xfId="4" applyNumberFormat="1" applyFont="1" applyFill="1" applyBorder="1" applyAlignment="1">
      <alignment horizontal="right" vertical="center"/>
    </xf>
    <xf numFmtId="0" fontId="20" fillId="0" borderId="0" xfId="3" applyFill="1"/>
    <xf numFmtId="0" fontId="20" fillId="0" borderId="0" xfId="3" applyFont="1" applyFill="1" applyAlignment="1">
      <alignment horizontal="right"/>
    </xf>
    <xf numFmtId="0" fontId="21" fillId="0" borderId="17" xfId="3" applyFont="1" applyFill="1" applyBorder="1" applyAlignment="1">
      <alignment horizontal="center"/>
    </xf>
    <xf numFmtId="0" fontId="21" fillId="0" borderId="19" xfId="3" applyFont="1" applyFill="1" applyBorder="1" applyAlignment="1">
      <alignment horizontal="center"/>
    </xf>
    <xf numFmtId="0" fontId="21" fillId="0" borderId="17" xfId="3" applyFont="1" applyFill="1" applyBorder="1" applyAlignment="1">
      <alignment horizontal="right"/>
    </xf>
    <xf numFmtId="0" fontId="21" fillId="0" borderId="0" xfId="3" applyFont="1" applyFill="1" applyAlignment="1">
      <alignment horizontal="right"/>
    </xf>
    <xf numFmtId="0" fontId="23" fillId="0" borderId="0" xfId="5" applyFont="1" applyFill="1"/>
    <xf numFmtId="0" fontId="21" fillId="0" borderId="20" xfId="3" applyFont="1" applyFill="1" applyBorder="1" applyAlignment="1">
      <alignment horizontal="center"/>
    </xf>
    <xf numFmtId="0" fontId="20" fillId="0" borderId="21" xfId="3" applyFill="1" applyBorder="1"/>
    <xf numFmtId="0" fontId="20" fillId="0" borderId="6" xfId="3" applyFill="1" applyBorder="1"/>
    <xf numFmtId="0" fontId="20" fillId="0" borderId="6" xfId="3" applyFont="1" applyFill="1" applyBorder="1" applyAlignment="1">
      <alignment horizontal="center"/>
    </xf>
    <xf numFmtId="0" fontId="20" fillId="0" borderId="20" xfId="3" applyFill="1" applyBorder="1"/>
    <xf numFmtId="0" fontId="2" fillId="0" borderId="0" xfId="0" applyFont="1" applyFill="1" applyBorder="1" applyAlignment="1">
      <alignment horizontal="center"/>
    </xf>
    <xf numFmtId="0" fontId="2" fillId="0" borderId="0" xfId="0" applyFont="1" applyFill="1" applyAlignment="1">
      <alignment horizontal="center"/>
    </xf>
    <xf numFmtId="169" fontId="24" fillId="0" borderId="22" xfId="4" applyNumberFormat="1" applyFont="1" applyFill="1" applyBorder="1" applyAlignment="1">
      <alignment horizontal="center"/>
    </xf>
    <xf numFmtId="10" fontId="0" fillId="0" borderId="4" xfId="6" applyNumberFormat="1" applyFont="1" applyFill="1" applyBorder="1"/>
    <xf numFmtId="168" fontId="20" fillId="0" borderId="0" xfId="3" applyNumberFormat="1" applyFill="1" applyAlignment="1">
      <alignment horizontal="center"/>
    </xf>
    <xf numFmtId="171" fontId="20" fillId="0" borderId="0" xfId="4" applyNumberFormat="1" applyFont="1" applyFill="1" applyBorder="1" applyAlignment="1">
      <alignment horizontal="right" vertical="center"/>
    </xf>
    <xf numFmtId="171" fontId="20" fillId="0" borderId="0" xfId="3" applyNumberFormat="1" applyFill="1"/>
    <xf numFmtId="170" fontId="20" fillId="0" borderId="0" xfId="4" applyNumberFormat="1" applyFont="1" applyFill="1" applyBorder="1" applyAlignment="1">
      <alignment horizontal="right" vertical="center"/>
    </xf>
    <xf numFmtId="169" fontId="20" fillId="0" borderId="22" xfId="4" applyNumberFormat="1" applyFont="1" applyFill="1" applyBorder="1" applyAlignment="1">
      <alignment horizontal="center"/>
    </xf>
    <xf numFmtId="43" fontId="25" fillId="0" borderId="0" xfId="3" applyNumberFormat="1" applyFont="1" applyFill="1"/>
    <xf numFmtId="168" fontId="20" fillId="0" borderId="1" xfId="3" applyNumberFormat="1" applyFill="1" applyBorder="1"/>
    <xf numFmtId="168" fontId="20" fillId="0" borderId="22" xfId="3" applyNumberFormat="1" applyFill="1" applyBorder="1" applyAlignment="1">
      <alignment horizontal="center"/>
    </xf>
    <xf numFmtId="43" fontId="20" fillId="0" borderId="0" xfId="3" applyNumberFormat="1" applyFill="1"/>
    <xf numFmtId="43" fontId="21" fillId="0" borderId="23" xfId="3" applyNumberFormat="1" applyFont="1" applyFill="1" applyBorder="1"/>
    <xf numFmtId="0" fontId="20" fillId="0" borderId="22" xfId="3" applyFont="1" applyFill="1" applyBorder="1"/>
    <xf numFmtId="0" fontId="20" fillId="0" borderId="4" xfId="3" applyFill="1" applyBorder="1"/>
    <xf numFmtId="0" fontId="20" fillId="0" borderId="1" xfId="3" applyFill="1" applyBorder="1"/>
    <xf numFmtId="0" fontId="20" fillId="0" borderId="22" xfId="3" applyFill="1" applyBorder="1"/>
    <xf numFmtId="170" fontId="20" fillId="0" borderId="23" xfId="3" applyNumberFormat="1" applyFill="1" applyBorder="1"/>
    <xf numFmtId="168" fontId="25" fillId="0" borderId="0" xfId="3" applyNumberFormat="1" applyFont="1" applyFill="1" applyBorder="1"/>
    <xf numFmtId="43" fontId="21" fillId="0" borderId="25" xfId="3" applyNumberFormat="1" applyFont="1" applyFill="1" applyBorder="1"/>
    <xf numFmtId="0" fontId="20" fillId="0" borderId="20" xfId="3" applyFont="1" applyFill="1" applyBorder="1"/>
    <xf numFmtId="10" fontId="0" fillId="0" borderId="26" xfId="6" applyNumberFormat="1" applyFont="1" applyFill="1" applyBorder="1"/>
    <xf numFmtId="0" fontId="25" fillId="0" borderId="0" xfId="3" applyFont="1" applyFill="1" applyAlignment="1">
      <alignment horizontal="center"/>
    </xf>
    <xf numFmtId="0" fontId="20" fillId="0" borderId="0" xfId="3" applyFont="1" applyFill="1"/>
    <xf numFmtId="0" fontId="26" fillId="0" borderId="0" xfId="5" applyFont="1" applyFill="1"/>
    <xf numFmtId="0" fontId="21" fillId="0" borderId="23" xfId="3" applyFont="1" applyFill="1" applyBorder="1" applyAlignment="1">
      <alignment horizontal="right"/>
    </xf>
    <xf numFmtId="169" fontId="0" fillId="0" borderId="22" xfId="4" applyNumberFormat="1" applyFont="1" applyFill="1" applyBorder="1" applyAlignment="1">
      <alignment horizontal="center"/>
    </xf>
    <xf numFmtId="168" fontId="20" fillId="0" borderId="23" xfId="3" applyNumberFormat="1" applyFill="1" applyBorder="1"/>
    <xf numFmtId="3" fontId="20" fillId="0" borderId="0" xfId="3" applyNumberFormat="1" applyFill="1"/>
    <xf numFmtId="168" fontId="20" fillId="0" borderId="0" xfId="3" applyNumberFormat="1" applyFill="1"/>
    <xf numFmtId="10" fontId="0" fillId="35" borderId="4" xfId="6" applyNumberFormat="1" applyFont="1" applyFill="1" applyBorder="1"/>
    <xf numFmtId="170" fontId="20" fillId="35" borderId="1" xfId="3" applyNumberFormat="1" applyFill="1" applyBorder="1"/>
    <xf numFmtId="170" fontId="20" fillId="35" borderId="23" xfId="3" applyNumberFormat="1" applyFill="1" applyBorder="1"/>
    <xf numFmtId="170" fontId="21" fillId="35" borderId="24" xfId="4" applyNumberFormat="1" applyFont="1" applyFill="1" applyBorder="1" applyAlignment="1">
      <alignment horizontal="right" vertical="center"/>
    </xf>
    <xf numFmtId="0" fontId="20" fillId="36" borderId="0" xfId="3" applyFill="1"/>
    <xf numFmtId="43" fontId="20" fillId="35" borderId="0" xfId="3" applyNumberFormat="1" applyFont="1" applyFill="1"/>
    <xf numFmtId="169" fontId="24" fillId="35" borderId="22" xfId="4" applyNumberFormat="1" applyFont="1" applyFill="1" applyBorder="1" applyAlignment="1">
      <alignment horizontal="center"/>
    </xf>
    <xf numFmtId="169" fontId="20" fillId="35" borderId="22" xfId="4" applyNumberFormat="1" applyFont="1" applyFill="1" applyBorder="1" applyAlignment="1">
      <alignment horizontal="center"/>
    </xf>
    <xf numFmtId="168" fontId="20" fillId="35" borderId="1" xfId="3" applyNumberFormat="1" applyFill="1" applyBorder="1"/>
    <xf numFmtId="218" fontId="21" fillId="35" borderId="24" xfId="4" applyNumberFormat="1" applyFont="1" applyFill="1" applyBorder="1" applyAlignment="1">
      <alignment horizontal="right" vertical="center"/>
    </xf>
    <xf numFmtId="0" fontId="2" fillId="35" borderId="0" xfId="0" applyFont="1" applyFill="1" applyAlignment="1">
      <alignment horizontal="center"/>
    </xf>
    <xf numFmtId="0" fontId="0" fillId="35" borderId="0" xfId="0" applyFill="1" applyAlignment="1">
      <alignment horizontal="center"/>
    </xf>
    <xf numFmtId="0" fontId="0" fillId="35" borderId="0" xfId="0" applyFill="1"/>
    <xf numFmtId="43" fontId="0" fillId="35" borderId="0" xfId="1" applyFont="1" applyFill="1"/>
    <xf numFmtId="0" fontId="0" fillId="35" borderId="5" xfId="0" applyFill="1" applyBorder="1"/>
    <xf numFmtId="43" fontId="0" fillId="35" borderId="0" xfId="1" applyFont="1" applyFill="1" applyBorder="1"/>
    <xf numFmtId="167" fontId="0" fillId="35" borderId="0" xfId="0" applyNumberFormat="1" applyFill="1" applyBorder="1"/>
    <xf numFmtId="167" fontId="0" fillId="35" borderId="0" xfId="0" applyNumberFormat="1" applyFill="1"/>
    <xf numFmtId="167" fontId="0" fillId="35" borderId="0" xfId="1" applyNumberFormat="1" applyFont="1" applyFill="1"/>
    <xf numFmtId="0" fontId="2" fillId="35" borderId="0" xfId="0" applyFont="1" applyFill="1"/>
    <xf numFmtId="167" fontId="0" fillId="35" borderId="5" xfId="1" applyNumberFormat="1" applyFont="1" applyFill="1" applyBorder="1"/>
    <xf numFmtId="167" fontId="0" fillId="35" borderId="0" xfId="1" applyNumberFormat="1" applyFont="1" applyFill="1" applyBorder="1"/>
    <xf numFmtId="43" fontId="0" fillId="35" borderId="0" xfId="0" applyNumberFormat="1" applyFill="1"/>
    <xf numFmtId="166" fontId="0" fillId="35" borderId="0" xfId="1" applyNumberFormat="1" applyFont="1" applyFill="1"/>
    <xf numFmtId="43" fontId="0" fillId="0" borderId="2" xfId="1" applyFont="1" applyFill="1" applyBorder="1"/>
    <xf numFmtId="0" fontId="21" fillId="0" borderId="0" xfId="3" applyFont="1" applyFill="1"/>
    <xf numFmtId="10" fontId="0" fillId="76" borderId="0" xfId="2" applyNumberFormat="1" applyFont="1" applyFill="1"/>
    <xf numFmtId="164" fontId="0" fillId="76" borderId="0" xfId="0" applyNumberFormat="1" applyFill="1"/>
    <xf numFmtId="168" fontId="22" fillId="0" borderId="18" xfId="4" applyNumberFormat="1" applyFont="1" applyFill="1" applyBorder="1" applyAlignment="1">
      <alignment horizontal="center"/>
    </xf>
    <xf numFmtId="0" fontId="20" fillId="0" borderId="19" xfId="3" applyFill="1" applyBorder="1" applyAlignment="1">
      <alignment horizontal="center"/>
    </xf>
  </cellXfs>
  <cellStyles count="45582">
    <cellStyle name="20% - Accent1 10" xfId="7"/>
    <cellStyle name="20% - Accent1 10 2" xfId="8"/>
    <cellStyle name="20% - Accent1 10 2 2" xfId="9"/>
    <cellStyle name="20% - Accent1 10 2 2 2" xfId="10"/>
    <cellStyle name="20% - Accent1 10 2 2 2 2" xfId="11"/>
    <cellStyle name="20% - Accent1 10 2 2 3" xfId="12"/>
    <cellStyle name="20% - Accent1 10 2 3" xfId="13"/>
    <cellStyle name="20% - Accent1 10 2 3 2" xfId="14"/>
    <cellStyle name="20% - Accent1 10 2 4" xfId="15"/>
    <cellStyle name="20% - Accent1 10 3" xfId="16"/>
    <cellStyle name="20% - Accent1 10 3 2" xfId="17"/>
    <cellStyle name="20% - Accent1 10 3 2 2" xfId="18"/>
    <cellStyle name="20% - Accent1 10 3 3" xfId="19"/>
    <cellStyle name="20% - Accent1 10 4" xfId="20"/>
    <cellStyle name="20% - Accent1 10 4 2" xfId="21"/>
    <cellStyle name="20% - Accent1 10 5" xfId="22"/>
    <cellStyle name="20% - Accent1 10 5 2" xfId="23"/>
    <cellStyle name="20% - Accent1 10 6" xfId="24"/>
    <cellStyle name="20% - Accent1 11" xfId="25"/>
    <cellStyle name="20% - Accent1 11 2" xfId="26"/>
    <cellStyle name="20% - Accent1 11 2 2" xfId="27"/>
    <cellStyle name="20% - Accent1 11 2 2 2" xfId="28"/>
    <cellStyle name="20% - Accent1 11 2 2 2 2" xfId="29"/>
    <cellStyle name="20% - Accent1 11 2 2 3" xfId="30"/>
    <cellStyle name="20% - Accent1 11 2 3" xfId="31"/>
    <cellStyle name="20% - Accent1 11 2 3 2" xfId="32"/>
    <cellStyle name="20% - Accent1 11 2 4" xfId="33"/>
    <cellStyle name="20% - Accent1 11 3" xfId="34"/>
    <cellStyle name="20% - Accent1 11 3 2" xfId="35"/>
    <cellStyle name="20% - Accent1 11 3 2 2" xfId="36"/>
    <cellStyle name="20% - Accent1 11 3 3" xfId="37"/>
    <cellStyle name="20% - Accent1 11 4" xfId="38"/>
    <cellStyle name="20% - Accent1 11 4 2" xfId="39"/>
    <cellStyle name="20% - Accent1 11 5" xfId="40"/>
    <cellStyle name="20% - Accent1 11 5 2" xfId="41"/>
    <cellStyle name="20% - Accent1 11 6" xfId="42"/>
    <cellStyle name="20% - Accent1 12" xfId="43"/>
    <cellStyle name="20% - Accent1 12 2" xfId="44"/>
    <cellStyle name="20% - Accent1 12 2 2" xfId="45"/>
    <cellStyle name="20% - Accent1 12 2 2 2" xfId="46"/>
    <cellStyle name="20% - Accent1 12 2 2 2 2" xfId="47"/>
    <cellStyle name="20% - Accent1 12 2 2 3" xfId="48"/>
    <cellStyle name="20% - Accent1 12 2 3" xfId="49"/>
    <cellStyle name="20% - Accent1 12 2 3 2" xfId="50"/>
    <cellStyle name="20% - Accent1 12 2 4" xfId="51"/>
    <cellStyle name="20% - Accent1 12 3" xfId="52"/>
    <cellStyle name="20% - Accent1 12 3 2" xfId="53"/>
    <cellStyle name="20% - Accent1 12 3 2 2" xfId="54"/>
    <cellStyle name="20% - Accent1 12 3 3" xfId="55"/>
    <cellStyle name="20% - Accent1 12 4" xfId="56"/>
    <cellStyle name="20% - Accent1 12 4 2" xfId="57"/>
    <cellStyle name="20% - Accent1 12 5" xfId="58"/>
    <cellStyle name="20% - Accent1 12 5 2" xfId="59"/>
    <cellStyle name="20% - Accent1 12 6" xfId="60"/>
    <cellStyle name="20% - Accent1 13" xfId="61"/>
    <cellStyle name="20% - Accent1 13 2" xfId="62"/>
    <cellStyle name="20% - Accent1 13 2 2" xfId="63"/>
    <cellStyle name="20% - Accent1 13 2 2 2" xfId="64"/>
    <cellStyle name="20% - Accent1 13 2 2 2 2" xfId="65"/>
    <cellStyle name="20% - Accent1 13 2 2 3" xfId="66"/>
    <cellStyle name="20% - Accent1 13 2 3" xfId="67"/>
    <cellStyle name="20% - Accent1 13 2 3 2" xfId="68"/>
    <cellStyle name="20% - Accent1 13 2 4" xfId="69"/>
    <cellStyle name="20% - Accent1 13 3" xfId="70"/>
    <cellStyle name="20% - Accent1 13 3 2" xfId="71"/>
    <cellStyle name="20% - Accent1 13 3 2 2" xfId="72"/>
    <cellStyle name="20% - Accent1 13 3 3" xfId="73"/>
    <cellStyle name="20% - Accent1 13 4" xfId="74"/>
    <cellStyle name="20% - Accent1 13 4 2" xfId="75"/>
    <cellStyle name="20% - Accent1 13 5" xfId="76"/>
    <cellStyle name="20% - Accent1 13 5 2" xfId="77"/>
    <cellStyle name="20% - Accent1 13 6" xfId="78"/>
    <cellStyle name="20% - Accent1 14" xfId="79"/>
    <cellStyle name="20% - Accent1 14 2" xfId="80"/>
    <cellStyle name="20% - Accent1 14 2 2" xfId="81"/>
    <cellStyle name="20% - Accent1 14 2 2 2" xfId="82"/>
    <cellStyle name="20% - Accent1 14 2 3" xfId="83"/>
    <cellStyle name="20% - Accent1 14 3" xfId="84"/>
    <cellStyle name="20% - Accent1 14 3 2" xfId="85"/>
    <cellStyle name="20% - Accent1 14 4" xfId="86"/>
    <cellStyle name="20% - Accent1 15" xfId="87"/>
    <cellStyle name="20% - Accent1 15 2" xfId="88"/>
    <cellStyle name="20% - Accent1 15 2 2" xfId="89"/>
    <cellStyle name="20% - Accent1 15 3" xfId="90"/>
    <cellStyle name="20% - Accent1 16" xfId="91"/>
    <cellStyle name="20% - Accent1 16 2" xfId="92"/>
    <cellStyle name="20% - Accent1 17" xfId="93"/>
    <cellStyle name="20% - Accent1 17 2" xfId="94"/>
    <cellStyle name="20% - Accent1 18" xfId="95"/>
    <cellStyle name="20% - Accent1 2" xfId="96"/>
    <cellStyle name="20% - Accent1 2 2" xfId="97"/>
    <cellStyle name="20% - Accent1 3" xfId="98"/>
    <cellStyle name="20% - Accent1 3 10" xfId="99"/>
    <cellStyle name="20% - Accent1 3 10 2" xfId="100"/>
    <cellStyle name="20% - Accent1 3 10 2 2" xfId="101"/>
    <cellStyle name="20% - Accent1 3 10 2 2 2" xfId="102"/>
    <cellStyle name="20% - Accent1 3 10 2 2 2 2" xfId="103"/>
    <cellStyle name="20% - Accent1 3 10 2 2 3" xfId="104"/>
    <cellStyle name="20% - Accent1 3 10 2 3" xfId="105"/>
    <cellStyle name="20% - Accent1 3 10 2 3 2" xfId="106"/>
    <cellStyle name="20% - Accent1 3 10 2 4" xfId="107"/>
    <cellStyle name="20% - Accent1 3 10 3" xfId="108"/>
    <cellStyle name="20% - Accent1 3 10 3 2" xfId="109"/>
    <cellStyle name="20% - Accent1 3 10 3 2 2" xfId="110"/>
    <cellStyle name="20% - Accent1 3 10 3 3" xfId="111"/>
    <cellStyle name="20% - Accent1 3 10 4" xfId="112"/>
    <cellStyle name="20% - Accent1 3 10 4 2" xfId="113"/>
    <cellStyle name="20% - Accent1 3 10 5" xfId="114"/>
    <cellStyle name="20% - Accent1 3 10 5 2" xfId="115"/>
    <cellStyle name="20% - Accent1 3 10 6" xfId="116"/>
    <cellStyle name="20% - Accent1 3 11" xfId="117"/>
    <cellStyle name="20% - Accent1 3 11 2" xfId="118"/>
    <cellStyle name="20% - Accent1 3 11 2 2" xfId="119"/>
    <cellStyle name="20% - Accent1 3 11 2 2 2" xfId="120"/>
    <cellStyle name="20% - Accent1 3 11 2 2 2 2" xfId="121"/>
    <cellStyle name="20% - Accent1 3 11 2 2 3" xfId="122"/>
    <cellStyle name="20% - Accent1 3 11 2 3" xfId="123"/>
    <cellStyle name="20% - Accent1 3 11 2 3 2" xfId="124"/>
    <cellStyle name="20% - Accent1 3 11 2 4" xfId="125"/>
    <cellStyle name="20% - Accent1 3 11 3" xfId="126"/>
    <cellStyle name="20% - Accent1 3 11 3 2" xfId="127"/>
    <cellStyle name="20% - Accent1 3 11 3 2 2" xfId="128"/>
    <cellStyle name="20% - Accent1 3 11 3 3" xfId="129"/>
    <cellStyle name="20% - Accent1 3 11 4" xfId="130"/>
    <cellStyle name="20% - Accent1 3 11 4 2" xfId="131"/>
    <cellStyle name="20% - Accent1 3 11 5" xfId="132"/>
    <cellStyle name="20% - Accent1 3 11 5 2" xfId="133"/>
    <cellStyle name="20% - Accent1 3 11 6" xfId="134"/>
    <cellStyle name="20% - Accent1 3 12" xfId="135"/>
    <cellStyle name="20% - Accent1 3 12 2" xfId="136"/>
    <cellStyle name="20% - Accent1 3 12 2 2" xfId="137"/>
    <cellStyle name="20% - Accent1 3 12 2 2 2" xfId="138"/>
    <cellStyle name="20% - Accent1 3 12 2 3" xfId="139"/>
    <cellStyle name="20% - Accent1 3 12 3" xfId="140"/>
    <cellStyle name="20% - Accent1 3 12 3 2" xfId="141"/>
    <cellStyle name="20% - Accent1 3 12 4" xfId="142"/>
    <cellStyle name="20% - Accent1 3 13" xfId="143"/>
    <cellStyle name="20% - Accent1 3 13 2" xfId="144"/>
    <cellStyle name="20% - Accent1 3 13 2 2" xfId="145"/>
    <cellStyle name="20% - Accent1 3 13 3" xfId="146"/>
    <cellStyle name="20% - Accent1 3 13 4" xfId="147"/>
    <cellStyle name="20% - Accent1 3 14" xfId="148"/>
    <cellStyle name="20% - Accent1 3 14 2" xfId="149"/>
    <cellStyle name="20% - Accent1 3 15" xfId="150"/>
    <cellStyle name="20% - Accent1 3 15 2" xfId="151"/>
    <cellStyle name="20% - Accent1 3 16" xfId="152"/>
    <cellStyle name="20% - Accent1 3 2" xfId="153"/>
    <cellStyle name="20% - Accent1 3 2 10" xfId="154"/>
    <cellStyle name="20% - Accent1 3 2 10 2" xfId="155"/>
    <cellStyle name="20% - Accent1 3 2 10 2 2" xfId="156"/>
    <cellStyle name="20% - Accent1 3 2 10 2 2 2" xfId="157"/>
    <cellStyle name="20% - Accent1 3 2 10 2 2 2 2" xfId="158"/>
    <cellStyle name="20% - Accent1 3 2 10 2 2 3" xfId="159"/>
    <cellStyle name="20% - Accent1 3 2 10 2 3" xfId="160"/>
    <cellStyle name="20% - Accent1 3 2 10 2 3 2" xfId="161"/>
    <cellStyle name="20% - Accent1 3 2 10 2 4" xfId="162"/>
    <cellStyle name="20% - Accent1 3 2 10 3" xfId="163"/>
    <cellStyle name="20% - Accent1 3 2 10 3 2" xfId="164"/>
    <cellStyle name="20% - Accent1 3 2 10 3 2 2" xfId="165"/>
    <cellStyle name="20% - Accent1 3 2 10 3 3" xfId="166"/>
    <cellStyle name="20% - Accent1 3 2 10 4" xfId="167"/>
    <cellStyle name="20% - Accent1 3 2 10 4 2" xfId="168"/>
    <cellStyle name="20% - Accent1 3 2 10 5" xfId="169"/>
    <cellStyle name="20% - Accent1 3 2 10 5 2" xfId="170"/>
    <cellStyle name="20% - Accent1 3 2 10 6" xfId="171"/>
    <cellStyle name="20% - Accent1 3 2 11" xfId="172"/>
    <cellStyle name="20% - Accent1 3 2 11 2" xfId="173"/>
    <cellStyle name="20% - Accent1 3 2 11 2 2" xfId="174"/>
    <cellStyle name="20% - Accent1 3 2 11 2 2 2" xfId="175"/>
    <cellStyle name="20% - Accent1 3 2 11 2 3" xfId="176"/>
    <cellStyle name="20% - Accent1 3 2 11 3" xfId="177"/>
    <cellStyle name="20% - Accent1 3 2 11 3 2" xfId="178"/>
    <cellStyle name="20% - Accent1 3 2 11 4" xfId="179"/>
    <cellStyle name="20% - Accent1 3 2 12" xfId="180"/>
    <cellStyle name="20% - Accent1 3 2 12 2" xfId="181"/>
    <cellStyle name="20% - Accent1 3 2 12 2 2" xfId="182"/>
    <cellStyle name="20% - Accent1 3 2 12 3" xfId="183"/>
    <cellStyle name="20% - Accent1 3 2 13" xfId="184"/>
    <cellStyle name="20% - Accent1 3 2 13 2" xfId="185"/>
    <cellStyle name="20% - Accent1 3 2 14" xfId="186"/>
    <cellStyle name="20% - Accent1 3 2 14 2" xfId="187"/>
    <cellStyle name="20% - Accent1 3 2 15" xfId="188"/>
    <cellStyle name="20% - Accent1 3 2 2" xfId="189"/>
    <cellStyle name="20% - Accent1 3 2 2 10" xfId="190"/>
    <cellStyle name="20% - Accent1 3 2 2 10 2" xfId="191"/>
    <cellStyle name="20% - Accent1 3 2 2 11" xfId="192"/>
    <cellStyle name="20% - Accent1 3 2 2 2" xfId="193"/>
    <cellStyle name="20% - Accent1 3 2 2 2 2" xfId="194"/>
    <cellStyle name="20% - Accent1 3 2 2 2 2 2" xfId="195"/>
    <cellStyle name="20% - Accent1 3 2 2 2 2 2 2" xfId="196"/>
    <cellStyle name="20% - Accent1 3 2 2 2 2 2 2 2" xfId="197"/>
    <cellStyle name="20% - Accent1 3 2 2 2 2 2 2 2 2" xfId="198"/>
    <cellStyle name="20% - Accent1 3 2 2 2 2 2 2 3" xfId="199"/>
    <cellStyle name="20% - Accent1 3 2 2 2 2 2 3" xfId="200"/>
    <cellStyle name="20% - Accent1 3 2 2 2 2 2 3 2" xfId="201"/>
    <cellStyle name="20% - Accent1 3 2 2 2 2 2 4" xfId="202"/>
    <cellStyle name="20% - Accent1 3 2 2 2 2 3" xfId="203"/>
    <cellStyle name="20% - Accent1 3 2 2 2 2 3 2" xfId="204"/>
    <cellStyle name="20% - Accent1 3 2 2 2 2 3 2 2" xfId="205"/>
    <cellStyle name="20% - Accent1 3 2 2 2 2 3 3" xfId="206"/>
    <cellStyle name="20% - Accent1 3 2 2 2 2 4" xfId="207"/>
    <cellStyle name="20% - Accent1 3 2 2 2 2 4 2" xfId="208"/>
    <cellStyle name="20% - Accent1 3 2 2 2 2 5" xfId="209"/>
    <cellStyle name="20% - Accent1 3 2 2 2 2 5 2" xfId="210"/>
    <cellStyle name="20% - Accent1 3 2 2 2 2 6" xfId="211"/>
    <cellStyle name="20% - Accent1 3 2 2 2 3" xfId="212"/>
    <cellStyle name="20% - Accent1 3 2 2 2 3 2" xfId="213"/>
    <cellStyle name="20% - Accent1 3 2 2 2 3 2 2" xfId="214"/>
    <cellStyle name="20% - Accent1 3 2 2 2 3 2 2 2" xfId="215"/>
    <cellStyle name="20% - Accent1 3 2 2 2 3 2 2 2 2" xfId="216"/>
    <cellStyle name="20% - Accent1 3 2 2 2 3 2 2 3" xfId="217"/>
    <cellStyle name="20% - Accent1 3 2 2 2 3 2 3" xfId="218"/>
    <cellStyle name="20% - Accent1 3 2 2 2 3 2 3 2" xfId="219"/>
    <cellStyle name="20% - Accent1 3 2 2 2 3 2 4" xfId="220"/>
    <cellStyle name="20% - Accent1 3 2 2 2 3 3" xfId="221"/>
    <cellStyle name="20% - Accent1 3 2 2 2 3 3 2" xfId="222"/>
    <cellStyle name="20% - Accent1 3 2 2 2 3 3 2 2" xfId="223"/>
    <cellStyle name="20% - Accent1 3 2 2 2 3 3 3" xfId="224"/>
    <cellStyle name="20% - Accent1 3 2 2 2 3 4" xfId="225"/>
    <cellStyle name="20% - Accent1 3 2 2 2 3 4 2" xfId="226"/>
    <cellStyle name="20% - Accent1 3 2 2 2 3 5" xfId="227"/>
    <cellStyle name="20% - Accent1 3 2 2 2 3 5 2" xfId="228"/>
    <cellStyle name="20% - Accent1 3 2 2 2 3 6" xfId="229"/>
    <cellStyle name="20% - Accent1 3 2 2 2 4" xfId="230"/>
    <cellStyle name="20% - Accent1 3 2 2 2 4 2" xfId="231"/>
    <cellStyle name="20% - Accent1 3 2 2 2 4 2 2" xfId="232"/>
    <cellStyle name="20% - Accent1 3 2 2 2 4 2 2 2" xfId="233"/>
    <cellStyle name="20% - Accent1 3 2 2 2 4 2 3" xfId="234"/>
    <cellStyle name="20% - Accent1 3 2 2 2 4 3" xfId="235"/>
    <cellStyle name="20% - Accent1 3 2 2 2 4 3 2" xfId="236"/>
    <cellStyle name="20% - Accent1 3 2 2 2 4 4" xfId="237"/>
    <cellStyle name="20% - Accent1 3 2 2 2 5" xfId="238"/>
    <cellStyle name="20% - Accent1 3 2 2 2 5 2" xfId="239"/>
    <cellStyle name="20% - Accent1 3 2 2 2 5 2 2" xfId="240"/>
    <cellStyle name="20% - Accent1 3 2 2 2 5 3" xfId="241"/>
    <cellStyle name="20% - Accent1 3 2 2 2 6" xfId="242"/>
    <cellStyle name="20% - Accent1 3 2 2 2 6 2" xfId="243"/>
    <cellStyle name="20% - Accent1 3 2 2 2 7" xfId="244"/>
    <cellStyle name="20% - Accent1 3 2 2 2 7 2" xfId="245"/>
    <cellStyle name="20% - Accent1 3 2 2 2 8" xfId="246"/>
    <cellStyle name="20% - Accent1 3 2 2 3" xfId="247"/>
    <cellStyle name="20% - Accent1 3 2 2 3 2" xfId="248"/>
    <cellStyle name="20% - Accent1 3 2 2 3 2 2" xfId="249"/>
    <cellStyle name="20% - Accent1 3 2 2 3 2 2 2" xfId="250"/>
    <cellStyle name="20% - Accent1 3 2 2 3 2 2 2 2" xfId="251"/>
    <cellStyle name="20% - Accent1 3 2 2 3 2 2 2 2 2" xfId="252"/>
    <cellStyle name="20% - Accent1 3 2 2 3 2 2 2 3" xfId="253"/>
    <cellStyle name="20% - Accent1 3 2 2 3 2 2 3" xfId="254"/>
    <cellStyle name="20% - Accent1 3 2 2 3 2 2 3 2" xfId="255"/>
    <cellStyle name="20% - Accent1 3 2 2 3 2 2 4" xfId="256"/>
    <cellStyle name="20% - Accent1 3 2 2 3 2 3" xfId="257"/>
    <cellStyle name="20% - Accent1 3 2 2 3 2 3 2" xfId="258"/>
    <cellStyle name="20% - Accent1 3 2 2 3 2 3 2 2" xfId="259"/>
    <cellStyle name="20% - Accent1 3 2 2 3 2 3 3" xfId="260"/>
    <cellStyle name="20% - Accent1 3 2 2 3 2 4" xfId="261"/>
    <cellStyle name="20% - Accent1 3 2 2 3 2 4 2" xfId="262"/>
    <cellStyle name="20% - Accent1 3 2 2 3 2 5" xfId="263"/>
    <cellStyle name="20% - Accent1 3 2 2 3 2 5 2" xfId="264"/>
    <cellStyle name="20% - Accent1 3 2 2 3 2 6" xfId="265"/>
    <cellStyle name="20% - Accent1 3 2 2 3 3" xfId="266"/>
    <cellStyle name="20% - Accent1 3 2 2 3 3 2" xfId="267"/>
    <cellStyle name="20% - Accent1 3 2 2 3 3 2 2" xfId="268"/>
    <cellStyle name="20% - Accent1 3 2 2 3 3 2 2 2" xfId="269"/>
    <cellStyle name="20% - Accent1 3 2 2 3 3 2 2 2 2" xfId="270"/>
    <cellStyle name="20% - Accent1 3 2 2 3 3 2 2 3" xfId="271"/>
    <cellStyle name="20% - Accent1 3 2 2 3 3 2 3" xfId="272"/>
    <cellStyle name="20% - Accent1 3 2 2 3 3 2 3 2" xfId="273"/>
    <cellStyle name="20% - Accent1 3 2 2 3 3 2 4" xfId="274"/>
    <cellStyle name="20% - Accent1 3 2 2 3 3 3" xfId="275"/>
    <cellStyle name="20% - Accent1 3 2 2 3 3 3 2" xfId="276"/>
    <cellStyle name="20% - Accent1 3 2 2 3 3 3 2 2" xfId="277"/>
    <cellStyle name="20% - Accent1 3 2 2 3 3 3 3" xfId="278"/>
    <cellStyle name="20% - Accent1 3 2 2 3 3 4" xfId="279"/>
    <cellStyle name="20% - Accent1 3 2 2 3 3 4 2" xfId="280"/>
    <cellStyle name="20% - Accent1 3 2 2 3 3 5" xfId="281"/>
    <cellStyle name="20% - Accent1 3 2 2 3 3 5 2" xfId="282"/>
    <cellStyle name="20% - Accent1 3 2 2 3 3 6" xfId="283"/>
    <cellStyle name="20% - Accent1 3 2 2 3 4" xfId="284"/>
    <cellStyle name="20% - Accent1 3 2 2 3 4 2" xfId="285"/>
    <cellStyle name="20% - Accent1 3 2 2 3 4 2 2" xfId="286"/>
    <cellStyle name="20% - Accent1 3 2 2 3 4 2 2 2" xfId="287"/>
    <cellStyle name="20% - Accent1 3 2 2 3 4 2 3" xfId="288"/>
    <cellStyle name="20% - Accent1 3 2 2 3 4 3" xfId="289"/>
    <cellStyle name="20% - Accent1 3 2 2 3 4 3 2" xfId="290"/>
    <cellStyle name="20% - Accent1 3 2 2 3 4 4" xfId="291"/>
    <cellStyle name="20% - Accent1 3 2 2 3 5" xfId="292"/>
    <cellStyle name="20% - Accent1 3 2 2 3 5 2" xfId="293"/>
    <cellStyle name="20% - Accent1 3 2 2 3 5 2 2" xfId="294"/>
    <cellStyle name="20% - Accent1 3 2 2 3 5 3" xfId="295"/>
    <cellStyle name="20% - Accent1 3 2 2 3 6" xfId="296"/>
    <cellStyle name="20% - Accent1 3 2 2 3 6 2" xfId="297"/>
    <cellStyle name="20% - Accent1 3 2 2 3 7" xfId="298"/>
    <cellStyle name="20% - Accent1 3 2 2 3 7 2" xfId="299"/>
    <cellStyle name="20% - Accent1 3 2 2 3 8" xfId="300"/>
    <cellStyle name="20% - Accent1 3 2 2 4" xfId="301"/>
    <cellStyle name="20% - Accent1 3 2 2 4 2" xfId="302"/>
    <cellStyle name="20% - Accent1 3 2 2 4 2 2" xfId="303"/>
    <cellStyle name="20% - Accent1 3 2 2 4 2 2 2" xfId="304"/>
    <cellStyle name="20% - Accent1 3 2 2 4 2 2 2 2" xfId="305"/>
    <cellStyle name="20% - Accent1 3 2 2 4 2 2 3" xfId="306"/>
    <cellStyle name="20% - Accent1 3 2 2 4 2 3" xfId="307"/>
    <cellStyle name="20% - Accent1 3 2 2 4 2 3 2" xfId="308"/>
    <cellStyle name="20% - Accent1 3 2 2 4 2 4" xfId="309"/>
    <cellStyle name="20% - Accent1 3 2 2 4 3" xfId="310"/>
    <cellStyle name="20% - Accent1 3 2 2 4 3 2" xfId="311"/>
    <cellStyle name="20% - Accent1 3 2 2 4 3 2 2" xfId="312"/>
    <cellStyle name="20% - Accent1 3 2 2 4 3 3" xfId="313"/>
    <cellStyle name="20% - Accent1 3 2 2 4 4" xfId="314"/>
    <cellStyle name="20% - Accent1 3 2 2 4 4 2" xfId="315"/>
    <cellStyle name="20% - Accent1 3 2 2 4 5" xfId="316"/>
    <cellStyle name="20% - Accent1 3 2 2 4 5 2" xfId="317"/>
    <cellStyle name="20% - Accent1 3 2 2 4 6" xfId="318"/>
    <cellStyle name="20% - Accent1 3 2 2 5" xfId="319"/>
    <cellStyle name="20% - Accent1 3 2 2 5 2" xfId="320"/>
    <cellStyle name="20% - Accent1 3 2 2 5 2 2" xfId="321"/>
    <cellStyle name="20% - Accent1 3 2 2 5 2 2 2" xfId="322"/>
    <cellStyle name="20% - Accent1 3 2 2 5 2 2 2 2" xfId="323"/>
    <cellStyle name="20% - Accent1 3 2 2 5 2 2 3" xfId="324"/>
    <cellStyle name="20% - Accent1 3 2 2 5 2 3" xfId="325"/>
    <cellStyle name="20% - Accent1 3 2 2 5 2 3 2" xfId="326"/>
    <cellStyle name="20% - Accent1 3 2 2 5 2 4" xfId="327"/>
    <cellStyle name="20% - Accent1 3 2 2 5 3" xfId="328"/>
    <cellStyle name="20% - Accent1 3 2 2 5 3 2" xfId="329"/>
    <cellStyle name="20% - Accent1 3 2 2 5 3 2 2" xfId="330"/>
    <cellStyle name="20% - Accent1 3 2 2 5 3 3" xfId="331"/>
    <cellStyle name="20% - Accent1 3 2 2 5 4" xfId="332"/>
    <cellStyle name="20% - Accent1 3 2 2 5 4 2" xfId="333"/>
    <cellStyle name="20% - Accent1 3 2 2 5 5" xfId="334"/>
    <cellStyle name="20% - Accent1 3 2 2 5 5 2" xfId="335"/>
    <cellStyle name="20% - Accent1 3 2 2 5 6" xfId="336"/>
    <cellStyle name="20% - Accent1 3 2 2 6" xfId="337"/>
    <cellStyle name="20% - Accent1 3 2 2 6 2" xfId="338"/>
    <cellStyle name="20% - Accent1 3 2 2 6 2 2" xfId="339"/>
    <cellStyle name="20% - Accent1 3 2 2 6 2 2 2" xfId="340"/>
    <cellStyle name="20% - Accent1 3 2 2 6 2 2 2 2" xfId="341"/>
    <cellStyle name="20% - Accent1 3 2 2 6 2 2 3" xfId="342"/>
    <cellStyle name="20% - Accent1 3 2 2 6 2 3" xfId="343"/>
    <cellStyle name="20% - Accent1 3 2 2 6 2 3 2" xfId="344"/>
    <cellStyle name="20% - Accent1 3 2 2 6 2 4" xfId="345"/>
    <cellStyle name="20% - Accent1 3 2 2 6 3" xfId="346"/>
    <cellStyle name="20% - Accent1 3 2 2 6 3 2" xfId="347"/>
    <cellStyle name="20% - Accent1 3 2 2 6 3 2 2" xfId="348"/>
    <cellStyle name="20% - Accent1 3 2 2 6 3 3" xfId="349"/>
    <cellStyle name="20% - Accent1 3 2 2 6 4" xfId="350"/>
    <cellStyle name="20% - Accent1 3 2 2 6 4 2" xfId="351"/>
    <cellStyle name="20% - Accent1 3 2 2 6 5" xfId="352"/>
    <cellStyle name="20% - Accent1 3 2 2 6 5 2" xfId="353"/>
    <cellStyle name="20% - Accent1 3 2 2 6 6" xfId="354"/>
    <cellStyle name="20% - Accent1 3 2 2 7" xfId="355"/>
    <cellStyle name="20% - Accent1 3 2 2 7 2" xfId="356"/>
    <cellStyle name="20% - Accent1 3 2 2 7 2 2" xfId="357"/>
    <cellStyle name="20% - Accent1 3 2 2 7 2 2 2" xfId="358"/>
    <cellStyle name="20% - Accent1 3 2 2 7 2 3" xfId="359"/>
    <cellStyle name="20% - Accent1 3 2 2 7 3" xfId="360"/>
    <cellStyle name="20% - Accent1 3 2 2 7 3 2" xfId="361"/>
    <cellStyle name="20% - Accent1 3 2 2 7 4" xfId="362"/>
    <cellStyle name="20% - Accent1 3 2 2 8" xfId="363"/>
    <cellStyle name="20% - Accent1 3 2 2 8 2" xfId="364"/>
    <cellStyle name="20% - Accent1 3 2 2 8 2 2" xfId="365"/>
    <cellStyle name="20% - Accent1 3 2 2 8 3" xfId="366"/>
    <cellStyle name="20% - Accent1 3 2 2 9" xfId="367"/>
    <cellStyle name="20% - Accent1 3 2 2 9 2" xfId="368"/>
    <cellStyle name="20% - Accent1 3 2 3" xfId="369"/>
    <cellStyle name="20% - Accent1 3 2 3 10" xfId="370"/>
    <cellStyle name="20% - Accent1 3 2 3 10 2" xfId="371"/>
    <cellStyle name="20% - Accent1 3 2 3 11" xfId="372"/>
    <cellStyle name="20% - Accent1 3 2 3 2" xfId="373"/>
    <cellStyle name="20% - Accent1 3 2 3 2 2" xfId="374"/>
    <cellStyle name="20% - Accent1 3 2 3 2 2 2" xfId="375"/>
    <cellStyle name="20% - Accent1 3 2 3 2 2 2 2" xfId="376"/>
    <cellStyle name="20% - Accent1 3 2 3 2 2 2 2 2" xfId="377"/>
    <cellStyle name="20% - Accent1 3 2 3 2 2 2 2 2 2" xfId="378"/>
    <cellStyle name="20% - Accent1 3 2 3 2 2 2 2 3" xfId="379"/>
    <cellStyle name="20% - Accent1 3 2 3 2 2 2 3" xfId="380"/>
    <cellStyle name="20% - Accent1 3 2 3 2 2 2 3 2" xfId="381"/>
    <cellStyle name="20% - Accent1 3 2 3 2 2 2 4" xfId="382"/>
    <cellStyle name="20% - Accent1 3 2 3 2 2 3" xfId="383"/>
    <cellStyle name="20% - Accent1 3 2 3 2 2 3 2" xfId="384"/>
    <cellStyle name="20% - Accent1 3 2 3 2 2 3 2 2" xfId="385"/>
    <cellStyle name="20% - Accent1 3 2 3 2 2 3 3" xfId="386"/>
    <cellStyle name="20% - Accent1 3 2 3 2 2 4" xfId="387"/>
    <cellStyle name="20% - Accent1 3 2 3 2 2 4 2" xfId="388"/>
    <cellStyle name="20% - Accent1 3 2 3 2 2 5" xfId="389"/>
    <cellStyle name="20% - Accent1 3 2 3 2 2 5 2" xfId="390"/>
    <cellStyle name="20% - Accent1 3 2 3 2 2 6" xfId="391"/>
    <cellStyle name="20% - Accent1 3 2 3 2 3" xfId="392"/>
    <cellStyle name="20% - Accent1 3 2 3 2 3 2" xfId="393"/>
    <cellStyle name="20% - Accent1 3 2 3 2 3 2 2" xfId="394"/>
    <cellStyle name="20% - Accent1 3 2 3 2 3 2 2 2" xfId="395"/>
    <cellStyle name="20% - Accent1 3 2 3 2 3 2 2 2 2" xfId="396"/>
    <cellStyle name="20% - Accent1 3 2 3 2 3 2 2 3" xfId="397"/>
    <cellStyle name="20% - Accent1 3 2 3 2 3 2 3" xfId="398"/>
    <cellStyle name="20% - Accent1 3 2 3 2 3 2 3 2" xfId="399"/>
    <cellStyle name="20% - Accent1 3 2 3 2 3 2 4" xfId="400"/>
    <cellStyle name="20% - Accent1 3 2 3 2 3 3" xfId="401"/>
    <cellStyle name="20% - Accent1 3 2 3 2 3 3 2" xfId="402"/>
    <cellStyle name="20% - Accent1 3 2 3 2 3 3 2 2" xfId="403"/>
    <cellStyle name="20% - Accent1 3 2 3 2 3 3 3" xfId="404"/>
    <cellStyle name="20% - Accent1 3 2 3 2 3 4" xfId="405"/>
    <cellStyle name="20% - Accent1 3 2 3 2 3 4 2" xfId="406"/>
    <cellStyle name="20% - Accent1 3 2 3 2 3 5" xfId="407"/>
    <cellStyle name="20% - Accent1 3 2 3 2 3 5 2" xfId="408"/>
    <cellStyle name="20% - Accent1 3 2 3 2 3 6" xfId="409"/>
    <cellStyle name="20% - Accent1 3 2 3 2 4" xfId="410"/>
    <cellStyle name="20% - Accent1 3 2 3 2 4 2" xfId="411"/>
    <cellStyle name="20% - Accent1 3 2 3 2 4 2 2" xfId="412"/>
    <cellStyle name="20% - Accent1 3 2 3 2 4 2 2 2" xfId="413"/>
    <cellStyle name="20% - Accent1 3 2 3 2 4 2 3" xfId="414"/>
    <cellStyle name="20% - Accent1 3 2 3 2 4 3" xfId="415"/>
    <cellStyle name="20% - Accent1 3 2 3 2 4 3 2" xfId="416"/>
    <cellStyle name="20% - Accent1 3 2 3 2 4 4" xfId="417"/>
    <cellStyle name="20% - Accent1 3 2 3 2 5" xfId="418"/>
    <cellStyle name="20% - Accent1 3 2 3 2 5 2" xfId="419"/>
    <cellStyle name="20% - Accent1 3 2 3 2 5 2 2" xfId="420"/>
    <cellStyle name="20% - Accent1 3 2 3 2 5 3" xfId="421"/>
    <cellStyle name="20% - Accent1 3 2 3 2 6" xfId="422"/>
    <cellStyle name="20% - Accent1 3 2 3 2 6 2" xfId="423"/>
    <cellStyle name="20% - Accent1 3 2 3 2 7" xfId="424"/>
    <cellStyle name="20% - Accent1 3 2 3 2 7 2" xfId="425"/>
    <cellStyle name="20% - Accent1 3 2 3 2 8" xfId="426"/>
    <cellStyle name="20% - Accent1 3 2 3 3" xfId="427"/>
    <cellStyle name="20% - Accent1 3 2 3 3 2" xfId="428"/>
    <cellStyle name="20% - Accent1 3 2 3 3 2 2" xfId="429"/>
    <cellStyle name="20% - Accent1 3 2 3 3 2 2 2" xfId="430"/>
    <cellStyle name="20% - Accent1 3 2 3 3 2 2 2 2" xfId="431"/>
    <cellStyle name="20% - Accent1 3 2 3 3 2 2 2 2 2" xfId="432"/>
    <cellStyle name="20% - Accent1 3 2 3 3 2 2 2 3" xfId="433"/>
    <cellStyle name="20% - Accent1 3 2 3 3 2 2 3" xfId="434"/>
    <cellStyle name="20% - Accent1 3 2 3 3 2 2 3 2" xfId="435"/>
    <cellStyle name="20% - Accent1 3 2 3 3 2 2 4" xfId="436"/>
    <cellStyle name="20% - Accent1 3 2 3 3 2 3" xfId="437"/>
    <cellStyle name="20% - Accent1 3 2 3 3 2 3 2" xfId="438"/>
    <cellStyle name="20% - Accent1 3 2 3 3 2 3 2 2" xfId="439"/>
    <cellStyle name="20% - Accent1 3 2 3 3 2 3 3" xfId="440"/>
    <cellStyle name="20% - Accent1 3 2 3 3 2 4" xfId="441"/>
    <cellStyle name="20% - Accent1 3 2 3 3 2 4 2" xfId="442"/>
    <cellStyle name="20% - Accent1 3 2 3 3 2 5" xfId="443"/>
    <cellStyle name="20% - Accent1 3 2 3 3 2 5 2" xfId="444"/>
    <cellStyle name="20% - Accent1 3 2 3 3 2 6" xfId="445"/>
    <cellStyle name="20% - Accent1 3 2 3 3 3" xfId="446"/>
    <cellStyle name="20% - Accent1 3 2 3 3 3 2" xfId="447"/>
    <cellStyle name="20% - Accent1 3 2 3 3 3 2 2" xfId="448"/>
    <cellStyle name="20% - Accent1 3 2 3 3 3 2 2 2" xfId="449"/>
    <cellStyle name="20% - Accent1 3 2 3 3 3 2 2 2 2" xfId="450"/>
    <cellStyle name="20% - Accent1 3 2 3 3 3 2 2 3" xfId="451"/>
    <cellStyle name="20% - Accent1 3 2 3 3 3 2 3" xfId="452"/>
    <cellStyle name="20% - Accent1 3 2 3 3 3 2 3 2" xfId="453"/>
    <cellStyle name="20% - Accent1 3 2 3 3 3 2 4" xfId="454"/>
    <cellStyle name="20% - Accent1 3 2 3 3 3 3" xfId="455"/>
    <cellStyle name="20% - Accent1 3 2 3 3 3 3 2" xfId="456"/>
    <cellStyle name="20% - Accent1 3 2 3 3 3 3 2 2" xfId="457"/>
    <cellStyle name="20% - Accent1 3 2 3 3 3 3 3" xfId="458"/>
    <cellStyle name="20% - Accent1 3 2 3 3 3 4" xfId="459"/>
    <cellStyle name="20% - Accent1 3 2 3 3 3 4 2" xfId="460"/>
    <cellStyle name="20% - Accent1 3 2 3 3 3 5" xfId="461"/>
    <cellStyle name="20% - Accent1 3 2 3 3 3 5 2" xfId="462"/>
    <cellStyle name="20% - Accent1 3 2 3 3 3 6" xfId="463"/>
    <cellStyle name="20% - Accent1 3 2 3 3 4" xfId="464"/>
    <cellStyle name="20% - Accent1 3 2 3 3 4 2" xfId="465"/>
    <cellStyle name="20% - Accent1 3 2 3 3 4 2 2" xfId="466"/>
    <cellStyle name="20% - Accent1 3 2 3 3 4 2 2 2" xfId="467"/>
    <cellStyle name="20% - Accent1 3 2 3 3 4 2 3" xfId="468"/>
    <cellStyle name="20% - Accent1 3 2 3 3 4 3" xfId="469"/>
    <cellStyle name="20% - Accent1 3 2 3 3 4 3 2" xfId="470"/>
    <cellStyle name="20% - Accent1 3 2 3 3 4 4" xfId="471"/>
    <cellStyle name="20% - Accent1 3 2 3 3 5" xfId="472"/>
    <cellStyle name="20% - Accent1 3 2 3 3 5 2" xfId="473"/>
    <cellStyle name="20% - Accent1 3 2 3 3 5 2 2" xfId="474"/>
    <cellStyle name="20% - Accent1 3 2 3 3 5 3" xfId="475"/>
    <cellStyle name="20% - Accent1 3 2 3 3 6" xfId="476"/>
    <cellStyle name="20% - Accent1 3 2 3 3 6 2" xfId="477"/>
    <cellStyle name="20% - Accent1 3 2 3 3 7" xfId="478"/>
    <cellStyle name="20% - Accent1 3 2 3 3 7 2" xfId="479"/>
    <cellStyle name="20% - Accent1 3 2 3 3 8" xfId="480"/>
    <cellStyle name="20% - Accent1 3 2 3 4" xfId="481"/>
    <cellStyle name="20% - Accent1 3 2 3 4 2" xfId="482"/>
    <cellStyle name="20% - Accent1 3 2 3 4 2 2" xfId="483"/>
    <cellStyle name="20% - Accent1 3 2 3 4 2 2 2" xfId="484"/>
    <cellStyle name="20% - Accent1 3 2 3 4 2 2 2 2" xfId="485"/>
    <cellStyle name="20% - Accent1 3 2 3 4 2 2 3" xfId="486"/>
    <cellStyle name="20% - Accent1 3 2 3 4 2 3" xfId="487"/>
    <cellStyle name="20% - Accent1 3 2 3 4 2 3 2" xfId="488"/>
    <cellStyle name="20% - Accent1 3 2 3 4 2 4" xfId="489"/>
    <cellStyle name="20% - Accent1 3 2 3 4 3" xfId="490"/>
    <cellStyle name="20% - Accent1 3 2 3 4 3 2" xfId="491"/>
    <cellStyle name="20% - Accent1 3 2 3 4 3 2 2" xfId="492"/>
    <cellStyle name="20% - Accent1 3 2 3 4 3 3" xfId="493"/>
    <cellStyle name="20% - Accent1 3 2 3 4 4" xfId="494"/>
    <cellStyle name="20% - Accent1 3 2 3 4 4 2" xfId="495"/>
    <cellStyle name="20% - Accent1 3 2 3 4 5" xfId="496"/>
    <cellStyle name="20% - Accent1 3 2 3 4 5 2" xfId="497"/>
    <cellStyle name="20% - Accent1 3 2 3 4 6" xfId="498"/>
    <cellStyle name="20% - Accent1 3 2 3 5" xfId="499"/>
    <cellStyle name="20% - Accent1 3 2 3 5 2" xfId="500"/>
    <cellStyle name="20% - Accent1 3 2 3 5 2 2" xfId="501"/>
    <cellStyle name="20% - Accent1 3 2 3 5 2 2 2" xfId="502"/>
    <cellStyle name="20% - Accent1 3 2 3 5 2 2 2 2" xfId="503"/>
    <cellStyle name="20% - Accent1 3 2 3 5 2 2 3" xfId="504"/>
    <cellStyle name="20% - Accent1 3 2 3 5 2 3" xfId="505"/>
    <cellStyle name="20% - Accent1 3 2 3 5 2 3 2" xfId="506"/>
    <cellStyle name="20% - Accent1 3 2 3 5 2 4" xfId="507"/>
    <cellStyle name="20% - Accent1 3 2 3 5 3" xfId="508"/>
    <cellStyle name="20% - Accent1 3 2 3 5 3 2" xfId="509"/>
    <cellStyle name="20% - Accent1 3 2 3 5 3 2 2" xfId="510"/>
    <cellStyle name="20% - Accent1 3 2 3 5 3 3" xfId="511"/>
    <cellStyle name="20% - Accent1 3 2 3 5 4" xfId="512"/>
    <cellStyle name="20% - Accent1 3 2 3 5 4 2" xfId="513"/>
    <cellStyle name="20% - Accent1 3 2 3 5 5" xfId="514"/>
    <cellStyle name="20% - Accent1 3 2 3 5 5 2" xfId="515"/>
    <cellStyle name="20% - Accent1 3 2 3 5 6" xfId="516"/>
    <cellStyle name="20% - Accent1 3 2 3 6" xfId="517"/>
    <cellStyle name="20% - Accent1 3 2 3 6 2" xfId="518"/>
    <cellStyle name="20% - Accent1 3 2 3 6 2 2" xfId="519"/>
    <cellStyle name="20% - Accent1 3 2 3 6 2 2 2" xfId="520"/>
    <cellStyle name="20% - Accent1 3 2 3 6 2 2 2 2" xfId="521"/>
    <cellStyle name="20% - Accent1 3 2 3 6 2 2 3" xfId="522"/>
    <cellStyle name="20% - Accent1 3 2 3 6 2 3" xfId="523"/>
    <cellStyle name="20% - Accent1 3 2 3 6 2 3 2" xfId="524"/>
    <cellStyle name="20% - Accent1 3 2 3 6 2 4" xfId="525"/>
    <cellStyle name="20% - Accent1 3 2 3 6 3" xfId="526"/>
    <cellStyle name="20% - Accent1 3 2 3 6 3 2" xfId="527"/>
    <cellStyle name="20% - Accent1 3 2 3 6 3 2 2" xfId="528"/>
    <cellStyle name="20% - Accent1 3 2 3 6 3 3" xfId="529"/>
    <cellStyle name="20% - Accent1 3 2 3 6 4" xfId="530"/>
    <cellStyle name="20% - Accent1 3 2 3 6 4 2" xfId="531"/>
    <cellStyle name="20% - Accent1 3 2 3 6 5" xfId="532"/>
    <cellStyle name="20% - Accent1 3 2 3 6 5 2" xfId="533"/>
    <cellStyle name="20% - Accent1 3 2 3 6 6" xfId="534"/>
    <cellStyle name="20% - Accent1 3 2 3 7" xfId="535"/>
    <cellStyle name="20% - Accent1 3 2 3 7 2" xfId="536"/>
    <cellStyle name="20% - Accent1 3 2 3 7 2 2" xfId="537"/>
    <cellStyle name="20% - Accent1 3 2 3 7 2 2 2" xfId="538"/>
    <cellStyle name="20% - Accent1 3 2 3 7 2 3" xfId="539"/>
    <cellStyle name="20% - Accent1 3 2 3 7 3" xfId="540"/>
    <cellStyle name="20% - Accent1 3 2 3 7 3 2" xfId="541"/>
    <cellStyle name="20% - Accent1 3 2 3 7 4" xfId="542"/>
    <cellStyle name="20% - Accent1 3 2 3 8" xfId="543"/>
    <cellStyle name="20% - Accent1 3 2 3 8 2" xfId="544"/>
    <cellStyle name="20% - Accent1 3 2 3 8 2 2" xfId="545"/>
    <cellStyle name="20% - Accent1 3 2 3 8 3" xfId="546"/>
    <cellStyle name="20% - Accent1 3 2 3 9" xfId="547"/>
    <cellStyle name="20% - Accent1 3 2 3 9 2" xfId="548"/>
    <cellStyle name="20% - Accent1 3 2 4" xfId="549"/>
    <cellStyle name="20% - Accent1 3 2 4 10" xfId="550"/>
    <cellStyle name="20% - Accent1 3 2 4 10 2" xfId="551"/>
    <cellStyle name="20% - Accent1 3 2 4 11" xfId="552"/>
    <cellStyle name="20% - Accent1 3 2 4 2" xfId="553"/>
    <cellStyle name="20% - Accent1 3 2 4 2 2" xfId="554"/>
    <cellStyle name="20% - Accent1 3 2 4 2 2 2" xfId="555"/>
    <cellStyle name="20% - Accent1 3 2 4 2 2 2 2" xfId="556"/>
    <cellStyle name="20% - Accent1 3 2 4 2 2 2 2 2" xfId="557"/>
    <cellStyle name="20% - Accent1 3 2 4 2 2 2 2 2 2" xfId="558"/>
    <cellStyle name="20% - Accent1 3 2 4 2 2 2 2 3" xfId="559"/>
    <cellStyle name="20% - Accent1 3 2 4 2 2 2 3" xfId="560"/>
    <cellStyle name="20% - Accent1 3 2 4 2 2 2 3 2" xfId="561"/>
    <cellStyle name="20% - Accent1 3 2 4 2 2 2 4" xfId="562"/>
    <cellStyle name="20% - Accent1 3 2 4 2 2 3" xfId="563"/>
    <cellStyle name="20% - Accent1 3 2 4 2 2 3 2" xfId="564"/>
    <cellStyle name="20% - Accent1 3 2 4 2 2 3 2 2" xfId="565"/>
    <cellStyle name="20% - Accent1 3 2 4 2 2 3 3" xfId="566"/>
    <cellStyle name="20% - Accent1 3 2 4 2 2 4" xfId="567"/>
    <cellStyle name="20% - Accent1 3 2 4 2 2 4 2" xfId="568"/>
    <cellStyle name="20% - Accent1 3 2 4 2 2 5" xfId="569"/>
    <cellStyle name="20% - Accent1 3 2 4 2 2 5 2" xfId="570"/>
    <cellStyle name="20% - Accent1 3 2 4 2 2 6" xfId="571"/>
    <cellStyle name="20% - Accent1 3 2 4 2 3" xfId="572"/>
    <cellStyle name="20% - Accent1 3 2 4 2 3 2" xfId="573"/>
    <cellStyle name="20% - Accent1 3 2 4 2 3 2 2" xfId="574"/>
    <cellStyle name="20% - Accent1 3 2 4 2 3 2 2 2" xfId="575"/>
    <cellStyle name="20% - Accent1 3 2 4 2 3 2 2 2 2" xfId="576"/>
    <cellStyle name="20% - Accent1 3 2 4 2 3 2 2 3" xfId="577"/>
    <cellStyle name="20% - Accent1 3 2 4 2 3 2 3" xfId="578"/>
    <cellStyle name="20% - Accent1 3 2 4 2 3 2 3 2" xfId="579"/>
    <cellStyle name="20% - Accent1 3 2 4 2 3 2 4" xfId="580"/>
    <cellStyle name="20% - Accent1 3 2 4 2 3 3" xfId="581"/>
    <cellStyle name="20% - Accent1 3 2 4 2 3 3 2" xfId="582"/>
    <cellStyle name="20% - Accent1 3 2 4 2 3 3 2 2" xfId="583"/>
    <cellStyle name="20% - Accent1 3 2 4 2 3 3 3" xfId="584"/>
    <cellStyle name="20% - Accent1 3 2 4 2 3 4" xfId="585"/>
    <cellStyle name="20% - Accent1 3 2 4 2 3 4 2" xfId="586"/>
    <cellStyle name="20% - Accent1 3 2 4 2 3 5" xfId="587"/>
    <cellStyle name="20% - Accent1 3 2 4 2 3 5 2" xfId="588"/>
    <cellStyle name="20% - Accent1 3 2 4 2 3 6" xfId="589"/>
    <cellStyle name="20% - Accent1 3 2 4 2 4" xfId="590"/>
    <cellStyle name="20% - Accent1 3 2 4 2 4 2" xfId="591"/>
    <cellStyle name="20% - Accent1 3 2 4 2 4 2 2" xfId="592"/>
    <cellStyle name="20% - Accent1 3 2 4 2 4 2 2 2" xfId="593"/>
    <cellStyle name="20% - Accent1 3 2 4 2 4 2 3" xfId="594"/>
    <cellStyle name="20% - Accent1 3 2 4 2 4 3" xfId="595"/>
    <cellStyle name="20% - Accent1 3 2 4 2 4 3 2" xfId="596"/>
    <cellStyle name="20% - Accent1 3 2 4 2 4 4" xfId="597"/>
    <cellStyle name="20% - Accent1 3 2 4 2 5" xfId="598"/>
    <cellStyle name="20% - Accent1 3 2 4 2 5 2" xfId="599"/>
    <cellStyle name="20% - Accent1 3 2 4 2 5 2 2" xfId="600"/>
    <cellStyle name="20% - Accent1 3 2 4 2 5 3" xfId="601"/>
    <cellStyle name="20% - Accent1 3 2 4 2 6" xfId="602"/>
    <cellStyle name="20% - Accent1 3 2 4 2 6 2" xfId="603"/>
    <cellStyle name="20% - Accent1 3 2 4 2 7" xfId="604"/>
    <cellStyle name="20% - Accent1 3 2 4 2 7 2" xfId="605"/>
    <cellStyle name="20% - Accent1 3 2 4 2 8" xfId="606"/>
    <cellStyle name="20% - Accent1 3 2 4 3" xfId="607"/>
    <cellStyle name="20% - Accent1 3 2 4 3 2" xfId="608"/>
    <cellStyle name="20% - Accent1 3 2 4 3 2 2" xfId="609"/>
    <cellStyle name="20% - Accent1 3 2 4 3 2 2 2" xfId="610"/>
    <cellStyle name="20% - Accent1 3 2 4 3 2 2 2 2" xfId="611"/>
    <cellStyle name="20% - Accent1 3 2 4 3 2 2 2 2 2" xfId="612"/>
    <cellStyle name="20% - Accent1 3 2 4 3 2 2 2 3" xfId="613"/>
    <cellStyle name="20% - Accent1 3 2 4 3 2 2 3" xfId="614"/>
    <cellStyle name="20% - Accent1 3 2 4 3 2 2 3 2" xfId="615"/>
    <cellStyle name="20% - Accent1 3 2 4 3 2 2 4" xfId="616"/>
    <cellStyle name="20% - Accent1 3 2 4 3 2 3" xfId="617"/>
    <cellStyle name="20% - Accent1 3 2 4 3 2 3 2" xfId="618"/>
    <cellStyle name="20% - Accent1 3 2 4 3 2 3 2 2" xfId="619"/>
    <cellStyle name="20% - Accent1 3 2 4 3 2 3 3" xfId="620"/>
    <cellStyle name="20% - Accent1 3 2 4 3 2 4" xfId="621"/>
    <cellStyle name="20% - Accent1 3 2 4 3 2 4 2" xfId="622"/>
    <cellStyle name="20% - Accent1 3 2 4 3 2 5" xfId="623"/>
    <cellStyle name="20% - Accent1 3 2 4 3 2 5 2" xfId="624"/>
    <cellStyle name="20% - Accent1 3 2 4 3 2 6" xfId="625"/>
    <cellStyle name="20% - Accent1 3 2 4 3 3" xfId="626"/>
    <cellStyle name="20% - Accent1 3 2 4 3 3 2" xfId="627"/>
    <cellStyle name="20% - Accent1 3 2 4 3 3 2 2" xfId="628"/>
    <cellStyle name="20% - Accent1 3 2 4 3 3 2 2 2" xfId="629"/>
    <cellStyle name="20% - Accent1 3 2 4 3 3 2 2 2 2" xfId="630"/>
    <cellStyle name="20% - Accent1 3 2 4 3 3 2 2 3" xfId="631"/>
    <cellStyle name="20% - Accent1 3 2 4 3 3 2 3" xfId="632"/>
    <cellStyle name="20% - Accent1 3 2 4 3 3 2 3 2" xfId="633"/>
    <cellStyle name="20% - Accent1 3 2 4 3 3 2 4" xfId="634"/>
    <cellStyle name="20% - Accent1 3 2 4 3 3 3" xfId="635"/>
    <cellStyle name="20% - Accent1 3 2 4 3 3 3 2" xfId="636"/>
    <cellStyle name="20% - Accent1 3 2 4 3 3 3 2 2" xfId="637"/>
    <cellStyle name="20% - Accent1 3 2 4 3 3 3 3" xfId="638"/>
    <cellStyle name="20% - Accent1 3 2 4 3 3 4" xfId="639"/>
    <cellStyle name="20% - Accent1 3 2 4 3 3 4 2" xfId="640"/>
    <cellStyle name="20% - Accent1 3 2 4 3 3 5" xfId="641"/>
    <cellStyle name="20% - Accent1 3 2 4 3 3 5 2" xfId="642"/>
    <cellStyle name="20% - Accent1 3 2 4 3 3 6" xfId="643"/>
    <cellStyle name="20% - Accent1 3 2 4 3 4" xfId="644"/>
    <cellStyle name="20% - Accent1 3 2 4 3 4 2" xfId="645"/>
    <cellStyle name="20% - Accent1 3 2 4 3 4 2 2" xfId="646"/>
    <cellStyle name="20% - Accent1 3 2 4 3 4 2 2 2" xfId="647"/>
    <cellStyle name="20% - Accent1 3 2 4 3 4 2 3" xfId="648"/>
    <cellStyle name="20% - Accent1 3 2 4 3 4 3" xfId="649"/>
    <cellStyle name="20% - Accent1 3 2 4 3 4 3 2" xfId="650"/>
    <cellStyle name="20% - Accent1 3 2 4 3 4 4" xfId="651"/>
    <cellStyle name="20% - Accent1 3 2 4 3 5" xfId="652"/>
    <cellStyle name="20% - Accent1 3 2 4 3 5 2" xfId="653"/>
    <cellStyle name="20% - Accent1 3 2 4 3 5 2 2" xfId="654"/>
    <cellStyle name="20% - Accent1 3 2 4 3 5 3" xfId="655"/>
    <cellStyle name="20% - Accent1 3 2 4 3 6" xfId="656"/>
    <cellStyle name="20% - Accent1 3 2 4 3 6 2" xfId="657"/>
    <cellStyle name="20% - Accent1 3 2 4 3 7" xfId="658"/>
    <cellStyle name="20% - Accent1 3 2 4 3 7 2" xfId="659"/>
    <cellStyle name="20% - Accent1 3 2 4 3 8" xfId="660"/>
    <cellStyle name="20% - Accent1 3 2 4 4" xfId="661"/>
    <cellStyle name="20% - Accent1 3 2 4 4 2" xfId="662"/>
    <cellStyle name="20% - Accent1 3 2 4 4 2 2" xfId="663"/>
    <cellStyle name="20% - Accent1 3 2 4 4 2 2 2" xfId="664"/>
    <cellStyle name="20% - Accent1 3 2 4 4 2 2 2 2" xfId="665"/>
    <cellStyle name="20% - Accent1 3 2 4 4 2 2 3" xfId="666"/>
    <cellStyle name="20% - Accent1 3 2 4 4 2 3" xfId="667"/>
    <cellStyle name="20% - Accent1 3 2 4 4 2 3 2" xfId="668"/>
    <cellStyle name="20% - Accent1 3 2 4 4 2 4" xfId="669"/>
    <cellStyle name="20% - Accent1 3 2 4 4 3" xfId="670"/>
    <cellStyle name="20% - Accent1 3 2 4 4 3 2" xfId="671"/>
    <cellStyle name="20% - Accent1 3 2 4 4 3 2 2" xfId="672"/>
    <cellStyle name="20% - Accent1 3 2 4 4 3 3" xfId="673"/>
    <cellStyle name="20% - Accent1 3 2 4 4 4" xfId="674"/>
    <cellStyle name="20% - Accent1 3 2 4 4 4 2" xfId="675"/>
    <cellStyle name="20% - Accent1 3 2 4 4 5" xfId="676"/>
    <cellStyle name="20% - Accent1 3 2 4 4 5 2" xfId="677"/>
    <cellStyle name="20% - Accent1 3 2 4 4 6" xfId="678"/>
    <cellStyle name="20% - Accent1 3 2 4 5" xfId="679"/>
    <cellStyle name="20% - Accent1 3 2 4 5 2" xfId="680"/>
    <cellStyle name="20% - Accent1 3 2 4 5 2 2" xfId="681"/>
    <cellStyle name="20% - Accent1 3 2 4 5 2 2 2" xfId="682"/>
    <cellStyle name="20% - Accent1 3 2 4 5 2 2 2 2" xfId="683"/>
    <cellStyle name="20% - Accent1 3 2 4 5 2 2 3" xfId="684"/>
    <cellStyle name="20% - Accent1 3 2 4 5 2 3" xfId="685"/>
    <cellStyle name="20% - Accent1 3 2 4 5 2 3 2" xfId="686"/>
    <cellStyle name="20% - Accent1 3 2 4 5 2 4" xfId="687"/>
    <cellStyle name="20% - Accent1 3 2 4 5 3" xfId="688"/>
    <cellStyle name="20% - Accent1 3 2 4 5 3 2" xfId="689"/>
    <cellStyle name="20% - Accent1 3 2 4 5 3 2 2" xfId="690"/>
    <cellStyle name="20% - Accent1 3 2 4 5 3 3" xfId="691"/>
    <cellStyle name="20% - Accent1 3 2 4 5 4" xfId="692"/>
    <cellStyle name="20% - Accent1 3 2 4 5 4 2" xfId="693"/>
    <cellStyle name="20% - Accent1 3 2 4 5 5" xfId="694"/>
    <cellStyle name="20% - Accent1 3 2 4 5 5 2" xfId="695"/>
    <cellStyle name="20% - Accent1 3 2 4 5 6" xfId="696"/>
    <cellStyle name="20% - Accent1 3 2 4 6" xfId="697"/>
    <cellStyle name="20% - Accent1 3 2 4 6 2" xfId="698"/>
    <cellStyle name="20% - Accent1 3 2 4 6 2 2" xfId="699"/>
    <cellStyle name="20% - Accent1 3 2 4 6 2 2 2" xfId="700"/>
    <cellStyle name="20% - Accent1 3 2 4 6 2 2 2 2" xfId="701"/>
    <cellStyle name="20% - Accent1 3 2 4 6 2 2 3" xfId="702"/>
    <cellStyle name="20% - Accent1 3 2 4 6 2 3" xfId="703"/>
    <cellStyle name="20% - Accent1 3 2 4 6 2 3 2" xfId="704"/>
    <cellStyle name="20% - Accent1 3 2 4 6 2 4" xfId="705"/>
    <cellStyle name="20% - Accent1 3 2 4 6 3" xfId="706"/>
    <cellStyle name="20% - Accent1 3 2 4 6 3 2" xfId="707"/>
    <cellStyle name="20% - Accent1 3 2 4 6 3 2 2" xfId="708"/>
    <cellStyle name="20% - Accent1 3 2 4 6 3 3" xfId="709"/>
    <cellStyle name="20% - Accent1 3 2 4 6 4" xfId="710"/>
    <cellStyle name="20% - Accent1 3 2 4 6 4 2" xfId="711"/>
    <cellStyle name="20% - Accent1 3 2 4 6 5" xfId="712"/>
    <cellStyle name="20% - Accent1 3 2 4 6 5 2" xfId="713"/>
    <cellStyle name="20% - Accent1 3 2 4 6 6" xfId="714"/>
    <cellStyle name="20% - Accent1 3 2 4 7" xfId="715"/>
    <cellStyle name="20% - Accent1 3 2 4 7 2" xfId="716"/>
    <cellStyle name="20% - Accent1 3 2 4 7 2 2" xfId="717"/>
    <cellStyle name="20% - Accent1 3 2 4 7 2 2 2" xfId="718"/>
    <cellStyle name="20% - Accent1 3 2 4 7 2 3" xfId="719"/>
    <cellStyle name="20% - Accent1 3 2 4 7 3" xfId="720"/>
    <cellStyle name="20% - Accent1 3 2 4 7 3 2" xfId="721"/>
    <cellStyle name="20% - Accent1 3 2 4 7 4" xfId="722"/>
    <cellStyle name="20% - Accent1 3 2 4 8" xfId="723"/>
    <cellStyle name="20% - Accent1 3 2 4 8 2" xfId="724"/>
    <cellStyle name="20% - Accent1 3 2 4 8 2 2" xfId="725"/>
    <cellStyle name="20% - Accent1 3 2 4 8 3" xfId="726"/>
    <cellStyle name="20% - Accent1 3 2 4 9" xfId="727"/>
    <cellStyle name="20% - Accent1 3 2 4 9 2" xfId="728"/>
    <cellStyle name="20% - Accent1 3 2 5" xfId="729"/>
    <cellStyle name="20% - Accent1 3 2 5 2" xfId="730"/>
    <cellStyle name="20% - Accent1 3 2 5 2 2" xfId="731"/>
    <cellStyle name="20% - Accent1 3 2 5 2 2 2" xfId="732"/>
    <cellStyle name="20% - Accent1 3 2 5 2 2 2 2" xfId="733"/>
    <cellStyle name="20% - Accent1 3 2 5 2 2 2 2 2" xfId="734"/>
    <cellStyle name="20% - Accent1 3 2 5 2 2 2 3" xfId="735"/>
    <cellStyle name="20% - Accent1 3 2 5 2 2 3" xfId="736"/>
    <cellStyle name="20% - Accent1 3 2 5 2 2 3 2" xfId="737"/>
    <cellStyle name="20% - Accent1 3 2 5 2 2 4" xfId="738"/>
    <cellStyle name="20% - Accent1 3 2 5 2 3" xfId="739"/>
    <cellStyle name="20% - Accent1 3 2 5 2 3 2" xfId="740"/>
    <cellStyle name="20% - Accent1 3 2 5 2 3 2 2" xfId="741"/>
    <cellStyle name="20% - Accent1 3 2 5 2 3 3" xfId="742"/>
    <cellStyle name="20% - Accent1 3 2 5 2 4" xfId="743"/>
    <cellStyle name="20% - Accent1 3 2 5 2 4 2" xfId="744"/>
    <cellStyle name="20% - Accent1 3 2 5 2 5" xfId="745"/>
    <cellStyle name="20% - Accent1 3 2 5 2 5 2" xfId="746"/>
    <cellStyle name="20% - Accent1 3 2 5 2 6" xfId="747"/>
    <cellStyle name="20% - Accent1 3 2 5 3" xfId="748"/>
    <cellStyle name="20% - Accent1 3 2 5 3 2" xfId="749"/>
    <cellStyle name="20% - Accent1 3 2 5 3 2 2" xfId="750"/>
    <cellStyle name="20% - Accent1 3 2 5 3 2 2 2" xfId="751"/>
    <cellStyle name="20% - Accent1 3 2 5 3 2 2 2 2" xfId="752"/>
    <cellStyle name="20% - Accent1 3 2 5 3 2 2 3" xfId="753"/>
    <cellStyle name="20% - Accent1 3 2 5 3 2 3" xfId="754"/>
    <cellStyle name="20% - Accent1 3 2 5 3 2 3 2" xfId="755"/>
    <cellStyle name="20% - Accent1 3 2 5 3 2 4" xfId="756"/>
    <cellStyle name="20% - Accent1 3 2 5 3 3" xfId="757"/>
    <cellStyle name="20% - Accent1 3 2 5 3 3 2" xfId="758"/>
    <cellStyle name="20% - Accent1 3 2 5 3 3 2 2" xfId="759"/>
    <cellStyle name="20% - Accent1 3 2 5 3 3 3" xfId="760"/>
    <cellStyle name="20% - Accent1 3 2 5 3 4" xfId="761"/>
    <cellStyle name="20% - Accent1 3 2 5 3 4 2" xfId="762"/>
    <cellStyle name="20% - Accent1 3 2 5 3 5" xfId="763"/>
    <cellStyle name="20% - Accent1 3 2 5 3 5 2" xfId="764"/>
    <cellStyle name="20% - Accent1 3 2 5 3 6" xfId="765"/>
    <cellStyle name="20% - Accent1 3 2 5 4" xfId="766"/>
    <cellStyle name="20% - Accent1 3 2 5 4 2" xfId="767"/>
    <cellStyle name="20% - Accent1 3 2 5 4 2 2" xfId="768"/>
    <cellStyle name="20% - Accent1 3 2 5 4 2 2 2" xfId="769"/>
    <cellStyle name="20% - Accent1 3 2 5 4 2 3" xfId="770"/>
    <cellStyle name="20% - Accent1 3 2 5 4 3" xfId="771"/>
    <cellStyle name="20% - Accent1 3 2 5 4 3 2" xfId="772"/>
    <cellStyle name="20% - Accent1 3 2 5 4 4" xfId="773"/>
    <cellStyle name="20% - Accent1 3 2 5 5" xfId="774"/>
    <cellStyle name="20% - Accent1 3 2 5 5 2" xfId="775"/>
    <cellStyle name="20% - Accent1 3 2 5 5 2 2" xfId="776"/>
    <cellStyle name="20% - Accent1 3 2 5 5 3" xfId="777"/>
    <cellStyle name="20% - Accent1 3 2 5 6" xfId="778"/>
    <cellStyle name="20% - Accent1 3 2 5 6 2" xfId="779"/>
    <cellStyle name="20% - Accent1 3 2 5 7" xfId="780"/>
    <cellStyle name="20% - Accent1 3 2 5 7 2" xfId="781"/>
    <cellStyle name="20% - Accent1 3 2 5 8" xfId="782"/>
    <cellStyle name="20% - Accent1 3 2 6" xfId="783"/>
    <cellStyle name="20% - Accent1 3 2 6 2" xfId="784"/>
    <cellStyle name="20% - Accent1 3 2 6 2 2" xfId="785"/>
    <cellStyle name="20% - Accent1 3 2 6 2 2 2" xfId="786"/>
    <cellStyle name="20% - Accent1 3 2 6 2 2 2 2" xfId="787"/>
    <cellStyle name="20% - Accent1 3 2 6 2 2 2 2 2" xfId="788"/>
    <cellStyle name="20% - Accent1 3 2 6 2 2 2 3" xfId="789"/>
    <cellStyle name="20% - Accent1 3 2 6 2 2 3" xfId="790"/>
    <cellStyle name="20% - Accent1 3 2 6 2 2 3 2" xfId="791"/>
    <cellStyle name="20% - Accent1 3 2 6 2 2 4" xfId="792"/>
    <cellStyle name="20% - Accent1 3 2 6 2 3" xfId="793"/>
    <cellStyle name="20% - Accent1 3 2 6 2 3 2" xfId="794"/>
    <cellStyle name="20% - Accent1 3 2 6 2 3 2 2" xfId="795"/>
    <cellStyle name="20% - Accent1 3 2 6 2 3 3" xfId="796"/>
    <cellStyle name="20% - Accent1 3 2 6 2 4" xfId="797"/>
    <cellStyle name="20% - Accent1 3 2 6 2 4 2" xfId="798"/>
    <cellStyle name="20% - Accent1 3 2 6 2 5" xfId="799"/>
    <cellStyle name="20% - Accent1 3 2 6 2 5 2" xfId="800"/>
    <cellStyle name="20% - Accent1 3 2 6 2 6" xfId="801"/>
    <cellStyle name="20% - Accent1 3 2 6 3" xfId="802"/>
    <cellStyle name="20% - Accent1 3 2 6 3 2" xfId="803"/>
    <cellStyle name="20% - Accent1 3 2 6 3 2 2" xfId="804"/>
    <cellStyle name="20% - Accent1 3 2 6 3 2 2 2" xfId="805"/>
    <cellStyle name="20% - Accent1 3 2 6 3 2 2 2 2" xfId="806"/>
    <cellStyle name="20% - Accent1 3 2 6 3 2 2 3" xfId="807"/>
    <cellStyle name="20% - Accent1 3 2 6 3 2 3" xfId="808"/>
    <cellStyle name="20% - Accent1 3 2 6 3 2 3 2" xfId="809"/>
    <cellStyle name="20% - Accent1 3 2 6 3 2 4" xfId="810"/>
    <cellStyle name="20% - Accent1 3 2 6 3 3" xfId="811"/>
    <cellStyle name="20% - Accent1 3 2 6 3 3 2" xfId="812"/>
    <cellStyle name="20% - Accent1 3 2 6 3 3 2 2" xfId="813"/>
    <cellStyle name="20% - Accent1 3 2 6 3 3 3" xfId="814"/>
    <cellStyle name="20% - Accent1 3 2 6 3 4" xfId="815"/>
    <cellStyle name="20% - Accent1 3 2 6 3 4 2" xfId="816"/>
    <cellStyle name="20% - Accent1 3 2 6 3 5" xfId="817"/>
    <cellStyle name="20% - Accent1 3 2 6 3 5 2" xfId="818"/>
    <cellStyle name="20% - Accent1 3 2 6 3 6" xfId="819"/>
    <cellStyle name="20% - Accent1 3 2 6 4" xfId="820"/>
    <cellStyle name="20% - Accent1 3 2 6 4 2" xfId="821"/>
    <cellStyle name="20% - Accent1 3 2 6 4 2 2" xfId="822"/>
    <cellStyle name="20% - Accent1 3 2 6 4 2 2 2" xfId="823"/>
    <cellStyle name="20% - Accent1 3 2 6 4 2 3" xfId="824"/>
    <cellStyle name="20% - Accent1 3 2 6 4 3" xfId="825"/>
    <cellStyle name="20% - Accent1 3 2 6 4 3 2" xfId="826"/>
    <cellStyle name="20% - Accent1 3 2 6 4 4" xfId="827"/>
    <cellStyle name="20% - Accent1 3 2 6 5" xfId="828"/>
    <cellStyle name="20% - Accent1 3 2 6 5 2" xfId="829"/>
    <cellStyle name="20% - Accent1 3 2 6 5 2 2" xfId="830"/>
    <cellStyle name="20% - Accent1 3 2 6 5 3" xfId="831"/>
    <cellStyle name="20% - Accent1 3 2 6 6" xfId="832"/>
    <cellStyle name="20% - Accent1 3 2 6 6 2" xfId="833"/>
    <cellStyle name="20% - Accent1 3 2 6 7" xfId="834"/>
    <cellStyle name="20% - Accent1 3 2 6 7 2" xfId="835"/>
    <cellStyle name="20% - Accent1 3 2 6 8" xfId="836"/>
    <cellStyle name="20% - Accent1 3 2 7" xfId="837"/>
    <cellStyle name="20% - Accent1 3 2 7 2" xfId="838"/>
    <cellStyle name="20% - Accent1 3 2 7 2 2" xfId="839"/>
    <cellStyle name="20% - Accent1 3 2 7 2 2 2" xfId="840"/>
    <cellStyle name="20% - Accent1 3 2 7 2 2 2 2" xfId="841"/>
    <cellStyle name="20% - Accent1 3 2 7 2 2 3" xfId="842"/>
    <cellStyle name="20% - Accent1 3 2 7 2 3" xfId="843"/>
    <cellStyle name="20% - Accent1 3 2 7 2 3 2" xfId="844"/>
    <cellStyle name="20% - Accent1 3 2 7 2 4" xfId="845"/>
    <cellStyle name="20% - Accent1 3 2 7 3" xfId="846"/>
    <cellStyle name="20% - Accent1 3 2 7 3 2" xfId="847"/>
    <cellStyle name="20% - Accent1 3 2 7 3 2 2" xfId="848"/>
    <cellStyle name="20% - Accent1 3 2 7 3 3" xfId="849"/>
    <cellStyle name="20% - Accent1 3 2 7 4" xfId="850"/>
    <cellStyle name="20% - Accent1 3 2 7 4 2" xfId="851"/>
    <cellStyle name="20% - Accent1 3 2 7 5" xfId="852"/>
    <cellStyle name="20% - Accent1 3 2 7 5 2" xfId="853"/>
    <cellStyle name="20% - Accent1 3 2 7 6" xfId="854"/>
    <cellStyle name="20% - Accent1 3 2 8" xfId="855"/>
    <cellStyle name="20% - Accent1 3 2 8 2" xfId="856"/>
    <cellStyle name="20% - Accent1 3 2 8 2 2" xfId="857"/>
    <cellStyle name="20% - Accent1 3 2 8 2 2 2" xfId="858"/>
    <cellStyle name="20% - Accent1 3 2 8 2 2 2 2" xfId="859"/>
    <cellStyle name="20% - Accent1 3 2 8 2 2 3" xfId="860"/>
    <cellStyle name="20% - Accent1 3 2 8 2 3" xfId="861"/>
    <cellStyle name="20% - Accent1 3 2 8 2 3 2" xfId="862"/>
    <cellStyle name="20% - Accent1 3 2 8 2 4" xfId="863"/>
    <cellStyle name="20% - Accent1 3 2 8 3" xfId="864"/>
    <cellStyle name="20% - Accent1 3 2 8 3 2" xfId="865"/>
    <cellStyle name="20% - Accent1 3 2 8 3 2 2" xfId="866"/>
    <cellStyle name="20% - Accent1 3 2 8 3 3" xfId="867"/>
    <cellStyle name="20% - Accent1 3 2 8 4" xfId="868"/>
    <cellStyle name="20% - Accent1 3 2 8 4 2" xfId="869"/>
    <cellStyle name="20% - Accent1 3 2 8 5" xfId="870"/>
    <cellStyle name="20% - Accent1 3 2 8 5 2" xfId="871"/>
    <cellStyle name="20% - Accent1 3 2 8 6" xfId="872"/>
    <cellStyle name="20% - Accent1 3 2 9" xfId="873"/>
    <cellStyle name="20% - Accent1 3 2 9 2" xfId="874"/>
    <cellStyle name="20% - Accent1 3 2 9 2 2" xfId="875"/>
    <cellStyle name="20% - Accent1 3 2 9 2 2 2" xfId="876"/>
    <cellStyle name="20% - Accent1 3 2 9 2 2 2 2" xfId="877"/>
    <cellStyle name="20% - Accent1 3 2 9 2 2 3" xfId="878"/>
    <cellStyle name="20% - Accent1 3 2 9 2 3" xfId="879"/>
    <cellStyle name="20% - Accent1 3 2 9 2 3 2" xfId="880"/>
    <cellStyle name="20% - Accent1 3 2 9 2 4" xfId="881"/>
    <cellStyle name="20% - Accent1 3 2 9 3" xfId="882"/>
    <cellStyle name="20% - Accent1 3 2 9 3 2" xfId="883"/>
    <cellStyle name="20% - Accent1 3 2 9 3 2 2" xfId="884"/>
    <cellStyle name="20% - Accent1 3 2 9 3 3" xfId="885"/>
    <cellStyle name="20% - Accent1 3 2 9 4" xfId="886"/>
    <cellStyle name="20% - Accent1 3 2 9 4 2" xfId="887"/>
    <cellStyle name="20% - Accent1 3 2 9 5" xfId="888"/>
    <cellStyle name="20% - Accent1 3 2 9 5 2" xfId="889"/>
    <cellStyle name="20% - Accent1 3 2 9 6" xfId="890"/>
    <cellStyle name="20% - Accent1 3 3" xfId="891"/>
    <cellStyle name="20% - Accent1 3 3 10" xfId="892"/>
    <cellStyle name="20% - Accent1 3 3 10 2" xfId="893"/>
    <cellStyle name="20% - Accent1 3 3 11" xfId="894"/>
    <cellStyle name="20% - Accent1 3 3 2" xfId="895"/>
    <cellStyle name="20% - Accent1 3 3 2 2" xfId="896"/>
    <cellStyle name="20% - Accent1 3 3 2 2 2" xfId="897"/>
    <cellStyle name="20% - Accent1 3 3 2 2 2 2" xfId="898"/>
    <cellStyle name="20% - Accent1 3 3 2 2 2 2 2" xfId="899"/>
    <cellStyle name="20% - Accent1 3 3 2 2 2 2 2 2" xfId="900"/>
    <cellStyle name="20% - Accent1 3 3 2 2 2 2 3" xfId="901"/>
    <cellStyle name="20% - Accent1 3 3 2 2 2 3" xfId="902"/>
    <cellStyle name="20% - Accent1 3 3 2 2 2 3 2" xfId="903"/>
    <cellStyle name="20% - Accent1 3 3 2 2 2 4" xfId="904"/>
    <cellStyle name="20% - Accent1 3 3 2 2 3" xfId="905"/>
    <cellStyle name="20% - Accent1 3 3 2 2 3 2" xfId="906"/>
    <cellStyle name="20% - Accent1 3 3 2 2 3 2 2" xfId="907"/>
    <cellStyle name="20% - Accent1 3 3 2 2 3 3" xfId="908"/>
    <cellStyle name="20% - Accent1 3 3 2 2 4" xfId="909"/>
    <cellStyle name="20% - Accent1 3 3 2 2 4 2" xfId="910"/>
    <cellStyle name="20% - Accent1 3 3 2 2 5" xfId="911"/>
    <cellStyle name="20% - Accent1 3 3 2 2 5 2" xfId="912"/>
    <cellStyle name="20% - Accent1 3 3 2 2 6" xfId="913"/>
    <cellStyle name="20% - Accent1 3 3 2 3" xfId="914"/>
    <cellStyle name="20% - Accent1 3 3 2 3 2" xfId="915"/>
    <cellStyle name="20% - Accent1 3 3 2 3 2 2" xfId="916"/>
    <cellStyle name="20% - Accent1 3 3 2 3 2 2 2" xfId="917"/>
    <cellStyle name="20% - Accent1 3 3 2 3 2 2 2 2" xfId="918"/>
    <cellStyle name="20% - Accent1 3 3 2 3 2 2 3" xfId="919"/>
    <cellStyle name="20% - Accent1 3 3 2 3 2 3" xfId="920"/>
    <cellStyle name="20% - Accent1 3 3 2 3 2 3 2" xfId="921"/>
    <cellStyle name="20% - Accent1 3 3 2 3 2 4" xfId="922"/>
    <cellStyle name="20% - Accent1 3 3 2 3 3" xfId="923"/>
    <cellStyle name="20% - Accent1 3 3 2 3 3 2" xfId="924"/>
    <cellStyle name="20% - Accent1 3 3 2 3 3 2 2" xfId="925"/>
    <cellStyle name="20% - Accent1 3 3 2 3 3 3" xfId="926"/>
    <cellStyle name="20% - Accent1 3 3 2 3 4" xfId="927"/>
    <cellStyle name="20% - Accent1 3 3 2 3 4 2" xfId="928"/>
    <cellStyle name="20% - Accent1 3 3 2 3 5" xfId="929"/>
    <cellStyle name="20% - Accent1 3 3 2 3 5 2" xfId="930"/>
    <cellStyle name="20% - Accent1 3 3 2 3 6" xfId="931"/>
    <cellStyle name="20% - Accent1 3 3 2 4" xfId="932"/>
    <cellStyle name="20% - Accent1 3 3 2 4 2" xfId="933"/>
    <cellStyle name="20% - Accent1 3 3 2 4 2 2" xfId="934"/>
    <cellStyle name="20% - Accent1 3 3 2 4 2 2 2" xfId="935"/>
    <cellStyle name="20% - Accent1 3 3 2 4 2 3" xfId="936"/>
    <cellStyle name="20% - Accent1 3 3 2 4 3" xfId="937"/>
    <cellStyle name="20% - Accent1 3 3 2 4 3 2" xfId="938"/>
    <cellStyle name="20% - Accent1 3 3 2 4 4" xfId="939"/>
    <cellStyle name="20% - Accent1 3 3 2 5" xfId="940"/>
    <cellStyle name="20% - Accent1 3 3 2 5 2" xfId="941"/>
    <cellStyle name="20% - Accent1 3 3 2 5 2 2" xfId="942"/>
    <cellStyle name="20% - Accent1 3 3 2 5 3" xfId="943"/>
    <cellStyle name="20% - Accent1 3 3 2 6" xfId="944"/>
    <cellStyle name="20% - Accent1 3 3 2 6 2" xfId="945"/>
    <cellStyle name="20% - Accent1 3 3 2 7" xfId="946"/>
    <cellStyle name="20% - Accent1 3 3 2 7 2" xfId="947"/>
    <cellStyle name="20% - Accent1 3 3 2 8" xfId="948"/>
    <cellStyle name="20% - Accent1 3 3 3" xfId="949"/>
    <cellStyle name="20% - Accent1 3 3 3 2" xfId="950"/>
    <cellStyle name="20% - Accent1 3 3 3 2 2" xfId="951"/>
    <cellStyle name="20% - Accent1 3 3 3 2 2 2" xfId="952"/>
    <cellStyle name="20% - Accent1 3 3 3 2 2 2 2" xfId="953"/>
    <cellStyle name="20% - Accent1 3 3 3 2 2 2 2 2" xfId="954"/>
    <cellStyle name="20% - Accent1 3 3 3 2 2 2 3" xfId="955"/>
    <cellStyle name="20% - Accent1 3 3 3 2 2 3" xfId="956"/>
    <cellStyle name="20% - Accent1 3 3 3 2 2 3 2" xfId="957"/>
    <cellStyle name="20% - Accent1 3 3 3 2 2 4" xfId="958"/>
    <cellStyle name="20% - Accent1 3 3 3 2 3" xfId="959"/>
    <cellStyle name="20% - Accent1 3 3 3 2 3 2" xfId="960"/>
    <cellStyle name="20% - Accent1 3 3 3 2 3 2 2" xfId="961"/>
    <cellStyle name="20% - Accent1 3 3 3 2 3 3" xfId="962"/>
    <cellStyle name="20% - Accent1 3 3 3 2 4" xfId="963"/>
    <cellStyle name="20% - Accent1 3 3 3 2 4 2" xfId="964"/>
    <cellStyle name="20% - Accent1 3 3 3 2 5" xfId="965"/>
    <cellStyle name="20% - Accent1 3 3 3 2 5 2" xfId="966"/>
    <cellStyle name="20% - Accent1 3 3 3 2 6" xfId="967"/>
    <cellStyle name="20% - Accent1 3 3 3 3" xfId="968"/>
    <cellStyle name="20% - Accent1 3 3 3 3 2" xfId="969"/>
    <cellStyle name="20% - Accent1 3 3 3 3 2 2" xfId="970"/>
    <cellStyle name="20% - Accent1 3 3 3 3 2 2 2" xfId="971"/>
    <cellStyle name="20% - Accent1 3 3 3 3 2 2 2 2" xfId="972"/>
    <cellStyle name="20% - Accent1 3 3 3 3 2 2 3" xfId="973"/>
    <cellStyle name="20% - Accent1 3 3 3 3 2 3" xfId="974"/>
    <cellStyle name="20% - Accent1 3 3 3 3 2 3 2" xfId="975"/>
    <cellStyle name="20% - Accent1 3 3 3 3 2 4" xfId="976"/>
    <cellStyle name="20% - Accent1 3 3 3 3 3" xfId="977"/>
    <cellStyle name="20% - Accent1 3 3 3 3 3 2" xfId="978"/>
    <cellStyle name="20% - Accent1 3 3 3 3 3 2 2" xfId="979"/>
    <cellStyle name="20% - Accent1 3 3 3 3 3 3" xfId="980"/>
    <cellStyle name="20% - Accent1 3 3 3 3 4" xfId="981"/>
    <cellStyle name="20% - Accent1 3 3 3 3 4 2" xfId="982"/>
    <cellStyle name="20% - Accent1 3 3 3 3 5" xfId="983"/>
    <cellStyle name="20% - Accent1 3 3 3 3 5 2" xfId="984"/>
    <cellStyle name="20% - Accent1 3 3 3 3 6" xfId="985"/>
    <cellStyle name="20% - Accent1 3 3 3 4" xfId="986"/>
    <cellStyle name="20% - Accent1 3 3 3 4 2" xfId="987"/>
    <cellStyle name="20% - Accent1 3 3 3 4 2 2" xfId="988"/>
    <cellStyle name="20% - Accent1 3 3 3 4 2 2 2" xfId="989"/>
    <cellStyle name="20% - Accent1 3 3 3 4 2 3" xfId="990"/>
    <cellStyle name="20% - Accent1 3 3 3 4 3" xfId="991"/>
    <cellStyle name="20% - Accent1 3 3 3 4 3 2" xfId="992"/>
    <cellStyle name="20% - Accent1 3 3 3 4 4" xfId="993"/>
    <cellStyle name="20% - Accent1 3 3 3 5" xfId="994"/>
    <cellStyle name="20% - Accent1 3 3 3 5 2" xfId="995"/>
    <cellStyle name="20% - Accent1 3 3 3 5 2 2" xfId="996"/>
    <cellStyle name="20% - Accent1 3 3 3 5 3" xfId="997"/>
    <cellStyle name="20% - Accent1 3 3 3 6" xfId="998"/>
    <cellStyle name="20% - Accent1 3 3 3 6 2" xfId="999"/>
    <cellStyle name="20% - Accent1 3 3 3 7" xfId="1000"/>
    <cellStyle name="20% - Accent1 3 3 3 7 2" xfId="1001"/>
    <cellStyle name="20% - Accent1 3 3 3 8" xfId="1002"/>
    <cellStyle name="20% - Accent1 3 3 4" xfId="1003"/>
    <cellStyle name="20% - Accent1 3 3 4 2" xfId="1004"/>
    <cellStyle name="20% - Accent1 3 3 4 2 2" xfId="1005"/>
    <cellStyle name="20% - Accent1 3 3 4 2 2 2" xfId="1006"/>
    <cellStyle name="20% - Accent1 3 3 4 2 2 2 2" xfId="1007"/>
    <cellStyle name="20% - Accent1 3 3 4 2 2 3" xfId="1008"/>
    <cellStyle name="20% - Accent1 3 3 4 2 3" xfId="1009"/>
    <cellStyle name="20% - Accent1 3 3 4 2 3 2" xfId="1010"/>
    <cellStyle name="20% - Accent1 3 3 4 2 4" xfId="1011"/>
    <cellStyle name="20% - Accent1 3 3 4 3" xfId="1012"/>
    <cellStyle name="20% - Accent1 3 3 4 3 2" xfId="1013"/>
    <cellStyle name="20% - Accent1 3 3 4 3 2 2" xfId="1014"/>
    <cellStyle name="20% - Accent1 3 3 4 3 3" xfId="1015"/>
    <cellStyle name="20% - Accent1 3 3 4 4" xfId="1016"/>
    <cellStyle name="20% - Accent1 3 3 4 4 2" xfId="1017"/>
    <cellStyle name="20% - Accent1 3 3 4 5" xfId="1018"/>
    <cellStyle name="20% - Accent1 3 3 4 5 2" xfId="1019"/>
    <cellStyle name="20% - Accent1 3 3 4 6" xfId="1020"/>
    <cellStyle name="20% - Accent1 3 3 5" xfId="1021"/>
    <cellStyle name="20% - Accent1 3 3 5 2" xfId="1022"/>
    <cellStyle name="20% - Accent1 3 3 5 2 2" xfId="1023"/>
    <cellStyle name="20% - Accent1 3 3 5 2 2 2" xfId="1024"/>
    <cellStyle name="20% - Accent1 3 3 5 2 2 2 2" xfId="1025"/>
    <cellStyle name="20% - Accent1 3 3 5 2 2 3" xfId="1026"/>
    <cellStyle name="20% - Accent1 3 3 5 2 3" xfId="1027"/>
    <cellStyle name="20% - Accent1 3 3 5 2 3 2" xfId="1028"/>
    <cellStyle name="20% - Accent1 3 3 5 2 4" xfId="1029"/>
    <cellStyle name="20% - Accent1 3 3 5 3" xfId="1030"/>
    <cellStyle name="20% - Accent1 3 3 5 3 2" xfId="1031"/>
    <cellStyle name="20% - Accent1 3 3 5 3 2 2" xfId="1032"/>
    <cellStyle name="20% - Accent1 3 3 5 3 3" xfId="1033"/>
    <cellStyle name="20% - Accent1 3 3 5 4" xfId="1034"/>
    <cellStyle name="20% - Accent1 3 3 5 4 2" xfId="1035"/>
    <cellStyle name="20% - Accent1 3 3 5 5" xfId="1036"/>
    <cellStyle name="20% - Accent1 3 3 5 5 2" xfId="1037"/>
    <cellStyle name="20% - Accent1 3 3 5 6" xfId="1038"/>
    <cellStyle name="20% - Accent1 3 3 6" xfId="1039"/>
    <cellStyle name="20% - Accent1 3 3 6 2" xfId="1040"/>
    <cellStyle name="20% - Accent1 3 3 6 2 2" xfId="1041"/>
    <cellStyle name="20% - Accent1 3 3 6 2 2 2" xfId="1042"/>
    <cellStyle name="20% - Accent1 3 3 6 2 2 2 2" xfId="1043"/>
    <cellStyle name="20% - Accent1 3 3 6 2 2 3" xfId="1044"/>
    <cellStyle name="20% - Accent1 3 3 6 2 3" xfId="1045"/>
    <cellStyle name="20% - Accent1 3 3 6 2 3 2" xfId="1046"/>
    <cellStyle name="20% - Accent1 3 3 6 2 4" xfId="1047"/>
    <cellStyle name="20% - Accent1 3 3 6 3" xfId="1048"/>
    <cellStyle name="20% - Accent1 3 3 6 3 2" xfId="1049"/>
    <cellStyle name="20% - Accent1 3 3 6 3 2 2" xfId="1050"/>
    <cellStyle name="20% - Accent1 3 3 6 3 3" xfId="1051"/>
    <cellStyle name="20% - Accent1 3 3 6 4" xfId="1052"/>
    <cellStyle name="20% - Accent1 3 3 6 4 2" xfId="1053"/>
    <cellStyle name="20% - Accent1 3 3 6 5" xfId="1054"/>
    <cellStyle name="20% - Accent1 3 3 6 5 2" xfId="1055"/>
    <cellStyle name="20% - Accent1 3 3 6 6" xfId="1056"/>
    <cellStyle name="20% - Accent1 3 3 7" xfId="1057"/>
    <cellStyle name="20% - Accent1 3 3 7 2" xfId="1058"/>
    <cellStyle name="20% - Accent1 3 3 7 2 2" xfId="1059"/>
    <cellStyle name="20% - Accent1 3 3 7 2 2 2" xfId="1060"/>
    <cellStyle name="20% - Accent1 3 3 7 2 3" xfId="1061"/>
    <cellStyle name="20% - Accent1 3 3 7 3" xfId="1062"/>
    <cellStyle name="20% - Accent1 3 3 7 3 2" xfId="1063"/>
    <cellStyle name="20% - Accent1 3 3 7 4" xfId="1064"/>
    <cellStyle name="20% - Accent1 3 3 8" xfId="1065"/>
    <cellStyle name="20% - Accent1 3 3 8 2" xfId="1066"/>
    <cellStyle name="20% - Accent1 3 3 8 2 2" xfId="1067"/>
    <cellStyle name="20% - Accent1 3 3 8 3" xfId="1068"/>
    <cellStyle name="20% - Accent1 3 3 9" xfId="1069"/>
    <cellStyle name="20% - Accent1 3 3 9 2" xfId="1070"/>
    <cellStyle name="20% - Accent1 3 4" xfId="1071"/>
    <cellStyle name="20% - Accent1 3 4 10" xfId="1072"/>
    <cellStyle name="20% - Accent1 3 4 10 2" xfId="1073"/>
    <cellStyle name="20% - Accent1 3 4 11" xfId="1074"/>
    <cellStyle name="20% - Accent1 3 4 2" xfId="1075"/>
    <cellStyle name="20% - Accent1 3 4 2 2" xfId="1076"/>
    <cellStyle name="20% - Accent1 3 4 2 2 2" xfId="1077"/>
    <cellStyle name="20% - Accent1 3 4 2 2 2 2" xfId="1078"/>
    <cellStyle name="20% - Accent1 3 4 2 2 2 2 2" xfId="1079"/>
    <cellStyle name="20% - Accent1 3 4 2 2 2 2 2 2" xfId="1080"/>
    <cellStyle name="20% - Accent1 3 4 2 2 2 2 3" xfId="1081"/>
    <cellStyle name="20% - Accent1 3 4 2 2 2 3" xfId="1082"/>
    <cellStyle name="20% - Accent1 3 4 2 2 2 3 2" xfId="1083"/>
    <cellStyle name="20% - Accent1 3 4 2 2 2 4" xfId="1084"/>
    <cellStyle name="20% - Accent1 3 4 2 2 3" xfId="1085"/>
    <cellStyle name="20% - Accent1 3 4 2 2 3 2" xfId="1086"/>
    <cellStyle name="20% - Accent1 3 4 2 2 3 2 2" xfId="1087"/>
    <cellStyle name="20% - Accent1 3 4 2 2 3 3" xfId="1088"/>
    <cellStyle name="20% - Accent1 3 4 2 2 4" xfId="1089"/>
    <cellStyle name="20% - Accent1 3 4 2 2 4 2" xfId="1090"/>
    <cellStyle name="20% - Accent1 3 4 2 2 5" xfId="1091"/>
    <cellStyle name="20% - Accent1 3 4 2 2 5 2" xfId="1092"/>
    <cellStyle name="20% - Accent1 3 4 2 2 6" xfId="1093"/>
    <cellStyle name="20% - Accent1 3 4 2 3" xfId="1094"/>
    <cellStyle name="20% - Accent1 3 4 2 3 2" xfId="1095"/>
    <cellStyle name="20% - Accent1 3 4 2 3 2 2" xfId="1096"/>
    <cellStyle name="20% - Accent1 3 4 2 3 2 2 2" xfId="1097"/>
    <cellStyle name="20% - Accent1 3 4 2 3 2 2 2 2" xfId="1098"/>
    <cellStyle name="20% - Accent1 3 4 2 3 2 2 3" xfId="1099"/>
    <cellStyle name="20% - Accent1 3 4 2 3 2 3" xfId="1100"/>
    <cellStyle name="20% - Accent1 3 4 2 3 2 3 2" xfId="1101"/>
    <cellStyle name="20% - Accent1 3 4 2 3 2 4" xfId="1102"/>
    <cellStyle name="20% - Accent1 3 4 2 3 3" xfId="1103"/>
    <cellStyle name="20% - Accent1 3 4 2 3 3 2" xfId="1104"/>
    <cellStyle name="20% - Accent1 3 4 2 3 3 2 2" xfId="1105"/>
    <cellStyle name="20% - Accent1 3 4 2 3 3 3" xfId="1106"/>
    <cellStyle name="20% - Accent1 3 4 2 3 4" xfId="1107"/>
    <cellStyle name="20% - Accent1 3 4 2 3 4 2" xfId="1108"/>
    <cellStyle name="20% - Accent1 3 4 2 3 5" xfId="1109"/>
    <cellStyle name="20% - Accent1 3 4 2 3 5 2" xfId="1110"/>
    <cellStyle name="20% - Accent1 3 4 2 3 6" xfId="1111"/>
    <cellStyle name="20% - Accent1 3 4 2 4" xfId="1112"/>
    <cellStyle name="20% - Accent1 3 4 2 4 2" xfId="1113"/>
    <cellStyle name="20% - Accent1 3 4 2 4 2 2" xfId="1114"/>
    <cellStyle name="20% - Accent1 3 4 2 4 2 2 2" xfId="1115"/>
    <cellStyle name="20% - Accent1 3 4 2 4 2 3" xfId="1116"/>
    <cellStyle name="20% - Accent1 3 4 2 4 3" xfId="1117"/>
    <cellStyle name="20% - Accent1 3 4 2 4 3 2" xfId="1118"/>
    <cellStyle name="20% - Accent1 3 4 2 4 4" xfId="1119"/>
    <cellStyle name="20% - Accent1 3 4 2 5" xfId="1120"/>
    <cellStyle name="20% - Accent1 3 4 2 5 2" xfId="1121"/>
    <cellStyle name="20% - Accent1 3 4 2 5 2 2" xfId="1122"/>
    <cellStyle name="20% - Accent1 3 4 2 5 3" xfId="1123"/>
    <cellStyle name="20% - Accent1 3 4 2 6" xfId="1124"/>
    <cellStyle name="20% - Accent1 3 4 2 6 2" xfId="1125"/>
    <cellStyle name="20% - Accent1 3 4 2 7" xfId="1126"/>
    <cellStyle name="20% - Accent1 3 4 2 7 2" xfId="1127"/>
    <cellStyle name="20% - Accent1 3 4 2 8" xfId="1128"/>
    <cellStyle name="20% - Accent1 3 4 3" xfId="1129"/>
    <cellStyle name="20% - Accent1 3 4 3 2" xfId="1130"/>
    <cellStyle name="20% - Accent1 3 4 3 2 2" xfId="1131"/>
    <cellStyle name="20% - Accent1 3 4 3 2 2 2" xfId="1132"/>
    <cellStyle name="20% - Accent1 3 4 3 2 2 2 2" xfId="1133"/>
    <cellStyle name="20% - Accent1 3 4 3 2 2 2 2 2" xfId="1134"/>
    <cellStyle name="20% - Accent1 3 4 3 2 2 2 3" xfId="1135"/>
    <cellStyle name="20% - Accent1 3 4 3 2 2 3" xfId="1136"/>
    <cellStyle name="20% - Accent1 3 4 3 2 2 3 2" xfId="1137"/>
    <cellStyle name="20% - Accent1 3 4 3 2 2 4" xfId="1138"/>
    <cellStyle name="20% - Accent1 3 4 3 2 3" xfId="1139"/>
    <cellStyle name="20% - Accent1 3 4 3 2 3 2" xfId="1140"/>
    <cellStyle name="20% - Accent1 3 4 3 2 3 2 2" xfId="1141"/>
    <cellStyle name="20% - Accent1 3 4 3 2 3 3" xfId="1142"/>
    <cellStyle name="20% - Accent1 3 4 3 2 4" xfId="1143"/>
    <cellStyle name="20% - Accent1 3 4 3 2 4 2" xfId="1144"/>
    <cellStyle name="20% - Accent1 3 4 3 2 5" xfId="1145"/>
    <cellStyle name="20% - Accent1 3 4 3 2 5 2" xfId="1146"/>
    <cellStyle name="20% - Accent1 3 4 3 2 6" xfId="1147"/>
    <cellStyle name="20% - Accent1 3 4 3 3" xfId="1148"/>
    <cellStyle name="20% - Accent1 3 4 3 3 2" xfId="1149"/>
    <cellStyle name="20% - Accent1 3 4 3 3 2 2" xfId="1150"/>
    <cellStyle name="20% - Accent1 3 4 3 3 2 2 2" xfId="1151"/>
    <cellStyle name="20% - Accent1 3 4 3 3 2 2 2 2" xfId="1152"/>
    <cellStyle name="20% - Accent1 3 4 3 3 2 2 3" xfId="1153"/>
    <cellStyle name="20% - Accent1 3 4 3 3 2 3" xfId="1154"/>
    <cellStyle name="20% - Accent1 3 4 3 3 2 3 2" xfId="1155"/>
    <cellStyle name="20% - Accent1 3 4 3 3 2 4" xfId="1156"/>
    <cellStyle name="20% - Accent1 3 4 3 3 3" xfId="1157"/>
    <cellStyle name="20% - Accent1 3 4 3 3 3 2" xfId="1158"/>
    <cellStyle name="20% - Accent1 3 4 3 3 3 2 2" xfId="1159"/>
    <cellStyle name="20% - Accent1 3 4 3 3 3 3" xfId="1160"/>
    <cellStyle name="20% - Accent1 3 4 3 3 4" xfId="1161"/>
    <cellStyle name="20% - Accent1 3 4 3 3 4 2" xfId="1162"/>
    <cellStyle name="20% - Accent1 3 4 3 3 5" xfId="1163"/>
    <cellStyle name="20% - Accent1 3 4 3 3 5 2" xfId="1164"/>
    <cellStyle name="20% - Accent1 3 4 3 3 6" xfId="1165"/>
    <cellStyle name="20% - Accent1 3 4 3 4" xfId="1166"/>
    <cellStyle name="20% - Accent1 3 4 3 4 2" xfId="1167"/>
    <cellStyle name="20% - Accent1 3 4 3 4 2 2" xfId="1168"/>
    <cellStyle name="20% - Accent1 3 4 3 4 2 2 2" xfId="1169"/>
    <cellStyle name="20% - Accent1 3 4 3 4 2 3" xfId="1170"/>
    <cellStyle name="20% - Accent1 3 4 3 4 3" xfId="1171"/>
    <cellStyle name="20% - Accent1 3 4 3 4 3 2" xfId="1172"/>
    <cellStyle name="20% - Accent1 3 4 3 4 4" xfId="1173"/>
    <cellStyle name="20% - Accent1 3 4 3 5" xfId="1174"/>
    <cellStyle name="20% - Accent1 3 4 3 5 2" xfId="1175"/>
    <cellStyle name="20% - Accent1 3 4 3 5 2 2" xfId="1176"/>
    <cellStyle name="20% - Accent1 3 4 3 5 3" xfId="1177"/>
    <cellStyle name="20% - Accent1 3 4 3 6" xfId="1178"/>
    <cellStyle name="20% - Accent1 3 4 3 6 2" xfId="1179"/>
    <cellStyle name="20% - Accent1 3 4 3 7" xfId="1180"/>
    <cellStyle name="20% - Accent1 3 4 3 7 2" xfId="1181"/>
    <cellStyle name="20% - Accent1 3 4 3 8" xfId="1182"/>
    <cellStyle name="20% - Accent1 3 4 4" xfId="1183"/>
    <cellStyle name="20% - Accent1 3 4 4 2" xfId="1184"/>
    <cellStyle name="20% - Accent1 3 4 4 2 2" xfId="1185"/>
    <cellStyle name="20% - Accent1 3 4 4 2 2 2" xfId="1186"/>
    <cellStyle name="20% - Accent1 3 4 4 2 2 2 2" xfId="1187"/>
    <cellStyle name="20% - Accent1 3 4 4 2 2 3" xfId="1188"/>
    <cellStyle name="20% - Accent1 3 4 4 2 3" xfId="1189"/>
    <cellStyle name="20% - Accent1 3 4 4 2 3 2" xfId="1190"/>
    <cellStyle name="20% - Accent1 3 4 4 2 4" xfId="1191"/>
    <cellStyle name="20% - Accent1 3 4 4 3" xfId="1192"/>
    <cellStyle name="20% - Accent1 3 4 4 3 2" xfId="1193"/>
    <cellStyle name="20% - Accent1 3 4 4 3 2 2" xfId="1194"/>
    <cellStyle name="20% - Accent1 3 4 4 3 3" xfId="1195"/>
    <cellStyle name="20% - Accent1 3 4 4 4" xfId="1196"/>
    <cellStyle name="20% - Accent1 3 4 4 4 2" xfId="1197"/>
    <cellStyle name="20% - Accent1 3 4 4 5" xfId="1198"/>
    <cellStyle name="20% - Accent1 3 4 4 5 2" xfId="1199"/>
    <cellStyle name="20% - Accent1 3 4 4 6" xfId="1200"/>
    <cellStyle name="20% - Accent1 3 4 5" xfId="1201"/>
    <cellStyle name="20% - Accent1 3 4 5 2" xfId="1202"/>
    <cellStyle name="20% - Accent1 3 4 5 2 2" xfId="1203"/>
    <cellStyle name="20% - Accent1 3 4 5 2 2 2" xfId="1204"/>
    <cellStyle name="20% - Accent1 3 4 5 2 2 2 2" xfId="1205"/>
    <cellStyle name="20% - Accent1 3 4 5 2 2 3" xfId="1206"/>
    <cellStyle name="20% - Accent1 3 4 5 2 3" xfId="1207"/>
    <cellStyle name="20% - Accent1 3 4 5 2 3 2" xfId="1208"/>
    <cellStyle name="20% - Accent1 3 4 5 2 4" xfId="1209"/>
    <cellStyle name="20% - Accent1 3 4 5 3" xfId="1210"/>
    <cellStyle name="20% - Accent1 3 4 5 3 2" xfId="1211"/>
    <cellStyle name="20% - Accent1 3 4 5 3 2 2" xfId="1212"/>
    <cellStyle name="20% - Accent1 3 4 5 3 3" xfId="1213"/>
    <cellStyle name="20% - Accent1 3 4 5 4" xfId="1214"/>
    <cellStyle name="20% - Accent1 3 4 5 4 2" xfId="1215"/>
    <cellStyle name="20% - Accent1 3 4 5 5" xfId="1216"/>
    <cellStyle name="20% - Accent1 3 4 5 5 2" xfId="1217"/>
    <cellStyle name="20% - Accent1 3 4 5 6" xfId="1218"/>
    <cellStyle name="20% - Accent1 3 4 6" xfId="1219"/>
    <cellStyle name="20% - Accent1 3 4 6 2" xfId="1220"/>
    <cellStyle name="20% - Accent1 3 4 6 2 2" xfId="1221"/>
    <cellStyle name="20% - Accent1 3 4 6 2 2 2" xfId="1222"/>
    <cellStyle name="20% - Accent1 3 4 6 2 2 2 2" xfId="1223"/>
    <cellStyle name="20% - Accent1 3 4 6 2 2 3" xfId="1224"/>
    <cellStyle name="20% - Accent1 3 4 6 2 3" xfId="1225"/>
    <cellStyle name="20% - Accent1 3 4 6 2 3 2" xfId="1226"/>
    <cellStyle name="20% - Accent1 3 4 6 2 4" xfId="1227"/>
    <cellStyle name="20% - Accent1 3 4 6 3" xfId="1228"/>
    <cellStyle name="20% - Accent1 3 4 6 3 2" xfId="1229"/>
    <cellStyle name="20% - Accent1 3 4 6 3 2 2" xfId="1230"/>
    <cellStyle name="20% - Accent1 3 4 6 3 3" xfId="1231"/>
    <cellStyle name="20% - Accent1 3 4 6 4" xfId="1232"/>
    <cellStyle name="20% - Accent1 3 4 6 4 2" xfId="1233"/>
    <cellStyle name="20% - Accent1 3 4 6 5" xfId="1234"/>
    <cellStyle name="20% - Accent1 3 4 6 5 2" xfId="1235"/>
    <cellStyle name="20% - Accent1 3 4 6 6" xfId="1236"/>
    <cellStyle name="20% - Accent1 3 4 7" xfId="1237"/>
    <cellStyle name="20% - Accent1 3 4 7 2" xfId="1238"/>
    <cellStyle name="20% - Accent1 3 4 7 2 2" xfId="1239"/>
    <cellStyle name="20% - Accent1 3 4 7 2 2 2" xfId="1240"/>
    <cellStyle name="20% - Accent1 3 4 7 2 3" xfId="1241"/>
    <cellStyle name="20% - Accent1 3 4 7 3" xfId="1242"/>
    <cellStyle name="20% - Accent1 3 4 7 3 2" xfId="1243"/>
    <cellStyle name="20% - Accent1 3 4 7 4" xfId="1244"/>
    <cellStyle name="20% - Accent1 3 4 8" xfId="1245"/>
    <cellStyle name="20% - Accent1 3 4 8 2" xfId="1246"/>
    <cellStyle name="20% - Accent1 3 4 8 2 2" xfId="1247"/>
    <cellStyle name="20% - Accent1 3 4 8 3" xfId="1248"/>
    <cellStyle name="20% - Accent1 3 4 9" xfId="1249"/>
    <cellStyle name="20% - Accent1 3 4 9 2" xfId="1250"/>
    <cellStyle name="20% - Accent1 3 5" xfId="1251"/>
    <cellStyle name="20% - Accent1 3 5 10" xfId="1252"/>
    <cellStyle name="20% - Accent1 3 5 10 2" xfId="1253"/>
    <cellStyle name="20% - Accent1 3 5 11" xfId="1254"/>
    <cellStyle name="20% - Accent1 3 5 2" xfId="1255"/>
    <cellStyle name="20% - Accent1 3 5 2 2" xfId="1256"/>
    <cellStyle name="20% - Accent1 3 5 2 2 2" xfId="1257"/>
    <cellStyle name="20% - Accent1 3 5 2 2 2 2" xfId="1258"/>
    <cellStyle name="20% - Accent1 3 5 2 2 2 2 2" xfId="1259"/>
    <cellStyle name="20% - Accent1 3 5 2 2 2 2 2 2" xfId="1260"/>
    <cellStyle name="20% - Accent1 3 5 2 2 2 2 3" xfId="1261"/>
    <cellStyle name="20% - Accent1 3 5 2 2 2 3" xfId="1262"/>
    <cellStyle name="20% - Accent1 3 5 2 2 2 3 2" xfId="1263"/>
    <cellStyle name="20% - Accent1 3 5 2 2 2 4" xfId="1264"/>
    <cellStyle name="20% - Accent1 3 5 2 2 3" xfId="1265"/>
    <cellStyle name="20% - Accent1 3 5 2 2 3 2" xfId="1266"/>
    <cellStyle name="20% - Accent1 3 5 2 2 3 2 2" xfId="1267"/>
    <cellStyle name="20% - Accent1 3 5 2 2 3 3" xfId="1268"/>
    <cellStyle name="20% - Accent1 3 5 2 2 4" xfId="1269"/>
    <cellStyle name="20% - Accent1 3 5 2 2 4 2" xfId="1270"/>
    <cellStyle name="20% - Accent1 3 5 2 2 5" xfId="1271"/>
    <cellStyle name="20% - Accent1 3 5 2 2 5 2" xfId="1272"/>
    <cellStyle name="20% - Accent1 3 5 2 2 6" xfId="1273"/>
    <cellStyle name="20% - Accent1 3 5 2 3" xfId="1274"/>
    <cellStyle name="20% - Accent1 3 5 2 3 2" xfId="1275"/>
    <cellStyle name="20% - Accent1 3 5 2 3 2 2" xfId="1276"/>
    <cellStyle name="20% - Accent1 3 5 2 3 2 2 2" xfId="1277"/>
    <cellStyle name="20% - Accent1 3 5 2 3 2 2 2 2" xfId="1278"/>
    <cellStyle name="20% - Accent1 3 5 2 3 2 2 3" xfId="1279"/>
    <cellStyle name="20% - Accent1 3 5 2 3 2 3" xfId="1280"/>
    <cellStyle name="20% - Accent1 3 5 2 3 2 3 2" xfId="1281"/>
    <cellStyle name="20% - Accent1 3 5 2 3 2 4" xfId="1282"/>
    <cellStyle name="20% - Accent1 3 5 2 3 3" xfId="1283"/>
    <cellStyle name="20% - Accent1 3 5 2 3 3 2" xfId="1284"/>
    <cellStyle name="20% - Accent1 3 5 2 3 3 2 2" xfId="1285"/>
    <cellStyle name="20% - Accent1 3 5 2 3 3 3" xfId="1286"/>
    <cellStyle name="20% - Accent1 3 5 2 3 4" xfId="1287"/>
    <cellStyle name="20% - Accent1 3 5 2 3 4 2" xfId="1288"/>
    <cellStyle name="20% - Accent1 3 5 2 3 5" xfId="1289"/>
    <cellStyle name="20% - Accent1 3 5 2 3 5 2" xfId="1290"/>
    <cellStyle name="20% - Accent1 3 5 2 3 6" xfId="1291"/>
    <cellStyle name="20% - Accent1 3 5 2 4" xfId="1292"/>
    <cellStyle name="20% - Accent1 3 5 2 4 2" xfId="1293"/>
    <cellStyle name="20% - Accent1 3 5 2 4 2 2" xfId="1294"/>
    <cellStyle name="20% - Accent1 3 5 2 4 2 2 2" xfId="1295"/>
    <cellStyle name="20% - Accent1 3 5 2 4 2 3" xfId="1296"/>
    <cellStyle name="20% - Accent1 3 5 2 4 3" xfId="1297"/>
    <cellStyle name="20% - Accent1 3 5 2 4 3 2" xfId="1298"/>
    <cellStyle name="20% - Accent1 3 5 2 4 4" xfId="1299"/>
    <cellStyle name="20% - Accent1 3 5 2 5" xfId="1300"/>
    <cellStyle name="20% - Accent1 3 5 2 5 2" xfId="1301"/>
    <cellStyle name="20% - Accent1 3 5 2 5 2 2" xfId="1302"/>
    <cellStyle name="20% - Accent1 3 5 2 5 3" xfId="1303"/>
    <cellStyle name="20% - Accent1 3 5 2 6" xfId="1304"/>
    <cellStyle name="20% - Accent1 3 5 2 6 2" xfId="1305"/>
    <cellStyle name="20% - Accent1 3 5 2 7" xfId="1306"/>
    <cellStyle name="20% - Accent1 3 5 2 7 2" xfId="1307"/>
    <cellStyle name="20% - Accent1 3 5 2 8" xfId="1308"/>
    <cellStyle name="20% - Accent1 3 5 3" xfId="1309"/>
    <cellStyle name="20% - Accent1 3 5 3 2" xfId="1310"/>
    <cellStyle name="20% - Accent1 3 5 3 2 2" xfId="1311"/>
    <cellStyle name="20% - Accent1 3 5 3 2 2 2" xfId="1312"/>
    <cellStyle name="20% - Accent1 3 5 3 2 2 2 2" xfId="1313"/>
    <cellStyle name="20% - Accent1 3 5 3 2 2 2 2 2" xfId="1314"/>
    <cellStyle name="20% - Accent1 3 5 3 2 2 2 3" xfId="1315"/>
    <cellStyle name="20% - Accent1 3 5 3 2 2 3" xfId="1316"/>
    <cellStyle name="20% - Accent1 3 5 3 2 2 3 2" xfId="1317"/>
    <cellStyle name="20% - Accent1 3 5 3 2 2 4" xfId="1318"/>
    <cellStyle name="20% - Accent1 3 5 3 2 3" xfId="1319"/>
    <cellStyle name="20% - Accent1 3 5 3 2 3 2" xfId="1320"/>
    <cellStyle name="20% - Accent1 3 5 3 2 3 2 2" xfId="1321"/>
    <cellStyle name="20% - Accent1 3 5 3 2 3 3" xfId="1322"/>
    <cellStyle name="20% - Accent1 3 5 3 2 4" xfId="1323"/>
    <cellStyle name="20% - Accent1 3 5 3 2 4 2" xfId="1324"/>
    <cellStyle name="20% - Accent1 3 5 3 2 5" xfId="1325"/>
    <cellStyle name="20% - Accent1 3 5 3 2 5 2" xfId="1326"/>
    <cellStyle name="20% - Accent1 3 5 3 2 6" xfId="1327"/>
    <cellStyle name="20% - Accent1 3 5 3 3" xfId="1328"/>
    <cellStyle name="20% - Accent1 3 5 3 3 2" xfId="1329"/>
    <cellStyle name="20% - Accent1 3 5 3 3 2 2" xfId="1330"/>
    <cellStyle name="20% - Accent1 3 5 3 3 2 2 2" xfId="1331"/>
    <cellStyle name="20% - Accent1 3 5 3 3 2 2 2 2" xfId="1332"/>
    <cellStyle name="20% - Accent1 3 5 3 3 2 2 3" xfId="1333"/>
    <cellStyle name="20% - Accent1 3 5 3 3 2 3" xfId="1334"/>
    <cellStyle name="20% - Accent1 3 5 3 3 2 3 2" xfId="1335"/>
    <cellStyle name="20% - Accent1 3 5 3 3 2 4" xfId="1336"/>
    <cellStyle name="20% - Accent1 3 5 3 3 3" xfId="1337"/>
    <cellStyle name="20% - Accent1 3 5 3 3 3 2" xfId="1338"/>
    <cellStyle name="20% - Accent1 3 5 3 3 3 2 2" xfId="1339"/>
    <cellStyle name="20% - Accent1 3 5 3 3 3 3" xfId="1340"/>
    <cellStyle name="20% - Accent1 3 5 3 3 4" xfId="1341"/>
    <cellStyle name="20% - Accent1 3 5 3 3 4 2" xfId="1342"/>
    <cellStyle name="20% - Accent1 3 5 3 3 5" xfId="1343"/>
    <cellStyle name="20% - Accent1 3 5 3 3 5 2" xfId="1344"/>
    <cellStyle name="20% - Accent1 3 5 3 3 6" xfId="1345"/>
    <cellStyle name="20% - Accent1 3 5 3 4" xfId="1346"/>
    <cellStyle name="20% - Accent1 3 5 3 4 2" xfId="1347"/>
    <cellStyle name="20% - Accent1 3 5 3 4 2 2" xfId="1348"/>
    <cellStyle name="20% - Accent1 3 5 3 4 2 2 2" xfId="1349"/>
    <cellStyle name="20% - Accent1 3 5 3 4 2 3" xfId="1350"/>
    <cellStyle name="20% - Accent1 3 5 3 4 3" xfId="1351"/>
    <cellStyle name="20% - Accent1 3 5 3 4 3 2" xfId="1352"/>
    <cellStyle name="20% - Accent1 3 5 3 4 4" xfId="1353"/>
    <cellStyle name="20% - Accent1 3 5 3 5" xfId="1354"/>
    <cellStyle name="20% - Accent1 3 5 3 5 2" xfId="1355"/>
    <cellStyle name="20% - Accent1 3 5 3 5 2 2" xfId="1356"/>
    <cellStyle name="20% - Accent1 3 5 3 5 3" xfId="1357"/>
    <cellStyle name="20% - Accent1 3 5 3 6" xfId="1358"/>
    <cellStyle name="20% - Accent1 3 5 3 6 2" xfId="1359"/>
    <cellStyle name="20% - Accent1 3 5 3 7" xfId="1360"/>
    <cellStyle name="20% - Accent1 3 5 3 7 2" xfId="1361"/>
    <cellStyle name="20% - Accent1 3 5 3 8" xfId="1362"/>
    <cellStyle name="20% - Accent1 3 5 4" xfId="1363"/>
    <cellStyle name="20% - Accent1 3 5 4 2" xfId="1364"/>
    <cellStyle name="20% - Accent1 3 5 4 2 2" xfId="1365"/>
    <cellStyle name="20% - Accent1 3 5 4 2 2 2" xfId="1366"/>
    <cellStyle name="20% - Accent1 3 5 4 2 2 2 2" xfId="1367"/>
    <cellStyle name="20% - Accent1 3 5 4 2 2 3" xfId="1368"/>
    <cellStyle name="20% - Accent1 3 5 4 2 3" xfId="1369"/>
    <cellStyle name="20% - Accent1 3 5 4 2 3 2" xfId="1370"/>
    <cellStyle name="20% - Accent1 3 5 4 2 4" xfId="1371"/>
    <cellStyle name="20% - Accent1 3 5 4 3" xfId="1372"/>
    <cellStyle name="20% - Accent1 3 5 4 3 2" xfId="1373"/>
    <cellStyle name="20% - Accent1 3 5 4 3 2 2" xfId="1374"/>
    <cellStyle name="20% - Accent1 3 5 4 3 3" xfId="1375"/>
    <cellStyle name="20% - Accent1 3 5 4 4" xfId="1376"/>
    <cellStyle name="20% - Accent1 3 5 4 4 2" xfId="1377"/>
    <cellStyle name="20% - Accent1 3 5 4 5" xfId="1378"/>
    <cellStyle name="20% - Accent1 3 5 4 5 2" xfId="1379"/>
    <cellStyle name="20% - Accent1 3 5 4 6" xfId="1380"/>
    <cellStyle name="20% - Accent1 3 5 5" xfId="1381"/>
    <cellStyle name="20% - Accent1 3 5 5 2" xfId="1382"/>
    <cellStyle name="20% - Accent1 3 5 5 2 2" xfId="1383"/>
    <cellStyle name="20% - Accent1 3 5 5 2 2 2" xfId="1384"/>
    <cellStyle name="20% - Accent1 3 5 5 2 2 2 2" xfId="1385"/>
    <cellStyle name="20% - Accent1 3 5 5 2 2 3" xfId="1386"/>
    <cellStyle name="20% - Accent1 3 5 5 2 3" xfId="1387"/>
    <cellStyle name="20% - Accent1 3 5 5 2 3 2" xfId="1388"/>
    <cellStyle name="20% - Accent1 3 5 5 2 4" xfId="1389"/>
    <cellStyle name="20% - Accent1 3 5 5 3" xfId="1390"/>
    <cellStyle name="20% - Accent1 3 5 5 3 2" xfId="1391"/>
    <cellStyle name="20% - Accent1 3 5 5 3 2 2" xfId="1392"/>
    <cellStyle name="20% - Accent1 3 5 5 3 3" xfId="1393"/>
    <cellStyle name="20% - Accent1 3 5 5 4" xfId="1394"/>
    <cellStyle name="20% - Accent1 3 5 5 4 2" xfId="1395"/>
    <cellStyle name="20% - Accent1 3 5 5 5" xfId="1396"/>
    <cellStyle name="20% - Accent1 3 5 5 5 2" xfId="1397"/>
    <cellStyle name="20% - Accent1 3 5 5 6" xfId="1398"/>
    <cellStyle name="20% - Accent1 3 5 6" xfId="1399"/>
    <cellStyle name="20% - Accent1 3 5 6 2" xfId="1400"/>
    <cellStyle name="20% - Accent1 3 5 6 2 2" xfId="1401"/>
    <cellStyle name="20% - Accent1 3 5 6 2 2 2" xfId="1402"/>
    <cellStyle name="20% - Accent1 3 5 6 2 2 2 2" xfId="1403"/>
    <cellStyle name="20% - Accent1 3 5 6 2 2 3" xfId="1404"/>
    <cellStyle name="20% - Accent1 3 5 6 2 3" xfId="1405"/>
    <cellStyle name="20% - Accent1 3 5 6 2 3 2" xfId="1406"/>
    <cellStyle name="20% - Accent1 3 5 6 2 4" xfId="1407"/>
    <cellStyle name="20% - Accent1 3 5 6 3" xfId="1408"/>
    <cellStyle name="20% - Accent1 3 5 6 3 2" xfId="1409"/>
    <cellStyle name="20% - Accent1 3 5 6 3 2 2" xfId="1410"/>
    <cellStyle name="20% - Accent1 3 5 6 3 3" xfId="1411"/>
    <cellStyle name="20% - Accent1 3 5 6 4" xfId="1412"/>
    <cellStyle name="20% - Accent1 3 5 6 4 2" xfId="1413"/>
    <cellStyle name="20% - Accent1 3 5 6 5" xfId="1414"/>
    <cellStyle name="20% - Accent1 3 5 6 5 2" xfId="1415"/>
    <cellStyle name="20% - Accent1 3 5 6 6" xfId="1416"/>
    <cellStyle name="20% - Accent1 3 5 7" xfId="1417"/>
    <cellStyle name="20% - Accent1 3 5 7 2" xfId="1418"/>
    <cellStyle name="20% - Accent1 3 5 7 2 2" xfId="1419"/>
    <cellStyle name="20% - Accent1 3 5 7 2 2 2" xfId="1420"/>
    <cellStyle name="20% - Accent1 3 5 7 2 3" xfId="1421"/>
    <cellStyle name="20% - Accent1 3 5 7 3" xfId="1422"/>
    <cellStyle name="20% - Accent1 3 5 7 3 2" xfId="1423"/>
    <cellStyle name="20% - Accent1 3 5 7 4" xfId="1424"/>
    <cellStyle name="20% - Accent1 3 5 8" xfId="1425"/>
    <cellStyle name="20% - Accent1 3 5 8 2" xfId="1426"/>
    <cellStyle name="20% - Accent1 3 5 8 2 2" xfId="1427"/>
    <cellStyle name="20% - Accent1 3 5 8 3" xfId="1428"/>
    <cellStyle name="20% - Accent1 3 5 9" xfId="1429"/>
    <cellStyle name="20% - Accent1 3 5 9 2" xfId="1430"/>
    <cellStyle name="20% - Accent1 3 6" xfId="1431"/>
    <cellStyle name="20% - Accent1 3 6 2" xfId="1432"/>
    <cellStyle name="20% - Accent1 3 6 2 2" xfId="1433"/>
    <cellStyle name="20% - Accent1 3 6 2 2 2" xfId="1434"/>
    <cellStyle name="20% - Accent1 3 6 2 2 2 2" xfId="1435"/>
    <cellStyle name="20% - Accent1 3 6 2 2 2 2 2" xfId="1436"/>
    <cellStyle name="20% - Accent1 3 6 2 2 2 3" xfId="1437"/>
    <cellStyle name="20% - Accent1 3 6 2 2 3" xfId="1438"/>
    <cellStyle name="20% - Accent1 3 6 2 2 3 2" xfId="1439"/>
    <cellStyle name="20% - Accent1 3 6 2 2 4" xfId="1440"/>
    <cellStyle name="20% - Accent1 3 6 2 3" xfId="1441"/>
    <cellStyle name="20% - Accent1 3 6 2 3 2" xfId="1442"/>
    <cellStyle name="20% - Accent1 3 6 2 3 2 2" xfId="1443"/>
    <cellStyle name="20% - Accent1 3 6 2 3 3" xfId="1444"/>
    <cellStyle name="20% - Accent1 3 6 2 4" xfId="1445"/>
    <cellStyle name="20% - Accent1 3 6 2 4 2" xfId="1446"/>
    <cellStyle name="20% - Accent1 3 6 2 5" xfId="1447"/>
    <cellStyle name="20% - Accent1 3 6 2 5 2" xfId="1448"/>
    <cellStyle name="20% - Accent1 3 6 2 6" xfId="1449"/>
    <cellStyle name="20% - Accent1 3 6 3" xfId="1450"/>
    <cellStyle name="20% - Accent1 3 6 3 2" xfId="1451"/>
    <cellStyle name="20% - Accent1 3 6 3 2 2" xfId="1452"/>
    <cellStyle name="20% - Accent1 3 6 3 2 2 2" xfId="1453"/>
    <cellStyle name="20% - Accent1 3 6 3 2 2 2 2" xfId="1454"/>
    <cellStyle name="20% - Accent1 3 6 3 2 2 3" xfId="1455"/>
    <cellStyle name="20% - Accent1 3 6 3 2 3" xfId="1456"/>
    <cellStyle name="20% - Accent1 3 6 3 2 3 2" xfId="1457"/>
    <cellStyle name="20% - Accent1 3 6 3 2 4" xfId="1458"/>
    <cellStyle name="20% - Accent1 3 6 3 3" xfId="1459"/>
    <cellStyle name="20% - Accent1 3 6 3 3 2" xfId="1460"/>
    <cellStyle name="20% - Accent1 3 6 3 3 2 2" xfId="1461"/>
    <cellStyle name="20% - Accent1 3 6 3 3 3" xfId="1462"/>
    <cellStyle name="20% - Accent1 3 6 3 4" xfId="1463"/>
    <cellStyle name="20% - Accent1 3 6 3 4 2" xfId="1464"/>
    <cellStyle name="20% - Accent1 3 6 3 5" xfId="1465"/>
    <cellStyle name="20% - Accent1 3 6 3 5 2" xfId="1466"/>
    <cellStyle name="20% - Accent1 3 6 3 6" xfId="1467"/>
    <cellStyle name="20% - Accent1 3 6 4" xfId="1468"/>
    <cellStyle name="20% - Accent1 3 6 4 2" xfId="1469"/>
    <cellStyle name="20% - Accent1 3 6 4 2 2" xfId="1470"/>
    <cellStyle name="20% - Accent1 3 6 4 2 2 2" xfId="1471"/>
    <cellStyle name="20% - Accent1 3 6 4 2 3" xfId="1472"/>
    <cellStyle name="20% - Accent1 3 6 4 3" xfId="1473"/>
    <cellStyle name="20% - Accent1 3 6 4 3 2" xfId="1474"/>
    <cellStyle name="20% - Accent1 3 6 4 4" xfId="1475"/>
    <cellStyle name="20% - Accent1 3 6 5" xfId="1476"/>
    <cellStyle name="20% - Accent1 3 6 5 2" xfId="1477"/>
    <cellStyle name="20% - Accent1 3 6 5 2 2" xfId="1478"/>
    <cellStyle name="20% - Accent1 3 6 5 3" xfId="1479"/>
    <cellStyle name="20% - Accent1 3 6 6" xfId="1480"/>
    <cellStyle name="20% - Accent1 3 6 6 2" xfId="1481"/>
    <cellStyle name="20% - Accent1 3 6 7" xfId="1482"/>
    <cellStyle name="20% - Accent1 3 6 7 2" xfId="1483"/>
    <cellStyle name="20% - Accent1 3 6 8" xfId="1484"/>
    <cellStyle name="20% - Accent1 3 7" xfId="1485"/>
    <cellStyle name="20% - Accent1 3 7 2" xfId="1486"/>
    <cellStyle name="20% - Accent1 3 7 2 2" xfId="1487"/>
    <cellStyle name="20% - Accent1 3 7 2 2 2" xfId="1488"/>
    <cellStyle name="20% - Accent1 3 7 2 2 2 2" xfId="1489"/>
    <cellStyle name="20% - Accent1 3 7 2 2 2 2 2" xfId="1490"/>
    <cellStyle name="20% - Accent1 3 7 2 2 2 3" xfId="1491"/>
    <cellStyle name="20% - Accent1 3 7 2 2 3" xfId="1492"/>
    <cellStyle name="20% - Accent1 3 7 2 2 3 2" xfId="1493"/>
    <cellStyle name="20% - Accent1 3 7 2 2 4" xfId="1494"/>
    <cellStyle name="20% - Accent1 3 7 2 3" xfId="1495"/>
    <cellStyle name="20% - Accent1 3 7 2 3 2" xfId="1496"/>
    <cellStyle name="20% - Accent1 3 7 2 3 2 2" xfId="1497"/>
    <cellStyle name="20% - Accent1 3 7 2 3 3" xfId="1498"/>
    <cellStyle name="20% - Accent1 3 7 2 4" xfId="1499"/>
    <cellStyle name="20% - Accent1 3 7 2 4 2" xfId="1500"/>
    <cellStyle name="20% - Accent1 3 7 2 5" xfId="1501"/>
    <cellStyle name="20% - Accent1 3 7 2 5 2" xfId="1502"/>
    <cellStyle name="20% - Accent1 3 7 2 6" xfId="1503"/>
    <cellStyle name="20% - Accent1 3 7 3" xfId="1504"/>
    <cellStyle name="20% - Accent1 3 7 3 2" xfId="1505"/>
    <cellStyle name="20% - Accent1 3 7 3 2 2" xfId="1506"/>
    <cellStyle name="20% - Accent1 3 7 3 2 2 2" xfId="1507"/>
    <cellStyle name="20% - Accent1 3 7 3 2 2 2 2" xfId="1508"/>
    <cellStyle name="20% - Accent1 3 7 3 2 2 3" xfId="1509"/>
    <cellStyle name="20% - Accent1 3 7 3 2 3" xfId="1510"/>
    <cellStyle name="20% - Accent1 3 7 3 2 3 2" xfId="1511"/>
    <cellStyle name="20% - Accent1 3 7 3 2 4" xfId="1512"/>
    <cellStyle name="20% - Accent1 3 7 3 3" xfId="1513"/>
    <cellStyle name="20% - Accent1 3 7 3 3 2" xfId="1514"/>
    <cellStyle name="20% - Accent1 3 7 3 3 2 2" xfId="1515"/>
    <cellStyle name="20% - Accent1 3 7 3 3 3" xfId="1516"/>
    <cellStyle name="20% - Accent1 3 7 3 4" xfId="1517"/>
    <cellStyle name="20% - Accent1 3 7 3 4 2" xfId="1518"/>
    <cellStyle name="20% - Accent1 3 7 3 5" xfId="1519"/>
    <cellStyle name="20% - Accent1 3 7 3 5 2" xfId="1520"/>
    <cellStyle name="20% - Accent1 3 7 3 6" xfId="1521"/>
    <cellStyle name="20% - Accent1 3 7 4" xfId="1522"/>
    <cellStyle name="20% - Accent1 3 7 4 2" xfId="1523"/>
    <cellStyle name="20% - Accent1 3 7 4 2 2" xfId="1524"/>
    <cellStyle name="20% - Accent1 3 7 4 2 2 2" xfId="1525"/>
    <cellStyle name="20% - Accent1 3 7 4 2 3" xfId="1526"/>
    <cellStyle name="20% - Accent1 3 7 4 3" xfId="1527"/>
    <cellStyle name="20% - Accent1 3 7 4 3 2" xfId="1528"/>
    <cellStyle name="20% - Accent1 3 7 4 4" xfId="1529"/>
    <cellStyle name="20% - Accent1 3 7 5" xfId="1530"/>
    <cellStyle name="20% - Accent1 3 7 5 2" xfId="1531"/>
    <cellStyle name="20% - Accent1 3 7 5 2 2" xfId="1532"/>
    <cellStyle name="20% - Accent1 3 7 5 3" xfId="1533"/>
    <cellStyle name="20% - Accent1 3 7 6" xfId="1534"/>
    <cellStyle name="20% - Accent1 3 7 6 2" xfId="1535"/>
    <cellStyle name="20% - Accent1 3 7 7" xfId="1536"/>
    <cellStyle name="20% - Accent1 3 7 7 2" xfId="1537"/>
    <cellStyle name="20% - Accent1 3 7 8" xfId="1538"/>
    <cellStyle name="20% - Accent1 3 8" xfId="1539"/>
    <cellStyle name="20% - Accent1 3 8 2" xfId="1540"/>
    <cellStyle name="20% - Accent1 3 8 2 2" xfId="1541"/>
    <cellStyle name="20% - Accent1 3 8 2 2 2" xfId="1542"/>
    <cellStyle name="20% - Accent1 3 8 2 2 2 2" xfId="1543"/>
    <cellStyle name="20% - Accent1 3 8 2 2 3" xfId="1544"/>
    <cellStyle name="20% - Accent1 3 8 2 3" xfId="1545"/>
    <cellStyle name="20% - Accent1 3 8 2 3 2" xfId="1546"/>
    <cellStyle name="20% - Accent1 3 8 2 4" xfId="1547"/>
    <cellStyle name="20% - Accent1 3 8 3" xfId="1548"/>
    <cellStyle name="20% - Accent1 3 8 3 2" xfId="1549"/>
    <cellStyle name="20% - Accent1 3 8 3 2 2" xfId="1550"/>
    <cellStyle name="20% - Accent1 3 8 3 3" xfId="1551"/>
    <cellStyle name="20% - Accent1 3 8 4" xfId="1552"/>
    <cellStyle name="20% - Accent1 3 8 4 2" xfId="1553"/>
    <cellStyle name="20% - Accent1 3 8 5" xfId="1554"/>
    <cellStyle name="20% - Accent1 3 8 5 2" xfId="1555"/>
    <cellStyle name="20% - Accent1 3 8 6" xfId="1556"/>
    <cellStyle name="20% - Accent1 3 9" xfId="1557"/>
    <cellStyle name="20% - Accent1 3 9 2" xfId="1558"/>
    <cellStyle name="20% - Accent1 3 9 2 2" xfId="1559"/>
    <cellStyle name="20% - Accent1 3 9 2 2 2" xfId="1560"/>
    <cellStyle name="20% - Accent1 3 9 2 2 2 2" xfId="1561"/>
    <cellStyle name="20% - Accent1 3 9 2 2 3" xfId="1562"/>
    <cellStyle name="20% - Accent1 3 9 2 3" xfId="1563"/>
    <cellStyle name="20% - Accent1 3 9 2 3 2" xfId="1564"/>
    <cellStyle name="20% - Accent1 3 9 2 4" xfId="1565"/>
    <cellStyle name="20% - Accent1 3 9 3" xfId="1566"/>
    <cellStyle name="20% - Accent1 3 9 3 2" xfId="1567"/>
    <cellStyle name="20% - Accent1 3 9 3 2 2" xfId="1568"/>
    <cellStyle name="20% - Accent1 3 9 3 3" xfId="1569"/>
    <cellStyle name="20% - Accent1 3 9 4" xfId="1570"/>
    <cellStyle name="20% - Accent1 3 9 4 2" xfId="1571"/>
    <cellStyle name="20% - Accent1 3 9 5" xfId="1572"/>
    <cellStyle name="20% - Accent1 3 9 5 2" xfId="1573"/>
    <cellStyle name="20% - Accent1 3 9 6" xfId="1574"/>
    <cellStyle name="20% - Accent1 4" xfId="1575"/>
    <cellStyle name="20% - Accent1 5" xfId="1576"/>
    <cellStyle name="20% - Accent1 5 10" xfId="1577"/>
    <cellStyle name="20% - Accent1 5 10 2" xfId="1578"/>
    <cellStyle name="20% - Accent1 5 11" xfId="1579"/>
    <cellStyle name="20% - Accent1 5 2" xfId="1580"/>
    <cellStyle name="20% - Accent1 5 2 2" xfId="1581"/>
    <cellStyle name="20% - Accent1 5 2 2 2" xfId="1582"/>
    <cellStyle name="20% - Accent1 5 2 2 2 2" xfId="1583"/>
    <cellStyle name="20% - Accent1 5 2 2 2 2 2" xfId="1584"/>
    <cellStyle name="20% - Accent1 5 2 2 2 2 2 2" xfId="1585"/>
    <cellStyle name="20% - Accent1 5 2 2 2 2 3" xfId="1586"/>
    <cellStyle name="20% - Accent1 5 2 2 2 3" xfId="1587"/>
    <cellStyle name="20% - Accent1 5 2 2 2 3 2" xfId="1588"/>
    <cellStyle name="20% - Accent1 5 2 2 2 4" xfId="1589"/>
    <cellStyle name="20% - Accent1 5 2 2 3" xfId="1590"/>
    <cellStyle name="20% - Accent1 5 2 2 3 2" xfId="1591"/>
    <cellStyle name="20% - Accent1 5 2 2 3 2 2" xfId="1592"/>
    <cellStyle name="20% - Accent1 5 2 2 3 3" xfId="1593"/>
    <cellStyle name="20% - Accent1 5 2 2 4" xfId="1594"/>
    <cellStyle name="20% - Accent1 5 2 2 4 2" xfId="1595"/>
    <cellStyle name="20% - Accent1 5 2 2 5" xfId="1596"/>
    <cellStyle name="20% - Accent1 5 2 2 5 2" xfId="1597"/>
    <cellStyle name="20% - Accent1 5 2 2 6" xfId="1598"/>
    <cellStyle name="20% - Accent1 5 2 3" xfId="1599"/>
    <cellStyle name="20% - Accent1 5 2 3 2" xfId="1600"/>
    <cellStyle name="20% - Accent1 5 2 3 2 2" xfId="1601"/>
    <cellStyle name="20% - Accent1 5 2 3 2 2 2" xfId="1602"/>
    <cellStyle name="20% - Accent1 5 2 3 2 2 2 2" xfId="1603"/>
    <cellStyle name="20% - Accent1 5 2 3 2 2 3" xfId="1604"/>
    <cellStyle name="20% - Accent1 5 2 3 2 3" xfId="1605"/>
    <cellStyle name="20% - Accent1 5 2 3 2 3 2" xfId="1606"/>
    <cellStyle name="20% - Accent1 5 2 3 2 4" xfId="1607"/>
    <cellStyle name="20% - Accent1 5 2 3 3" xfId="1608"/>
    <cellStyle name="20% - Accent1 5 2 3 3 2" xfId="1609"/>
    <cellStyle name="20% - Accent1 5 2 3 3 2 2" xfId="1610"/>
    <cellStyle name="20% - Accent1 5 2 3 3 3" xfId="1611"/>
    <cellStyle name="20% - Accent1 5 2 3 4" xfId="1612"/>
    <cellStyle name="20% - Accent1 5 2 3 4 2" xfId="1613"/>
    <cellStyle name="20% - Accent1 5 2 3 5" xfId="1614"/>
    <cellStyle name="20% - Accent1 5 2 3 5 2" xfId="1615"/>
    <cellStyle name="20% - Accent1 5 2 3 6" xfId="1616"/>
    <cellStyle name="20% - Accent1 5 2 4" xfId="1617"/>
    <cellStyle name="20% - Accent1 5 2 4 2" xfId="1618"/>
    <cellStyle name="20% - Accent1 5 2 4 2 2" xfId="1619"/>
    <cellStyle name="20% - Accent1 5 2 4 2 2 2" xfId="1620"/>
    <cellStyle name="20% - Accent1 5 2 4 2 3" xfId="1621"/>
    <cellStyle name="20% - Accent1 5 2 4 3" xfId="1622"/>
    <cellStyle name="20% - Accent1 5 2 4 3 2" xfId="1623"/>
    <cellStyle name="20% - Accent1 5 2 4 4" xfId="1624"/>
    <cellStyle name="20% - Accent1 5 2 5" xfId="1625"/>
    <cellStyle name="20% - Accent1 5 2 5 2" xfId="1626"/>
    <cellStyle name="20% - Accent1 5 2 5 2 2" xfId="1627"/>
    <cellStyle name="20% - Accent1 5 2 5 3" xfId="1628"/>
    <cellStyle name="20% - Accent1 5 2 6" xfId="1629"/>
    <cellStyle name="20% - Accent1 5 2 6 2" xfId="1630"/>
    <cellStyle name="20% - Accent1 5 2 7" xfId="1631"/>
    <cellStyle name="20% - Accent1 5 2 7 2" xfId="1632"/>
    <cellStyle name="20% - Accent1 5 2 8" xfId="1633"/>
    <cellStyle name="20% - Accent1 5 3" xfId="1634"/>
    <cellStyle name="20% - Accent1 5 3 2" xfId="1635"/>
    <cellStyle name="20% - Accent1 5 3 2 2" xfId="1636"/>
    <cellStyle name="20% - Accent1 5 3 2 2 2" xfId="1637"/>
    <cellStyle name="20% - Accent1 5 3 2 2 2 2" xfId="1638"/>
    <cellStyle name="20% - Accent1 5 3 2 2 2 2 2" xfId="1639"/>
    <cellStyle name="20% - Accent1 5 3 2 2 2 3" xfId="1640"/>
    <cellStyle name="20% - Accent1 5 3 2 2 3" xfId="1641"/>
    <cellStyle name="20% - Accent1 5 3 2 2 3 2" xfId="1642"/>
    <cellStyle name="20% - Accent1 5 3 2 2 4" xfId="1643"/>
    <cellStyle name="20% - Accent1 5 3 2 3" xfId="1644"/>
    <cellStyle name="20% - Accent1 5 3 2 3 2" xfId="1645"/>
    <cellStyle name="20% - Accent1 5 3 2 3 2 2" xfId="1646"/>
    <cellStyle name="20% - Accent1 5 3 2 3 3" xfId="1647"/>
    <cellStyle name="20% - Accent1 5 3 2 4" xfId="1648"/>
    <cellStyle name="20% - Accent1 5 3 2 4 2" xfId="1649"/>
    <cellStyle name="20% - Accent1 5 3 2 5" xfId="1650"/>
    <cellStyle name="20% - Accent1 5 3 2 5 2" xfId="1651"/>
    <cellStyle name="20% - Accent1 5 3 2 6" xfId="1652"/>
    <cellStyle name="20% - Accent1 5 3 3" xfId="1653"/>
    <cellStyle name="20% - Accent1 5 3 3 2" xfId="1654"/>
    <cellStyle name="20% - Accent1 5 3 3 2 2" xfId="1655"/>
    <cellStyle name="20% - Accent1 5 3 3 2 2 2" xfId="1656"/>
    <cellStyle name="20% - Accent1 5 3 3 2 2 2 2" xfId="1657"/>
    <cellStyle name="20% - Accent1 5 3 3 2 2 3" xfId="1658"/>
    <cellStyle name="20% - Accent1 5 3 3 2 3" xfId="1659"/>
    <cellStyle name="20% - Accent1 5 3 3 2 3 2" xfId="1660"/>
    <cellStyle name="20% - Accent1 5 3 3 2 4" xfId="1661"/>
    <cellStyle name="20% - Accent1 5 3 3 3" xfId="1662"/>
    <cellStyle name="20% - Accent1 5 3 3 3 2" xfId="1663"/>
    <cellStyle name="20% - Accent1 5 3 3 3 2 2" xfId="1664"/>
    <cellStyle name="20% - Accent1 5 3 3 3 3" xfId="1665"/>
    <cellStyle name="20% - Accent1 5 3 3 4" xfId="1666"/>
    <cellStyle name="20% - Accent1 5 3 3 4 2" xfId="1667"/>
    <cellStyle name="20% - Accent1 5 3 3 5" xfId="1668"/>
    <cellStyle name="20% - Accent1 5 3 3 5 2" xfId="1669"/>
    <cellStyle name="20% - Accent1 5 3 3 6" xfId="1670"/>
    <cellStyle name="20% - Accent1 5 3 4" xfId="1671"/>
    <cellStyle name="20% - Accent1 5 3 4 2" xfId="1672"/>
    <cellStyle name="20% - Accent1 5 3 4 2 2" xfId="1673"/>
    <cellStyle name="20% - Accent1 5 3 4 2 2 2" xfId="1674"/>
    <cellStyle name="20% - Accent1 5 3 4 2 3" xfId="1675"/>
    <cellStyle name="20% - Accent1 5 3 4 3" xfId="1676"/>
    <cellStyle name="20% - Accent1 5 3 4 3 2" xfId="1677"/>
    <cellStyle name="20% - Accent1 5 3 4 4" xfId="1678"/>
    <cellStyle name="20% - Accent1 5 3 5" xfId="1679"/>
    <cellStyle name="20% - Accent1 5 3 5 2" xfId="1680"/>
    <cellStyle name="20% - Accent1 5 3 5 2 2" xfId="1681"/>
    <cellStyle name="20% - Accent1 5 3 5 3" xfId="1682"/>
    <cellStyle name="20% - Accent1 5 3 6" xfId="1683"/>
    <cellStyle name="20% - Accent1 5 3 6 2" xfId="1684"/>
    <cellStyle name="20% - Accent1 5 3 7" xfId="1685"/>
    <cellStyle name="20% - Accent1 5 3 7 2" xfId="1686"/>
    <cellStyle name="20% - Accent1 5 3 8" xfId="1687"/>
    <cellStyle name="20% - Accent1 5 4" xfId="1688"/>
    <cellStyle name="20% - Accent1 5 4 2" xfId="1689"/>
    <cellStyle name="20% - Accent1 5 4 2 2" xfId="1690"/>
    <cellStyle name="20% - Accent1 5 4 2 2 2" xfId="1691"/>
    <cellStyle name="20% - Accent1 5 4 2 2 2 2" xfId="1692"/>
    <cellStyle name="20% - Accent1 5 4 2 2 3" xfId="1693"/>
    <cellStyle name="20% - Accent1 5 4 2 3" xfId="1694"/>
    <cellStyle name="20% - Accent1 5 4 2 3 2" xfId="1695"/>
    <cellStyle name="20% - Accent1 5 4 2 4" xfId="1696"/>
    <cellStyle name="20% - Accent1 5 4 3" xfId="1697"/>
    <cellStyle name="20% - Accent1 5 4 3 2" xfId="1698"/>
    <cellStyle name="20% - Accent1 5 4 3 2 2" xfId="1699"/>
    <cellStyle name="20% - Accent1 5 4 3 3" xfId="1700"/>
    <cellStyle name="20% - Accent1 5 4 4" xfId="1701"/>
    <cellStyle name="20% - Accent1 5 4 4 2" xfId="1702"/>
    <cellStyle name="20% - Accent1 5 4 5" xfId="1703"/>
    <cellStyle name="20% - Accent1 5 4 5 2" xfId="1704"/>
    <cellStyle name="20% - Accent1 5 4 6" xfId="1705"/>
    <cellStyle name="20% - Accent1 5 5" xfId="1706"/>
    <cellStyle name="20% - Accent1 5 5 2" xfId="1707"/>
    <cellStyle name="20% - Accent1 5 5 2 2" xfId="1708"/>
    <cellStyle name="20% - Accent1 5 5 2 2 2" xfId="1709"/>
    <cellStyle name="20% - Accent1 5 5 2 2 2 2" xfId="1710"/>
    <cellStyle name="20% - Accent1 5 5 2 2 3" xfId="1711"/>
    <cellStyle name="20% - Accent1 5 5 2 3" xfId="1712"/>
    <cellStyle name="20% - Accent1 5 5 2 3 2" xfId="1713"/>
    <cellStyle name="20% - Accent1 5 5 2 4" xfId="1714"/>
    <cellStyle name="20% - Accent1 5 5 3" xfId="1715"/>
    <cellStyle name="20% - Accent1 5 5 3 2" xfId="1716"/>
    <cellStyle name="20% - Accent1 5 5 3 2 2" xfId="1717"/>
    <cellStyle name="20% - Accent1 5 5 3 3" xfId="1718"/>
    <cellStyle name="20% - Accent1 5 5 4" xfId="1719"/>
    <cellStyle name="20% - Accent1 5 5 4 2" xfId="1720"/>
    <cellStyle name="20% - Accent1 5 5 5" xfId="1721"/>
    <cellStyle name="20% - Accent1 5 5 5 2" xfId="1722"/>
    <cellStyle name="20% - Accent1 5 5 6" xfId="1723"/>
    <cellStyle name="20% - Accent1 5 6" xfId="1724"/>
    <cellStyle name="20% - Accent1 5 6 2" xfId="1725"/>
    <cellStyle name="20% - Accent1 5 6 2 2" xfId="1726"/>
    <cellStyle name="20% - Accent1 5 6 2 2 2" xfId="1727"/>
    <cellStyle name="20% - Accent1 5 6 2 2 2 2" xfId="1728"/>
    <cellStyle name="20% - Accent1 5 6 2 2 3" xfId="1729"/>
    <cellStyle name="20% - Accent1 5 6 2 3" xfId="1730"/>
    <cellStyle name="20% - Accent1 5 6 2 3 2" xfId="1731"/>
    <cellStyle name="20% - Accent1 5 6 2 4" xfId="1732"/>
    <cellStyle name="20% - Accent1 5 6 3" xfId="1733"/>
    <cellStyle name="20% - Accent1 5 6 3 2" xfId="1734"/>
    <cellStyle name="20% - Accent1 5 6 3 2 2" xfId="1735"/>
    <cellStyle name="20% - Accent1 5 6 3 3" xfId="1736"/>
    <cellStyle name="20% - Accent1 5 6 4" xfId="1737"/>
    <cellStyle name="20% - Accent1 5 6 4 2" xfId="1738"/>
    <cellStyle name="20% - Accent1 5 6 5" xfId="1739"/>
    <cellStyle name="20% - Accent1 5 6 5 2" xfId="1740"/>
    <cellStyle name="20% - Accent1 5 6 6" xfId="1741"/>
    <cellStyle name="20% - Accent1 5 7" xfId="1742"/>
    <cellStyle name="20% - Accent1 5 7 2" xfId="1743"/>
    <cellStyle name="20% - Accent1 5 7 2 2" xfId="1744"/>
    <cellStyle name="20% - Accent1 5 7 2 2 2" xfId="1745"/>
    <cellStyle name="20% - Accent1 5 7 2 3" xfId="1746"/>
    <cellStyle name="20% - Accent1 5 7 3" xfId="1747"/>
    <cellStyle name="20% - Accent1 5 7 3 2" xfId="1748"/>
    <cellStyle name="20% - Accent1 5 7 4" xfId="1749"/>
    <cellStyle name="20% - Accent1 5 8" xfId="1750"/>
    <cellStyle name="20% - Accent1 5 8 2" xfId="1751"/>
    <cellStyle name="20% - Accent1 5 8 2 2" xfId="1752"/>
    <cellStyle name="20% - Accent1 5 8 3" xfId="1753"/>
    <cellStyle name="20% - Accent1 5 9" xfId="1754"/>
    <cellStyle name="20% - Accent1 5 9 2" xfId="1755"/>
    <cellStyle name="20% - Accent1 6" xfId="1756"/>
    <cellStyle name="20% - Accent1 6 10" xfId="1757"/>
    <cellStyle name="20% - Accent1 6 10 2" xfId="1758"/>
    <cellStyle name="20% - Accent1 6 11" xfId="1759"/>
    <cellStyle name="20% - Accent1 6 2" xfId="1760"/>
    <cellStyle name="20% - Accent1 6 2 2" xfId="1761"/>
    <cellStyle name="20% - Accent1 6 2 2 2" xfId="1762"/>
    <cellStyle name="20% - Accent1 6 2 2 2 2" xfId="1763"/>
    <cellStyle name="20% - Accent1 6 2 2 2 2 2" xfId="1764"/>
    <cellStyle name="20% - Accent1 6 2 2 2 2 2 2" xfId="1765"/>
    <cellStyle name="20% - Accent1 6 2 2 2 2 3" xfId="1766"/>
    <cellStyle name="20% - Accent1 6 2 2 2 3" xfId="1767"/>
    <cellStyle name="20% - Accent1 6 2 2 2 3 2" xfId="1768"/>
    <cellStyle name="20% - Accent1 6 2 2 2 4" xfId="1769"/>
    <cellStyle name="20% - Accent1 6 2 2 3" xfId="1770"/>
    <cellStyle name="20% - Accent1 6 2 2 3 2" xfId="1771"/>
    <cellStyle name="20% - Accent1 6 2 2 3 2 2" xfId="1772"/>
    <cellStyle name="20% - Accent1 6 2 2 3 3" xfId="1773"/>
    <cellStyle name="20% - Accent1 6 2 2 4" xfId="1774"/>
    <cellStyle name="20% - Accent1 6 2 2 4 2" xfId="1775"/>
    <cellStyle name="20% - Accent1 6 2 2 5" xfId="1776"/>
    <cellStyle name="20% - Accent1 6 2 2 5 2" xfId="1777"/>
    <cellStyle name="20% - Accent1 6 2 2 6" xfId="1778"/>
    <cellStyle name="20% - Accent1 6 2 3" xfId="1779"/>
    <cellStyle name="20% - Accent1 6 2 3 2" xfId="1780"/>
    <cellStyle name="20% - Accent1 6 2 3 2 2" xfId="1781"/>
    <cellStyle name="20% - Accent1 6 2 3 2 2 2" xfId="1782"/>
    <cellStyle name="20% - Accent1 6 2 3 2 2 2 2" xfId="1783"/>
    <cellStyle name="20% - Accent1 6 2 3 2 2 3" xfId="1784"/>
    <cellStyle name="20% - Accent1 6 2 3 2 3" xfId="1785"/>
    <cellStyle name="20% - Accent1 6 2 3 2 3 2" xfId="1786"/>
    <cellStyle name="20% - Accent1 6 2 3 2 4" xfId="1787"/>
    <cellStyle name="20% - Accent1 6 2 3 3" xfId="1788"/>
    <cellStyle name="20% - Accent1 6 2 3 3 2" xfId="1789"/>
    <cellStyle name="20% - Accent1 6 2 3 3 2 2" xfId="1790"/>
    <cellStyle name="20% - Accent1 6 2 3 3 3" xfId="1791"/>
    <cellStyle name="20% - Accent1 6 2 3 4" xfId="1792"/>
    <cellStyle name="20% - Accent1 6 2 3 4 2" xfId="1793"/>
    <cellStyle name="20% - Accent1 6 2 3 5" xfId="1794"/>
    <cellStyle name="20% - Accent1 6 2 3 5 2" xfId="1795"/>
    <cellStyle name="20% - Accent1 6 2 3 6" xfId="1796"/>
    <cellStyle name="20% - Accent1 6 2 4" xfId="1797"/>
    <cellStyle name="20% - Accent1 6 2 4 2" xfId="1798"/>
    <cellStyle name="20% - Accent1 6 2 4 2 2" xfId="1799"/>
    <cellStyle name="20% - Accent1 6 2 4 2 2 2" xfId="1800"/>
    <cellStyle name="20% - Accent1 6 2 4 2 3" xfId="1801"/>
    <cellStyle name="20% - Accent1 6 2 4 3" xfId="1802"/>
    <cellStyle name="20% - Accent1 6 2 4 3 2" xfId="1803"/>
    <cellStyle name="20% - Accent1 6 2 4 4" xfId="1804"/>
    <cellStyle name="20% - Accent1 6 2 5" xfId="1805"/>
    <cellStyle name="20% - Accent1 6 2 5 2" xfId="1806"/>
    <cellStyle name="20% - Accent1 6 2 5 2 2" xfId="1807"/>
    <cellStyle name="20% - Accent1 6 2 5 3" xfId="1808"/>
    <cellStyle name="20% - Accent1 6 2 6" xfId="1809"/>
    <cellStyle name="20% - Accent1 6 2 6 2" xfId="1810"/>
    <cellStyle name="20% - Accent1 6 2 7" xfId="1811"/>
    <cellStyle name="20% - Accent1 6 2 7 2" xfId="1812"/>
    <cellStyle name="20% - Accent1 6 2 8" xfId="1813"/>
    <cellStyle name="20% - Accent1 6 3" xfId="1814"/>
    <cellStyle name="20% - Accent1 6 3 2" xfId="1815"/>
    <cellStyle name="20% - Accent1 6 3 2 2" xfId="1816"/>
    <cellStyle name="20% - Accent1 6 3 2 2 2" xfId="1817"/>
    <cellStyle name="20% - Accent1 6 3 2 2 2 2" xfId="1818"/>
    <cellStyle name="20% - Accent1 6 3 2 2 2 2 2" xfId="1819"/>
    <cellStyle name="20% - Accent1 6 3 2 2 2 3" xfId="1820"/>
    <cellStyle name="20% - Accent1 6 3 2 2 3" xfId="1821"/>
    <cellStyle name="20% - Accent1 6 3 2 2 3 2" xfId="1822"/>
    <cellStyle name="20% - Accent1 6 3 2 2 4" xfId="1823"/>
    <cellStyle name="20% - Accent1 6 3 2 3" xfId="1824"/>
    <cellStyle name="20% - Accent1 6 3 2 3 2" xfId="1825"/>
    <cellStyle name="20% - Accent1 6 3 2 3 2 2" xfId="1826"/>
    <cellStyle name="20% - Accent1 6 3 2 3 3" xfId="1827"/>
    <cellStyle name="20% - Accent1 6 3 2 4" xfId="1828"/>
    <cellStyle name="20% - Accent1 6 3 2 4 2" xfId="1829"/>
    <cellStyle name="20% - Accent1 6 3 2 5" xfId="1830"/>
    <cellStyle name="20% - Accent1 6 3 2 5 2" xfId="1831"/>
    <cellStyle name="20% - Accent1 6 3 2 6" xfId="1832"/>
    <cellStyle name="20% - Accent1 6 3 3" xfId="1833"/>
    <cellStyle name="20% - Accent1 6 3 3 2" xfId="1834"/>
    <cellStyle name="20% - Accent1 6 3 3 2 2" xfId="1835"/>
    <cellStyle name="20% - Accent1 6 3 3 2 2 2" xfId="1836"/>
    <cellStyle name="20% - Accent1 6 3 3 2 2 2 2" xfId="1837"/>
    <cellStyle name="20% - Accent1 6 3 3 2 2 3" xfId="1838"/>
    <cellStyle name="20% - Accent1 6 3 3 2 3" xfId="1839"/>
    <cellStyle name="20% - Accent1 6 3 3 2 3 2" xfId="1840"/>
    <cellStyle name="20% - Accent1 6 3 3 2 4" xfId="1841"/>
    <cellStyle name="20% - Accent1 6 3 3 3" xfId="1842"/>
    <cellStyle name="20% - Accent1 6 3 3 3 2" xfId="1843"/>
    <cellStyle name="20% - Accent1 6 3 3 3 2 2" xfId="1844"/>
    <cellStyle name="20% - Accent1 6 3 3 3 3" xfId="1845"/>
    <cellStyle name="20% - Accent1 6 3 3 4" xfId="1846"/>
    <cellStyle name="20% - Accent1 6 3 3 4 2" xfId="1847"/>
    <cellStyle name="20% - Accent1 6 3 3 5" xfId="1848"/>
    <cellStyle name="20% - Accent1 6 3 3 5 2" xfId="1849"/>
    <cellStyle name="20% - Accent1 6 3 3 6" xfId="1850"/>
    <cellStyle name="20% - Accent1 6 3 4" xfId="1851"/>
    <cellStyle name="20% - Accent1 6 3 4 2" xfId="1852"/>
    <cellStyle name="20% - Accent1 6 3 4 2 2" xfId="1853"/>
    <cellStyle name="20% - Accent1 6 3 4 2 2 2" xfId="1854"/>
    <cellStyle name="20% - Accent1 6 3 4 2 3" xfId="1855"/>
    <cellStyle name="20% - Accent1 6 3 4 3" xfId="1856"/>
    <cellStyle name="20% - Accent1 6 3 4 3 2" xfId="1857"/>
    <cellStyle name="20% - Accent1 6 3 4 4" xfId="1858"/>
    <cellStyle name="20% - Accent1 6 3 5" xfId="1859"/>
    <cellStyle name="20% - Accent1 6 3 5 2" xfId="1860"/>
    <cellStyle name="20% - Accent1 6 3 5 2 2" xfId="1861"/>
    <cellStyle name="20% - Accent1 6 3 5 3" xfId="1862"/>
    <cellStyle name="20% - Accent1 6 3 6" xfId="1863"/>
    <cellStyle name="20% - Accent1 6 3 6 2" xfId="1864"/>
    <cellStyle name="20% - Accent1 6 3 7" xfId="1865"/>
    <cellStyle name="20% - Accent1 6 3 7 2" xfId="1866"/>
    <cellStyle name="20% - Accent1 6 3 8" xfId="1867"/>
    <cellStyle name="20% - Accent1 6 4" xfId="1868"/>
    <cellStyle name="20% - Accent1 6 4 2" xfId="1869"/>
    <cellStyle name="20% - Accent1 6 4 2 2" xfId="1870"/>
    <cellStyle name="20% - Accent1 6 4 2 2 2" xfId="1871"/>
    <cellStyle name="20% - Accent1 6 4 2 2 2 2" xfId="1872"/>
    <cellStyle name="20% - Accent1 6 4 2 2 3" xfId="1873"/>
    <cellStyle name="20% - Accent1 6 4 2 3" xfId="1874"/>
    <cellStyle name="20% - Accent1 6 4 2 3 2" xfId="1875"/>
    <cellStyle name="20% - Accent1 6 4 2 4" xfId="1876"/>
    <cellStyle name="20% - Accent1 6 4 3" xfId="1877"/>
    <cellStyle name="20% - Accent1 6 4 3 2" xfId="1878"/>
    <cellStyle name="20% - Accent1 6 4 3 2 2" xfId="1879"/>
    <cellStyle name="20% - Accent1 6 4 3 3" xfId="1880"/>
    <cellStyle name="20% - Accent1 6 4 4" xfId="1881"/>
    <cellStyle name="20% - Accent1 6 4 4 2" xfId="1882"/>
    <cellStyle name="20% - Accent1 6 4 5" xfId="1883"/>
    <cellStyle name="20% - Accent1 6 4 5 2" xfId="1884"/>
    <cellStyle name="20% - Accent1 6 4 6" xfId="1885"/>
    <cellStyle name="20% - Accent1 6 5" xfId="1886"/>
    <cellStyle name="20% - Accent1 6 5 2" xfId="1887"/>
    <cellStyle name="20% - Accent1 6 5 2 2" xfId="1888"/>
    <cellStyle name="20% - Accent1 6 5 2 2 2" xfId="1889"/>
    <cellStyle name="20% - Accent1 6 5 2 2 2 2" xfId="1890"/>
    <cellStyle name="20% - Accent1 6 5 2 2 3" xfId="1891"/>
    <cellStyle name="20% - Accent1 6 5 2 3" xfId="1892"/>
    <cellStyle name="20% - Accent1 6 5 2 3 2" xfId="1893"/>
    <cellStyle name="20% - Accent1 6 5 2 4" xfId="1894"/>
    <cellStyle name="20% - Accent1 6 5 3" xfId="1895"/>
    <cellStyle name="20% - Accent1 6 5 3 2" xfId="1896"/>
    <cellStyle name="20% - Accent1 6 5 3 2 2" xfId="1897"/>
    <cellStyle name="20% - Accent1 6 5 3 3" xfId="1898"/>
    <cellStyle name="20% - Accent1 6 5 4" xfId="1899"/>
    <cellStyle name="20% - Accent1 6 5 4 2" xfId="1900"/>
    <cellStyle name="20% - Accent1 6 5 5" xfId="1901"/>
    <cellStyle name="20% - Accent1 6 5 5 2" xfId="1902"/>
    <cellStyle name="20% - Accent1 6 5 6" xfId="1903"/>
    <cellStyle name="20% - Accent1 6 6" xfId="1904"/>
    <cellStyle name="20% - Accent1 6 6 2" xfId="1905"/>
    <cellStyle name="20% - Accent1 6 6 2 2" xfId="1906"/>
    <cellStyle name="20% - Accent1 6 6 2 2 2" xfId="1907"/>
    <cellStyle name="20% - Accent1 6 6 2 2 2 2" xfId="1908"/>
    <cellStyle name="20% - Accent1 6 6 2 2 3" xfId="1909"/>
    <cellStyle name="20% - Accent1 6 6 2 3" xfId="1910"/>
    <cellStyle name="20% - Accent1 6 6 2 3 2" xfId="1911"/>
    <cellStyle name="20% - Accent1 6 6 2 4" xfId="1912"/>
    <cellStyle name="20% - Accent1 6 6 3" xfId="1913"/>
    <cellStyle name="20% - Accent1 6 6 3 2" xfId="1914"/>
    <cellStyle name="20% - Accent1 6 6 3 2 2" xfId="1915"/>
    <cellStyle name="20% - Accent1 6 6 3 3" xfId="1916"/>
    <cellStyle name="20% - Accent1 6 6 4" xfId="1917"/>
    <cellStyle name="20% - Accent1 6 6 4 2" xfId="1918"/>
    <cellStyle name="20% - Accent1 6 6 5" xfId="1919"/>
    <cellStyle name="20% - Accent1 6 6 5 2" xfId="1920"/>
    <cellStyle name="20% - Accent1 6 6 6" xfId="1921"/>
    <cellStyle name="20% - Accent1 6 7" xfId="1922"/>
    <cellStyle name="20% - Accent1 6 7 2" xfId="1923"/>
    <cellStyle name="20% - Accent1 6 7 2 2" xfId="1924"/>
    <cellStyle name="20% - Accent1 6 7 2 2 2" xfId="1925"/>
    <cellStyle name="20% - Accent1 6 7 2 3" xfId="1926"/>
    <cellStyle name="20% - Accent1 6 7 3" xfId="1927"/>
    <cellStyle name="20% - Accent1 6 7 3 2" xfId="1928"/>
    <cellStyle name="20% - Accent1 6 7 4" xfId="1929"/>
    <cellStyle name="20% - Accent1 6 8" xfId="1930"/>
    <cellStyle name="20% - Accent1 6 8 2" xfId="1931"/>
    <cellStyle name="20% - Accent1 6 8 2 2" xfId="1932"/>
    <cellStyle name="20% - Accent1 6 8 3" xfId="1933"/>
    <cellStyle name="20% - Accent1 6 9" xfId="1934"/>
    <cellStyle name="20% - Accent1 6 9 2" xfId="1935"/>
    <cellStyle name="20% - Accent1 7" xfId="1936"/>
    <cellStyle name="20% - Accent1 7 10" xfId="1937"/>
    <cellStyle name="20% - Accent1 7 10 2" xfId="1938"/>
    <cellStyle name="20% - Accent1 7 11" xfId="1939"/>
    <cellStyle name="20% - Accent1 7 2" xfId="1940"/>
    <cellStyle name="20% - Accent1 7 2 2" xfId="1941"/>
    <cellStyle name="20% - Accent1 7 2 2 2" xfId="1942"/>
    <cellStyle name="20% - Accent1 7 2 2 2 2" xfId="1943"/>
    <cellStyle name="20% - Accent1 7 2 2 2 2 2" xfId="1944"/>
    <cellStyle name="20% - Accent1 7 2 2 2 2 2 2" xfId="1945"/>
    <cellStyle name="20% - Accent1 7 2 2 2 2 3" xfId="1946"/>
    <cellStyle name="20% - Accent1 7 2 2 2 3" xfId="1947"/>
    <cellStyle name="20% - Accent1 7 2 2 2 3 2" xfId="1948"/>
    <cellStyle name="20% - Accent1 7 2 2 2 4" xfId="1949"/>
    <cellStyle name="20% - Accent1 7 2 2 3" xfId="1950"/>
    <cellStyle name="20% - Accent1 7 2 2 3 2" xfId="1951"/>
    <cellStyle name="20% - Accent1 7 2 2 3 2 2" xfId="1952"/>
    <cellStyle name="20% - Accent1 7 2 2 3 3" xfId="1953"/>
    <cellStyle name="20% - Accent1 7 2 2 4" xfId="1954"/>
    <cellStyle name="20% - Accent1 7 2 2 4 2" xfId="1955"/>
    <cellStyle name="20% - Accent1 7 2 2 5" xfId="1956"/>
    <cellStyle name="20% - Accent1 7 2 2 5 2" xfId="1957"/>
    <cellStyle name="20% - Accent1 7 2 2 6" xfId="1958"/>
    <cellStyle name="20% - Accent1 7 2 3" xfId="1959"/>
    <cellStyle name="20% - Accent1 7 2 3 2" xfId="1960"/>
    <cellStyle name="20% - Accent1 7 2 3 2 2" xfId="1961"/>
    <cellStyle name="20% - Accent1 7 2 3 2 2 2" xfId="1962"/>
    <cellStyle name="20% - Accent1 7 2 3 2 2 2 2" xfId="1963"/>
    <cellStyle name="20% - Accent1 7 2 3 2 2 3" xfId="1964"/>
    <cellStyle name="20% - Accent1 7 2 3 2 3" xfId="1965"/>
    <cellStyle name="20% - Accent1 7 2 3 2 3 2" xfId="1966"/>
    <cellStyle name="20% - Accent1 7 2 3 2 4" xfId="1967"/>
    <cellStyle name="20% - Accent1 7 2 3 3" xfId="1968"/>
    <cellStyle name="20% - Accent1 7 2 3 3 2" xfId="1969"/>
    <cellStyle name="20% - Accent1 7 2 3 3 2 2" xfId="1970"/>
    <cellStyle name="20% - Accent1 7 2 3 3 3" xfId="1971"/>
    <cellStyle name="20% - Accent1 7 2 3 4" xfId="1972"/>
    <cellStyle name="20% - Accent1 7 2 3 4 2" xfId="1973"/>
    <cellStyle name="20% - Accent1 7 2 3 5" xfId="1974"/>
    <cellStyle name="20% - Accent1 7 2 3 5 2" xfId="1975"/>
    <cellStyle name="20% - Accent1 7 2 3 6" xfId="1976"/>
    <cellStyle name="20% - Accent1 7 2 4" xfId="1977"/>
    <cellStyle name="20% - Accent1 7 2 4 2" xfId="1978"/>
    <cellStyle name="20% - Accent1 7 2 4 2 2" xfId="1979"/>
    <cellStyle name="20% - Accent1 7 2 4 2 2 2" xfId="1980"/>
    <cellStyle name="20% - Accent1 7 2 4 2 3" xfId="1981"/>
    <cellStyle name="20% - Accent1 7 2 4 3" xfId="1982"/>
    <cellStyle name="20% - Accent1 7 2 4 3 2" xfId="1983"/>
    <cellStyle name="20% - Accent1 7 2 4 4" xfId="1984"/>
    <cellStyle name="20% - Accent1 7 2 5" xfId="1985"/>
    <cellStyle name="20% - Accent1 7 2 5 2" xfId="1986"/>
    <cellStyle name="20% - Accent1 7 2 5 2 2" xfId="1987"/>
    <cellStyle name="20% - Accent1 7 2 5 3" xfId="1988"/>
    <cellStyle name="20% - Accent1 7 2 6" xfId="1989"/>
    <cellStyle name="20% - Accent1 7 2 6 2" xfId="1990"/>
    <cellStyle name="20% - Accent1 7 2 7" xfId="1991"/>
    <cellStyle name="20% - Accent1 7 2 7 2" xfId="1992"/>
    <cellStyle name="20% - Accent1 7 2 8" xfId="1993"/>
    <cellStyle name="20% - Accent1 7 3" xfId="1994"/>
    <cellStyle name="20% - Accent1 7 3 2" xfId="1995"/>
    <cellStyle name="20% - Accent1 7 3 2 2" xfId="1996"/>
    <cellStyle name="20% - Accent1 7 3 2 2 2" xfId="1997"/>
    <cellStyle name="20% - Accent1 7 3 2 2 2 2" xfId="1998"/>
    <cellStyle name="20% - Accent1 7 3 2 2 2 2 2" xfId="1999"/>
    <cellStyle name="20% - Accent1 7 3 2 2 2 3" xfId="2000"/>
    <cellStyle name="20% - Accent1 7 3 2 2 3" xfId="2001"/>
    <cellStyle name="20% - Accent1 7 3 2 2 3 2" xfId="2002"/>
    <cellStyle name="20% - Accent1 7 3 2 2 4" xfId="2003"/>
    <cellStyle name="20% - Accent1 7 3 2 3" xfId="2004"/>
    <cellStyle name="20% - Accent1 7 3 2 3 2" xfId="2005"/>
    <cellStyle name="20% - Accent1 7 3 2 3 2 2" xfId="2006"/>
    <cellStyle name="20% - Accent1 7 3 2 3 3" xfId="2007"/>
    <cellStyle name="20% - Accent1 7 3 2 4" xfId="2008"/>
    <cellStyle name="20% - Accent1 7 3 2 4 2" xfId="2009"/>
    <cellStyle name="20% - Accent1 7 3 2 5" xfId="2010"/>
    <cellStyle name="20% - Accent1 7 3 2 5 2" xfId="2011"/>
    <cellStyle name="20% - Accent1 7 3 2 6" xfId="2012"/>
    <cellStyle name="20% - Accent1 7 3 3" xfId="2013"/>
    <cellStyle name="20% - Accent1 7 3 3 2" xfId="2014"/>
    <cellStyle name="20% - Accent1 7 3 3 2 2" xfId="2015"/>
    <cellStyle name="20% - Accent1 7 3 3 2 2 2" xfId="2016"/>
    <cellStyle name="20% - Accent1 7 3 3 2 2 2 2" xfId="2017"/>
    <cellStyle name="20% - Accent1 7 3 3 2 2 3" xfId="2018"/>
    <cellStyle name="20% - Accent1 7 3 3 2 3" xfId="2019"/>
    <cellStyle name="20% - Accent1 7 3 3 2 3 2" xfId="2020"/>
    <cellStyle name="20% - Accent1 7 3 3 2 4" xfId="2021"/>
    <cellStyle name="20% - Accent1 7 3 3 3" xfId="2022"/>
    <cellStyle name="20% - Accent1 7 3 3 3 2" xfId="2023"/>
    <cellStyle name="20% - Accent1 7 3 3 3 2 2" xfId="2024"/>
    <cellStyle name="20% - Accent1 7 3 3 3 3" xfId="2025"/>
    <cellStyle name="20% - Accent1 7 3 3 4" xfId="2026"/>
    <cellStyle name="20% - Accent1 7 3 3 4 2" xfId="2027"/>
    <cellStyle name="20% - Accent1 7 3 3 5" xfId="2028"/>
    <cellStyle name="20% - Accent1 7 3 3 5 2" xfId="2029"/>
    <cellStyle name="20% - Accent1 7 3 3 6" xfId="2030"/>
    <cellStyle name="20% - Accent1 7 3 4" xfId="2031"/>
    <cellStyle name="20% - Accent1 7 3 4 2" xfId="2032"/>
    <cellStyle name="20% - Accent1 7 3 4 2 2" xfId="2033"/>
    <cellStyle name="20% - Accent1 7 3 4 2 2 2" xfId="2034"/>
    <cellStyle name="20% - Accent1 7 3 4 2 3" xfId="2035"/>
    <cellStyle name="20% - Accent1 7 3 4 3" xfId="2036"/>
    <cellStyle name="20% - Accent1 7 3 4 3 2" xfId="2037"/>
    <cellStyle name="20% - Accent1 7 3 4 4" xfId="2038"/>
    <cellStyle name="20% - Accent1 7 3 5" xfId="2039"/>
    <cellStyle name="20% - Accent1 7 3 5 2" xfId="2040"/>
    <cellStyle name="20% - Accent1 7 3 5 2 2" xfId="2041"/>
    <cellStyle name="20% - Accent1 7 3 5 3" xfId="2042"/>
    <cellStyle name="20% - Accent1 7 3 6" xfId="2043"/>
    <cellStyle name="20% - Accent1 7 3 6 2" xfId="2044"/>
    <cellStyle name="20% - Accent1 7 3 7" xfId="2045"/>
    <cellStyle name="20% - Accent1 7 3 7 2" xfId="2046"/>
    <cellStyle name="20% - Accent1 7 3 8" xfId="2047"/>
    <cellStyle name="20% - Accent1 7 4" xfId="2048"/>
    <cellStyle name="20% - Accent1 7 4 2" xfId="2049"/>
    <cellStyle name="20% - Accent1 7 4 2 2" xfId="2050"/>
    <cellStyle name="20% - Accent1 7 4 2 2 2" xfId="2051"/>
    <cellStyle name="20% - Accent1 7 4 2 2 2 2" xfId="2052"/>
    <cellStyle name="20% - Accent1 7 4 2 2 3" xfId="2053"/>
    <cellStyle name="20% - Accent1 7 4 2 3" xfId="2054"/>
    <cellStyle name="20% - Accent1 7 4 2 3 2" xfId="2055"/>
    <cellStyle name="20% - Accent1 7 4 2 4" xfId="2056"/>
    <cellStyle name="20% - Accent1 7 4 3" xfId="2057"/>
    <cellStyle name="20% - Accent1 7 4 3 2" xfId="2058"/>
    <cellStyle name="20% - Accent1 7 4 3 2 2" xfId="2059"/>
    <cellStyle name="20% - Accent1 7 4 3 3" xfId="2060"/>
    <cellStyle name="20% - Accent1 7 4 4" xfId="2061"/>
    <cellStyle name="20% - Accent1 7 4 4 2" xfId="2062"/>
    <cellStyle name="20% - Accent1 7 4 5" xfId="2063"/>
    <cellStyle name="20% - Accent1 7 4 5 2" xfId="2064"/>
    <cellStyle name="20% - Accent1 7 4 6" xfId="2065"/>
    <cellStyle name="20% - Accent1 7 5" xfId="2066"/>
    <cellStyle name="20% - Accent1 7 5 2" xfId="2067"/>
    <cellStyle name="20% - Accent1 7 5 2 2" xfId="2068"/>
    <cellStyle name="20% - Accent1 7 5 2 2 2" xfId="2069"/>
    <cellStyle name="20% - Accent1 7 5 2 2 2 2" xfId="2070"/>
    <cellStyle name="20% - Accent1 7 5 2 2 3" xfId="2071"/>
    <cellStyle name="20% - Accent1 7 5 2 3" xfId="2072"/>
    <cellStyle name="20% - Accent1 7 5 2 3 2" xfId="2073"/>
    <cellStyle name="20% - Accent1 7 5 2 4" xfId="2074"/>
    <cellStyle name="20% - Accent1 7 5 3" xfId="2075"/>
    <cellStyle name="20% - Accent1 7 5 3 2" xfId="2076"/>
    <cellStyle name="20% - Accent1 7 5 3 2 2" xfId="2077"/>
    <cellStyle name="20% - Accent1 7 5 3 3" xfId="2078"/>
    <cellStyle name="20% - Accent1 7 5 4" xfId="2079"/>
    <cellStyle name="20% - Accent1 7 5 4 2" xfId="2080"/>
    <cellStyle name="20% - Accent1 7 5 5" xfId="2081"/>
    <cellStyle name="20% - Accent1 7 5 5 2" xfId="2082"/>
    <cellStyle name="20% - Accent1 7 5 6" xfId="2083"/>
    <cellStyle name="20% - Accent1 7 6" xfId="2084"/>
    <cellStyle name="20% - Accent1 7 6 2" xfId="2085"/>
    <cellStyle name="20% - Accent1 7 6 2 2" xfId="2086"/>
    <cellStyle name="20% - Accent1 7 6 2 2 2" xfId="2087"/>
    <cellStyle name="20% - Accent1 7 6 2 2 2 2" xfId="2088"/>
    <cellStyle name="20% - Accent1 7 6 2 2 3" xfId="2089"/>
    <cellStyle name="20% - Accent1 7 6 2 3" xfId="2090"/>
    <cellStyle name="20% - Accent1 7 6 2 3 2" xfId="2091"/>
    <cellStyle name="20% - Accent1 7 6 2 4" xfId="2092"/>
    <cellStyle name="20% - Accent1 7 6 3" xfId="2093"/>
    <cellStyle name="20% - Accent1 7 6 3 2" xfId="2094"/>
    <cellStyle name="20% - Accent1 7 6 3 2 2" xfId="2095"/>
    <cellStyle name="20% - Accent1 7 6 3 3" xfId="2096"/>
    <cellStyle name="20% - Accent1 7 6 4" xfId="2097"/>
    <cellStyle name="20% - Accent1 7 6 4 2" xfId="2098"/>
    <cellStyle name="20% - Accent1 7 6 5" xfId="2099"/>
    <cellStyle name="20% - Accent1 7 6 5 2" xfId="2100"/>
    <cellStyle name="20% - Accent1 7 6 6" xfId="2101"/>
    <cellStyle name="20% - Accent1 7 7" xfId="2102"/>
    <cellStyle name="20% - Accent1 7 7 2" xfId="2103"/>
    <cellStyle name="20% - Accent1 7 7 2 2" xfId="2104"/>
    <cellStyle name="20% - Accent1 7 7 2 2 2" xfId="2105"/>
    <cellStyle name="20% - Accent1 7 7 2 3" xfId="2106"/>
    <cellStyle name="20% - Accent1 7 7 3" xfId="2107"/>
    <cellStyle name="20% - Accent1 7 7 3 2" xfId="2108"/>
    <cellStyle name="20% - Accent1 7 7 4" xfId="2109"/>
    <cellStyle name="20% - Accent1 7 8" xfId="2110"/>
    <cellStyle name="20% - Accent1 7 8 2" xfId="2111"/>
    <cellStyle name="20% - Accent1 7 8 2 2" xfId="2112"/>
    <cellStyle name="20% - Accent1 7 8 3" xfId="2113"/>
    <cellStyle name="20% - Accent1 7 9" xfId="2114"/>
    <cellStyle name="20% - Accent1 7 9 2" xfId="2115"/>
    <cellStyle name="20% - Accent1 8" xfId="2116"/>
    <cellStyle name="20% - Accent1 8 2" xfId="2117"/>
    <cellStyle name="20% - Accent1 8 2 2" xfId="2118"/>
    <cellStyle name="20% - Accent1 8 2 2 2" xfId="2119"/>
    <cellStyle name="20% - Accent1 8 2 2 2 2" xfId="2120"/>
    <cellStyle name="20% - Accent1 8 2 2 2 2 2" xfId="2121"/>
    <cellStyle name="20% - Accent1 8 2 2 2 3" xfId="2122"/>
    <cellStyle name="20% - Accent1 8 2 2 3" xfId="2123"/>
    <cellStyle name="20% - Accent1 8 2 2 3 2" xfId="2124"/>
    <cellStyle name="20% - Accent1 8 2 2 4" xfId="2125"/>
    <cellStyle name="20% - Accent1 8 2 3" xfId="2126"/>
    <cellStyle name="20% - Accent1 8 2 3 2" xfId="2127"/>
    <cellStyle name="20% - Accent1 8 2 3 2 2" xfId="2128"/>
    <cellStyle name="20% - Accent1 8 2 3 3" xfId="2129"/>
    <cellStyle name="20% - Accent1 8 2 4" xfId="2130"/>
    <cellStyle name="20% - Accent1 8 2 4 2" xfId="2131"/>
    <cellStyle name="20% - Accent1 8 2 5" xfId="2132"/>
    <cellStyle name="20% - Accent1 8 2 5 2" xfId="2133"/>
    <cellStyle name="20% - Accent1 8 2 6" xfId="2134"/>
    <cellStyle name="20% - Accent1 8 3" xfId="2135"/>
    <cellStyle name="20% - Accent1 8 3 2" xfId="2136"/>
    <cellStyle name="20% - Accent1 8 3 2 2" xfId="2137"/>
    <cellStyle name="20% - Accent1 8 3 2 2 2" xfId="2138"/>
    <cellStyle name="20% - Accent1 8 3 2 2 2 2" xfId="2139"/>
    <cellStyle name="20% - Accent1 8 3 2 2 3" xfId="2140"/>
    <cellStyle name="20% - Accent1 8 3 2 3" xfId="2141"/>
    <cellStyle name="20% - Accent1 8 3 2 3 2" xfId="2142"/>
    <cellStyle name="20% - Accent1 8 3 2 4" xfId="2143"/>
    <cellStyle name="20% - Accent1 8 3 3" xfId="2144"/>
    <cellStyle name="20% - Accent1 8 3 3 2" xfId="2145"/>
    <cellStyle name="20% - Accent1 8 3 3 2 2" xfId="2146"/>
    <cellStyle name="20% - Accent1 8 3 3 3" xfId="2147"/>
    <cellStyle name="20% - Accent1 8 3 4" xfId="2148"/>
    <cellStyle name="20% - Accent1 8 3 4 2" xfId="2149"/>
    <cellStyle name="20% - Accent1 8 3 5" xfId="2150"/>
    <cellStyle name="20% - Accent1 8 3 5 2" xfId="2151"/>
    <cellStyle name="20% - Accent1 8 3 6" xfId="2152"/>
    <cellStyle name="20% - Accent1 8 4" xfId="2153"/>
    <cellStyle name="20% - Accent1 8 4 2" xfId="2154"/>
    <cellStyle name="20% - Accent1 8 4 2 2" xfId="2155"/>
    <cellStyle name="20% - Accent1 8 4 2 2 2" xfId="2156"/>
    <cellStyle name="20% - Accent1 8 4 2 3" xfId="2157"/>
    <cellStyle name="20% - Accent1 8 4 3" xfId="2158"/>
    <cellStyle name="20% - Accent1 8 4 3 2" xfId="2159"/>
    <cellStyle name="20% - Accent1 8 4 4" xfId="2160"/>
    <cellStyle name="20% - Accent1 8 5" xfId="2161"/>
    <cellStyle name="20% - Accent1 8 5 2" xfId="2162"/>
    <cellStyle name="20% - Accent1 8 5 2 2" xfId="2163"/>
    <cellStyle name="20% - Accent1 8 5 3" xfId="2164"/>
    <cellStyle name="20% - Accent1 8 6" xfId="2165"/>
    <cellStyle name="20% - Accent1 8 6 2" xfId="2166"/>
    <cellStyle name="20% - Accent1 8 7" xfId="2167"/>
    <cellStyle name="20% - Accent1 8 7 2" xfId="2168"/>
    <cellStyle name="20% - Accent1 8 8" xfId="2169"/>
    <cellStyle name="20% - Accent1 9" xfId="2170"/>
    <cellStyle name="20% - Accent1 9 2" xfId="2171"/>
    <cellStyle name="20% - Accent1 9 2 2" xfId="2172"/>
    <cellStyle name="20% - Accent1 9 2 2 2" xfId="2173"/>
    <cellStyle name="20% - Accent1 9 2 2 2 2" xfId="2174"/>
    <cellStyle name="20% - Accent1 9 2 2 2 2 2" xfId="2175"/>
    <cellStyle name="20% - Accent1 9 2 2 2 3" xfId="2176"/>
    <cellStyle name="20% - Accent1 9 2 2 3" xfId="2177"/>
    <cellStyle name="20% - Accent1 9 2 2 3 2" xfId="2178"/>
    <cellStyle name="20% - Accent1 9 2 2 4" xfId="2179"/>
    <cellStyle name="20% - Accent1 9 2 3" xfId="2180"/>
    <cellStyle name="20% - Accent1 9 2 3 2" xfId="2181"/>
    <cellStyle name="20% - Accent1 9 2 3 2 2" xfId="2182"/>
    <cellStyle name="20% - Accent1 9 2 3 3" xfId="2183"/>
    <cellStyle name="20% - Accent1 9 2 4" xfId="2184"/>
    <cellStyle name="20% - Accent1 9 2 4 2" xfId="2185"/>
    <cellStyle name="20% - Accent1 9 2 5" xfId="2186"/>
    <cellStyle name="20% - Accent1 9 2 5 2" xfId="2187"/>
    <cellStyle name="20% - Accent1 9 2 6" xfId="2188"/>
    <cellStyle name="20% - Accent1 9 3" xfId="2189"/>
    <cellStyle name="20% - Accent1 9 3 2" xfId="2190"/>
    <cellStyle name="20% - Accent1 9 3 2 2" xfId="2191"/>
    <cellStyle name="20% - Accent1 9 3 2 2 2" xfId="2192"/>
    <cellStyle name="20% - Accent1 9 3 2 2 2 2" xfId="2193"/>
    <cellStyle name="20% - Accent1 9 3 2 2 3" xfId="2194"/>
    <cellStyle name="20% - Accent1 9 3 2 3" xfId="2195"/>
    <cellStyle name="20% - Accent1 9 3 2 3 2" xfId="2196"/>
    <cellStyle name="20% - Accent1 9 3 2 4" xfId="2197"/>
    <cellStyle name="20% - Accent1 9 3 3" xfId="2198"/>
    <cellStyle name="20% - Accent1 9 3 3 2" xfId="2199"/>
    <cellStyle name="20% - Accent1 9 3 3 2 2" xfId="2200"/>
    <cellStyle name="20% - Accent1 9 3 3 3" xfId="2201"/>
    <cellStyle name="20% - Accent1 9 3 4" xfId="2202"/>
    <cellStyle name="20% - Accent1 9 3 4 2" xfId="2203"/>
    <cellStyle name="20% - Accent1 9 3 5" xfId="2204"/>
    <cellStyle name="20% - Accent1 9 3 5 2" xfId="2205"/>
    <cellStyle name="20% - Accent1 9 3 6" xfId="2206"/>
    <cellStyle name="20% - Accent1 9 4" xfId="2207"/>
    <cellStyle name="20% - Accent1 9 4 2" xfId="2208"/>
    <cellStyle name="20% - Accent1 9 4 2 2" xfId="2209"/>
    <cellStyle name="20% - Accent1 9 4 2 2 2" xfId="2210"/>
    <cellStyle name="20% - Accent1 9 4 2 3" xfId="2211"/>
    <cellStyle name="20% - Accent1 9 4 3" xfId="2212"/>
    <cellStyle name="20% - Accent1 9 4 3 2" xfId="2213"/>
    <cellStyle name="20% - Accent1 9 4 4" xfId="2214"/>
    <cellStyle name="20% - Accent1 9 5" xfId="2215"/>
    <cellStyle name="20% - Accent1 9 5 2" xfId="2216"/>
    <cellStyle name="20% - Accent1 9 5 2 2" xfId="2217"/>
    <cellStyle name="20% - Accent1 9 5 3" xfId="2218"/>
    <cellStyle name="20% - Accent1 9 6" xfId="2219"/>
    <cellStyle name="20% - Accent1 9 6 2" xfId="2220"/>
    <cellStyle name="20% - Accent1 9 7" xfId="2221"/>
    <cellStyle name="20% - Accent1 9 7 2" xfId="2222"/>
    <cellStyle name="20% - Accent1 9 8" xfId="2223"/>
    <cellStyle name="20% - Accent2 10" xfId="2224"/>
    <cellStyle name="20% - Accent2 10 2" xfId="2225"/>
    <cellStyle name="20% - Accent2 10 2 2" xfId="2226"/>
    <cellStyle name="20% - Accent2 10 2 2 2" xfId="2227"/>
    <cellStyle name="20% - Accent2 10 2 2 2 2" xfId="2228"/>
    <cellStyle name="20% - Accent2 10 2 2 3" xfId="2229"/>
    <cellStyle name="20% - Accent2 10 2 3" xfId="2230"/>
    <cellStyle name="20% - Accent2 10 2 3 2" xfId="2231"/>
    <cellStyle name="20% - Accent2 10 2 4" xfId="2232"/>
    <cellStyle name="20% - Accent2 10 3" xfId="2233"/>
    <cellStyle name="20% - Accent2 10 3 2" xfId="2234"/>
    <cellStyle name="20% - Accent2 10 3 2 2" xfId="2235"/>
    <cellStyle name="20% - Accent2 10 3 3" xfId="2236"/>
    <cellStyle name="20% - Accent2 10 4" xfId="2237"/>
    <cellStyle name="20% - Accent2 10 4 2" xfId="2238"/>
    <cellStyle name="20% - Accent2 10 5" xfId="2239"/>
    <cellStyle name="20% - Accent2 10 5 2" xfId="2240"/>
    <cellStyle name="20% - Accent2 10 6" xfId="2241"/>
    <cellStyle name="20% - Accent2 11" xfId="2242"/>
    <cellStyle name="20% - Accent2 11 2" xfId="2243"/>
    <cellStyle name="20% - Accent2 11 2 2" xfId="2244"/>
    <cellStyle name="20% - Accent2 11 2 2 2" xfId="2245"/>
    <cellStyle name="20% - Accent2 11 2 2 2 2" xfId="2246"/>
    <cellStyle name="20% - Accent2 11 2 2 3" xfId="2247"/>
    <cellStyle name="20% - Accent2 11 2 3" xfId="2248"/>
    <cellStyle name="20% - Accent2 11 2 3 2" xfId="2249"/>
    <cellStyle name="20% - Accent2 11 2 4" xfId="2250"/>
    <cellStyle name="20% - Accent2 11 3" xfId="2251"/>
    <cellStyle name="20% - Accent2 11 3 2" xfId="2252"/>
    <cellStyle name="20% - Accent2 11 3 2 2" xfId="2253"/>
    <cellStyle name="20% - Accent2 11 3 3" xfId="2254"/>
    <cellStyle name="20% - Accent2 11 4" xfId="2255"/>
    <cellStyle name="20% - Accent2 11 4 2" xfId="2256"/>
    <cellStyle name="20% - Accent2 11 5" xfId="2257"/>
    <cellStyle name="20% - Accent2 11 5 2" xfId="2258"/>
    <cellStyle name="20% - Accent2 11 6" xfId="2259"/>
    <cellStyle name="20% - Accent2 12" xfId="2260"/>
    <cellStyle name="20% - Accent2 12 2" xfId="2261"/>
    <cellStyle name="20% - Accent2 12 2 2" xfId="2262"/>
    <cellStyle name="20% - Accent2 12 2 2 2" xfId="2263"/>
    <cellStyle name="20% - Accent2 12 2 2 2 2" xfId="2264"/>
    <cellStyle name="20% - Accent2 12 2 2 3" xfId="2265"/>
    <cellStyle name="20% - Accent2 12 2 3" xfId="2266"/>
    <cellStyle name="20% - Accent2 12 2 3 2" xfId="2267"/>
    <cellStyle name="20% - Accent2 12 2 4" xfId="2268"/>
    <cellStyle name="20% - Accent2 12 3" xfId="2269"/>
    <cellStyle name="20% - Accent2 12 3 2" xfId="2270"/>
    <cellStyle name="20% - Accent2 12 3 2 2" xfId="2271"/>
    <cellStyle name="20% - Accent2 12 3 3" xfId="2272"/>
    <cellStyle name="20% - Accent2 12 4" xfId="2273"/>
    <cellStyle name="20% - Accent2 12 4 2" xfId="2274"/>
    <cellStyle name="20% - Accent2 12 5" xfId="2275"/>
    <cellStyle name="20% - Accent2 12 5 2" xfId="2276"/>
    <cellStyle name="20% - Accent2 12 6" xfId="2277"/>
    <cellStyle name="20% - Accent2 13" xfId="2278"/>
    <cellStyle name="20% - Accent2 13 2" xfId="2279"/>
    <cellStyle name="20% - Accent2 13 2 2" xfId="2280"/>
    <cellStyle name="20% - Accent2 13 2 2 2" xfId="2281"/>
    <cellStyle name="20% - Accent2 13 2 2 2 2" xfId="2282"/>
    <cellStyle name="20% - Accent2 13 2 2 3" xfId="2283"/>
    <cellStyle name="20% - Accent2 13 2 3" xfId="2284"/>
    <cellStyle name="20% - Accent2 13 2 3 2" xfId="2285"/>
    <cellStyle name="20% - Accent2 13 2 4" xfId="2286"/>
    <cellStyle name="20% - Accent2 13 3" xfId="2287"/>
    <cellStyle name="20% - Accent2 13 3 2" xfId="2288"/>
    <cellStyle name="20% - Accent2 13 3 2 2" xfId="2289"/>
    <cellStyle name="20% - Accent2 13 3 3" xfId="2290"/>
    <cellStyle name="20% - Accent2 13 4" xfId="2291"/>
    <cellStyle name="20% - Accent2 13 4 2" xfId="2292"/>
    <cellStyle name="20% - Accent2 13 5" xfId="2293"/>
    <cellStyle name="20% - Accent2 13 5 2" xfId="2294"/>
    <cellStyle name="20% - Accent2 13 6" xfId="2295"/>
    <cellStyle name="20% - Accent2 14" xfId="2296"/>
    <cellStyle name="20% - Accent2 14 2" xfId="2297"/>
    <cellStyle name="20% - Accent2 14 2 2" xfId="2298"/>
    <cellStyle name="20% - Accent2 14 2 2 2" xfId="2299"/>
    <cellStyle name="20% - Accent2 14 2 3" xfId="2300"/>
    <cellStyle name="20% - Accent2 14 3" xfId="2301"/>
    <cellStyle name="20% - Accent2 14 3 2" xfId="2302"/>
    <cellStyle name="20% - Accent2 14 4" xfId="2303"/>
    <cellStyle name="20% - Accent2 15" xfId="2304"/>
    <cellStyle name="20% - Accent2 15 2" xfId="2305"/>
    <cellStyle name="20% - Accent2 15 2 2" xfId="2306"/>
    <cellStyle name="20% - Accent2 15 3" xfId="2307"/>
    <cellStyle name="20% - Accent2 16" xfId="2308"/>
    <cellStyle name="20% - Accent2 16 2" xfId="2309"/>
    <cellStyle name="20% - Accent2 17" xfId="2310"/>
    <cellStyle name="20% - Accent2 17 2" xfId="2311"/>
    <cellStyle name="20% - Accent2 18" xfId="2312"/>
    <cellStyle name="20% - Accent2 2" xfId="2313"/>
    <cellStyle name="20% - Accent2 2 2" xfId="2314"/>
    <cellStyle name="20% - Accent2 3" xfId="2315"/>
    <cellStyle name="20% - Accent2 3 10" xfId="2316"/>
    <cellStyle name="20% - Accent2 3 10 2" xfId="2317"/>
    <cellStyle name="20% - Accent2 3 10 2 2" xfId="2318"/>
    <cellStyle name="20% - Accent2 3 10 2 2 2" xfId="2319"/>
    <cellStyle name="20% - Accent2 3 10 2 2 2 2" xfId="2320"/>
    <cellStyle name="20% - Accent2 3 10 2 2 3" xfId="2321"/>
    <cellStyle name="20% - Accent2 3 10 2 3" xfId="2322"/>
    <cellStyle name="20% - Accent2 3 10 2 3 2" xfId="2323"/>
    <cellStyle name="20% - Accent2 3 10 2 4" xfId="2324"/>
    <cellStyle name="20% - Accent2 3 10 3" xfId="2325"/>
    <cellStyle name="20% - Accent2 3 10 3 2" xfId="2326"/>
    <cellStyle name="20% - Accent2 3 10 3 2 2" xfId="2327"/>
    <cellStyle name="20% - Accent2 3 10 3 3" xfId="2328"/>
    <cellStyle name="20% - Accent2 3 10 4" xfId="2329"/>
    <cellStyle name="20% - Accent2 3 10 4 2" xfId="2330"/>
    <cellStyle name="20% - Accent2 3 10 5" xfId="2331"/>
    <cellStyle name="20% - Accent2 3 10 5 2" xfId="2332"/>
    <cellStyle name="20% - Accent2 3 10 6" xfId="2333"/>
    <cellStyle name="20% - Accent2 3 11" xfId="2334"/>
    <cellStyle name="20% - Accent2 3 11 2" xfId="2335"/>
    <cellStyle name="20% - Accent2 3 11 2 2" xfId="2336"/>
    <cellStyle name="20% - Accent2 3 11 2 2 2" xfId="2337"/>
    <cellStyle name="20% - Accent2 3 11 2 2 2 2" xfId="2338"/>
    <cellStyle name="20% - Accent2 3 11 2 2 3" xfId="2339"/>
    <cellStyle name="20% - Accent2 3 11 2 3" xfId="2340"/>
    <cellStyle name="20% - Accent2 3 11 2 3 2" xfId="2341"/>
    <cellStyle name="20% - Accent2 3 11 2 4" xfId="2342"/>
    <cellStyle name="20% - Accent2 3 11 3" xfId="2343"/>
    <cellStyle name="20% - Accent2 3 11 3 2" xfId="2344"/>
    <cellStyle name="20% - Accent2 3 11 3 2 2" xfId="2345"/>
    <cellStyle name="20% - Accent2 3 11 3 3" xfId="2346"/>
    <cellStyle name="20% - Accent2 3 11 4" xfId="2347"/>
    <cellStyle name="20% - Accent2 3 11 4 2" xfId="2348"/>
    <cellStyle name="20% - Accent2 3 11 5" xfId="2349"/>
    <cellStyle name="20% - Accent2 3 11 5 2" xfId="2350"/>
    <cellStyle name="20% - Accent2 3 11 6" xfId="2351"/>
    <cellStyle name="20% - Accent2 3 12" xfId="2352"/>
    <cellStyle name="20% - Accent2 3 12 2" xfId="2353"/>
    <cellStyle name="20% - Accent2 3 12 2 2" xfId="2354"/>
    <cellStyle name="20% - Accent2 3 12 2 2 2" xfId="2355"/>
    <cellStyle name="20% - Accent2 3 12 2 3" xfId="2356"/>
    <cellStyle name="20% - Accent2 3 12 3" xfId="2357"/>
    <cellStyle name="20% - Accent2 3 12 3 2" xfId="2358"/>
    <cellStyle name="20% - Accent2 3 12 4" xfId="2359"/>
    <cellStyle name="20% - Accent2 3 13" xfId="2360"/>
    <cellStyle name="20% - Accent2 3 13 2" xfId="2361"/>
    <cellStyle name="20% - Accent2 3 13 2 2" xfId="2362"/>
    <cellStyle name="20% - Accent2 3 13 3" xfId="2363"/>
    <cellStyle name="20% - Accent2 3 13 4" xfId="2364"/>
    <cellStyle name="20% - Accent2 3 14" xfId="2365"/>
    <cellStyle name="20% - Accent2 3 14 2" xfId="2366"/>
    <cellStyle name="20% - Accent2 3 15" xfId="2367"/>
    <cellStyle name="20% - Accent2 3 15 2" xfId="2368"/>
    <cellStyle name="20% - Accent2 3 16" xfId="2369"/>
    <cellStyle name="20% - Accent2 3 2" xfId="2370"/>
    <cellStyle name="20% - Accent2 3 2 10" xfId="2371"/>
    <cellStyle name="20% - Accent2 3 2 10 2" xfId="2372"/>
    <cellStyle name="20% - Accent2 3 2 10 2 2" xfId="2373"/>
    <cellStyle name="20% - Accent2 3 2 10 2 2 2" xfId="2374"/>
    <cellStyle name="20% - Accent2 3 2 10 2 2 2 2" xfId="2375"/>
    <cellStyle name="20% - Accent2 3 2 10 2 2 3" xfId="2376"/>
    <cellStyle name="20% - Accent2 3 2 10 2 3" xfId="2377"/>
    <cellStyle name="20% - Accent2 3 2 10 2 3 2" xfId="2378"/>
    <cellStyle name="20% - Accent2 3 2 10 2 4" xfId="2379"/>
    <cellStyle name="20% - Accent2 3 2 10 3" xfId="2380"/>
    <cellStyle name="20% - Accent2 3 2 10 3 2" xfId="2381"/>
    <cellStyle name="20% - Accent2 3 2 10 3 2 2" xfId="2382"/>
    <cellStyle name="20% - Accent2 3 2 10 3 3" xfId="2383"/>
    <cellStyle name="20% - Accent2 3 2 10 4" xfId="2384"/>
    <cellStyle name="20% - Accent2 3 2 10 4 2" xfId="2385"/>
    <cellStyle name="20% - Accent2 3 2 10 5" xfId="2386"/>
    <cellStyle name="20% - Accent2 3 2 10 5 2" xfId="2387"/>
    <cellStyle name="20% - Accent2 3 2 10 6" xfId="2388"/>
    <cellStyle name="20% - Accent2 3 2 11" xfId="2389"/>
    <cellStyle name="20% - Accent2 3 2 11 2" xfId="2390"/>
    <cellStyle name="20% - Accent2 3 2 11 2 2" xfId="2391"/>
    <cellStyle name="20% - Accent2 3 2 11 2 2 2" xfId="2392"/>
    <cellStyle name="20% - Accent2 3 2 11 2 3" xfId="2393"/>
    <cellStyle name="20% - Accent2 3 2 11 3" xfId="2394"/>
    <cellStyle name="20% - Accent2 3 2 11 3 2" xfId="2395"/>
    <cellStyle name="20% - Accent2 3 2 11 4" xfId="2396"/>
    <cellStyle name="20% - Accent2 3 2 12" xfId="2397"/>
    <cellStyle name="20% - Accent2 3 2 12 2" xfId="2398"/>
    <cellStyle name="20% - Accent2 3 2 12 2 2" xfId="2399"/>
    <cellStyle name="20% - Accent2 3 2 12 3" xfId="2400"/>
    <cellStyle name="20% - Accent2 3 2 13" xfId="2401"/>
    <cellStyle name="20% - Accent2 3 2 13 2" xfId="2402"/>
    <cellStyle name="20% - Accent2 3 2 14" xfId="2403"/>
    <cellStyle name="20% - Accent2 3 2 14 2" xfId="2404"/>
    <cellStyle name="20% - Accent2 3 2 15" xfId="2405"/>
    <cellStyle name="20% - Accent2 3 2 2" xfId="2406"/>
    <cellStyle name="20% - Accent2 3 2 2 10" xfId="2407"/>
    <cellStyle name="20% - Accent2 3 2 2 10 2" xfId="2408"/>
    <cellStyle name="20% - Accent2 3 2 2 11" xfId="2409"/>
    <cellStyle name="20% - Accent2 3 2 2 2" xfId="2410"/>
    <cellStyle name="20% - Accent2 3 2 2 2 2" xfId="2411"/>
    <cellStyle name="20% - Accent2 3 2 2 2 2 2" xfId="2412"/>
    <cellStyle name="20% - Accent2 3 2 2 2 2 2 2" xfId="2413"/>
    <cellStyle name="20% - Accent2 3 2 2 2 2 2 2 2" xfId="2414"/>
    <cellStyle name="20% - Accent2 3 2 2 2 2 2 2 2 2" xfId="2415"/>
    <cellStyle name="20% - Accent2 3 2 2 2 2 2 2 3" xfId="2416"/>
    <cellStyle name="20% - Accent2 3 2 2 2 2 2 3" xfId="2417"/>
    <cellStyle name="20% - Accent2 3 2 2 2 2 2 3 2" xfId="2418"/>
    <cellStyle name="20% - Accent2 3 2 2 2 2 2 4" xfId="2419"/>
    <cellStyle name="20% - Accent2 3 2 2 2 2 3" xfId="2420"/>
    <cellStyle name="20% - Accent2 3 2 2 2 2 3 2" xfId="2421"/>
    <cellStyle name="20% - Accent2 3 2 2 2 2 3 2 2" xfId="2422"/>
    <cellStyle name="20% - Accent2 3 2 2 2 2 3 3" xfId="2423"/>
    <cellStyle name="20% - Accent2 3 2 2 2 2 4" xfId="2424"/>
    <cellStyle name="20% - Accent2 3 2 2 2 2 4 2" xfId="2425"/>
    <cellStyle name="20% - Accent2 3 2 2 2 2 5" xfId="2426"/>
    <cellStyle name="20% - Accent2 3 2 2 2 2 5 2" xfId="2427"/>
    <cellStyle name="20% - Accent2 3 2 2 2 2 6" xfId="2428"/>
    <cellStyle name="20% - Accent2 3 2 2 2 3" xfId="2429"/>
    <cellStyle name="20% - Accent2 3 2 2 2 3 2" xfId="2430"/>
    <cellStyle name="20% - Accent2 3 2 2 2 3 2 2" xfId="2431"/>
    <cellStyle name="20% - Accent2 3 2 2 2 3 2 2 2" xfId="2432"/>
    <cellStyle name="20% - Accent2 3 2 2 2 3 2 2 2 2" xfId="2433"/>
    <cellStyle name="20% - Accent2 3 2 2 2 3 2 2 3" xfId="2434"/>
    <cellStyle name="20% - Accent2 3 2 2 2 3 2 3" xfId="2435"/>
    <cellStyle name="20% - Accent2 3 2 2 2 3 2 3 2" xfId="2436"/>
    <cellStyle name="20% - Accent2 3 2 2 2 3 2 4" xfId="2437"/>
    <cellStyle name="20% - Accent2 3 2 2 2 3 3" xfId="2438"/>
    <cellStyle name="20% - Accent2 3 2 2 2 3 3 2" xfId="2439"/>
    <cellStyle name="20% - Accent2 3 2 2 2 3 3 2 2" xfId="2440"/>
    <cellStyle name="20% - Accent2 3 2 2 2 3 3 3" xfId="2441"/>
    <cellStyle name="20% - Accent2 3 2 2 2 3 4" xfId="2442"/>
    <cellStyle name="20% - Accent2 3 2 2 2 3 4 2" xfId="2443"/>
    <cellStyle name="20% - Accent2 3 2 2 2 3 5" xfId="2444"/>
    <cellStyle name="20% - Accent2 3 2 2 2 3 5 2" xfId="2445"/>
    <cellStyle name="20% - Accent2 3 2 2 2 3 6" xfId="2446"/>
    <cellStyle name="20% - Accent2 3 2 2 2 4" xfId="2447"/>
    <cellStyle name="20% - Accent2 3 2 2 2 4 2" xfId="2448"/>
    <cellStyle name="20% - Accent2 3 2 2 2 4 2 2" xfId="2449"/>
    <cellStyle name="20% - Accent2 3 2 2 2 4 2 2 2" xfId="2450"/>
    <cellStyle name="20% - Accent2 3 2 2 2 4 2 3" xfId="2451"/>
    <cellStyle name="20% - Accent2 3 2 2 2 4 3" xfId="2452"/>
    <cellStyle name="20% - Accent2 3 2 2 2 4 3 2" xfId="2453"/>
    <cellStyle name="20% - Accent2 3 2 2 2 4 4" xfId="2454"/>
    <cellStyle name="20% - Accent2 3 2 2 2 5" xfId="2455"/>
    <cellStyle name="20% - Accent2 3 2 2 2 5 2" xfId="2456"/>
    <cellStyle name="20% - Accent2 3 2 2 2 5 2 2" xfId="2457"/>
    <cellStyle name="20% - Accent2 3 2 2 2 5 3" xfId="2458"/>
    <cellStyle name="20% - Accent2 3 2 2 2 6" xfId="2459"/>
    <cellStyle name="20% - Accent2 3 2 2 2 6 2" xfId="2460"/>
    <cellStyle name="20% - Accent2 3 2 2 2 7" xfId="2461"/>
    <cellStyle name="20% - Accent2 3 2 2 2 7 2" xfId="2462"/>
    <cellStyle name="20% - Accent2 3 2 2 2 8" xfId="2463"/>
    <cellStyle name="20% - Accent2 3 2 2 3" xfId="2464"/>
    <cellStyle name="20% - Accent2 3 2 2 3 2" xfId="2465"/>
    <cellStyle name="20% - Accent2 3 2 2 3 2 2" xfId="2466"/>
    <cellStyle name="20% - Accent2 3 2 2 3 2 2 2" xfId="2467"/>
    <cellStyle name="20% - Accent2 3 2 2 3 2 2 2 2" xfId="2468"/>
    <cellStyle name="20% - Accent2 3 2 2 3 2 2 2 2 2" xfId="2469"/>
    <cellStyle name="20% - Accent2 3 2 2 3 2 2 2 3" xfId="2470"/>
    <cellStyle name="20% - Accent2 3 2 2 3 2 2 3" xfId="2471"/>
    <cellStyle name="20% - Accent2 3 2 2 3 2 2 3 2" xfId="2472"/>
    <cellStyle name="20% - Accent2 3 2 2 3 2 2 4" xfId="2473"/>
    <cellStyle name="20% - Accent2 3 2 2 3 2 3" xfId="2474"/>
    <cellStyle name="20% - Accent2 3 2 2 3 2 3 2" xfId="2475"/>
    <cellStyle name="20% - Accent2 3 2 2 3 2 3 2 2" xfId="2476"/>
    <cellStyle name="20% - Accent2 3 2 2 3 2 3 3" xfId="2477"/>
    <cellStyle name="20% - Accent2 3 2 2 3 2 4" xfId="2478"/>
    <cellStyle name="20% - Accent2 3 2 2 3 2 4 2" xfId="2479"/>
    <cellStyle name="20% - Accent2 3 2 2 3 2 5" xfId="2480"/>
    <cellStyle name="20% - Accent2 3 2 2 3 2 5 2" xfId="2481"/>
    <cellStyle name="20% - Accent2 3 2 2 3 2 6" xfId="2482"/>
    <cellStyle name="20% - Accent2 3 2 2 3 3" xfId="2483"/>
    <cellStyle name="20% - Accent2 3 2 2 3 3 2" xfId="2484"/>
    <cellStyle name="20% - Accent2 3 2 2 3 3 2 2" xfId="2485"/>
    <cellStyle name="20% - Accent2 3 2 2 3 3 2 2 2" xfId="2486"/>
    <cellStyle name="20% - Accent2 3 2 2 3 3 2 2 2 2" xfId="2487"/>
    <cellStyle name="20% - Accent2 3 2 2 3 3 2 2 3" xfId="2488"/>
    <cellStyle name="20% - Accent2 3 2 2 3 3 2 3" xfId="2489"/>
    <cellStyle name="20% - Accent2 3 2 2 3 3 2 3 2" xfId="2490"/>
    <cellStyle name="20% - Accent2 3 2 2 3 3 2 4" xfId="2491"/>
    <cellStyle name="20% - Accent2 3 2 2 3 3 3" xfId="2492"/>
    <cellStyle name="20% - Accent2 3 2 2 3 3 3 2" xfId="2493"/>
    <cellStyle name="20% - Accent2 3 2 2 3 3 3 2 2" xfId="2494"/>
    <cellStyle name="20% - Accent2 3 2 2 3 3 3 3" xfId="2495"/>
    <cellStyle name="20% - Accent2 3 2 2 3 3 4" xfId="2496"/>
    <cellStyle name="20% - Accent2 3 2 2 3 3 4 2" xfId="2497"/>
    <cellStyle name="20% - Accent2 3 2 2 3 3 5" xfId="2498"/>
    <cellStyle name="20% - Accent2 3 2 2 3 3 5 2" xfId="2499"/>
    <cellStyle name="20% - Accent2 3 2 2 3 3 6" xfId="2500"/>
    <cellStyle name="20% - Accent2 3 2 2 3 4" xfId="2501"/>
    <cellStyle name="20% - Accent2 3 2 2 3 4 2" xfId="2502"/>
    <cellStyle name="20% - Accent2 3 2 2 3 4 2 2" xfId="2503"/>
    <cellStyle name="20% - Accent2 3 2 2 3 4 2 2 2" xfId="2504"/>
    <cellStyle name="20% - Accent2 3 2 2 3 4 2 3" xfId="2505"/>
    <cellStyle name="20% - Accent2 3 2 2 3 4 3" xfId="2506"/>
    <cellStyle name="20% - Accent2 3 2 2 3 4 3 2" xfId="2507"/>
    <cellStyle name="20% - Accent2 3 2 2 3 4 4" xfId="2508"/>
    <cellStyle name="20% - Accent2 3 2 2 3 5" xfId="2509"/>
    <cellStyle name="20% - Accent2 3 2 2 3 5 2" xfId="2510"/>
    <cellStyle name="20% - Accent2 3 2 2 3 5 2 2" xfId="2511"/>
    <cellStyle name="20% - Accent2 3 2 2 3 5 3" xfId="2512"/>
    <cellStyle name="20% - Accent2 3 2 2 3 6" xfId="2513"/>
    <cellStyle name="20% - Accent2 3 2 2 3 6 2" xfId="2514"/>
    <cellStyle name="20% - Accent2 3 2 2 3 7" xfId="2515"/>
    <cellStyle name="20% - Accent2 3 2 2 3 7 2" xfId="2516"/>
    <cellStyle name="20% - Accent2 3 2 2 3 8" xfId="2517"/>
    <cellStyle name="20% - Accent2 3 2 2 4" xfId="2518"/>
    <cellStyle name="20% - Accent2 3 2 2 4 2" xfId="2519"/>
    <cellStyle name="20% - Accent2 3 2 2 4 2 2" xfId="2520"/>
    <cellStyle name="20% - Accent2 3 2 2 4 2 2 2" xfId="2521"/>
    <cellStyle name="20% - Accent2 3 2 2 4 2 2 2 2" xfId="2522"/>
    <cellStyle name="20% - Accent2 3 2 2 4 2 2 3" xfId="2523"/>
    <cellStyle name="20% - Accent2 3 2 2 4 2 3" xfId="2524"/>
    <cellStyle name="20% - Accent2 3 2 2 4 2 3 2" xfId="2525"/>
    <cellStyle name="20% - Accent2 3 2 2 4 2 4" xfId="2526"/>
    <cellStyle name="20% - Accent2 3 2 2 4 3" xfId="2527"/>
    <cellStyle name="20% - Accent2 3 2 2 4 3 2" xfId="2528"/>
    <cellStyle name="20% - Accent2 3 2 2 4 3 2 2" xfId="2529"/>
    <cellStyle name="20% - Accent2 3 2 2 4 3 3" xfId="2530"/>
    <cellStyle name="20% - Accent2 3 2 2 4 4" xfId="2531"/>
    <cellStyle name="20% - Accent2 3 2 2 4 4 2" xfId="2532"/>
    <cellStyle name="20% - Accent2 3 2 2 4 5" xfId="2533"/>
    <cellStyle name="20% - Accent2 3 2 2 4 5 2" xfId="2534"/>
    <cellStyle name="20% - Accent2 3 2 2 4 6" xfId="2535"/>
    <cellStyle name="20% - Accent2 3 2 2 5" xfId="2536"/>
    <cellStyle name="20% - Accent2 3 2 2 5 2" xfId="2537"/>
    <cellStyle name="20% - Accent2 3 2 2 5 2 2" xfId="2538"/>
    <cellStyle name="20% - Accent2 3 2 2 5 2 2 2" xfId="2539"/>
    <cellStyle name="20% - Accent2 3 2 2 5 2 2 2 2" xfId="2540"/>
    <cellStyle name="20% - Accent2 3 2 2 5 2 2 3" xfId="2541"/>
    <cellStyle name="20% - Accent2 3 2 2 5 2 3" xfId="2542"/>
    <cellStyle name="20% - Accent2 3 2 2 5 2 3 2" xfId="2543"/>
    <cellStyle name="20% - Accent2 3 2 2 5 2 4" xfId="2544"/>
    <cellStyle name="20% - Accent2 3 2 2 5 3" xfId="2545"/>
    <cellStyle name="20% - Accent2 3 2 2 5 3 2" xfId="2546"/>
    <cellStyle name="20% - Accent2 3 2 2 5 3 2 2" xfId="2547"/>
    <cellStyle name="20% - Accent2 3 2 2 5 3 3" xfId="2548"/>
    <cellStyle name="20% - Accent2 3 2 2 5 4" xfId="2549"/>
    <cellStyle name="20% - Accent2 3 2 2 5 4 2" xfId="2550"/>
    <cellStyle name="20% - Accent2 3 2 2 5 5" xfId="2551"/>
    <cellStyle name="20% - Accent2 3 2 2 5 5 2" xfId="2552"/>
    <cellStyle name="20% - Accent2 3 2 2 5 6" xfId="2553"/>
    <cellStyle name="20% - Accent2 3 2 2 6" xfId="2554"/>
    <cellStyle name="20% - Accent2 3 2 2 6 2" xfId="2555"/>
    <cellStyle name="20% - Accent2 3 2 2 6 2 2" xfId="2556"/>
    <cellStyle name="20% - Accent2 3 2 2 6 2 2 2" xfId="2557"/>
    <cellStyle name="20% - Accent2 3 2 2 6 2 2 2 2" xfId="2558"/>
    <cellStyle name="20% - Accent2 3 2 2 6 2 2 3" xfId="2559"/>
    <cellStyle name="20% - Accent2 3 2 2 6 2 3" xfId="2560"/>
    <cellStyle name="20% - Accent2 3 2 2 6 2 3 2" xfId="2561"/>
    <cellStyle name="20% - Accent2 3 2 2 6 2 4" xfId="2562"/>
    <cellStyle name="20% - Accent2 3 2 2 6 3" xfId="2563"/>
    <cellStyle name="20% - Accent2 3 2 2 6 3 2" xfId="2564"/>
    <cellStyle name="20% - Accent2 3 2 2 6 3 2 2" xfId="2565"/>
    <cellStyle name="20% - Accent2 3 2 2 6 3 3" xfId="2566"/>
    <cellStyle name="20% - Accent2 3 2 2 6 4" xfId="2567"/>
    <cellStyle name="20% - Accent2 3 2 2 6 4 2" xfId="2568"/>
    <cellStyle name="20% - Accent2 3 2 2 6 5" xfId="2569"/>
    <cellStyle name="20% - Accent2 3 2 2 6 5 2" xfId="2570"/>
    <cellStyle name="20% - Accent2 3 2 2 6 6" xfId="2571"/>
    <cellStyle name="20% - Accent2 3 2 2 7" xfId="2572"/>
    <cellStyle name="20% - Accent2 3 2 2 7 2" xfId="2573"/>
    <cellStyle name="20% - Accent2 3 2 2 7 2 2" xfId="2574"/>
    <cellStyle name="20% - Accent2 3 2 2 7 2 2 2" xfId="2575"/>
    <cellStyle name="20% - Accent2 3 2 2 7 2 3" xfId="2576"/>
    <cellStyle name="20% - Accent2 3 2 2 7 3" xfId="2577"/>
    <cellStyle name="20% - Accent2 3 2 2 7 3 2" xfId="2578"/>
    <cellStyle name="20% - Accent2 3 2 2 7 4" xfId="2579"/>
    <cellStyle name="20% - Accent2 3 2 2 8" xfId="2580"/>
    <cellStyle name="20% - Accent2 3 2 2 8 2" xfId="2581"/>
    <cellStyle name="20% - Accent2 3 2 2 8 2 2" xfId="2582"/>
    <cellStyle name="20% - Accent2 3 2 2 8 3" xfId="2583"/>
    <cellStyle name="20% - Accent2 3 2 2 9" xfId="2584"/>
    <cellStyle name="20% - Accent2 3 2 2 9 2" xfId="2585"/>
    <cellStyle name="20% - Accent2 3 2 3" xfId="2586"/>
    <cellStyle name="20% - Accent2 3 2 3 10" xfId="2587"/>
    <cellStyle name="20% - Accent2 3 2 3 10 2" xfId="2588"/>
    <cellStyle name="20% - Accent2 3 2 3 11" xfId="2589"/>
    <cellStyle name="20% - Accent2 3 2 3 2" xfId="2590"/>
    <cellStyle name="20% - Accent2 3 2 3 2 2" xfId="2591"/>
    <cellStyle name="20% - Accent2 3 2 3 2 2 2" xfId="2592"/>
    <cellStyle name="20% - Accent2 3 2 3 2 2 2 2" xfId="2593"/>
    <cellStyle name="20% - Accent2 3 2 3 2 2 2 2 2" xfId="2594"/>
    <cellStyle name="20% - Accent2 3 2 3 2 2 2 2 2 2" xfId="2595"/>
    <cellStyle name="20% - Accent2 3 2 3 2 2 2 2 3" xfId="2596"/>
    <cellStyle name="20% - Accent2 3 2 3 2 2 2 3" xfId="2597"/>
    <cellStyle name="20% - Accent2 3 2 3 2 2 2 3 2" xfId="2598"/>
    <cellStyle name="20% - Accent2 3 2 3 2 2 2 4" xfId="2599"/>
    <cellStyle name="20% - Accent2 3 2 3 2 2 3" xfId="2600"/>
    <cellStyle name="20% - Accent2 3 2 3 2 2 3 2" xfId="2601"/>
    <cellStyle name="20% - Accent2 3 2 3 2 2 3 2 2" xfId="2602"/>
    <cellStyle name="20% - Accent2 3 2 3 2 2 3 3" xfId="2603"/>
    <cellStyle name="20% - Accent2 3 2 3 2 2 4" xfId="2604"/>
    <cellStyle name="20% - Accent2 3 2 3 2 2 4 2" xfId="2605"/>
    <cellStyle name="20% - Accent2 3 2 3 2 2 5" xfId="2606"/>
    <cellStyle name="20% - Accent2 3 2 3 2 2 5 2" xfId="2607"/>
    <cellStyle name="20% - Accent2 3 2 3 2 2 6" xfId="2608"/>
    <cellStyle name="20% - Accent2 3 2 3 2 3" xfId="2609"/>
    <cellStyle name="20% - Accent2 3 2 3 2 3 2" xfId="2610"/>
    <cellStyle name="20% - Accent2 3 2 3 2 3 2 2" xfId="2611"/>
    <cellStyle name="20% - Accent2 3 2 3 2 3 2 2 2" xfId="2612"/>
    <cellStyle name="20% - Accent2 3 2 3 2 3 2 2 2 2" xfId="2613"/>
    <cellStyle name="20% - Accent2 3 2 3 2 3 2 2 3" xfId="2614"/>
    <cellStyle name="20% - Accent2 3 2 3 2 3 2 3" xfId="2615"/>
    <cellStyle name="20% - Accent2 3 2 3 2 3 2 3 2" xfId="2616"/>
    <cellStyle name="20% - Accent2 3 2 3 2 3 2 4" xfId="2617"/>
    <cellStyle name="20% - Accent2 3 2 3 2 3 3" xfId="2618"/>
    <cellStyle name="20% - Accent2 3 2 3 2 3 3 2" xfId="2619"/>
    <cellStyle name="20% - Accent2 3 2 3 2 3 3 2 2" xfId="2620"/>
    <cellStyle name="20% - Accent2 3 2 3 2 3 3 3" xfId="2621"/>
    <cellStyle name="20% - Accent2 3 2 3 2 3 4" xfId="2622"/>
    <cellStyle name="20% - Accent2 3 2 3 2 3 4 2" xfId="2623"/>
    <cellStyle name="20% - Accent2 3 2 3 2 3 5" xfId="2624"/>
    <cellStyle name="20% - Accent2 3 2 3 2 3 5 2" xfId="2625"/>
    <cellStyle name="20% - Accent2 3 2 3 2 3 6" xfId="2626"/>
    <cellStyle name="20% - Accent2 3 2 3 2 4" xfId="2627"/>
    <cellStyle name="20% - Accent2 3 2 3 2 4 2" xfId="2628"/>
    <cellStyle name="20% - Accent2 3 2 3 2 4 2 2" xfId="2629"/>
    <cellStyle name="20% - Accent2 3 2 3 2 4 2 2 2" xfId="2630"/>
    <cellStyle name="20% - Accent2 3 2 3 2 4 2 3" xfId="2631"/>
    <cellStyle name="20% - Accent2 3 2 3 2 4 3" xfId="2632"/>
    <cellStyle name="20% - Accent2 3 2 3 2 4 3 2" xfId="2633"/>
    <cellStyle name="20% - Accent2 3 2 3 2 4 4" xfId="2634"/>
    <cellStyle name="20% - Accent2 3 2 3 2 5" xfId="2635"/>
    <cellStyle name="20% - Accent2 3 2 3 2 5 2" xfId="2636"/>
    <cellStyle name="20% - Accent2 3 2 3 2 5 2 2" xfId="2637"/>
    <cellStyle name="20% - Accent2 3 2 3 2 5 3" xfId="2638"/>
    <cellStyle name="20% - Accent2 3 2 3 2 6" xfId="2639"/>
    <cellStyle name="20% - Accent2 3 2 3 2 6 2" xfId="2640"/>
    <cellStyle name="20% - Accent2 3 2 3 2 7" xfId="2641"/>
    <cellStyle name="20% - Accent2 3 2 3 2 7 2" xfId="2642"/>
    <cellStyle name="20% - Accent2 3 2 3 2 8" xfId="2643"/>
    <cellStyle name="20% - Accent2 3 2 3 3" xfId="2644"/>
    <cellStyle name="20% - Accent2 3 2 3 3 2" xfId="2645"/>
    <cellStyle name="20% - Accent2 3 2 3 3 2 2" xfId="2646"/>
    <cellStyle name="20% - Accent2 3 2 3 3 2 2 2" xfId="2647"/>
    <cellStyle name="20% - Accent2 3 2 3 3 2 2 2 2" xfId="2648"/>
    <cellStyle name="20% - Accent2 3 2 3 3 2 2 2 2 2" xfId="2649"/>
    <cellStyle name="20% - Accent2 3 2 3 3 2 2 2 3" xfId="2650"/>
    <cellStyle name="20% - Accent2 3 2 3 3 2 2 3" xfId="2651"/>
    <cellStyle name="20% - Accent2 3 2 3 3 2 2 3 2" xfId="2652"/>
    <cellStyle name="20% - Accent2 3 2 3 3 2 2 4" xfId="2653"/>
    <cellStyle name="20% - Accent2 3 2 3 3 2 3" xfId="2654"/>
    <cellStyle name="20% - Accent2 3 2 3 3 2 3 2" xfId="2655"/>
    <cellStyle name="20% - Accent2 3 2 3 3 2 3 2 2" xfId="2656"/>
    <cellStyle name="20% - Accent2 3 2 3 3 2 3 3" xfId="2657"/>
    <cellStyle name="20% - Accent2 3 2 3 3 2 4" xfId="2658"/>
    <cellStyle name="20% - Accent2 3 2 3 3 2 4 2" xfId="2659"/>
    <cellStyle name="20% - Accent2 3 2 3 3 2 5" xfId="2660"/>
    <cellStyle name="20% - Accent2 3 2 3 3 2 5 2" xfId="2661"/>
    <cellStyle name="20% - Accent2 3 2 3 3 2 6" xfId="2662"/>
    <cellStyle name="20% - Accent2 3 2 3 3 3" xfId="2663"/>
    <cellStyle name="20% - Accent2 3 2 3 3 3 2" xfId="2664"/>
    <cellStyle name="20% - Accent2 3 2 3 3 3 2 2" xfId="2665"/>
    <cellStyle name="20% - Accent2 3 2 3 3 3 2 2 2" xfId="2666"/>
    <cellStyle name="20% - Accent2 3 2 3 3 3 2 2 2 2" xfId="2667"/>
    <cellStyle name="20% - Accent2 3 2 3 3 3 2 2 3" xfId="2668"/>
    <cellStyle name="20% - Accent2 3 2 3 3 3 2 3" xfId="2669"/>
    <cellStyle name="20% - Accent2 3 2 3 3 3 2 3 2" xfId="2670"/>
    <cellStyle name="20% - Accent2 3 2 3 3 3 2 4" xfId="2671"/>
    <cellStyle name="20% - Accent2 3 2 3 3 3 3" xfId="2672"/>
    <cellStyle name="20% - Accent2 3 2 3 3 3 3 2" xfId="2673"/>
    <cellStyle name="20% - Accent2 3 2 3 3 3 3 2 2" xfId="2674"/>
    <cellStyle name="20% - Accent2 3 2 3 3 3 3 3" xfId="2675"/>
    <cellStyle name="20% - Accent2 3 2 3 3 3 4" xfId="2676"/>
    <cellStyle name="20% - Accent2 3 2 3 3 3 4 2" xfId="2677"/>
    <cellStyle name="20% - Accent2 3 2 3 3 3 5" xfId="2678"/>
    <cellStyle name="20% - Accent2 3 2 3 3 3 5 2" xfId="2679"/>
    <cellStyle name="20% - Accent2 3 2 3 3 3 6" xfId="2680"/>
    <cellStyle name="20% - Accent2 3 2 3 3 4" xfId="2681"/>
    <cellStyle name="20% - Accent2 3 2 3 3 4 2" xfId="2682"/>
    <cellStyle name="20% - Accent2 3 2 3 3 4 2 2" xfId="2683"/>
    <cellStyle name="20% - Accent2 3 2 3 3 4 2 2 2" xfId="2684"/>
    <cellStyle name="20% - Accent2 3 2 3 3 4 2 3" xfId="2685"/>
    <cellStyle name="20% - Accent2 3 2 3 3 4 3" xfId="2686"/>
    <cellStyle name="20% - Accent2 3 2 3 3 4 3 2" xfId="2687"/>
    <cellStyle name="20% - Accent2 3 2 3 3 4 4" xfId="2688"/>
    <cellStyle name="20% - Accent2 3 2 3 3 5" xfId="2689"/>
    <cellStyle name="20% - Accent2 3 2 3 3 5 2" xfId="2690"/>
    <cellStyle name="20% - Accent2 3 2 3 3 5 2 2" xfId="2691"/>
    <cellStyle name="20% - Accent2 3 2 3 3 5 3" xfId="2692"/>
    <cellStyle name="20% - Accent2 3 2 3 3 6" xfId="2693"/>
    <cellStyle name="20% - Accent2 3 2 3 3 6 2" xfId="2694"/>
    <cellStyle name="20% - Accent2 3 2 3 3 7" xfId="2695"/>
    <cellStyle name="20% - Accent2 3 2 3 3 7 2" xfId="2696"/>
    <cellStyle name="20% - Accent2 3 2 3 3 8" xfId="2697"/>
    <cellStyle name="20% - Accent2 3 2 3 4" xfId="2698"/>
    <cellStyle name="20% - Accent2 3 2 3 4 2" xfId="2699"/>
    <cellStyle name="20% - Accent2 3 2 3 4 2 2" xfId="2700"/>
    <cellStyle name="20% - Accent2 3 2 3 4 2 2 2" xfId="2701"/>
    <cellStyle name="20% - Accent2 3 2 3 4 2 2 2 2" xfId="2702"/>
    <cellStyle name="20% - Accent2 3 2 3 4 2 2 3" xfId="2703"/>
    <cellStyle name="20% - Accent2 3 2 3 4 2 3" xfId="2704"/>
    <cellStyle name="20% - Accent2 3 2 3 4 2 3 2" xfId="2705"/>
    <cellStyle name="20% - Accent2 3 2 3 4 2 4" xfId="2706"/>
    <cellStyle name="20% - Accent2 3 2 3 4 3" xfId="2707"/>
    <cellStyle name="20% - Accent2 3 2 3 4 3 2" xfId="2708"/>
    <cellStyle name="20% - Accent2 3 2 3 4 3 2 2" xfId="2709"/>
    <cellStyle name="20% - Accent2 3 2 3 4 3 3" xfId="2710"/>
    <cellStyle name="20% - Accent2 3 2 3 4 4" xfId="2711"/>
    <cellStyle name="20% - Accent2 3 2 3 4 4 2" xfId="2712"/>
    <cellStyle name="20% - Accent2 3 2 3 4 5" xfId="2713"/>
    <cellStyle name="20% - Accent2 3 2 3 4 5 2" xfId="2714"/>
    <cellStyle name="20% - Accent2 3 2 3 4 6" xfId="2715"/>
    <cellStyle name="20% - Accent2 3 2 3 5" xfId="2716"/>
    <cellStyle name="20% - Accent2 3 2 3 5 2" xfId="2717"/>
    <cellStyle name="20% - Accent2 3 2 3 5 2 2" xfId="2718"/>
    <cellStyle name="20% - Accent2 3 2 3 5 2 2 2" xfId="2719"/>
    <cellStyle name="20% - Accent2 3 2 3 5 2 2 2 2" xfId="2720"/>
    <cellStyle name="20% - Accent2 3 2 3 5 2 2 3" xfId="2721"/>
    <cellStyle name="20% - Accent2 3 2 3 5 2 3" xfId="2722"/>
    <cellStyle name="20% - Accent2 3 2 3 5 2 3 2" xfId="2723"/>
    <cellStyle name="20% - Accent2 3 2 3 5 2 4" xfId="2724"/>
    <cellStyle name="20% - Accent2 3 2 3 5 3" xfId="2725"/>
    <cellStyle name="20% - Accent2 3 2 3 5 3 2" xfId="2726"/>
    <cellStyle name="20% - Accent2 3 2 3 5 3 2 2" xfId="2727"/>
    <cellStyle name="20% - Accent2 3 2 3 5 3 3" xfId="2728"/>
    <cellStyle name="20% - Accent2 3 2 3 5 4" xfId="2729"/>
    <cellStyle name="20% - Accent2 3 2 3 5 4 2" xfId="2730"/>
    <cellStyle name="20% - Accent2 3 2 3 5 5" xfId="2731"/>
    <cellStyle name="20% - Accent2 3 2 3 5 5 2" xfId="2732"/>
    <cellStyle name="20% - Accent2 3 2 3 5 6" xfId="2733"/>
    <cellStyle name="20% - Accent2 3 2 3 6" xfId="2734"/>
    <cellStyle name="20% - Accent2 3 2 3 6 2" xfId="2735"/>
    <cellStyle name="20% - Accent2 3 2 3 6 2 2" xfId="2736"/>
    <cellStyle name="20% - Accent2 3 2 3 6 2 2 2" xfId="2737"/>
    <cellStyle name="20% - Accent2 3 2 3 6 2 2 2 2" xfId="2738"/>
    <cellStyle name="20% - Accent2 3 2 3 6 2 2 3" xfId="2739"/>
    <cellStyle name="20% - Accent2 3 2 3 6 2 3" xfId="2740"/>
    <cellStyle name="20% - Accent2 3 2 3 6 2 3 2" xfId="2741"/>
    <cellStyle name="20% - Accent2 3 2 3 6 2 4" xfId="2742"/>
    <cellStyle name="20% - Accent2 3 2 3 6 3" xfId="2743"/>
    <cellStyle name="20% - Accent2 3 2 3 6 3 2" xfId="2744"/>
    <cellStyle name="20% - Accent2 3 2 3 6 3 2 2" xfId="2745"/>
    <cellStyle name="20% - Accent2 3 2 3 6 3 3" xfId="2746"/>
    <cellStyle name="20% - Accent2 3 2 3 6 4" xfId="2747"/>
    <cellStyle name="20% - Accent2 3 2 3 6 4 2" xfId="2748"/>
    <cellStyle name="20% - Accent2 3 2 3 6 5" xfId="2749"/>
    <cellStyle name="20% - Accent2 3 2 3 6 5 2" xfId="2750"/>
    <cellStyle name="20% - Accent2 3 2 3 6 6" xfId="2751"/>
    <cellStyle name="20% - Accent2 3 2 3 7" xfId="2752"/>
    <cellStyle name="20% - Accent2 3 2 3 7 2" xfId="2753"/>
    <cellStyle name="20% - Accent2 3 2 3 7 2 2" xfId="2754"/>
    <cellStyle name="20% - Accent2 3 2 3 7 2 2 2" xfId="2755"/>
    <cellStyle name="20% - Accent2 3 2 3 7 2 3" xfId="2756"/>
    <cellStyle name="20% - Accent2 3 2 3 7 3" xfId="2757"/>
    <cellStyle name="20% - Accent2 3 2 3 7 3 2" xfId="2758"/>
    <cellStyle name="20% - Accent2 3 2 3 7 4" xfId="2759"/>
    <cellStyle name="20% - Accent2 3 2 3 8" xfId="2760"/>
    <cellStyle name="20% - Accent2 3 2 3 8 2" xfId="2761"/>
    <cellStyle name="20% - Accent2 3 2 3 8 2 2" xfId="2762"/>
    <cellStyle name="20% - Accent2 3 2 3 8 3" xfId="2763"/>
    <cellStyle name="20% - Accent2 3 2 3 9" xfId="2764"/>
    <cellStyle name="20% - Accent2 3 2 3 9 2" xfId="2765"/>
    <cellStyle name="20% - Accent2 3 2 4" xfId="2766"/>
    <cellStyle name="20% - Accent2 3 2 4 10" xfId="2767"/>
    <cellStyle name="20% - Accent2 3 2 4 10 2" xfId="2768"/>
    <cellStyle name="20% - Accent2 3 2 4 11" xfId="2769"/>
    <cellStyle name="20% - Accent2 3 2 4 2" xfId="2770"/>
    <cellStyle name="20% - Accent2 3 2 4 2 2" xfId="2771"/>
    <cellStyle name="20% - Accent2 3 2 4 2 2 2" xfId="2772"/>
    <cellStyle name="20% - Accent2 3 2 4 2 2 2 2" xfId="2773"/>
    <cellStyle name="20% - Accent2 3 2 4 2 2 2 2 2" xfId="2774"/>
    <cellStyle name="20% - Accent2 3 2 4 2 2 2 2 2 2" xfId="2775"/>
    <cellStyle name="20% - Accent2 3 2 4 2 2 2 2 3" xfId="2776"/>
    <cellStyle name="20% - Accent2 3 2 4 2 2 2 3" xfId="2777"/>
    <cellStyle name="20% - Accent2 3 2 4 2 2 2 3 2" xfId="2778"/>
    <cellStyle name="20% - Accent2 3 2 4 2 2 2 4" xfId="2779"/>
    <cellStyle name="20% - Accent2 3 2 4 2 2 3" xfId="2780"/>
    <cellStyle name="20% - Accent2 3 2 4 2 2 3 2" xfId="2781"/>
    <cellStyle name="20% - Accent2 3 2 4 2 2 3 2 2" xfId="2782"/>
    <cellStyle name="20% - Accent2 3 2 4 2 2 3 3" xfId="2783"/>
    <cellStyle name="20% - Accent2 3 2 4 2 2 4" xfId="2784"/>
    <cellStyle name="20% - Accent2 3 2 4 2 2 4 2" xfId="2785"/>
    <cellStyle name="20% - Accent2 3 2 4 2 2 5" xfId="2786"/>
    <cellStyle name="20% - Accent2 3 2 4 2 2 5 2" xfId="2787"/>
    <cellStyle name="20% - Accent2 3 2 4 2 2 6" xfId="2788"/>
    <cellStyle name="20% - Accent2 3 2 4 2 3" xfId="2789"/>
    <cellStyle name="20% - Accent2 3 2 4 2 3 2" xfId="2790"/>
    <cellStyle name="20% - Accent2 3 2 4 2 3 2 2" xfId="2791"/>
    <cellStyle name="20% - Accent2 3 2 4 2 3 2 2 2" xfId="2792"/>
    <cellStyle name="20% - Accent2 3 2 4 2 3 2 2 2 2" xfId="2793"/>
    <cellStyle name="20% - Accent2 3 2 4 2 3 2 2 3" xfId="2794"/>
    <cellStyle name="20% - Accent2 3 2 4 2 3 2 3" xfId="2795"/>
    <cellStyle name="20% - Accent2 3 2 4 2 3 2 3 2" xfId="2796"/>
    <cellStyle name="20% - Accent2 3 2 4 2 3 2 4" xfId="2797"/>
    <cellStyle name="20% - Accent2 3 2 4 2 3 3" xfId="2798"/>
    <cellStyle name="20% - Accent2 3 2 4 2 3 3 2" xfId="2799"/>
    <cellStyle name="20% - Accent2 3 2 4 2 3 3 2 2" xfId="2800"/>
    <cellStyle name="20% - Accent2 3 2 4 2 3 3 3" xfId="2801"/>
    <cellStyle name="20% - Accent2 3 2 4 2 3 4" xfId="2802"/>
    <cellStyle name="20% - Accent2 3 2 4 2 3 4 2" xfId="2803"/>
    <cellStyle name="20% - Accent2 3 2 4 2 3 5" xfId="2804"/>
    <cellStyle name="20% - Accent2 3 2 4 2 3 5 2" xfId="2805"/>
    <cellStyle name="20% - Accent2 3 2 4 2 3 6" xfId="2806"/>
    <cellStyle name="20% - Accent2 3 2 4 2 4" xfId="2807"/>
    <cellStyle name="20% - Accent2 3 2 4 2 4 2" xfId="2808"/>
    <cellStyle name="20% - Accent2 3 2 4 2 4 2 2" xfId="2809"/>
    <cellStyle name="20% - Accent2 3 2 4 2 4 2 2 2" xfId="2810"/>
    <cellStyle name="20% - Accent2 3 2 4 2 4 2 3" xfId="2811"/>
    <cellStyle name="20% - Accent2 3 2 4 2 4 3" xfId="2812"/>
    <cellStyle name="20% - Accent2 3 2 4 2 4 3 2" xfId="2813"/>
    <cellStyle name="20% - Accent2 3 2 4 2 4 4" xfId="2814"/>
    <cellStyle name="20% - Accent2 3 2 4 2 5" xfId="2815"/>
    <cellStyle name="20% - Accent2 3 2 4 2 5 2" xfId="2816"/>
    <cellStyle name="20% - Accent2 3 2 4 2 5 2 2" xfId="2817"/>
    <cellStyle name="20% - Accent2 3 2 4 2 5 3" xfId="2818"/>
    <cellStyle name="20% - Accent2 3 2 4 2 6" xfId="2819"/>
    <cellStyle name="20% - Accent2 3 2 4 2 6 2" xfId="2820"/>
    <cellStyle name="20% - Accent2 3 2 4 2 7" xfId="2821"/>
    <cellStyle name="20% - Accent2 3 2 4 2 7 2" xfId="2822"/>
    <cellStyle name="20% - Accent2 3 2 4 2 8" xfId="2823"/>
    <cellStyle name="20% - Accent2 3 2 4 3" xfId="2824"/>
    <cellStyle name="20% - Accent2 3 2 4 3 2" xfId="2825"/>
    <cellStyle name="20% - Accent2 3 2 4 3 2 2" xfId="2826"/>
    <cellStyle name="20% - Accent2 3 2 4 3 2 2 2" xfId="2827"/>
    <cellStyle name="20% - Accent2 3 2 4 3 2 2 2 2" xfId="2828"/>
    <cellStyle name="20% - Accent2 3 2 4 3 2 2 2 2 2" xfId="2829"/>
    <cellStyle name="20% - Accent2 3 2 4 3 2 2 2 3" xfId="2830"/>
    <cellStyle name="20% - Accent2 3 2 4 3 2 2 3" xfId="2831"/>
    <cellStyle name="20% - Accent2 3 2 4 3 2 2 3 2" xfId="2832"/>
    <cellStyle name="20% - Accent2 3 2 4 3 2 2 4" xfId="2833"/>
    <cellStyle name="20% - Accent2 3 2 4 3 2 3" xfId="2834"/>
    <cellStyle name="20% - Accent2 3 2 4 3 2 3 2" xfId="2835"/>
    <cellStyle name="20% - Accent2 3 2 4 3 2 3 2 2" xfId="2836"/>
    <cellStyle name="20% - Accent2 3 2 4 3 2 3 3" xfId="2837"/>
    <cellStyle name="20% - Accent2 3 2 4 3 2 4" xfId="2838"/>
    <cellStyle name="20% - Accent2 3 2 4 3 2 4 2" xfId="2839"/>
    <cellStyle name="20% - Accent2 3 2 4 3 2 5" xfId="2840"/>
    <cellStyle name="20% - Accent2 3 2 4 3 2 5 2" xfId="2841"/>
    <cellStyle name="20% - Accent2 3 2 4 3 2 6" xfId="2842"/>
    <cellStyle name="20% - Accent2 3 2 4 3 3" xfId="2843"/>
    <cellStyle name="20% - Accent2 3 2 4 3 3 2" xfId="2844"/>
    <cellStyle name="20% - Accent2 3 2 4 3 3 2 2" xfId="2845"/>
    <cellStyle name="20% - Accent2 3 2 4 3 3 2 2 2" xfId="2846"/>
    <cellStyle name="20% - Accent2 3 2 4 3 3 2 2 2 2" xfId="2847"/>
    <cellStyle name="20% - Accent2 3 2 4 3 3 2 2 3" xfId="2848"/>
    <cellStyle name="20% - Accent2 3 2 4 3 3 2 3" xfId="2849"/>
    <cellStyle name="20% - Accent2 3 2 4 3 3 2 3 2" xfId="2850"/>
    <cellStyle name="20% - Accent2 3 2 4 3 3 2 4" xfId="2851"/>
    <cellStyle name="20% - Accent2 3 2 4 3 3 3" xfId="2852"/>
    <cellStyle name="20% - Accent2 3 2 4 3 3 3 2" xfId="2853"/>
    <cellStyle name="20% - Accent2 3 2 4 3 3 3 2 2" xfId="2854"/>
    <cellStyle name="20% - Accent2 3 2 4 3 3 3 3" xfId="2855"/>
    <cellStyle name="20% - Accent2 3 2 4 3 3 4" xfId="2856"/>
    <cellStyle name="20% - Accent2 3 2 4 3 3 4 2" xfId="2857"/>
    <cellStyle name="20% - Accent2 3 2 4 3 3 5" xfId="2858"/>
    <cellStyle name="20% - Accent2 3 2 4 3 3 5 2" xfId="2859"/>
    <cellStyle name="20% - Accent2 3 2 4 3 3 6" xfId="2860"/>
    <cellStyle name="20% - Accent2 3 2 4 3 4" xfId="2861"/>
    <cellStyle name="20% - Accent2 3 2 4 3 4 2" xfId="2862"/>
    <cellStyle name="20% - Accent2 3 2 4 3 4 2 2" xfId="2863"/>
    <cellStyle name="20% - Accent2 3 2 4 3 4 2 2 2" xfId="2864"/>
    <cellStyle name="20% - Accent2 3 2 4 3 4 2 3" xfId="2865"/>
    <cellStyle name="20% - Accent2 3 2 4 3 4 3" xfId="2866"/>
    <cellStyle name="20% - Accent2 3 2 4 3 4 3 2" xfId="2867"/>
    <cellStyle name="20% - Accent2 3 2 4 3 4 4" xfId="2868"/>
    <cellStyle name="20% - Accent2 3 2 4 3 5" xfId="2869"/>
    <cellStyle name="20% - Accent2 3 2 4 3 5 2" xfId="2870"/>
    <cellStyle name="20% - Accent2 3 2 4 3 5 2 2" xfId="2871"/>
    <cellStyle name="20% - Accent2 3 2 4 3 5 3" xfId="2872"/>
    <cellStyle name="20% - Accent2 3 2 4 3 6" xfId="2873"/>
    <cellStyle name="20% - Accent2 3 2 4 3 6 2" xfId="2874"/>
    <cellStyle name="20% - Accent2 3 2 4 3 7" xfId="2875"/>
    <cellStyle name="20% - Accent2 3 2 4 3 7 2" xfId="2876"/>
    <cellStyle name="20% - Accent2 3 2 4 3 8" xfId="2877"/>
    <cellStyle name="20% - Accent2 3 2 4 4" xfId="2878"/>
    <cellStyle name="20% - Accent2 3 2 4 4 2" xfId="2879"/>
    <cellStyle name="20% - Accent2 3 2 4 4 2 2" xfId="2880"/>
    <cellStyle name="20% - Accent2 3 2 4 4 2 2 2" xfId="2881"/>
    <cellStyle name="20% - Accent2 3 2 4 4 2 2 2 2" xfId="2882"/>
    <cellStyle name="20% - Accent2 3 2 4 4 2 2 3" xfId="2883"/>
    <cellStyle name="20% - Accent2 3 2 4 4 2 3" xfId="2884"/>
    <cellStyle name="20% - Accent2 3 2 4 4 2 3 2" xfId="2885"/>
    <cellStyle name="20% - Accent2 3 2 4 4 2 4" xfId="2886"/>
    <cellStyle name="20% - Accent2 3 2 4 4 3" xfId="2887"/>
    <cellStyle name="20% - Accent2 3 2 4 4 3 2" xfId="2888"/>
    <cellStyle name="20% - Accent2 3 2 4 4 3 2 2" xfId="2889"/>
    <cellStyle name="20% - Accent2 3 2 4 4 3 3" xfId="2890"/>
    <cellStyle name="20% - Accent2 3 2 4 4 4" xfId="2891"/>
    <cellStyle name="20% - Accent2 3 2 4 4 4 2" xfId="2892"/>
    <cellStyle name="20% - Accent2 3 2 4 4 5" xfId="2893"/>
    <cellStyle name="20% - Accent2 3 2 4 4 5 2" xfId="2894"/>
    <cellStyle name="20% - Accent2 3 2 4 4 6" xfId="2895"/>
    <cellStyle name="20% - Accent2 3 2 4 5" xfId="2896"/>
    <cellStyle name="20% - Accent2 3 2 4 5 2" xfId="2897"/>
    <cellStyle name="20% - Accent2 3 2 4 5 2 2" xfId="2898"/>
    <cellStyle name="20% - Accent2 3 2 4 5 2 2 2" xfId="2899"/>
    <cellStyle name="20% - Accent2 3 2 4 5 2 2 2 2" xfId="2900"/>
    <cellStyle name="20% - Accent2 3 2 4 5 2 2 3" xfId="2901"/>
    <cellStyle name="20% - Accent2 3 2 4 5 2 3" xfId="2902"/>
    <cellStyle name="20% - Accent2 3 2 4 5 2 3 2" xfId="2903"/>
    <cellStyle name="20% - Accent2 3 2 4 5 2 4" xfId="2904"/>
    <cellStyle name="20% - Accent2 3 2 4 5 3" xfId="2905"/>
    <cellStyle name="20% - Accent2 3 2 4 5 3 2" xfId="2906"/>
    <cellStyle name="20% - Accent2 3 2 4 5 3 2 2" xfId="2907"/>
    <cellStyle name="20% - Accent2 3 2 4 5 3 3" xfId="2908"/>
    <cellStyle name="20% - Accent2 3 2 4 5 4" xfId="2909"/>
    <cellStyle name="20% - Accent2 3 2 4 5 4 2" xfId="2910"/>
    <cellStyle name="20% - Accent2 3 2 4 5 5" xfId="2911"/>
    <cellStyle name="20% - Accent2 3 2 4 5 5 2" xfId="2912"/>
    <cellStyle name="20% - Accent2 3 2 4 5 6" xfId="2913"/>
    <cellStyle name="20% - Accent2 3 2 4 6" xfId="2914"/>
    <cellStyle name="20% - Accent2 3 2 4 6 2" xfId="2915"/>
    <cellStyle name="20% - Accent2 3 2 4 6 2 2" xfId="2916"/>
    <cellStyle name="20% - Accent2 3 2 4 6 2 2 2" xfId="2917"/>
    <cellStyle name="20% - Accent2 3 2 4 6 2 2 2 2" xfId="2918"/>
    <cellStyle name="20% - Accent2 3 2 4 6 2 2 3" xfId="2919"/>
    <cellStyle name="20% - Accent2 3 2 4 6 2 3" xfId="2920"/>
    <cellStyle name="20% - Accent2 3 2 4 6 2 3 2" xfId="2921"/>
    <cellStyle name="20% - Accent2 3 2 4 6 2 4" xfId="2922"/>
    <cellStyle name="20% - Accent2 3 2 4 6 3" xfId="2923"/>
    <cellStyle name="20% - Accent2 3 2 4 6 3 2" xfId="2924"/>
    <cellStyle name="20% - Accent2 3 2 4 6 3 2 2" xfId="2925"/>
    <cellStyle name="20% - Accent2 3 2 4 6 3 3" xfId="2926"/>
    <cellStyle name="20% - Accent2 3 2 4 6 4" xfId="2927"/>
    <cellStyle name="20% - Accent2 3 2 4 6 4 2" xfId="2928"/>
    <cellStyle name="20% - Accent2 3 2 4 6 5" xfId="2929"/>
    <cellStyle name="20% - Accent2 3 2 4 6 5 2" xfId="2930"/>
    <cellStyle name="20% - Accent2 3 2 4 6 6" xfId="2931"/>
    <cellStyle name="20% - Accent2 3 2 4 7" xfId="2932"/>
    <cellStyle name="20% - Accent2 3 2 4 7 2" xfId="2933"/>
    <cellStyle name="20% - Accent2 3 2 4 7 2 2" xfId="2934"/>
    <cellStyle name="20% - Accent2 3 2 4 7 2 2 2" xfId="2935"/>
    <cellStyle name="20% - Accent2 3 2 4 7 2 3" xfId="2936"/>
    <cellStyle name="20% - Accent2 3 2 4 7 3" xfId="2937"/>
    <cellStyle name="20% - Accent2 3 2 4 7 3 2" xfId="2938"/>
    <cellStyle name="20% - Accent2 3 2 4 7 4" xfId="2939"/>
    <cellStyle name="20% - Accent2 3 2 4 8" xfId="2940"/>
    <cellStyle name="20% - Accent2 3 2 4 8 2" xfId="2941"/>
    <cellStyle name="20% - Accent2 3 2 4 8 2 2" xfId="2942"/>
    <cellStyle name="20% - Accent2 3 2 4 8 3" xfId="2943"/>
    <cellStyle name="20% - Accent2 3 2 4 9" xfId="2944"/>
    <cellStyle name="20% - Accent2 3 2 4 9 2" xfId="2945"/>
    <cellStyle name="20% - Accent2 3 2 5" xfId="2946"/>
    <cellStyle name="20% - Accent2 3 2 5 2" xfId="2947"/>
    <cellStyle name="20% - Accent2 3 2 5 2 2" xfId="2948"/>
    <cellStyle name="20% - Accent2 3 2 5 2 2 2" xfId="2949"/>
    <cellStyle name="20% - Accent2 3 2 5 2 2 2 2" xfId="2950"/>
    <cellStyle name="20% - Accent2 3 2 5 2 2 2 2 2" xfId="2951"/>
    <cellStyle name="20% - Accent2 3 2 5 2 2 2 3" xfId="2952"/>
    <cellStyle name="20% - Accent2 3 2 5 2 2 3" xfId="2953"/>
    <cellStyle name="20% - Accent2 3 2 5 2 2 3 2" xfId="2954"/>
    <cellStyle name="20% - Accent2 3 2 5 2 2 4" xfId="2955"/>
    <cellStyle name="20% - Accent2 3 2 5 2 3" xfId="2956"/>
    <cellStyle name="20% - Accent2 3 2 5 2 3 2" xfId="2957"/>
    <cellStyle name="20% - Accent2 3 2 5 2 3 2 2" xfId="2958"/>
    <cellStyle name="20% - Accent2 3 2 5 2 3 3" xfId="2959"/>
    <cellStyle name="20% - Accent2 3 2 5 2 4" xfId="2960"/>
    <cellStyle name="20% - Accent2 3 2 5 2 4 2" xfId="2961"/>
    <cellStyle name="20% - Accent2 3 2 5 2 5" xfId="2962"/>
    <cellStyle name="20% - Accent2 3 2 5 2 5 2" xfId="2963"/>
    <cellStyle name="20% - Accent2 3 2 5 2 6" xfId="2964"/>
    <cellStyle name="20% - Accent2 3 2 5 3" xfId="2965"/>
    <cellStyle name="20% - Accent2 3 2 5 3 2" xfId="2966"/>
    <cellStyle name="20% - Accent2 3 2 5 3 2 2" xfId="2967"/>
    <cellStyle name="20% - Accent2 3 2 5 3 2 2 2" xfId="2968"/>
    <cellStyle name="20% - Accent2 3 2 5 3 2 2 2 2" xfId="2969"/>
    <cellStyle name="20% - Accent2 3 2 5 3 2 2 3" xfId="2970"/>
    <cellStyle name="20% - Accent2 3 2 5 3 2 3" xfId="2971"/>
    <cellStyle name="20% - Accent2 3 2 5 3 2 3 2" xfId="2972"/>
    <cellStyle name="20% - Accent2 3 2 5 3 2 4" xfId="2973"/>
    <cellStyle name="20% - Accent2 3 2 5 3 3" xfId="2974"/>
    <cellStyle name="20% - Accent2 3 2 5 3 3 2" xfId="2975"/>
    <cellStyle name="20% - Accent2 3 2 5 3 3 2 2" xfId="2976"/>
    <cellStyle name="20% - Accent2 3 2 5 3 3 3" xfId="2977"/>
    <cellStyle name="20% - Accent2 3 2 5 3 4" xfId="2978"/>
    <cellStyle name="20% - Accent2 3 2 5 3 4 2" xfId="2979"/>
    <cellStyle name="20% - Accent2 3 2 5 3 5" xfId="2980"/>
    <cellStyle name="20% - Accent2 3 2 5 3 5 2" xfId="2981"/>
    <cellStyle name="20% - Accent2 3 2 5 3 6" xfId="2982"/>
    <cellStyle name="20% - Accent2 3 2 5 4" xfId="2983"/>
    <cellStyle name="20% - Accent2 3 2 5 4 2" xfId="2984"/>
    <cellStyle name="20% - Accent2 3 2 5 4 2 2" xfId="2985"/>
    <cellStyle name="20% - Accent2 3 2 5 4 2 2 2" xfId="2986"/>
    <cellStyle name="20% - Accent2 3 2 5 4 2 3" xfId="2987"/>
    <cellStyle name="20% - Accent2 3 2 5 4 3" xfId="2988"/>
    <cellStyle name="20% - Accent2 3 2 5 4 3 2" xfId="2989"/>
    <cellStyle name="20% - Accent2 3 2 5 4 4" xfId="2990"/>
    <cellStyle name="20% - Accent2 3 2 5 5" xfId="2991"/>
    <cellStyle name="20% - Accent2 3 2 5 5 2" xfId="2992"/>
    <cellStyle name="20% - Accent2 3 2 5 5 2 2" xfId="2993"/>
    <cellStyle name="20% - Accent2 3 2 5 5 3" xfId="2994"/>
    <cellStyle name="20% - Accent2 3 2 5 6" xfId="2995"/>
    <cellStyle name="20% - Accent2 3 2 5 6 2" xfId="2996"/>
    <cellStyle name="20% - Accent2 3 2 5 7" xfId="2997"/>
    <cellStyle name="20% - Accent2 3 2 5 7 2" xfId="2998"/>
    <cellStyle name="20% - Accent2 3 2 5 8" xfId="2999"/>
    <cellStyle name="20% - Accent2 3 2 6" xfId="3000"/>
    <cellStyle name="20% - Accent2 3 2 6 2" xfId="3001"/>
    <cellStyle name="20% - Accent2 3 2 6 2 2" xfId="3002"/>
    <cellStyle name="20% - Accent2 3 2 6 2 2 2" xfId="3003"/>
    <cellStyle name="20% - Accent2 3 2 6 2 2 2 2" xfId="3004"/>
    <cellStyle name="20% - Accent2 3 2 6 2 2 2 2 2" xfId="3005"/>
    <cellStyle name="20% - Accent2 3 2 6 2 2 2 3" xfId="3006"/>
    <cellStyle name="20% - Accent2 3 2 6 2 2 3" xfId="3007"/>
    <cellStyle name="20% - Accent2 3 2 6 2 2 3 2" xfId="3008"/>
    <cellStyle name="20% - Accent2 3 2 6 2 2 4" xfId="3009"/>
    <cellStyle name="20% - Accent2 3 2 6 2 3" xfId="3010"/>
    <cellStyle name="20% - Accent2 3 2 6 2 3 2" xfId="3011"/>
    <cellStyle name="20% - Accent2 3 2 6 2 3 2 2" xfId="3012"/>
    <cellStyle name="20% - Accent2 3 2 6 2 3 3" xfId="3013"/>
    <cellStyle name="20% - Accent2 3 2 6 2 4" xfId="3014"/>
    <cellStyle name="20% - Accent2 3 2 6 2 4 2" xfId="3015"/>
    <cellStyle name="20% - Accent2 3 2 6 2 5" xfId="3016"/>
    <cellStyle name="20% - Accent2 3 2 6 2 5 2" xfId="3017"/>
    <cellStyle name="20% - Accent2 3 2 6 2 6" xfId="3018"/>
    <cellStyle name="20% - Accent2 3 2 6 3" xfId="3019"/>
    <cellStyle name="20% - Accent2 3 2 6 3 2" xfId="3020"/>
    <cellStyle name="20% - Accent2 3 2 6 3 2 2" xfId="3021"/>
    <cellStyle name="20% - Accent2 3 2 6 3 2 2 2" xfId="3022"/>
    <cellStyle name="20% - Accent2 3 2 6 3 2 2 2 2" xfId="3023"/>
    <cellStyle name="20% - Accent2 3 2 6 3 2 2 3" xfId="3024"/>
    <cellStyle name="20% - Accent2 3 2 6 3 2 3" xfId="3025"/>
    <cellStyle name="20% - Accent2 3 2 6 3 2 3 2" xfId="3026"/>
    <cellStyle name="20% - Accent2 3 2 6 3 2 4" xfId="3027"/>
    <cellStyle name="20% - Accent2 3 2 6 3 3" xfId="3028"/>
    <cellStyle name="20% - Accent2 3 2 6 3 3 2" xfId="3029"/>
    <cellStyle name="20% - Accent2 3 2 6 3 3 2 2" xfId="3030"/>
    <cellStyle name="20% - Accent2 3 2 6 3 3 3" xfId="3031"/>
    <cellStyle name="20% - Accent2 3 2 6 3 4" xfId="3032"/>
    <cellStyle name="20% - Accent2 3 2 6 3 4 2" xfId="3033"/>
    <cellStyle name="20% - Accent2 3 2 6 3 5" xfId="3034"/>
    <cellStyle name="20% - Accent2 3 2 6 3 5 2" xfId="3035"/>
    <cellStyle name="20% - Accent2 3 2 6 3 6" xfId="3036"/>
    <cellStyle name="20% - Accent2 3 2 6 4" xfId="3037"/>
    <cellStyle name="20% - Accent2 3 2 6 4 2" xfId="3038"/>
    <cellStyle name="20% - Accent2 3 2 6 4 2 2" xfId="3039"/>
    <cellStyle name="20% - Accent2 3 2 6 4 2 2 2" xfId="3040"/>
    <cellStyle name="20% - Accent2 3 2 6 4 2 3" xfId="3041"/>
    <cellStyle name="20% - Accent2 3 2 6 4 3" xfId="3042"/>
    <cellStyle name="20% - Accent2 3 2 6 4 3 2" xfId="3043"/>
    <cellStyle name="20% - Accent2 3 2 6 4 4" xfId="3044"/>
    <cellStyle name="20% - Accent2 3 2 6 5" xfId="3045"/>
    <cellStyle name="20% - Accent2 3 2 6 5 2" xfId="3046"/>
    <cellStyle name="20% - Accent2 3 2 6 5 2 2" xfId="3047"/>
    <cellStyle name="20% - Accent2 3 2 6 5 3" xfId="3048"/>
    <cellStyle name="20% - Accent2 3 2 6 6" xfId="3049"/>
    <cellStyle name="20% - Accent2 3 2 6 6 2" xfId="3050"/>
    <cellStyle name="20% - Accent2 3 2 6 7" xfId="3051"/>
    <cellStyle name="20% - Accent2 3 2 6 7 2" xfId="3052"/>
    <cellStyle name="20% - Accent2 3 2 6 8" xfId="3053"/>
    <cellStyle name="20% - Accent2 3 2 7" xfId="3054"/>
    <cellStyle name="20% - Accent2 3 2 7 2" xfId="3055"/>
    <cellStyle name="20% - Accent2 3 2 7 2 2" xfId="3056"/>
    <cellStyle name="20% - Accent2 3 2 7 2 2 2" xfId="3057"/>
    <cellStyle name="20% - Accent2 3 2 7 2 2 2 2" xfId="3058"/>
    <cellStyle name="20% - Accent2 3 2 7 2 2 3" xfId="3059"/>
    <cellStyle name="20% - Accent2 3 2 7 2 3" xfId="3060"/>
    <cellStyle name="20% - Accent2 3 2 7 2 3 2" xfId="3061"/>
    <cellStyle name="20% - Accent2 3 2 7 2 4" xfId="3062"/>
    <cellStyle name="20% - Accent2 3 2 7 3" xfId="3063"/>
    <cellStyle name="20% - Accent2 3 2 7 3 2" xfId="3064"/>
    <cellStyle name="20% - Accent2 3 2 7 3 2 2" xfId="3065"/>
    <cellStyle name="20% - Accent2 3 2 7 3 3" xfId="3066"/>
    <cellStyle name="20% - Accent2 3 2 7 4" xfId="3067"/>
    <cellStyle name="20% - Accent2 3 2 7 4 2" xfId="3068"/>
    <cellStyle name="20% - Accent2 3 2 7 5" xfId="3069"/>
    <cellStyle name="20% - Accent2 3 2 7 5 2" xfId="3070"/>
    <cellStyle name="20% - Accent2 3 2 7 6" xfId="3071"/>
    <cellStyle name="20% - Accent2 3 2 8" xfId="3072"/>
    <cellStyle name="20% - Accent2 3 2 8 2" xfId="3073"/>
    <cellStyle name="20% - Accent2 3 2 8 2 2" xfId="3074"/>
    <cellStyle name="20% - Accent2 3 2 8 2 2 2" xfId="3075"/>
    <cellStyle name="20% - Accent2 3 2 8 2 2 2 2" xfId="3076"/>
    <cellStyle name="20% - Accent2 3 2 8 2 2 3" xfId="3077"/>
    <cellStyle name="20% - Accent2 3 2 8 2 3" xfId="3078"/>
    <cellStyle name="20% - Accent2 3 2 8 2 3 2" xfId="3079"/>
    <cellStyle name="20% - Accent2 3 2 8 2 4" xfId="3080"/>
    <cellStyle name="20% - Accent2 3 2 8 3" xfId="3081"/>
    <cellStyle name="20% - Accent2 3 2 8 3 2" xfId="3082"/>
    <cellStyle name="20% - Accent2 3 2 8 3 2 2" xfId="3083"/>
    <cellStyle name="20% - Accent2 3 2 8 3 3" xfId="3084"/>
    <cellStyle name="20% - Accent2 3 2 8 4" xfId="3085"/>
    <cellStyle name="20% - Accent2 3 2 8 4 2" xfId="3086"/>
    <cellStyle name="20% - Accent2 3 2 8 5" xfId="3087"/>
    <cellStyle name="20% - Accent2 3 2 8 5 2" xfId="3088"/>
    <cellStyle name="20% - Accent2 3 2 8 6" xfId="3089"/>
    <cellStyle name="20% - Accent2 3 2 9" xfId="3090"/>
    <cellStyle name="20% - Accent2 3 2 9 2" xfId="3091"/>
    <cellStyle name="20% - Accent2 3 2 9 2 2" xfId="3092"/>
    <cellStyle name="20% - Accent2 3 2 9 2 2 2" xfId="3093"/>
    <cellStyle name="20% - Accent2 3 2 9 2 2 2 2" xfId="3094"/>
    <cellStyle name="20% - Accent2 3 2 9 2 2 3" xfId="3095"/>
    <cellStyle name="20% - Accent2 3 2 9 2 3" xfId="3096"/>
    <cellStyle name="20% - Accent2 3 2 9 2 3 2" xfId="3097"/>
    <cellStyle name="20% - Accent2 3 2 9 2 4" xfId="3098"/>
    <cellStyle name="20% - Accent2 3 2 9 3" xfId="3099"/>
    <cellStyle name="20% - Accent2 3 2 9 3 2" xfId="3100"/>
    <cellStyle name="20% - Accent2 3 2 9 3 2 2" xfId="3101"/>
    <cellStyle name="20% - Accent2 3 2 9 3 3" xfId="3102"/>
    <cellStyle name="20% - Accent2 3 2 9 4" xfId="3103"/>
    <cellStyle name="20% - Accent2 3 2 9 4 2" xfId="3104"/>
    <cellStyle name="20% - Accent2 3 2 9 5" xfId="3105"/>
    <cellStyle name="20% - Accent2 3 2 9 5 2" xfId="3106"/>
    <cellStyle name="20% - Accent2 3 2 9 6" xfId="3107"/>
    <cellStyle name="20% - Accent2 3 3" xfId="3108"/>
    <cellStyle name="20% - Accent2 3 3 10" xfId="3109"/>
    <cellStyle name="20% - Accent2 3 3 10 2" xfId="3110"/>
    <cellStyle name="20% - Accent2 3 3 11" xfId="3111"/>
    <cellStyle name="20% - Accent2 3 3 2" xfId="3112"/>
    <cellStyle name="20% - Accent2 3 3 2 2" xfId="3113"/>
    <cellStyle name="20% - Accent2 3 3 2 2 2" xfId="3114"/>
    <cellStyle name="20% - Accent2 3 3 2 2 2 2" xfId="3115"/>
    <cellStyle name="20% - Accent2 3 3 2 2 2 2 2" xfId="3116"/>
    <cellStyle name="20% - Accent2 3 3 2 2 2 2 2 2" xfId="3117"/>
    <cellStyle name="20% - Accent2 3 3 2 2 2 2 3" xfId="3118"/>
    <cellStyle name="20% - Accent2 3 3 2 2 2 3" xfId="3119"/>
    <cellStyle name="20% - Accent2 3 3 2 2 2 3 2" xfId="3120"/>
    <cellStyle name="20% - Accent2 3 3 2 2 2 4" xfId="3121"/>
    <cellStyle name="20% - Accent2 3 3 2 2 3" xfId="3122"/>
    <cellStyle name="20% - Accent2 3 3 2 2 3 2" xfId="3123"/>
    <cellStyle name="20% - Accent2 3 3 2 2 3 2 2" xfId="3124"/>
    <cellStyle name="20% - Accent2 3 3 2 2 3 3" xfId="3125"/>
    <cellStyle name="20% - Accent2 3 3 2 2 4" xfId="3126"/>
    <cellStyle name="20% - Accent2 3 3 2 2 4 2" xfId="3127"/>
    <cellStyle name="20% - Accent2 3 3 2 2 5" xfId="3128"/>
    <cellStyle name="20% - Accent2 3 3 2 2 5 2" xfId="3129"/>
    <cellStyle name="20% - Accent2 3 3 2 2 6" xfId="3130"/>
    <cellStyle name="20% - Accent2 3 3 2 3" xfId="3131"/>
    <cellStyle name="20% - Accent2 3 3 2 3 2" xfId="3132"/>
    <cellStyle name="20% - Accent2 3 3 2 3 2 2" xfId="3133"/>
    <cellStyle name="20% - Accent2 3 3 2 3 2 2 2" xfId="3134"/>
    <cellStyle name="20% - Accent2 3 3 2 3 2 2 2 2" xfId="3135"/>
    <cellStyle name="20% - Accent2 3 3 2 3 2 2 3" xfId="3136"/>
    <cellStyle name="20% - Accent2 3 3 2 3 2 3" xfId="3137"/>
    <cellStyle name="20% - Accent2 3 3 2 3 2 3 2" xfId="3138"/>
    <cellStyle name="20% - Accent2 3 3 2 3 2 4" xfId="3139"/>
    <cellStyle name="20% - Accent2 3 3 2 3 3" xfId="3140"/>
    <cellStyle name="20% - Accent2 3 3 2 3 3 2" xfId="3141"/>
    <cellStyle name="20% - Accent2 3 3 2 3 3 2 2" xfId="3142"/>
    <cellStyle name="20% - Accent2 3 3 2 3 3 3" xfId="3143"/>
    <cellStyle name="20% - Accent2 3 3 2 3 4" xfId="3144"/>
    <cellStyle name="20% - Accent2 3 3 2 3 4 2" xfId="3145"/>
    <cellStyle name="20% - Accent2 3 3 2 3 5" xfId="3146"/>
    <cellStyle name="20% - Accent2 3 3 2 3 5 2" xfId="3147"/>
    <cellStyle name="20% - Accent2 3 3 2 3 6" xfId="3148"/>
    <cellStyle name="20% - Accent2 3 3 2 4" xfId="3149"/>
    <cellStyle name="20% - Accent2 3 3 2 4 2" xfId="3150"/>
    <cellStyle name="20% - Accent2 3 3 2 4 2 2" xfId="3151"/>
    <cellStyle name="20% - Accent2 3 3 2 4 2 2 2" xfId="3152"/>
    <cellStyle name="20% - Accent2 3 3 2 4 2 3" xfId="3153"/>
    <cellStyle name="20% - Accent2 3 3 2 4 3" xfId="3154"/>
    <cellStyle name="20% - Accent2 3 3 2 4 3 2" xfId="3155"/>
    <cellStyle name="20% - Accent2 3 3 2 4 4" xfId="3156"/>
    <cellStyle name="20% - Accent2 3 3 2 5" xfId="3157"/>
    <cellStyle name="20% - Accent2 3 3 2 5 2" xfId="3158"/>
    <cellStyle name="20% - Accent2 3 3 2 5 2 2" xfId="3159"/>
    <cellStyle name="20% - Accent2 3 3 2 5 3" xfId="3160"/>
    <cellStyle name="20% - Accent2 3 3 2 6" xfId="3161"/>
    <cellStyle name="20% - Accent2 3 3 2 6 2" xfId="3162"/>
    <cellStyle name="20% - Accent2 3 3 2 7" xfId="3163"/>
    <cellStyle name="20% - Accent2 3 3 2 7 2" xfId="3164"/>
    <cellStyle name="20% - Accent2 3 3 2 8" xfId="3165"/>
    <cellStyle name="20% - Accent2 3 3 3" xfId="3166"/>
    <cellStyle name="20% - Accent2 3 3 3 2" xfId="3167"/>
    <cellStyle name="20% - Accent2 3 3 3 2 2" xfId="3168"/>
    <cellStyle name="20% - Accent2 3 3 3 2 2 2" xfId="3169"/>
    <cellStyle name="20% - Accent2 3 3 3 2 2 2 2" xfId="3170"/>
    <cellStyle name="20% - Accent2 3 3 3 2 2 2 2 2" xfId="3171"/>
    <cellStyle name="20% - Accent2 3 3 3 2 2 2 3" xfId="3172"/>
    <cellStyle name="20% - Accent2 3 3 3 2 2 3" xfId="3173"/>
    <cellStyle name="20% - Accent2 3 3 3 2 2 3 2" xfId="3174"/>
    <cellStyle name="20% - Accent2 3 3 3 2 2 4" xfId="3175"/>
    <cellStyle name="20% - Accent2 3 3 3 2 3" xfId="3176"/>
    <cellStyle name="20% - Accent2 3 3 3 2 3 2" xfId="3177"/>
    <cellStyle name="20% - Accent2 3 3 3 2 3 2 2" xfId="3178"/>
    <cellStyle name="20% - Accent2 3 3 3 2 3 3" xfId="3179"/>
    <cellStyle name="20% - Accent2 3 3 3 2 4" xfId="3180"/>
    <cellStyle name="20% - Accent2 3 3 3 2 4 2" xfId="3181"/>
    <cellStyle name="20% - Accent2 3 3 3 2 5" xfId="3182"/>
    <cellStyle name="20% - Accent2 3 3 3 2 5 2" xfId="3183"/>
    <cellStyle name="20% - Accent2 3 3 3 2 6" xfId="3184"/>
    <cellStyle name="20% - Accent2 3 3 3 3" xfId="3185"/>
    <cellStyle name="20% - Accent2 3 3 3 3 2" xfId="3186"/>
    <cellStyle name="20% - Accent2 3 3 3 3 2 2" xfId="3187"/>
    <cellStyle name="20% - Accent2 3 3 3 3 2 2 2" xfId="3188"/>
    <cellStyle name="20% - Accent2 3 3 3 3 2 2 2 2" xfId="3189"/>
    <cellStyle name="20% - Accent2 3 3 3 3 2 2 3" xfId="3190"/>
    <cellStyle name="20% - Accent2 3 3 3 3 2 3" xfId="3191"/>
    <cellStyle name="20% - Accent2 3 3 3 3 2 3 2" xfId="3192"/>
    <cellStyle name="20% - Accent2 3 3 3 3 2 4" xfId="3193"/>
    <cellStyle name="20% - Accent2 3 3 3 3 3" xfId="3194"/>
    <cellStyle name="20% - Accent2 3 3 3 3 3 2" xfId="3195"/>
    <cellStyle name="20% - Accent2 3 3 3 3 3 2 2" xfId="3196"/>
    <cellStyle name="20% - Accent2 3 3 3 3 3 3" xfId="3197"/>
    <cellStyle name="20% - Accent2 3 3 3 3 4" xfId="3198"/>
    <cellStyle name="20% - Accent2 3 3 3 3 4 2" xfId="3199"/>
    <cellStyle name="20% - Accent2 3 3 3 3 5" xfId="3200"/>
    <cellStyle name="20% - Accent2 3 3 3 3 5 2" xfId="3201"/>
    <cellStyle name="20% - Accent2 3 3 3 3 6" xfId="3202"/>
    <cellStyle name="20% - Accent2 3 3 3 4" xfId="3203"/>
    <cellStyle name="20% - Accent2 3 3 3 4 2" xfId="3204"/>
    <cellStyle name="20% - Accent2 3 3 3 4 2 2" xfId="3205"/>
    <cellStyle name="20% - Accent2 3 3 3 4 2 2 2" xfId="3206"/>
    <cellStyle name="20% - Accent2 3 3 3 4 2 3" xfId="3207"/>
    <cellStyle name="20% - Accent2 3 3 3 4 3" xfId="3208"/>
    <cellStyle name="20% - Accent2 3 3 3 4 3 2" xfId="3209"/>
    <cellStyle name="20% - Accent2 3 3 3 4 4" xfId="3210"/>
    <cellStyle name="20% - Accent2 3 3 3 5" xfId="3211"/>
    <cellStyle name="20% - Accent2 3 3 3 5 2" xfId="3212"/>
    <cellStyle name="20% - Accent2 3 3 3 5 2 2" xfId="3213"/>
    <cellStyle name="20% - Accent2 3 3 3 5 3" xfId="3214"/>
    <cellStyle name="20% - Accent2 3 3 3 6" xfId="3215"/>
    <cellStyle name="20% - Accent2 3 3 3 6 2" xfId="3216"/>
    <cellStyle name="20% - Accent2 3 3 3 7" xfId="3217"/>
    <cellStyle name="20% - Accent2 3 3 3 7 2" xfId="3218"/>
    <cellStyle name="20% - Accent2 3 3 3 8" xfId="3219"/>
    <cellStyle name="20% - Accent2 3 3 4" xfId="3220"/>
    <cellStyle name="20% - Accent2 3 3 4 2" xfId="3221"/>
    <cellStyle name="20% - Accent2 3 3 4 2 2" xfId="3222"/>
    <cellStyle name="20% - Accent2 3 3 4 2 2 2" xfId="3223"/>
    <cellStyle name="20% - Accent2 3 3 4 2 2 2 2" xfId="3224"/>
    <cellStyle name="20% - Accent2 3 3 4 2 2 3" xfId="3225"/>
    <cellStyle name="20% - Accent2 3 3 4 2 3" xfId="3226"/>
    <cellStyle name="20% - Accent2 3 3 4 2 3 2" xfId="3227"/>
    <cellStyle name="20% - Accent2 3 3 4 2 4" xfId="3228"/>
    <cellStyle name="20% - Accent2 3 3 4 3" xfId="3229"/>
    <cellStyle name="20% - Accent2 3 3 4 3 2" xfId="3230"/>
    <cellStyle name="20% - Accent2 3 3 4 3 2 2" xfId="3231"/>
    <cellStyle name="20% - Accent2 3 3 4 3 3" xfId="3232"/>
    <cellStyle name="20% - Accent2 3 3 4 4" xfId="3233"/>
    <cellStyle name="20% - Accent2 3 3 4 4 2" xfId="3234"/>
    <cellStyle name="20% - Accent2 3 3 4 5" xfId="3235"/>
    <cellStyle name="20% - Accent2 3 3 4 5 2" xfId="3236"/>
    <cellStyle name="20% - Accent2 3 3 4 6" xfId="3237"/>
    <cellStyle name="20% - Accent2 3 3 5" xfId="3238"/>
    <cellStyle name="20% - Accent2 3 3 5 2" xfId="3239"/>
    <cellStyle name="20% - Accent2 3 3 5 2 2" xfId="3240"/>
    <cellStyle name="20% - Accent2 3 3 5 2 2 2" xfId="3241"/>
    <cellStyle name="20% - Accent2 3 3 5 2 2 2 2" xfId="3242"/>
    <cellStyle name="20% - Accent2 3 3 5 2 2 3" xfId="3243"/>
    <cellStyle name="20% - Accent2 3 3 5 2 3" xfId="3244"/>
    <cellStyle name="20% - Accent2 3 3 5 2 3 2" xfId="3245"/>
    <cellStyle name="20% - Accent2 3 3 5 2 4" xfId="3246"/>
    <cellStyle name="20% - Accent2 3 3 5 3" xfId="3247"/>
    <cellStyle name="20% - Accent2 3 3 5 3 2" xfId="3248"/>
    <cellStyle name="20% - Accent2 3 3 5 3 2 2" xfId="3249"/>
    <cellStyle name="20% - Accent2 3 3 5 3 3" xfId="3250"/>
    <cellStyle name="20% - Accent2 3 3 5 4" xfId="3251"/>
    <cellStyle name="20% - Accent2 3 3 5 4 2" xfId="3252"/>
    <cellStyle name="20% - Accent2 3 3 5 5" xfId="3253"/>
    <cellStyle name="20% - Accent2 3 3 5 5 2" xfId="3254"/>
    <cellStyle name="20% - Accent2 3 3 5 6" xfId="3255"/>
    <cellStyle name="20% - Accent2 3 3 6" xfId="3256"/>
    <cellStyle name="20% - Accent2 3 3 6 2" xfId="3257"/>
    <cellStyle name="20% - Accent2 3 3 6 2 2" xfId="3258"/>
    <cellStyle name="20% - Accent2 3 3 6 2 2 2" xfId="3259"/>
    <cellStyle name="20% - Accent2 3 3 6 2 2 2 2" xfId="3260"/>
    <cellStyle name="20% - Accent2 3 3 6 2 2 3" xfId="3261"/>
    <cellStyle name="20% - Accent2 3 3 6 2 3" xfId="3262"/>
    <cellStyle name="20% - Accent2 3 3 6 2 3 2" xfId="3263"/>
    <cellStyle name="20% - Accent2 3 3 6 2 4" xfId="3264"/>
    <cellStyle name="20% - Accent2 3 3 6 3" xfId="3265"/>
    <cellStyle name="20% - Accent2 3 3 6 3 2" xfId="3266"/>
    <cellStyle name="20% - Accent2 3 3 6 3 2 2" xfId="3267"/>
    <cellStyle name="20% - Accent2 3 3 6 3 3" xfId="3268"/>
    <cellStyle name="20% - Accent2 3 3 6 4" xfId="3269"/>
    <cellStyle name="20% - Accent2 3 3 6 4 2" xfId="3270"/>
    <cellStyle name="20% - Accent2 3 3 6 5" xfId="3271"/>
    <cellStyle name="20% - Accent2 3 3 6 5 2" xfId="3272"/>
    <cellStyle name="20% - Accent2 3 3 6 6" xfId="3273"/>
    <cellStyle name="20% - Accent2 3 3 7" xfId="3274"/>
    <cellStyle name="20% - Accent2 3 3 7 2" xfId="3275"/>
    <cellStyle name="20% - Accent2 3 3 7 2 2" xfId="3276"/>
    <cellStyle name="20% - Accent2 3 3 7 2 2 2" xfId="3277"/>
    <cellStyle name="20% - Accent2 3 3 7 2 3" xfId="3278"/>
    <cellStyle name="20% - Accent2 3 3 7 3" xfId="3279"/>
    <cellStyle name="20% - Accent2 3 3 7 3 2" xfId="3280"/>
    <cellStyle name="20% - Accent2 3 3 7 4" xfId="3281"/>
    <cellStyle name="20% - Accent2 3 3 8" xfId="3282"/>
    <cellStyle name="20% - Accent2 3 3 8 2" xfId="3283"/>
    <cellStyle name="20% - Accent2 3 3 8 2 2" xfId="3284"/>
    <cellStyle name="20% - Accent2 3 3 8 3" xfId="3285"/>
    <cellStyle name="20% - Accent2 3 3 9" xfId="3286"/>
    <cellStyle name="20% - Accent2 3 3 9 2" xfId="3287"/>
    <cellStyle name="20% - Accent2 3 4" xfId="3288"/>
    <cellStyle name="20% - Accent2 3 4 10" xfId="3289"/>
    <cellStyle name="20% - Accent2 3 4 10 2" xfId="3290"/>
    <cellStyle name="20% - Accent2 3 4 11" xfId="3291"/>
    <cellStyle name="20% - Accent2 3 4 2" xfId="3292"/>
    <cellStyle name="20% - Accent2 3 4 2 2" xfId="3293"/>
    <cellStyle name="20% - Accent2 3 4 2 2 2" xfId="3294"/>
    <cellStyle name="20% - Accent2 3 4 2 2 2 2" xfId="3295"/>
    <cellStyle name="20% - Accent2 3 4 2 2 2 2 2" xfId="3296"/>
    <cellStyle name="20% - Accent2 3 4 2 2 2 2 2 2" xfId="3297"/>
    <cellStyle name="20% - Accent2 3 4 2 2 2 2 3" xfId="3298"/>
    <cellStyle name="20% - Accent2 3 4 2 2 2 3" xfId="3299"/>
    <cellStyle name="20% - Accent2 3 4 2 2 2 3 2" xfId="3300"/>
    <cellStyle name="20% - Accent2 3 4 2 2 2 4" xfId="3301"/>
    <cellStyle name="20% - Accent2 3 4 2 2 3" xfId="3302"/>
    <cellStyle name="20% - Accent2 3 4 2 2 3 2" xfId="3303"/>
    <cellStyle name="20% - Accent2 3 4 2 2 3 2 2" xfId="3304"/>
    <cellStyle name="20% - Accent2 3 4 2 2 3 3" xfId="3305"/>
    <cellStyle name="20% - Accent2 3 4 2 2 4" xfId="3306"/>
    <cellStyle name="20% - Accent2 3 4 2 2 4 2" xfId="3307"/>
    <cellStyle name="20% - Accent2 3 4 2 2 5" xfId="3308"/>
    <cellStyle name="20% - Accent2 3 4 2 2 5 2" xfId="3309"/>
    <cellStyle name="20% - Accent2 3 4 2 2 6" xfId="3310"/>
    <cellStyle name="20% - Accent2 3 4 2 3" xfId="3311"/>
    <cellStyle name="20% - Accent2 3 4 2 3 2" xfId="3312"/>
    <cellStyle name="20% - Accent2 3 4 2 3 2 2" xfId="3313"/>
    <cellStyle name="20% - Accent2 3 4 2 3 2 2 2" xfId="3314"/>
    <cellStyle name="20% - Accent2 3 4 2 3 2 2 2 2" xfId="3315"/>
    <cellStyle name="20% - Accent2 3 4 2 3 2 2 3" xfId="3316"/>
    <cellStyle name="20% - Accent2 3 4 2 3 2 3" xfId="3317"/>
    <cellStyle name="20% - Accent2 3 4 2 3 2 3 2" xfId="3318"/>
    <cellStyle name="20% - Accent2 3 4 2 3 2 4" xfId="3319"/>
    <cellStyle name="20% - Accent2 3 4 2 3 3" xfId="3320"/>
    <cellStyle name="20% - Accent2 3 4 2 3 3 2" xfId="3321"/>
    <cellStyle name="20% - Accent2 3 4 2 3 3 2 2" xfId="3322"/>
    <cellStyle name="20% - Accent2 3 4 2 3 3 3" xfId="3323"/>
    <cellStyle name="20% - Accent2 3 4 2 3 4" xfId="3324"/>
    <cellStyle name="20% - Accent2 3 4 2 3 4 2" xfId="3325"/>
    <cellStyle name="20% - Accent2 3 4 2 3 5" xfId="3326"/>
    <cellStyle name="20% - Accent2 3 4 2 3 5 2" xfId="3327"/>
    <cellStyle name="20% - Accent2 3 4 2 3 6" xfId="3328"/>
    <cellStyle name="20% - Accent2 3 4 2 4" xfId="3329"/>
    <cellStyle name="20% - Accent2 3 4 2 4 2" xfId="3330"/>
    <cellStyle name="20% - Accent2 3 4 2 4 2 2" xfId="3331"/>
    <cellStyle name="20% - Accent2 3 4 2 4 2 2 2" xfId="3332"/>
    <cellStyle name="20% - Accent2 3 4 2 4 2 3" xfId="3333"/>
    <cellStyle name="20% - Accent2 3 4 2 4 3" xfId="3334"/>
    <cellStyle name="20% - Accent2 3 4 2 4 3 2" xfId="3335"/>
    <cellStyle name="20% - Accent2 3 4 2 4 4" xfId="3336"/>
    <cellStyle name="20% - Accent2 3 4 2 5" xfId="3337"/>
    <cellStyle name="20% - Accent2 3 4 2 5 2" xfId="3338"/>
    <cellStyle name="20% - Accent2 3 4 2 5 2 2" xfId="3339"/>
    <cellStyle name="20% - Accent2 3 4 2 5 3" xfId="3340"/>
    <cellStyle name="20% - Accent2 3 4 2 6" xfId="3341"/>
    <cellStyle name="20% - Accent2 3 4 2 6 2" xfId="3342"/>
    <cellStyle name="20% - Accent2 3 4 2 7" xfId="3343"/>
    <cellStyle name="20% - Accent2 3 4 2 7 2" xfId="3344"/>
    <cellStyle name="20% - Accent2 3 4 2 8" xfId="3345"/>
    <cellStyle name="20% - Accent2 3 4 3" xfId="3346"/>
    <cellStyle name="20% - Accent2 3 4 3 2" xfId="3347"/>
    <cellStyle name="20% - Accent2 3 4 3 2 2" xfId="3348"/>
    <cellStyle name="20% - Accent2 3 4 3 2 2 2" xfId="3349"/>
    <cellStyle name="20% - Accent2 3 4 3 2 2 2 2" xfId="3350"/>
    <cellStyle name="20% - Accent2 3 4 3 2 2 2 2 2" xfId="3351"/>
    <cellStyle name="20% - Accent2 3 4 3 2 2 2 3" xfId="3352"/>
    <cellStyle name="20% - Accent2 3 4 3 2 2 3" xfId="3353"/>
    <cellStyle name="20% - Accent2 3 4 3 2 2 3 2" xfId="3354"/>
    <cellStyle name="20% - Accent2 3 4 3 2 2 4" xfId="3355"/>
    <cellStyle name="20% - Accent2 3 4 3 2 3" xfId="3356"/>
    <cellStyle name="20% - Accent2 3 4 3 2 3 2" xfId="3357"/>
    <cellStyle name="20% - Accent2 3 4 3 2 3 2 2" xfId="3358"/>
    <cellStyle name="20% - Accent2 3 4 3 2 3 3" xfId="3359"/>
    <cellStyle name="20% - Accent2 3 4 3 2 4" xfId="3360"/>
    <cellStyle name="20% - Accent2 3 4 3 2 4 2" xfId="3361"/>
    <cellStyle name="20% - Accent2 3 4 3 2 5" xfId="3362"/>
    <cellStyle name="20% - Accent2 3 4 3 2 5 2" xfId="3363"/>
    <cellStyle name="20% - Accent2 3 4 3 2 6" xfId="3364"/>
    <cellStyle name="20% - Accent2 3 4 3 3" xfId="3365"/>
    <cellStyle name="20% - Accent2 3 4 3 3 2" xfId="3366"/>
    <cellStyle name="20% - Accent2 3 4 3 3 2 2" xfId="3367"/>
    <cellStyle name="20% - Accent2 3 4 3 3 2 2 2" xfId="3368"/>
    <cellStyle name="20% - Accent2 3 4 3 3 2 2 2 2" xfId="3369"/>
    <cellStyle name="20% - Accent2 3 4 3 3 2 2 3" xfId="3370"/>
    <cellStyle name="20% - Accent2 3 4 3 3 2 3" xfId="3371"/>
    <cellStyle name="20% - Accent2 3 4 3 3 2 3 2" xfId="3372"/>
    <cellStyle name="20% - Accent2 3 4 3 3 2 4" xfId="3373"/>
    <cellStyle name="20% - Accent2 3 4 3 3 3" xfId="3374"/>
    <cellStyle name="20% - Accent2 3 4 3 3 3 2" xfId="3375"/>
    <cellStyle name="20% - Accent2 3 4 3 3 3 2 2" xfId="3376"/>
    <cellStyle name="20% - Accent2 3 4 3 3 3 3" xfId="3377"/>
    <cellStyle name="20% - Accent2 3 4 3 3 4" xfId="3378"/>
    <cellStyle name="20% - Accent2 3 4 3 3 4 2" xfId="3379"/>
    <cellStyle name="20% - Accent2 3 4 3 3 5" xfId="3380"/>
    <cellStyle name="20% - Accent2 3 4 3 3 5 2" xfId="3381"/>
    <cellStyle name="20% - Accent2 3 4 3 3 6" xfId="3382"/>
    <cellStyle name="20% - Accent2 3 4 3 4" xfId="3383"/>
    <cellStyle name="20% - Accent2 3 4 3 4 2" xfId="3384"/>
    <cellStyle name="20% - Accent2 3 4 3 4 2 2" xfId="3385"/>
    <cellStyle name="20% - Accent2 3 4 3 4 2 2 2" xfId="3386"/>
    <cellStyle name="20% - Accent2 3 4 3 4 2 3" xfId="3387"/>
    <cellStyle name="20% - Accent2 3 4 3 4 3" xfId="3388"/>
    <cellStyle name="20% - Accent2 3 4 3 4 3 2" xfId="3389"/>
    <cellStyle name="20% - Accent2 3 4 3 4 4" xfId="3390"/>
    <cellStyle name="20% - Accent2 3 4 3 5" xfId="3391"/>
    <cellStyle name="20% - Accent2 3 4 3 5 2" xfId="3392"/>
    <cellStyle name="20% - Accent2 3 4 3 5 2 2" xfId="3393"/>
    <cellStyle name="20% - Accent2 3 4 3 5 3" xfId="3394"/>
    <cellStyle name="20% - Accent2 3 4 3 6" xfId="3395"/>
    <cellStyle name="20% - Accent2 3 4 3 6 2" xfId="3396"/>
    <cellStyle name="20% - Accent2 3 4 3 7" xfId="3397"/>
    <cellStyle name="20% - Accent2 3 4 3 7 2" xfId="3398"/>
    <cellStyle name="20% - Accent2 3 4 3 8" xfId="3399"/>
    <cellStyle name="20% - Accent2 3 4 4" xfId="3400"/>
    <cellStyle name="20% - Accent2 3 4 4 2" xfId="3401"/>
    <cellStyle name="20% - Accent2 3 4 4 2 2" xfId="3402"/>
    <cellStyle name="20% - Accent2 3 4 4 2 2 2" xfId="3403"/>
    <cellStyle name="20% - Accent2 3 4 4 2 2 2 2" xfId="3404"/>
    <cellStyle name="20% - Accent2 3 4 4 2 2 3" xfId="3405"/>
    <cellStyle name="20% - Accent2 3 4 4 2 3" xfId="3406"/>
    <cellStyle name="20% - Accent2 3 4 4 2 3 2" xfId="3407"/>
    <cellStyle name="20% - Accent2 3 4 4 2 4" xfId="3408"/>
    <cellStyle name="20% - Accent2 3 4 4 3" xfId="3409"/>
    <cellStyle name="20% - Accent2 3 4 4 3 2" xfId="3410"/>
    <cellStyle name="20% - Accent2 3 4 4 3 2 2" xfId="3411"/>
    <cellStyle name="20% - Accent2 3 4 4 3 3" xfId="3412"/>
    <cellStyle name="20% - Accent2 3 4 4 4" xfId="3413"/>
    <cellStyle name="20% - Accent2 3 4 4 4 2" xfId="3414"/>
    <cellStyle name="20% - Accent2 3 4 4 5" xfId="3415"/>
    <cellStyle name="20% - Accent2 3 4 4 5 2" xfId="3416"/>
    <cellStyle name="20% - Accent2 3 4 4 6" xfId="3417"/>
    <cellStyle name="20% - Accent2 3 4 5" xfId="3418"/>
    <cellStyle name="20% - Accent2 3 4 5 2" xfId="3419"/>
    <cellStyle name="20% - Accent2 3 4 5 2 2" xfId="3420"/>
    <cellStyle name="20% - Accent2 3 4 5 2 2 2" xfId="3421"/>
    <cellStyle name="20% - Accent2 3 4 5 2 2 2 2" xfId="3422"/>
    <cellStyle name="20% - Accent2 3 4 5 2 2 3" xfId="3423"/>
    <cellStyle name="20% - Accent2 3 4 5 2 3" xfId="3424"/>
    <cellStyle name="20% - Accent2 3 4 5 2 3 2" xfId="3425"/>
    <cellStyle name="20% - Accent2 3 4 5 2 4" xfId="3426"/>
    <cellStyle name="20% - Accent2 3 4 5 3" xfId="3427"/>
    <cellStyle name="20% - Accent2 3 4 5 3 2" xfId="3428"/>
    <cellStyle name="20% - Accent2 3 4 5 3 2 2" xfId="3429"/>
    <cellStyle name="20% - Accent2 3 4 5 3 3" xfId="3430"/>
    <cellStyle name="20% - Accent2 3 4 5 4" xfId="3431"/>
    <cellStyle name="20% - Accent2 3 4 5 4 2" xfId="3432"/>
    <cellStyle name="20% - Accent2 3 4 5 5" xfId="3433"/>
    <cellStyle name="20% - Accent2 3 4 5 5 2" xfId="3434"/>
    <cellStyle name="20% - Accent2 3 4 5 6" xfId="3435"/>
    <cellStyle name="20% - Accent2 3 4 6" xfId="3436"/>
    <cellStyle name="20% - Accent2 3 4 6 2" xfId="3437"/>
    <cellStyle name="20% - Accent2 3 4 6 2 2" xfId="3438"/>
    <cellStyle name="20% - Accent2 3 4 6 2 2 2" xfId="3439"/>
    <cellStyle name="20% - Accent2 3 4 6 2 2 2 2" xfId="3440"/>
    <cellStyle name="20% - Accent2 3 4 6 2 2 3" xfId="3441"/>
    <cellStyle name="20% - Accent2 3 4 6 2 3" xfId="3442"/>
    <cellStyle name="20% - Accent2 3 4 6 2 3 2" xfId="3443"/>
    <cellStyle name="20% - Accent2 3 4 6 2 4" xfId="3444"/>
    <cellStyle name="20% - Accent2 3 4 6 3" xfId="3445"/>
    <cellStyle name="20% - Accent2 3 4 6 3 2" xfId="3446"/>
    <cellStyle name="20% - Accent2 3 4 6 3 2 2" xfId="3447"/>
    <cellStyle name="20% - Accent2 3 4 6 3 3" xfId="3448"/>
    <cellStyle name="20% - Accent2 3 4 6 4" xfId="3449"/>
    <cellStyle name="20% - Accent2 3 4 6 4 2" xfId="3450"/>
    <cellStyle name="20% - Accent2 3 4 6 5" xfId="3451"/>
    <cellStyle name="20% - Accent2 3 4 6 5 2" xfId="3452"/>
    <cellStyle name="20% - Accent2 3 4 6 6" xfId="3453"/>
    <cellStyle name="20% - Accent2 3 4 7" xfId="3454"/>
    <cellStyle name="20% - Accent2 3 4 7 2" xfId="3455"/>
    <cellStyle name="20% - Accent2 3 4 7 2 2" xfId="3456"/>
    <cellStyle name="20% - Accent2 3 4 7 2 2 2" xfId="3457"/>
    <cellStyle name="20% - Accent2 3 4 7 2 3" xfId="3458"/>
    <cellStyle name="20% - Accent2 3 4 7 3" xfId="3459"/>
    <cellStyle name="20% - Accent2 3 4 7 3 2" xfId="3460"/>
    <cellStyle name="20% - Accent2 3 4 7 4" xfId="3461"/>
    <cellStyle name="20% - Accent2 3 4 8" xfId="3462"/>
    <cellStyle name="20% - Accent2 3 4 8 2" xfId="3463"/>
    <cellStyle name="20% - Accent2 3 4 8 2 2" xfId="3464"/>
    <cellStyle name="20% - Accent2 3 4 8 3" xfId="3465"/>
    <cellStyle name="20% - Accent2 3 4 9" xfId="3466"/>
    <cellStyle name="20% - Accent2 3 4 9 2" xfId="3467"/>
    <cellStyle name="20% - Accent2 3 5" xfId="3468"/>
    <cellStyle name="20% - Accent2 3 5 10" xfId="3469"/>
    <cellStyle name="20% - Accent2 3 5 10 2" xfId="3470"/>
    <cellStyle name="20% - Accent2 3 5 11" xfId="3471"/>
    <cellStyle name="20% - Accent2 3 5 2" xfId="3472"/>
    <cellStyle name="20% - Accent2 3 5 2 2" xfId="3473"/>
    <cellStyle name="20% - Accent2 3 5 2 2 2" xfId="3474"/>
    <cellStyle name="20% - Accent2 3 5 2 2 2 2" xfId="3475"/>
    <cellStyle name="20% - Accent2 3 5 2 2 2 2 2" xfId="3476"/>
    <cellStyle name="20% - Accent2 3 5 2 2 2 2 2 2" xfId="3477"/>
    <cellStyle name="20% - Accent2 3 5 2 2 2 2 3" xfId="3478"/>
    <cellStyle name="20% - Accent2 3 5 2 2 2 3" xfId="3479"/>
    <cellStyle name="20% - Accent2 3 5 2 2 2 3 2" xfId="3480"/>
    <cellStyle name="20% - Accent2 3 5 2 2 2 4" xfId="3481"/>
    <cellStyle name="20% - Accent2 3 5 2 2 3" xfId="3482"/>
    <cellStyle name="20% - Accent2 3 5 2 2 3 2" xfId="3483"/>
    <cellStyle name="20% - Accent2 3 5 2 2 3 2 2" xfId="3484"/>
    <cellStyle name="20% - Accent2 3 5 2 2 3 3" xfId="3485"/>
    <cellStyle name="20% - Accent2 3 5 2 2 4" xfId="3486"/>
    <cellStyle name="20% - Accent2 3 5 2 2 4 2" xfId="3487"/>
    <cellStyle name="20% - Accent2 3 5 2 2 5" xfId="3488"/>
    <cellStyle name="20% - Accent2 3 5 2 2 5 2" xfId="3489"/>
    <cellStyle name="20% - Accent2 3 5 2 2 6" xfId="3490"/>
    <cellStyle name="20% - Accent2 3 5 2 3" xfId="3491"/>
    <cellStyle name="20% - Accent2 3 5 2 3 2" xfId="3492"/>
    <cellStyle name="20% - Accent2 3 5 2 3 2 2" xfId="3493"/>
    <cellStyle name="20% - Accent2 3 5 2 3 2 2 2" xfId="3494"/>
    <cellStyle name="20% - Accent2 3 5 2 3 2 2 2 2" xfId="3495"/>
    <cellStyle name="20% - Accent2 3 5 2 3 2 2 3" xfId="3496"/>
    <cellStyle name="20% - Accent2 3 5 2 3 2 3" xfId="3497"/>
    <cellStyle name="20% - Accent2 3 5 2 3 2 3 2" xfId="3498"/>
    <cellStyle name="20% - Accent2 3 5 2 3 2 4" xfId="3499"/>
    <cellStyle name="20% - Accent2 3 5 2 3 3" xfId="3500"/>
    <cellStyle name="20% - Accent2 3 5 2 3 3 2" xfId="3501"/>
    <cellStyle name="20% - Accent2 3 5 2 3 3 2 2" xfId="3502"/>
    <cellStyle name="20% - Accent2 3 5 2 3 3 3" xfId="3503"/>
    <cellStyle name="20% - Accent2 3 5 2 3 4" xfId="3504"/>
    <cellStyle name="20% - Accent2 3 5 2 3 4 2" xfId="3505"/>
    <cellStyle name="20% - Accent2 3 5 2 3 5" xfId="3506"/>
    <cellStyle name="20% - Accent2 3 5 2 3 5 2" xfId="3507"/>
    <cellStyle name="20% - Accent2 3 5 2 3 6" xfId="3508"/>
    <cellStyle name="20% - Accent2 3 5 2 4" xfId="3509"/>
    <cellStyle name="20% - Accent2 3 5 2 4 2" xfId="3510"/>
    <cellStyle name="20% - Accent2 3 5 2 4 2 2" xfId="3511"/>
    <cellStyle name="20% - Accent2 3 5 2 4 2 2 2" xfId="3512"/>
    <cellStyle name="20% - Accent2 3 5 2 4 2 3" xfId="3513"/>
    <cellStyle name="20% - Accent2 3 5 2 4 3" xfId="3514"/>
    <cellStyle name="20% - Accent2 3 5 2 4 3 2" xfId="3515"/>
    <cellStyle name="20% - Accent2 3 5 2 4 4" xfId="3516"/>
    <cellStyle name="20% - Accent2 3 5 2 5" xfId="3517"/>
    <cellStyle name="20% - Accent2 3 5 2 5 2" xfId="3518"/>
    <cellStyle name="20% - Accent2 3 5 2 5 2 2" xfId="3519"/>
    <cellStyle name="20% - Accent2 3 5 2 5 3" xfId="3520"/>
    <cellStyle name="20% - Accent2 3 5 2 6" xfId="3521"/>
    <cellStyle name="20% - Accent2 3 5 2 6 2" xfId="3522"/>
    <cellStyle name="20% - Accent2 3 5 2 7" xfId="3523"/>
    <cellStyle name="20% - Accent2 3 5 2 7 2" xfId="3524"/>
    <cellStyle name="20% - Accent2 3 5 2 8" xfId="3525"/>
    <cellStyle name="20% - Accent2 3 5 3" xfId="3526"/>
    <cellStyle name="20% - Accent2 3 5 3 2" xfId="3527"/>
    <cellStyle name="20% - Accent2 3 5 3 2 2" xfId="3528"/>
    <cellStyle name="20% - Accent2 3 5 3 2 2 2" xfId="3529"/>
    <cellStyle name="20% - Accent2 3 5 3 2 2 2 2" xfId="3530"/>
    <cellStyle name="20% - Accent2 3 5 3 2 2 2 2 2" xfId="3531"/>
    <cellStyle name="20% - Accent2 3 5 3 2 2 2 3" xfId="3532"/>
    <cellStyle name="20% - Accent2 3 5 3 2 2 3" xfId="3533"/>
    <cellStyle name="20% - Accent2 3 5 3 2 2 3 2" xfId="3534"/>
    <cellStyle name="20% - Accent2 3 5 3 2 2 4" xfId="3535"/>
    <cellStyle name="20% - Accent2 3 5 3 2 3" xfId="3536"/>
    <cellStyle name="20% - Accent2 3 5 3 2 3 2" xfId="3537"/>
    <cellStyle name="20% - Accent2 3 5 3 2 3 2 2" xfId="3538"/>
    <cellStyle name="20% - Accent2 3 5 3 2 3 3" xfId="3539"/>
    <cellStyle name="20% - Accent2 3 5 3 2 4" xfId="3540"/>
    <cellStyle name="20% - Accent2 3 5 3 2 4 2" xfId="3541"/>
    <cellStyle name="20% - Accent2 3 5 3 2 5" xfId="3542"/>
    <cellStyle name="20% - Accent2 3 5 3 2 5 2" xfId="3543"/>
    <cellStyle name="20% - Accent2 3 5 3 2 6" xfId="3544"/>
    <cellStyle name="20% - Accent2 3 5 3 3" xfId="3545"/>
    <cellStyle name="20% - Accent2 3 5 3 3 2" xfId="3546"/>
    <cellStyle name="20% - Accent2 3 5 3 3 2 2" xfId="3547"/>
    <cellStyle name="20% - Accent2 3 5 3 3 2 2 2" xfId="3548"/>
    <cellStyle name="20% - Accent2 3 5 3 3 2 2 2 2" xfId="3549"/>
    <cellStyle name="20% - Accent2 3 5 3 3 2 2 3" xfId="3550"/>
    <cellStyle name="20% - Accent2 3 5 3 3 2 3" xfId="3551"/>
    <cellStyle name="20% - Accent2 3 5 3 3 2 3 2" xfId="3552"/>
    <cellStyle name="20% - Accent2 3 5 3 3 2 4" xfId="3553"/>
    <cellStyle name="20% - Accent2 3 5 3 3 3" xfId="3554"/>
    <cellStyle name="20% - Accent2 3 5 3 3 3 2" xfId="3555"/>
    <cellStyle name="20% - Accent2 3 5 3 3 3 2 2" xfId="3556"/>
    <cellStyle name="20% - Accent2 3 5 3 3 3 3" xfId="3557"/>
    <cellStyle name="20% - Accent2 3 5 3 3 4" xfId="3558"/>
    <cellStyle name="20% - Accent2 3 5 3 3 4 2" xfId="3559"/>
    <cellStyle name="20% - Accent2 3 5 3 3 5" xfId="3560"/>
    <cellStyle name="20% - Accent2 3 5 3 3 5 2" xfId="3561"/>
    <cellStyle name="20% - Accent2 3 5 3 3 6" xfId="3562"/>
    <cellStyle name="20% - Accent2 3 5 3 4" xfId="3563"/>
    <cellStyle name="20% - Accent2 3 5 3 4 2" xfId="3564"/>
    <cellStyle name="20% - Accent2 3 5 3 4 2 2" xfId="3565"/>
    <cellStyle name="20% - Accent2 3 5 3 4 2 2 2" xfId="3566"/>
    <cellStyle name="20% - Accent2 3 5 3 4 2 3" xfId="3567"/>
    <cellStyle name="20% - Accent2 3 5 3 4 3" xfId="3568"/>
    <cellStyle name="20% - Accent2 3 5 3 4 3 2" xfId="3569"/>
    <cellStyle name="20% - Accent2 3 5 3 4 4" xfId="3570"/>
    <cellStyle name="20% - Accent2 3 5 3 5" xfId="3571"/>
    <cellStyle name="20% - Accent2 3 5 3 5 2" xfId="3572"/>
    <cellStyle name="20% - Accent2 3 5 3 5 2 2" xfId="3573"/>
    <cellStyle name="20% - Accent2 3 5 3 5 3" xfId="3574"/>
    <cellStyle name="20% - Accent2 3 5 3 6" xfId="3575"/>
    <cellStyle name="20% - Accent2 3 5 3 6 2" xfId="3576"/>
    <cellStyle name="20% - Accent2 3 5 3 7" xfId="3577"/>
    <cellStyle name="20% - Accent2 3 5 3 7 2" xfId="3578"/>
    <cellStyle name="20% - Accent2 3 5 3 8" xfId="3579"/>
    <cellStyle name="20% - Accent2 3 5 4" xfId="3580"/>
    <cellStyle name="20% - Accent2 3 5 4 2" xfId="3581"/>
    <cellStyle name="20% - Accent2 3 5 4 2 2" xfId="3582"/>
    <cellStyle name="20% - Accent2 3 5 4 2 2 2" xfId="3583"/>
    <cellStyle name="20% - Accent2 3 5 4 2 2 2 2" xfId="3584"/>
    <cellStyle name="20% - Accent2 3 5 4 2 2 3" xfId="3585"/>
    <cellStyle name="20% - Accent2 3 5 4 2 3" xfId="3586"/>
    <cellStyle name="20% - Accent2 3 5 4 2 3 2" xfId="3587"/>
    <cellStyle name="20% - Accent2 3 5 4 2 4" xfId="3588"/>
    <cellStyle name="20% - Accent2 3 5 4 3" xfId="3589"/>
    <cellStyle name="20% - Accent2 3 5 4 3 2" xfId="3590"/>
    <cellStyle name="20% - Accent2 3 5 4 3 2 2" xfId="3591"/>
    <cellStyle name="20% - Accent2 3 5 4 3 3" xfId="3592"/>
    <cellStyle name="20% - Accent2 3 5 4 4" xfId="3593"/>
    <cellStyle name="20% - Accent2 3 5 4 4 2" xfId="3594"/>
    <cellStyle name="20% - Accent2 3 5 4 5" xfId="3595"/>
    <cellStyle name="20% - Accent2 3 5 4 5 2" xfId="3596"/>
    <cellStyle name="20% - Accent2 3 5 4 6" xfId="3597"/>
    <cellStyle name="20% - Accent2 3 5 5" xfId="3598"/>
    <cellStyle name="20% - Accent2 3 5 5 2" xfId="3599"/>
    <cellStyle name="20% - Accent2 3 5 5 2 2" xfId="3600"/>
    <cellStyle name="20% - Accent2 3 5 5 2 2 2" xfId="3601"/>
    <cellStyle name="20% - Accent2 3 5 5 2 2 2 2" xfId="3602"/>
    <cellStyle name="20% - Accent2 3 5 5 2 2 3" xfId="3603"/>
    <cellStyle name="20% - Accent2 3 5 5 2 3" xfId="3604"/>
    <cellStyle name="20% - Accent2 3 5 5 2 3 2" xfId="3605"/>
    <cellStyle name="20% - Accent2 3 5 5 2 4" xfId="3606"/>
    <cellStyle name="20% - Accent2 3 5 5 3" xfId="3607"/>
    <cellStyle name="20% - Accent2 3 5 5 3 2" xfId="3608"/>
    <cellStyle name="20% - Accent2 3 5 5 3 2 2" xfId="3609"/>
    <cellStyle name="20% - Accent2 3 5 5 3 3" xfId="3610"/>
    <cellStyle name="20% - Accent2 3 5 5 4" xfId="3611"/>
    <cellStyle name="20% - Accent2 3 5 5 4 2" xfId="3612"/>
    <cellStyle name="20% - Accent2 3 5 5 5" xfId="3613"/>
    <cellStyle name="20% - Accent2 3 5 5 5 2" xfId="3614"/>
    <cellStyle name="20% - Accent2 3 5 5 6" xfId="3615"/>
    <cellStyle name="20% - Accent2 3 5 6" xfId="3616"/>
    <cellStyle name="20% - Accent2 3 5 6 2" xfId="3617"/>
    <cellStyle name="20% - Accent2 3 5 6 2 2" xfId="3618"/>
    <cellStyle name="20% - Accent2 3 5 6 2 2 2" xfId="3619"/>
    <cellStyle name="20% - Accent2 3 5 6 2 2 2 2" xfId="3620"/>
    <cellStyle name="20% - Accent2 3 5 6 2 2 3" xfId="3621"/>
    <cellStyle name="20% - Accent2 3 5 6 2 3" xfId="3622"/>
    <cellStyle name="20% - Accent2 3 5 6 2 3 2" xfId="3623"/>
    <cellStyle name="20% - Accent2 3 5 6 2 4" xfId="3624"/>
    <cellStyle name="20% - Accent2 3 5 6 3" xfId="3625"/>
    <cellStyle name="20% - Accent2 3 5 6 3 2" xfId="3626"/>
    <cellStyle name="20% - Accent2 3 5 6 3 2 2" xfId="3627"/>
    <cellStyle name="20% - Accent2 3 5 6 3 3" xfId="3628"/>
    <cellStyle name="20% - Accent2 3 5 6 4" xfId="3629"/>
    <cellStyle name="20% - Accent2 3 5 6 4 2" xfId="3630"/>
    <cellStyle name="20% - Accent2 3 5 6 5" xfId="3631"/>
    <cellStyle name="20% - Accent2 3 5 6 5 2" xfId="3632"/>
    <cellStyle name="20% - Accent2 3 5 6 6" xfId="3633"/>
    <cellStyle name="20% - Accent2 3 5 7" xfId="3634"/>
    <cellStyle name="20% - Accent2 3 5 7 2" xfId="3635"/>
    <cellStyle name="20% - Accent2 3 5 7 2 2" xfId="3636"/>
    <cellStyle name="20% - Accent2 3 5 7 2 2 2" xfId="3637"/>
    <cellStyle name="20% - Accent2 3 5 7 2 3" xfId="3638"/>
    <cellStyle name="20% - Accent2 3 5 7 3" xfId="3639"/>
    <cellStyle name="20% - Accent2 3 5 7 3 2" xfId="3640"/>
    <cellStyle name="20% - Accent2 3 5 7 4" xfId="3641"/>
    <cellStyle name="20% - Accent2 3 5 8" xfId="3642"/>
    <cellStyle name="20% - Accent2 3 5 8 2" xfId="3643"/>
    <cellStyle name="20% - Accent2 3 5 8 2 2" xfId="3644"/>
    <cellStyle name="20% - Accent2 3 5 8 3" xfId="3645"/>
    <cellStyle name="20% - Accent2 3 5 9" xfId="3646"/>
    <cellStyle name="20% - Accent2 3 5 9 2" xfId="3647"/>
    <cellStyle name="20% - Accent2 3 6" xfId="3648"/>
    <cellStyle name="20% - Accent2 3 6 2" xfId="3649"/>
    <cellStyle name="20% - Accent2 3 6 2 2" xfId="3650"/>
    <cellStyle name="20% - Accent2 3 6 2 2 2" xfId="3651"/>
    <cellStyle name="20% - Accent2 3 6 2 2 2 2" xfId="3652"/>
    <cellStyle name="20% - Accent2 3 6 2 2 2 2 2" xfId="3653"/>
    <cellStyle name="20% - Accent2 3 6 2 2 2 3" xfId="3654"/>
    <cellStyle name="20% - Accent2 3 6 2 2 3" xfId="3655"/>
    <cellStyle name="20% - Accent2 3 6 2 2 3 2" xfId="3656"/>
    <cellStyle name="20% - Accent2 3 6 2 2 4" xfId="3657"/>
    <cellStyle name="20% - Accent2 3 6 2 3" xfId="3658"/>
    <cellStyle name="20% - Accent2 3 6 2 3 2" xfId="3659"/>
    <cellStyle name="20% - Accent2 3 6 2 3 2 2" xfId="3660"/>
    <cellStyle name="20% - Accent2 3 6 2 3 3" xfId="3661"/>
    <cellStyle name="20% - Accent2 3 6 2 4" xfId="3662"/>
    <cellStyle name="20% - Accent2 3 6 2 4 2" xfId="3663"/>
    <cellStyle name="20% - Accent2 3 6 2 5" xfId="3664"/>
    <cellStyle name="20% - Accent2 3 6 2 5 2" xfId="3665"/>
    <cellStyle name="20% - Accent2 3 6 2 6" xfId="3666"/>
    <cellStyle name="20% - Accent2 3 6 3" xfId="3667"/>
    <cellStyle name="20% - Accent2 3 6 3 2" xfId="3668"/>
    <cellStyle name="20% - Accent2 3 6 3 2 2" xfId="3669"/>
    <cellStyle name="20% - Accent2 3 6 3 2 2 2" xfId="3670"/>
    <cellStyle name="20% - Accent2 3 6 3 2 2 2 2" xfId="3671"/>
    <cellStyle name="20% - Accent2 3 6 3 2 2 3" xfId="3672"/>
    <cellStyle name="20% - Accent2 3 6 3 2 3" xfId="3673"/>
    <cellStyle name="20% - Accent2 3 6 3 2 3 2" xfId="3674"/>
    <cellStyle name="20% - Accent2 3 6 3 2 4" xfId="3675"/>
    <cellStyle name="20% - Accent2 3 6 3 3" xfId="3676"/>
    <cellStyle name="20% - Accent2 3 6 3 3 2" xfId="3677"/>
    <cellStyle name="20% - Accent2 3 6 3 3 2 2" xfId="3678"/>
    <cellStyle name="20% - Accent2 3 6 3 3 3" xfId="3679"/>
    <cellStyle name="20% - Accent2 3 6 3 4" xfId="3680"/>
    <cellStyle name="20% - Accent2 3 6 3 4 2" xfId="3681"/>
    <cellStyle name="20% - Accent2 3 6 3 5" xfId="3682"/>
    <cellStyle name="20% - Accent2 3 6 3 5 2" xfId="3683"/>
    <cellStyle name="20% - Accent2 3 6 3 6" xfId="3684"/>
    <cellStyle name="20% - Accent2 3 6 4" xfId="3685"/>
    <cellStyle name="20% - Accent2 3 6 4 2" xfId="3686"/>
    <cellStyle name="20% - Accent2 3 6 4 2 2" xfId="3687"/>
    <cellStyle name="20% - Accent2 3 6 4 2 2 2" xfId="3688"/>
    <cellStyle name="20% - Accent2 3 6 4 2 3" xfId="3689"/>
    <cellStyle name="20% - Accent2 3 6 4 3" xfId="3690"/>
    <cellStyle name="20% - Accent2 3 6 4 3 2" xfId="3691"/>
    <cellStyle name="20% - Accent2 3 6 4 4" xfId="3692"/>
    <cellStyle name="20% - Accent2 3 6 5" xfId="3693"/>
    <cellStyle name="20% - Accent2 3 6 5 2" xfId="3694"/>
    <cellStyle name="20% - Accent2 3 6 5 2 2" xfId="3695"/>
    <cellStyle name="20% - Accent2 3 6 5 3" xfId="3696"/>
    <cellStyle name="20% - Accent2 3 6 6" xfId="3697"/>
    <cellStyle name="20% - Accent2 3 6 6 2" xfId="3698"/>
    <cellStyle name="20% - Accent2 3 6 7" xfId="3699"/>
    <cellStyle name="20% - Accent2 3 6 7 2" xfId="3700"/>
    <cellStyle name="20% - Accent2 3 6 8" xfId="3701"/>
    <cellStyle name="20% - Accent2 3 7" xfId="3702"/>
    <cellStyle name="20% - Accent2 3 7 2" xfId="3703"/>
    <cellStyle name="20% - Accent2 3 7 2 2" xfId="3704"/>
    <cellStyle name="20% - Accent2 3 7 2 2 2" xfId="3705"/>
    <cellStyle name="20% - Accent2 3 7 2 2 2 2" xfId="3706"/>
    <cellStyle name="20% - Accent2 3 7 2 2 2 2 2" xfId="3707"/>
    <cellStyle name="20% - Accent2 3 7 2 2 2 3" xfId="3708"/>
    <cellStyle name="20% - Accent2 3 7 2 2 3" xfId="3709"/>
    <cellStyle name="20% - Accent2 3 7 2 2 3 2" xfId="3710"/>
    <cellStyle name="20% - Accent2 3 7 2 2 4" xfId="3711"/>
    <cellStyle name="20% - Accent2 3 7 2 3" xfId="3712"/>
    <cellStyle name="20% - Accent2 3 7 2 3 2" xfId="3713"/>
    <cellStyle name="20% - Accent2 3 7 2 3 2 2" xfId="3714"/>
    <cellStyle name="20% - Accent2 3 7 2 3 3" xfId="3715"/>
    <cellStyle name="20% - Accent2 3 7 2 4" xfId="3716"/>
    <cellStyle name="20% - Accent2 3 7 2 4 2" xfId="3717"/>
    <cellStyle name="20% - Accent2 3 7 2 5" xfId="3718"/>
    <cellStyle name="20% - Accent2 3 7 2 5 2" xfId="3719"/>
    <cellStyle name="20% - Accent2 3 7 2 6" xfId="3720"/>
    <cellStyle name="20% - Accent2 3 7 3" xfId="3721"/>
    <cellStyle name="20% - Accent2 3 7 3 2" xfId="3722"/>
    <cellStyle name="20% - Accent2 3 7 3 2 2" xfId="3723"/>
    <cellStyle name="20% - Accent2 3 7 3 2 2 2" xfId="3724"/>
    <cellStyle name="20% - Accent2 3 7 3 2 2 2 2" xfId="3725"/>
    <cellStyle name="20% - Accent2 3 7 3 2 2 3" xfId="3726"/>
    <cellStyle name="20% - Accent2 3 7 3 2 3" xfId="3727"/>
    <cellStyle name="20% - Accent2 3 7 3 2 3 2" xfId="3728"/>
    <cellStyle name="20% - Accent2 3 7 3 2 4" xfId="3729"/>
    <cellStyle name="20% - Accent2 3 7 3 3" xfId="3730"/>
    <cellStyle name="20% - Accent2 3 7 3 3 2" xfId="3731"/>
    <cellStyle name="20% - Accent2 3 7 3 3 2 2" xfId="3732"/>
    <cellStyle name="20% - Accent2 3 7 3 3 3" xfId="3733"/>
    <cellStyle name="20% - Accent2 3 7 3 4" xfId="3734"/>
    <cellStyle name="20% - Accent2 3 7 3 4 2" xfId="3735"/>
    <cellStyle name="20% - Accent2 3 7 3 5" xfId="3736"/>
    <cellStyle name="20% - Accent2 3 7 3 5 2" xfId="3737"/>
    <cellStyle name="20% - Accent2 3 7 3 6" xfId="3738"/>
    <cellStyle name="20% - Accent2 3 7 4" xfId="3739"/>
    <cellStyle name="20% - Accent2 3 7 4 2" xfId="3740"/>
    <cellStyle name="20% - Accent2 3 7 4 2 2" xfId="3741"/>
    <cellStyle name="20% - Accent2 3 7 4 2 2 2" xfId="3742"/>
    <cellStyle name="20% - Accent2 3 7 4 2 3" xfId="3743"/>
    <cellStyle name="20% - Accent2 3 7 4 3" xfId="3744"/>
    <cellStyle name="20% - Accent2 3 7 4 3 2" xfId="3745"/>
    <cellStyle name="20% - Accent2 3 7 4 4" xfId="3746"/>
    <cellStyle name="20% - Accent2 3 7 5" xfId="3747"/>
    <cellStyle name="20% - Accent2 3 7 5 2" xfId="3748"/>
    <cellStyle name="20% - Accent2 3 7 5 2 2" xfId="3749"/>
    <cellStyle name="20% - Accent2 3 7 5 3" xfId="3750"/>
    <cellStyle name="20% - Accent2 3 7 6" xfId="3751"/>
    <cellStyle name="20% - Accent2 3 7 6 2" xfId="3752"/>
    <cellStyle name="20% - Accent2 3 7 7" xfId="3753"/>
    <cellStyle name="20% - Accent2 3 7 7 2" xfId="3754"/>
    <cellStyle name="20% - Accent2 3 7 8" xfId="3755"/>
    <cellStyle name="20% - Accent2 3 8" xfId="3756"/>
    <cellStyle name="20% - Accent2 3 8 2" xfId="3757"/>
    <cellStyle name="20% - Accent2 3 8 2 2" xfId="3758"/>
    <cellStyle name="20% - Accent2 3 8 2 2 2" xfId="3759"/>
    <cellStyle name="20% - Accent2 3 8 2 2 2 2" xfId="3760"/>
    <cellStyle name="20% - Accent2 3 8 2 2 3" xfId="3761"/>
    <cellStyle name="20% - Accent2 3 8 2 3" xfId="3762"/>
    <cellStyle name="20% - Accent2 3 8 2 3 2" xfId="3763"/>
    <cellStyle name="20% - Accent2 3 8 2 4" xfId="3764"/>
    <cellStyle name="20% - Accent2 3 8 3" xfId="3765"/>
    <cellStyle name="20% - Accent2 3 8 3 2" xfId="3766"/>
    <cellStyle name="20% - Accent2 3 8 3 2 2" xfId="3767"/>
    <cellStyle name="20% - Accent2 3 8 3 3" xfId="3768"/>
    <cellStyle name="20% - Accent2 3 8 4" xfId="3769"/>
    <cellStyle name="20% - Accent2 3 8 4 2" xfId="3770"/>
    <cellStyle name="20% - Accent2 3 8 5" xfId="3771"/>
    <cellStyle name="20% - Accent2 3 8 5 2" xfId="3772"/>
    <cellStyle name="20% - Accent2 3 8 6" xfId="3773"/>
    <cellStyle name="20% - Accent2 3 9" xfId="3774"/>
    <cellStyle name="20% - Accent2 3 9 2" xfId="3775"/>
    <cellStyle name="20% - Accent2 3 9 2 2" xfId="3776"/>
    <cellStyle name="20% - Accent2 3 9 2 2 2" xfId="3777"/>
    <cellStyle name="20% - Accent2 3 9 2 2 2 2" xfId="3778"/>
    <cellStyle name="20% - Accent2 3 9 2 2 3" xfId="3779"/>
    <cellStyle name="20% - Accent2 3 9 2 3" xfId="3780"/>
    <cellStyle name="20% - Accent2 3 9 2 3 2" xfId="3781"/>
    <cellStyle name="20% - Accent2 3 9 2 4" xfId="3782"/>
    <cellStyle name="20% - Accent2 3 9 3" xfId="3783"/>
    <cellStyle name="20% - Accent2 3 9 3 2" xfId="3784"/>
    <cellStyle name="20% - Accent2 3 9 3 2 2" xfId="3785"/>
    <cellStyle name="20% - Accent2 3 9 3 3" xfId="3786"/>
    <cellStyle name="20% - Accent2 3 9 4" xfId="3787"/>
    <cellStyle name="20% - Accent2 3 9 4 2" xfId="3788"/>
    <cellStyle name="20% - Accent2 3 9 5" xfId="3789"/>
    <cellStyle name="20% - Accent2 3 9 5 2" xfId="3790"/>
    <cellStyle name="20% - Accent2 3 9 6" xfId="3791"/>
    <cellStyle name="20% - Accent2 4" xfId="3792"/>
    <cellStyle name="20% - Accent2 5" xfId="3793"/>
    <cellStyle name="20% - Accent2 5 10" xfId="3794"/>
    <cellStyle name="20% - Accent2 5 10 2" xfId="3795"/>
    <cellStyle name="20% - Accent2 5 11" xfId="3796"/>
    <cellStyle name="20% - Accent2 5 2" xfId="3797"/>
    <cellStyle name="20% - Accent2 5 2 2" xfId="3798"/>
    <cellStyle name="20% - Accent2 5 2 2 2" xfId="3799"/>
    <cellStyle name="20% - Accent2 5 2 2 2 2" xfId="3800"/>
    <cellStyle name="20% - Accent2 5 2 2 2 2 2" xfId="3801"/>
    <cellStyle name="20% - Accent2 5 2 2 2 2 2 2" xfId="3802"/>
    <cellStyle name="20% - Accent2 5 2 2 2 2 3" xfId="3803"/>
    <cellStyle name="20% - Accent2 5 2 2 2 3" xfId="3804"/>
    <cellStyle name="20% - Accent2 5 2 2 2 3 2" xfId="3805"/>
    <cellStyle name="20% - Accent2 5 2 2 2 4" xfId="3806"/>
    <cellStyle name="20% - Accent2 5 2 2 3" xfId="3807"/>
    <cellStyle name="20% - Accent2 5 2 2 3 2" xfId="3808"/>
    <cellStyle name="20% - Accent2 5 2 2 3 2 2" xfId="3809"/>
    <cellStyle name="20% - Accent2 5 2 2 3 3" xfId="3810"/>
    <cellStyle name="20% - Accent2 5 2 2 4" xfId="3811"/>
    <cellStyle name="20% - Accent2 5 2 2 4 2" xfId="3812"/>
    <cellStyle name="20% - Accent2 5 2 2 5" xfId="3813"/>
    <cellStyle name="20% - Accent2 5 2 2 5 2" xfId="3814"/>
    <cellStyle name="20% - Accent2 5 2 2 6" xfId="3815"/>
    <cellStyle name="20% - Accent2 5 2 3" xfId="3816"/>
    <cellStyle name="20% - Accent2 5 2 3 2" xfId="3817"/>
    <cellStyle name="20% - Accent2 5 2 3 2 2" xfId="3818"/>
    <cellStyle name="20% - Accent2 5 2 3 2 2 2" xfId="3819"/>
    <cellStyle name="20% - Accent2 5 2 3 2 2 2 2" xfId="3820"/>
    <cellStyle name="20% - Accent2 5 2 3 2 2 3" xfId="3821"/>
    <cellStyle name="20% - Accent2 5 2 3 2 3" xfId="3822"/>
    <cellStyle name="20% - Accent2 5 2 3 2 3 2" xfId="3823"/>
    <cellStyle name="20% - Accent2 5 2 3 2 4" xfId="3824"/>
    <cellStyle name="20% - Accent2 5 2 3 3" xfId="3825"/>
    <cellStyle name="20% - Accent2 5 2 3 3 2" xfId="3826"/>
    <cellStyle name="20% - Accent2 5 2 3 3 2 2" xfId="3827"/>
    <cellStyle name="20% - Accent2 5 2 3 3 3" xfId="3828"/>
    <cellStyle name="20% - Accent2 5 2 3 4" xfId="3829"/>
    <cellStyle name="20% - Accent2 5 2 3 4 2" xfId="3830"/>
    <cellStyle name="20% - Accent2 5 2 3 5" xfId="3831"/>
    <cellStyle name="20% - Accent2 5 2 3 5 2" xfId="3832"/>
    <cellStyle name="20% - Accent2 5 2 3 6" xfId="3833"/>
    <cellStyle name="20% - Accent2 5 2 4" xfId="3834"/>
    <cellStyle name="20% - Accent2 5 2 4 2" xfId="3835"/>
    <cellStyle name="20% - Accent2 5 2 4 2 2" xfId="3836"/>
    <cellStyle name="20% - Accent2 5 2 4 2 2 2" xfId="3837"/>
    <cellStyle name="20% - Accent2 5 2 4 2 3" xfId="3838"/>
    <cellStyle name="20% - Accent2 5 2 4 3" xfId="3839"/>
    <cellStyle name="20% - Accent2 5 2 4 3 2" xfId="3840"/>
    <cellStyle name="20% - Accent2 5 2 4 4" xfId="3841"/>
    <cellStyle name="20% - Accent2 5 2 5" xfId="3842"/>
    <cellStyle name="20% - Accent2 5 2 5 2" xfId="3843"/>
    <cellStyle name="20% - Accent2 5 2 5 2 2" xfId="3844"/>
    <cellStyle name="20% - Accent2 5 2 5 3" xfId="3845"/>
    <cellStyle name="20% - Accent2 5 2 6" xfId="3846"/>
    <cellStyle name="20% - Accent2 5 2 6 2" xfId="3847"/>
    <cellStyle name="20% - Accent2 5 2 7" xfId="3848"/>
    <cellStyle name="20% - Accent2 5 2 7 2" xfId="3849"/>
    <cellStyle name="20% - Accent2 5 2 8" xfId="3850"/>
    <cellStyle name="20% - Accent2 5 3" xfId="3851"/>
    <cellStyle name="20% - Accent2 5 3 2" xfId="3852"/>
    <cellStyle name="20% - Accent2 5 3 2 2" xfId="3853"/>
    <cellStyle name="20% - Accent2 5 3 2 2 2" xfId="3854"/>
    <cellStyle name="20% - Accent2 5 3 2 2 2 2" xfId="3855"/>
    <cellStyle name="20% - Accent2 5 3 2 2 2 2 2" xfId="3856"/>
    <cellStyle name="20% - Accent2 5 3 2 2 2 3" xfId="3857"/>
    <cellStyle name="20% - Accent2 5 3 2 2 3" xfId="3858"/>
    <cellStyle name="20% - Accent2 5 3 2 2 3 2" xfId="3859"/>
    <cellStyle name="20% - Accent2 5 3 2 2 4" xfId="3860"/>
    <cellStyle name="20% - Accent2 5 3 2 3" xfId="3861"/>
    <cellStyle name="20% - Accent2 5 3 2 3 2" xfId="3862"/>
    <cellStyle name="20% - Accent2 5 3 2 3 2 2" xfId="3863"/>
    <cellStyle name="20% - Accent2 5 3 2 3 3" xfId="3864"/>
    <cellStyle name="20% - Accent2 5 3 2 4" xfId="3865"/>
    <cellStyle name="20% - Accent2 5 3 2 4 2" xfId="3866"/>
    <cellStyle name="20% - Accent2 5 3 2 5" xfId="3867"/>
    <cellStyle name="20% - Accent2 5 3 2 5 2" xfId="3868"/>
    <cellStyle name="20% - Accent2 5 3 2 6" xfId="3869"/>
    <cellStyle name="20% - Accent2 5 3 3" xfId="3870"/>
    <cellStyle name="20% - Accent2 5 3 3 2" xfId="3871"/>
    <cellStyle name="20% - Accent2 5 3 3 2 2" xfId="3872"/>
    <cellStyle name="20% - Accent2 5 3 3 2 2 2" xfId="3873"/>
    <cellStyle name="20% - Accent2 5 3 3 2 2 2 2" xfId="3874"/>
    <cellStyle name="20% - Accent2 5 3 3 2 2 3" xfId="3875"/>
    <cellStyle name="20% - Accent2 5 3 3 2 3" xfId="3876"/>
    <cellStyle name="20% - Accent2 5 3 3 2 3 2" xfId="3877"/>
    <cellStyle name="20% - Accent2 5 3 3 2 4" xfId="3878"/>
    <cellStyle name="20% - Accent2 5 3 3 3" xfId="3879"/>
    <cellStyle name="20% - Accent2 5 3 3 3 2" xfId="3880"/>
    <cellStyle name="20% - Accent2 5 3 3 3 2 2" xfId="3881"/>
    <cellStyle name="20% - Accent2 5 3 3 3 3" xfId="3882"/>
    <cellStyle name="20% - Accent2 5 3 3 4" xfId="3883"/>
    <cellStyle name="20% - Accent2 5 3 3 4 2" xfId="3884"/>
    <cellStyle name="20% - Accent2 5 3 3 5" xfId="3885"/>
    <cellStyle name="20% - Accent2 5 3 3 5 2" xfId="3886"/>
    <cellStyle name="20% - Accent2 5 3 3 6" xfId="3887"/>
    <cellStyle name="20% - Accent2 5 3 4" xfId="3888"/>
    <cellStyle name="20% - Accent2 5 3 4 2" xfId="3889"/>
    <cellStyle name="20% - Accent2 5 3 4 2 2" xfId="3890"/>
    <cellStyle name="20% - Accent2 5 3 4 2 2 2" xfId="3891"/>
    <cellStyle name="20% - Accent2 5 3 4 2 3" xfId="3892"/>
    <cellStyle name="20% - Accent2 5 3 4 3" xfId="3893"/>
    <cellStyle name="20% - Accent2 5 3 4 3 2" xfId="3894"/>
    <cellStyle name="20% - Accent2 5 3 4 4" xfId="3895"/>
    <cellStyle name="20% - Accent2 5 3 5" xfId="3896"/>
    <cellStyle name="20% - Accent2 5 3 5 2" xfId="3897"/>
    <cellStyle name="20% - Accent2 5 3 5 2 2" xfId="3898"/>
    <cellStyle name="20% - Accent2 5 3 5 3" xfId="3899"/>
    <cellStyle name="20% - Accent2 5 3 6" xfId="3900"/>
    <cellStyle name="20% - Accent2 5 3 6 2" xfId="3901"/>
    <cellStyle name="20% - Accent2 5 3 7" xfId="3902"/>
    <cellStyle name="20% - Accent2 5 3 7 2" xfId="3903"/>
    <cellStyle name="20% - Accent2 5 3 8" xfId="3904"/>
    <cellStyle name="20% - Accent2 5 4" xfId="3905"/>
    <cellStyle name="20% - Accent2 5 4 2" xfId="3906"/>
    <cellStyle name="20% - Accent2 5 4 2 2" xfId="3907"/>
    <cellStyle name="20% - Accent2 5 4 2 2 2" xfId="3908"/>
    <cellStyle name="20% - Accent2 5 4 2 2 2 2" xfId="3909"/>
    <cellStyle name="20% - Accent2 5 4 2 2 3" xfId="3910"/>
    <cellStyle name="20% - Accent2 5 4 2 3" xfId="3911"/>
    <cellStyle name="20% - Accent2 5 4 2 3 2" xfId="3912"/>
    <cellStyle name="20% - Accent2 5 4 2 4" xfId="3913"/>
    <cellStyle name="20% - Accent2 5 4 3" xfId="3914"/>
    <cellStyle name="20% - Accent2 5 4 3 2" xfId="3915"/>
    <cellStyle name="20% - Accent2 5 4 3 2 2" xfId="3916"/>
    <cellStyle name="20% - Accent2 5 4 3 3" xfId="3917"/>
    <cellStyle name="20% - Accent2 5 4 4" xfId="3918"/>
    <cellStyle name="20% - Accent2 5 4 4 2" xfId="3919"/>
    <cellStyle name="20% - Accent2 5 4 5" xfId="3920"/>
    <cellStyle name="20% - Accent2 5 4 5 2" xfId="3921"/>
    <cellStyle name="20% - Accent2 5 4 6" xfId="3922"/>
    <cellStyle name="20% - Accent2 5 5" xfId="3923"/>
    <cellStyle name="20% - Accent2 5 5 2" xfId="3924"/>
    <cellStyle name="20% - Accent2 5 5 2 2" xfId="3925"/>
    <cellStyle name="20% - Accent2 5 5 2 2 2" xfId="3926"/>
    <cellStyle name="20% - Accent2 5 5 2 2 2 2" xfId="3927"/>
    <cellStyle name="20% - Accent2 5 5 2 2 3" xfId="3928"/>
    <cellStyle name="20% - Accent2 5 5 2 3" xfId="3929"/>
    <cellStyle name="20% - Accent2 5 5 2 3 2" xfId="3930"/>
    <cellStyle name="20% - Accent2 5 5 2 4" xfId="3931"/>
    <cellStyle name="20% - Accent2 5 5 3" xfId="3932"/>
    <cellStyle name="20% - Accent2 5 5 3 2" xfId="3933"/>
    <cellStyle name="20% - Accent2 5 5 3 2 2" xfId="3934"/>
    <cellStyle name="20% - Accent2 5 5 3 3" xfId="3935"/>
    <cellStyle name="20% - Accent2 5 5 4" xfId="3936"/>
    <cellStyle name="20% - Accent2 5 5 4 2" xfId="3937"/>
    <cellStyle name="20% - Accent2 5 5 5" xfId="3938"/>
    <cellStyle name="20% - Accent2 5 5 5 2" xfId="3939"/>
    <cellStyle name="20% - Accent2 5 5 6" xfId="3940"/>
    <cellStyle name="20% - Accent2 5 6" xfId="3941"/>
    <cellStyle name="20% - Accent2 5 6 2" xfId="3942"/>
    <cellStyle name="20% - Accent2 5 6 2 2" xfId="3943"/>
    <cellStyle name="20% - Accent2 5 6 2 2 2" xfId="3944"/>
    <cellStyle name="20% - Accent2 5 6 2 2 2 2" xfId="3945"/>
    <cellStyle name="20% - Accent2 5 6 2 2 3" xfId="3946"/>
    <cellStyle name="20% - Accent2 5 6 2 3" xfId="3947"/>
    <cellStyle name="20% - Accent2 5 6 2 3 2" xfId="3948"/>
    <cellStyle name="20% - Accent2 5 6 2 4" xfId="3949"/>
    <cellStyle name="20% - Accent2 5 6 3" xfId="3950"/>
    <cellStyle name="20% - Accent2 5 6 3 2" xfId="3951"/>
    <cellStyle name="20% - Accent2 5 6 3 2 2" xfId="3952"/>
    <cellStyle name="20% - Accent2 5 6 3 3" xfId="3953"/>
    <cellStyle name="20% - Accent2 5 6 4" xfId="3954"/>
    <cellStyle name="20% - Accent2 5 6 4 2" xfId="3955"/>
    <cellStyle name="20% - Accent2 5 6 5" xfId="3956"/>
    <cellStyle name="20% - Accent2 5 6 5 2" xfId="3957"/>
    <cellStyle name="20% - Accent2 5 6 6" xfId="3958"/>
    <cellStyle name="20% - Accent2 5 7" xfId="3959"/>
    <cellStyle name="20% - Accent2 5 7 2" xfId="3960"/>
    <cellStyle name="20% - Accent2 5 7 2 2" xfId="3961"/>
    <cellStyle name="20% - Accent2 5 7 2 2 2" xfId="3962"/>
    <cellStyle name="20% - Accent2 5 7 2 3" xfId="3963"/>
    <cellStyle name="20% - Accent2 5 7 3" xfId="3964"/>
    <cellStyle name="20% - Accent2 5 7 3 2" xfId="3965"/>
    <cellStyle name="20% - Accent2 5 7 4" xfId="3966"/>
    <cellStyle name="20% - Accent2 5 8" xfId="3967"/>
    <cellStyle name="20% - Accent2 5 8 2" xfId="3968"/>
    <cellStyle name="20% - Accent2 5 8 2 2" xfId="3969"/>
    <cellStyle name="20% - Accent2 5 8 3" xfId="3970"/>
    <cellStyle name="20% - Accent2 5 9" xfId="3971"/>
    <cellStyle name="20% - Accent2 5 9 2" xfId="3972"/>
    <cellStyle name="20% - Accent2 6" xfId="3973"/>
    <cellStyle name="20% - Accent2 6 10" xfId="3974"/>
    <cellStyle name="20% - Accent2 6 10 2" xfId="3975"/>
    <cellStyle name="20% - Accent2 6 11" xfId="3976"/>
    <cellStyle name="20% - Accent2 6 2" xfId="3977"/>
    <cellStyle name="20% - Accent2 6 2 2" xfId="3978"/>
    <cellStyle name="20% - Accent2 6 2 2 2" xfId="3979"/>
    <cellStyle name="20% - Accent2 6 2 2 2 2" xfId="3980"/>
    <cellStyle name="20% - Accent2 6 2 2 2 2 2" xfId="3981"/>
    <cellStyle name="20% - Accent2 6 2 2 2 2 2 2" xfId="3982"/>
    <cellStyle name="20% - Accent2 6 2 2 2 2 3" xfId="3983"/>
    <cellStyle name="20% - Accent2 6 2 2 2 3" xfId="3984"/>
    <cellStyle name="20% - Accent2 6 2 2 2 3 2" xfId="3985"/>
    <cellStyle name="20% - Accent2 6 2 2 2 4" xfId="3986"/>
    <cellStyle name="20% - Accent2 6 2 2 3" xfId="3987"/>
    <cellStyle name="20% - Accent2 6 2 2 3 2" xfId="3988"/>
    <cellStyle name="20% - Accent2 6 2 2 3 2 2" xfId="3989"/>
    <cellStyle name="20% - Accent2 6 2 2 3 3" xfId="3990"/>
    <cellStyle name="20% - Accent2 6 2 2 4" xfId="3991"/>
    <cellStyle name="20% - Accent2 6 2 2 4 2" xfId="3992"/>
    <cellStyle name="20% - Accent2 6 2 2 5" xfId="3993"/>
    <cellStyle name="20% - Accent2 6 2 2 5 2" xfId="3994"/>
    <cellStyle name="20% - Accent2 6 2 2 6" xfId="3995"/>
    <cellStyle name="20% - Accent2 6 2 3" xfId="3996"/>
    <cellStyle name="20% - Accent2 6 2 3 2" xfId="3997"/>
    <cellStyle name="20% - Accent2 6 2 3 2 2" xfId="3998"/>
    <cellStyle name="20% - Accent2 6 2 3 2 2 2" xfId="3999"/>
    <cellStyle name="20% - Accent2 6 2 3 2 2 2 2" xfId="4000"/>
    <cellStyle name="20% - Accent2 6 2 3 2 2 3" xfId="4001"/>
    <cellStyle name="20% - Accent2 6 2 3 2 3" xfId="4002"/>
    <cellStyle name="20% - Accent2 6 2 3 2 3 2" xfId="4003"/>
    <cellStyle name="20% - Accent2 6 2 3 2 4" xfId="4004"/>
    <cellStyle name="20% - Accent2 6 2 3 3" xfId="4005"/>
    <cellStyle name="20% - Accent2 6 2 3 3 2" xfId="4006"/>
    <cellStyle name="20% - Accent2 6 2 3 3 2 2" xfId="4007"/>
    <cellStyle name="20% - Accent2 6 2 3 3 3" xfId="4008"/>
    <cellStyle name="20% - Accent2 6 2 3 4" xfId="4009"/>
    <cellStyle name="20% - Accent2 6 2 3 4 2" xfId="4010"/>
    <cellStyle name="20% - Accent2 6 2 3 5" xfId="4011"/>
    <cellStyle name="20% - Accent2 6 2 3 5 2" xfId="4012"/>
    <cellStyle name="20% - Accent2 6 2 3 6" xfId="4013"/>
    <cellStyle name="20% - Accent2 6 2 4" xfId="4014"/>
    <cellStyle name="20% - Accent2 6 2 4 2" xfId="4015"/>
    <cellStyle name="20% - Accent2 6 2 4 2 2" xfId="4016"/>
    <cellStyle name="20% - Accent2 6 2 4 2 2 2" xfId="4017"/>
    <cellStyle name="20% - Accent2 6 2 4 2 3" xfId="4018"/>
    <cellStyle name="20% - Accent2 6 2 4 3" xfId="4019"/>
    <cellStyle name="20% - Accent2 6 2 4 3 2" xfId="4020"/>
    <cellStyle name="20% - Accent2 6 2 4 4" xfId="4021"/>
    <cellStyle name="20% - Accent2 6 2 5" xfId="4022"/>
    <cellStyle name="20% - Accent2 6 2 5 2" xfId="4023"/>
    <cellStyle name="20% - Accent2 6 2 5 2 2" xfId="4024"/>
    <cellStyle name="20% - Accent2 6 2 5 3" xfId="4025"/>
    <cellStyle name="20% - Accent2 6 2 6" xfId="4026"/>
    <cellStyle name="20% - Accent2 6 2 6 2" xfId="4027"/>
    <cellStyle name="20% - Accent2 6 2 7" xfId="4028"/>
    <cellStyle name="20% - Accent2 6 2 7 2" xfId="4029"/>
    <cellStyle name="20% - Accent2 6 2 8" xfId="4030"/>
    <cellStyle name="20% - Accent2 6 3" xfId="4031"/>
    <cellStyle name="20% - Accent2 6 3 2" xfId="4032"/>
    <cellStyle name="20% - Accent2 6 3 2 2" xfId="4033"/>
    <cellStyle name="20% - Accent2 6 3 2 2 2" xfId="4034"/>
    <cellStyle name="20% - Accent2 6 3 2 2 2 2" xfId="4035"/>
    <cellStyle name="20% - Accent2 6 3 2 2 2 2 2" xfId="4036"/>
    <cellStyle name="20% - Accent2 6 3 2 2 2 3" xfId="4037"/>
    <cellStyle name="20% - Accent2 6 3 2 2 3" xfId="4038"/>
    <cellStyle name="20% - Accent2 6 3 2 2 3 2" xfId="4039"/>
    <cellStyle name="20% - Accent2 6 3 2 2 4" xfId="4040"/>
    <cellStyle name="20% - Accent2 6 3 2 3" xfId="4041"/>
    <cellStyle name="20% - Accent2 6 3 2 3 2" xfId="4042"/>
    <cellStyle name="20% - Accent2 6 3 2 3 2 2" xfId="4043"/>
    <cellStyle name="20% - Accent2 6 3 2 3 3" xfId="4044"/>
    <cellStyle name="20% - Accent2 6 3 2 4" xfId="4045"/>
    <cellStyle name="20% - Accent2 6 3 2 4 2" xfId="4046"/>
    <cellStyle name="20% - Accent2 6 3 2 5" xfId="4047"/>
    <cellStyle name="20% - Accent2 6 3 2 5 2" xfId="4048"/>
    <cellStyle name="20% - Accent2 6 3 2 6" xfId="4049"/>
    <cellStyle name="20% - Accent2 6 3 3" xfId="4050"/>
    <cellStyle name="20% - Accent2 6 3 3 2" xfId="4051"/>
    <cellStyle name="20% - Accent2 6 3 3 2 2" xfId="4052"/>
    <cellStyle name="20% - Accent2 6 3 3 2 2 2" xfId="4053"/>
    <cellStyle name="20% - Accent2 6 3 3 2 2 2 2" xfId="4054"/>
    <cellStyle name="20% - Accent2 6 3 3 2 2 3" xfId="4055"/>
    <cellStyle name="20% - Accent2 6 3 3 2 3" xfId="4056"/>
    <cellStyle name="20% - Accent2 6 3 3 2 3 2" xfId="4057"/>
    <cellStyle name="20% - Accent2 6 3 3 2 4" xfId="4058"/>
    <cellStyle name="20% - Accent2 6 3 3 3" xfId="4059"/>
    <cellStyle name="20% - Accent2 6 3 3 3 2" xfId="4060"/>
    <cellStyle name="20% - Accent2 6 3 3 3 2 2" xfId="4061"/>
    <cellStyle name="20% - Accent2 6 3 3 3 3" xfId="4062"/>
    <cellStyle name="20% - Accent2 6 3 3 4" xfId="4063"/>
    <cellStyle name="20% - Accent2 6 3 3 4 2" xfId="4064"/>
    <cellStyle name="20% - Accent2 6 3 3 5" xfId="4065"/>
    <cellStyle name="20% - Accent2 6 3 3 5 2" xfId="4066"/>
    <cellStyle name="20% - Accent2 6 3 3 6" xfId="4067"/>
    <cellStyle name="20% - Accent2 6 3 4" xfId="4068"/>
    <cellStyle name="20% - Accent2 6 3 4 2" xfId="4069"/>
    <cellStyle name="20% - Accent2 6 3 4 2 2" xfId="4070"/>
    <cellStyle name="20% - Accent2 6 3 4 2 2 2" xfId="4071"/>
    <cellStyle name="20% - Accent2 6 3 4 2 3" xfId="4072"/>
    <cellStyle name="20% - Accent2 6 3 4 3" xfId="4073"/>
    <cellStyle name="20% - Accent2 6 3 4 3 2" xfId="4074"/>
    <cellStyle name="20% - Accent2 6 3 4 4" xfId="4075"/>
    <cellStyle name="20% - Accent2 6 3 5" xfId="4076"/>
    <cellStyle name="20% - Accent2 6 3 5 2" xfId="4077"/>
    <cellStyle name="20% - Accent2 6 3 5 2 2" xfId="4078"/>
    <cellStyle name="20% - Accent2 6 3 5 3" xfId="4079"/>
    <cellStyle name="20% - Accent2 6 3 6" xfId="4080"/>
    <cellStyle name="20% - Accent2 6 3 6 2" xfId="4081"/>
    <cellStyle name="20% - Accent2 6 3 7" xfId="4082"/>
    <cellStyle name="20% - Accent2 6 3 7 2" xfId="4083"/>
    <cellStyle name="20% - Accent2 6 3 8" xfId="4084"/>
    <cellStyle name="20% - Accent2 6 4" xfId="4085"/>
    <cellStyle name="20% - Accent2 6 4 2" xfId="4086"/>
    <cellStyle name="20% - Accent2 6 4 2 2" xfId="4087"/>
    <cellStyle name="20% - Accent2 6 4 2 2 2" xfId="4088"/>
    <cellStyle name="20% - Accent2 6 4 2 2 2 2" xfId="4089"/>
    <cellStyle name="20% - Accent2 6 4 2 2 3" xfId="4090"/>
    <cellStyle name="20% - Accent2 6 4 2 3" xfId="4091"/>
    <cellStyle name="20% - Accent2 6 4 2 3 2" xfId="4092"/>
    <cellStyle name="20% - Accent2 6 4 2 4" xfId="4093"/>
    <cellStyle name="20% - Accent2 6 4 3" xfId="4094"/>
    <cellStyle name="20% - Accent2 6 4 3 2" xfId="4095"/>
    <cellStyle name="20% - Accent2 6 4 3 2 2" xfId="4096"/>
    <cellStyle name="20% - Accent2 6 4 3 3" xfId="4097"/>
    <cellStyle name="20% - Accent2 6 4 4" xfId="4098"/>
    <cellStyle name="20% - Accent2 6 4 4 2" xfId="4099"/>
    <cellStyle name="20% - Accent2 6 4 5" xfId="4100"/>
    <cellStyle name="20% - Accent2 6 4 5 2" xfId="4101"/>
    <cellStyle name="20% - Accent2 6 4 6" xfId="4102"/>
    <cellStyle name="20% - Accent2 6 5" xfId="4103"/>
    <cellStyle name="20% - Accent2 6 5 2" xfId="4104"/>
    <cellStyle name="20% - Accent2 6 5 2 2" xfId="4105"/>
    <cellStyle name="20% - Accent2 6 5 2 2 2" xfId="4106"/>
    <cellStyle name="20% - Accent2 6 5 2 2 2 2" xfId="4107"/>
    <cellStyle name="20% - Accent2 6 5 2 2 3" xfId="4108"/>
    <cellStyle name="20% - Accent2 6 5 2 3" xfId="4109"/>
    <cellStyle name="20% - Accent2 6 5 2 3 2" xfId="4110"/>
    <cellStyle name="20% - Accent2 6 5 2 4" xfId="4111"/>
    <cellStyle name="20% - Accent2 6 5 3" xfId="4112"/>
    <cellStyle name="20% - Accent2 6 5 3 2" xfId="4113"/>
    <cellStyle name="20% - Accent2 6 5 3 2 2" xfId="4114"/>
    <cellStyle name="20% - Accent2 6 5 3 3" xfId="4115"/>
    <cellStyle name="20% - Accent2 6 5 4" xfId="4116"/>
    <cellStyle name="20% - Accent2 6 5 4 2" xfId="4117"/>
    <cellStyle name="20% - Accent2 6 5 5" xfId="4118"/>
    <cellStyle name="20% - Accent2 6 5 5 2" xfId="4119"/>
    <cellStyle name="20% - Accent2 6 5 6" xfId="4120"/>
    <cellStyle name="20% - Accent2 6 6" xfId="4121"/>
    <cellStyle name="20% - Accent2 6 6 2" xfId="4122"/>
    <cellStyle name="20% - Accent2 6 6 2 2" xfId="4123"/>
    <cellStyle name="20% - Accent2 6 6 2 2 2" xfId="4124"/>
    <cellStyle name="20% - Accent2 6 6 2 2 2 2" xfId="4125"/>
    <cellStyle name="20% - Accent2 6 6 2 2 3" xfId="4126"/>
    <cellStyle name="20% - Accent2 6 6 2 3" xfId="4127"/>
    <cellStyle name="20% - Accent2 6 6 2 3 2" xfId="4128"/>
    <cellStyle name="20% - Accent2 6 6 2 4" xfId="4129"/>
    <cellStyle name="20% - Accent2 6 6 3" xfId="4130"/>
    <cellStyle name="20% - Accent2 6 6 3 2" xfId="4131"/>
    <cellStyle name="20% - Accent2 6 6 3 2 2" xfId="4132"/>
    <cellStyle name="20% - Accent2 6 6 3 3" xfId="4133"/>
    <cellStyle name="20% - Accent2 6 6 4" xfId="4134"/>
    <cellStyle name="20% - Accent2 6 6 4 2" xfId="4135"/>
    <cellStyle name="20% - Accent2 6 6 5" xfId="4136"/>
    <cellStyle name="20% - Accent2 6 6 5 2" xfId="4137"/>
    <cellStyle name="20% - Accent2 6 6 6" xfId="4138"/>
    <cellStyle name="20% - Accent2 6 7" xfId="4139"/>
    <cellStyle name="20% - Accent2 6 7 2" xfId="4140"/>
    <cellStyle name="20% - Accent2 6 7 2 2" xfId="4141"/>
    <cellStyle name="20% - Accent2 6 7 2 2 2" xfId="4142"/>
    <cellStyle name="20% - Accent2 6 7 2 3" xfId="4143"/>
    <cellStyle name="20% - Accent2 6 7 3" xfId="4144"/>
    <cellStyle name="20% - Accent2 6 7 3 2" xfId="4145"/>
    <cellStyle name="20% - Accent2 6 7 4" xfId="4146"/>
    <cellStyle name="20% - Accent2 6 8" xfId="4147"/>
    <cellStyle name="20% - Accent2 6 8 2" xfId="4148"/>
    <cellStyle name="20% - Accent2 6 8 2 2" xfId="4149"/>
    <cellStyle name="20% - Accent2 6 8 3" xfId="4150"/>
    <cellStyle name="20% - Accent2 6 9" xfId="4151"/>
    <cellStyle name="20% - Accent2 6 9 2" xfId="4152"/>
    <cellStyle name="20% - Accent2 7" xfId="4153"/>
    <cellStyle name="20% - Accent2 7 10" xfId="4154"/>
    <cellStyle name="20% - Accent2 7 10 2" xfId="4155"/>
    <cellStyle name="20% - Accent2 7 11" xfId="4156"/>
    <cellStyle name="20% - Accent2 7 2" xfId="4157"/>
    <cellStyle name="20% - Accent2 7 2 2" xfId="4158"/>
    <cellStyle name="20% - Accent2 7 2 2 2" xfId="4159"/>
    <cellStyle name="20% - Accent2 7 2 2 2 2" xfId="4160"/>
    <cellStyle name="20% - Accent2 7 2 2 2 2 2" xfId="4161"/>
    <cellStyle name="20% - Accent2 7 2 2 2 2 2 2" xfId="4162"/>
    <cellStyle name="20% - Accent2 7 2 2 2 2 3" xfId="4163"/>
    <cellStyle name="20% - Accent2 7 2 2 2 3" xfId="4164"/>
    <cellStyle name="20% - Accent2 7 2 2 2 3 2" xfId="4165"/>
    <cellStyle name="20% - Accent2 7 2 2 2 4" xfId="4166"/>
    <cellStyle name="20% - Accent2 7 2 2 3" xfId="4167"/>
    <cellStyle name="20% - Accent2 7 2 2 3 2" xfId="4168"/>
    <cellStyle name="20% - Accent2 7 2 2 3 2 2" xfId="4169"/>
    <cellStyle name="20% - Accent2 7 2 2 3 3" xfId="4170"/>
    <cellStyle name="20% - Accent2 7 2 2 4" xfId="4171"/>
    <cellStyle name="20% - Accent2 7 2 2 4 2" xfId="4172"/>
    <cellStyle name="20% - Accent2 7 2 2 5" xfId="4173"/>
    <cellStyle name="20% - Accent2 7 2 2 5 2" xfId="4174"/>
    <cellStyle name="20% - Accent2 7 2 2 6" xfId="4175"/>
    <cellStyle name="20% - Accent2 7 2 3" xfId="4176"/>
    <cellStyle name="20% - Accent2 7 2 3 2" xfId="4177"/>
    <cellStyle name="20% - Accent2 7 2 3 2 2" xfId="4178"/>
    <cellStyle name="20% - Accent2 7 2 3 2 2 2" xfId="4179"/>
    <cellStyle name="20% - Accent2 7 2 3 2 2 2 2" xfId="4180"/>
    <cellStyle name="20% - Accent2 7 2 3 2 2 3" xfId="4181"/>
    <cellStyle name="20% - Accent2 7 2 3 2 3" xfId="4182"/>
    <cellStyle name="20% - Accent2 7 2 3 2 3 2" xfId="4183"/>
    <cellStyle name="20% - Accent2 7 2 3 2 4" xfId="4184"/>
    <cellStyle name="20% - Accent2 7 2 3 3" xfId="4185"/>
    <cellStyle name="20% - Accent2 7 2 3 3 2" xfId="4186"/>
    <cellStyle name="20% - Accent2 7 2 3 3 2 2" xfId="4187"/>
    <cellStyle name="20% - Accent2 7 2 3 3 3" xfId="4188"/>
    <cellStyle name="20% - Accent2 7 2 3 4" xfId="4189"/>
    <cellStyle name="20% - Accent2 7 2 3 4 2" xfId="4190"/>
    <cellStyle name="20% - Accent2 7 2 3 5" xfId="4191"/>
    <cellStyle name="20% - Accent2 7 2 3 5 2" xfId="4192"/>
    <cellStyle name="20% - Accent2 7 2 3 6" xfId="4193"/>
    <cellStyle name="20% - Accent2 7 2 4" xfId="4194"/>
    <cellStyle name="20% - Accent2 7 2 4 2" xfId="4195"/>
    <cellStyle name="20% - Accent2 7 2 4 2 2" xfId="4196"/>
    <cellStyle name="20% - Accent2 7 2 4 2 2 2" xfId="4197"/>
    <cellStyle name="20% - Accent2 7 2 4 2 3" xfId="4198"/>
    <cellStyle name="20% - Accent2 7 2 4 3" xfId="4199"/>
    <cellStyle name="20% - Accent2 7 2 4 3 2" xfId="4200"/>
    <cellStyle name="20% - Accent2 7 2 4 4" xfId="4201"/>
    <cellStyle name="20% - Accent2 7 2 5" xfId="4202"/>
    <cellStyle name="20% - Accent2 7 2 5 2" xfId="4203"/>
    <cellStyle name="20% - Accent2 7 2 5 2 2" xfId="4204"/>
    <cellStyle name="20% - Accent2 7 2 5 3" xfId="4205"/>
    <cellStyle name="20% - Accent2 7 2 6" xfId="4206"/>
    <cellStyle name="20% - Accent2 7 2 6 2" xfId="4207"/>
    <cellStyle name="20% - Accent2 7 2 7" xfId="4208"/>
    <cellStyle name="20% - Accent2 7 2 7 2" xfId="4209"/>
    <cellStyle name="20% - Accent2 7 2 8" xfId="4210"/>
    <cellStyle name="20% - Accent2 7 3" xfId="4211"/>
    <cellStyle name="20% - Accent2 7 3 2" xfId="4212"/>
    <cellStyle name="20% - Accent2 7 3 2 2" xfId="4213"/>
    <cellStyle name="20% - Accent2 7 3 2 2 2" xfId="4214"/>
    <cellStyle name="20% - Accent2 7 3 2 2 2 2" xfId="4215"/>
    <cellStyle name="20% - Accent2 7 3 2 2 2 2 2" xfId="4216"/>
    <cellStyle name="20% - Accent2 7 3 2 2 2 3" xfId="4217"/>
    <cellStyle name="20% - Accent2 7 3 2 2 3" xfId="4218"/>
    <cellStyle name="20% - Accent2 7 3 2 2 3 2" xfId="4219"/>
    <cellStyle name="20% - Accent2 7 3 2 2 4" xfId="4220"/>
    <cellStyle name="20% - Accent2 7 3 2 3" xfId="4221"/>
    <cellStyle name="20% - Accent2 7 3 2 3 2" xfId="4222"/>
    <cellStyle name="20% - Accent2 7 3 2 3 2 2" xfId="4223"/>
    <cellStyle name="20% - Accent2 7 3 2 3 3" xfId="4224"/>
    <cellStyle name="20% - Accent2 7 3 2 4" xfId="4225"/>
    <cellStyle name="20% - Accent2 7 3 2 4 2" xfId="4226"/>
    <cellStyle name="20% - Accent2 7 3 2 5" xfId="4227"/>
    <cellStyle name="20% - Accent2 7 3 2 5 2" xfId="4228"/>
    <cellStyle name="20% - Accent2 7 3 2 6" xfId="4229"/>
    <cellStyle name="20% - Accent2 7 3 3" xfId="4230"/>
    <cellStyle name="20% - Accent2 7 3 3 2" xfId="4231"/>
    <cellStyle name="20% - Accent2 7 3 3 2 2" xfId="4232"/>
    <cellStyle name="20% - Accent2 7 3 3 2 2 2" xfId="4233"/>
    <cellStyle name="20% - Accent2 7 3 3 2 2 2 2" xfId="4234"/>
    <cellStyle name="20% - Accent2 7 3 3 2 2 3" xfId="4235"/>
    <cellStyle name="20% - Accent2 7 3 3 2 3" xfId="4236"/>
    <cellStyle name="20% - Accent2 7 3 3 2 3 2" xfId="4237"/>
    <cellStyle name="20% - Accent2 7 3 3 2 4" xfId="4238"/>
    <cellStyle name="20% - Accent2 7 3 3 3" xfId="4239"/>
    <cellStyle name="20% - Accent2 7 3 3 3 2" xfId="4240"/>
    <cellStyle name="20% - Accent2 7 3 3 3 2 2" xfId="4241"/>
    <cellStyle name="20% - Accent2 7 3 3 3 3" xfId="4242"/>
    <cellStyle name="20% - Accent2 7 3 3 4" xfId="4243"/>
    <cellStyle name="20% - Accent2 7 3 3 4 2" xfId="4244"/>
    <cellStyle name="20% - Accent2 7 3 3 5" xfId="4245"/>
    <cellStyle name="20% - Accent2 7 3 3 5 2" xfId="4246"/>
    <cellStyle name="20% - Accent2 7 3 3 6" xfId="4247"/>
    <cellStyle name="20% - Accent2 7 3 4" xfId="4248"/>
    <cellStyle name="20% - Accent2 7 3 4 2" xfId="4249"/>
    <cellStyle name="20% - Accent2 7 3 4 2 2" xfId="4250"/>
    <cellStyle name="20% - Accent2 7 3 4 2 2 2" xfId="4251"/>
    <cellStyle name="20% - Accent2 7 3 4 2 3" xfId="4252"/>
    <cellStyle name="20% - Accent2 7 3 4 3" xfId="4253"/>
    <cellStyle name="20% - Accent2 7 3 4 3 2" xfId="4254"/>
    <cellStyle name="20% - Accent2 7 3 4 4" xfId="4255"/>
    <cellStyle name="20% - Accent2 7 3 5" xfId="4256"/>
    <cellStyle name="20% - Accent2 7 3 5 2" xfId="4257"/>
    <cellStyle name="20% - Accent2 7 3 5 2 2" xfId="4258"/>
    <cellStyle name="20% - Accent2 7 3 5 3" xfId="4259"/>
    <cellStyle name="20% - Accent2 7 3 6" xfId="4260"/>
    <cellStyle name="20% - Accent2 7 3 6 2" xfId="4261"/>
    <cellStyle name="20% - Accent2 7 3 7" xfId="4262"/>
    <cellStyle name="20% - Accent2 7 3 7 2" xfId="4263"/>
    <cellStyle name="20% - Accent2 7 3 8" xfId="4264"/>
    <cellStyle name="20% - Accent2 7 4" xfId="4265"/>
    <cellStyle name="20% - Accent2 7 4 2" xfId="4266"/>
    <cellStyle name="20% - Accent2 7 4 2 2" xfId="4267"/>
    <cellStyle name="20% - Accent2 7 4 2 2 2" xfId="4268"/>
    <cellStyle name="20% - Accent2 7 4 2 2 2 2" xfId="4269"/>
    <cellStyle name="20% - Accent2 7 4 2 2 3" xfId="4270"/>
    <cellStyle name="20% - Accent2 7 4 2 3" xfId="4271"/>
    <cellStyle name="20% - Accent2 7 4 2 3 2" xfId="4272"/>
    <cellStyle name="20% - Accent2 7 4 2 4" xfId="4273"/>
    <cellStyle name="20% - Accent2 7 4 3" xfId="4274"/>
    <cellStyle name="20% - Accent2 7 4 3 2" xfId="4275"/>
    <cellStyle name="20% - Accent2 7 4 3 2 2" xfId="4276"/>
    <cellStyle name="20% - Accent2 7 4 3 3" xfId="4277"/>
    <cellStyle name="20% - Accent2 7 4 4" xfId="4278"/>
    <cellStyle name="20% - Accent2 7 4 4 2" xfId="4279"/>
    <cellStyle name="20% - Accent2 7 4 5" xfId="4280"/>
    <cellStyle name="20% - Accent2 7 4 5 2" xfId="4281"/>
    <cellStyle name="20% - Accent2 7 4 6" xfId="4282"/>
    <cellStyle name="20% - Accent2 7 5" xfId="4283"/>
    <cellStyle name="20% - Accent2 7 5 2" xfId="4284"/>
    <cellStyle name="20% - Accent2 7 5 2 2" xfId="4285"/>
    <cellStyle name="20% - Accent2 7 5 2 2 2" xfId="4286"/>
    <cellStyle name="20% - Accent2 7 5 2 2 2 2" xfId="4287"/>
    <cellStyle name="20% - Accent2 7 5 2 2 3" xfId="4288"/>
    <cellStyle name="20% - Accent2 7 5 2 3" xfId="4289"/>
    <cellStyle name="20% - Accent2 7 5 2 3 2" xfId="4290"/>
    <cellStyle name="20% - Accent2 7 5 2 4" xfId="4291"/>
    <cellStyle name="20% - Accent2 7 5 3" xfId="4292"/>
    <cellStyle name="20% - Accent2 7 5 3 2" xfId="4293"/>
    <cellStyle name="20% - Accent2 7 5 3 2 2" xfId="4294"/>
    <cellStyle name="20% - Accent2 7 5 3 3" xfId="4295"/>
    <cellStyle name="20% - Accent2 7 5 4" xfId="4296"/>
    <cellStyle name="20% - Accent2 7 5 4 2" xfId="4297"/>
    <cellStyle name="20% - Accent2 7 5 5" xfId="4298"/>
    <cellStyle name="20% - Accent2 7 5 5 2" xfId="4299"/>
    <cellStyle name="20% - Accent2 7 5 6" xfId="4300"/>
    <cellStyle name="20% - Accent2 7 6" xfId="4301"/>
    <cellStyle name="20% - Accent2 7 6 2" xfId="4302"/>
    <cellStyle name="20% - Accent2 7 6 2 2" xfId="4303"/>
    <cellStyle name="20% - Accent2 7 6 2 2 2" xfId="4304"/>
    <cellStyle name="20% - Accent2 7 6 2 2 2 2" xfId="4305"/>
    <cellStyle name="20% - Accent2 7 6 2 2 3" xfId="4306"/>
    <cellStyle name="20% - Accent2 7 6 2 3" xfId="4307"/>
    <cellStyle name="20% - Accent2 7 6 2 3 2" xfId="4308"/>
    <cellStyle name="20% - Accent2 7 6 2 4" xfId="4309"/>
    <cellStyle name="20% - Accent2 7 6 3" xfId="4310"/>
    <cellStyle name="20% - Accent2 7 6 3 2" xfId="4311"/>
    <cellStyle name="20% - Accent2 7 6 3 2 2" xfId="4312"/>
    <cellStyle name="20% - Accent2 7 6 3 3" xfId="4313"/>
    <cellStyle name="20% - Accent2 7 6 4" xfId="4314"/>
    <cellStyle name="20% - Accent2 7 6 4 2" xfId="4315"/>
    <cellStyle name="20% - Accent2 7 6 5" xfId="4316"/>
    <cellStyle name="20% - Accent2 7 6 5 2" xfId="4317"/>
    <cellStyle name="20% - Accent2 7 6 6" xfId="4318"/>
    <cellStyle name="20% - Accent2 7 7" xfId="4319"/>
    <cellStyle name="20% - Accent2 7 7 2" xfId="4320"/>
    <cellStyle name="20% - Accent2 7 7 2 2" xfId="4321"/>
    <cellStyle name="20% - Accent2 7 7 2 2 2" xfId="4322"/>
    <cellStyle name="20% - Accent2 7 7 2 3" xfId="4323"/>
    <cellStyle name="20% - Accent2 7 7 3" xfId="4324"/>
    <cellStyle name="20% - Accent2 7 7 3 2" xfId="4325"/>
    <cellStyle name="20% - Accent2 7 7 4" xfId="4326"/>
    <cellStyle name="20% - Accent2 7 8" xfId="4327"/>
    <cellStyle name="20% - Accent2 7 8 2" xfId="4328"/>
    <cellStyle name="20% - Accent2 7 8 2 2" xfId="4329"/>
    <cellStyle name="20% - Accent2 7 8 3" xfId="4330"/>
    <cellStyle name="20% - Accent2 7 9" xfId="4331"/>
    <cellStyle name="20% - Accent2 7 9 2" xfId="4332"/>
    <cellStyle name="20% - Accent2 8" xfId="4333"/>
    <cellStyle name="20% - Accent2 8 2" xfId="4334"/>
    <cellStyle name="20% - Accent2 8 2 2" xfId="4335"/>
    <cellStyle name="20% - Accent2 8 2 2 2" xfId="4336"/>
    <cellStyle name="20% - Accent2 8 2 2 2 2" xfId="4337"/>
    <cellStyle name="20% - Accent2 8 2 2 2 2 2" xfId="4338"/>
    <cellStyle name="20% - Accent2 8 2 2 2 3" xfId="4339"/>
    <cellStyle name="20% - Accent2 8 2 2 3" xfId="4340"/>
    <cellStyle name="20% - Accent2 8 2 2 3 2" xfId="4341"/>
    <cellStyle name="20% - Accent2 8 2 2 4" xfId="4342"/>
    <cellStyle name="20% - Accent2 8 2 3" xfId="4343"/>
    <cellStyle name="20% - Accent2 8 2 3 2" xfId="4344"/>
    <cellStyle name="20% - Accent2 8 2 3 2 2" xfId="4345"/>
    <cellStyle name="20% - Accent2 8 2 3 3" xfId="4346"/>
    <cellStyle name="20% - Accent2 8 2 4" xfId="4347"/>
    <cellStyle name="20% - Accent2 8 2 4 2" xfId="4348"/>
    <cellStyle name="20% - Accent2 8 2 5" xfId="4349"/>
    <cellStyle name="20% - Accent2 8 2 5 2" xfId="4350"/>
    <cellStyle name="20% - Accent2 8 2 6" xfId="4351"/>
    <cellStyle name="20% - Accent2 8 3" xfId="4352"/>
    <cellStyle name="20% - Accent2 8 3 2" xfId="4353"/>
    <cellStyle name="20% - Accent2 8 3 2 2" xfId="4354"/>
    <cellStyle name="20% - Accent2 8 3 2 2 2" xfId="4355"/>
    <cellStyle name="20% - Accent2 8 3 2 2 2 2" xfId="4356"/>
    <cellStyle name="20% - Accent2 8 3 2 2 3" xfId="4357"/>
    <cellStyle name="20% - Accent2 8 3 2 3" xfId="4358"/>
    <cellStyle name="20% - Accent2 8 3 2 3 2" xfId="4359"/>
    <cellStyle name="20% - Accent2 8 3 2 4" xfId="4360"/>
    <cellStyle name="20% - Accent2 8 3 3" xfId="4361"/>
    <cellStyle name="20% - Accent2 8 3 3 2" xfId="4362"/>
    <cellStyle name="20% - Accent2 8 3 3 2 2" xfId="4363"/>
    <cellStyle name="20% - Accent2 8 3 3 3" xfId="4364"/>
    <cellStyle name="20% - Accent2 8 3 4" xfId="4365"/>
    <cellStyle name="20% - Accent2 8 3 4 2" xfId="4366"/>
    <cellStyle name="20% - Accent2 8 3 5" xfId="4367"/>
    <cellStyle name="20% - Accent2 8 3 5 2" xfId="4368"/>
    <cellStyle name="20% - Accent2 8 3 6" xfId="4369"/>
    <cellStyle name="20% - Accent2 8 4" xfId="4370"/>
    <cellStyle name="20% - Accent2 8 4 2" xfId="4371"/>
    <cellStyle name="20% - Accent2 8 4 2 2" xfId="4372"/>
    <cellStyle name="20% - Accent2 8 4 2 2 2" xfId="4373"/>
    <cellStyle name="20% - Accent2 8 4 2 3" xfId="4374"/>
    <cellStyle name="20% - Accent2 8 4 3" xfId="4375"/>
    <cellStyle name="20% - Accent2 8 4 3 2" xfId="4376"/>
    <cellStyle name="20% - Accent2 8 4 4" xfId="4377"/>
    <cellStyle name="20% - Accent2 8 5" xfId="4378"/>
    <cellStyle name="20% - Accent2 8 5 2" xfId="4379"/>
    <cellStyle name="20% - Accent2 8 5 2 2" xfId="4380"/>
    <cellStyle name="20% - Accent2 8 5 3" xfId="4381"/>
    <cellStyle name="20% - Accent2 8 6" xfId="4382"/>
    <cellStyle name="20% - Accent2 8 6 2" xfId="4383"/>
    <cellStyle name="20% - Accent2 8 7" xfId="4384"/>
    <cellStyle name="20% - Accent2 8 7 2" xfId="4385"/>
    <cellStyle name="20% - Accent2 8 8" xfId="4386"/>
    <cellStyle name="20% - Accent2 9" xfId="4387"/>
    <cellStyle name="20% - Accent2 9 2" xfId="4388"/>
    <cellStyle name="20% - Accent2 9 2 2" xfId="4389"/>
    <cellStyle name="20% - Accent2 9 2 2 2" xfId="4390"/>
    <cellStyle name="20% - Accent2 9 2 2 2 2" xfId="4391"/>
    <cellStyle name="20% - Accent2 9 2 2 2 2 2" xfId="4392"/>
    <cellStyle name="20% - Accent2 9 2 2 2 3" xfId="4393"/>
    <cellStyle name="20% - Accent2 9 2 2 3" xfId="4394"/>
    <cellStyle name="20% - Accent2 9 2 2 3 2" xfId="4395"/>
    <cellStyle name="20% - Accent2 9 2 2 4" xfId="4396"/>
    <cellStyle name="20% - Accent2 9 2 3" xfId="4397"/>
    <cellStyle name="20% - Accent2 9 2 3 2" xfId="4398"/>
    <cellStyle name="20% - Accent2 9 2 3 2 2" xfId="4399"/>
    <cellStyle name="20% - Accent2 9 2 3 3" xfId="4400"/>
    <cellStyle name="20% - Accent2 9 2 4" xfId="4401"/>
    <cellStyle name="20% - Accent2 9 2 4 2" xfId="4402"/>
    <cellStyle name="20% - Accent2 9 2 5" xfId="4403"/>
    <cellStyle name="20% - Accent2 9 2 5 2" xfId="4404"/>
    <cellStyle name="20% - Accent2 9 2 6" xfId="4405"/>
    <cellStyle name="20% - Accent2 9 3" xfId="4406"/>
    <cellStyle name="20% - Accent2 9 3 2" xfId="4407"/>
    <cellStyle name="20% - Accent2 9 3 2 2" xfId="4408"/>
    <cellStyle name="20% - Accent2 9 3 2 2 2" xfId="4409"/>
    <cellStyle name="20% - Accent2 9 3 2 2 2 2" xfId="4410"/>
    <cellStyle name="20% - Accent2 9 3 2 2 3" xfId="4411"/>
    <cellStyle name="20% - Accent2 9 3 2 3" xfId="4412"/>
    <cellStyle name="20% - Accent2 9 3 2 3 2" xfId="4413"/>
    <cellStyle name="20% - Accent2 9 3 2 4" xfId="4414"/>
    <cellStyle name="20% - Accent2 9 3 3" xfId="4415"/>
    <cellStyle name="20% - Accent2 9 3 3 2" xfId="4416"/>
    <cellStyle name="20% - Accent2 9 3 3 2 2" xfId="4417"/>
    <cellStyle name="20% - Accent2 9 3 3 3" xfId="4418"/>
    <cellStyle name="20% - Accent2 9 3 4" xfId="4419"/>
    <cellStyle name="20% - Accent2 9 3 4 2" xfId="4420"/>
    <cellStyle name="20% - Accent2 9 3 5" xfId="4421"/>
    <cellStyle name="20% - Accent2 9 3 5 2" xfId="4422"/>
    <cellStyle name="20% - Accent2 9 3 6" xfId="4423"/>
    <cellStyle name="20% - Accent2 9 4" xfId="4424"/>
    <cellStyle name="20% - Accent2 9 4 2" xfId="4425"/>
    <cellStyle name="20% - Accent2 9 4 2 2" xfId="4426"/>
    <cellStyle name="20% - Accent2 9 4 2 2 2" xfId="4427"/>
    <cellStyle name="20% - Accent2 9 4 2 3" xfId="4428"/>
    <cellStyle name="20% - Accent2 9 4 3" xfId="4429"/>
    <cellStyle name="20% - Accent2 9 4 3 2" xfId="4430"/>
    <cellStyle name="20% - Accent2 9 4 4" xfId="4431"/>
    <cellStyle name="20% - Accent2 9 5" xfId="4432"/>
    <cellStyle name="20% - Accent2 9 5 2" xfId="4433"/>
    <cellStyle name="20% - Accent2 9 5 2 2" xfId="4434"/>
    <cellStyle name="20% - Accent2 9 5 3" xfId="4435"/>
    <cellStyle name="20% - Accent2 9 6" xfId="4436"/>
    <cellStyle name="20% - Accent2 9 6 2" xfId="4437"/>
    <cellStyle name="20% - Accent2 9 7" xfId="4438"/>
    <cellStyle name="20% - Accent2 9 7 2" xfId="4439"/>
    <cellStyle name="20% - Accent2 9 8" xfId="4440"/>
    <cellStyle name="20% - Accent3 10" xfId="4441"/>
    <cellStyle name="20% - Accent3 10 2" xfId="4442"/>
    <cellStyle name="20% - Accent3 10 2 2" xfId="4443"/>
    <cellStyle name="20% - Accent3 10 2 2 2" xfId="4444"/>
    <cellStyle name="20% - Accent3 10 2 2 2 2" xfId="4445"/>
    <cellStyle name="20% - Accent3 10 2 2 3" xfId="4446"/>
    <cellStyle name="20% - Accent3 10 2 3" xfId="4447"/>
    <cellStyle name="20% - Accent3 10 2 3 2" xfId="4448"/>
    <cellStyle name="20% - Accent3 10 2 4" xfId="4449"/>
    <cellStyle name="20% - Accent3 10 3" xfId="4450"/>
    <cellStyle name="20% - Accent3 10 3 2" xfId="4451"/>
    <cellStyle name="20% - Accent3 10 3 2 2" xfId="4452"/>
    <cellStyle name="20% - Accent3 10 3 3" xfId="4453"/>
    <cellStyle name="20% - Accent3 10 4" xfId="4454"/>
    <cellStyle name="20% - Accent3 10 4 2" xfId="4455"/>
    <cellStyle name="20% - Accent3 10 5" xfId="4456"/>
    <cellStyle name="20% - Accent3 10 5 2" xfId="4457"/>
    <cellStyle name="20% - Accent3 10 6" xfId="4458"/>
    <cellStyle name="20% - Accent3 11" xfId="4459"/>
    <cellStyle name="20% - Accent3 11 2" xfId="4460"/>
    <cellStyle name="20% - Accent3 11 2 2" xfId="4461"/>
    <cellStyle name="20% - Accent3 11 2 2 2" xfId="4462"/>
    <cellStyle name="20% - Accent3 11 2 2 2 2" xfId="4463"/>
    <cellStyle name="20% - Accent3 11 2 2 3" xfId="4464"/>
    <cellStyle name="20% - Accent3 11 2 3" xfId="4465"/>
    <cellStyle name="20% - Accent3 11 2 3 2" xfId="4466"/>
    <cellStyle name="20% - Accent3 11 2 4" xfId="4467"/>
    <cellStyle name="20% - Accent3 11 3" xfId="4468"/>
    <cellStyle name="20% - Accent3 11 3 2" xfId="4469"/>
    <cellStyle name="20% - Accent3 11 3 2 2" xfId="4470"/>
    <cellStyle name="20% - Accent3 11 3 3" xfId="4471"/>
    <cellStyle name="20% - Accent3 11 4" xfId="4472"/>
    <cellStyle name="20% - Accent3 11 4 2" xfId="4473"/>
    <cellStyle name="20% - Accent3 11 5" xfId="4474"/>
    <cellStyle name="20% - Accent3 11 5 2" xfId="4475"/>
    <cellStyle name="20% - Accent3 11 6" xfId="4476"/>
    <cellStyle name="20% - Accent3 12" xfId="4477"/>
    <cellStyle name="20% - Accent3 12 2" xfId="4478"/>
    <cellStyle name="20% - Accent3 12 2 2" xfId="4479"/>
    <cellStyle name="20% - Accent3 12 2 2 2" xfId="4480"/>
    <cellStyle name="20% - Accent3 12 2 2 2 2" xfId="4481"/>
    <cellStyle name="20% - Accent3 12 2 2 3" xfId="4482"/>
    <cellStyle name="20% - Accent3 12 2 3" xfId="4483"/>
    <cellStyle name="20% - Accent3 12 2 3 2" xfId="4484"/>
    <cellStyle name="20% - Accent3 12 2 4" xfId="4485"/>
    <cellStyle name="20% - Accent3 12 3" xfId="4486"/>
    <cellStyle name="20% - Accent3 12 3 2" xfId="4487"/>
    <cellStyle name="20% - Accent3 12 3 2 2" xfId="4488"/>
    <cellStyle name="20% - Accent3 12 3 3" xfId="4489"/>
    <cellStyle name="20% - Accent3 12 4" xfId="4490"/>
    <cellStyle name="20% - Accent3 12 4 2" xfId="4491"/>
    <cellStyle name="20% - Accent3 12 5" xfId="4492"/>
    <cellStyle name="20% - Accent3 12 5 2" xfId="4493"/>
    <cellStyle name="20% - Accent3 12 6" xfId="4494"/>
    <cellStyle name="20% - Accent3 13" xfId="4495"/>
    <cellStyle name="20% - Accent3 13 2" xfId="4496"/>
    <cellStyle name="20% - Accent3 13 2 2" xfId="4497"/>
    <cellStyle name="20% - Accent3 13 2 2 2" xfId="4498"/>
    <cellStyle name="20% - Accent3 13 2 2 2 2" xfId="4499"/>
    <cellStyle name="20% - Accent3 13 2 2 3" xfId="4500"/>
    <cellStyle name="20% - Accent3 13 2 3" xfId="4501"/>
    <cellStyle name="20% - Accent3 13 2 3 2" xfId="4502"/>
    <cellStyle name="20% - Accent3 13 2 4" xfId="4503"/>
    <cellStyle name="20% - Accent3 13 3" xfId="4504"/>
    <cellStyle name="20% - Accent3 13 3 2" xfId="4505"/>
    <cellStyle name="20% - Accent3 13 3 2 2" xfId="4506"/>
    <cellStyle name="20% - Accent3 13 3 3" xfId="4507"/>
    <cellStyle name="20% - Accent3 13 4" xfId="4508"/>
    <cellStyle name="20% - Accent3 13 4 2" xfId="4509"/>
    <cellStyle name="20% - Accent3 13 5" xfId="4510"/>
    <cellStyle name="20% - Accent3 13 5 2" xfId="4511"/>
    <cellStyle name="20% - Accent3 13 6" xfId="4512"/>
    <cellStyle name="20% - Accent3 14" xfId="4513"/>
    <cellStyle name="20% - Accent3 14 2" xfId="4514"/>
    <cellStyle name="20% - Accent3 14 2 2" xfId="4515"/>
    <cellStyle name="20% - Accent3 14 2 2 2" xfId="4516"/>
    <cellStyle name="20% - Accent3 14 2 3" xfId="4517"/>
    <cellStyle name="20% - Accent3 14 3" xfId="4518"/>
    <cellStyle name="20% - Accent3 14 3 2" xfId="4519"/>
    <cellStyle name="20% - Accent3 14 4" xfId="4520"/>
    <cellStyle name="20% - Accent3 15" xfId="4521"/>
    <cellStyle name="20% - Accent3 15 2" xfId="4522"/>
    <cellStyle name="20% - Accent3 15 2 2" xfId="4523"/>
    <cellStyle name="20% - Accent3 15 3" xfId="4524"/>
    <cellStyle name="20% - Accent3 16" xfId="4525"/>
    <cellStyle name="20% - Accent3 16 2" xfId="4526"/>
    <cellStyle name="20% - Accent3 17" xfId="4527"/>
    <cellStyle name="20% - Accent3 17 2" xfId="4528"/>
    <cellStyle name="20% - Accent3 18" xfId="4529"/>
    <cellStyle name="20% - Accent3 2" xfId="4530"/>
    <cellStyle name="20% - Accent3 2 2" xfId="4531"/>
    <cellStyle name="20% - Accent3 3" xfId="4532"/>
    <cellStyle name="20% - Accent3 3 10" xfId="4533"/>
    <cellStyle name="20% - Accent3 3 10 2" xfId="4534"/>
    <cellStyle name="20% - Accent3 3 10 2 2" xfId="4535"/>
    <cellStyle name="20% - Accent3 3 10 2 2 2" xfId="4536"/>
    <cellStyle name="20% - Accent3 3 10 2 2 2 2" xfId="4537"/>
    <cellStyle name="20% - Accent3 3 10 2 2 3" xfId="4538"/>
    <cellStyle name="20% - Accent3 3 10 2 3" xfId="4539"/>
    <cellStyle name="20% - Accent3 3 10 2 3 2" xfId="4540"/>
    <cellStyle name="20% - Accent3 3 10 2 4" xfId="4541"/>
    <cellStyle name="20% - Accent3 3 10 3" xfId="4542"/>
    <cellStyle name="20% - Accent3 3 10 3 2" xfId="4543"/>
    <cellStyle name="20% - Accent3 3 10 3 2 2" xfId="4544"/>
    <cellStyle name="20% - Accent3 3 10 3 3" xfId="4545"/>
    <cellStyle name="20% - Accent3 3 10 4" xfId="4546"/>
    <cellStyle name="20% - Accent3 3 10 4 2" xfId="4547"/>
    <cellStyle name="20% - Accent3 3 10 5" xfId="4548"/>
    <cellStyle name="20% - Accent3 3 10 5 2" xfId="4549"/>
    <cellStyle name="20% - Accent3 3 10 6" xfId="4550"/>
    <cellStyle name="20% - Accent3 3 11" xfId="4551"/>
    <cellStyle name="20% - Accent3 3 11 2" xfId="4552"/>
    <cellStyle name="20% - Accent3 3 11 2 2" xfId="4553"/>
    <cellStyle name="20% - Accent3 3 11 2 2 2" xfId="4554"/>
    <cellStyle name="20% - Accent3 3 11 2 2 2 2" xfId="4555"/>
    <cellStyle name="20% - Accent3 3 11 2 2 3" xfId="4556"/>
    <cellStyle name="20% - Accent3 3 11 2 3" xfId="4557"/>
    <cellStyle name="20% - Accent3 3 11 2 3 2" xfId="4558"/>
    <cellStyle name="20% - Accent3 3 11 2 4" xfId="4559"/>
    <cellStyle name="20% - Accent3 3 11 3" xfId="4560"/>
    <cellStyle name="20% - Accent3 3 11 3 2" xfId="4561"/>
    <cellStyle name="20% - Accent3 3 11 3 2 2" xfId="4562"/>
    <cellStyle name="20% - Accent3 3 11 3 3" xfId="4563"/>
    <cellStyle name="20% - Accent3 3 11 4" xfId="4564"/>
    <cellStyle name="20% - Accent3 3 11 4 2" xfId="4565"/>
    <cellStyle name="20% - Accent3 3 11 5" xfId="4566"/>
    <cellStyle name="20% - Accent3 3 11 5 2" xfId="4567"/>
    <cellStyle name="20% - Accent3 3 11 6" xfId="4568"/>
    <cellStyle name="20% - Accent3 3 12" xfId="4569"/>
    <cellStyle name="20% - Accent3 3 12 2" xfId="4570"/>
    <cellStyle name="20% - Accent3 3 12 2 2" xfId="4571"/>
    <cellStyle name="20% - Accent3 3 12 2 2 2" xfId="4572"/>
    <cellStyle name="20% - Accent3 3 12 2 3" xfId="4573"/>
    <cellStyle name="20% - Accent3 3 12 3" xfId="4574"/>
    <cellStyle name="20% - Accent3 3 12 3 2" xfId="4575"/>
    <cellStyle name="20% - Accent3 3 12 4" xfId="4576"/>
    <cellStyle name="20% - Accent3 3 13" xfId="4577"/>
    <cellStyle name="20% - Accent3 3 13 2" xfId="4578"/>
    <cellStyle name="20% - Accent3 3 13 2 2" xfId="4579"/>
    <cellStyle name="20% - Accent3 3 13 3" xfId="4580"/>
    <cellStyle name="20% - Accent3 3 13 4" xfId="4581"/>
    <cellStyle name="20% - Accent3 3 14" xfId="4582"/>
    <cellStyle name="20% - Accent3 3 14 2" xfId="4583"/>
    <cellStyle name="20% - Accent3 3 15" xfId="4584"/>
    <cellStyle name="20% - Accent3 3 15 2" xfId="4585"/>
    <cellStyle name="20% - Accent3 3 16" xfId="4586"/>
    <cellStyle name="20% - Accent3 3 2" xfId="4587"/>
    <cellStyle name="20% - Accent3 3 2 10" xfId="4588"/>
    <cellStyle name="20% - Accent3 3 2 10 2" xfId="4589"/>
    <cellStyle name="20% - Accent3 3 2 10 2 2" xfId="4590"/>
    <cellStyle name="20% - Accent3 3 2 10 2 2 2" xfId="4591"/>
    <cellStyle name="20% - Accent3 3 2 10 2 2 2 2" xfId="4592"/>
    <cellStyle name="20% - Accent3 3 2 10 2 2 3" xfId="4593"/>
    <cellStyle name="20% - Accent3 3 2 10 2 3" xfId="4594"/>
    <cellStyle name="20% - Accent3 3 2 10 2 3 2" xfId="4595"/>
    <cellStyle name="20% - Accent3 3 2 10 2 4" xfId="4596"/>
    <cellStyle name="20% - Accent3 3 2 10 3" xfId="4597"/>
    <cellStyle name="20% - Accent3 3 2 10 3 2" xfId="4598"/>
    <cellStyle name="20% - Accent3 3 2 10 3 2 2" xfId="4599"/>
    <cellStyle name="20% - Accent3 3 2 10 3 3" xfId="4600"/>
    <cellStyle name="20% - Accent3 3 2 10 4" xfId="4601"/>
    <cellStyle name="20% - Accent3 3 2 10 4 2" xfId="4602"/>
    <cellStyle name="20% - Accent3 3 2 10 5" xfId="4603"/>
    <cellStyle name="20% - Accent3 3 2 10 5 2" xfId="4604"/>
    <cellStyle name="20% - Accent3 3 2 10 6" xfId="4605"/>
    <cellStyle name="20% - Accent3 3 2 11" xfId="4606"/>
    <cellStyle name="20% - Accent3 3 2 11 2" xfId="4607"/>
    <cellStyle name="20% - Accent3 3 2 11 2 2" xfId="4608"/>
    <cellStyle name="20% - Accent3 3 2 11 2 2 2" xfId="4609"/>
    <cellStyle name="20% - Accent3 3 2 11 2 3" xfId="4610"/>
    <cellStyle name="20% - Accent3 3 2 11 3" xfId="4611"/>
    <cellStyle name="20% - Accent3 3 2 11 3 2" xfId="4612"/>
    <cellStyle name="20% - Accent3 3 2 11 4" xfId="4613"/>
    <cellStyle name="20% - Accent3 3 2 12" xfId="4614"/>
    <cellStyle name="20% - Accent3 3 2 12 2" xfId="4615"/>
    <cellStyle name="20% - Accent3 3 2 12 2 2" xfId="4616"/>
    <cellStyle name="20% - Accent3 3 2 12 3" xfId="4617"/>
    <cellStyle name="20% - Accent3 3 2 13" xfId="4618"/>
    <cellStyle name="20% - Accent3 3 2 13 2" xfId="4619"/>
    <cellStyle name="20% - Accent3 3 2 14" xfId="4620"/>
    <cellStyle name="20% - Accent3 3 2 14 2" xfId="4621"/>
    <cellStyle name="20% - Accent3 3 2 15" xfId="4622"/>
    <cellStyle name="20% - Accent3 3 2 2" xfId="4623"/>
    <cellStyle name="20% - Accent3 3 2 2 10" xfId="4624"/>
    <cellStyle name="20% - Accent3 3 2 2 10 2" xfId="4625"/>
    <cellStyle name="20% - Accent3 3 2 2 11" xfId="4626"/>
    <cellStyle name="20% - Accent3 3 2 2 2" xfId="4627"/>
    <cellStyle name="20% - Accent3 3 2 2 2 2" xfId="4628"/>
    <cellStyle name="20% - Accent3 3 2 2 2 2 2" xfId="4629"/>
    <cellStyle name="20% - Accent3 3 2 2 2 2 2 2" xfId="4630"/>
    <cellStyle name="20% - Accent3 3 2 2 2 2 2 2 2" xfId="4631"/>
    <cellStyle name="20% - Accent3 3 2 2 2 2 2 2 2 2" xfId="4632"/>
    <cellStyle name="20% - Accent3 3 2 2 2 2 2 2 3" xfId="4633"/>
    <cellStyle name="20% - Accent3 3 2 2 2 2 2 3" xfId="4634"/>
    <cellStyle name="20% - Accent3 3 2 2 2 2 2 3 2" xfId="4635"/>
    <cellStyle name="20% - Accent3 3 2 2 2 2 2 4" xfId="4636"/>
    <cellStyle name="20% - Accent3 3 2 2 2 2 3" xfId="4637"/>
    <cellStyle name="20% - Accent3 3 2 2 2 2 3 2" xfId="4638"/>
    <cellStyle name="20% - Accent3 3 2 2 2 2 3 2 2" xfId="4639"/>
    <cellStyle name="20% - Accent3 3 2 2 2 2 3 3" xfId="4640"/>
    <cellStyle name="20% - Accent3 3 2 2 2 2 4" xfId="4641"/>
    <cellStyle name="20% - Accent3 3 2 2 2 2 4 2" xfId="4642"/>
    <cellStyle name="20% - Accent3 3 2 2 2 2 5" xfId="4643"/>
    <cellStyle name="20% - Accent3 3 2 2 2 2 5 2" xfId="4644"/>
    <cellStyle name="20% - Accent3 3 2 2 2 2 6" xfId="4645"/>
    <cellStyle name="20% - Accent3 3 2 2 2 3" xfId="4646"/>
    <cellStyle name="20% - Accent3 3 2 2 2 3 2" xfId="4647"/>
    <cellStyle name="20% - Accent3 3 2 2 2 3 2 2" xfId="4648"/>
    <cellStyle name="20% - Accent3 3 2 2 2 3 2 2 2" xfId="4649"/>
    <cellStyle name="20% - Accent3 3 2 2 2 3 2 2 2 2" xfId="4650"/>
    <cellStyle name="20% - Accent3 3 2 2 2 3 2 2 3" xfId="4651"/>
    <cellStyle name="20% - Accent3 3 2 2 2 3 2 3" xfId="4652"/>
    <cellStyle name="20% - Accent3 3 2 2 2 3 2 3 2" xfId="4653"/>
    <cellStyle name="20% - Accent3 3 2 2 2 3 2 4" xfId="4654"/>
    <cellStyle name="20% - Accent3 3 2 2 2 3 3" xfId="4655"/>
    <cellStyle name="20% - Accent3 3 2 2 2 3 3 2" xfId="4656"/>
    <cellStyle name="20% - Accent3 3 2 2 2 3 3 2 2" xfId="4657"/>
    <cellStyle name="20% - Accent3 3 2 2 2 3 3 3" xfId="4658"/>
    <cellStyle name="20% - Accent3 3 2 2 2 3 4" xfId="4659"/>
    <cellStyle name="20% - Accent3 3 2 2 2 3 4 2" xfId="4660"/>
    <cellStyle name="20% - Accent3 3 2 2 2 3 5" xfId="4661"/>
    <cellStyle name="20% - Accent3 3 2 2 2 3 5 2" xfId="4662"/>
    <cellStyle name="20% - Accent3 3 2 2 2 3 6" xfId="4663"/>
    <cellStyle name="20% - Accent3 3 2 2 2 4" xfId="4664"/>
    <cellStyle name="20% - Accent3 3 2 2 2 4 2" xfId="4665"/>
    <cellStyle name="20% - Accent3 3 2 2 2 4 2 2" xfId="4666"/>
    <cellStyle name="20% - Accent3 3 2 2 2 4 2 2 2" xfId="4667"/>
    <cellStyle name="20% - Accent3 3 2 2 2 4 2 3" xfId="4668"/>
    <cellStyle name="20% - Accent3 3 2 2 2 4 3" xfId="4669"/>
    <cellStyle name="20% - Accent3 3 2 2 2 4 3 2" xfId="4670"/>
    <cellStyle name="20% - Accent3 3 2 2 2 4 4" xfId="4671"/>
    <cellStyle name="20% - Accent3 3 2 2 2 5" xfId="4672"/>
    <cellStyle name="20% - Accent3 3 2 2 2 5 2" xfId="4673"/>
    <cellStyle name="20% - Accent3 3 2 2 2 5 2 2" xfId="4674"/>
    <cellStyle name="20% - Accent3 3 2 2 2 5 3" xfId="4675"/>
    <cellStyle name="20% - Accent3 3 2 2 2 6" xfId="4676"/>
    <cellStyle name="20% - Accent3 3 2 2 2 6 2" xfId="4677"/>
    <cellStyle name="20% - Accent3 3 2 2 2 7" xfId="4678"/>
    <cellStyle name="20% - Accent3 3 2 2 2 7 2" xfId="4679"/>
    <cellStyle name="20% - Accent3 3 2 2 2 8" xfId="4680"/>
    <cellStyle name="20% - Accent3 3 2 2 3" xfId="4681"/>
    <cellStyle name="20% - Accent3 3 2 2 3 2" xfId="4682"/>
    <cellStyle name="20% - Accent3 3 2 2 3 2 2" xfId="4683"/>
    <cellStyle name="20% - Accent3 3 2 2 3 2 2 2" xfId="4684"/>
    <cellStyle name="20% - Accent3 3 2 2 3 2 2 2 2" xfId="4685"/>
    <cellStyle name="20% - Accent3 3 2 2 3 2 2 2 2 2" xfId="4686"/>
    <cellStyle name="20% - Accent3 3 2 2 3 2 2 2 3" xfId="4687"/>
    <cellStyle name="20% - Accent3 3 2 2 3 2 2 3" xfId="4688"/>
    <cellStyle name="20% - Accent3 3 2 2 3 2 2 3 2" xfId="4689"/>
    <cellStyle name="20% - Accent3 3 2 2 3 2 2 4" xfId="4690"/>
    <cellStyle name="20% - Accent3 3 2 2 3 2 3" xfId="4691"/>
    <cellStyle name="20% - Accent3 3 2 2 3 2 3 2" xfId="4692"/>
    <cellStyle name="20% - Accent3 3 2 2 3 2 3 2 2" xfId="4693"/>
    <cellStyle name="20% - Accent3 3 2 2 3 2 3 3" xfId="4694"/>
    <cellStyle name="20% - Accent3 3 2 2 3 2 4" xfId="4695"/>
    <cellStyle name="20% - Accent3 3 2 2 3 2 4 2" xfId="4696"/>
    <cellStyle name="20% - Accent3 3 2 2 3 2 5" xfId="4697"/>
    <cellStyle name="20% - Accent3 3 2 2 3 2 5 2" xfId="4698"/>
    <cellStyle name="20% - Accent3 3 2 2 3 2 6" xfId="4699"/>
    <cellStyle name="20% - Accent3 3 2 2 3 3" xfId="4700"/>
    <cellStyle name="20% - Accent3 3 2 2 3 3 2" xfId="4701"/>
    <cellStyle name="20% - Accent3 3 2 2 3 3 2 2" xfId="4702"/>
    <cellStyle name="20% - Accent3 3 2 2 3 3 2 2 2" xfId="4703"/>
    <cellStyle name="20% - Accent3 3 2 2 3 3 2 2 2 2" xfId="4704"/>
    <cellStyle name="20% - Accent3 3 2 2 3 3 2 2 3" xfId="4705"/>
    <cellStyle name="20% - Accent3 3 2 2 3 3 2 3" xfId="4706"/>
    <cellStyle name="20% - Accent3 3 2 2 3 3 2 3 2" xfId="4707"/>
    <cellStyle name="20% - Accent3 3 2 2 3 3 2 4" xfId="4708"/>
    <cellStyle name="20% - Accent3 3 2 2 3 3 3" xfId="4709"/>
    <cellStyle name="20% - Accent3 3 2 2 3 3 3 2" xfId="4710"/>
    <cellStyle name="20% - Accent3 3 2 2 3 3 3 2 2" xfId="4711"/>
    <cellStyle name="20% - Accent3 3 2 2 3 3 3 3" xfId="4712"/>
    <cellStyle name="20% - Accent3 3 2 2 3 3 4" xfId="4713"/>
    <cellStyle name="20% - Accent3 3 2 2 3 3 4 2" xfId="4714"/>
    <cellStyle name="20% - Accent3 3 2 2 3 3 5" xfId="4715"/>
    <cellStyle name="20% - Accent3 3 2 2 3 3 5 2" xfId="4716"/>
    <cellStyle name="20% - Accent3 3 2 2 3 3 6" xfId="4717"/>
    <cellStyle name="20% - Accent3 3 2 2 3 4" xfId="4718"/>
    <cellStyle name="20% - Accent3 3 2 2 3 4 2" xfId="4719"/>
    <cellStyle name="20% - Accent3 3 2 2 3 4 2 2" xfId="4720"/>
    <cellStyle name="20% - Accent3 3 2 2 3 4 2 2 2" xfId="4721"/>
    <cellStyle name="20% - Accent3 3 2 2 3 4 2 3" xfId="4722"/>
    <cellStyle name="20% - Accent3 3 2 2 3 4 3" xfId="4723"/>
    <cellStyle name="20% - Accent3 3 2 2 3 4 3 2" xfId="4724"/>
    <cellStyle name="20% - Accent3 3 2 2 3 4 4" xfId="4725"/>
    <cellStyle name="20% - Accent3 3 2 2 3 5" xfId="4726"/>
    <cellStyle name="20% - Accent3 3 2 2 3 5 2" xfId="4727"/>
    <cellStyle name="20% - Accent3 3 2 2 3 5 2 2" xfId="4728"/>
    <cellStyle name="20% - Accent3 3 2 2 3 5 3" xfId="4729"/>
    <cellStyle name="20% - Accent3 3 2 2 3 6" xfId="4730"/>
    <cellStyle name="20% - Accent3 3 2 2 3 6 2" xfId="4731"/>
    <cellStyle name="20% - Accent3 3 2 2 3 7" xfId="4732"/>
    <cellStyle name="20% - Accent3 3 2 2 3 7 2" xfId="4733"/>
    <cellStyle name="20% - Accent3 3 2 2 3 8" xfId="4734"/>
    <cellStyle name="20% - Accent3 3 2 2 4" xfId="4735"/>
    <cellStyle name="20% - Accent3 3 2 2 4 2" xfId="4736"/>
    <cellStyle name="20% - Accent3 3 2 2 4 2 2" xfId="4737"/>
    <cellStyle name="20% - Accent3 3 2 2 4 2 2 2" xfId="4738"/>
    <cellStyle name="20% - Accent3 3 2 2 4 2 2 2 2" xfId="4739"/>
    <cellStyle name="20% - Accent3 3 2 2 4 2 2 3" xfId="4740"/>
    <cellStyle name="20% - Accent3 3 2 2 4 2 3" xfId="4741"/>
    <cellStyle name="20% - Accent3 3 2 2 4 2 3 2" xfId="4742"/>
    <cellStyle name="20% - Accent3 3 2 2 4 2 4" xfId="4743"/>
    <cellStyle name="20% - Accent3 3 2 2 4 3" xfId="4744"/>
    <cellStyle name="20% - Accent3 3 2 2 4 3 2" xfId="4745"/>
    <cellStyle name="20% - Accent3 3 2 2 4 3 2 2" xfId="4746"/>
    <cellStyle name="20% - Accent3 3 2 2 4 3 3" xfId="4747"/>
    <cellStyle name="20% - Accent3 3 2 2 4 4" xfId="4748"/>
    <cellStyle name="20% - Accent3 3 2 2 4 4 2" xfId="4749"/>
    <cellStyle name="20% - Accent3 3 2 2 4 5" xfId="4750"/>
    <cellStyle name="20% - Accent3 3 2 2 4 5 2" xfId="4751"/>
    <cellStyle name="20% - Accent3 3 2 2 4 6" xfId="4752"/>
    <cellStyle name="20% - Accent3 3 2 2 5" xfId="4753"/>
    <cellStyle name="20% - Accent3 3 2 2 5 2" xfId="4754"/>
    <cellStyle name="20% - Accent3 3 2 2 5 2 2" xfId="4755"/>
    <cellStyle name="20% - Accent3 3 2 2 5 2 2 2" xfId="4756"/>
    <cellStyle name="20% - Accent3 3 2 2 5 2 2 2 2" xfId="4757"/>
    <cellStyle name="20% - Accent3 3 2 2 5 2 2 3" xfId="4758"/>
    <cellStyle name="20% - Accent3 3 2 2 5 2 3" xfId="4759"/>
    <cellStyle name="20% - Accent3 3 2 2 5 2 3 2" xfId="4760"/>
    <cellStyle name="20% - Accent3 3 2 2 5 2 4" xfId="4761"/>
    <cellStyle name="20% - Accent3 3 2 2 5 3" xfId="4762"/>
    <cellStyle name="20% - Accent3 3 2 2 5 3 2" xfId="4763"/>
    <cellStyle name="20% - Accent3 3 2 2 5 3 2 2" xfId="4764"/>
    <cellStyle name="20% - Accent3 3 2 2 5 3 3" xfId="4765"/>
    <cellStyle name="20% - Accent3 3 2 2 5 4" xfId="4766"/>
    <cellStyle name="20% - Accent3 3 2 2 5 4 2" xfId="4767"/>
    <cellStyle name="20% - Accent3 3 2 2 5 5" xfId="4768"/>
    <cellStyle name="20% - Accent3 3 2 2 5 5 2" xfId="4769"/>
    <cellStyle name="20% - Accent3 3 2 2 5 6" xfId="4770"/>
    <cellStyle name="20% - Accent3 3 2 2 6" xfId="4771"/>
    <cellStyle name="20% - Accent3 3 2 2 6 2" xfId="4772"/>
    <cellStyle name="20% - Accent3 3 2 2 6 2 2" xfId="4773"/>
    <cellStyle name="20% - Accent3 3 2 2 6 2 2 2" xfId="4774"/>
    <cellStyle name="20% - Accent3 3 2 2 6 2 2 2 2" xfId="4775"/>
    <cellStyle name="20% - Accent3 3 2 2 6 2 2 3" xfId="4776"/>
    <cellStyle name="20% - Accent3 3 2 2 6 2 3" xfId="4777"/>
    <cellStyle name="20% - Accent3 3 2 2 6 2 3 2" xfId="4778"/>
    <cellStyle name="20% - Accent3 3 2 2 6 2 4" xfId="4779"/>
    <cellStyle name="20% - Accent3 3 2 2 6 3" xfId="4780"/>
    <cellStyle name="20% - Accent3 3 2 2 6 3 2" xfId="4781"/>
    <cellStyle name="20% - Accent3 3 2 2 6 3 2 2" xfId="4782"/>
    <cellStyle name="20% - Accent3 3 2 2 6 3 3" xfId="4783"/>
    <cellStyle name="20% - Accent3 3 2 2 6 4" xfId="4784"/>
    <cellStyle name="20% - Accent3 3 2 2 6 4 2" xfId="4785"/>
    <cellStyle name="20% - Accent3 3 2 2 6 5" xfId="4786"/>
    <cellStyle name="20% - Accent3 3 2 2 6 5 2" xfId="4787"/>
    <cellStyle name="20% - Accent3 3 2 2 6 6" xfId="4788"/>
    <cellStyle name="20% - Accent3 3 2 2 7" xfId="4789"/>
    <cellStyle name="20% - Accent3 3 2 2 7 2" xfId="4790"/>
    <cellStyle name="20% - Accent3 3 2 2 7 2 2" xfId="4791"/>
    <cellStyle name="20% - Accent3 3 2 2 7 2 2 2" xfId="4792"/>
    <cellStyle name="20% - Accent3 3 2 2 7 2 3" xfId="4793"/>
    <cellStyle name="20% - Accent3 3 2 2 7 3" xfId="4794"/>
    <cellStyle name="20% - Accent3 3 2 2 7 3 2" xfId="4795"/>
    <cellStyle name="20% - Accent3 3 2 2 7 4" xfId="4796"/>
    <cellStyle name="20% - Accent3 3 2 2 8" xfId="4797"/>
    <cellStyle name="20% - Accent3 3 2 2 8 2" xfId="4798"/>
    <cellStyle name="20% - Accent3 3 2 2 8 2 2" xfId="4799"/>
    <cellStyle name="20% - Accent3 3 2 2 8 3" xfId="4800"/>
    <cellStyle name="20% - Accent3 3 2 2 9" xfId="4801"/>
    <cellStyle name="20% - Accent3 3 2 2 9 2" xfId="4802"/>
    <cellStyle name="20% - Accent3 3 2 3" xfId="4803"/>
    <cellStyle name="20% - Accent3 3 2 3 10" xfId="4804"/>
    <cellStyle name="20% - Accent3 3 2 3 10 2" xfId="4805"/>
    <cellStyle name="20% - Accent3 3 2 3 11" xfId="4806"/>
    <cellStyle name="20% - Accent3 3 2 3 2" xfId="4807"/>
    <cellStyle name="20% - Accent3 3 2 3 2 2" xfId="4808"/>
    <cellStyle name="20% - Accent3 3 2 3 2 2 2" xfId="4809"/>
    <cellStyle name="20% - Accent3 3 2 3 2 2 2 2" xfId="4810"/>
    <cellStyle name="20% - Accent3 3 2 3 2 2 2 2 2" xfId="4811"/>
    <cellStyle name="20% - Accent3 3 2 3 2 2 2 2 2 2" xfId="4812"/>
    <cellStyle name="20% - Accent3 3 2 3 2 2 2 2 3" xfId="4813"/>
    <cellStyle name="20% - Accent3 3 2 3 2 2 2 3" xfId="4814"/>
    <cellStyle name="20% - Accent3 3 2 3 2 2 2 3 2" xfId="4815"/>
    <cellStyle name="20% - Accent3 3 2 3 2 2 2 4" xfId="4816"/>
    <cellStyle name="20% - Accent3 3 2 3 2 2 3" xfId="4817"/>
    <cellStyle name="20% - Accent3 3 2 3 2 2 3 2" xfId="4818"/>
    <cellStyle name="20% - Accent3 3 2 3 2 2 3 2 2" xfId="4819"/>
    <cellStyle name="20% - Accent3 3 2 3 2 2 3 3" xfId="4820"/>
    <cellStyle name="20% - Accent3 3 2 3 2 2 4" xfId="4821"/>
    <cellStyle name="20% - Accent3 3 2 3 2 2 4 2" xfId="4822"/>
    <cellStyle name="20% - Accent3 3 2 3 2 2 5" xfId="4823"/>
    <cellStyle name="20% - Accent3 3 2 3 2 2 5 2" xfId="4824"/>
    <cellStyle name="20% - Accent3 3 2 3 2 2 6" xfId="4825"/>
    <cellStyle name="20% - Accent3 3 2 3 2 3" xfId="4826"/>
    <cellStyle name="20% - Accent3 3 2 3 2 3 2" xfId="4827"/>
    <cellStyle name="20% - Accent3 3 2 3 2 3 2 2" xfId="4828"/>
    <cellStyle name="20% - Accent3 3 2 3 2 3 2 2 2" xfId="4829"/>
    <cellStyle name="20% - Accent3 3 2 3 2 3 2 2 2 2" xfId="4830"/>
    <cellStyle name="20% - Accent3 3 2 3 2 3 2 2 3" xfId="4831"/>
    <cellStyle name="20% - Accent3 3 2 3 2 3 2 3" xfId="4832"/>
    <cellStyle name="20% - Accent3 3 2 3 2 3 2 3 2" xfId="4833"/>
    <cellStyle name="20% - Accent3 3 2 3 2 3 2 4" xfId="4834"/>
    <cellStyle name="20% - Accent3 3 2 3 2 3 3" xfId="4835"/>
    <cellStyle name="20% - Accent3 3 2 3 2 3 3 2" xfId="4836"/>
    <cellStyle name="20% - Accent3 3 2 3 2 3 3 2 2" xfId="4837"/>
    <cellStyle name="20% - Accent3 3 2 3 2 3 3 3" xfId="4838"/>
    <cellStyle name="20% - Accent3 3 2 3 2 3 4" xfId="4839"/>
    <cellStyle name="20% - Accent3 3 2 3 2 3 4 2" xfId="4840"/>
    <cellStyle name="20% - Accent3 3 2 3 2 3 5" xfId="4841"/>
    <cellStyle name="20% - Accent3 3 2 3 2 3 5 2" xfId="4842"/>
    <cellStyle name="20% - Accent3 3 2 3 2 3 6" xfId="4843"/>
    <cellStyle name="20% - Accent3 3 2 3 2 4" xfId="4844"/>
    <cellStyle name="20% - Accent3 3 2 3 2 4 2" xfId="4845"/>
    <cellStyle name="20% - Accent3 3 2 3 2 4 2 2" xfId="4846"/>
    <cellStyle name="20% - Accent3 3 2 3 2 4 2 2 2" xfId="4847"/>
    <cellStyle name="20% - Accent3 3 2 3 2 4 2 3" xfId="4848"/>
    <cellStyle name="20% - Accent3 3 2 3 2 4 3" xfId="4849"/>
    <cellStyle name="20% - Accent3 3 2 3 2 4 3 2" xfId="4850"/>
    <cellStyle name="20% - Accent3 3 2 3 2 4 4" xfId="4851"/>
    <cellStyle name="20% - Accent3 3 2 3 2 5" xfId="4852"/>
    <cellStyle name="20% - Accent3 3 2 3 2 5 2" xfId="4853"/>
    <cellStyle name="20% - Accent3 3 2 3 2 5 2 2" xfId="4854"/>
    <cellStyle name="20% - Accent3 3 2 3 2 5 3" xfId="4855"/>
    <cellStyle name="20% - Accent3 3 2 3 2 6" xfId="4856"/>
    <cellStyle name="20% - Accent3 3 2 3 2 6 2" xfId="4857"/>
    <cellStyle name="20% - Accent3 3 2 3 2 7" xfId="4858"/>
    <cellStyle name="20% - Accent3 3 2 3 2 7 2" xfId="4859"/>
    <cellStyle name="20% - Accent3 3 2 3 2 8" xfId="4860"/>
    <cellStyle name="20% - Accent3 3 2 3 3" xfId="4861"/>
    <cellStyle name="20% - Accent3 3 2 3 3 2" xfId="4862"/>
    <cellStyle name="20% - Accent3 3 2 3 3 2 2" xfId="4863"/>
    <cellStyle name="20% - Accent3 3 2 3 3 2 2 2" xfId="4864"/>
    <cellStyle name="20% - Accent3 3 2 3 3 2 2 2 2" xfId="4865"/>
    <cellStyle name="20% - Accent3 3 2 3 3 2 2 2 2 2" xfId="4866"/>
    <cellStyle name="20% - Accent3 3 2 3 3 2 2 2 3" xfId="4867"/>
    <cellStyle name="20% - Accent3 3 2 3 3 2 2 3" xfId="4868"/>
    <cellStyle name="20% - Accent3 3 2 3 3 2 2 3 2" xfId="4869"/>
    <cellStyle name="20% - Accent3 3 2 3 3 2 2 4" xfId="4870"/>
    <cellStyle name="20% - Accent3 3 2 3 3 2 3" xfId="4871"/>
    <cellStyle name="20% - Accent3 3 2 3 3 2 3 2" xfId="4872"/>
    <cellStyle name="20% - Accent3 3 2 3 3 2 3 2 2" xfId="4873"/>
    <cellStyle name="20% - Accent3 3 2 3 3 2 3 3" xfId="4874"/>
    <cellStyle name="20% - Accent3 3 2 3 3 2 4" xfId="4875"/>
    <cellStyle name="20% - Accent3 3 2 3 3 2 4 2" xfId="4876"/>
    <cellStyle name="20% - Accent3 3 2 3 3 2 5" xfId="4877"/>
    <cellStyle name="20% - Accent3 3 2 3 3 2 5 2" xfId="4878"/>
    <cellStyle name="20% - Accent3 3 2 3 3 2 6" xfId="4879"/>
    <cellStyle name="20% - Accent3 3 2 3 3 3" xfId="4880"/>
    <cellStyle name="20% - Accent3 3 2 3 3 3 2" xfId="4881"/>
    <cellStyle name="20% - Accent3 3 2 3 3 3 2 2" xfId="4882"/>
    <cellStyle name="20% - Accent3 3 2 3 3 3 2 2 2" xfId="4883"/>
    <cellStyle name="20% - Accent3 3 2 3 3 3 2 2 2 2" xfId="4884"/>
    <cellStyle name="20% - Accent3 3 2 3 3 3 2 2 3" xfId="4885"/>
    <cellStyle name="20% - Accent3 3 2 3 3 3 2 3" xfId="4886"/>
    <cellStyle name="20% - Accent3 3 2 3 3 3 2 3 2" xfId="4887"/>
    <cellStyle name="20% - Accent3 3 2 3 3 3 2 4" xfId="4888"/>
    <cellStyle name="20% - Accent3 3 2 3 3 3 3" xfId="4889"/>
    <cellStyle name="20% - Accent3 3 2 3 3 3 3 2" xfId="4890"/>
    <cellStyle name="20% - Accent3 3 2 3 3 3 3 2 2" xfId="4891"/>
    <cellStyle name="20% - Accent3 3 2 3 3 3 3 3" xfId="4892"/>
    <cellStyle name="20% - Accent3 3 2 3 3 3 4" xfId="4893"/>
    <cellStyle name="20% - Accent3 3 2 3 3 3 4 2" xfId="4894"/>
    <cellStyle name="20% - Accent3 3 2 3 3 3 5" xfId="4895"/>
    <cellStyle name="20% - Accent3 3 2 3 3 3 5 2" xfId="4896"/>
    <cellStyle name="20% - Accent3 3 2 3 3 3 6" xfId="4897"/>
    <cellStyle name="20% - Accent3 3 2 3 3 4" xfId="4898"/>
    <cellStyle name="20% - Accent3 3 2 3 3 4 2" xfId="4899"/>
    <cellStyle name="20% - Accent3 3 2 3 3 4 2 2" xfId="4900"/>
    <cellStyle name="20% - Accent3 3 2 3 3 4 2 2 2" xfId="4901"/>
    <cellStyle name="20% - Accent3 3 2 3 3 4 2 3" xfId="4902"/>
    <cellStyle name="20% - Accent3 3 2 3 3 4 3" xfId="4903"/>
    <cellStyle name="20% - Accent3 3 2 3 3 4 3 2" xfId="4904"/>
    <cellStyle name="20% - Accent3 3 2 3 3 4 4" xfId="4905"/>
    <cellStyle name="20% - Accent3 3 2 3 3 5" xfId="4906"/>
    <cellStyle name="20% - Accent3 3 2 3 3 5 2" xfId="4907"/>
    <cellStyle name="20% - Accent3 3 2 3 3 5 2 2" xfId="4908"/>
    <cellStyle name="20% - Accent3 3 2 3 3 5 3" xfId="4909"/>
    <cellStyle name="20% - Accent3 3 2 3 3 6" xfId="4910"/>
    <cellStyle name="20% - Accent3 3 2 3 3 6 2" xfId="4911"/>
    <cellStyle name="20% - Accent3 3 2 3 3 7" xfId="4912"/>
    <cellStyle name="20% - Accent3 3 2 3 3 7 2" xfId="4913"/>
    <cellStyle name="20% - Accent3 3 2 3 3 8" xfId="4914"/>
    <cellStyle name="20% - Accent3 3 2 3 4" xfId="4915"/>
    <cellStyle name="20% - Accent3 3 2 3 4 2" xfId="4916"/>
    <cellStyle name="20% - Accent3 3 2 3 4 2 2" xfId="4917"/>
    <cellStyle name="20% - Accent3 3 2 3 4 2 2 2" xfId="4918"/>
    <cellStyle name="20% - Accent3 3 2 3 4 2 2 2 2" xfId="4919"/>
    <cellStyle name="20% - Accent3 3 2 3 4 2 2 3" xfId="4920"/>
    <cellStyle name="20% - Accent3 3 2 3 4 2 3" xfId="4921"/>
    <cellStyle name="20% - Accent3 3 2 3 4 2 3 2" xfId="4922"/>
    <cellStyle name="20% - Accent3 3 2 3 4 2 4" xfId="4923"/>
    <cellStyle name="20% - Accent3 3 2 3 4 3" xfId="4924"/>
    <cellStyle name="20% - Accent3 3 2 3 4 3 2" xfId="4925"/>
    <cellStyle name="20% - Accent3 3 2 3 4 3 2 2" xfId="4926"/>
    <cellStyle name="20% - Accent3 3 2 3 4 3 3" xfId="4927"/>
    <cellStyle name="20% - Accent3 3 2 3 4 4" xfId="4928"/>
    <cellStyle name="20% - Accent3 3 2 3 4 4 2" xfId="4929"/>
    <cellStyle name="20% - Accent3 3 2 3 4 5" xfId="4930"/>
    <cellStyle name="20% - Accent3 3 2 3 4 5 2" xfId="4931"/>
    <cellStyle name="20% - Accent3 3 2 3 4 6" xfId="4932"/>
    <cellStyle name="20% - Accent3 3 2 3 5" xfId="4933"/>
    <cellStyle name="20% - Accent3 3 2 3 5 2" xfId="4934"/>
    <cellStyle name="20% - Accent3 3 2 3 5 2 2" xfId="4935"/>
    <cellStyle name="20% - Accent3 3 2 3 5 2 2 2" xfId="4936"/>
    <cellStyle name="20% - Accent3 3 2 3 5 2 2 2 2" xfId="4937"/>
    <cellStyle name="20% - Accent3 3 2 3 5 2 2 3" xfId="4938"/>
    <cellStyle name="20% - Accent3 3 2 3 5 2 3" xfId="4939"/>
    <cellStyle name="20% - Accent3 3 2 3 5 2 3 2" xfId="4940"/>
    <cellStyle name="20% - Accent3 3 2 3 5 2 4" xfId="4941"/>
    <cellStyle name="20% - Accent3 3 2 3 5 3" xfId="4942"/>
    <cellStyle name="20% - Accent3 3 2 3 5 3 2" xfId="4943"/>
    <cellStyle name="20% - Accent3 3 2 3 5 3 2 2" xfId="4944"/>
    <cellStyle name="20% - Accent3 3 2 3 5 3 3" xfId="4945"/>
    <cellStyle name="20% - Accent3 3 2 3 5 4" xfId="4946"/>
    <cellStyle name="20% - Accent3 3 2 3 5 4 2" xfId="4947"/>
    <cellStyle name="20% - Accent3 3 2 3 5 5" xfId="4948"/>
    <cellStyle name="20% - Accent3 3 2 3 5 5 2" xfId="4949"/>
    <cellStyle name="20% - Accent3 3 2 3 5 6" xfId="4950"/>
    <cellStyle name="20% - Accent3 3 2 3 6" xfId="4951"/>
    <cellStyle name="20% - Accent3 3 2 3 6 2" xfId="4952"/>
    <cellStyle name="20% - Accent3 3 2 3 6 2 2" xfId="4953"/>
    <cellStyle name="20% - Accent3 3 2 3 6 2 2 2" xfId="4954"/>
    <cellStyle name="20% - Accent3 3 2 3 6 2 2 2 2" xfId="4955"/>
    <cellStyle name="20% - Accent3 3 2 3 6 2 2 3" xfId="4956"/>
    <cellStyle name="20% - Accent3 3 2 3 6 2 3" xfId="4957"/>
    <cellStyle name="20% - Accent3 3 2 3 6 2 3 2" xfId="4958"/>
    <cellStyle name="20% - Accent3 3 2 3 6 2 4" xfId="4959"/>
    <cellStyle name="20% - Accent3 3 2 3 6 3" xfId="4960"/>
    <cellStyle name="20% - Accent3 3 2 3 6 3 2" xfId="4961"/>
    <cellStyle name="20% - Accent3 3 2 3 6 3 2 2" xfId="4962"/>
    <cellStyle name="20% - Accent3 3 2 3 6 3 3" xfId="4963"/>
    <cellStyle name="20% - Accent3 3 2 3 6 4" xfId="4964"/>
    <cellStyle name="20% - Accent3 3 2 3 6 4 2" xfId="4965"/>
    <cellStyle name="20% - Accent3 3 2 3 6 5" xfId="4966"/>
    <cellStyle name="20% - Accent3 3 2 3 6 5 2" xfId="4967"/>
    <cellStyle name="20% - Accent3 3 2 3 6 6" xfId="4968"/>
    <cellStyle name="20% - Accent3 3 2 3 7" xfId="4969"/>
    <cellStyle name="20% - Accent3 3 2 3 7 2" xfId="4970"/>
    <cellStyle name="20% - Accent3 3 2 3 7 2 2" xfId="4971"/>
    <cellStyle name="20% - Accent3 3 2 3 7 2 2 2" xfId="4972"/>
    <cellStyle name="20% - Accent3 3 2 3 7 2 3" xfId="4973"/>
    <cellStyle name="20% - Accent3 3 2 3 7 3" xfId="4974"/>
    <cellStyle name="20% - Accent3 3 2 3 7 3 2" xfId="4975"/>
    <cellStyle name="20% - Accent3 3 2 3 7 4" xfId="4976"/>
    <cellStyle name="20% - Accent3 3 2 3 8" xfId="4977"/>
    <cellStyle name="20% - Accent3 3 2 3 8 2" xfId="4978"/>
    <cellStyle name="20% - Accent3 3 2 3 8 2 2" xfId="4979"/>
    <cellStyle name="20% - Accent3 3 2 3 8 3" xfId="4980"/>
    <cellStyle name="20% - Accent3 3 2 3 9" xfId="4981"/>
    <cellStyle name="20% - Accent3 3 2 3 9 2" xfId="4982"/>
    <cellStyle name="20% - Accent3 3 2 4" xfId="4983"/>
    <cellStyle name="20% - Accent3 3 2 4 10" xfId="4984"/>
    <cellStyle name="20% - Accent3 3 2 4 10 2" xfId="4985"/>
    <cellStyle name="20% - Accent3 3 2 4 11" xfId="4986"/>
    <cellStyle name="20% - Accent3 3 2 4 2" xfId="4987"/>
    <cellStyle name="20% - Accent3 3 2 4 2 2" xfId="4988"/>
    <cellStyle name="20% - Accent3 3 2 4 2 2 2" xfId="4989"/>
    <cellStyle name="20% - Accent3 3 2 4 2 2 2 2" xfId="4990"/>
    <cellStyle name="20% - Accent3 3 2 4 2 2 2 2 2" xfId="4991"/>
    <cellStyle name="20% - Accent3 3 2 4 2 2 2 2 2 2" xfId="4992"/>
    <cellStyle name="20% - Accent3 3 2 4 2 2 2 2 3" xfId="4993"/>
    <cellStyle name="20% - Accent3 3 2 4 2 2 2 3" xfId="4994"/>
    <cellStyle name="20% - Accent3 3 2 4 2 2 2 3 2" xfId="4995"/>
    <cellStyle name="20% - Accent3 3 2 4 2 2 2 4" xfId="4996"/>
    <cellStyle name="20% - Accent3 3 2 4 2 2 3" xfId="4997"/>
    <cellStyle name="20% - Accent3 3 2 4 2 2 3 2" xfId="4998"/>
    <cellStyle name="20% - Accent3 3 2 4 2 2 3 2 2" xfId="4999"/>
    <cellStyle name="20% - Accent3 3 2 4 2 2 3 3" xfId="5000"/>
    <cellStyle name="20% - Accent3 3 2 4 2 2 4" xfId="5001"/>
    <cellStyle name="20% - Accent3 3 2 4 2 2 4 2" xfId="5002"/>
    <cellStyle name="20% - Accent3 3 2 4 2 2 5" xfId="5003"/>
    <cellStyle name="20% - Accent3 3 2 4 2 2 5 2" xfId="5004"/>
    <cellStyle name="20% - Accent3 3 2 4 2 2 6" xfId="5005"/>
    <cellStyle name="20% - Accent3 3 2 4 2 3" xfId="5006"/>
    <cellStyle name="20% - Accent3 3 2 4 2 3 2" xfId="5007"/>
    <cellStyle name="20% - Accent3 3 2 4 2 3 2 2" xfId="5008"/>
    <cellStyle name="20% - Accent3 3 2 4 2 3 2 2 2" xfId="5009"/>
    <cellStyle name="20% - Accent3 3 2 4 2 3 2 2 2 2" xfId="5010"/>
    <cellStyle name="20% - Accent3 3 2 4 2 3 2 2 3" xfId="5011"/>
    <cellStyle name="20% - Accent3 3 2 4 2 3 2 3" xfId="5012"/>
    <cellStyle name="20% - Accent3 3 2 4 2 3 2 3 2" xfId="5013"/>
    <cellStyle name="20% - Accent3 3 2 4 2 3 2 4" xfId="5014"/>
    <cellStyle name="20% - Accent3 3 2 4 2 3 3" xfId="5015"/>
    <cellStyle name="20% - Accent3 3 2 4 2 3 3 2" xfId="5016"/>
    <cellStyle name="20% - Accent3 3 2 4 2 3 3 2 2" xfId="5017"/>
    <cellStyle name="20% - Accent3 3 2 4 2 3 3 3" xfId="5018"/>
    <cellStyle name="20% - Accent3 3 2 4 2 3 4" xfId="5019"/>
    <cellStyle name="20% - Accent3 3 2 4 2 3 4 2" xfId="5020"/>
    <cellStyle name="20% - Accent3 3 2 4 2 3 5" xfId="5021"/>
    <cellStyle name="20% - Accent3 3 2 4 2 3 5 2" xfId="5022"/>
    <cellStyle name="20% - Accent3 3 2 4 2 3 6" xfId="5023"/>
    <cellStyle name="20% - Accent3 3 2 4 2 4" xfId="5024"/>
    <cellStyle name="20% - Accent3 3 2 4 2 4 2" xfId="5025"/>
    <cellStyle name="20% - Accent3 3 2 4 2 4 2 2" xfId="5026"/>
    <cellStyle name="20% - Accent3 3 2 4 2 4 2 2 2" xfId="5027"/>
    <cellStyle name="20% - Accent3 3 2 4 2 4 2 3" xfId="5028"/>
    <cellStyle name="20% - Accent3 3 2 4 2 4 3" xfId="5029"/>
    <cellStyle name="20% - Accent3 3 2 4 2 4 3 2" xfId="5030"/>
    <cellStyle name="20% - Accent3 3 2 4 2 4 4" xfId="5031"/>
    <cellStyle name="20% - Accent3 3 2 4 2 5" xfId="5032"/>
    <cellStyle name="20% - Accent3 3 2 4 2 5 2" xfId="5033"/>
    <cellStyle name="20% - Accent3 3 2 4 2 5 2 2" xfId="5034"/>
    <cellStyle name="20% - Accent3 3 2 4 2 5 3" xfId="5035"/>
    <cellStyle name="20% - Accent3 3 2 4 2 6" xfId="5036"/>
    <cellStyle name="20% - Accent3 3 2 4 2 6 2" xfId="5037"/>
    <cellStyle name="20% - Accent3 3 2 4 2 7" xfId="5038"/>
    <cellStyle name="20% - Accent3 3 2 4 2 7 2" xfId="5039"/>
    <cellStyle name="20% - Accent3 3 2 4 2 8" xfId="5040"/>
    <cellStyle name="20% - Accent3 3 2 4 3" xfId="5041"/>
    <cellStyle name="20% - Accent3 3 2 4 3 2" xfId="5042"/>
    <cellStyle name="20% - Accent3 3 2 4 3 2 2" xfId="5043"/>
    <cellStyle name="20% - Accent3 3 2 4 3 2 2 2" xfId="5044"/>
    <cellStyle name="20% - Accent3 3 2 4 3 2 2 2 2" xfId="5045"/>
    <cellStyle name="20% - Accent3 3 2 4 3 2 2 2 2 2" xfId="5046"/>
    <cellStyle name="20% - Accent3 3 2 4 3 2 2 2 3" xfId="5047"/>
    <cellStyle name="20% - Accent3 3 2 4 3 2 2 3" xfId="5048"/>
    <cellStyle name="20% - Accent3 3 2 4 3 2 2 3 2" xfId="5049"/>
    <cellStyle name="20% - Accent3 3 2 4 3 2 2 4" xfId="5050"/>
    <cellStyle name="20% - Accent3 3 2 4 3 2 3" xfId="5051"/>
    <cellStyle name="20% - Accent3 3 2 4 3 2 3 2" xfId="5052"/>
    <cellStyle name="20% - Accent3 3 2 4 3 2 3 2 2" xfId="5053"/>
    <cellStyle name="20% - Accent3 3 2 4 3 2 3 3" xfId="5054"/>
    <cellStyle name="20% - Accent3 3 2 4 3 2 4" xfId="5055"/>
    <cellStyle name="20% - Accent3 3 2 4 3 2 4 2" xfId="5056"/>
    <cellStyle name="20% - Accent3 3 2 4 3 2 5" xfId="5057"/>
    <cellStyle name="20% - Accent3 3 2 4 3 2 5 2" xfId="5058"/>
    <cellStyle name="20% - Accent3 3 2 4 3 2 6" xfId="5059"/>
    <cellStyle name="20% - Accent3 3 2 4 3 3" xfId="5060"/>
    <cellStyle name="20% - Accent3 3 2 4 3 3 2" xfId="5061"/>
    <cellStyle name="20% - Accent3 3 2 4 3 3 2 2" xfId="5062"/>
    <cellStyle name="20% - Accent3 3 2 4 3 3 2 2 2" xfId="5063"/>
    <cellStyle name="20% - Accent3 3 2 4 3 3 2 2 2 2" xfId="5064"/>
    <cellStyle name="20% - Accent3 3 2 4 3 3 2 2 3" xfId="5065"/>
    <cellStyle name="20% - Accent3 3 2 4 3 3 2 3" xfId="5066"/>
    <cellStyle name="20% - Accent3 3 2 4 3 3 2 3 2" xfId="5067"/>
    <cellStyle name="20% - Accent3 3 2 4 3 3 2 4" xfId="5068"/>
    <cellStyle name="20% - Accent3 3 2 4 3 3 3" xfId="5069"/>
    <cellStyle name="20% - Accent3 3 2 4 3 3 3 2" xfId="5070"/>
    <cellStyle name="20% - Accent3 3 2 4 3 3 3 2 2" xfId="5071"/>
    <cellStyle name="20% - Accent3 3 2 4 3 3 3 3" xfId="5072"/>
    <cellStyle name="20% - Accent3 3 2 4 3 3 4" xfId="5073"/>
    <cellStyle name="20% - Accent3 3 2 4 3 3 4 2" xfId="5074"/>
    <cellStyle name="20% - Accent3 3 2 4 3 3 5" xfId="5075"/>
    <cellStyle name="20% - Accent3 3 2 4 3 3 5 2" xfId="5076"/>
    <cellStyle name="20% - Accent3 3 2 4 3 3 6" xfId="5077"/>
    <cellStyle name="20% - Accent3 3 2 4 3 4" xfId="5078"/>
    <cellStyle name="20% - Accent3 3 2 4 3 4 2" xfId="5079"/>
    <cellStyle name="20% - Accent3 3 2 4 3 4 2 2" xfId="5080"/>
    <cellStyle name="20% - Accent3 3 2 4 3 4 2 2 2" xfId="5081"/>
    <cellStyle name="20% - Accent3 3 2 4 3 4 2 3" xfId="5082"/>
    <cellStyle name="20% - Accent3 3 2 4 3 4 3" xfId="5083"/>
    <cellStyle name="20% - Accent3 3 2 4 3 4 3 2" xfId="5084"/>
    <cellStyle name="20% - Accent3 3 2 4 3 4 4" xfId="5085"/>
    <cellStyle name="20% - Accent3 3 2 4 3 5" xfId="5086"/>
    <cellStyle name="20% - Accent3 3 2 4 3 5 2" xfId="5087"/>
    <cellStyle name="20% - Accent3 3 2 4 3 5 2 2" xfId="5088"/>
    <cellStyle name="20% - Accent3 3 2 4 3 5 3" xfId="5089"/>
    <cellStyle name="20% - Accent3 3 2 4 3 6" xfId="5090"/>
    <cellStyle name="20% - Accent3 3 2 4 3 6 2" xfId="5091"/>
    <cellStyle name="20% - Accent3 3 2 4 3 7" xfId="5092"/>
    <cellStyle name="20% - Accent3 3 2 4 3 7 2" xfId="5093"/>
    <cellStyle name="20% - Accent3 3 2 4 3 8" xfId="5094"/>
    <cellStyle name="20% - Accent3 3 2 4 4" xfId="5095"/>
    <cellStyle name="20% - Accent3 3 2 4 4 2" xfId="5096"/>
    <cellStyle name="20% - Accent3 3 2 4 4 2 2" xfId="5097"/>
    <cellStyle name="20% - Accent3 3 2 4 4 2 2 2" xfId="5098"/>
    <cellStyle name="20% - Accent3 3 2 4 4 2 2 2 2" xfId="5099"/>
    <cellStyle name="20% - Accent3 3 2 4 4 2 2 3" xfId="5100"/>
    <cellStyle name="20% - Accent3 3 2 4 4 2 3" xfId="5101"/>
    <cellStyle name="20% - Accent3 3 2 4 4 2 3 2" xfId="5102"/>
    <cellStyle name="20% - Accent3 3 2 4 4 2 4" xfId="5103"/>
    <cellStyle name="20% - Accent3 3 2 4 4 3" xfId="5104"/>
    <cellStyle name="20% - Accent3 3 2 4 4 3 2" xfId="5105"/>
    <cellStyle name="20% - Accent3 3 2 4 4 3 2 2" xfId="5106"/>
    <cellStyle name="20% - Accent3 3 2 4 4 3 3" xfId="5107"/>
    <cellStyle name="20% - Accent3 3 2 4 4 4" xfId="5108"/>
    <cellStyle name="20% - Accent3 3 2 4 4 4 2" xfId="5109"/>
    <cellStyle name="20% - Accent3 3 2 4 4 5" xfId="5110"/>
    <cellStyle name="20% - Accent3 3 2 4 4 5 2" xfId="5111"/>
    <cellStyle name="20% - Accent3 3 2 4 4 6" xfId="5112"/>
    <cellStyle name="20% - Accent3 3 2 4 5" xfId="5113"/>
    <cellStyle name="20% - Accent3 3 2 4 5 2" xfId="5114"/>
    <cellStyle name="20% - Accent3 3 2 4 5 2 2" xfId="5115"/>
    <cellStyle name="20% - Accent3 3 2 4 5 2 2 2" xfId="5116"/>
    <cellStyle name="20% - Accent3 3 2 4 5 2 2 2 2" xfId="5117"/>
    <cellStyle name="20% - Accent3 3 2 4 5 2 2 3" xfId="5118"/>
    <cellStyle name="20% - Accent3 3 2 4 5 2 3" xfId="5119"/>
    <cellStyle name="20% - Accent3 3 2 4 5 2 3 2" xfId="5120"/>
    <cellStyle name="20% - Accent3 3 2 4 5 2 4" xfId="5121"/>
    <cellStyle name="20% - Accent3 3 2 4 5 3" xfId="5122"/>
    <cellStyle name="20% - Accent3 3 2 4 5 3 2" xfId="5123"/>
    <cellStyle name="20% - Accent3 3 2 4 5 3 2 2" xfId="5124"/>
    <cellStyle name="20% - Accent3 3 2 4 5 3 3" xfId="5125"/>
    <cellStyle name="20% - Accent3 3 2 4 5 4" xfId="5126"/>
    <cellStyle name="20% - Accent3 3 2 4 5 4 2" xfId="5127"/>
    <cellStyle name="20% - Accent3 3 2 4 5 5" xfId="5128"/>
    <cellStyle name="20% - Accent3 3 2 4 5 5 2" xfId="5129"/>
    <cellStyle name="20% - Accent3 3 2 4 5 6" xfId="5130"/>
    <cellStyle name="20% - Accent3 3 2 4 6" xfId="5131"/>
    <cellStyle name="20% - Accent3 3 2 4 6 2" xfId="5132"/>
    <cellStyle name="20% - Accent3 3 2 4 6 2 2" xfId="5133"/>
    <cellStyle name="20% - Accent3 3 2 4 6 2 2 2" xfId="5134"/>
    <cellStyle name="20% - Accent3 3 2 4 6 2 2 2 2" xfId="5135"/>
    <cellStyle name="20% - Accent3 3 2 4 6 2 2 3" xfId="5136"/>
    <cellStyle name="20% - Accent3 3 2 4 6 2 3" xfId="5137"/>
    <cellStyle name="20% - Accent3 3 2 4 6 2 3 2" xfId="5138"/>
    <cellStyle name="20% - Accent3 3 2 4 6 2 4" xfId="5139"/>
    <cellStyle name="20% - Accent3 3 2 4 6 3" xfId="5140"/>
    <cellStyle name="20% - Accent3 3 2 4 6 3 2" xfId="5141"/>
    <cellStyle name="20% - Accent3 3 2 4 6 3 2 2" xfId="5142"/>
    <cellStyle name="20% - Accent3 3 2 4 6 3 3" xfId="5143"/>
    <cellStyle name="20% - Accent3 3 2 4 6 4" xfId="5144"/>
    <cellStyle name="20% - Accent3 3 2 4 6 4 2" xfId="5145"/>
    <cellStyle name="20% - Accent3 3 2 4 6 5" xfId="5146"/>
    <cellStyle name="20% - Accent3 3 2 4 6 5 2" xfId="5147"/>
    <cellStyle name="20% - Accent3 3 2 4 6 6" xfId="5148"/>
    <cellStyle name="20% - Accent3 3 2 4 7" xfId="5149"/>
    <cellStyle name="20% - Accent3 3 2 4 7 2" xfId="5150"/>
    <cellStyle name="20% - Accent3 3 2 4 7 2 2" xfId="5151"/>
    <cellStyle name="20% - Accent3 3 2 4 7 2 2 2" xfId="5152"/>
    <cellStyle name="20% - Accent3 3 2 4 7 2 3" xfId="5153"/>
    <cellStyle name="20% - Accent3 3 2 4 7 3" xfId="5154"/>
    <cellStyle name="20% - Accent3 3 2 4 7 3 2" xfId="5155"/>
    <cellStyle name="20% - Accent3 3 2 4 7 4" xfId="5156"/>
    <cellStyle name="20% - Accent3 3 2 4 8" xfId="5157"/>
    <cellStyle name="20% - Accent3 3 2 4 8 2" xfId="5158"/>
    <cellStyle name="20% - Accent3 3 2 4 8 2 2" xfId="5159"/>
    <cellStyle name="20% - Accent3 3 2 4 8 3" xfId="5160"/>
    <cellStyle name="20% - Accent3 3 2 4 9" xfId="5161"/>
    <cellStyle name="20% - Accent3 3 2 4 9 2" xfId="5162"/>
    <cellStyle name="20% - Accent3 3 2 5" xfId="5163"/>
    <cellStyle name="20% - Accent3 3 2 5 2" xfId="5164"/>
    <cellStyle name="20% - Accent3 3 2 5 2 2" xfId="5165"/>
    <cellStyle name="20% - Accent3 3 2 5 2 2 2" xfId="5166"/>
    <cellStyle name="20% - Accent3 3 2 5 2 2 2 2" xfId="5167"/>
    <cellStyle name="20% - Accent3 3 2 5 2 2 2 2 2" xfId="5168"/>
    <cellStyle name="20% - Accent3 3 2 5 2 2 2 3" xfId="5169"/>
    <cellStyle name="20% - Accent3 3 2 5 2 2 3" xfId="5170"/>
    <cellStyle name="20% - Accent3 3 2 5 2 2 3 2" xfId="5171"/>
    <cellStyle name="20% - Accent3 3 2 5 2 2 4" xfId="5172"/>
    <cellStyle name="20% - Accent3 3 2 5 2 3" xfId="5173"/>
    <cellStyle name="20% - Accent3 3 2 5 2 3 2" xfId="5174"/>
    <cellStyle name="20% - Accent3 3 2 5 2 3 2 2" xfId="5175"/>
    <cellStyle name="20% - Accent3 3 2 5 2 3 3" xfId="5176"/>
    <cellStyle name="20% - Accent3 3 2 5 2 4" xfId="5177"/>
    <cellStyle name="20% - Accent3 3 2 5 2 4 2" xfId="5178"/>
    <cellStyle name="20% - Accent3 3 2 5 2 5" xfId="5179"/>
    <cellStyle name="20% - Accent3 3 2 5 2 5 2" xfId="5180"/>
    <cellStyle name="20% - Accent3 3 2 5 2 6" xfId="5181"/>
    <cellStyle name="20% - Accent3 3 2 5 3" xfId="5182"/>
    <cellStyle name="20% - Accent3 3 2 5 3 2" xfId="5183"/>
    <cellStyle name="20% - Accent3 3 2 5 3 2 2" xfId="5184"/>
    <cellStyle name="20% - Accent3 3 2 5 3 2 2 2" xfId="5185"/>
    <cellStyle name="20% - Accent3 3 2 5 3 2 2 2 2" xfId="5186"/>
    <cellStyle name="20% - Accent3 3 2 5 3 2 2 3" xfId="5187"/>
    <cellStyle name="20% - Accent3 3 2 5 3 2 3" xfId="5188"/>
    <cellStyle name="20% - Accent3 3 2 5 3 2 3 2" xfId="5189"/>
    <cellStyle name="20% - Accent3 3 2 5 3 2 4" xfId="5190"/>
    <cellStyle name="20% - Accent3 3 2 5 3 3" xfId="5191"/>
    <cellStyle name="20% - Accent3 3 2 5 3 3 2" xfId="5192"/>
    <cellStyle name="20% - Accent3 3 2 5 3 3 2 2" xfId="5193"/>
    <cellStyle name="20% - Accent3 3 2 5 3 3 3" xfId="5194"/>
    <cellStyle name="20% - Accent3 3 2 5 3 4" xfId="5195"/>
    <cellStyle name="20% - Accent3 3 2 5 3 4 2" xfId="5196"/>
    <cellStyle name="20% - Accent3 3 2 5 3 5" xfId="5197"/>
    <cellStyle name="20% - Accent3 3 2 5 3 5 2" xfId="5198"/>
    <cellStyle name="20% - Accent3 3 2 5 3 6" xfId="5199"/>
    <cellStyle name="20% - Accent3 3 2 5 4" xfId="5200"/>
    <cellStyle name="20% - Accent3 3 2 5 4 2" xfId="5201"/>
    <cellStyle name="20% - Accent3 3 2 5 4 2 2" xfId="5202"/>
    <cellStyle name="20% - Accent3 3 2 5 4 2 2 2" xfId="5203"/>
    <cellStyle name="20% - Accent3 3 2 5 4 2 3" xfId="5204"/>
    <cellStyle name="20% - Accent3 3 2 5 4 3" xfId="5205"/>
    <cellStyle name="20% - Accent3 3 2 5 4 3 2" xfId="5206"/>
    <cellStyle name="20% - Accent3 3 2 5 4 4" xfId="5207"/>
    <cellStyle name="20% - Accent3 3 2 5 5" xfId="5208"/>
    <cellStyle name="20% - Accent3 3 2 5 5 2" xfId="5209"/>
    <cellStyle name="20% - Accent3 3 2 5 5 2 2" xfId="5210"/>
    <cellStyle name="20% - Accent3 3 2 5 5 3" xfId="5211"/>
    <cellStyle name="20% - Accent3 3 2 5 6" xfId="5212"/>
    <cellStyle name="20% - Accent3 3 2 5 6 2" xfId="5213"/>
    <cellStyle name="20% - Accent3 3 2 5 7" xfId="5214"/>
    <cellStyle name="20% - Accent3 3 2 5 7 2" xfId="5215"/>
    <cellStyle name="20% - Accent3 3 2 5 8" xfId="5216"/>
    <cellStyle name="20% - Accent3 3 2 6" xfId="5217"/>
    <cellStyle name="20% - Accent3 3 2 6 2" xfId="5218"/>
    <cellStyle name="20% - Accent3 3 2 6 2 2" xfId="5219"/>
    <cellStyle name="20% - Accent3 3 2 6 2 2 2" xfId="5220"/>
    <cellStyle name="20% - Accent3 3 2 6 2 2 2 2" xfId="5221"/>
    <cellStyle name="20% - Accent3 3 2 6 2 2 2 2 2" xfId="5222"/>
    <cellStyle name="20% - Accent3 3 2 6 2 2 2 3" xfId="5223"/>
    <cellStyle name="20% - Accent3 3 2 6 2 2 3" xfId="5224"/>
    <cellStyle name="20% - Accent3 3 2 6 2 2 3 2" xfId="5225"/>
    <cellStyle name="20% - Accent3 3 2 6 2 2 4" xfId="5226"/>
    <cellStyle name="20% - Accent3 3 2 6 2 3" xfId="5227"/>
    <cellStyle name="20% - Accent3 3 2 6 2 3 2" xfId="5228"/>
    <cellStyle name="20% - Accent3 3 2 6 2 3 2 2" xfId="5229"/>
    <cellStyle name="20% - Accent3 3 2 6 2 3 3" xfId="5230"/>
    <cellStyle name="20% - Accent3 3 2 6 2 4" xfId="5231"/>
    <cellStyle name="20% - Accent3 3 2 6 2 4 2" xfId="5232"/>
    <cellStyle name="20% - Accent3 3 2 6 2 5" xfId="5233"/>
    <cellStyle name="20% - Accent3 3 2 6 2 5 2" xfId="5234"/>
    <cellStyle name="20% - Accent3 3 2 6 2 6" xfId="5235"/>
    <cellStyle name="20% - Accent3 3 2 6 3" xfId="5236"/>
    <cellStyle name="20% - Accent3 3 2 6 3 2" xfId="5237"/>
    <cellStyle name="20% - Accent3 3 2 6 3 2 2" xfId="5238"/>
    <cellStyle name="20% - Accent3 3 2 6 3 2 2 2" xfId="5239"/>
    <cellStyle name="20% - Accent3 3 2 6 3 2 2 2 2" xfId="5240"/>
    <cellStyle name="20% - Accent3 3 2 6 3 2 2 3" xfId="5241"/>
    <cellStyle name="20% - Accent3 3 2 6 3 2 3" xfId="5242"/>
    <cellStyle name="20% - Accent3 3 2 6 3 2 3 2" xfId="5243"/>
    <cellStyle name="20% - Accent3 3 2 6 3 2 4" xfId="5244"/>
    <cellStyle name="20% - Accent3 3 2 6 3 3" xfId="5245"/>
    <cellStyle name="20% - Accent3 3 2 6 3 3 2" xfId="5246"/>
    <cellStyle name="20% - Accent3 3 2 6 3 3 2 2" xfId="5247"/>
    <cellStyle name="20% - Accent3 3 2 6 3 3 3" xfId="5248"/>
    <cellStyle name="20% - Accent3 3 2 6 3 4" xfId="5249"/>
    <cellStyle name="20% - Accent3 3 2 6 3 4 2" xfId="5250"/>
    <cellStyle name="20% - Accent3 3 2 6 3 5" xfId="5251"/>
    <cellStyle name="20% - Accent3 3 2 6 3 5 2" xfId="5252"/>
    <cellStyle name="20% - Accent3 3 2 6 3 6" xfId="5253"/>
    <cellStyle name="20% - Accent3 3 2 6 4" xfId="5254"/>
    <cellStyle name="20% - Accent3 3 2 6 4 2" xfId="5255"/>
    <cellStyle name="20% - Accent3 3 2 6 4 2 2" xfId="5256"/>
    <cellStyle name="20% - Accent3 3 2 6 4 2 2 2" xfId="5257"/>
    <cellStyle name="20% - Accent3 3 2 6 4 2 3" xfId="5258"/>
    <cellStyle name="20% - Accent3 3 2 6 4 3" xfId="5259"/>
    <cellStyle name="20% - Accent3 3 2 6 4 3 2" xfId="5260"/>
    <cellStyle name="20% - Accent3 3 2 6 4 4" xfId="5261"/>
    <cellStyle name="20% - Accent3 3 2 6 5" xfId="5262"/>
    <cellStyle name="20% - Accent3 3 2 6 5 2" xfId="5263"/>
    <cellStyle name="20% - Accent3 3 2 6 5 2 2" xfId="5264"/>
    <cellStyle name="20% - Accent3 3 2 6 5 3" xfId="5265"/>
    <cellStyle name="20% - Accent3 3 2 6 6" xfId="5266"/>
    <cellStyle name="20% - Accent3 3 2 6 6 2" xfId="5267"/>
    <cellStyle name="20% - Accent3 3 2 6 7" xfId="5268"/>
    <cellStyle name="20% - Accent3 3 2 6 7 2" xfId="5269"/>
    <cellStyle name="20% - Accent3 3 2 6 8" xfId="5270"/>
    <cellStyle name="20% - Accent3 3 2 7" xfId="5271"/>
    <cellStyle name="20% - Accent3 3 2 7 2" xfId="5272"/>
    <cellStyle name="20% - Accent3 3 2 7 2 2" xfId="5273"/>
    <cellStyle name="20% - Accent3 3 2 7 2 2 2" xfId="5274"/>
    <cellStyle name="20% - Accent3 3 2 7 2 2 2 2" xfId="5275"/>
    <cellStyle name="20% - Accent3 3 2 7 2 2 3" xfId="5276"/>
    <cellStyle name="20% - Accent3 3 2 7 2 3" xfId="5277"/>
    <cellStyle name="20% - Accent3 3 2 7 2 3 2" xfId="5278"/>
    <cellStyle name="20% - Accent3 3 2 7 2 4" xfId="5279"/>
    <cellStyle name="20% - Accent3 3 2 7 3" xfId="5280"/>
    <cellStyle name="20% - Accent3 3 2 7 3 2" xfId="5281"/>
    <cellStyle name="20% - Accent3 3 2 7 3 2 2" xfId="5282"/>
    <cellStyle name="20% - Accent3 3 2 7 3 3" xfId="5283"/>
    <cellStyle name="20% - Accent3 3 2 7 4" xfId="5284"/>
    <cellStyle name="20% - Accent3 3 2 7 4 2" xfId="5285"/>
    <cellStyle name="20% - Accent3 3 2 7 5" xfId="5286"/>
    <cellStyle name="20% - Accent3 3 2 7 5 2" xfId="5287"/>
    <cellStyle name="20% - Accent3 3 2 7 6" xfId="5288"/>
    <cellStyle name="20% - Accent3 3 2 8" xfId="5289"/>
    <cellStyle name="20% - Accent3 3 2 8 2" xfId="5290"/>
    <cellStyle name="20% - Accent3 3 2 8 2 2" xfId="5291"/>
    <cellStyle name="20% - Accent3 3 2 8 2 2 2" xfId="5292"/>
    <cellStyle name="20% - Accent3 3 2 8 2 2 2 2" xfId="5293"/>
    <cellStyle name="20% - Accent3 3 2 8 2 2 3" xfId="5294"/>
    <cellStyle name="20% - Accent3 3 2 8 2 3" xfId="5295"/>
    <cellStyle name="20% - Accent3 3 2 8 2 3 2" xfId="5296"/>
    <cellStyle name="20% - Accent3 3 2 8 2 4" xfId="5297"/>
    <cellStyle name="20% - Accent3 3 2 8 3" xfId="5298"/>
    <cellStyle name="20% - Accent3 3 2 8 3 2" xfId="5299"/>
    <cellStyle name="20% - Accent3 3 2 8 3 2 2" xfId="5300"/>
    <cellStyle name="20% - Accent3 3 2 8 3 3" xfId="5301"/>
    <cellStyle name="20% - Accent3 3 2 8 4" xfId="5302"/>
    <cellStyle name="20% - Accent3 3 2 8 4 2" xfId="5303"/>
    <cellStyle name="20% - Accent3 3 2 8 5" xfId="5304"/>
    <cellStyle name="20% - Accent3 3 2 8 5 2" xfId="5305"/>
    <cellStyle name="20% - Accent3 3 2 8 6" xfId="5306"/>
    <cellStyle name="20% - Accent3 3 2 9" xfId="5307"/>
    <cellStyle name="20% - Accent3 3 2 9 2" xfId="5308"/>
    <cellStyle name="20% - Accent3 3 2 9 2 2" xfId="5309"/>
    <cellStyle name="20% - Accent3 3 2 9 2 2 2" xfId="5310"/>
    <cellStyle name="20% - Accent3 3 2 9 2 2 2 2" xfId="5311"/>
    <cellStyle name="20% - Accent3 3 2 9 2 2 3" xfId="5312"/>
    <cellStyle name="20% - Accent3 3 2 9 2 3" xfId="5313"/>
    <cellStyle name="20% - Accent3 3 2 9 2 3 2" xfId="5314"/>
    <cellStyle name="20% - Accent3 3 2 9 2 4" xfId="5315"/>
    <cellStyle name="20% - Accent3 3 2 9 3" xfId="5316"/>
    <cellStyle name="20% - Accent3 3 2 9 3 2" xfId="5317"/>
    <cellStyle name="20% - Accent3 3 2 9 3 2 2" xfId="5318"/>
    <cellStyle name="20% - Accent3 3 2 9 3 3" xfId="5319"/>
    <cellStyle name="20% - Accent3 3 2 9 4" xfId="5320"/>
    <cellStyle name="20% - Accent3 3 2 9 4 2" xfId="5321"/>
    <cellStyle name="20% - Accent3 3 2 9 5" xfId="5322"/>
    <cellStyle name="20% - Accent3 3 2 9 5 2" xfId="5323"/>
    <cellStyle name="20% - Accent3 3 2 9 6" xfId="5324"/>
    <cellStyle name="20% - Accent3 3 3" xfId="5325"/>
    <cellStyle name="20% - Accent3 3 3 10" xfId="5326"/>
    <cellStyle name="20% - Accent3 3 3 10 2" xfId="5327"/>
    <cellStyle name="20% - Accent3 3 3 11" xfId="5328"/>
    <cellStyle name="20% - Accent3 3 3 2" xfId="5329"/>
    <cellStyle name="20% - Accent3 3 3 2 2" xfId="5330"/>
    <cellStyle name="20% - Accent3 3 3 2 2 2" xfId="5331"/>
    <cellStyle name="20% - Accent3 3 3 2 2 2 2" xfId="5332"/>
    <cellStyle name="20% - Accent3 3 3 2 2 2 2 2" xfId="5333"/>
    <cellStyle name="20% - Accent3 3 3 2 2 2 2 2 2" xfId="5334"/>
    <cellStyle name="20% - Accent3 3 3 2 2 2 2 3" xfId="5335"/>
    <cellStyle name="20% - Accent3 3 3 2 2 2 3" xfId="5336"/>
    <cellStyle name="20% - Accent3 3 3 2 2 2 3 2" xfId="5337"/>
    <cellStyle name="20% - Accent3 3 3 2 2 2 4" xfId="5338"/>
    <cellStyle name="20% - Accent3 3 3 2 2 3" xfId="5339"/>
    <cellStyle name="20% - Accent3 3 3 2 2 3 2" xfId="5340"/>
    <cellStyle name="20% - Accent3 3 3 2 2 3 2 2" xfId="5341"/>
    <cellStyle name="20% - Accent3 3 3 2 2 3 3" xfId="5342"/>
    <cellStyle name="20% - Accent3 3 3 2 2 4" xfId="5343"/>
    <cellStyle name="20% - Accent3 3 3 2 2 4 2" xfId="5344"/>
    <cellStyle name="20% - Accent3 3 3 2 2 5" xfId="5345"/>
    <cellStyle name="20% - Accent3 3 3 2 2 5 2" xfId="5346"/>
    <cellStyle name="20% - Accent3 3 3 2 2 6" xfId="5347"/>
    <cellStyle name="20% - Accent3 3 3 2 3" xfId="5348"/>
    <cellStyle name="20% - Accent3 3 3 2 3 2" xfId="5349"/>
    <cellStyle name="20% - Accent3 3 3 2 3 2 2" xfId="5350"/>
    <cellStyle name="20% - Accent3 3 3 2 3 2 2 2" xfId="5351"/>
    <cellStyle name="20% - Accent3 3 3 2 3 2 2 2 2" xfId="5352"/>
    <cellStyle name="20% - Accent3 3 3 2 3 2 2 3" xfId="5353"/>
    <cellStyle name="20% - Accent3 3 3 2 3 2 3" xfId="5354"/>
    <cellStyle name="20% - Accent3 3 3 2 3 2 3 2" xfId="5355"/>
    <cellStyle name="20% - Accent3 3 3 2 3 2 4" xfId="5356"/>
    <cellStyle name="20% - Accent3 3 3 2 3 3" xfId="5357"/>
    <cellStyle name="20% - Accent3 3 3 2 3 3 2" xfId="5358"/>
    <cellStyle name="20% - Accent3 3 3 2 3 3 2 2" xfId="5359"/>
    <cellStyle name="20% - Accent3 3 3 2 3 3 3" xfId="5360"/>
    <cellStyle name="20% - Accent3 3 3 2 3 4" xfId="5361"/>
    <cellStyle name="20% - Accent3 3 3 2 3 4 2" xfId="5362"/>
    <cellStyle name="20% - Accent3 3 3 2 3 5" xfId="5363"/>
    <cellStyle name="20% - Accent3 3 3 2 3 5 2" xfId="5364"/>
    <cellStyle name="20% - Accent3 3 3 2 3 6" xfId="5365"/>
    <cellStyle name="20% - Accent3 3 3 2 4" xfId="5366"/>
    <cellStyle name="20% - Accent3 3 3 2 4 2" xfId="5367"/>
    <cellStyle name="20% - Accent3 3 3 2 4 2 2" xfId="5368"/>
    <cellStyle name="20% - Accent3 3 3 2 4 2 2 2" xfId="5369"/>
    <cellStyle name="20% - Accent3 3 3 2 4 2 3" xfId="5370"/>
    <cellStyle name="20% - Accent3 3 3 2 4 3" xfId="5371"/>
    <cellStyle name="20% - Accent3 3 3 2 4 3 2" xfId="5372"/>
    <cellStyle name="20% - Accent3 3 3 2 4 4" xfId="5373"/>
    <cellStyle name="20% - Accent3 3 3 2 5" xfId="5374"/>
    <cellStyle name="20% - Accent3 3 3 2 5 2" xfId="5375"/>
    <cellStyle name="20% - Accent3 3 3 2 5 2 2" xfId="5376"/>
    <cellStyle name="20% - Accent3 3 3 2 5 3" xfId="5377"/>
    <cellStyle name="20% - Accent3 3 3 2 6" xfId="5378"/>
    <cellStyle name="20% - Accent3 3 3 2 6 2" xfId="5379"/>
    <cellStyle name="20% - Accent3 3 3 2 7" xfId="5380"/>
    <cellStyle name="20% - Accent3 3 3 2 7 2" xfId="5381"/>
    <cellStyle name="20% - Accent3 3 3 2 8" xfId="5382"/>
    <cellStyle name="20% - Accent3 3 3 3" xfId="5383"/>
    <cellStyle name="20% - Accent3 3 3 3 2" xfId="5384"/>
    <cellStyle name="20% - Accent3 3 3 3 2 2" xfId="5385"/>
    <cellStyle name="20% - Accent3 3 3 3 2 2 2" xfId="5386"/>
    <cellStyle name="20% - Accent3 3 3 3 2 2 2 2" xfId="5387"/>
    <cellStyle name="20% - Accent3 3 3 3 2 2 2 2 2" xfId="5388"/>
    <cellStyle name="20% - Accent3 3 3 3 2 2 2 3" xfId="5389"/>
    <cellStyle name="20% - Accent3 3 3 3 2 2 3" xfId="5390"/>
    <cellStyle name="20% - Accent3 3 3 3 2 2 3 2" xfId="5391"/>
    <cellStyle name="20% - Accent3 3 3 3 2 2 4" xfId="5392"/>
    <cellStyle name="20% - Accent3 3 3 3 2 3" xfId="5393"/>
    <cellStyle name="20% - Accent3 3 3 3 2 3 2" xfId="5394"/>
    <cellStyle name="20% - Accent3 3 3 3 2 3 2 2" xfId="5395"/>
    <cellStyle name="20% - Accent3 3 3 3 2 3 3" xfId="5396"/>
    <cellStyle name="20% - Accent3 3 3 3 2 4" xfId="5397"/>
    <cellStyle name="20% - Accent3 3 3 3 2 4 2" xfId="5398"/>
    <cellStyle name="20% - Accent3 3 3 3 2 5" xfId="5399"/>
    <cellStyle name="20% - Accent3 3 3 3 2 5 2" xfId="5400"/>
    <cellStyle name="20% - Accent3 3 3 3 2 6" xfId="5401"/>
    <cellStyle name="20% - Accent3 3 3 3 3" xfId="5402"/>
    <cellStyle name="20% - Accent3 3 3 3 3 2" xfId="5403"/>
    <cellStyle name="20% - Accent3 3 3 3 3 2 2" xfId="5404"/>
    <cellStyle name="20% - Accent3 3 3 3 3 2 2 2" xfId="5405"/>
    <cellStyle name="20% - Accent3 3 3 3 3 2 2 2 2" xfId="5406"/>
    <cellStyle name="20% - Accent3 3 3 3 3 2 2 3" xfId="5407"/>
    <cellStyle name="20% - Accent3 3 3 3 3 2 3" xfId="5408"/>
    <cellStyle name="20% - Accent3 3 3 3 3 2 3 2" xfId="5409"/>
    <cellStyle name="20% - Accent3 3 3 3 3 2 4" xfId="5410"/>
    <cellStyle name="20% - Accent3 3 3 3 3 3" xfId="5411"/>
    <cellStyle name="20% - Accent3 3 3 3 3 3 2" xfId="5412"/>
    <cellStyle name="20% - Accent3 3 3 3 3 3 2 2" xfId="5413"/>
    <cellStyle name="20% - Accent3 3 3 3 3 3 3" xfId="5414"/>
    <cellStyle name="20% - Accent3 3 3 3 3 4" xfId="5415"/>
    <cellStyle name="20% - Accent3 3 3 3 3 4 2" xfId="5416"/>
    <cellStyle name="20% - Accent3 3 3 3 3 5" xfId="5417"/>
    <cellStyle name="20% - Accent3 3 3 3 3 5 2" xfId="5418"/>
    <cellStyle name="20% - Accent3 3 3 3 3 6" xfId="5419"/>
    <cellStyle name="20% - Accent3 3 3 3 4" xfId="5420"/>
    <cellStyle name="20% - Accent3 3 3 3 4 2" xfId="5421"/>
    <cellStyle name="20% - Accent3 3 3 3 4 2 2" xfId="5422"/>
    <cellStyle name="20% - Accent3 3 3 3 4 2 2 2" xfId="5423"/>
    <cellStyle name="20% - Accent3 3 3 3 4 2 3" xfId="5424"/>
    <cellStyle name="20% - Accent3 3 3 3 4 3" xfId="5425"/>
    <cellStyle name="20% - Accent3 3 3 3 4 3 2" xfId="5426"/>
    <cellStyle name="20% - Accent3 3 3 3 4 4" xfId="5427"/>
    <cellStyle name="20% - Accent3 3 3 3 5" xfId="5428"/>
    <cellStyle name="20% - Accent3 3 3 3 5 2" xfId="5429"/>
    <cellStyle name="20% - Accent3 3 3 3 5 2 2" xfId="5430"/>
    <cellStyle name="20% - Accent3 3 3 3 5 3" xfId="5431"/>
    <cellStyle name="20% - Accent3 3 3 3 6" xfId="5432"/>
    <cellStyle name="20% - Accent3 3 3 3 6 2" xfId="5433"/>
    <cellStyle name="20% - Accent3 3 3 3 7" xfId="5434"/>
    <cellStyle name="20% - Accent3 3 3 3 7 2" xfId="5435"/>
    <cellStyle name="20% - Accent3 3 3 3 8" xfId="5436"/>
    <cellStyle name="20% - Accent3 3 3 4" xfId="5437"/>
    <cellStyle name="20% - Accent3 3 3 4 2" xfId="5438"/>
    <cellStyle name="20% - Accent3 3 3 4 2 2" xfId="5439"/>
    <cellStyle name="20% - Accent3 3 3 4 2 2 2" xfId="5440"/>
    <cellStyle name="20% - Accent3 3 3 4 2 2 2 2" xfId="5441"/>
    <cellStyle name="20% - Accent3 3 3 4 2 2 3" xfId="5442"/>
    <cellStyle name="20% - Accent3 3 3 4 2 3" xfId="5443"/>
    <cellStyle name="20% - Accent3 3 3 4 2 3 2" xfId="5444"/>
    <cellStyle name="20% - Accent3 3 3 4 2 4" xfId="5445"/>
    <cellStyle name="20% - Accent3 3 3 4 3" xfId="5446"/>
    <cellStyle name="20% - Accent3 3 3 4 3 2" xfId="5447"/>
    <cellStyle name="20% - Accent3 3 3 4 3 2 2" xfId="5448"/>
    <cellStyle name="20% - Accent3 3 3 4 3 3" xfId="5449"/>
    <cellStyle name="20% - Accent3 3 3 4 4" xfId="5450"/>
    <cellStyle name="20% - Accent3 3 3 4 4 2" xfId="5451"/>
    <cellStyle name="20% - Accent3 3 3 4 5" xfId="5452"/>
    <cellStyle name="20% - Accent3 3 3 4 5 2" xfId="5453"/>
    <cellStyle name="20% - Accent3 3 3 4 6" xfId="5454"/>
    <cellStyle name="20% - Accent3 3 3 5" xfId="5455"/>
    <cellStyle name="20% - Accent3 3 3 5 2" xfId="5456"/>
    <cellStyle name="20% - Accent3 3 3 5 2 2" xfId="5457"/>
    <cellStyle name="20% - Accent3 3 3 5 2 2 2" xfId="5458"/>
    <cellStyle name="20% - Accent3 3 3 5 2 2 2 2" xfId="5459"/>
    <cellStyle name="20% - Accent3 3 3 5 2 2 3" xfId="5460"/>
    <cellStyle name="20% - Accent3 3 3 5 2 3" xfId="5461"/>
    <cellStyle name="20% - Accent3 3 3 5 2 3 2" xfId="5462"/>
    <cellStyle name="20% - Accent3 3 3 5 2 4" xfId="5463"/>
    <cellStyle name="20% - Accent3 3 3 5 3" xfId="5464"/>
    <cellStyle name="20% - Accent3 3 3 5 3 2" xfId="5465"/>
    <cellStyle name="20% - Accent3 3 3 5 3 2 2" xfId="5466"/>
    <cellStyle name="20% - Accent3 3 3 5 3 3" xfId="5467"/>
    <cellStyle name="20% - Accent3 3 3 5 4" xfId="5468"/>
    <cellStyle name="20% - Accent3 3 3 5 4 2" xfId="5469"/>
    <cellStyle name="20% - Accent3 3 3 5 5" xfId="5470"/>
    <cellStyle name="20% - Accent3 3 3 5 5 2" xfId="5471"/>
    <cellStyle name="20% - Accent3 3 3 5 6" xfId="5472"/>
    <cellStyle name="20% - Accent3 3 3 6" xfId="5473"/>
    <cellStyle name="20% - Accent3 3 3 6 2" xfId="5474"/>
    <cellStyle name="20% - Accent3 3 3 6 2 2" xfId="5475"/>
    <cellStyle name="20% - Accent3 3 3 6 2 2 2" xfId="5476"/>
    <cellStyle name="20% - Accent3 3 3 6 2 2 2 2" xfId="5477"/>
    <cellStyle name="20% - Accent3 3 3 6 2 2 3" xfId="5478"/>
    <cellStyle name="20% - Accent3 3 3 6 2 3" xfId="5479"/>
    <cellStyle name="20% - Accent3 3 3 6 2 3 2" xfId="5480"/>
    <cellStyle name="20% - Accent3 3 3 6 2 4" xfId="5481"/>
    <cellStyle name="20% - Accent3 3 3 6 3" xfId="5482"/>
    <cellStyle name="20% - Accent3 3 3 6 3 2" xfId="5483"/>
    <cellStyle name="20% - Accent3 3 3 6 3 2 2" xfId="5484"/>
    <cellStyle name="20% - Accent3 3 3 6 3 3" xfId="5485"/>
    <cellStyle name="20% - Accent3 3 3 6 4" xfId="5486"/>
    <cellStyle name="20% - Accent3 3 3 6 4 2" xfId="5487"/>
    <cellStyle name="20% - Accent3 3 3 6 5" xfId="5488"/>
    <cellStyle name="20% - Accent3 3 3 6 5 2" xfId="5489"/>
    <cellStyle name="20% - Accent3 3 3 6 6" xfId="5490"/>
    <cellStyle name="20% - Accent3 3 3 7" xfId="5491"/>
    <cellStyle name="20% - Accent3 3 3 7 2" xfId="5492"/>
    <cellStyle name="20% - Accent3 3 3 7 2 2" xfId="5493"/>
    <cellStyle name="20% - Accent3 3 3 7 2 2 2" xfId="5494"/>
    <cellStyle name="20% - Accent3 3 3 7 2 3" xfId="5495"/>
    <cellStyle name="20% - Accent3 3 3 7 3" xfId="5496"/>
    <cellStyle name="20% - Accent3 3 3 7 3 2" xfId="5497"/>
    <cellStyle name="20% - Accent3 3 3 7 4" xfId="5498"/>
    <cellStyle name="20% - Accent3 3 3 8" xfId="5499"/>
    <cellStyle name="20% - Accent3 3 3 8 2" xfId="5500"/>
    <cellStyle name="20% - Accent3 3 3 8 2 2" xfId="5501"/>
    <cellStyle name="20% - Accent3 3 3 8 3" xfId="5502"/>
    <cellStyle name="20% - Accent3 3 3 9" xfId="5503"/>
    <cellStyle name="20% - Accent3 3 3 9 2" xfId="5504"/>
    <cellStyle name="20% - Accent3 3 4" xfId="5505"/>
    <cellStyle name="20% - Accent3 3 4 10" xfId="5506"/>
    <cellStyle name="20% - Accent3 3 4 10 2" xfId="5507"/>
    <cellStyle name="20% - Accent3 3 4 11" xfId="5508"/>
    <cellStyle name="20% - Accent3 3 4 2" xfId="5509"/>
    <cellStyle name="20% - Accent3 3 4 2 2" xfId="5510"/>
    <cellStyle name="20% - Accent3 3 4 2 2 2" xfId="5511"/>
    <cellStyle name="20% - Accent3 3 4 2 2 2 2" xfId="5512"/>
    <cellStyle name="20% - Accent3 3 4 2 2 2 2 2" xfId="5513"/>
    <cellStyle name="20% - Accent3 3 4 2 2 2 2 2 2" xfId="5514"/>
    <cellStyle name="20% - Accent3 3 4 2 2 2 2 3" xfId="5515"/>
    <cellStyle name="20% - Accent3 3 4 2 2 2 3" xfId="5516"/>
    <cellStyle name="20% - Accent3 3 4 2 2 2 3 2" xfId="5517"/>
    <cellStyle name="20% - Accent3 3 4 2 2 2 4" xfId="5518"/>
    <cellStyle name="20% - Accent3 3 4 2 2 3" xfId="5519"/>
    <cellStyle name="20% - Accent3 3 4 2 2 3 2" xfId="5520"/>
    <cellStyle name="20% - Accent3 3 4 2 2 3 2 2" xfId="5521"/>
    <cellStyle name="20% - Accent3 3 4 2 2 3 3" xfId="5522"/>
    <cellStyle name="20% - Accent3 3 4 2 2 4" xfId="5523"/>
    <cellStyle name="20% - Accent3 3 4 2 2 4 2" xfId="5524"/>
    <cellStyle name="20% - Accent3 3 4 2 2 5" xfId="5525"/>
    <cellStyle name="20% - Accent3 3 4 2 2 5 2" xfId="5526"/>
    <cellStyle name="20% - Accent3 3 4 2 2 6" xfId="5527"/>
    <cellStyle name="20% - Accent3 3 4 2 3" xfId="5528"/>
    <cellStyle name="20% - Accent3 3 4 2 3 2" xfId="5529"/>
    <cellStyle name="20% - Accent3 3 4 2 3 2 2" xfId="5530"/>
    <cellStyle name="20% - Accent3 3 4 2 3 2 2 2" xfId="5531"/>
    <cellStyle name="20% - Accent3 3 4 2 3 2 2 2 2" xfId="5532"/>
    <cellStyle name="20% - Accent3 3 4 2 3 2 2 3" xfId="5533"/>
    <cellStyle name="20% - Accent3 3 4 2 3 2 3" xfId="5534"/>
    <cellStyle name="20% - Accent3 3 4 2 3 2 3 2" xfId="5535"/>
    <cellStyle name="20% - Accent3 3 4 2 3 2 4" xfId="5536"/>
    <cellStyle name="20% - Accent3 3 4 2 3 3" xfId="5537"/>
    <cellStyle name="20% - Accent3 3 4 2 3 3 2" xfId="5538"/>
    <cellStyle name="20% - Accent3 3 4 2 3 3 2 2" xfId="5539"/>
    <cellStyle name="20% - Accent3 3 4 2 3 3 3" xfId="5540"/>
    <cellStyle name="20% - Accent3 3 4 2 3 4" xfId="5541"/>
    <cellStyle name="20% - Accent3 3 4 2 3 4 2" xfId="5542"/>
    <cellStyle name="20% - Accent3 3 4 2 3 5" xfId="5543"/>
    <cellStyle name="20% - Accent3 3 4 2 3 5 2" xfId="5544"/>
    <cellStyle name="20% - Accent3 3 4 2 3 6" xfId="5545"/>
    <cellStyle name="20% - Accent3 3 4 2 4" xfId="5546"/>
    <cellStyle name="20% - Accent3 3 4 2 4 2" xfId="5547"/>
    <cellStyle name="20% - Accent3 3 4 2 4 2 2" xfId="5548"/>
    <cellStyle name="20% - Accent3 3 4 2 4 2 2 2" xfId="5549"/>
    <cellStyle name="20% - Accent3 3 4 2 4 2 3" xfId="5550"/>
    <cellStyle name="20% - Accent3 3 4 2 4 3" xfId="5551"/>
    <cellStyle name="20% - Accent3 3 4 2 4 3 2" xfId="5552"/>
    <cellStyle name="20% - Accent3 3 4 2 4 4" xfId="5553"/>
    <cellStyle name="20% - Accent3 3 4 2 5" xfId="5554"/>
    <cellStyle name="20% - Accent3 3 4 2 5 2" xfId="5555"/>
    <cellStyle name="20% - Accent3 3 4 2 5 2 2" xfId="5556"/>
    <cellStyle name="20% - Accent3 3 4 2 5 3" xfId="5557"/>
    <cellStyle name="20% - Accent3 3 4 2 6" xfId="5558"/>
    <cellStyle name="20% - Accent3 3 4 2 6 2" xfId="5559"/>
    <cellStyle name="20% - Accent3 3 4 2 7" xfId="5560"/>
    <cellStyle name="20% - Accent3 3 4 2 7 2" xfId="5561"/>
    <cellStyle name="20% - Accent3 3 4 2 8" xfId="5562"/>
    <cellStyle name="20% - Accent3 3 4 3" xfId="5563"/>
    <cellStyle name="20% - Accent3 3 4 3 2" xfId="5564"/>
    <cellStyle name="20% - Accent3 3 4 3 2 2" xfId="5565"/>
    <cellStyle name="20% - Accent3 3 4 3 2 2 2" xfId="5566"/>
    <cellStyle name="20% - Accent3 3 4 3 2 2 2 2" xfId="5567"/>
    <cellStyle name="20% - Accent3 3 4 3 2 2 2 2 2" xfId="5568"/>
    <cellStyle name="20% - Accent3 3 4 3 2 2 2 3" xfId="5569"/>
    <cellStyle name="20% - Accent3 3 4 3 2 2 3" xfId="5570"/>
    <cellStyle name="20% - Accent3 3 4 3 2 2 3 2" xfId="5571"/>
    <cellStyle name="20% - Accent3 3 4 3 2 2 4" xfId="5572"/>
    <cellStyle name="20% - Accent3 3 4 3 2 3" xfId="5573"/>
    <cellStyle name="20% - Accent3 3 4 3 2 3 2" xfId="5574"/>
    <cellStyle name="20% - Accent3 3 4 3 2 3 2 2" xfId="5575"/>
    <cellStyle name="20% - Accent3 3 4 3 2 3 3" xfId="5576"/>
    <cellStyle name="20% - Accent3 3 4 3 2 4" xfId="5577"/>
    <cellStyle name="20% - Accent3 3 4 3 2 4 2" xfId="5578"/>
    <cellStyle name="20% - Accent3 3 4 3 2 5" xfId="5579"/>
    <cellStyle name="20% - Accent3 3 4 3 2 5 2" xfId="5580"/>
    <cellStyle name="20% - Accent3 3 4 3 2 6" xfId="5581"/>
    <cellStyle name="20% - Accent3 3 4 3 3" xfId="5582"/>
    <cellStyle name="20% - Accent3 3 4 3 3 2" xfId="5583"/>
    <cellStyle name="20% - Accent3 3 4 3 3 2 2" xfId="5584"/>
    <cellStyle name="20% - Accent3 3 4 3 3 2 2 2" xfId="5585"/>
    <cellStyle name="20% - Accent3 3 4 3 3 2 2 2 2" xfId="5586"/>
    <cellStyle name="20% - Accent3 3 4 3 3 2 2 3" xfId="5587"/>
    <cellStyle name="20% - Accent3 3 4 3 3 2 3" xfId="5588"/>
    <cellStyle name="20% - Accent3 3 4 3 3 2 3 2" xfId="5589"/>
    <cellStyle name="20% - Accent3 3 4 3 3 2 4" xfId="5590"/>
    <cellStyle name="20% - Accent3 3 4 3 3 3" xfId="5591"/>
    <cellStyle name="20% - Accent3 3 4 3 3 3 2" xfId="5592"/>
    <cellStyle name="20% - Accent3 3 4 3 3 3 2 2" xfId="5593"/>
    <cellStyle name="20% - Accent3 3 4 3 3 3 3" xfId="5594"/>
    <cellStyle name="20% - Accent3 3 4 3 3 4" xfId="5595"/>
    <cellStyle name="20% - Accent3 3 4 3 3 4 2" xfId="5596"/>
    <cellStyle name="20% - Accent3 3 4 3 3 5" xfId="5597"/>
    <cellStyle name="20% - Accent3 3 4 3 3 5 2" xfId="5598"/>
    <cellStyle name="20% - Accent3 3 4 3 3 6" xfId="5599"/>
    <cellStyle name="20% - Accent3 3 4 3 4" xfId="5600"/>
    <cellStyle name="20% - Accent3 3 4 3 4 2" xfId="5601"/>
    <cellStyle name="20% - Accent3 3 4 3 4 2 2" xfId="5602"/>
    <cellStyle name="20% - Accent3 3 4 3 4 2 2 2" xfId="5603"/>
    <cellStyle name="20% - Accent3 3 4 3 4 2 3" xfId="5604"/>
    <cellStyle name="20% - Accent3 3 4 3 4 3" xfId="5605"/>
    <cellStyle name="20% - Accent3 3 4 3 4 3 2" xfId="5606"/>
    <cellStyle name="20% - Accent3 3 4 3 4 4" xfId="5607"/>
    <cellStyle name="20% - Accent3 3 4 3 5" xfId="5608"/>
    <cellStyle name="20% - Accent3 3 4 3 5 2" xfId="5609"/>
    <cellStyle name="20% - Accent3 3 4 3 5 2 2" xfId="5610"/>
    <cellStyle name="20% - Accent3 3 4 3 5 3" xfId="5611"/>
    <cellStyle name="20% - Accent3 3 4 3 6" xfId="5612"/>
    <cellStyle name="20% - Accent3 3 4 3 6 2" xfId="5613"/>
    <cellStyle name="20% - Accent3 3 4 3 7" xfId="5614"/>
    <cellStyle name="20% - Accent3 3 4 3 7 2" xfId="5615"/>
    <cellStyle name="20% - Accent3 3 4 3 8" xfId="5616"/>
    <cellStyle name="20% - Accent3 3 4 4" xfId="5617"/>
    <cellStyle name="20% - Accent3 3 4 4 2" xfId="5618"/>
    <cellStyle name="20% - Accent3 3 4 4 2 2" xfId="5619"/>
    <cellStyle name="20% - Accent3 3 4 4 2 2 2" xfId="5620"/>
    <cellStyle name="20% - Accent3 3 4 4 2 2 2 2" xfId="5621"/>
    <cellStyle name="20% - Accent3 3 4 4 2 2 3" xfId="5622"/>
    <cellStyle name="20% - Accent3 3 4 4 2 3" xfId="5623"/>
    <cellStyle name="20% - Accent3 3 4 4 2 3 2" xfId="5624"/>
    <cellStyle name="20% - Accent3 3 4 4 2 4" xfId="5625"/>
    <cellStyle name="20% - Accent3 3 4 4 3" xfId="5626"/>
    <cellStyle name="20% - Accent3 3 4 4 3 2" xfId="5627"/>
    <cellStyle name="20% - Accent3 3 4 4 3 2 2" xfId="5628"/>
    <cellStyle name="20% - Accent3 3 4 4 3 3" xfId="5629"/>
    <cellStyle name="20% - Accent3 3 4 4 4" xfId="5630"/>
    <cellStyle name="20% - Accent3 3 4 4 4 2" xfId="5631"/>
    <cellStyle name="20% - Accent3 3 4 4 5" xfId="5632"/>
    <cellStyle name="20% - Accent3 3 4 4 5 2" xfId="5633"/>
    <cellStyle name="20% - Accent3 3 4 4 6" xfId="5634"/>
    <cellStyle name="20% - Accent3 3 4 5" xfId="5635"/>
    <cellStyle name="20% - Accent3 3 4 5 2" xfId="5636"/>
    <cellStyle name="20% - Accent3 3 4 5 2 2" xfId="5637"/>
    <cellStyle name="20% - Accent3 3 4 5 2 2 2" xfId="5638"/>
    <cellStyle name="20% - Accent3 3 4 5 2 2 2 2" xfId="5639"/>
    <cellStyle name="20% - Accent3 3 4 5 2 2 3" xfId="5640"/>
    <cellStyle name="20% - Accent3 3 4 5 2 3" xfId="5641"/>
    <cellStyle name="20% - Accent3 3 4 5 2 3 2" xfId="5642"/>
    <cellStyle name="20% - Accent3 3 4 5 2 4" xfId="5643"/>
    <cellStyle name="20% - Accent3 3 4 5 3" xfId="5644"/>
    <cellStyle name="20% - Accent3 3 4 5 3 2" xfId="5645"/>
    <cellStyle name="20% - Accent3 3 4 5 3 2 2" xfId="5646"/>
    <cellStyle name="20% - Accent3 3 4 5 3 3" xfId="5647"/>
    <cellStyle name="20% - Accent3 3 4 5 4" xfId="5648"/>
    <cellStyle name="20% - Accent3 3 4 5 4 2" xfId="5649"/>
    <cellStyle name="20% - Accent3 3 4 5 5" xfId="5650"/>
    <cellStyle name="20% - Accent3 3 4 5 5 2" xfId="5651"/>
    <cellStyle name="20% - Accent3 3 4 5 6" xfId="5652"/>
    <cellStyle name="20% - Accent3 3 4 6" xfId="5653"/>
    <cellStyle name="20% - Accent3 3 4 6 2" xfId="5654"/>
    <cellStyle name="20% - Accent3 3 4 6 2 2" xfId="5655"/>
    <cellStyle name="20% - Accent3 3 4 6 2 2 2" xfId="5656"/>
    <cellStyle name="20% - Accent3 3 4 6 2 2 2 2" xfId="5657"/>
    <cellStyle name="20% - Accent3 3 4 6 2 2 3" xfId="5658"/>
    <cellStyle name="20% - Accent3 3 4 6 2 3" xfId="5659"/>
    <cellStyle name="20% - Accent3 3 4 6 2 3 2" xfId="5660"/>
    <cellStyle name="20% - Accent3 3 4 6 2 4" xfId="5661"/>
    <cellStyle name="20% - Accent3 3 4 6 3" xfId="5662"/>
    <cellStyle name="20% - Accent3 3 4 6 3 2" xfId="5663"/>
    <cellStyle name="20% - Accent3 3 4 6 3 2 2" xfId="5664"/>
    <cellStyle name="20% - Accent3 3 4 6 3 3" xfId="5665"/>
    <cellStyle name="20% - Accent3 3 4 6 4" xfId="5666"/>
    <cellStyle name="20% - Accent3 3 4 6 4 2" xfId="5667"/>
    <cellStyle name="20% - Accent3 3 4 6 5" xfId="5668"/>
    <cellStyle name="20% - Accent3 3 4 6 5 2" xfId="5669"/>
    <cellStyle name="20% - Accent3 3 4 6 6" xfId="5670"/>
    <cellStyle name="20% - Accent3 3 4 7" xfId="5671"/>
    <cellStyle name="20% - Accent3 3 4 7 2" xfId="5672"/>
    <cellStyle name="20% - Accent3 3 4 7 2 2" xfId="5673"/>
    <cellStyle name="20% - Accent3 3 4 7 2 2 2" xfId="5674"/>
    <cellStyle name="20% - Accent3 3 4 7 2 3" xfId="5675"/>
    <cellStyle name="20% - Accent3 3 4 7 3" xfId="5676"/>
    <cellStyle name="20% - Accent3 3 4 7 3 2" xfId="5677"/>
    <cellStyle name="20% - Accent3 3 4 7 4" xfId="5678"/>
    <cellStyle name="20% - Accent3 3 4 8" xfId="5679"/>
    <cellStyle name="20% - Accent3 3 4 8 2" xfId="5680"/>
    <cellStyle name="20% - Accent3 3 4 8 2 2" xfId="5681"/>
    <cellStyle name="20% - Accent3 3 4 8 3" xfId="5682"/>
    <cellStyle name="20% - Accent3 3 4 9" xfId="5683"/>
    <cellStyle name="20% - Accent3 3 4 9 2" xfId="5684"/>
    <cellStyle name="20% - Accent3 3 5" xfId="5685"/>
    <cellStyle name="20% - Accent3 3 5 10" xfId="5686"/>
    <cellStyle name="20% - Accent3 3 5 10 2" xfId="5687"/>
    <cellStyle name="20% - Accent3 3 5 11" xfId="5688"/>
    <cellStyle name="20% - Accent3 3 5 2" xfId="5689"/>
    <cellStyle name="20% - Accent3 3 5 2 2" xfId="5690"/>
    <cellStyle name="20% - Accent3 3 5 2 2 2" xfId="5691"/>
    <cellStyle name="20% - Accent3 3 5 2 2 2 2" xfId="5692"/>
    <cellStyle name="20% - Accent3 3 5 2 2 2 2 2" xfId="5693"/>
    <cellStyle name="20% - Accent3 3 5 2 2 2 2 2 2" xfId="5694"/>
    <cellStyle name="20% - Accent3 3 5 2 2 2 2 3" xfId="5695"/>
    <cellStyle name="20% - Accent3 3 5 2 2 2 3" xfId="5696"/>
    <cellStyle name="20% - Accent3 3 5 2 2 2 3 2" xfId="5697"/>
    <cellStyle name="20% - Accent3 3 5 2 2 2 4" xfId="5698"/>
    <cellStyle name="20% - Accent3 3 5 2 2 3" xfId="5699"/>
    <cellStyle name="20% - Accent3 3 5 2 2 3 2" xfId="5700"/>
    <cellStyle name="20% - Accent3 3 5 2 2 3 2 2" xfId="5701"/>
    <cellStyle name="20% - Accent3 3 5 2 2 3 3" xfId="5702"/>
    <cellStyle name="20% - Accent3 3 5 2 2 4" xfId="5703"/>
    <cellStyle name="20% - Accent3 3 5 2 2 4 2" xfId="5704"/>
    <cellStyle name="20% - Accent3 3 5 2 2 5" xfId="5705"/>
    <cellStyle name="20% - Accent3 3 5 2 2 5 2" xfId="5706"/>
    <cellStyle name="20% - Accent3 3 5 2 2 6" xfId="5707"/>
    <cellStyle name="20% - Accent3 3 5 2 3" xfId="5708"/>
    <cellStyle name="20% - Accent3 3 5 2 3 2" xfId="5709"/>
    <cellStyle name="20% - Accent3 3 5 2 3 2 2" xfId="5710"/>
    <cellStyle name="20% - Accent3 3 5 2 3 2 2 2" xfId="5711"/>
    <cellStyle name="20% - Accent3 3 5 2 3 2 2 2 2" xfId="5712"/>
    <cellStyle name="20% - Accent3 3 5 2 3 2 2 3" xfId="5713"/>
    <cellStyle name="20% - Accent3 3 5 2 3 2 3" xfId="5714"/>
    <cellStyle name="20% - Accent3 3 5 2 3 2 3 2" xfId="5715"/>
    <cellStyle name="20% - Accent3 3 5 2 3 2 4" xfId="5716"/>
    <cellStyle name="20% - Accent3 3 5 2 3 3" xfId="5717"/>
    <cellStyle name="20% - Accent3 3 5 2 3 3 2" xfId="5718"/>
    <cellStyle name="20% - Accent3 3 5 2 3 3 2 2" xfId="5719"/>
    <cellStyle name="20% - Accent3 3 5 2 3 3 3" xfId="5720"/>
    <cellStyle name="20% - Accent3 3 5 2 3 4" xfId="5721"/>
    <cellStyle name="20% - Accent3 3 5 2 3 4 2" xfId="5722"/>
    <cellStyle name="20% - Accent3 3 5 2 3 5" xfId="5723"/>
    <cellStyle name="20% - Accent3 3 5 2 3 5 2" xfId="5724"/>
    <cellStyle name="20% - Accent3 3 5 2 3 6" xfId="5725"/>
    <cellStyle name="20% - Accent3 3 5 2 4" xfId="5726"/>
    <cellStyle name="20% - Accent3 3 5 2 4 2" xfId="5727"/>
    <cellStyle name="20% - Accent3 3 5 2 4 2 2" xfId="5728"/>
    <cellStyle name="20% - Accent3 3 5 2 4 2 2 2" xfId="5729"/>
    <cellStyle name="20% - Accent3 3 5 2 4 2 3" xfId="5730"/>
    <cellStyle name="20% - Accent3 3 5 2 4 3" xfId="5731"/>
    <cellStyle name="20% - Accent3 3 5 2 4 3 2" xfId="5732"/>
    <cellStyle name="20% - Accent3 3 5 2 4 4" xfId="5733"/>
    <cellStyle name="20% - Accent3 3 5 2 5" xfId="5734"/>
    <cellStyle name="20% - Accent3 3 5 2 5 2" xfId="5735"/>
    <cellStyle name="20% - Accent3 3 5 2 5 2 2" xfId="5736"/>
    <cellStyle name="20% - Accent3 3 5 2 5 3" xfId="5737"/>
    <cellStyle name="20% - Accent3 3 5 2 6" xfId="5738"/>
    <cellStyle name="20% - Accent3 3 5 2 6 2" xfId="5739"/>
    <cellStyle name="20% - Accent3 3 5 2 7" xfId="5740"/>
    <cellStyle name="20% - Accent3 3 5 2 7 2" xfId="5741"/>
    <cellStyle name="20% - Accent3 3 5 2 8" xfId="5742"/>
    <cellStyle name="20% - Accent3 3 5 3" xfId="5743"/>
    <cellStyle name="20% - Accent3 3 5 3 2" xfId="5744"/>
    <cellStyle name="20% - Accent3 3 5 3 2 2" xfId="5745"/>
    <cellStyle name="20% - Accent3 3 5 3 2 2 2" xfId="5746"/>
    <cellStyle name="20% - Accent3 3 5 3 2 2 2 2" xfId="5747"/>
    <cellStyle name="20% - Accent3 3 5 3 2 2 2 2 2" xfId="5748"/>
    <cellStyle name="20% - Accent3 3 5 3 2 2 2 3" xfId="5749"/>
    <cellStyle name="20% - Accent3 3 5 3 2 2 3" xfId="5750"/>
    <cellStyle name="20% - Accent3 3 5 3 2 2 3 2" xfId="5751"/>
    <cellStyle name="20% - Accent3 3 5 3 2 2 4" xfId="5752"/>
    <cellStyle name="20% - Accent3 3 5 3 2 3" xfId="5753"/>
    <cellStyle name="20% - Accent3 3 5 3 2 3 2" xfId="5754"/>
    <cellStyle name="20% - Accent3 3 5 3 2 3 2 2" xfId="5755"/>
    <cellStyle name="20% - Accent3 3 5 3 2 3 3" xfId="5756"/>
    <cellStyle name="20% - Accent3 3 5 3 2 4" xfId="5757"/>
    <cellStyle name="20% - Accent3 3 5 3 2 4 2" xfId="5758"/>
    <cellStyle name="20% - Accent3 3 5 3 2 5" xfId="5759"/>
    <cellStyle name="20% - Accent3 3 5 3 2 5 2" xfId="5760"/>
    <cellStyle name="20% - Accent3 3 5 3 2 6" xfId="5761"/>
    <cellStyle name="20% - Accent3 3 5 3 3" xfId="5762"/>
    <cellStyle name="20% - Accent3 3 5 3 3 2" xfId="5763"/>
    <cellStyle name="20% - Accent3 3 5 3 3 2 2" xfId="5764"/>
    <cellStyle name="20% - Accent3 3 5 3 3 2 2 2" xfId="5765"/>
    <cellStyle name="20% - Accent3 3 5 3 3 2 2 2 2" xfId="5766"/>
    <cellStyle name="20% - Accent3 3 5 3 3 2 2 3" xfId="5767"/>
    <cellStyle name="20% - Accent3 3 5 3 3 2 3" xfId="5768"/>
    <cellStyle name="20% - Accent3 3 5 3 3 2 3 2" xfId="5769"/>
    <cellStyle name="20% - Accent3 3 5 3 3 2 4" xfId="5770"/>
    <cellStyle name="20% - Accent3 3 5 3 3 3" xfId="5771"/>
    <cellStyle name="20% - Accent3 3 5 3 3 3 2" xfId="5772"/>
    <cellStyle name="20% - Accent3 3 5 3 3 3 2 2" xfId="5773"/>
    <cellStyle name="20% - Accent3 3 5 3 3 3 3" xfId="5774"/>
    <cellStyle name="20% - Accent3 3 5 3 3 4" xfId="5775"/>
    <cellStyle name="20% - Accent3 3 5 3 3 4 2" xfId="5776"/>
    <cellStyle name="20% - Accent3 3 5 3 3 5" xfId="5777"/>
    <cellStyle name="20% - Accent3 3 5 3 3 5 2" xfId="5778"/>
    <cellStyle name="20% - Accent3 3 5 3 3 6" xfId="5779"/>
    <cellStyle name="20% - Accent3 3 5 3 4" xfId="5780"/>
    <cellStyle name="20% - Accent3 3 5 3 4 2" xfId="5781"/>
    <cellStyle name="20% - Accent3 3 5 3 4 2 2" xfId="5782"/>
    <cellStyle name="20% - Accent3 3 5 3 4 2 2 2" xfId="5783"/>
    <cellStyle name="20% - Accent3 3 5 3 4 2 3" xfId="5784"/>
    <cellStyle name="20% - Accent3 3 5 3 4 3" xfId="5785"/>
    <cellStyle name="20% - Accent3 3 5 3 4 3 2" xfId="5786"/>
    <cellStyle name="20% - Accent3 3 5 3 4 4" xfId="5787"/>
    <cellStyle name="20% - Accent3 3 5 3 5" xfId="5788"/>
    <cellStyle name="20% - Accent3 3 5 3 5 2" xfId="5789"/>
    <cellStyle name="20% - Accent3 3 5 3 5 2 2" xfId="5790"/>
    <cellStyle name="20% - Accent3 3 5 3 5 3" xfId="5791"/>
    <cellStyle name="20% - Accent3 3 5 3 6" xfId="5792"/>
    <cellStyle name="20% - Accent3 3 5 3 6 2" xfId="5793"/>
    <cellStyle name="20% - Accent3 3 5 3 7" xfId="5794"/>
    <cellStyle name="20% - Accent3 3 5 3 7 2" xfId="5795"/>
    <cellStyle name="20% - Accent3 3 5 3 8" xfId="5796"/>
    <cellStyle name="20% - Accent3 3 5 4" xfId="5797"/>
    <cellStyle name="20% - Accent3 3 5 4 2" xfId="5798"/>
    <cellStyle name="20% - Accent3 3 5 4 2 2" xfId="5799"/>
    <cellStyle name="20% - Accent3 3 5 4 2 2 2" xfId="5800"/>
    <cellStyle name="20% - Accent3 3 5 4 2 2 2 2" xfId="5801"/>
    <cellStyle name="20% - Accent3 3 5 4 2 2 3" xfId="5802"/>
    <cellStyle name="20% - Accent3 3 5 4 2 3" xfId="5803"/>
    <cellStyle name="20% - Accent3 3 5 4 2 3 2" xfId="5804"/>
    <cellStyle name="20% - Accent3 3 5 4 2 4" xfId="5805"/>
    <cellStyle name="20% - Accent3 3 5 4 3" xfId="5806"/>
    <cellStyle name="20% - Accent3 3 5 4 3 2" xfId="5807"/>
    <cellStyle name="20% - Accent3 3 5 4 3 2 2" xfId="5808"/>
    <cellStyle name="20% - Accent3 3 5 4 3 3" xfId="5809"/>
    <cellStyle name="20% - Accent3 3 5 4 4" xfId="5810"/>
    <cellStyle name="20% - Accent3 3 5 4 4 2" xfId="5811"/>
    <cellStyle name="20% - Accent3 3 5 4 5" xfId="5812"/>
    <cellStyle name="20% - Accent3 3 5 4 5 2" xfId="5813"/>
    <cellStyle name="20% - Accent3 3 5 4 6" xfId="5814"/>
    <cellStyle name="20% - Accent3 3 5 5" xfId="5815"/>
    <cellStyle name="20% - Accent3 3 5 5 2" xfId="5816"/>
    <cellStyle name="20% - Accent3 3 5 5 2 2" xfId="5817"/>
    <cellStyle name="20% - Accent3 3 5 5 2 2 2" xfId="5818"/>
    <cellStyle name="20% - Accent3 3 5 5 2 2 2 2" xfId="5819"/>
    <cellStyle name="20% - Accent3 3 5 5 2 2 3" xfId="5820"/>
    <cellStyle name="20% - Accent3 3 5 5 2 3" xfId="5821"/>
    <cellStyle name="20% - Accent3 3 5 5 2 3 2" xfId="5822"/>
    <cellStyle name="20% - Accent3 3 5 5 2 4" xfId="5823"/>
    <cellStyle name="20% - Accent3 3 5 5 3" xfId="5824"/>
    <cellStyle name="20% - Accent3 3 5 5 3 2" xfId="5825"/>
    <cellStyle name="20% - Accent3 3 5 5 3 2 2" xfId="5826"/>
    <cellStyle name="20% - Accent3 3 5 5 3 3" xfId="5827"/>
    <cellStyle name="20% - Accent3 3 5 5 4" xfId="5828"/>
    <cellStyle name="20% - Accent3 3 5 5 4 2" xfId="5829"/>
    <cellStyle name="20% - Accent3 3 5 5 5" xfId="5830"/>
    <cellStyle name="20% - Accent3 3 5 5 5 2" xfId="5831"/>
    <cellStyle name="20% - Accent3 3 5 5 6" xfId="5832"/>
    <cellStyle name="20% - Accent3 3 5 6" xfId="5833"/>
    <cellStyle name="20% - Accent3 3 5 6 2" xfId="5834"/>
    <cellStyle name="20% - Accent3 3 5 6 2 2" xfId="5835"/>
    <cellStyle name="20% - Accent3 3 5 6 2 2 2" xfId="5836"/>
    <cellStyle name="20% - Accent3 3 5 6 2 2 2 2" xfId="5837"/>
    <cellStyle name="20% - Accent3 3 5 6 2 2 3" xfId="5838"/>
    <cellStyle name="20% - Accent3 3 5 6 2 3" xfId="5839"/>
    <cellStyle name="20% - Accent3 3 5 6 2 3 2" xfId="5840"/>
    <cellStyle name="20% - Accent3 3 5 6 2 4" xfId="5841"/>
    <cellStyle name="20% - Accent3 3 5 6 3" xfId="5842"/>
    <cellStyle name="20% - Accent3 3 5 6 3 2" xfId="5843"/>
    <cellStyle name="20% - Accent3 3 5 6 3 2 2" xfId="5844"/>
    <cellStyle name="20% - Accent3 3 5 6 3 3" xfId="5845"/>
    <cellStyle name="20% - Accent3 3 5 6 4" xfId="5846"/>
    <cellStyle name="20% - Accent3 3 5 6 4 2" xfId="5847"/>
    <cellStyle name="20% - Accent3 3 5 6 5" xfId="5848"/>
    <cellStyle name="20% - Accent3 3 5 6 5 2" xfId="5849"/>
    <cellStyle name="20% - Accent3 3 5 6 6" xfId="5850"/>
    <cellStyle name="20% - Accent3 3 5 7" xfId="5851"/>
    <cellStyle name="20% - Accent3 3 5 7 2" xfId="5852"/>
    <cellStyle name="20% - Accent3 3 5 7 2 2" xfId="5853"/>
    <cellStyle name="20% - Accent3 3 5 7 2 2 2" xfId="5854"/>
    <cellStyle name="20% - Accent3 3 5 7 2 3" xfId="5855"/>
    <cellStyle name="20% - Accent3 3 5 7 3" xfId="5856"/>
    <cellStyle name="20% - Accent3 3 5 7 3 2" xfId="5857"/>
    <cellStyle name="20% - Accent3 3 5 7 4" xfId="5858"/>
    <cellStyle name="20% - Accent3 3 5 8" xfId="5859"/>
    <cellStyle name="20% - Accent3 3 5 8 2" xfId="5860"/>
    <cellStyle name="20% - Accent3 3 5 8 2 2" xfId="5861"/>
    <cellStyle name="20% - Accent3 3 5 8 3" xfId="5862"/>
    <cellStyle name="20% - Accent3 3 5 9" xfId="5863"/>
    <cellStyle name="20% - Accent3 3 5 9 2" xfId="5864"/>
    <cellStyle name="20% - Accent3 3 6" xfId="5865"/>
    <cellStyle name="20% - Accent3 3 6 2" xfId="5866"/>
    <cellStyle name="20% - Accent3 3 6 2 2" xfId="5867"/>
    <cellStyle name="20% - Accent3 3 6 2 2 2" xfId="5868"/>
    <cellStyle name="20% - Accent3 3 6 2 2 2 2" xfId="5869"/>
    <cellStyle name="20% - Accent3 3 6 2 2 2 2 2" xfId="5870"/>
    <cellStyle name="20% - Accent3 3 6 2 2 2 3" xfId="5871"/>
    <cellStyle name="20% - Accent3 3 6 2 2 3" xfId="5872"/>
    <cellStyle name="20% - Accent3 3 6 2 2 3 2" xfId="5873"/>
    <cellStyle name="20% - Accent3 3 6 2 2 4" xfId="5874"/>
    <cellStyle name="20% - Accent3 3 6 2 3" xfId="5875"/>
    <cellStyle name="20% - Accent3 3 6 2 3 2" xfId="5876"/>
    <cellStyle name="20% - Accent3 3 6 2 3 2 2" xfId="5877"/>
    <cellStyle name="20% - Accent3 3 6 2 3 3" xfId="5878"/>
    <cellStyle name="20% - Accent3 3 6 2 4" xfId="5879"/>
    <cellStyle name="20% - Accent3 3 6 2 4 2" xfId="5880"/>
    <cellStyle name="20% - Accent3 3 6 2 5" xfId="5881"/>
    <cellStyle name="20% - Accent3 3 6 2 5 2" xfId="5882"/>
    <cellStyle name="20% - Accent3 3 6 2 6" xfId="5883"/>
    <cellStyle name="20% - Accent3 3 6 3" xfId="5884"/>
    <cellStyle name="20% - Accent3 3 6 3 2" xfId="5885"/>
    <cellStyle name="20% - Accent3 3 6 3 2 2" xfId="5886"/>
    <cellStyle name="20% - Accent3 3 6 3 2 2 2" xfId="5887"/>
    <cellStyle name="20% - Accent3 3 6 3 2 2 2 2" xfId="5888"/>
    <cellStyle name="20% - Accent3 3 6 3 2 2 3" xfId="5889"/>
    <cellStyle name="20% - Accent3 3 6 3 2 3" xfId="5890"/>
    <cellStyle name="20% - Accent3 3 6 3 2 3 2" xfId="5891"/>
    <cellStyle name="20% - Accent3 3 6 3 2 4" xfId="5892"/>
    <cellStyle name="20% - Accent3 3 6 3 3" xfId="5893"/>
    <cellStyle name="20% - Accent3 3 6 3 3 2" xfId="5894"/>
    <cellStyle name="20% - Accent3 3 6 3 3 2 2" xfId="5895"/>
    <cellStyle name="20% - Accent3 3 6 3 3 3" xfId="5896"/>
    <cellStyle name="20% - Accent3 3 6 3 4" xfId="5897"/>
    <cellStyle name="20% - Accent3 3 6 3 4 2" xfId="5898"/>
    <cellStyle name="20% - Accent3 3 6 3 5" xfId="5899"/>
    <cellStyle name="20% - Accent3 3 6 3 5 2" xfId="5900"/>
    <cellStyle name="20% - Accent3 3 6 3 6" xfId="5901"/>
    <cellStyle name="20% - Accent3 3 6 4" xfId="5902"/>
    <cellStyle name="20% - Accent3 3 6 4 2" xfId="5903"/>
    <cellStyle name="20% - Accent3 3 6 4 2 2" xfId="5904"/>
    <cellStyle name="20% - Accent3 3 6 4 2 2 2" xfId="5905"/>
    <cellStyle name="20% - Accent3 3 6 4 2 3" xfId="5906"/>
    <cellStyle name="20% - Accent3 3 6 4 3" xfId="5907"/>
    <cellStyle name="20% - Accent3 3 6 4 3 2" xfId="5908"/>
    <cellStyle name="20% - Accent3 3 6 4 4" xfId="5909"/>
    <cellStyle name="20% - Accent3 3 6 5" xfId="5910"/>
    <cellStyle name="20% - Accent3 3 6 5 2" xfId="5911"/>
    <cellStyle name="20% - Accent3 3 6 5 2 2" xfId="5912"/>
    <cellStyle name="20% - Accent3 3 6 5 3" xfId="5913"/>
    <cellStyle name="20% - Accent3 3 6 6" xfId="5914"/>
    <cellStyle name="20% - Accent3 3 6 6 2" xfId="5915"/>
    <cellStyle name="20% - Accent3 3 6 7" xfId="5916"/>
    <cellStyle name="20% - Accent3 3 6 7 2" xfId="5917"/>
    <cellStyle name="20% - Accent3 3 6 8" xfId="5918"/>
    <cellStyle name="20% - Accent3 3 7" xfId="5919"/>
    <cellStyle name="20% - Accent3 3 7 2" xfId="5920"/>
    <cellStyle name="20% - Accent3 3 7 2 2" xfId="5921"/>
    <cellStyle name="20% - Accent3 3 7 2 2 2" xfId="5922"/>
    <cellStyle name="20% - Accent3 3 7 2 2 2 2" xfId="5923"/>
    <cellStyle name="20% - Accent3 3 7 2 2 2 2 2" xfId="5924"/>
    <cellStyle name="20% - Accent3 3 7 2 2 2 3" xfId="5925"/>
    <cellStyle name="20% - Accent3 3 7 2 2 3" xfId="5926"/>
    <cellStyle name="20% - Accent3 3 7 2 2 3 2" xfId="5927"/>
    <cellStyle name="20% - Accent3 3 7 2 2 4" xfId="5928"/>
    <cellStyle name="20% - Accent3 3 7 2 3" xfId="5929"/>
    <cellStyle name="20% - Accent3 3 7 2 3 2" xfId="5930"/>
    <cellStyle name="20% - Accent3 3 7 2 3 2 2" xfId="5931"/>
    <cellStyle name="20% - Accent3 3 7 2 3 3" xfId="5932"/>
    <cellStyle name="20% - Accent3 3 7 2 4" xfId="5933"/>
    <cellStyle name="20% - Accent3 3 7 2 4 2" xfId="5934"/>
    <cellStyle name="20% - Accent3 3 7 2 5" xfId="5935"/>
    <cellStyle name="20% - Accent3 3 7 2 5 2" xfId="5936"/>
    <cellStyle name="20% - Accent3 3 7 2 6" xfId="5937"/>
    <cellStyle name="20% - Accent3 3 7 3" xfId="5938"/>
    <cellStyle name="20% - Accent3 3 7 3 2" xfId="5939"/>
    <cellStyle name="20% - Accent3 3 7 3 2 2" xfId="5940"/>
    <cellStyle name="20% - Accent3 3 7 3 2 2 2" xfId="5941"/>
    <cellStyle name="20% - Accent3 3 7 3 2 2 2 2" xfId="5942"/>
    <cellStyle name="20% - Accent3 3 7 3 2 2 3" xfId="5943"/>
    <cellStyle name="20% - Accent3 3 7 3 2 3" xfId="5944"/>
    <cellStyle name="20% - Accent3 3 7 3 2 3 2" xfId="5945"/>
    <cellStyle name="20% - Accent3 3 7 3 2 4" xfId="5946"/>
    <cellStyle name="20% - Accent3 3 7 3 3" xfId="5947"/>
    <cellStyle name="20% - Accent3 3 7 3 3 2" xfId="5948"/>
    <cellStyle name="20% - Accent3 3 7 3 3 2 2" xfId="5949"/>
    <cellStyle name="20% - Accent3 3 7 3 3 3" xfId="5950"/>
    <cellStyle name="20% - Accent3 3 7 3 4" xfId="5951"/>
    <cellStyle name="20% - Accent3 3 7 3 4 2" xfId="5952"/>
    <cellStyle name="20% - Accent3 3 7 3 5" xfId="5953"/>
    <cellStyle name="20% - Accent3 3 7 3 5 2" xfId="5954"/>
    <cellStyle name="20% - Accent3 3 7 3 6" xfId="5955"/>
    <cellStyle name="20% - Accent3 3 7 4" xfId="5956"/>
    <cellStyle name="20% - Accent3 3 7 4 2" xfId="5957"/>
    <cellStyle name="20% - Accent3 3 7 4 2 2" xfId="5958"/>
    <cellStyle name="20% - Accent3 3 7 4 2 2 2" xfId="5959"/>
    <cellStyle name="20% - Accent3 3 7 4 2 3" xfId="5960"/>
    <cellStyle name="20% - Accent3 3 7 4 3" xfId="5961"/>
    <cellStyle name="20% - Accent3 3 7 4 3 2" xfId="5962"/>
    <cellStyle name="20% - Accent3 3 7 4 4" xfId="5963"/>
    <cellStyle name="20% - Accent3 3 7 5" xfId="5964"/>
    <cellStyle name="20% - Accent3 3 7 5 2" xfId="5965"/>
    <cellStyle name="20% - Accent3 3 7 5 2 2" xfId="5966"/>
    <cellStyle name="20% - Accent3 3 7 5 3" xfId="5967"/>
    <cellStyle name="20% - Accent3 3 7 6" xfId="5968"/>
    <cellStyle name="20% - Accent3 3 7 6 2" xfId="5969"/>
    <cellStyle name="20% - Accent3 3 7 7" xfId="5970"/>
    <cellStyle name="20% - Accent3 3 7 7 2" xfId="5971"/>
    <cellStyle name="20% - Accent3 3 7 8" xfId="5972"/>
    <cellStyle name="20% - Accent3 3 8" xfId="5973"/>
    <cellStyle name="20% - Accent3 3 8 2" xfId="5974"/>
    <cellStyle name="20% - Accent3 3 8 2 2" xfId="5975"/>
    <cellStyle name="20% - Accent3 3 8 2 2 2" xfId="5976"/>
    <cellStyle name="20% - Accent3 3 8 2 2 2 2" xfId="5977"/>
    <cellStyle name="20% - Accent3 3 8 2 2 3" xfId="5978"/>
    <cellStyle name="20% - Accent3 3 8 2 3" xfId="5979"/>
    <cellStyle name="20% - Accent3 3 8 2 3 2" xfId="5980"/>
    <cellStyle name="20% - Accent3 3 8 2 4" xfId="5981"/>
    <cellStyle name="20% - Accent3 3 8 3" xfId="5982"/>
    <cellStyle name="20% - Accent3 3 8 3 2" xfId="5983"/>
    <cellStyle name="20% - Accent3 3 8 3 2 2" xfId="5984"/>
    <cellStyle name="20% - Accent3 3 8 3 3" xfId="5985"/>
    <cellStyle name="20% - Accent3 3 8 4" xfId="5986"/>
    <cellStyle name="20% - Accent3 3 8 4 2" xfId="5987"/>
    <cellStyle name="20% - Accent3 3 8 5" xfId="5988"/>
    <cellStyle name="20% - Accent3 3 8 5 2" xfId="5989"/>
    <cellStyle name="20% - Accent3 3 8 6" xfId="5990"/>
    <cellStyle name="20% - Accent3 3 9" xfId="5991"/>
    <cellStyle name="20% - Accent3 3 9 2" xfId="5992"/>
    <cellStyle name="20% - Accent3 3 9 2 2" xfId="5993"/>
    <cellStyle name="20% - Accent3 3 9 2 2 2" xfId="5994"/>
    <cellStyle name="20% - Accent3 3 9 2 2 2 2" xfId="5995"/>
    <cellStyle name="20% - Accent3 3 9 2 2 3" xfId="5996"/>
    <cellStyle name="20% - Accent3 3 9 2 3" xfId="5997"/>
    <cellStyle name="20% - Accent3 3 9 2 3 2" xfId="5998"/>
    <cellStyle name="20% - Accent3 3 9 2 4" xfId="5999"/>
    <cellStyle name="20% - Accent3 3 9 3" xfId="6000"/>
    <cellStyle name="20% - Accent3 3 9 3 2" xfId="6001"/>
    <cellStyle name="20% - Accent3 3 9 3 2 2" xfId="6002"/>
    <cellStyle name="20% - Accent3 3 9 3 3" xfId="6003"/>
    <cellStyle name="20% - Accent3 3 9 4" xfId="6004"/>
    <cellStyle name="20% - Accent3 3 9 4 2" xfId="6005"/>
    <cellStyle name="20% - Accent3 3 9 5" xfId="6006"/>
    <cellStyle name="20% - Accent3 3 9 5 2" xfId="6007"/>
    <cellStyle name="20% - Accent3 3 9 6" xfId="6008"/>
    <cellStyle name="20% - Accent3 4" xfId="6009"/>
    <cellStyle name="20% - Accent3 5" xfId="6010"/>
    <cellStyle name="20% - Accent3 5 10" xfId="6011"/>
    <cellStyle name="20% - Accent3 5 10 2" xfId="6012"/>
    <cellStyle name="20% - Accent3 5 11" xfId="6013"/>
    <cellStyle name="20% - Accent3 5 2" xfId="6014"/>
    <cellStyle name="20% - Accent3 5 2 2" xfId="6015"/>
    <cellStyle name="20% - Accent3 5 2 2 2" xfId="6016"/>
    <cellStyle name="20% - Accent3 5 2 2 2 2" xfId="6017"/>
    <cellStyle name="20% - Accent3 5 2 2 2 2 2" xfId="6018"/>
    <cellStyle name="20% - Accent3 5 2 2 2 2 2 2" xfId="6019"/>
    <cellStyle name="20% - Accent3 5 2 2 2 2 3" xfId="6020"/>
    <cellStyle name="20% - Accent3 5 2 2 2 3" xfId="6021"/>
    <cellStyle name="20% - Accent3 5 2 2 2 3 2" xfId="6022"/>
    <cellStyle name="20% - Accent3 5 2 2 2 4" xfId="6023"/>
    <cellStyle name="20% - Accent3 5 2 2 3" xfId="6024"/>
    <cellStyle name="20% - Accent3 5 2 2 3 2" xfId="6025"/>
    <cellStyle name="20% - Accent3 5 2 2 3 2 2" xfId="6026"/>
    <cellStyle name="20% - Accent3 5 2 2 3 3" xfId="6027"/>
    <cellStyle name="20% - Accent3 5 2 2 4" xfId="6028"/>
    <cellStyle name="20% - Accent3 5 2 2 4 2" xfId="6029"/>
    <cellStyle name="20% - Accent3 5 2 2 5" xfId="6030"/>
    <cellStyle name="20% - Accent3 5 2 2 5 2" xfId="6031"/>
    <cellStyle name="20% - Accent3 5 2 2 6" xfId="6032"/>
    <cellStyle name="20% - Accent3 5 2 3" xfId="6033"/>
    <cellStyle name="20% - Accent3 5 2 3 2" xfId="6034"/>
    <cellStyle name="20% - Accent3 5 2 3 2 2" xfId="6035"/>
    <cellStyle name="20% - Accent3 5 2 3 2 2 2" xfId="6036"/>
    <cellStyle name="20% - Accent3 5 2 3 2 2 2 2" xfId="6037"/>
    <cellStyle name="20% - Accent3 5 2 3 2 2 3" xfId="6038"/>
    <cellStyle name="20% - Accent3 5 2 3 2 3" xfId="6039"/>
    <cellStyle name="20% - Accent3 5 2 3 2 3 2" xfId="6040"/>
    <cellStyle name="20% - Accent3 5 2 3 2 4" xfId="6041"/>
    <cellStyle name="20% - Accent3 5 2 3 3" xfId="6042"/>
    <cellStyle name="20% - Accent3 5 2 3 3 2" xfId="6043"/>
    <cellStyle name="20% - Accent3 5 2 3 3 2 2" xfId="6044"/>
    <cellStyle name="20% - Accent3 5 2 3 3 3" xfId="6045"/>
    <cellStyle name="20% - Accent3 5 2 3 4" xfId="6046"/>
    <cellStyle name="20% - Accent3 5 2 3 4 2" xfId="6047"/>
    <cellStyle name="20% - Accent3 5 2 3 5" xfId="6048"/>
    <cellStyle name="20% - Accent3 5 2 3 5 2" xfId="6049"/>
    <cellStyle name="20% - Accent3 5 2 3 6" xfId="6050"/>
    <cellStyle name="20% - Accent3 5 2 4" xfId="6051"/>
    <cellStyle name="20% - Accent3 5 2 4 2" xfId="6052"/>
    <cellStyle name="20% - Accent3 5 2 4 2 2" xfId="6053"/>
    <cellStyle name="20% - Accent3 5 2 4 2 2 2" xfId="6054"/>
    <cellStyle name="20% - Accent3 5 2 4 2 3" xfId="6055"/>
    <cellStyle name="20% - Accent3 5 2 4 3" xfId="6056"/>
    <cellStyle name="20% - Accent3 5 2 4 3 2" xfId="6057"/>
    <cellStyle name="20% - Accent3 5 2 4 4" xfId="6058"/>
    <cellStyle name="20% - Accent3 5 2 5" xfId="6059"/>
    <cellStyle name="20% - Accent3 5 2 5 2" xfId="6060"/>
    <cellStyle name="20% - Accent3 5 2 5 2 2" xfId="6061"/>
    <cellStyle name="20% - Accent3 5 2 5 3" xfId="6062"/>
    <cellStyle name="20% - Accent3 5 2 6" xfId="6063"/>
    <cellStyle name="20% - Accent3 5 2 6 2" xfId="6064"/>
    <cellStyle name="20% - Accent3 5 2 7" xfId="6065"/>
    <cellStyle name="20% - Accent3 5 2 7 2" xfId="6066"/>
    <cellStyle name="20% - Accent3 5 2 8" xfId="6067"/>
    <cellStyle name="20% - Accent3 5 3" xfId="6068"/>
    <cellStyle name="20% - Accent3 5 3 2" xfId="6069"/>
    <cellStyle name="20% - Accent3 5 3 2 2" xfId="6070"/>
    <cellStyle name="20% - Accent3 5 3 2 2 2" xfId="6071"/>
    <cellStyle name="20% - Accent3 5 3 2 2 2 2" xfId="6072"/>
    <cellStyle name="20% - Accent3 5 3 2 2 2 2 2" xfId="6073"/>
    <cellStyle name="20% - Accent3 5 3 2 2 2 3" xfId="6074"/>
    <cellStyle name="20% - Accent3 5 3 2 2 3" xfId="6075"/>
    <cellStyle name="20% - Accent3 5 3 2 2 3 2" xfId="6076"/>
    <cellStyle name="20% - Accent3 5 3 2 2 4" xfId="6077"/>
    <cellStyle name="20% - Accent3 5 3 2 3" xfId="6078"/>
    <cellStyle name="20% - Accent3 5 3 2 3 2" xfId="6079"/>
    <cellStyle name="20% - Accent3 5 3 2 3 2 2" xfId="6080"/>
    <cellStyle name="20% - Accent3 5 3 2 3 3" xfId="6081"/>
    <cellStyle name="20% - Accent3 5 3 2 4" xfId="6082"/>
    <cellStyle name="20% - Accent3 5 3 2 4 2" xfId="6083"/>
    <cellStyle name="20% - Accent3 5 3 2 5" xfId="6084"/>
    <cellStyle name="20% - Accent3 5 3 2 5 2" xfId="6085"/>
    <cellStyle name="20% - Accent3 5 3 2 6" xfId="6086"/>
    <cellStyle name="20% - Accent3 5 3 3" xfId="6087"/>
    <cellStyle name="20% - Accent3 5 3 3 2" xfId="6088"/>
    <cellStyle name="20% - Accent3 5 3 3 2 2" xfId="6089"/>
    <cellStyle name="20% - Accent3 5 3 3 2 2 2" xfId="6090"/>
    <cellStyle name="20% - Accent3 5 3 3 2 2 2 2" xfId="6091"/>
    <cellStyle name="20% - Accent3 5 3 3 2 2 3" xfId="6092"/>
    <cellStyle name="20% - Accent3 5 3 3 2 3" xfId="6093"/>
    <cellStyle name="20% - Accent3 5 3 3 2 3 2" xfId="6094"/>
    <cellStyle name="20% - Accent3 5 3 3 2 4" xfId="6095"/>
    <cellStyle name="20% - Accent3 5 3 3 3" xfId="6096"/>
    <cellStyle name="20% - Accent3 5 3 3 3 2" xfId="6097"/>
    <cellStyle name="20% - Accent3 5 3 3 3 2 2" xfId="6098"/>
    <cellStyle name="20% - Accent3 5 3 3 3 3" xfId="6099"/>
    <cellStyle name="20% - Accent3 5 3 3 4" xfId="6100"/>
    <cellStyle name="20% - Accent3 5 3 3 4 2" xfId="6101"/>
    <cellStyle name="20% - Accent3 5 3 3 5" xfId="6102"/>
    <cellStyle name="20% - Accent3 5 3 3 5 2" xfId="6103"/>
    <cellStyle name="20% - Accent3 5 3 3 6" xfId="6104"/>
    <cellStyle name="20% - Accent3 5 3 4" xfId="6105"/>
    <cellStyle name="20% - Accent3 5 3 4 2" xfId="6106"/>
    <cellStyle name="20% - Accent3 5 3 4 2 2" xfId="6107"/>
    <cellStyle name="20% - Accent3 5 3 4 2 2 2" xfId="6108"/>
    <cellStyle name="20% - Accent3 5 3 4 2 3" xfId="6109"/>
    <cellStyle name="20% - Accent3 5 3 4 3" xfId="6110"/>
    <cellStyle name="20% - Accent3 5 3 4 3 2" xfId="6111"/>
    <cellStyle name="20% - Accent3 5 3 4 4" xfId="6112"/>
    <cellStyle name="20% - Accent3 5 3 5" xfId="6113"/>
    <cellStyle name="20% - Accent3 5 3 5 2" xfId="6114"/>
    <cellStyle name="20% - Accent3 5 3 5 2 2" xfId="6115"/>
    <cellStyle name="20% - Accent3 5 3 5 3" xfId="6116"/>
    <cellStyle name="20% - Accent3 5 3 6" xfId="6117"/>
    <cellStyle name="20% - Accent3 5 3 6 2" xfId="6118"/>
    <cellStyle name="20% - Accent3 5 3 7" xfId="6119"/>
    <cellStyle name="20% - Accent3 5 3 7 2" xfId="6120"/>
    <cellStyle name="20% - Accent3 5 3 8" xfId="6121"/>
    <cellStyle name="20% - Accent3 5 4" xfId="6122"/>
    <cellStyle name="20% - Accent3 5 4 2" xfId="6123"/>
    <cellStyle name="20% - Accent3 5 4 2 2" xfId="6124"/>
    <cellStyle name="20% - Accent3 5 4 2 2 2" xfId="6125"/>
    <cellStyle name="20% - Accent3 5 4 2 2 2 2" xfId="6126"/>
    <cellStyle name="20% - Accent3 5 4 2 2 3" xfId="6127"/>
    <cellStyle name="20% - Accent3 5 4 2 3" xfId="6128"/>
    <cellStyle name="20% - Accent3 5 4 2 3 2" xfId="6129"/>
    <cellStyle name="20% - Accent3 5 4 2 4" xfId="6130"/>
    <cellStyle name="20% - Accent3 5 4 3" xfId="6131"/>
    <cellStyle name="20% - Accent3 5 4 3 2" xfId="6132"/>
    <cellStyle name="20% - Accent3 5 4 3 2 2" xfId="6133"/>
    <cellStyle name="20% - Accent3 5 4 3 3" xfId="6134"/>
    <cellStyle name="20% - Accent3 5 4 4" xfId="6135"/>
    <cellStyle name="20% - Accent3 5 4 4 2" xfId="6136"/>
    <cellStyle name="20% - Accent3 5 4 5" xfId="6137"/>
    <cellStyle name="20% - Accent3 5 4 5 2" xfId="6138"/>
    <cellStyle name="20% - Accent3 5 4 6" xfId="6139"/>
    <cellStyle name="20% - Accent3 5 5" xfId="6140"/>
    <cellStyle name="20% - Accent3 5 5 2" xfId="6141"/>
    <cellStyle name="20% - Accent3 5 5 2 2" xfId="6142"/>
    <cellStyle name="20% - Accent3 5 5 2 2 2" xfId="6143"/>
    <cellStyle name="20% - Accent3 5 5 2 2 2 2" xfId="6144"/>
    <cellStyle name="20% - Accent3 5 5 2 2 3" xfId="6145"/>
    <cellStyle name="20% - Accent3 5 5 2 3" xfId="6146"/>
    <cellStyle name="20% - Accent3 5 5 2 3 2" xfId="6147"/>
    <cellStyle name="20% - Accent3 5 5 2 4" xfId="6148"/>
    <cellStyle name="20% - Accent3 5 5 3" xfId="6149"/>
    <cellStyle name="20% - Accent3 5 5 3 2" xfId="6150"/>
    <cellStyle name="20% - Accent3 5 5 3 2 2" xfId="6151"/>
    <cellStyle name="20% - Accent3 5 5 3 3" xfId="6152"/>
    <cellStyle name="20% - Accent3 5 5 4" xfId="6153"/>
    <cellStyle name="20% - Accent3 5 5 4 2" xfId="6154"/>
    <cellStyle name="20% - Accent3 5 5 5" xfId="6155"/>
    <cellStyle name="20% - Accent3 5 5 5 2" xfId="6156"/>
    <cellStyle name="20% - Accent3 5 5 6" xfId="6157"/>
    <cellStyle name="20% - Accent3 5 6" xfId="6158"/>
    <cellStyle name="20% - Accent3 5 6 2" xfId="6159"/>
    <cellStyle name="20% - Accent3 5 6 2 2" xfId="6160"/>
    <cellStyle name="20% - Accent3 5 6 2 2 2" xfId="6161"/>
    <cellStyle name="20% - Accent3 5 6 2 2 2 2" xfId="6162"/>
    <cellStyle name="20% - Accent3 5 6 2 2 3" xfId="6163"/>
    <cellStyle name="20% - Accent3 5 6 2 3" xfId="6164"/>
    <cellStyle name="20% - Accent3 5 6 2 3 2" xfId="6165"/>
    <cellStyle name="20% - Accent3 5 6 2 4" xfId="6166"/>
    <cellStyle name="20% - Accent3 5 6 3" xfId="6167"/>
    <cellStyle name="20% - Accent3 5 6 3 2" xfId="6168"/>
    <cellStyle name="20% - Accent3 5 6 3 2 2" xfId="6169"/>
    <cellStyle name="20% - Accent3 5 6 3 3" xfId="6170"/>
    <cellStyle name="20% - Accent3 5 6 4" xfId="6171"/>
    <cellStyle name="20% - Accent3 5 6 4 2" xfId="6172"/>
    <cellStyle name="20% - Accent3 5 6 5" xfId="6173"/>
    <cellStyle name="20% - Accent3 5 6 5 2" xfId="6174"/>
    <cellStyle name="20% - Accent3 5 6 6" xfId="6175"/>
    <cellStyle name="20% - Accent3 5 7" xfId="6176"/>
    <cellStyle name="20% - Accent3 5 7 2" xfId="6177"/>
    <cellStyle name="20% - Accent3 5 7 2 2" xfId="6178"/>
    <cellStyle name="20% - Accent3 5 7 2 2 2" xfId="6179"/>
    <cellStyle name="20% - Accent3 5 7 2 3" xfId="6180"/>
    <cellStyle name="20% - Accent3 5 7 3" xfId="6181"/>
    <cellStyle name="20% - Accent3 5 7 3 2" xfId="6182"/>
    <cellStyle name="20% - Accent3 5 7 4" xfId="6183"/>
    <cellStyle name="20% - Accent3 5 8" xfId="6184"/>
    <cellStyle name="20% - Accent3 5 8 2" xfId="6185"/>
    <cellStyle name="20% - Accent3 5 8 2 2" xfId="6186"/>
    <cellStyle name="20% - Accent3 5 8 3" xfId="6187"/>
    <cellStyle name="20% - Accent3 5 9" xfId="6188"/>
    <cellStyle name="20% - Accent3 5 9 2" xfId="6189"/>
    <cellStyle name="20% - Accent3 6" xfId="6190"/>
    <cellStyle name="20% - Accent3 6 10" xfId="6191"/>
    <cellStyle name="20% - Accent3 6 10 2" xfId="6192"/>
    <cellStyle name="20% - Accent3 6 11" xfId="6193"/>
    <cellStyle name="20% - Accent3 6 2" xfId="6194"/>
    <cellStyle name="20% - Accent3 6 2 2" xfId="6195"/>
    <cellStyle name="20% - Accent3 6 2 2 2" xfId="6196"/>
    <cellStyle name="20% - Accent3 6 2 2 2 2" xfId="6197"/>
    <cellStyle name="20% - Accent3 6 2 2 2 2 2" xfId="6198"/>
    <cellStyle name="20% - Accent3 6 2 2 2 2 2 2" xfId="6199"/>
    <cellStyle name="20% - Accent3 6 2 2 2 2 3" xfId="6200"/>
    <cellStyle name="20% - Accent3 6 2 2 2 3" xfId="6201"/>
    <cellStyle name="20% - Accent3 6 2 2 2 3 2" xfId="6202"/>
    <cellStyle name="20% - Accent3 6 2 2 2 4" xfId="6203"/>
    <cellStyle name="20% - Accent3 6 2 2 3" xfId="6204"/>
    <cellStyle name="20% - Accent3 6 2 2 3 2" xfId="6205"/>
    <cellStyle name="20% - Accent3 6 2 2 3 2 2" xfId="6206"/>
    <cellStyle name="20% - Accent3 6 2 2 3 3" xfId="6207"/>
    <cellStyle name="20% - Accent3 6 2 2 4" xfId="6208"/>
    <cellStyle name="20% - Accent3 6 2 2 4 2" xfId="6209"/>
    <cellStyle name="20% - Accent3 6 2 2 5" xfId="6210"/>
    <cellStyle name="20% - Accent3 6 2 2 5 2" xfId="6211"/>
    <cellStyle name="20% - Accent3 6 2 2 6" xfId="6212"/>
    <cellStyle name="20% - Accent3 6 2 3" xfId="6213"/>
    <cellStyle name="20% - Accent3 6 2 3 2" xfId="6214"/>
    <cellStyle name="20% - Accent3 6 2 3 2 2" xfId="6215"/>
    <cellStyle name="20% - Accent3 6 2 3 2 2 2" xfId="6216"/>
    <cellStyle name="20% - Accent3 6 2 3 2 2 2 2" xfId="6217"/>
    <cellStyle name="20% - Accent3 6 2 3 2 2 3" xfId="6218"/>
    <cellStyle name="20% - Accent3 6 2 3 2 3" xfId="6219"/>
    <cellStyle name="20% - Accent3 6 2 3 2 3 2" xfId="6220"/>
    <cellStyle name="20% - Accent3 6 2 3 2 4" xfId="6221"/>
    <cellStyle name="20% - Accent3 6 2 3 3" xfId="6222"/>
    <cellStyle name="20% - Accent3 6 2 3 3 2" xfId="6223"/>
    <cellStyle name="20% - Accent3 6 2 3 3 2 2" xfId="6224"/>
    <cellStyle name="20% - Accent3 6 2 3 3 3" xfId="6225"/>
    <cellStyle name="20% - Accent3 6 2 3 4" xfId="6226"/>
    <cellStyle name="20% - Accent3 6 2 3 4 2" xfId="6227"/>
    <cellStyle name="20% - Accent3 6 2 3 5" xfId="6228"/>
    <cellStyle name="20% - Accent3 6 2 3 5 2" xfId="6229"/>
    <cellStyle name="20% - Accent3 6 2 3 6" xfId="6230"/>
    <cellStyle name="20% - Accent3 6 2 4" xfId="6231"/>
    <cellStyle name="20% - Accent3 6 2 4 2" xfId="6232"/>
    <cellStyle name="20% - Accent3 6 2 4 2 2" xfId="6233"/>
    <cellStyle name="20% - Accent3 6 2 4 2 2 2" xfId="6234"/>
    <cellStyle name="20% - Accent3 6 2 4 2 3" xfId="6235"/>
    <cellStyle name="20% - Accent3 6 2 4 3" xfId="6236"/>
    <cellStyle name="20% - Accent3 6 2 4 3 2" xfId="6237"/>
    <cellStyle name="20% - Accent3 6 2 4 4" xfId="6238"/>
    <cellStyle name="20% - Accent3 6 2 5" xfId="6239"/>
    <cellStyle name="20% - Accent3 6 2 5 2" xfId="6240"/>
    <cellStyle name="20% - Accent3 6 2 5 2 2" xfId="6241"/>
    <cellStyle name="20% - Accent3 6 2 5 3" xfId="6242"/>
    <cellStyle name="20% - Accent3 6 2 6" xfId="6243"/>
    <cellStyle name="20% - Accent3 6 2 6 2" xfId="6244"/>
    <cellStyle name="20% - Accent3 6 2 7" xfId="6245"/>
    <cellStyle name="20% - Accent3 6 2 7 2" xfId="6246"/>
    <cellStyle name="20% - Accent3 6 2 8" xfId="6247"/>
    <cellStyle name="20% - Accent3 6 3" xfId="6248"/>
    <cellStyle name="20% - Accent3 6 3 2" xfId="6249"/>
    <cellStyle name="20% - Accent3 6 3 2 2" xfId="6250"/>
    <cellStyle name="20% - Accent3 6 3 2 2 2" xfId="6251"/>
    <cellStyle name="20% - Accent3 6 3 2 2 2 2" xfId="6252"/>
    <cellStyle name="20% - Accent3 6 3 2 2 2 2 2" xfId="6253"/>
    <cellStyle name="20% - Accent3 6 3 2 2 2 3" xfId="6254"/>
    <cellStyle name="20% - Accent3 6 3 2 2 3" xfId="6255"/>
    <cellStyle name="20% - Accent3 6 3 2 2 3 2" xfId="6256"/>
    <cellStyle name="20% - Accent3 6 3 2 2 4" xfId="6257"/>
    <cellStyle name="20% - Accent3 6 3 2 3" xfId="6258"/>
    <cellStyle name="20% - Accent3 6 3 2 3 2" xfId="6259"/>
    <cellStyle name="20% - Accent3 6 3 2 3 2 2" xfId="6260"/>
    <cellStyle name="20% - Accent3 6 3 2 3 3" xfId="6261"/>
    <cellStyle name="20% - Accent3 6 3 2 4" xfId="6262"/>
    <cellStyle name="20% - Accent3 6 3 2 4 2" xfId="6263"/>
    <cellStyle name="20% - Accent3 6 3 2 5" xfId="6264"/>
    <cellStyle name="20% - Accent3 6 3 2 5 2" xfId="6265"/>
    <cellStyle name="20% - Accent3 6 3 2 6" xfId="6266"/>
    <cellStyle name="20% - Accent3 6 3 3" xfId="6267"/>
    <cellStyle name="20% - Accent3 6 3 3 2" xfId="6268"/>
    <cellStyle name="20% - Accent3 6 3 3 2 2" xfId="6269"/>
    <cellStyle name="20% - Accent3 6 3 3 2 2 2" xfId="6270"/>
    <cellStyle name="20% - Accent3 6 3 3 2 2 2 2" xfId="6271"/>
    <cellStyle name="20% - Accent3 6 3 3 2 2 3" xfId="6272"/>
    <cellStyle name="20% - Accent3 6 3 3 2 3" xfId="6273"/>
    <cellStyle name="20% - Accent3 6 3 3 2 3 2" xfId="6274"/>
    <cellStyle name="20% - Accent3 6 3 3 2 4" xfId="6275"/>
    <cellStyle name="20% - Accent3 6 3 3 3" xfId="6276"/>
    <cellStyle name="20% - Accent3 6 3 3 3 2" xfId="6277"/>
    <cellStyle name="20% - Accent3 6 3 3 3 2 2" xfId="6278"/>
    <cellStyle name="20% - Accent3 6 3 3 3 3" xfId="6279"/>
    <cellStyle name="20% - Accent3 6 3 3 4" xfId="6280"/>
    <cellStyle name="20% - Accent3 6 3 3 4 2" xfId="6281"/>
    <cellStyle name="20% - Accent3 6 3 3 5" xfId="6282"/>
    <cellStyle name="20% - Accent3 6 3 3 5 2" xfId="6283"/>
    <cellStyle name="20% - Accent3 6 3 3 6" xfId="6284"/>
    <cellStyle name="20% - Accent3 6 3 4" xfId="6285"/>
    <cellStyle name="20% - Accent3 6 3 4 2" xfId="6286"/>
    <cellStyle name="20% - Accent3 6 3 4 2 2" xfId="6287"/>
    <cellStyle name="20% - Accent3 6 3 4 2 2 2" xfId="6288"/>
    <cellStyle name="20% - Accent3 6 3 4 2 3" xfId="6289"/>
    <cellStyle name="20% - Accent3 6 3 4 3" xfId="6290"/>
    <cellStyle name="20% - Accent3 6 3 4 3 2" xfId="6291"/>
    <cellStyle name="20% - Accent3 6 3 4 4" xfId="6292"/>
    <cellStyle name="20% - Accent3 6 3 5" xfId="6293"/>
    <cellStyle name="20% - Accent3 6 3 5 2" xfId="6294"/>
    <cellStyle name="20% - Accent3 6 3 5 2 2" xfId="6295"/>
    <cellStyle name="20% - Accent3 6 3 5 3" xfId="6296"/>
    <cellStyle name="20% - Accent3 6 3 6" xfId="6297"/>
    <cellStyle name="20% - Accent3 6 3 6 2" xfId="6298"/>
    <cellStyle name="20% - Accent3 6 3 7" xfId="6299"/>
    <cellStyle name="20% - Accent3 6 3 7 2" xfId="6300"/>
    <cellStyle name="20% - Accent3 6 3 8" xfId="6301"/>
    <cellStyle name="20% - Accent3 6 4" xfId="6302"/>
    <cellStyle name="20% - Accent3 6 4 2" xfId="6303"/>
    <cellStyle name="20% - Accent3 6 4 2 2" xfId="6304"/>
    <cellStyle name="20% - Accent3 6 4 2 2 2" xfId="6305"/>
    <cellStyle name="20% - Accent3 6 4 2 2 2 2" xfId="6306"/>
    <cellStyle name="20% - Accent3 6 4 2 2 3" xfId="6307"/>
    <cellStyle name="20% - Accent3 6 4 2 3" xfId="6308"/>
    <cellStyle name="20% - Accent3 6 4 2 3 2" xfId="6309"/>
    <cellStyle name="20% - Accent3 6 4 2 4" xfId="6310"/>
    <cellStyle name="20% - Accent3 6 4 3" xfId="6311"/>
    <cellStyle name="20% - Accent3 6 4 3 2" xfId="6312"/>
    <cellStyle name="20% - Accent3 6 4 3 2 2" xfId="6313"/>
    <cellStyle name="20% - Accent3 6 4 3 3" xfId="6314"/>
    <cellStyle name="20% - Accent3 6 4 4" xfId="6315"/>
    <cellStyle name="20% - Accent3 6 4 4 2" xfId="6316"/>
    <cellStyle name="20% - Accent3 6 4 5" xfId="6317"/>
    <cellStyle name="20% - Accent3 6 4 5 2" xfId="6318"/>
    <cellStyle name="20% - Accent3 6 4 6" xfId="6319"/>
    <cellStyle name="20% - Accent3 6 5" xfId="6320"/>
    <cellStyle name="20% - Accent3 6 5 2" xfId="6321"/>
    <cellStyle name="20% - Accent3 6 5 2 2" xfId="6322"/>
    <cellStyle name="20% - Accent3 6 5 2 2 2" xfId="6323"/>
    <cellStyle name="20% - Accent3 6 5 2 2 2 2" xfId="6324"/>
    <cellStyle name="20% - Accent3 6 5 2 2 3" xfId="6325"/>
    <cellStyle name="20% - Accent3 6 5 2 3" xfId="6326"/>
    <cellStyle name="20% - Accent3 6 5 2 3 2" xfId="6327"/>
    <cellStyle name="20% - Accent3 6 5 2 4" xfId="6328"/>
    <cellStyle name="20% - Accent3 6 5 3" xfId="6329"/>
    <cellStyle name="20% - Accent3 6 5 3 2" xfId="6330"/>
    <cellStyle name="20% - Accent3 6 5 3 2 2" xfId="6331"/>
    <cellStyle name="20% - Accent3 6 5 3 3" xfId="6332"/>
    <cellStyle name="20% - Accent3 6 5 4" xfId="6333"/>
    <cellStyle name="20% - Accent3 6 5 4 2" xfId="6334"/>
    <cellStyle name="20% - Accent3 6 5 5" xfId="6335"/>
    <cellStyle name="20% - Accent3 6 5 5 2" xfId="6336"/>
    <cellStyle name="20% - Accent3 6 5 6" xfId="6337"/>
    <cellStyle name="20% - Accent3 6 6" xfId="6338"/>
    <cellStyle name="20% - Accent3 6 6 2" xfId="6339"/>
    <cellStyle name="20% - Accent3 6 6 2 2" xfId="6340"/>
    <cellStyle name="20% - Accent3 6 6 2 2 2" xfId="6341"/>
    <cellStyle name="20% - Accent3 6 6 2 2 2 2" xfId="6342"/>
    <cellStyle name="20% - Accent3 6 6 2 2 3" xfId="6343"/>
    <cellStyle name="20% - Accent3 6 6 2 3" xfId="6344"/>
    <cellStyle name="20% - Accent3 6 6 2 3 2" xfId="6345"/>
    <cellStyle name="20% - Accent3 6 6 2 4" xfId="6346"/>
    <cellStyle name="20% - Accent3 6 6 3" xfId="6347"/>
    <cellStyle name="20% - Accent3 6 6 3 2" xfId="6348"/>
    <cellStyle name="20% - Accent3 6 6 3 2 2" xfId="6349"/>
    <cellStyle name="20% - Accent3 6 6 3 3" xfId="6350"/>
    <cellStyle name="20% - Accent3 6 6 4" xfId="6351"/>
    <cellStyle name="20% - Accent3 6 6 4 2" xfId="6352"/>
    <cellStyle name="20% - Accent3 6 6 5" xfId="6353"/>
    <cellStyle name="20% - Accent3 6 6 5 2" xfId="6354"/>
    <cellStyle name="20% - Accent3 6 6 6" xfId="6355"/>
    <cellStyle name="20% - Accent3 6 7" xfId="6356"/>
    <cellStyle name="20% - Accent3 6 7 2" xfId="6357"/>
    <cellStyle name="20% - Accent3 6 7 2 2" xfId="6358"/>
    <cellStyle name="20% - Accent3 6 7 2 2 2" xfId="6359"/>
    <cellStyle name="20% - Accent3 6 7 2 3" xfId="6360"/>
    <cellStyle name="20% - Accent3 6 7 3" xfId="6361"/>
    <cellStyle name="20% - Accent3 6 7 3 2" xfId="6362"/>
    <cellStyle name="20% - Accent3 6 7 4" xfId="6363"/>
    <cellStyle name="20% - Accent3 6 8" xfId="6364"/>
    <cellStyle name="20% - Accent3 6 8 2" xfId="6365"/>
    <cellStyle name="20% - Accent3 6 8 2 2" xfId="6366"/>
    <cellStyle name="20% - Accent3 6 8 3" xfId="6367"/>
    <cellStyle name="20% - Accent3 6 9" xfId="6368"/>
    <cellStyle name="20% - Accent3 6 9 2" xfId="6369"/>
    <cellStyle name="20% - Accent3 7" xfId="6370"/>
    <cellStyle name="20% - Accent3 7 10" xfId="6371"/>
    <cellStyle name="20% - Accent3 7 10 2" xfId="6372"/>
    <cellStyle name="20% - Accent3 7 11" xfId="6373"/>
    <cellStyle name="20% - Accent3 7 2" xfId="6374"/>
    <cellStyle name="20% - Accent3 7 2 2" xfId="6375"/>
    <cellStyle name="20% - Accent3 7 2 2 2" xfId="6376"/>
    <cellStyle name="20% - Accent3 7 2 2 2 2" xfId="6377"/>
    <cellStyle name="20% - Accent3 7 2 2 2 2 2" xfId="6378"/>
    <cellStyle name="20% - Accent3 7 2 2 2 2 2 2" xfId="6379"/>
    <cellStyle name="20% - Accent3 7 2 2 2 2 3" xfId="6380"/>
    <cellStyle name="20% - Accent3 7 2 2 2 3" xfId="6381"/>
    <cellStyle name="20% - Accent3 7 2 2 2 3 2" xfId="6382"/>
    <cellStyle name="20% - Accent3 7 2 2 2 4" xfId="6383"/>
    <cellStyle name="20% - Accent3 7 2 2 3" xfId="6384"/>
    <cellStyle name="20% - Accent3 7 2 2 3 2" xfId="6385"/>
    <cellStyle name="20% - Accent3 7 2 2 3 2 2" xfId="6386"/>
    <cellStyle name="20% - Accent3 7 2 2 3 3" xfId="6387"/>
    <cellStyle name="20% - Accent3 7 2 2 4" xfId="6388"/>
    <cellStyle name="20% - Accent3 7 2 2 4 2" xfId="6389"/>
    <cellStyle name="20% - Accent3 7 2 2 5" xfId="6390"/>
    <cellStyle name="20% - Accent3 7 2 2 5 2" xfId="6391"/>
    <cellStyle name="20% - Accent3 7 2 2 6" xfId="6392"/>
    <cellStyle name="20% - Accent3 7 2 3" xfId="6393"/>
    <cellStyle name="20% - Accent3 7 2 3 2" xfId="6394"/>
    <cellStyle name="20% - Accent3 7 2 3 2 2" xfId="6395"/>
    <cellStyle name="20% - Accent3 7 2 3 2 2 2" xfId="6396"/>
    <cellStyle name="20% - Accent3 7 2 3 2 2 2 2" xfId="6397"/>
    <cellStyle name="20% - Accent3 7 2 3 2 2 3" xfId="6398"/>
    <cellStyle name="20% - Accent3 7 2 3 2 3" xfId="6399"/>
    <cellStyle name="20% - Accent3 7 2 3 2 3 2" xfId="6400"/>
    <cellStyle name="20% - Accent3 7 2 3 2 4" xfId="6401"/>
    <cellStyle name="20% - Accent3 7 2 3 3" xfId="6402"/>
    <cellStyle name="20% - Accent3 7 2 3 3 2" xfId="6403"/>
    <cellStyle name="20% - Accent3 7 2 3 3 2 2" xfId="6404"/>
    <cellStyle name="20% - Accent3 7 2 3 3 3" xfId="6405"/>
    <cellStyle name="20% - Accent3 7 2 3 4" xfId="6406"/>
    <cellStyle name="20% - Accent3 7 2 3 4 2" xfId="6407"/>
    <cellStyle name="20% - Accent3 7 2 3 5" xfId="6408"/>
    <cellStyle name="20% - Accent3 7 2 3 5 2" xfId="6409"/>
    <cellStyle name="20% - Accent3 7 2 3 6" xfId="6410"/>
    <cellStyle name="20% - Accent3 7 2 4" xfId="6411"/>
    <cellStyle name="20% - Accent3 7 2 4 2" xfId="6412"/>
    <cellStyle name="20% - Accent3 7 2 4 2 2" xfId="6413"/>
    <cellStyle name="20% - Accent3 7 2 4 2 2 2" xfId="6414"/>
    <cellStyle name="20% - Accent3 7 2 4 2 3" xfId="6415"/>
    <cellStyle name="20% - Accent3 7 2 4 3" xfId="6416"/>
    <cellStyle name="20% - Accent3 7 2 4 3 2" xfId="6417"/>
    <cellStyle name="20% - Accent3 7 2 4 4" xfId="6418"/>
    <cellStyle name="20% - Accent3 7 2 5" xfId="6419"/>
    <cellStyle name="20% - Accent3 7 2 5 2" xfId="6420"/>
    <cellStyle name="20% - Accent3 7 2 5 2 2" xfId="6421"/>
    <cellStyle name="20% - Accent3 7 2 5 3" xfId="6422"/>
    <cellStyle name="20% - Accent3 7 2 6" xfId="6423"/>
    <cellStyle name="20% - Accent3 7 2 6 2" xfId="6424"/>
    <cellStyle name="20% - Accent3 7 2 7" xfId="6425"/>
    <cellStyle name="20% - Accent3 7 2 7 2" xfId="6426"/>
    <cellStyle name="20% - Accent3 7 2 8" xfId="6427"/>
    <cellStyle name="20% - Accent3 7 3" xfId="6428"/>
    <cellStyle name="20% - Accent3 7 3 2" xfId="6429"/>
    <cellStyle name="20% - Accent3 7 3 2 2" xfId="6430"/>
    <cellStyle name="20% - Accent3 7 3 2 2 2" xfId="6431"/>
    <cellStyle name="20% - Accent3 7 3 2 2 2 2" xfId="6432"/>
    <cellStyle name="20% - Accent3 7 3 2 2 2 2 2" xfId="6433"/>
    <cellStyle name="20% - Accent3 7 3 2 2 2 3" xfId="6434"/>
    <cellStyle name="20% - Accent3 7 3 2 2 3" xfId="6435"/>
    <cellStyle name="20% - Accent3 7 3 2 2 3 2" xfId="6436"/>
    <cellStyle name="20% - Accent3 7 3 2 2 4" xfId="6437"/>
    <cellStyle name="20% - Accent3 7 3 2 3" xfId="6438"/>
    <cellStyle name="20% - Accent3 7 3 2 3 2" xfId="6439"/>
    <cellStyle name="20% - Accent3 7 3 2 3 2 2" xfId="6440"/>
    <cellStyle name="20% - Accent3 7 3 2 3 3" xfId="6441"/>
    <cellStyle name="20% - Accent3 7 3 2 4" xfId="6442"/>
    <cellStyle name="20% - Accent3 7 3 2 4 2" xfId="6443"/>
    <cellStyle name="20% - Accent3 7 3 2 5" xfId="6444"/>
    <cellStyle name="20% - Accent3 7 3 2 5 2" xfId="6445"/>
    <cellStyle name="20% - Accent3 7 3 2 6" xfId="6446"/>
    <cellStyle name="20% - Accent3 7 3 3" xfId="6447"/>
    <cellStyle name="20% - Accent3 7 3 3 2" xfId="6448"/>
    <cellStyle name="20% - Accent3 7 3 3 2 2" xfId="6449"/>
    <cellStyle name="20% - Accent3 7 3 3 2 2 2" xfId="6450"/>
    <cellStyle name="20% - Accent3 7 3 3 2 2 2 2" xfId="6451"/>
    <cellStyle name="20% - Accent3 7 3 3 2 2 3" xfId="6452"/>
    <cellStyle name="20% - Accent3 7 3 3 2 3" xfId="6453"/>
    <cellStyle name="20% - Accent3 7 3 3 2 3 2" xfId="6454"/>
    <cellStyle name="20% - Accent3 7 3 3 2 4" xfId="6455"/>
    <cellStyle name="20% - Accent3 7 3 3 3" xfId="6456"/>
    <cellStyle name="20% - Accent3 7 3 3 3 2" xfId="6457"/>
    <cellStyle name="20% - Accent3 7 3 3 3 2 2" xfId="6458"/>
    <cellStyle name="20% - Accent3 7 3 3 3 3" xfId="6459"/>
    <cellStyle name="20% - Accent3 7 3 3 4" xfId="6460"/>
    <cellStyle name="20% - Accent3 7 3 3 4 2" xfId="6461"/>
    <cellStyle name="20% - Accent3 7 3 3 5" xfId="6462"/>
    <cellStyle name="20% - Accent3 7 3 3 5 2" xfId="6463"/>
    <cellStyle name="20% - Accent3 7 3 3 6" xfId="6464"/>
    <cellStyle name="20% - Accent3 7 3 4" xfId="6465"/>
    <cellStyle name="20% - Accent3 7 3 4 2" xfId="6466"/>
    <cellStyle name="20% - Accent3 7 3 4 2 2" xfId="6467"/>
    <cellStyle name="20% - Accent3 7 3 4 2 2 2" xfId="6468"/>
    <cellStyle name="20% - Accent3 7 3 4 2 3" xfId="6469"/>
    <cellStyle name="20% - Accent3 7 3 4 3" xfId="6470"/>
    <cellStyle name="20% - Accent3 7 3 4 3 2" xfId="6471"/>
    <cellStyle name="20% - Accent3 7 3 4 4" xfId="6472"/>
    <cellStyle name="20% - Accent3 7 3 5" xfId="6473"/>
    <cellStyle name="20% - Accent3 7 3 5 2" xfId="6474"/>
    <cellStyle name="20% - Accent3 7 3 5 2 2" xfId="6475"/>
    <cellStyle name="20% - Accent3 7 3 5 3" xfId="6476"/>
    <cellStyle name="20% - Accent3 7 3 6" xfId="6477"/>
    <cellStyle name="20% - Accent3 7 3 6 2" xfId="6478"/>
    <cellStyle name="20% - Accent3 7 3 7" xfId="6479"/>
    <cellStyle name="20% - Accent3 7 3 7 2" xfId="6480"/>
    <cellStyle name="20% - Accent3 7 3 8" xfId="6481"/>
    <cellStyle name="20% - Accent3 7 4" xfId="6482"/>
    <cellStyle name="20% - Accent3 7 4 2" xfId="6483"/>
    <cellStyle name="20% - Accent3 7 4 2 2" xfId="6484"/>
    <cellStyle name="20% - Accent3 7 4 2 2 2" xfId="6485"/>
    <cellStyle name="20% - Accent3 7 4 2 2 2 2" xfId="6486"/>
    <cellStyle name="20% - Accent3 7 4 2 2 3" xfId="6487"/>
    <cellStyle name="20% - Accent3 7 4 2 3" xfId="6488"/>
    <cellStyle name="20% - Accent3 7 4 2 3 2" xfId="6489"/>
    <cellStyle name="20% - Accent3 7 4 2 4" xfId="6490"/>
    <cellStyle name="20% - Accent3 7 4 3" xfId="6491"/>
    <cellStyle name="20% - Accent3 7 4 3 2" xfId="6492"/>
    <cellStyle name="20% - Accent3 7 4 3 2 2" xfId="6493"/>
    <cellStyle name="20% - Accent3 7 4 3 3" xfId="6494"/>
    <cellStyle name="20% - Accent3 7 4 4" xfId="6495"/>
    <cellStyle name="20% - Accent3 7 4 4 2" xfId="6496"/>
    <cellStyle name="20% - Accent3 7 4 5" xfId="6497"/>
    <cellStyle name="20% - Accent3 7 4 5 2" xfId="6498"/>
    <cellStyle name="20% - Accent3 7 4 6" xfId="6499"/>
    <cellStyle name="20% - Accent3 7 5" xfId="6500"/>
    <cellStyle name="20% - Accent3 7 5 2" xfId="6501"/>
    <cellStyle name="20% - Accent3 7 5 2 2" xfId="6502"/>
    <cellStyle name="20% - Accent3 7 5 2 2 2" xfId="6503"/>
    <cellStyle name="20% - Accent3 7 5 2 2 2 2" xfId="6504"/>
    <cellStyle name="20% - Accent3 7 5 2 2 3" xfId="6505"/>
    <cellStyle name="20% - Accent3 7 5 2 3" xfId="6506"/>
    <cellStyle name="20% - Accent3 7 5 2 3 2" xfId="6507"/>
    <cellStyle name="20% - Accent3 7 5 2 4" xfId="6508"/>
    <cellStyle name="20% - Accent3 7 5 3" xfId="6509"/>
    <cellStyle name="20% - Accent3 7 5 3 2" xfId="6510"/>
    <cellStyle name="20% - Accent3 7 5 3 2 2" xfId="6511"/>
    <cellStyle name="20% - Accent3 7 5 3 3" xfId="6512"/>
    <cellStyle name="20% - Accent3 7 5 4" xfId="6513"/>
    <cellStyle name="20% - Accent3 7 5 4 2" xfId="6514"/>
    <cellStyle name="20% - Accent3 7 5 5" xfId="6515"/>
    <cellStyle name="20% - Accent3 7 5 5 2" xfId="6516"/>
    <cellStyle name="20% - Accent3 7 5 6" xfId="6517"/>
    <cellStyle name="20% - Accent3 7 6" xfId="6518"/>
    <cellStyle name="20% - Accent3 7 6 2" xfId="6519"/>
    <cellStyle name="20% - Accent3 7 6 2 2" xfId="6520"/>
    <cellStyle name="20% - Accent3 7 6 2 2 2" xfId="6521"/>
    <cellStyle name="20% - Accent3 7 6 2 2 2 2" xfId="6522"/>
    <cellStyle name="20% - Accent3 7 6 2 2 3" xfId="6523"/>
    <cellStyle name="20% - Accent3 7 6 2 3" xfId="6524"/>
    <cellStyle name="20% - Accent3 7 6 2 3 2" xfId="6525"/>
    <cellStyle name="20% - Accent3 7 6 2 4" xfId="6526"/>
    <cellStyle name="20% - Accent3 7 6 3" xfId="6527"/>
    <cellStyle name="20% - Accent3 7 6 3 2" xfId="6528"/>
    <cellStyle name="20% - Accent3 7 6 3 2 2" xfId="6529"/>
    <cellStyle name="20% - Accent3 7 6 3 3" xfId="6530"/>
    <cellStyle name="20% - Accent3 7 6 4" xfId="6531"/>
    <cellStyle name="20% - Accent3 7 6 4 2" xfId="6532"/>
    <cellStyle name="20% - Accent3 7 6 5" xfId="6533"/>
    <cellStyle name="20% - Accent3 7 6 5 2" xfId="6534"/>
    <cellStyle name="20% - Accent3 7 6 6" xfId="6535"/>
    <cellStyle name="20% - Accent3 7 7" xfId="6536"/>
    <cellStyle name="20% - Accent3 7 7 2" xfId="6537"/>
    <cellStyle name="20% - Accent3 7 7 2 2" xfId="6538"/>
    <cellStyle name="20% - Accent3 7 7 2 2 2" xfId="6539"/>
    <cellStyle name="20% - Accent3 7 7 2 3" xfId="6540"/>
    <cellStyle name="20% - Accent3 7 7 3" xfId="6541"/>
    <cellStyle name="20% - Accent3 7 7 3 2" xfId="6542"/>
    <cellStyle name="20% - Accent3 7 7 4" xfId="6543"/>
    <cellStyle name="20% - Accent3 7 8" xfId="6544"/>
    <cellStyle name="20% - Accent3 7 8 2" xfId="6545"/>
    <cellStyle name="20% - Accent3 7 8 2 2" xfId="6546"/>
    <cellStyle name="20% - Accent3 7 8 3" xfId="6547"/>
    <cellStyle name="20% - Accent3 7 9" xfId="6548"/>
    <cellStyle name="20% - Accent3 7 9 2" xfId="6549"/>
    <cellStyle name="20% - Accent3 8" xfId="6550"/>
    <cellStyle name="20% - Accent3 8 2" xfId="6551"/>
    <cellStyle name="20% - Accent3 8 2 2" xfId="6552"/>
    <cellStyle name="20% - Accent3 8 2 2 2" xfId="6553"/>
    <cellStyle name="20% - Accent3 8 2 2 2 2" xfId="6554"/>
    <cellStyle name="20% - Accent3 8 2 2 2 2 2" xfId="6555"/>
    <cellStyle name="20% - Accent3 8 2 2 2 3" xfId="6556"/>
    <cellStyle name="20% - Accent3 8 2 2 3" xfId="6557"/>
    <cellStyle name="20% - Accent3 8 2 2 3 2" xfId="6558"/>
    <cellStyle name="20% - Accent3 8 2 2 4" xfId="6559"/>
    <cellStyle name="20% - Accent3 8 2 3" xfId="6560"/>
    <cellStyle name="20% - Accent3 8 2 3 2" xfId="6561"/>
    <cellStyle name="20% - Accent3 8 2 3 2 2" xfId="6562"/>
    <cellStyle name="20% - Accent3 8 2 3 3" xfId="6563"/>
    <cellStyle name="20% - Accent3 8 2 4" xfId="6564"/>
    <cellStyle name="20% - Accent3 8 2 4 2" xfId="6565"/>
    <cellStyle name="20% - Accent3 8 2 5" xfId="6566"/>
    <cellStyle name="20% - Accent3 8 2 5 2" xfId="6567"/>
    <cellStyle name="20% - Accent3 8 2 6" xfId="6568"/>
    <cellStyle name="20% - Accent3 8 3" xfId="6569"/>
    <cellStyle name="20% - Accent3 8 3 2" xfId="6570"/>
    <cellStyle name="20% - Accent3 8 3 2 2" xfId="6571"/>
    <cellStyle name="20% - Accent3 8 3 2 2 2" xfId="6572"/>
    <cellStyle name="20% - Accent3 8 3 2 2 2 2" xfId="6573"/>
    <cellStyle name="20% - Accent3 8 3 2 2 3" xfId="6574"/>
    <cellStyle name="20% - Accent3 8 3 2 3" xfId="6575"/>
    <cellStyle name="20% - Accent3 8 3 2 3 2" xfId="6576"/>
    <cellStyle name="20% - Accent3 8 3 2 4" xfId="6577"/>
    <cellStyle name="20% - Accent3 8 3 3" xfId="6578"/>
    <cellStyle name="20% - Accent3 8 3 3 2" xfId="6579"/>
    <cellStyle name="20% - Accent3 8 3 3 2 2" xfId="6580"/>
    <cellStyle name="20% - Accent3 8 3 3 3" xfId="6581"/>
    <cellStyle name="20% - Accent3 8 3 4" xfId="6582"/>
    <cellStyle name="20% - Accent3 8 3 4 2" xfId="6583"/>
    <cellStyle name="20% - Accent3 8 3 5" xfId="6584"/>
    <cellStyle name="20% - Accent3 8 3 5 2" xfId="6585"/>
    <cellStyle name="20% - Accent3 8 3 6" xfId="6586"/>
    <cellStyle name="20% - Accent3 8 4" xfId="6587"/>
    <cellStyle name="20% - Accent3 8 4 2" xfId="6588"/>
    <cellStyle name="20% - Accent3 8 4 2 2" xfId="6589"/>
    <cellStyle name="20% - Accent3 8 4 2 2 2" xfId="6590"/>
    <cellStyle name="20% - Accent3 8 4 2 3" xfId="6591"/>
    <cellStyle name="20% - Accent3 8 4 3" xfId="6592"/>
    <cellStyle name="20% - Accent3 8 4 3 2" xfId="6593"/>
    <cellStyle name="20% - Accent3 8 4 4" xfId="6594"/>
    <cellStyle name="20% - Accent3 8 5" xfId="6595"/>
    <cellStyle name="20% - Accent3 8 5 2" xfId="6596"/>
    <cellStyle name="20% - Accent3 8 5 2 2" xfId="6597"/>
    <cellStyle name="20% - Accent3 8 5 3" xfId="6598"/>
    <cellStyle name="20% - Accent3 8 6" xfId="6599"/>
    <cellStyle name="20% - Accent3 8 6 2" xfId="6600"/>
    <cellStyle name="20% - Accent3 8 7" xfId="6601"/>
    <cellStyle name="20% - Accent3 8 7 2" xfId="6602"/>
    <cellStyle name="20% - Accent3 8 8" xfId="6603"/>
    <cellStyle name="20% - Accent3 9" xfId="6604"/>
    <cellStyle name="20% - Accent3 9 2" xfId="6605"/>
    <cellStyle name="20% - Accent3 9 2 2" xfId="6606"/>
    <cellStyle name="20% - Accent3 9 2 2 2" xfId="6607"/>
    <cellStyle name="20% - Accent3 9 2 2 2 2" xfId="6608"/>
    <cellStyle name="20% - Accent3 9 2 2 2 2 2" xfId="6609"/>
    <cellStyle name="20% - Accent3 9 2 2 2 3" xfId="6610"/>
    <cellStyle name="20% - Accent3 9 2 2 3" xfId="6611"/>
    <cellStyle name="20% - Accent3 9 2 2 3 2" xfId="6612"/>
    <cellStyle name="20% - Accent3 9 2 2 4" xfId="6613"/>
    <cellStyle name="20% - Accent3 9 2 3" xfId="6614"/>
    <cellStyle name="20% - Accent3 9 2 3 2" xfId="6615"/>
    <cellStyle name="20% - Accent3 9 2 3 2 2" xfId="6616"/>
    <cellStyle name="20% - Accent3 9 2 3 3" xfId="6617"/>
    <cellStyle name="20% - Accent3 9 2 4" xfId="6618"/>
    <cellStyle name="20% - Accent3 9 2 4 2" xfId="6619"/>
    <cellStyle name="20% - Accent3 9 2 5" xfId="6620"/>
    <cellStyle name="20% - Accent3 9 2 5 2" xfId="6621"/>
    <cellStyle name="20% - Accent3 9 2 6" xfId="6622"/>
    <cellStyle name="20% - Accent3 9 3" xfId="6623"/>
    <cellStyle name="20% - Accent3 9 3 2" xfId="6624"/>
    <cellStyle name="20% - Accent3 9 3 2 2" xfId="6625"/>
    <cellStyle name="20% - Accent3 9 3 2 2 2" xfId="6626"/>
    <cellStyle name="20% - Accent3 9 3 2 2 2 2" xfId="6627"/>
    <cellStyle name="20% - Accent3 9 3 2 2 3" xfId="6628"/>
    <cellStyle name="20% - Accent3 9 3 2 3" xfId="6629"/>
    <cellStyle name="20% - Accent3 9 3 2 3 2" xfId="6630"/>
    <cellStyle name="20% - Accent3 9 3 2 4" xfId="6631"/>
    <cellStyle name="20% - Accent3 9 3 3" xfId="6632"/>
    <cellStyle name="20% - Accent3 9 3 3 2" xfId="6633"/>
    <cellStyle name="20% - Accent3 9 3 3 2 2" xfId="6634"/>
    <cellStyle name="20% - Accent3 9 3 3 3" xfId="6635"/>
    <cellStyle name="20% - Accent3 9 3 4" xfId="6636"/>
    <cellStyle name="20% - Accent3 9 3 4 2" xfId="6637"/>
    <cellStyle name="20% - Accent3 9 3 5" xfId="6638"/>
    <cellStyle name="20% - Accent3 9 3 5 2" xfId="6639"/>
    <cellStyle name="20% - Accent3 9 3 6" xfId="6640"/>
    <cellStyle name="20% - Accent3 9 4" xfId="6641"/>
    <cellStyle name="20% - Accent3 9 4 2" xfId="6642"/>
    <cellStyle name="20% - Accent3 9 4 2 2" xfId="6643"/>
    <cellStyle name="20% - Accent3 9 4 2 2 2" xfId="6644"/>
    <cellStyle name="20% - Accent3 9 4 2 3" xfId="6645"/>
    <cellStyle name="20% - Accent3 9 4 3" xfId="6646"/>
    <cellStyle name="20% - Accent3 9 4 3 2" xfId="6647"/>
    <cellStyle name="20% - Accent3 9 4 4" xfId="6648"/>
    <cellStyle name="20% - Accent3 9 5" xfId="6649"/>
    <cellStyle name="20% - Accent3 9 5 2" xfId="6650"/>
    <cellStyle name="20% - Accent3 9 5 2 2" xfId="6651"/>
    <cellStyle name="20% - Accent3 9 5 3" xfId="6652"/>
    <cellStyle name="20% - Accent3 9 6" xfId="6653"/>
    <cellStyle name="20% - Accent3 9 6 2" xfId="6654"/>
    <cellStyle name="20% - Accent3 9 7" xfId="6655"/>
    <cellStyle name="20% - Accent3 9 7 2" xfId="6656"/>
    <cellStyle name="20% - Accent3 9 8" xfId="6657"/>
    <cellStyle name="20% - Accent4 10" xfId="6658"/>
    <cellStyle name="20% - Accent4 10 2" xfId="6659"/>
    <cellStyle name="20% - Accent4 10 2 2" xfId="6660"/>
    <cellStyle name="20% - Accent4 10 2 2 2" xfId="6661"/>
    <cellStyle name="20% - Accent4 10 2 2 2 2" xfId="6662"/>
    <cellStyle name="20% - Accent4 10 2 2 3" xfId="6663"/>
    <cellStyle name="20% - Accent4 10 2 3" xfId="6664"/>
    <cellStyle name="20% - Accent4 10 2 3 2" xfId="6665"/>
    <cellStyle name="20% - Accent4 10 2 4" xfId="6666"/>
    <cellStyle name="20% - Accent4 10 3" xfId="6667"/>
    <cellStyle name="20% - Accent4 10 3 2" xfId="6668"/>
    <cellStyle name="20% - Accent4 10 3 2 2" xfId="6669"/>
    <cellStyle name="20% - Accent4 10 3 3" xfId="6670"/>
    <cellStyle name="20% - Accent4 10 4" xfId="6671"/>
    <cellStyle name="20% - Accent4 10 4 2" xfId="6672"/>
    <cellStyle name="20% - Accent4 10 5" xfId="6673"/>
    <cellStyle name="20% - Accent4 10 5 2" xfId="6674"/>
    <cellStyle name="20% - Accent4 10 6" xfId="6675"/>
    <cellStyle name="20% - Accent4 11" xfId="6676"/>
    <cellStyle name="20% - Accent4 11 2" xfId="6677"/>
    <cellStyle name="20% - Accent4 11 2 2" xfId="6678"/>
    <cellStyle name="20% - Accent4 11 2 2 2" xfId="6679"/>
    <cellStyle name="20% - Accent4 11 2 2 2 2" xfId="6680"/>
    <cellStyle name="20% - Accent4 11 2 2 3" xfId="6681"/>
    <cellStyle name="20% - Accent4 11 2 3" xfId="6682"/>
    <cellStyle name="20% - Accent4 11 2 3 2" xfId="6683"/>
    <cellStyle name="20% - Accent4 11 2 4" xfId="6684"/>
    <cellStyle name="20% - Accent4 11 3" xfId="6685"/>
    <cellStyle name="20% - Accent4 11 3 2" xfId="6686"/>
    <cellStyle name="20% - Accent4 11 3 2 2" xfId="6687"/>
    <cellStyle name="20% - Accent4 11 3 3" xfId="6688"/>
    <cellStyle name="20% - Accent4 11 4" xfId="6689"/>
    <cellStyle name="20% - Accent4 11 4 2" xfId="6690"/>
    <cellStyle name="20% - Accent4 11 5" xfId="6691"/>
    <cellStyle name="20% - Accent4 11 5 2" xfId="6692"/>
    <cellStyle name="20% - Accent4 11 6" xfId="6693"/>
    <cellStyle name="20% - Accent4 12" xfId="6694"/>
    <cellStyle name="20% - Accent4 12 2" xfId="6695"/>
    <cellStyle name="20% - Accent4 12 2 2" xfId="6696"/>
    <cellStyle name="20% - Accent4 12 2 2 2" xfId="6697"/>
    <cellStyle name="20% - Accent4 12 2 2 2 2" xfId="6698"/>
    <cellStyle name="20% - Accent4 12 2 2 3" xfId="6699"/>
    <cellStyle name="20% - Accent4 12 2 3" xfId="6700"/>
    <cellStyle name="20% - Accent4 12 2 3 2" xfId="6701"/>
    <cellStyle name="20% - Accent4 12 2 4" xfId="6702"/>
    <cellStyle name="20% - Accent4 12 3" xfId="6703"/>
    <cellStyle name="20% - Accent4 12 3 2" xfId="6704"/>
    <cellStyle name="20% - Accent4 12 3 2 2" xfId="6705"/>
    <cellStyle name="20% - Accent4 12 3 3" xfId="6706"/>
    <cellStyle name="20% - Accent4 12 4" xfId="6707"/>
    <cellStyle name="20% - Accent4 12 4 2" xfId="6708"/>
    <cellStyle name="20% - Accent4 12 5" xfId="6709"/>
    <cellStyle name="20% - Accent4 12 5 2" xfId="6710"/>
    <cellStyle name="20% - Accent4 12 6" xfId="6711"/>
    <cellStyle name="20% - Accent4 13" xfId="6712"/>
    <cellStyle name="20% - Accent4 13 2" xfId="6713"/>
    <cellStyle name="20% - Accent4 13 2 2" xfId="6714"/>
    <cellStyle name="20% - Accent4 13 2 2 2" xfId="6715"/>
    <cellStyle name="20% - Accent4 13 2 2 2 2" xfId="6716"/>
    <cellStyle name="20% - Accent4 13 2 2 3" xfId="6717"/>
    <cellStyle name="20% - Accent4 13 2 3" xfId="6718"/>
    <cellStyle name="20% - Accent4 13 2 3 2" xfId="6719"/>
    <cellStyle name="20% - Accent4 13 2 4" xfId="6720"/>
    <cellStyle name="20% - Accent4 13 3" xfId="6721"/>
    <cellStyle name="20% - Accent4 13 3 2" xfId="6722"/>
    <cellStyle name="20% - Accent4 13 3 2 2" xfId="6723"/>
    <cellStyle name="20% - Accent4 13 3 3" xfId="6724"/>
    <cellStyle name="20% - Accent4 13 4" xfId="6725"/>
    <cellStyle name="20% - Accent4 13 4 2" xfId="6726"/>
    <cellStyle name="20% - Accent4 13 5" xfId="6727"/>
    <cellStyle name="20% - Accent4 13 5 2" xfId="6728"/>
    <cellStyle name="20% - Accent4 13 6" xfId="6729"/>
    <cellStyle name="20% - Accent4 14" xfId="6730"/>
    <cellStyle name="20% - Accent4 14 2" xfId="6731"/>
    <cellStyle name="20% - Accent4 14 2 2" xfId="6732"/>
    <cellStyle name="20% - Accent4 14 2 2 2" xfId="6733"/>
    <cellStyle name="20% - Accent4 14 2 3" xfId="6734"/>
    <cellStyle name="20% - Accent4 14 3" xfId="6735"/>
    <cellStyle name="20% - Accent4 14 3 2" xfId="6736"/>
    <cellStyle name="20% - Accent4 14 4" xfId="6737"/>
    <cellStyle name="20% - Accent4 15" xfId="6738"/>
    <cellStyle name="20% - Accent4 15 2" xfId="6739"/>
    <cellStyle name="20% - Accent4 15 2 2" xfId="6740"/>
    <cellStyle name="20% - Accent4 15 3" xfId="6741"/>
    <cellStyle name="20% - Accent4 16" xfId="6742"/>
    <cellStyle name="20% - Accent4 16 2" xfId="6743"/>
    <cellStyle name="20% - Accent4 17" xfId="6744"/>
    <cellStyle name="20% - Accent4 17 2" xfId="6745"/>
    <cellStyle name="20% - Accent4 18" xfId="6746"/>
    <cellStyle name="20% - Accent4 2" xfId="6747"/>
    <cellStyle name="20% - Accent4 2 2" xfId="6748"/>
    <cellStyle name="20% - Accent4 3" xfId="6749"/>
    <cellStyle name="20% - Accent4 3 10" xfId="6750"/>
    <cellStyle name="20% - Accent4 3 10 2" xfId="6751"/>
    <cellStyle name="20% - Accent4 3 10 2 2" xfId="6752"/>
    <cellStyle name="20% - Accent4 3 10 2 2 2" xfId="6753"/>
    <cellStyle name="20% - Accent4 3 10 2 2 2 2" xfId="6754"/>
    <cellStyle name="20% - Accent4 3 10 2 2 3" xfId="6755"/>
    <cellStyle name="20% - Accent4 3 10 2 3" xfId="6756"/>
    <cellStyle name="20% - Accent4 3 10 2 3 2" xfId="6757"/>
    <cellStyle name="20% - Accent4 3 10 2 4" xfId="6758"/>
    <cellStyle name="20% - Accent4 3 10 3" xfId="6759"/>
    <cellStyle name="20% - Accent4 3 10 3 2" xfId="6760"/>
    <cellStyle name="20% - Accent4 3 10 3 2 2" xfId="6761"/>
    <cellStyle name="20% - Accent4 3 10 3 3" xfId="6762"/>
    <cellStyle name="20% - Accent4 3 10 4" xfId="6763"/>
    <cellStyle name="20% - Accent4 3 10 4 2" xfId="6764"/>
    <cellStyle name="20% - Accent4 3 10 5" xfId="6765"/>
    <cellStyle name="20% - Accent4 3 10 5 2" xfId="6766"/>
    <cellStyle name="20% - Accent4 3 10 6" xfId="6767"/>
    <cellStyle name="20% - Accent4 3 11" xfId="6768"/>
    <cellStyle name="20% - Accent4 3 11 2" xfId="6769"/>
    <cellStyle name="20% - Accent4 3 11 2 2" xfId="6770"/>
    <cellStyle name="20% - Accent4 3 11 2 2 2" xfId="6771"/>
    <cellStyle name="20% - Accent4 3 11 2 2 2 2" xfId="6772"/>
    <cellStyle name="20% - Accent4 3 11 2 2 3" xfId="6773"/>
    <cellStyle name="20% - Accent4 3 11 2 3" xfId="6774"/>
    <cellStyle name="20% - Accent4 3 11 2 3 2" xfId="6775"/>
    <cellStyle name="20% - Accent4 3 11 2 4" xfId="6776"/>
    <cellStyle name="20% - Accent4 3 11 3" xfId="6777"/>
    <cellStyle name="20% - Accent4 3 11 3 2" xfId="6778"/>
    <cellStyle name="20% - Accent4 3 11 3 2 2" xfId="6779"/>
    <cellStyle name="20% - Accent4 3 11 3 3" xfId="6780"/>
    <cellStyle name="20% - Accent4 3 11 4" xfId="6781"/>
    <cellStyle name="20% - Accent4 3 11 4 2" xfId="6782"/>
    <cellStyle name="20% - Accent4 3 11 5" xfId="6783"/>
    <cellStyle name="20% - Accent4 3 11 5 2" xfId="6784"/>
    <cellStyle name="20% - Accent4 3 11 6" xfId="6785"/>
    <cellStyle name="20% - Accent4 3 12" xfId="6786"/>
    <cellStyle name="20% - Accent4 3 12 2" xfId="6787"/>
    <cellStyle name="20% - Accent4 3 12 2 2" xfId="6788"/>
    <cellStyle name="20% - Accent4 3 12 2 2 2" xfId="6789"/>
    <cellStyle name="20% - Accent4 3 12 2 3" xfId="6790"/>
    <cellStyle name="20% - Accent4 3 12 3" xfId="6791"/>
    <cellStyle name="20% - Accent4 3 12 3 2" xfId="6792"/>
    <cellStyle name="20% - Accent4 3 12 4" xfId="6793"/>
    <cellStyle name="20% - Accent4 3 13" xfId="6794"/>
    <cellStyle name="20% - Accent4 3 13 2" xfId="6795"/>
    <cellStyle name="20% - Accent4 3 13 2 2" xfId="6796"/>
    <cellStyle name="20% - Accent4 3 13 3" xfId="6797"/>
    <cellStyle name="20% - Accent4 3 13 4" xfId="6798"/>
    <cellStyle name="20% - Accent4 3 14" xfId="6799"/>
    <cellStyle name="20% - Accent4 3 14 2" xfId="6800"/>
    <cellStyle name="20% - Accent4 3 15" xfId="6801"/>
    <cellStyle name="20% - Accent4 3 15 2" xfId="6802"/>
    <cellStyle name="20% - Accent4 3 16" xfId="6803"/>
    <cellStyle name="20% - Accent4 3 2" xfId="6804"/>
    <cellStyle name="20% - Accent4 3 2 10" xfId="6805"/>
    <cellStyle name="20% - Accent4 3 2 10 2" xfId="6806"/>
    <cellStyle name="20% - Accent4 3 2 10 2 2" xfId="6807"/>
    <cellStyle name="20% - Accent4 3 2 10 2 2 2" xfId="6808"/>
    <cellStyle name="20% - Accent4 3 2 10 2 2 2 2" xfId="6809"/>
    <cellStyle name="20% - Accent4 3 2 10 2 2 3" xfId="6810"/>
    <cellStyle name="20% - Accent4 3 2 10 2 3" xfId="6811"/>
    <cellStyle name="20% - Accent4 3 2 10 2 3 2" xfId="6812"/>
    <cellStyle name="20% - Accent4 3 2 10 2 4" xfId="6813"/>
    <cellStyle name="20% - Accent4 3 2 10 3" xfId="6814"/>
    <cellStyle name="20% - Accent4 3 2 10 3 2" xfId="6815"/>
    <cellStyle name="20% - Accent4 3 2 10 3 2 2" xfId="6816"/>
    <cellStyle name="20% - Accent4 3 2 10 3 3" xfId="6817"/>
    <cellStyle name="20% - Accent4 3 2 10 4" xfId="6818"/>
    <cellStyle name="20% - Accent4 3 2 10 4 2" xfId="6819"/>
    <cellStyle name="20% - Accent4 3 2 10 5" xfId="6820"/>
    <cellStyle name="20% - Accent4 3 2 10 5 2" xfId="6821"/>
    <cellStyle name="20% - Accent4 3 2 10 6" xfId="6822"/>
    <cellStyle name="20% - Accent4 3 2 11" xfId="6823"/>
    <cellStyle name="20% - Accent4 3 2 11 2" xfId="6824"/>
    <cellStyle name="20% - Accent4 3 2 11 2 2" xfId="6825"/>
    <cellStyle name="20% - Accent4 3 2 11 2 2 2" xfId="6826"/>
    <cellStyle name="20% - Accent4 3 2 11 2 3" xfId="6827"/>
    <cellStyle name="20% - Accent4 3 2 11 3" xfId="6828"/>
    <cellStyle name="20% - Accent4 3 2 11 3 2" xfId="6829"/>
    <cellStyle name="20% - Accent4 3 2 11 4" xfId="6830"/>
    <cellStyle name="20% - Accent4 3 2 12" xfId="6831"/>
    <cellStyle name="20% - Accent4 3 2 12 2" xfId="6832"/>
    <cellStyle name="20% - Accent4 3 2 12 2 2" xfId="6833"/>
    <cellStyle name="20% - Accent4 3 2 12 3" xfId="6834"/>
    <cellStyle name="20% - Accent4 3 2 13" xfId="6835"/>
    <cellStyle name="20% - Accent4 3 2 13 2" xfId="6836"/>
    <cellStyle name="20% - Accent4 3 2 14" xfId="6837"/>
    <cellStyle name="20% - Accent4 3 2 14 2" xfId="6838"/>
    <cellStyle name="20% - Accent4 3 2 15" xfId="6839"/>
    <cellStyle name="20% - Accent4 3 2 2" xfId="6840"/>
    <cellStyle name="20% - Accent4 3 2 2 10" xfId="6841"/>
    <cellStyle name="20% - Accent4 3 2 2 10 2" xfId="6842"/>
    <cellStyle name="20% - Accent4 3 2 2 11" xfId="6843"/>
    <cellStyle name="20% - Accent4 3 2 2 2" xfId="6844"/>
    <cellStyle name="20% - Accent4 3 2 2 2 2" xfId="6845"/>
    <cellStyle name="20% - Accent4 3 2 2 2 2 2" xfId="6846"/>
    <cellStyle name="20% - Accent4 3 2 2 2 2 2 2" xfId="6847"/>
    <cellStyle name="20% - Accent4 3 2 2 2 2 2 2 2" xfId="6848"/>
    <cellStyle name="20% - Accent4 3 2 2 2 2 2 2 2 2" xfId="6849"/>
    <cellStyle name="20% - Accent4 3 2 2 2 2 2 2 3" xfId="6850"/>
    <cellStyle name="20% - Accent4 3 2 2 2 2 2 3" xfId="6851"/>
    <cellStyle name="20% - Accent4 3 2 2 2 2 2 3 2" xfId="6852"/>
    <cellStyle name="20% - Accent4 3 2 2 2 2 2 4" xfId="6853"/>
    <cellStyle name="20% - Accent4 3 2 2 2 2 3" xfId="6854"/>
    <cellStyle name="20% - Accent4 3 2 2 2 2 3 2" xfId="6855"/>
    <cellStyle name="20% - Accent4 3 2 2 2 2 3 2 2" xfId="6856"/>
    <cellStyle name="20% - Accent4 3 2 2 2 2 3 3" xfId="6857"/>
    <cellStyle name="20% - Accent4 3 2 2 2 2 4" xfId="6858"/>
    <cellStyle name="20% - Accent4 3 2 2 2 2 4 2" xfId="6859"/>
    <cellStyle name="20% - Accent4 3 2 2 2 2 5" xfId="6860"/>
    <cellStyle name="20% - Accent4 3 2 2 2 2 5 2" xfId="6861"/>
    <cellStyle name="20% - Accent4 3 2 2 2 2 6" xfId="6862"/>
    <cellStyle name="20% - Accent4 3 2 2 2 3" xfId="6863"/>
    <cellStyle name="20% - Accent4 3 2 2 2 3 2" xfId="6864"/>
    <cellStyle name="20% - Accent4 3 2 2 2 3 2 2" xfId="6865"/>
    <cellStyle name="20% - Accent4 3 2 2 2 3 2 2 2" xfId="6866"/>
    <cellStyle name="20% - Accent4 3 2 2 2 3 2 2 2 2" xfId="6867"/>
    <cellStyle name="20% - Accent4 3 2 2 2 3 2 2 3" xfId="6868"/>
    <cellStyle name="20% - Accent4 3 2 2 2 3 2 3" xfId="6869"/>
    <cellStyle name="20% - Accent4 3 2 2 2 3 2 3 2" xfId="6870"/>
    <cellStyle name="20% - Accent4 3 2 2 2 3 2 4" xfId="6871"/>
    <cellStyle name="20% - Accent4 3 2 2 2 3 3" xfId="6872"/>
    <cellStyle name="20% - Accent4 3 2 2 2 3 3 2" xfId="6873"/>
    <cellStyle name="20% - Accent4 3 2 2 2 3 3 2 2" xfId="6874"/>
    <cellStyle name="20% - Accent4 3 2 2 2 3 3 3" xfId="6875"/>
    <cellStyle name="20% - Accent4 3 2 2 2 3 4" xfId="6876"/>
    <cellStyle name="20% - Accent4 3 2 2 2 3 4 2" xfId="6877"/>
    <cellStyle name="20% - Accent4 3 2 2 2 3 5" xfId="6878"/>
    <cellStyle name="20% - Accent4 3 2 2 2 3 5 2" xfId="6879"/>
    <cellStyle name="20% - Accent4 3 2 2 2 3 6" xfId="6880"/>
    <cellStyle name="20% - Accent4 3 2 2 2 4" xfId="6881"/>
    <cellStyle name="20% - Accent4 3 2 2 2 4 2" xfId="6882"/>
    <cellStyle name="20% - Accent4 3 2 2 2 4 2 2" xfId="6883"/>
    <cellStyle name="20% - Accent4 3 2 2 2 4 2 2 2" xfId="6884"/>
    <cellStyle name="20% - Accent4 3 2 2 2 4 2 3" xfId="6885"/>
    <cellStyle name="20% - Accent4 3 2 2 2 4 3" xfId="6886"/>
    <cellStyle name="20% - Accent4 3 2 2 2 4 3 2" xfId="6887"/>
    <cellStyle name="20% - Accent4 3 2 2 2 4 4" xfId="6888"/>
    <cellStyle name="20% - Accent4 3 2 2 2 5" xfId="6889"/>
    <cellStyle name="20% - Accent4 3 2 2 2 5 2" xfId="6890"/>
    <cellStyle name="20% - Accent4 3 2 2 2 5 2 2" xfId="6891"/>
    <cellStyle name="20% - Accent4 3 2 2 2 5 3" xfId="6892"/>
    <cellStyle name="20% - Accent4 3 2 2 2 6" xfId="6893"/>
    <cellStyle name="20% - Accent4 3 2 2 2 6 2" xfId="6894"/>
    <cellStyle name="20% - Accent4 3 2 2 2 7" xfId="6895"/>
    <cellStyle name="20% - Accent4 3 2 2 2 7 2" xfId="6896"/>
    <cellStyle name="20% - Accent4 3 2 2 2 8" xfId="6897"/>
    <cellStyle name="20% - Accent4 3 2 2 3" xfId="6898"/>
    <cellStyle name="20% - Accent4 3 2 2 3 2" xfId="6899"/>
    <cellStyle name="20% - Accent4 3 2 2 3 2 2" xfId="6900"/>
    <cellStyle name="20% - Accent4 3 2 2 3 2 2 2" xfId="6901"/>
    <cellStyle name="20% - Accent4 3 2 2 3 2 2 2 2" xfId="6902"/>
    <cellStyle name="20% - Accent4 3 2 2 3 2 2 2 2 2" xfId="6903"/>
    <cellStyle name="20% - Accent4 3 2 2 3 2 2 2 3" xfId="6904"/>
    <cellStyle name="20% - Accent4 3 2 2 3 2 2 3" xfId="6905"/>
    <cellStyle name="20% - Accent4 3 2 2 3 2 2 3 2" xfId="6906"/>
    <cellStyle name="20% - Accent4 3 2 2 3 2 2 4" xfId="6907"/>
    <cellStyle name="20% - Accent4 3 2 2 3 2 3" xfId="6908"/>
    <cellStyle name="20% - Accent4 3 2 2 3 2 3 2" xfId="6909"/>
    <cellStyle name="20% - Accent4 3 2 2 3 2 3 2 2" xfId="6910"/>
    <cellStyle name="20% - Accent4 3 2 2 3 2 3 3" xfId="6911"/>
    <cellStyle name="20% - Accent4 3 2 2 3 2 4" xfId="6912"/>
    <cellStyle name="20% - Accent4 3 2 2 3 2 4 2" xfId="6913"/>
    <cellStyle name="20% - Accent4 3 2 2 3 2 5" xfId="6914"/>
    <cellStyle name="20% - Accent4 3 2 2 3 2 5 2" xfId="6915"/>
    <cellStyle name="20% - Accent4 3 2 2 3 2 6" xfId="6916"/>
    <cellStyle name="20% - Accent4 3 2 2 3 3" xfId="6917"/>
    <cellStyle name="20% - Accent4 3 2 2 3 3 2" xfId="6918"/>
    <cellStyle name="20% - Accent4 3 2 2 3 3 2 2" xfId="6919"/>
    <cellStyle name="20% - Accent4 3 2 2 3 3 2 2 2" xfId="6920"/>
    <cellStyle name="20% - Accent4 3 2 2 3 3 2 2 2 2" xfId="6921"/>
    <cellStyle name="20% - Accent4 3 2 2 3 3 2 2 3" xfId="6922"/>
    <cellStyle name="20% - Accent4 3 2 2 3 3 2 3" xfId="6923"/>
    <cellStyle name="20% - Accent4 3 2 2 3 3 2 3 2" xfId="6924"/>
    <cellStyle name="20% - Accent4 3 2 2 3 3 2 4" xfId="6925"/>
    <cellStyle name="20% - Accent4 3 2 2 3 3 3" xfId="6926"/>
    <cellStyle name="20% - Accent4 3 2 2 3 3 3 2" xfId="6927"/>
    <cellStyle name="20% - Accent4 3 2 2 3 3 3 2 2" xfId="6928"/>
    <cellStyle name="20% - Accent4 3 2 2 3 3 3 3" xfId="6929"/>
    <cellStyle name="20% - Accent4 3 2 2 3 3 4" xfId="6930"/>
    <cellStyle name="20% - Accent4 3 2 2 3 3 4 2" xfId="6931"/>
    <cellStyle name="20% - Accent4 3 2 2 3 3 5" xfId="6932"/>
    <cellStyle name="20% - Accent4 3 2 2 3 3 5 2" xfId="6933"/>
    <cellStyle name="20% - Accent4 3 2 2 3 3 6" xfId="6934"/>
    <cellStyle name="20% - Accent4 3 2 2 3 4" xfId="6935"/>
    <cellStyle name="20% - Accent4 3 2 2 3 4 2" xfId="6936"/>
    <cellStyle name="20% - Accent4 3 2 2 3 4 2 2" xfId="6937"/>
    <cellStyle name="20% - Accent4 3 2 2 3 4 2 2 2" xfId="6938"/>
    <cellStyle name="20% - Accent4 3 2 2 3 4 2 3" xfId="6939"/>
    <cellStyle name="20% - Accent4 3 2 2 3 4 3" xfId="6940"/>
    <cellStyle name="20% - Accent4 3 2 2 3 4 3 2" xfId="6941"/>
    <cellStyle name="20% - Accent4 3 2 2 3 4 4" xfId="6942"/>
    <cellStyle name="20% - Accent4 3 2 2 3 5" xfId="6943"/>
    <cellStyle name="20% - Accent4 3 2 2 3 5 2" xfId="6944"/>
    <cellStyle name="20% - Accent4 3 2 2 3 5 2 2" xfId="6945"/>
    <cellStyle name="20% - Accent4 3 2 2 3 5 3" xfId="6946"/>
    <cellStyle name="20% - Accent4 3 2 2 3 6" xfId="6947"/>
    <cellStyle name="20% - Accent4 3 2 2 3 6 2" xfId="6948"/>
    <cellStyle name="20% - Accent4 3 2 2 3 7" xfId="6949"/>
    <cellStyle name="20% - Accent4 3 2 2 3 7 2" xfId="6950"/>
    <cellStyle name="20% - Accent4 3 2 2 3 8" xfId="6951"/>
    <cellStyle name="20% - Accent4 3 2 2 4" xfId="6952"/>
    <cellStyle name="20% - Accent4 3 2 2 4 2" xfId="6953"/>
    <cellStyle name="20% - Accent4 3 2 2 4 2 2" xfId="6954"/>
    <cellStyle name="20% - Accent4 3 2 2 4 2 2 2" xfId="6955"/>
    <cellStyle name="20% - Accent4 3 2 2 4 2 2 2 2" xfId="6956"/>
    <cellStyle name="20% - Accent4 3 2 2 4 2 2 3" xfId="6957"/>
    <cellStyle name="20% - Accent4 3 2 2 4 2 3" xfId="6958"/>
    <cellStyle name="20% - Accent4 3 2 2 4 2 3 2" xfId="6959"/>
    <cellStyle name="20% - Accent4 3 2 2 4 2 4" xfId="6960"/>
    <cellStyle name="20% - Accent4 3 2 2 4 3" xfId="6961"/>
    <cellStyle name="20% - Accent4 3 2 2 4 3 2" xfId="6962"/>
    <cellStyle name="20% - Accent4 3 2 2 4 3 2 2" xfId="6963"/>
    <cellStyle name="20% - Accent4 3 2 2 4 3 3" xfId="6964"/>
    <cellStyle name="20% - Accent4 3 2 2 4 4" xfId="6965"/>
    <cellStyle name="20% - Accent4 3 2 2 4 4 2" xfId="6966"/>
    <cellStyle name="20% - Accent4 3 2 2 4 5" xfId="6967"/>
    <cellStyle name="20% - Accent4 3 2 2 4 5 2" xfId="6968"/>
    <cellStyle name="20% - Accent4 3 2 2 4 6" xfId="6969"/>
    <cellStyle name="20% - Accent4 3 2 2 5" xfId="6970"/>
    <cellStyle name="20% - Accent4 3 2 2 5 2" xfId="6971"/>
    <cellStyle name="20% - Accent4 3 2 2 5 2 2" xfId="6972"/>
    <cellStyle name="20% - Accent4 3 2 2 5 2 2 2" xfId="6973"/>
    <cellStyle name="20% - Accent4 3 2 2 5 2 2 2 2" xfId="6974"/>
    <cellStyle name="20% - Accent4 3 2 2 5 2 2 3" xfId="6975"/>
    <cellStyle name="20% - Accent4 3 2 2 5 2 3" xfId="6976"/>
    <cellStyle name="20% - Accent4 3 2 2 5 2 3 2" xfId="6977"/>
    <cellStyle name="20% - Accent4 3 2 2 5 2 4" xfId="6978"/>
    <cellStyle name="20% - Accent4 3 2 2 5 3" xfId="6979"/>
    <cellStyle name="20% - Accent4 3 2 2 5 3 2" xfId="6980"/>
    <cellStyle name="20% - Accent4 3 2 2 5 3 2 2" xfId="6981"/>
    <cellStyle name="20% - Accent4 3 2 2 5 3 3" xfId="6982"/>
    <cellStyle name="20% - Accent4 3 2 2 5 4" xfId="6983"/>
    <cellStyle name="20% - Accent4 3 2 2 5 4 2" xfId="6984"/>
    <cellStyle name="20% - Accent4 3 2 2 5 5" xfId="6985"/>
    <cellStyle name="20% - Accent4 3 2 2 5 5 2" xfId="6986"/>
    <cellStyle name="20% - Accent4 3 2 2 5 6" xfId="6987"/>
    <cellStyle name="20% - Accent4 3 2 2 6" xfId="6988"/>
    <cellStyle name="20% - Accent4 3 2 2 6 2" xfId="6989"/>
    <cellStyle name="20% - Accent4 3 2 2 6 2 2" xfId="6990"/>
    <cellStyle name="20% - Accent4 3 2 2 6 2 2 2" xfId="6991"/>
    <cellStyle name="20% - Accent4 3 2 2 6 2 2 2 2" xfId="6992"/>
    <cellStyle name="20% - Accent4 3 2 2 6 2 2 3" xfId="6993"/>
    <cellStyle name="20% - Accent4 3 2 2 6 2 3" xfId="6994"/>
    <cellStyle name="20% - Accent4 3 2 2 6 2 3 2" xfId="6995"/>
    <cellStyle name="20% - Accent4 3 2 2 6 2 4" xfId="6996"/>
    <cellStyle name="20% - Accent4 3 2 2 6 3" xfId="6997"/>
    <cellStyle name="20% - Accent4 3 2 2 6 3 2" xfId="6998"/>
    <cellStyle name="20% - Accent4 3 2 2 6 3 2 2" xfId="6999"/>
    <cellStyle name="20% - Accent4 3 2 2 6 3 3" xfId="7000"/>
    <cellStyle name="20% - Accent4 3 2 2 6 4" xfId="7001"/>
    <cellStyle name="20% - Accent4 3 2 2 6 4 2" xfId="7002"/>
    <cellStyle name="20% - Accent4 3 2 2 6 5" xfId="7003"/>
    <cellStyle name="20% - Accent4 3 2 2 6 5 2" xfId="7004"/>
    <cellStyle name="20% - Accent4 3 2 2 6 6" xfId="7005"/>
    <cellStyle name="20% - Accent4 3 2 2 7" xfId="7006"/>
    <cellStyle name="20% - Accent4 3 2 2 7 2" xfId="7007"/>
    <cellStyle name="20% - Accent4 3 2 2 7 2 2" xfId="7008"/>
    <cellStyle name="20% - Accent4 3 2 2 7 2 2 2" xfId="7009"/>
    <cellStyle name="20% - Accent4 3 2 2 7 2 3" xfId="7010"/>
    <cellStyle name="20% - Accent4 3 2 2 7 3" xfId="7011"/>
    <cellStyle name="20% - Accent4 3 2 2 7 3 2" xfId="7012"/>
    <cellStyle name="20% - Accent4 3 2 2 7 4" xfId="7013"/>
    <cellStyle name="20% - Accent4 3 2 2 8" xfId="7014"/>
    <cellStyle name="20% - Accent4 3 2 2 8 2" xfId="7015"/>
    <cellStyle name="20% - Accent4 3 2 2 8 2 2" xfId="7016"/>
    <cellStyle name="20% - Accent4 3 2 2 8 3" xfId="7017"/>
    <cellStyle name="20% - Accent4 3 2 2 9" xfId="7018"/>
    <cellStyle name="20% - Accent4 3 2 2 9 2" xfId="7019"/>
    <cellStyle name="20% - Accent4 3 2 3" xfId="7020"/>
    <cellStyle name="20% - Accent4 3 2 3 10" xfId="7021"/>
    <cellStyle name="20% - Accent4 3 2 3 10 2" xfId="7022"/>
    <cellStyle name="20% - Accent4 3 2 3 11" xfId="7023"/>
    <cellStyle name="20% - Accent4 3 2 3 2" xfId="7024"/>
    <cellStyle name="20% - Accent4 3 2 3 2 2" xfId="7025"/>
    <cellStyle name="20% - Accent4 3 2 3 2 2 2" xfId="7026"/>
    <cellStyle name="20% - Accent4 3 2 3 2 2 2 2" xfId="7027"/>
    <cellStyle name="20% - Accent4 3 2 3 2 2 2 2 2" xfId="7028"/>
    <cellStyle name="20% - Accent4 3 2 3 2 2 2 2 2 2" xfId="7029"/>
    <cellStyle name="20% - Accent4 3 2 3 2 2 2 2 3" xfId="7030"/>
    <cellStyle name="20% - Accent4 3 2 3 2 2 2 3" xfId="7031"/>
    <cellStyle name="20% - Accent4 3 2 3 2 2 2 3 2" xfId="7032"/>
    <cellStyle name="20% - Accent4 3 2 3 2 2 2 4" xfId="7033"/>
    <cellStyle name="20% - Accent4 3 2 3 2 2 3" xfId="7034"/>
    <cellStyle name="20% - Accent4 3 2 3 2 2 3 2" xfId="7035"/>
    <cellStyle name="20% - Accent4 3 2 3 2 2 3 2 2" xfId="7036"/>
    <cellStyle name="20% - Accent4 3 2 3 2 2 3 3" xfId="7037"/>
    <cellStyle name="20% - Accent4 3 2 3 2 2 4" xfId="7038"/>
    <cellStyle name="20% - Accent4 3 2 3 2 2 4 2" xfId="7039"/>
    <cellStyle name="20% - Accent4 3 2 3 2 2 5" xfId="7040"/>
    <cellStyle name="20% - Accent4 3 2 3 2 2 5 2" xfId="7041"/>
    <cellStyle name="20% - Accent4 3 2 3 2 2 6" xfId="7042"/>
    <cellStyle name="20% - Accent4 3 2 3 2 3" xfId="7043"/>
    <cellStyle name="20% - Accent4 3 2 3 2 3 2" xfId="7044"/>
    <cellStyle name="20% - Accent4 3 2 3 2 3 2 2" xfId="7045"/>
    <cellStyle name="20% - Accent4 3 2 3 2 3 2 2 2" xfId="7046"/>
    <cellStyle name="20% - Accent4 3 2 3 2 3 2 2 2 2" xfId="7047"/>
    <cellStyle name="20% - Accent4 3 2 3 2 3 2 2 3" xfId="7048"/>
    <cellStyle name="20% - Accent4 3 2 3 2 3 2 3" xfId="7049"/>
    <cellStyle name="20% - Accent4 3 2 3 2 3 2 3 2" xfId="7050"/>
    <cellStyle name="20% - Accent4 3 2 3 2 3 2 4" xfId="7051"/>
    <cellStyle name="20% - Accent4 3 2 3 2 3 3" xfId="7052"/>
    <cellStyle name="20% - Accent4 3 2 3 2 3 3 2" xfId="7053"/>
    <cellStyle name="20% - Accent4 3 2 3 2 3 3 2 2" xfId="7054"/>
    <cellStyle name="20% - Accent4 3 2 3 2 3 3 3" xfId="7055"/>
    <cellStyle name="20% - Accent4 3 2 3 2 3 4" xfId="7056"/>
    <cellStyle name="20% - Accent4 3 2 3 2 3 4 2" xfId="7057"/>
    <cellStyle name="20% - Accent4 3 2 3 2 3 5" xfId="7058"/>
    <cellStyle name="20% - Accent4 3 2 3 2 3 5 2" xfId="7059"/>
    <cellStyle name="20% - Accent4 3 2 3 2 3 6" xfId="7060"/>
    <cellStyle name="20% - Accent4 3 2 3 2 4" xfId="7061"/>
    <cellStyle name="20% - Accent4 3 2 3 2 4 2" xfId="7062"/>
    <cellStyle name="20% - Accent4 3 2 3 2 4 2 2" xfId="7063"/>
    <cellStyle name="20% - Accent4 3 2 3 2 4 2 2 2" xfId="7064"/>
    <cellStyle name="20% - Accent4 3 2 3 2 4 2 3" xfId="7065"/>
    <cellStyle name="20% - Accent4 3 2 3 2 4 3" xfId="7066"/>
    <cellStyle name="20% - Accent4 3 2 3 2 4 3 2" xfId="7067"/>
    <cellStyle name="20% - Accent4 3 2 3 2 4 4" xfId="7068"/>
    <cellStyle name="20% - Accent4 3 2 3 2 5" xfId="7069"/>
    <cellStyle name="20% - Accent4 3 2 3 2 5 2" xfId="7070"/>
    <cellStyle name="20% - Accent4 3 2 3 2 5 2 2" xfId="7071"/>
    <cellStyle name="20% - Accent4 3 2 3 2 5 3" xfId="7072"/>
    <cellStyle name="20% - Accent4 3 2 3 2 6" xfId="7073"/>
    <cellStyle name="20% - Accent4 3 2 3 2 6 2" xfId="7074"/>
    <cellStyle name="20% - Accent4 3 2 3 2 7" xfId="7075"/>
    <cellStyle name="20% - Accent4 3 2 3 2 7 2" xfId="7076"/>
    <cellStyle name="20% - Accent4 3 2 3 2 8" xfId="7077"/>
    <cellStyle name="20% - Accent4 3 2 3 3" xfId="7078"/>
    <cellStyle name="20% - Accent4 3 2 3 3 2" xfId="7079"/>
    <cellStyle name="20% - Accent4 3 2 3 3 2 2" xfId="7080"/>
    <cellStyle name="20% - Accent4 3 2 3 3 2 2 2" xfId="7081"/>
    <cellStyle name="20% - Accent4 3 2 3 3 2 2 2 2" xfId="7082"/>
    <cellStyle name="20% - Accent4 3 2 3 3 2 2 2 2 2" xfId="7083"/>
    <cellStyle name="20% - Accent4 3 2 3 3 2 2 2 3" xfId="7084"/>
    <cellStyle name="20% - Accent4 3 2 3 3 2 2 3" xfId="7085"/>
    <cellStyle name="20% - Accent4 3 2 3 3 2 2 3 2" xfId="7086"/>
    <cellStyle name="20% - Accent4 3 2 3 3 2 2 4" xfId="7087"/>
    <cellStyle name="20% - Accent4 3 2 3 3 2 3" xfId="7088"/>
    <cellStyle name="20% - Accent4 3 2 3 3 2 3 2" xfId="7089"/>
    <cellStyle name="20% - Accent4 3 2 3 3 2 3 2 2" xfId="7090"/>
    <cellStyle name="20% - Accent4 3 2 3 3 2 3 3" xfId="7091"/>
    <cellStyle name="20% - Accent4 3 2 3 3 2 4" xfId="7092"/>
    <cellStyle name="20% - Accent4 3 2 3 3 2 4 2" xfId="7093"/>
    <cellStyle name="20% - Accent4 3 2 3 3 2 5" xfId="7094"/>
    <cellStyle name="20% - Accent4 3 2 3 3 2 5 2" xfId="7095"/>
    <cellStyle name="20% - Accent4 3 2 3 3 2 6" xfId="7096"/>
    <cellStyle name="20% - Accent4 3 2 3 3 3" xfId="7097"/>
    <cellStyle name="20% - Accent4 3 2 3 3 3 2" xfId="7098"/>
    <cellStyle name="20% - Accent4 3 2 3 3 3 2 2" xfId="7099"/>
    <cellStyle name="20% - Accent4 3 2 3 3 3 2 2 2" xfId="7100"/>
    <cellStyle name="20% - Accent4 3 2 3 3 3 2 2 2 2" xfId="7101"/>
    <cellStyle name="20% - Accent4 3 2 3 3 3 2 2 3" xfId="7102"/>
    <cellStyle name="20% - Accent4 3 2 3 3 3 2 3" xfId="7103"/>
    <cellStyle name="20% - Accent4 3 2 3 3 3 2 3 2" xfId="7104"/>
    <cellStyle name="20% - Accent4 3 2 3 3 3 2 4" xfId="7105"/>
    <cellStyle name="20% - Accent4 3 2 3 3 3 3" xfId="7106"/>
    <cellStyle name="20% - Accent4 3 2 3 3 3 3 2" xfId="7107"/>
    <cellStyle name="20% - Accent4 3 2 3 3 3 3 2 2" xfId="7108"/>
    <cellStyle name="20% - Accent4 3 2 3 3 3 3 3" xfId="7109"/>
    <cellStyle name="20% - Accent4 3 2 3 3 3 4" xfId="7110"/>
    <cellStyle name="20% - Accent4 3 2 3 3 3 4 2" xfId="7111"/>
    <cellStyle name="20% - Accent4 3 2 3 3 3 5" xfId="7112"/>
    <cellStyle name="20% - Accent4 3 2 3 3 3 5 2" xfId="7113"/>
    <cellStyle name="20% - Accent4 3 2 3 3 3 6" xfId="7114"/>
    <cellStyle name="20% - Accent4 3 2 3 3 4" xfId="7115"/>
    <cellStyle name="20% - Accent4 3 2 3 3 4 2" xfId="7116"/>
    <cellStyle name="20% - Accent4 3 2 3 3 4 2 2" xfId="7117"/>
    <cellStyle name="20% - Accent4 3 2 3 3 4 2 2 2" xfId="7118"/>
    <cellStyle name="20% - Accent4 3 2 3 3 4 2 3" xfId="7119"/>
    <cellStyle name="20% - Accent4 3 2 3 3 4 3" xfId="7120"/>
    <cellStyle name="20% - Accent4 3 2 3 3 4 3 2" xfId="7121"/>
    <cellStyle name="20% - Accent4 3 2 3 3 4 4" xfId="7122"/>
    <cellStyle name="20% - Accent4 3 2 3 3 5" xfId="7123"/>
    <cellStyle name="20% - Accent4 3 2 3 3 5 2" xfId="7124"/>
    <cellStyle name="20% - Accent4 3 2 3 3 5 2 2" xfId="7125"/>
    <cellStyle name="20% - Accent4 3 2 3 3 5 3" xfId="7126"/>
    <cellStyle name="20% - Accent4 3 2 3 3 6" xfId="7127"/>
    <cellStyle name="20% - Accent4 3 2 3 3 6 2" xfId="7128"/>
    <cellStyle name="20% - Accent4 3 2 3 3 7" xfId="7129"/>
    <cellStyle name="20% - Accent4 3 2 3 3 7 2" xfId="7130"/>
    <cellStyle name="20% - Accent4 3 2 3 3 8" xfId="7131"/>
    <cellStyle name="20% - Accent4 3 2 3 4" xfId="7132"/>
    <cellStyle name="20% - Accent4 3 2 3 4 2" xfId="7133"/>
    <cellStyle name="20% - Accent4 3 2 3 4 2 2" xfId="7134"/>
    <cellStyle name="20% - Accent4 3 2 3 4 2 2 2" xfId="7135"/>
    <cellStyle name="20% - Accent4 3 2 3 4 2 2 2 2" xfId="7136"/>
    <cellStyle name="20% - Accent4 3 2 3 4 2 2 3" xfId="7137"/>
    <cellStyle name="20% - Accent4 3 2 3 4 2 3" xfId="7138"/>
    <cellStyle name="20% - Accent4 3 2 3 4 2 3 2" xfId="7139"/>
    <cellStyle name="20% - Accent4 3 2 3 4 2 4" xfId="7140"/>
    <cellStyle name="20% - Accent4 3 2 3 4 3" xfId="7141"/>
    <cellStyle name="20% - Accent4 3 2 3 4 3 2" xfId="7142"/>
    <cellStyle name="20% - Accent4 3 2 3 4 3 2 2" xfId="7143"/>
    <cellStyle name="20% - Accent4 3 2 3 4 3 3" xfId="7144"/>
    <cellStyle name="20% - Accent4 3 2 3 4 4" xfId="7145"/>
    <cellStyle name="20% - Accent4 3 2 3 4 4 2" xfId="7146"/>
    <cellStyle name="20% - Accent4 3 2 3 4 5" xfId="7147"/>
    <cellStyle name="20% - Accent4 3 2 3 4 5 2" xfId="7148"/>
    <cellStyle name="20% - Accent4 3 2 3 4 6" xfId="7149"/>
    <cellStyle name="20% - Accent4 3 2 3 5" xfId="7150"/>
    <cellStyle name="20% - Accent4 3 2 3 5 2" xfId="7151"/>
    <cellStyle name="20% - Accent4 3 2 3 5 2 2" xfId="7152"/>
    <cellStyle name="20% - Accent4 3 2 3 5 2 2 2" xfId="7153"/>
    <cellStyle name="20% - Accent4 3 2 3 5 2 2 2 2" xfId="7154"/>
    <cellStyle name="20% - Accent4 3 2 3 5 2 2 3" xfId="7155"/>
    <cellStyle name="20% - Accent4 3 2 3 5 2 3" xfId="7156"/>
    <cellStyle name="20% - Accent4 3 2 3 5 2 3 2" xfId="7157"/>
    <cellStyle name="20% - Accent4 3 2 3 5 2 4" xfId="7158"/>
    <cellStyle name="20% - Accent4 3 2 3 5 3" xfId="7159"/>
    <cellStyle name="20% - Accent4 3 2 3 5 3 2" xfId="7160"/>
    <cellStyle name="20% - Accent4 3 2 3 5 3 2 2" xfId="7161"/>
    <cellStyle name="20% - Accent4 3 2 3 5 3 3" xfId="7162"/>
    <cellStyle name="20% - Accent4 3 2 3 5 4" xfId="7163"/>
    <cellStyle name="20% - Accent4 3 2 3 5 4 2" xfId="7164"/>
    <cellStyle name="20% - Accent4 3 2 3 5 5" xfId="7165"/>
    <cellStyle name="20% - Accent4 3 2 3 5 5 2" xfId="7166"/>
    <cellStyle name="20% - Accent4 3 2 3 5 6" xfId="7167"/>
    <cellStyle name="20% - Accent4 3 2 3 6" xfId="7168"/>
    <cellStyle name="20% - Accent4 3 2 3 6 2" xfId="7169"/>
    <cellStyle name="20% - Accent4 3 2 3 6 2 2" xfId="7170"/>
    <cellStyle name="20% - Accent4 3 2 3 6 2 2 2" xfId="7171"/>
    <cellStyle name="20% - Accent4 3 2 3 6 2 2 2 2" xfId="7172"/>
    <cellStyle name="20% - Accent4 3 2 3 6 2 2 3" xfId="7173"/>
    <cellStyle name="20% - Accent4 3 2 3 6 2 3" xfId="7174"/>
    <cellStyle name="20% - Accent4 3 2 3 6 2 3 2" xfId="7175"/>
    <cellStyle name="20% - Accent4 3 2 3 6 2 4" xfId="7176"/>
    <cellStyle name="20% - Accent4 3 2 3 6 3" xfId="7177"/>
    <cellStyle name="20% - Accent4 3 2 3 6 3 2" xfId="7178"/>
    <cellStyle name="20% - Accent4 3 2 3 6 3 2 2" xfId="7179"/>
    <cellStyle name="20% - Accent4 3 2 3 6 3 3" xfId="7180"/>
    <cellStyle name="20% - Accent4 3 2 3 6 4" xfId="7181"/>
    <cellStyle name="20% - Accent4 3 2 3 6 4 2" xfId="7182"/>
    <cellStyle name="20% - Accent4 3 2 3 6 5" xfId="7183"/>
    <cellStyle name="20% - Accent4 3 2 3 6 5 2" xfId="7184"/>
    <cellStyle name="20% - Accent4 3 2 3 6 6" xfId="7185"/>
    <cellStyle name="20% - Accent4 3 2 3 7" xfId="7186"/>
    <cellStyle name="20% - Accent4 3 2 3 7 2" xfId="7187"/>
    <cellStyle name="20% - Accent4 3 2 3 7 2 2" xfId="7188"/>
    <cellStyle name="20% - Accent4 3 2 3 7 2 2 2" xfId="7189"/>
    <cellStyle name="20% - Accent4 3 2 3 7 2 3" xfId="7190"/>
    <cellStyle name="20% - Accent4 3 2 3 7 3" xfId="7191"/>
    <cellStyle name="20% - Accent4 3 2 3 7 3 2" xfId="7192"/>
    <cellStyle name="20% - Accent4 3 2 3 7 4" xfId="7193"/>
    <cellStyle name="20% - Accent4 3 2 3 8" xfId="7194"/>
    <cellStyle name="20% - Accent4 3 2 3 8 2" xfId="7195"/>
    <cellStyle name="20% - Accent4 3 2 3 8 2 2" xfId="7196"/>
    <cellStyle name="20% - Accent4 3 2 3 8 3" xfId="7197"/>
    <cellStyle name="20% - Accent4 3 2 3 9" xfId="7198"/>
    <cellStyle name="20% - Accent4 3 2 3 9 2" xfId="7199"/>
    <cellStyle name="20% - Accent4 3 2 4" xfId="7200"/>
    <cellStyle name="20% - Accent4 3 2 4 10" xfId="7201"/>
    <cellStyle name="20% - Accent4 3 2 4 10 2" xfId="7202"/>
    <cellStyle name="20% - Accent4 3 2 4 11" xfId="7203"/>
    <cellStyle name="20% - Accent4 3 2 4 2" xfId="7204"/>
    <cellStyle name="20% - Accent4 3 2 4 2 2" xfId="7205"/>
    <cellStyle name="20% - Accent4 3 2 4 2 2 2" xfId="7206"/>
    <cellStyle name="20% - Accent4 3 2 4 2 2 2 2" xfId="7207"/>
    <cellStyle name="20% - Accent4 3 2 4 2 2 2 2 2" xfId="7208"/>
    <cellStyle name="20% - Accent4 3 2 4 2 2 2 2 2 2" xfId="7209"/>
    <cellStyle name="20% - Accent4 3 2 4 2 2 2 2 3" xfId="7210"/>
    <cellStyle name="20% - Accent4 3 2 4 2 2 2 3" xfId="7211"/>
    <cellStyle name="20% - Accent4 3 2 4 2 2 2 3 2" xfId="7212"/>
    <cellStyle name="20% - Accent4 3 2 4 2 2 2 4" xfId="7213"/>
    <cellStyle name="20% - Accent4 3 2 4 2 2 3" xfId="7214"/>
    <cellStyle name="20% - Accent4 3 2 4 2 2 3 2" xfId="7215"/>
    <cellStyle name="20% - Accent4 3 2 4 2 2 3 2 2" xfId="7216"/>
    <cellStyle name="20% - Accent4 3 2 4 2 2 3 3" xfId="7217"/>
    <cellStyle name="20% - Accent4 3 2 4 2 2 4" xfId="7218"/>
    <cellStyle name="20% - Accent4 3 2 4 2 2 4 2" xfId="7219"/>
    <cellStyle name="20% - Accent4 3 2 4 2 2 5" xfId="7220"/>
    <cellStyle name="20% - Accent4 3 2 4 2 2 5 2" xfId="7221"/>
    <cellStyle name="20% - Accent4 3 2 4 2 2 6" xfId="7222"/>
    <cellStyle name="20% - Accent4 3 2 4 2 3" xfId="7223"/>
    <cellStyle name="20% - Accent4 3 2 4 2 3 2" xfId="7224"/>
    <cellStyle name="20% - Accent4 3 2 4 2 3 2 2" xfId="7225"/>
    <cellStyle name="20% - Accent4 3 2 4 2 3 2 2 2" xfId="7226"/>
    <cellStyle name="20% - Accent4 3 2 4 2 3 2 2 2 2" xfId="7227"/>
    <cellStyle name="20% - Accent4 3 2 4 2 3 2 2 3" xfId="7228"/>
    <cellStyle name="20% - Accent4 3 2 4 2 3 2 3" xfId="7229"/>
    <cellStyle name="20% - Accent4 3 2 4 2 3 2 3 2" xfId="7230"/>
    <cellStyle name="20% - Accent4 3 2 4 2 3 2 4" xfId="7231"/>
    <cellStyle name="20% - Accent4 3 2 4 2 3 3" xfId="7232"/>
    <cellStyle name="20% - Accent4 3 2 4 2 3 3 2" xfId="7233"/>
    <cellStyle name="20% - Accent4 3 2 4 2 3 3 2 2" xfId="7234"/>
    <cellStyle name="20% - Accent4 3 2 4 2 3 3 3" xfId="7235"/>
    <cellStyle name="20% - Accent4 3 2 4 2 3 4" xfId="7236"/>
    <cellStyle name="20% - Accent4 3 2 4 2 3 4 2" xfId="7237"/>
    <cellStyle name="20% - Accent4 3 2 4 2 3 5" xfId="7238"/>
    <cellStyle name="20% - Accent4 3 2 4 2 3 5 2" xfId="7239"/>
    <cellStyle name="20% - Accent4 3 2 4 2 3 6" xfId="7240"/>
    <cellStyle name="20% - Accent4 3 2 4 2 4" xfId="7241"/>
    <cellStyle name="20% - Accent4 3 2 4 2 4 2" xfId="7242"/>
    <cellStyle name="20% - Accent4 3 2 4 2 4 2 2" xfId="7243"/>
    <cellStyle name="20% - Accent4 3 2 4 2 4 2 2 2" xfId="7244"/>
    <cellStyle name="20% - Accent4 3 2 4 2 4 2 3" xfId="7245"/>
    <cellStyle name="20% - Accent4 3 2 4 2 4 3" xfId="7246"/>
    <cellStyle name="20% - Accent4 3 2 4 2 4 3 2" xfId="7247"/>
    <cellStyle name="20% - Accent4 3 2 4 2 4 4" xfId="7248"/>
    <cellStyle name="20% - Accent4 3 2 4 2 5" xfId="7249"/>
    <cellStyle name="20% - Accent4 3 2 4 2 5 2" xfId="7250"/>
    <cellStyle name="20% - Accent4 3 2 4 2 5 2 2" xfId="7251"/>
    <cellStyle name="20% - Accent4 3 2 4 2 5 3" xfId="7252"/>
    <cellStyle name="20% - Accent4 3 2 4 2 6" xfId="7253"/>
    <cellStyle name="20% - Accent4 3 2 4 2 6 2" xfId="7254"/>
    <cellStyle name="20% - Accent4 3 2 4 2 7" xfId="7255"/>
    <cellStyle name="20% - Accent4 3 2 4 2 7 2" xfId="7256"/>
    <cellStyle name="20% - Accent4 3 2 4 2 8" xfId="7257"/>
    <cellStyle name="20% - Accent4 3 2 4 3" xfId="7258"/>
    <cellStyle name="20% - Accent4 3 2 4 3 2" xfId="7259"/>
    <cellStyle name="20% - Accent4 3 2 4 3 2 2" xfId="7260"/>
    <cellStyle name="20% - Accent4 3 2 4 3 2 2 2" xfId="7261"/>
    <cellStyle name="20% - Accent4 3 2 4 3 2 2 2 2" xfId="7262"/>
    <cellStyle name="20% - Accent4 3 2 4 3 2 2 2 2 2" xfId="7263"/>
    <cellStyle name="20% - Accent4 3 2 4 3 2 2 2 3" xfId="7264"/>
    <cellStyle name="20% - Accent4 3 2 4 3 2 2 3" xfId="7265"/>
    <cellStyle name="20% - Accent4 3 2 4 3 2 2 3 2" xfId="7266"/>
    <cellStyle name="20% - Accent4 3 2 4 3 2 2 4" xfId="7267"/>
    <cellStyle name="20% - Accent4 3 2 4 3 2 3" xfId="7268"/>
    <cellStyle name="20% - Accent4 3 2 4 3 2 3 2" xfId="7269"/>
    <cellStyle name="20% - Accent4 3 2 4 3 2 3 2 2" xfId="7270"/>
    <cellStyle name="20% - Accent4 3 2 4 3 2 3 3" xfId="7271"/>
    <cellStyle name="20% - Accent4 3 2 4 3 2 4" xfId="7272"/>
    <cellStyle name="20% - Accent4 3 2 4 3 2 4 2" xfId="7273"/>
    <cellStyle name="20% - Accent4 3 2 4 3 2 5" xfId="7274"/>
    <cellStyle name="20% - Accent4 3 2 4 3 2 5 2" xfId="7275"/>
    <cellStyle name="20% - Accent4 3 2 4 3 2 6" xfId="7276"/>
    <cellStyle name="20% - Accent4 3 2 4 3 3" xfId="7277"/>
    <cellStyle name="20% - Accent4 3 2 4 3 3 2" xfId="7278"/>
    <cellStyle name="20% - Accent4 3 2 4 3 3 2 2" xfId="7279"/>
    <cellStyle name="20% - Accent4 3 2 4 3 3 2 2 2" xfId="7280"/>
    <cellStyle name="20% - Accent4 3 2 4 3 3 2 2 2 2" xfId="7281"/>
    <cellStyle name="20% - Accent4 3 2 4 3 3 2 2 3" xfId="7282"/>
    <cellStyle name="20% - Accent4 3 2 4 3 3 2 3" xfId="7283"/>
    <cellStyle name="20% - Accent4 3 2 4 3 3 2 3 2" xfId="7284"/>
    <cellStyle name="20% - Accent4 3 2 4 3 3 2 4" xfId="7285"/>
    <cellStyle name="20% - Accent4 3 2 4 3 3 3" xfId="7286"/>
    <cellStyle name="20% - Accent4 3 2 4 3 3 3 2" xfId="7287"/>
    <cellStyle name="20% - Accent4 3 2 4 3 3 3 2 2" xfId="7288"/>
    <cellStyle name="20% - Accent4 3 2 4 3 3 3 3" xfId="7289"/>
    <cellStyle name="20% - Accent4 3 2 4 3 3 4" xfId="7290"/>
    <cellStyle name="20% - Accent4 3 2 4 3 3 4 2" xfId="7291"/>
    <cellStyle name="20% - Accent4 3 2 4 3 3 5" xfId="7292"/>
    <cellStyle name="20% - Accent4 3 2 4 3 3 5 2" xfId="7293"/>
    <cellStyle name="20% - Accent4 3 2 4 3 3 6" xfId="7294"/>
    <cellStyle name="20% - Accent4 3 2 4 3 4" xfId="7295"/>
    <cellStyle name="20% - Accent4 3 2 4 3 4 2" xfId="7296"/>
    <cellStyle name="20% - Accent4 3 2 4 3 4 2 2" xfId="7297"/>
    <cellStyle name="20% - Accent4 3 2 4 3 4 2 2 2" xfId="7298"/>
    <cellStyle name="20% - Accent4 3 2 4 3 4 2 3" xfId="7299"/>
    <cellStyle name="20% - Accent4 3 2 4 3 4 3" xfId="7300"/>
    <cellStyle name="20% - Accent4 3 2 4 3 4 3 2" xfId="7301"/>
    <cellStyle name="20% - Accent4 3 2 4 3 4 4" xfId="7302"/>
    <cellStyle name="20% - Accent4 3 2 4 3 5" xfId="7303"/>
    <cellStyle name="20% - Accent4 3 2 4 3 5 2" xfId="7304"/>
    <cellStyle name="20% - Accent4 3 2 4 3 5 2 2" xfId="7305"/>
    <cellStyle name="20% - Accent4 3 2 4 3 5 3" xfId="7306"/>
    <cellStyle name="20% - Accent4 3 2 4 3 6" xfId="7307"/>
    <cellStyle name="20% - Accent4 3 2 4 3 6 2" xfId="7308"/>
    <cellStyle name="20% - Accent4 3 2 4 3 7" xfId="7309"/>
    <cellStyle name="20% - Accent4 3 2 4 3 7 2" xfId="7310"/>
    <cellStyle name="20% - Accent4 3 2 4 3 8" xfId="7311"/>
    <cellStyle name="20% - Accent4 3 2 4 4" xfId="7312"/>
    <cellStyle name="20% - Accent4 3 2 4 4 2" xfId="7313"/>
    <cellStyle name="20% - Accent4 3 2 4 4 2 2" xfId="7314"/>
    <cellStyle name="20% - Accent4 3 2 4 4 2 2 2" xfId="7315"/>
    <cellStyle name="20% - Accent4 3 2 4 4 2 2 2 2" xfId="7316"/>
    <cellStyle name="20% - Accent4 3 2 4 4 2 2 3" xfId="7317"/>
    <cellStyle name="20% - Accent4 3 2 4 4 2 3" xfId="7318"/>
    <cellStyle name="20% - Accent4 3 2 4 4 2 3 2" xfId="7319"/>
    <cellStyle name="20% - Accent4 3 2 4 4 2 4" xfId="7320"/>
    <cellStyle name="20% - Accent4 3 2 4 4 3" xfId="7321"/>
    <cellStyle name="20% - Accent4 3 2 4 4 3 2" xfId="7322"/>
    <cellStyle name="20% - Accent4 3 2 4 4 3 2 2" xfId="7323"/>
    <cellStyle name="20% - Accent4 3 2 4 4 3 3" xfId="7324"/>
    <cellStyle name="20% - Accent4 3 2 4 4 4" xfId="7325"/>
    <cellStyle name="20% - Accent4 3 2 4 4 4 2" xfId="7326"/>
    <cellStyle name="20% - Accent4 3 2 4 4 5" xfId="7327"/>
    <cellStyle name="20% - Accent4 3 2 4 4 5 2" xfId="7328"/>
    <cellStyle name="20% - Accent4 3 2 4 4 6" xfId="7329"/>
    <cellStyle name="20% - Accent4 3 2 4 5" xfId="7330"/>
    <cellStyle name="20% - Accent4 3 2 4 5 2" xfId="7331"/>
    <cellStyle name="20% - Accent4 3 2 4 5 2 2" xfId="7332"/>
    <cellStyle name="20% - Accent4 3 2 4 5 2 2 2" xfId="7333"/>
    <cellStyle name="20% - Accent4 3 2 4 5 2 2 2 2" xfId="7334"/>
    <cellStyle name="20% - Accent4 3 2 4 5 2 2 3" xfId="7335"/>
    <cellStyle name="20% - Accent4 3 2 4 5 2 3" xfId="7336"/>
    <cellStyle name="20% - Accent4 3 2 4 5 2 3 2" xfId="7337"/>
    <cellStyle name="20% - Accent4 3 2 4 5 2 4" xfId="7338"/>
    <cellStyle name="20% - Accent4 3 2 4 5 3" xfId="7339"/>
    <cellStyle name="20% - Accent4 3 2 4 5 3 2" xfId="7340"/>
    <cellStyle name="20% - Accent4 3 2 4 5 3 2 2" xfId="7341"/>
    <cellStyle name="20% - Accent4 3 2 4 5 3 3" xfId="7342"/>
    <cellStyle name="20% - Accent4 3 2 4 5 4" xfId="7343"/>
    <cellStyle name="20% - Accent4 3 2 4 5 4 2" xfId="7344"/>
    <cellStyle name="20% - Accent4 3 2 4 5 5" xfId="7345"/>
    <cellStyle name="20% - Accent4 3 2 4 5 5 2" xfId="7346"/>
    <cellStyle name="20% - Accent4 3 2 4 5 6" xfId="7347"/>
    <cellStyle name="20% - Accent4 3 2 4 6" xfId="7348"/>
    <cellStyle name="20% - Accent4 3 2 4 6 2" xfId="7349"/>
    <cellStyle name="20% - Accent4 3 2 4 6 2 2" xfId="7350"/>
    <cellStyle name="20% - Accent4 3 2 4 6 2 2 2" xfId="7351"/>
    <cellStyle name="20% - Accent4 3 2 4 6 2 2 2 2" xfId="7352"/>
    <cellStyle name="20% - Accent4 3 2 4 6 2 2 3" xfId="7353"/>
    <cellStyle name="20% - Accent4 3 2 4 6 2 3" xfId="7354"/>
    <cellStyle name="20% - Accent4 3 2 4 6 2 3 2" xfId="7355"/>
    <cellStyle name="20% - Accent4 3 2 4 6 2 4" xfId="7356"/>
    <cellStyle name="20% - Accent4 3 2 4 6 3" xfId="7357"/>
    <cellStyle name="20% - Accent4 3 2 4 6 3 2" xfId="7358"/>
    <cellStyle name="20% - Accent4 3 2 4 6 3 2 2" xfId="7359"/>
    <cellStyle name="20% - Accent4 3 2 4 6 3 3" xfId="7360"/>
    <cellStyle name="20% - Accent4 3 2 4 6 4" xfId="7361"/>
    <cellStyle name="20% - Accent4 3 2 4 6 4 2" xfId="7362"/>
    <cellStyle name="20% - Accent4 3 2 4 6 5" xfId="7363"/>
    <cellStyle name="20% - Accent4 3 2 4 6 5 2" xfId="7364"/>
    <cellStyle name="20% - Accent4 3 2 4 6 6" xfId="7365"/>
    <cellStyle name="20% - Accent4 3 2 4 7" xfId="7366"/>
    <cellStyle name="20% - Accent4 3 2 4 7 2" xfId="7367"/>
    <cellStyle name="20% - Accent4 3 2 4 7 2 2" xfId="7368"/>
    <cellStyle name="20% - Accent4 3 2 4 7 2 2 2" xfId="7369"/>
    <cellStyle name="20% - Accent4 3 2 4 7 2 3" xfId="7370"/>
    <cellStyle name="20% - Accent4 3 2 4 7 3" xfId="7371"/>
    <cellStyle name="20% - Accent4 3 2 4 7 3 2" xfId="7372"/>
    <cellStyle name="20% - Accent4 3 2 4 7 4" xfId="7373"/>
    <cellStyle name="20% - Accent4 3 2 4 8" xfId="7374"/>
    <cellStyle name="20% - Accent4 3 2 4 8 2" xfId="7375"/>
    <cellStyle name="20% - Accent4 3 2 4 8 2 2" xfId="7376"/>
    <cellStyle name="20% - Accent4 3 2 4 8 3" xfId="7377"/>
    <cellStyle name="20% - Accent4 3 2 4 9" xfId="7378"/>
    <cellStyle name="20% - Accent4 3 2 4 9 2" xfId="7379"/>
    <cellStyle name="20% - Accent4 3 2 5" xfId="7380"/>
    <cellStyle name="20% - Accent4 3 2 5 2" xfId="7381"/>
    <cellStyle name="20% - Accent4 3 2 5 2 2" xfId="7382"/>
    <cellStyle name="20% - Accent4 3 2 5 2 2 2" xfId="7383"/>
    <cellStyle name="20% - Accent4 3 2 5 2 2 2 2" xfId="7384"/>
    <cellStyle name="20% - Accent4 3 2 5 2 2 2 2 2" xfId="7385"/>
    <cellStyle name="20% - Accent4 3 2 5 2 2 2 3" xfId="7386"/>
    <cellStyle name="20% - Accent4 3 2 5 2 2 3" xfId="7387"/>
    <cellStyle name="20% - Accent4 3 2 5 2 2 3 2" xfId="7388"/>
    <cellStyle name="20% - Accent4 3 2 5 2 2 4" xfId="7389"/>
    <cellStyle name="20% - Accent4 3 2 5 2 3" xfId="7390"/>
    <cellStyle name="20% - Accent4 3 2 5 2 3 2" xfId="7391"/>
    <cellStyle name="20% - Accent4 3 2 5 2 3 2 2" xfId="7392"/>
    <cellStyle name="20% - Accent4 3 2 5 2 3 3" xfId="7393"/>
    <cellStyle name="20% - Accent4 3 2 5 2 4" xfId="7394"/>
    <cellStyle name="20% - Accent4 3 2 5 2 4 2" xfId="7395"/>
    <cellStyle name="20% - Accent4 3 2 5 2 5" xfId="7396"/>
    <cellStyle name="20% - Accent4 3 2 5 2 5 2" xfId="7397"/>
    <cellStyle name="20% - Accent4 3 2 5 2 6" xfId="7398"/>
    <cellStyle name="20% - Accent4 3 2 5 3" xfId="7399"/>
    <cellStyle name="20% - Accent4 3 2 5 3 2" xfId="7400"/>
    <cellStyle name="20% - Accent4 3 2 5 3 2 2" xfId="7401"/>
    <cellStyle name="20% - Accent4 3 2 5 3 2 2 2" xfId="7402"/>
    <cellStyle name="20% - Accent4 3 2 5 3 2 2 2 2" xfId="7403"/>
    <cellStyle name="20% - Accent4 3 2 5 3 2 2 3" xfId="7404"/>
    <cellStyle name="20% - Accent4 3 2 5 3 2 3" xfId="7405"/>
    <cellStyle name="20% - Accent4 3 2 5 3 2 3 2" xfId="7406"/>
    <cellStyle name="20% - Accent4 3 2 5 3 2 4" xfId="7407"/>
    <cellStyle name="20% - Accent4 3 2 5 3 3" xfId="7408"/>
    <cellStyle name="20% - Accent4 3 2 5 3 3 2" xfId="7409"/>
    <cellStyle name="20% - Accent4 3 2 5 3 3 2 2" xfId="7410"/>
    <cellStyle name="20% - Accent4 3 2 5 3 3 3" xfId="7411"/>
    <cellStyle name="20% - Accent4 3 2 5 3 4" xfId="7412"/>
    <cellStyle name="20% - Accent4 3 2 5 3 4 2" xfId="7413"/>
    <cellStyle name="20% - Accent4 3 2 5 3 5" xfId="7414"/>
    <cellStyle name="20% - Accent4 3 2 5 3 5 2" xfId="7415"/>
    <cellStyle name="20% - Accent4 3 2 5 3 6" xfId="7416"/>
    <cellStyle name="20% - Accent4 3 2 5 4" xfId="7417"/>
    <cellStyle name="20% - Accent4 3 2 5 4 2" xfId="7418"/>
    <cellStyle name="20% - Accent4 3 2 5 4 2 2" xfId="7419"/>
    <cellStyle name="20% - Accent4 3 2 5 4 2 2 2" xfId="7420"/>
    <cellStyle name="20% - Accent4 3 2 5 4 2 3" xfId="7421"/>
    <cellStyle name="20% - Accent4 3 2 5 4 3" xfId="7422"/>
    <cellStyle name="20% - Accent4 3 2 5 4 3 2" xfId="7423"/>
    <cellStyle name="20% - Accent4 3 2 5 4 4" xfId="7424"/>
    <cellStyle name="20% - Accent4 3 2 5 5" xfId="7425"/>
    <cellStyle name="20% - Accent4 3 2 5 5 2" xfId="7426"/>
    <cellStyle name="20% - Accent4 3 2 5 5 2 2" xfId="7427"/>
    <cellStyle name="20% - Accent4 3 2 5 5 3" xfId="7428"/>
    <cellStyle name="20% - Accent4 3 2 5 6" xfId="7429"/>
    <cellStyle name="20% - Accent4 3 2 5 6 2" xfId="7430"/>
    <cellStyle name="20% - Accent4 3 2 5 7" xfId="7431"/>
    <cellStyle name="20% - Accent4 3 2 5 7 2" xfId="7432"/>
    <cellStyle name="20% - Accent4 3 2 5 8" xfId="7433"/>
    <cellStyle name="20% - Accent4 3 2 6" xfId="7434"/>
    <cellStyle name="20% - Accent4 3 2 6 2" xfId="7435"/>
    <cellStyle name="20% - Accent4 3 2 6 2 2" xfId="7436"/>
    <cellStyle name="20% - Accent4 3 2 6 2 2 2" xfId="7437"/>
    <cellStyle name="20% - Accent4 3 2 6 2 2 2 2" xfId="7438"/>
    <cellStyle name="20% - Accent4 3 2 6 2 2 2 2 2" xfId="7439"/>
    <cellStyle name="20% - Accent4 3 2 6 2 2 2 3" xfId="7440"/>
    <cellStyle name="20% - Accent4 3 2 6 2 2 3" xfId="7441"/>
    <cellStyle name="20% - Accent4 3 2 6 2 2 3 2" xfId="7442"/>
    <cellStyle name="20% - Accent4 3 2 6 2 2 4" xfId="7443"/>
    <cellStyle name="20% - Accent4 3 2 6 2 3" xfId="7444"/>
    <cellStyle name="20% - Accent4 3 2 6 2 3 2" xfId="7445"/>
    <cellStyle name="20% - Accent4 3 2 6 2 3 2 2" xfId="7446"/>
    <cellStyle name="20% - Accent4 3 2 6 2 3 3" xfId="7447"/>
    <cellStyle name="20% - Accent4 3 2 6 2 4" xfId="7448"/>
    <cellStyle name="20% - Accent4 3 2 6 2 4 2" xfId="7449"/>
    <cellStyle name="20% - Accent4 3 2 6 2 5" xfId="7450"/>
    <cellStyle name="20% - Accent4 3 2 6 2 5 2" xfId="7451"/>
    <cellStyle name="20% - Accent4 3 2 6 2 6" xfId="7452"/>
    <cellStyle name="20% - Accent4 3 2 6 3" xfId="7453"/>
    <cellStyle name="20% - Accent4 3 2 6 3 2" xfId="7454"/>
    <cellStyle name="20% - Accent4 3 2 6 3 2 2" xfId="7455"/>
    <cellStyle name="20% - Accent4 3 2 6 3 2 2 2" xfId="7456"/>
    <cellStyle name="20% - Accent4 3 2 6 3 2 2 2 2" xfId="7457"/>
    <cellStyle name="20% - Accent4 3 2 6 3 2 2 3" xfId="7458"/>
    <cellStyle name="20% - Accent4 3 2 6 3 2 3" xfId="7459"/>
    <cellStyle name="20% - Accent4 3 2 6 3 2 3 2" xfId="7460"/>
    <cellStyle name="20% - Accent4 3 2 6 3 2 4" xfId="7461"/>
    <cellStyle name="20% - Accent4 3 2 6 3 3" xfId="7462"/>
    <cellStyle name="20% - Accent4 3 2 6 3 3 2" xfId="7463"/>
    <cellStyle name="20% - Accent4 3 2 6 3 3 2 2" xfId="7464"/>
    <cellStyle name="20% - Accent4 3 2 6 3 3 3" xfId="7465"/>
    <cellStyle name="20% - Accent4 3 2 6 3 4" xfId="7466"/>
    <cellStyle name="20% - Accent4 3 2 6 3 4 2" xfId="7467"/>
    <cellStyle name="20% - Accent4 3 2 6 3 5" xfId="7468"/>
    <cellStyle name="20% - Accent4 3 2 6 3 5 2" xfId="7469"/>
    <cellStyle name="20% - Accent4 3 2 6 3 6" xfId="7470"/>
    <cellStyle name="20% - Accent4 3 2 6 4" xfId="7471"/>
    <cellStyle name="20% - Accent4 3 2 6 4 2" xfId="7472"/>
    <cellStyle name="20% - Accent4 3 2 6 4 2 2" xfId="7473"/>
    <cellStyle name="20% - Accent4 3 2 6 4 2 2 2" xfId="7474"/>
    <cellStyle name="20% - Accent4 3 2 6 4 2 3" xfId="7475"/>
    <cellStyle name="20% - Accent4 3 2 6 4 3" xfId="7476"/>
    <cellStyle name="20% - Accent4 3 2 6 4 3 2" xfId="7477"/>
    <cellStyle name="20% - Accent4 3 2 6 4 4" xfId="7478"/>
    <cellStyle name="20% - Accent4 3 2 6 5" xfId="7479"/>
    <cellStyle name="20% - Accent4 3 2 6 5 2" xfId="7480"/>
    <cellStyle name="20% - Accent4 3 2 6 5 2 2" xfId="7481"/>
    <cellStyle name="20% - Accent4 3 2 6 5 3" xfId="7482"/>
    <cellStyle name="20% - Accent4 3 2 6 6" xfId="7483"/>
    <cellStyle name="20% - Accent4 3 2 6 6 2" xfId="7484"/>
    <cellStyle name="20% - Accent4 3 2 6 7" xfId="7485"/>
    <cellStyle name="20% - Accent4 3 2 6 7 2" xfId="7486"/>
    <cellStyle name="20% - Accent4 3 2 6 8" xfId="7487"/>
    <cellStyle name="20% - Accent4 3 2 7" xfId="7488"/>
    <cellStyle name="20% - Accent4 3 2 7 2" xfId="7489"/>
    <cellStyle name="20% - Accent4 3 2 7 2 2" xfId="7490"/>
    <cellStyle name="20% - Accent4 3 2 7 2 2 2" xfId="7491"/>
    <cellStyle name="20% - Accent4 3 2 7 2 2 2 2" xfId="7492"/>
    <cellStyle name="20% - Accent4 3 2 7 2 2 3" xfId="7493"/>
    <cellStyle name="20% - Accent4 3 2 7 2 3" xfId="7494"/>
    <cellStyle name="20% - Accent4 3 2 7 2 3 2" xfId="7495"/>
    <cellStyle name="20% - Accent4 3 2 7 2 4" xfId="7496"/>
    <cellStyle name="20% - Accent4 3 2 7 3" xfId="7497"/>
    <cellStyle name="20% - Accent4 3 2 7 3 2" xfId="7498"/>
    <cellStyle name="20% - Accent4 3 2 7 3 2 2" xfId="7499"/>
    <cellStyle name="20% - Accent4 3 2 7 3 3" xfId="7500"/>
    <cellStyle name="20% - Accent4 3 2 7 4" xfId="7501"/>
    <cellStyle name="20% - Accent4 3 2 7 4 2" xfId="7502"/>
    <cellStyle name="20% - Accent4 3 2 7 5" xfId="7503"/>
    <cellStyle name="20% - Accent4 3 2 7 5 2" xfId="7504"/>
    <cellStyle name="20% - Accent4 3 2 7 6" xfId="7505"/>
    <cellStyle name="20% - Accent4 3 2 8" xfId="7506"/>
    <cellStyle name="20% - Accent4 3 2 8 2" xfId="7507"/>
    <cellStyle name="20% - Accent4 3 2 8 2 2" xfId="7508"/>
    <cellStyle name="20% - Accent4 3 2 8 2 2 2" xfId="7509"/>
    <cellStyle name="20% - Accent4 3 2 8 2 2 2 2" xfId="7510"/>
    <cellStyle name="20% - Accent4 3 2 8 2 2 3" xfId="7511"/>
    <cellStyle name="20% - Accent4 3 2 8 2 3" xfId="7512"/>
    <cellStyle name="20% - Accent4 3 2 8 2 3 2" xfId="7513"/>
    <cellStyle name="20% - Accent4 3 2 8 2 4" xfId="7514"/>
    <cellStyle name="20% - Accent4 3 2 8 3" xfId="7515"/>
    <cellStyle name="20% - Accent4 3 2 8 3 2" xfId="7516"/>
    <cellStyle name="20% - Accent4 3 2 8 3 2 2" xfId="7517"/>
    <cellStyle name="20% - Accent4 3 2 8 3 3" xfId="7518"/>
    <cellStyle name="20% - Accent4 3 2 8 4" xfId="7519"/>
    <cellStyle name="20% - Accent4 3 2 8 4 2" xfId="7520"/>
    <cellStyle name="20% - Accent4 3 2 8 5" xfId="7521"/>
    <cellStyle name="20% - Accent4 3 2 8 5 2" xfId="7522"/>
    <cellStyle name="20% - Accent4 3 2 8 6" xfId="7523"/>
    <cellStyle name="20% - Accent4 3 2 9" xfId="7524"/>
    <cellStyle name="20% - Accent4 3 2 9 2" xfId="7525"/>
    <cellStyle name="20% - Accent4 3 2 9 2 2" xfId="7526"/>
    <cellStyle name="20% - Accent4 3 2 9 2 2 2" xfId="7527"/>
    <cellStyle name="20% - Accent4 3 2 9 2 2 2 2" xfId="7528"/>
    <cellStyle name="20% - Accent4 3 2 9 2 2 3" xfId="7529"/>
    <cellStyle name="20% - Accent4 3 2 9 2 3" xfId="7530"/>
    <cellStyle name="20% - Accent4 3 2 9 2 3 2" xfId="7531"/>
    <cellStyle name="20% - Accent4 3 2 9 2 4" xfId="7532"/>
    <cellStyle name="20% - Accent4 3 2 9 3" xfId="7533"/>
    <cellStyle name="20% - Accent4 3 2 9 3 2" xfId="7534"/>
    <cellStyle name="20% - Accent4 3 2 9 3 2 2" xfId="7535"/>
    <cellStyle name="20% - Accent4 3 2 9 3 3" xfId="7536"/>
    <cellStyle name="20% - Accent4 3 2 9 4" xfId="7537"/>
    <cellStyle name="20% - Accent4 3 2 9 4 2" xfId="7538"/>
    <cellStyle name="20% - Accent4 3 2 9 5" xfId="7539"/>
    <cellStyle name="20% - Accent4 3 2 9 5 2" xfId="7540"/>
    <cellStyle name="20% - Accent4 3 2 9 6" xfId="7541"/>
    <cellStyle name="20% - Accent4 3 3" xfId="7542"/>
    <cellStyle name="20% - Accent4 3 3 10" xfId="7543"/>
    <cellStyle name="20% - Accent4 3 3 10 2" xfId="7544"/>
    <cellStyle name="20% - Accent4 3 3 11" xfId="7545"/>
    <cellStyle name="20% - Accent4 3 3 2" xfId="7546"/>
    <cellStyle name="20% - Accent4 3 3 2 2" xfId="7547"/>
    <cellStyle name="20% - Accent4 3 3 2 2 2" xfId="7548"/>
    <cellStyle name="20% - Accent4 3 3 2 2 2 2" xfId="7549"/>
    <cellStyle name="20% - Accent4 3 3 2 2 2 2 2" xfId="7550"/>
    <cellStyle name="20% - Accent4 3 3 2 2 2 2 2 2" xfId="7551"/>
    <cellStyle name="20% - Accent4 3 3 2 2 2 2 3" xfId="7552"/>
    <cellStyle name="20% - Accent4 3 3 2 2 2 3" xfId="7553"/>
    <cellStyle name="20% - Accent4 3 3 2 2 2 3 2" xfId="7554"/>
    <cellStyle name="20% - Accent4 3 3 2 2 2 4" xfId="7555"/>
    <cellStyle name="20% - Accent4 3 3 2 2 3" xfId="7556"/>
    <cellStyle name="20% - Accent4 3 3 2 2 3 2" xfId="7557"/>
    <cellStyle name="20% - Accent4 3 3 2 2 3 2 2" xfId="7558"/>
    <cellStyle name="20% - Accent4 3 3 2 2 3 3" xfId="7559"/>
    <cellStyle name="20% - Accent4 3 3 2 2 4" xfId="7560"/>
    <cellStyle name="20% - Accent4 3 3 2 2 4 2" xfId="7561"/>
    <cellStyle name="20% - Accent4 3 3 2 2 5" xfId="7562"/>
    <cellStyle name="20% - Accent4 3 3 2 2 5 2" xfId="7563"/>
    <cellStyle name="20% - Accent4 3 3 2 2 6" xfId="7564"/>
    <cellStyle name="20% - Accent4 3 3 2 3" xfId="7565"/>
    <cellStyle name="20% - Accent4 3 3 2 3 2" xfId="7566"/>
    <cellStyle name="20% - Accent4 3 3 2 3 2 2" xfId="7567"/>
    <cellStyle name="20% - Accent4 3 3 2 3 2 2 2" xfId="7568"/>
    <cellStyle name="20% - Accent4 3 3 2 3 2 2 2 2" xfId="7569"/>
    <cellStyle name="20% - Accent4 3 3 2 3 2 2 3" xfId="7570"/>
    <cellStyle name="20% - Accent4 3 3 2 3 2 3" xfId="7571"/>
    <cellStyle name="20% - Accent4 3 3 2 3 2 3 2" xfId="7572"/>
    <cellStyle name="20% - Accent4 3 3 2 3 2 4" xfId="7573"/>
    <cellStyle name="20% - Accent4 3 3 2 3 3" xfId="7574"/>
    <cellStyle name="20% - Accent4 3 3 2 3 3 2" xfId="7575"/>
    <cellStyle name="20% - Accent4 3 3 2 3 3 2 2" xfId="7576"/>
    <cellStyle name="20% - Accent4 3 3 2 3 3 3" xfId="7577"/>
    <cellStyle name="20% - Accent4 3 3 2 3 4" xfId="7578"/>
    <cellStyle name="20% - Accent4 3 3 2 3 4 2" xfId="7579"/>
    <cellStyle name="20% - Accent4 3 3 2 3 5" xfId="7580"/>
    <cellStyle name="20% - Accent4 3 3 2 3 5 2" xfId="7581"/>
    <cellStyle name="20% - Accent4 3 3 2 3 6" xfId="7582"/>
    <cellStyle name="20% - Accent4 3 3 2 4" xfId="7583"/>
    <cellStyle name="20% - Accent4 3 3 2 4 2" xfId="7584"/>
    <cellStyle name="20% - Accent4 3 3 2 4 2 2" xfId="7585"/>
    <cellStyle name="20% - Accent4 3 3 2 4 2 2 2" xfId="7586"/>
    <cellStyle name="20% - Accent4 3 3 2 4 2 3" xfId="7587"/>
    <cellStyle name="20% - Accent4 3 3 2 4 3" xfId="7588"/>
    <cellStyle name="20% - Accent4 3 3 2 4 3 2" xfId="7589"/>
    <cellStyle name="20% - Accent4 3 3 2 4 4" xfId="7590"/>
    <cellStyle name="20% - Accent4 3 3 2 5" xfId="7591"/>
    <cellStyle name="20% - Accent4 3 3 2 5 2" xfId="7592"/>
    <cellStyle name="20% - Accent4 3 3 2 5 2 2" xfId="7593"/>
    <cellStyle name="20% - Accent4 3 3 2 5 3" xfId="7594"/>
    <cellStyle name="20% - Accent4 3 3 2 6" xfId="7595"/>
    <cellStyle name="20% - Accent4 3 3 2 6 2" xfId="7596"/>
    <cellStyle name="20% - Accent4 3 3 2 7" xfId="7597"/>
    <cellStyle name="20% - Accent4 3 3 2 7 2" xfId="7598"/>
    <cellStyle name="20% - Accent4 3 3 2 8" xfId="7599"/>
    <cellStyle name="20% - Accent4 3 3 3" xfId="7600"/>
    <cellStyle name="20% - Accent4 3 3 3 2" xfId="7601"/>
    <cellStyle name="20% - Accent4 3 3 3 2 2" xfId="7602"/>
    <cellStyle name="20% - Accent4 3 3 3 2 2 2" xfId="7603"/>
    <cellStyle name="20% - Accent4 3 3 3 2 2 2 2" xfId="7604"/>
    <cellStyle name="20% - Accent4 3 3 3 2 2 2 2 2" xfId="7605"/>
    <cellStyle name="20% - Accent4 3 3 3 2 2 2 3" xfId="7606"/>
    <cellStyle name="20% - Accent4 3 3 3 2 2 3" xfId="7607"/>
    <cellStyle name="20% - Accent4 3 3 3 2 2 3 2" xfId="7608"/>
    <cellStyle name="20% - Accent4 3 3 3 2 2 4" xfId="7609"/>
    <cellStyle name="20% - Accent4 3 3 3 2 3" xfId="7610"/>
    <cellStyle name="20% - Accent4 3 3 3 2 3 2" xfId="7611"/>
    <cellStyle name="20% - Accent4 3 3 3 2 3 2 2" xfId="7612"/>
    <cellStyle name="20% - Accent4 3 3 3 2 3 3" xfId="7613"/>
    <cellStyle name="20% - Accent4 3 3 3 2 4" xfId="7614"/>
    <cellStyle name="20% - Accent4 3 3 3 2 4 2" xfId="7615"/>
    <cellStyle name="20% - Accent4 3 3 3 2 5" xfId="7616"/>
    <cellStyle name="20% - Accent4 3 3 3 2 5 2" xfId="7617"/>
    <cellStyle name="20% - Accent4 3 3 3 2 6" xfId="7618"/>
    <cellStyle name="20% - Accent4 3 3 3 3" xfId="7619"/>
    <cellStyle name="20% - Accent4 3 3 3 3 2" xfId="7620"/>
    <cellStyle name="20% - Accent4 3 3 3 3 2 2" xfId="7621"/>
    <cellStyle name="20% - Accent4 3 3 3 3 2 2 2" xfId="7622"/>
    <cellStyle name="20% - Accent4 3 3 3 3 2 2 2 2" xfId="7623"/>
    <cellStyle name="20% - Accent4 3 3 3 3 2 2 3" xfId="7624"/>
    <cellStyle name="20% - Accent4 3 3 3 3 2 3" xfId="7625"/>
    <cellStyle name="20% - Accent4 3 3 3 3 2 3 2" xfId="7626"/>
    <cellStyle name="20% - Accent4 3 3 3 3 2 4" xfId="7627"/>
    <cellStyle name="20% - Accent4 3 3 3 3 3" xfId="7628"/>
    <cellStyle name="20% - Accent4 3 3 3 3 3 2" xfId="7629"/>
    <cellStyle name="20% - Accent4 3 3 3 3 3 2 2" xfId="7630"/>
    <cellStyle name="20% - Accent4 3 3 3 3 3 3" xfId="7631"/>
    <cellStyle name="20% - Accent4 3 3 3 3 4" xfId="7632"/>
    <cellStyle name="20% - Accent4 3 3 3 3 4 2" xfId="7633"/>
    <cellStyle name="20% - Accent4 3 3 3 3 5" xfId="7634"/>
    <cellStyle name="20% - Accent4 3 3 3 3 5 2" xfId="7635"/>
    <cellStyle name="20% - Accent4 3 3 3 3 6" xfId="7636"/>
    <cellStyle name="20% - Accent4 3 3 3 4" xfId="7637"/>
    <cellStyle name="20% - Accent4 3 3 3 4 2" xfId="7638"/>
    <cellStyle name="20% - Accent4 3 3 3 4 2 2" xfId="7639"/>
    <cellStyle name="20% - Accent4 3 3 3 4 2 2 2" xfId="7640"/>
    <cellStyle name="20% - Accent4 3 3 3 4 2 3" xfId="7641"/>
    <cellStyle name="20% - Accent4 3 3 3 4 3" xfId="7642"/>
    <cellStyle name="20% - Accent4 3 3 3 4 3 2" xfId="7643"/>
    <cellStyle name="20% - Accent4 3 3 3 4 4" xfId="7644"/>
    <cellStyle name="20% - Accent4 3 3 3 5" xfId="7645"/>
    <cellStyle name="20% - Accent4 3 3 3 5 2" xfId="7646"/>
    <cellStyle name="20% - Accent4 3 3 3 5 2 2" xfId="7647"/>
    <cellStyle name="20% - Accent4 3 3 3 5 3" xfId="7648"/>
    <cellStyle name="20% - Accent4 3 3 3 6" xfId="7649"/>
    <cellStyle name="20% - Accent4 3 3 3 6 2" xfId="7650"/>
    <cellStyle name="20% - Accent4 3 3 3 7" xfId="7651"/>
    <cellStyle name="20% - Accent4 3 3 3 7 2" xfId="7652"/>
    <cellStyle name="20% - Accent4 3 3 3 8" xfId="7653"/>
    <cellStyle name="20% - Accent4 3 3 4" xfId="7654"/>
    <cellStyle name="20% - Accent4 3 3 4 2" xfId="7655"/>
    <cellStyle name="20% - Accent4 3 3 4 2 2" xfId="7656"/>
    <cellStyle name="20% - Accent4 3 3 4 2 2 2" xfId="7657"/>
    <cellStyle name="20% - Accent4 3 3 4 2 2 2 2" xfId="7658"/>
    <cellStyle name="20% - Accent4 3 3 4 2 2 3" xfId="7659"/>
    <cellStyle name="20% - Accent4 3 3 4 2 3" xfId="7660"/>
    <cellStyle name="20% - Accent4 3 3 4 2 3 2" xfId="7661"/>
    <cellStyle name="20% - Accent4 3 3 4 2 4" xfId="7662"/>
    <cellStyle name="20% - Accent4 3 3 4 3" xfId="7663"/>
    <cellStyle name="20% - Accent4 3 3 4 3 2" xfId="7664"/>
    <cellStyle name="20% - Accent4 3 3 4 3 2 2" xfId="7665"/>
    <cellStyle name="20% - Accent4 3 3 4 3 3" xfId="7666"/>
    <cellStyle name="20% - Accent4 3 3 4 4" xfId="7667"/>
    <cellStyle name="20% - Accent4 3 3 4 4 2" xfId="7668"/>
    <cellStyle name="20% - Accent4 3 3 4 5" xfId="7669"/>
    <cellStyle name="20% - Accent4 3 3 4 5 2" xfId="7670"/>
    <cellStyle name="20% - Accent4 3 3 4 6" xfId="7671"/>
    <cellStyle name="20% - Accent4 3 3 5" xfId="7672"/>
    <cellStyle name="20% - Accent4 3 3 5 2" xfId="7673"/>
    <cellStyle name="20% - Accent4 3 3 5 2 2" xfId="7674"/>
    <cellStyle name="20% - Accent4 3 3 5 2 2 2" xfId="7675"/>
    <cellStyle name="20% - Accent4 3 3 5 2 2 2 2" xfId="7676"/>
    <cellStyle name="20% - Accent4 3 3 5 2 2 3" xfId="7677"/>
    <cellStyle name="20% - Accent4 3 3 5 2 3" xfId="7678"/>
    <cellStyle name="20% - Accent4 3 3 5 2 3 2" xfId="7679"/>
    <cellStyle name="20% - Accent4 3 3 5 2 4" xfId="7680"/>
    <cellStyle name="20% - Accent4 3 3 5 3" xfId="7681"/>
    <cellStyle name="20% - Accent4 3 3 5 3 2" xfId="7682"/>
    <cellStyle name="20% - Accent4 3 3 5 3 2 2" xfId="7683"/>
    <cellStyle name="20% - Accent4 3 3 5 3 3" xfId="7684"/>
    <cellStyle name="20% - Accent4 3 3 5 4" xfId="7685"/>
    <cellStyle name="20% - Accent4 3 3 5 4 2" xfId="7686"/>
    <cellStyle name="20% - Accent4 3 3 5 5" xfId="7687"/>
    <cellStyle name="20% - Accent4 3 3 5 5 2" xfId="7688"/>
    <cellStyle name="20% - Accent4 3 3 5 6" xfId="7689"/>
    <cellStyle name="20% - Accent4 3 3 6" xfId="7690"/>
    <cellStyle name="20% - Accent4 3 3 6 2" xfId="7691"/>
    <cellStyle name="20% - Accent4 3 3 6 2 2" xfId="7692"/>
    <cellStyle name="20% - Accent4 3 3 6 2 2 2" xfId="7693"/>
    <cellStyle name="20% - Accent4 3 3 6 2 2 2 2" xfId="7694"/>
    <cellStyle name="20% - Accent4 3 3 6 2 2 3" xfId="7695"/>
    <cellStyle name="20% - Accent4 3 3 6 2 3" xfId="7696"/>
    <cellStyle name="20% - Accent4 3 3 6 2 3 2" xfId="7697"/>
    <cellStyle name="20% - Accent4 3 3 6 2 4" xfId="7698"/>
    <cellStyle name="20% - Accent4 3 3 6 3" xfId="7699"/>
    <cellStyle name="20% - Accent4 3 3 6 3 2" xfId="7700"/>
    <cellStyle name="20% - Accent4 3 3 6 3 2 2" xfId="7701"/>
    <cellStyle name="20% - Accent4 3 3 6 3 3" xfId="7702"/>
    <cellStyle name="20% - Accent4 3 3 6 4" xfId="7703"/>
    <cellStyle name="20% - Accent4 3 3 6 4 2" xfId="7704"/>
    <cellStyle name="20% - Accent4 3 3 6 5" xfId="7705"/>
    <cellStyle name="20% - Accent4 3 3 6 5 2" xfId="7706"/>
    <cellStyle name="20% - Accent4 3 3 6 6" xfId="7707"/>
    <cellStyle name="20% - Accent4 3 3 7" xfId="7708"/>
    <cellStyle name="20% - Accent4 3 3 7 2" xfId="7709"/>
    <cellStyle name="20% - Accent4 3 3 7 2 2" xfId="7710"/>
    <cellStyle name="20% - Accent4 3 3 7 2 2 2" xfId="7711"/>
    <cellStyle name="20% - Accent4 3 3 7 2 3" xfId="7712"/>
    <cellStyle name="20% - Accent4 3 3 7 3" xfId="7713"/>
    <cellStyle name="20% - Accent4 3 3 7 3 2" xfId="7714"/>
    <cellStyle name="20% - Accent4 3 3 7 4" xfId="7715"/>
    <cellStyle name="20% - Accent4 3 3 8" xfId="7716"/>
    <cellStyle name="20% - Accent4 3 3 8 2" xfId="7717"/>
    <cellStyle name="20% - Accent4 3 3 8 2 2" xfId="7718"/>
    <cellStyle name="20% - Accent4 3 3 8 3" xfId="7719"/>
    <cellStyle name="20% - Accent4 3 3 9" xfId="7720"/>
    <cellStyle name="20% - Accent4 3 3 9 2" xfId="7721"/>
    <cellStyle name="20% - Accent4 3 4" xfId="7722"/>
    <cellStyle name="20% - Accent4 3 4 10" xfId="7723"/>
    <cellStyle name="20% - Accent4 3 4 10 2" xfId="7724"/>
    <cellStyle name="20% - Accent4 3 4 11" xfId="7725"/>
    <cellStyle name="20% - Accent4 3 4 2" xfId="7726"/>
    <cellStyle name="20% - Accent4 3 4 2 2" xfId="7727"/>
    <cellStyle name="20% - Accent4 3 4 2 2 2" xfId="7728"/>
    <cellStyle name="20% - Accent4 3 4 2 2 2 2" xfId="7729"/>
    <cellStyle name="20% - Accent4 3 4 2 2 2 2 2" xfId="7730"/>
    <cellStyle name="20% - Accent4 3 4 2 2 2 2 2 2" xfId="7731"/>
    <cellStyle name="20% - Accent4 3 4 2 2 2 2 3" xfId="7732"/>
    <cellStyle name="20% - Accent4 3 4 2 2 2 3" xfId="7733"/>
    <cellStyle name="20% - Accent4 3 4 2 2 2 3 2" xfId="7734"/>
    <cellStyle name="20% - Accent4 3 4 2 2 2 4" xfId="7735"/>
    <cellStyle name="20% - Accent4 3 4 2 2 3" xfId="7736"/>
    <cellStyle name="20% - Accent4 3 4 2 2 3 2" xfId="7737"/>
    <cellStyle name="20% - Accent4 3 4 2 2 3 2 2" xfId="7738"/>
    <cellStyle name="20% - Accent4 3 4 2 2 3 3" xfId="7739"/>
    <cellStyle name="20% - Accent4 3 4 2 2 4" xfId="7740"/>
    <cellStyle name="20% - Accent4 3 4 2 2 4 2" xfId="7741"/>
    <cellStyle name="20% - Accent4 3 4 2 2 5" xfId="7742"/>
    <cellStyle name="20% - Accent4 3 4 2 2 5 2" xfId="7743"/>
    <cellStyle name="20% - Accent4 3 4 2 2 6" xfId="7744"/>
    <cellStyle name="20% - Accent4 3 4 2 3" xfId="7745"/>
    <cellStyle name="20% - Accent4 3 4 2 3 2" xfId="7746"/>
    <cellStyle name="20% - Accent4 3 4 2 3 2 2" xfId="7747"/>
    <cellStyle name="20% - Accent4 3 4 2 3 2 2 2" xfId="7748"/>
    <cellStyle name="20% - Accent4 3 4 2 3 2 2 2 2" xfId="7749"/>
    <cellStyle name="20% - Accent4 3 4 2 3 2 2 3" xfId="7750"/>
    <cellStyle name="20% - Accent4 3 4 2 3 2 3" xfId="7751"/>
    <cellStyle name="20% - Accent4 3 4 2 3 2 3 2" xfId="7752"/>
    <cellStyle name="20% - Accent4 3 4 2 3 2 4" xfId="7753"/>
    <cellStyle name="20% - Accent4 3 4 2 3 3" xfId="7754"/>
    <cellStyle name="20% - Accent4 3 4 2 3 3 2" xfId="7755"/>
    <cellStyle name="20% - Accent4 3 4 2 3 3 2 2" xfId="7756"/>
    <cellStyle name="20% - Accent4 3 4 2 3 3 3" xfId="7757"/>
    <cellStyle name="20% - Accent4 3 4 2 3 4" xfId="7758"/>
    <cellStyle name="20% - Accent4 3 4 2 3 4 2" xfId="7759"/>
    <cellStyle name="20% - Accent4 3 4 2 3 5" xfId="7760"/>
    <cellStyle name="20% - Accent4 3 4 2 3 5 2" xfId="7761"/>
    <cellStyle name="20% - Accent4 3 4 2 3 6" xfId="7762"/>
    <cellStyle name="20% - Accent4 3 4 2 4" xfId="7763"/>
    <cellStyle name="20% - Accent4 3 4 2 4 2" xfId="7764"/>
    <cellStyle name="20% - Accent4 3 4 2 4 2 2" xfId="7765"/>
    <cellStyle name="20% - Accent4 3 4 2 4 2 2 2" xfId="7766"/>
    <cellStyle name="20% - Accent4 3 4 2 4 2 3" xfId="7767"/>
    <cellStyle name="20% - Accent4 3 4 2 4 3" xfId="7768"/>
    <cellStyle name="20% - Accent4 3 4 2 4 3 2" xfId="7769"/>
    <cellStyle name="20% - Accent4 3 4 2 4 4" xfId="7770"/>
    <cellStyle name="20% - Accent4 3 4 2 5" xfId="7771"/>
    <cellStyle name="20% - Accent4 3 4 2 5 2" xfId="7772"/>
    <cellStyle name="20% - Accent4 3 4 2 5 2 2" xfId="7773"/>
    <cellStyle name="20% - Accent4 3 4 2 5 3" xfId="7774"/>
    <cellStyle name="20% - Accent4 3 4 2 6" xfId="7775"/>
    <cellStyle name="20% - Accent4 3 4 2 6 2" xfId="7776"/>
    <cellStyle name="20% - Accent4 3 4 2 7" xfId="7777"/>
    <cellStyle name="20% - Accent4 3 4 2 7 2" xfId="7778"/>
    <cellStyle name="20% - Accent4 3 4 2 8" xfId="7779"/>
    <cellStyle name="20% - Accent4 3 4 3" xfId="7780"/>
    <cellStyle name="20% - Accent4 3 4 3 2" xfId="7781"/>
    <cellStyle name="20% - Accent4 3 4 3 2 2" xfId="7782"/>
    <cellStyle name="20% - Accent4 3 4 3 2 2 2" xfId="7783"/>
    <cellStyle name="20% - Accent4 3 4 3 2 2 2 2" xfId="7784"/>
    <cellStyle name="20% - Accent4 3 4 3 2 2 2 2 2" xfId="7785"/>
    <cellStyle name="20% - Accent4 3 4 3 2 2 2 3" xfId="7786"/>
    <cellStyle name="20% - Accent4 3 4 3 2 2 3" xfId="7787"/>
    <cellStyle name="20% - Accent4 3 4 3 2 2 3 2" xfId="7788"/>
    <cellStyle name="20% - Accent4 3 4 3 2 2 4" xfId="7789"/>
    <cellStyle name="20% - Accent4 3 4 3 2 3" xfId="7790"/>
    <cellStyle name="20% - Accent4 3 4 3 2 3 2" xfId="7791"/>
    <cellStyle name="20% - Accent4 3 4 3 2 3 2 2" xfId="7792"/>
    <cellStyle name="20% - Accent4 3 4 3 2 3 3" xfId="7793"/>
    <cellStyle name="20% - Accent4 3 4 3 2 4" xfId="7794"/>
    <cellStyle name="20% - Accent4 3 4 3 2 4 2" xfId="7795"/>
    <cellStyle name="20% - Accent4 3 4 3 2 5" xfId="7796"/>
    <cellStyle name="20% - Accent4 3 4 3 2 5 2" xfId="7797"/>
    <cellStyle name="20% - Accent4 3 4 3 2 6" xfId="7798"/>
    <cellStyle name="20% - Accent4 3 4 3 3" xfId="7799"/>
    <cellStyle name="20% - Accent4 3 4 3 3 2" xfId="7800"/>
    <cellStyle name="20% - Accent4 3 4 3 3 2 2" xfId="7801"/>
    <cellStyle name="20% - Accent4 3 4 3 3 2 2 2" xfId="7802"/>
    <cellStyle name="20% - Accent4 3 4 3 3 2 2 2 2" xfId="7803"/>
    <cellStyle name="20% - Accent4 3 4 3 3 2 2 3" xfId="7804"/>
    <cellStyle name="20% - Accent4 3 4 3 3 2 3" xfId="7805"/>
    <cellStyle name="20% - Accent4 3 4 3 3 2 3 2" xfId="7806"/>
    <cellStyle name="20% - Accent4 3 4 3 3 2 4" xfId="7807"/>
    <cellStyle name="20% - Accent4 3 4 3 3 3" xfId="7808"/>
    <cellStyle name="20% - Accent4 3 4 3 3 3 2" xfId="7809"/>
    <cellStyle name="20% - Accent4 3 4 3 3 3 2 2" xfId="7810"/>
    <cellStyle name="20% - Accent4 3 4 3 3 3 3" xfId="7811"/>
    <cellStyle name="20% - Accent4 3 4 3 3 4" xfId="7812"/>
    <cellStyle name="20% - Accent4 3 4 3 3 4 2" xfId="7813"/>
    <cellStyle name="20% - Accent4 3 4 3 3 5" xfId="7814"/>
    <cellStyle name="20% - Accent4 3 4 3 3 5 2" xfId="7815"/>
    <cellStyle name="20% - Accent4 3 4 3 3 6" xfId="7816"/>
    <cellStyle name="20% - Accent4 3 4 3 4" xfId="7817"/>
    <cellStyle name="20% - Accent4 3 4 3 4 2" xfId="7818"/>
    <cellStyle name="20% - Accent4 3 4 3 4 2 2" xfId="7819"/>
    <cellStyle name="20% - Accent4 3 4 3 4 2 2 2" xfId="7820"/>
    <cellStyle name="20% - Accent4 3 4 3 4 2 3" xfId="7821"/>
    <cellStyle name="20% - Accent4 3 4 3 4 3" xfId="7822"/>
    <cellStyle name="20% - Accent4 3 4 3 4 3 2" xfId="7823"/>
    <cellStyle name="20% - Accent4 3 4 3 4 4" xfId="7824"/>
    <cellStyle name="20% - Accent4 3 4 3 5" xfId="7825"/>
    <cellStyle name="20% - Accent4 3 4 3 5 2" xfId="7826"/>
    <cellStyle name="20% - Accent4 3 4 3 5 2 2" xfId="7827"/>
    <cellStyle name="20% - Accent4 3 4 3 5 3" xfId="7828"/>
    <cellStyle name="20% - Accent4 3 4 3 6" xfId="7829"/>
    <cellStyle name="20% - Accent4 3 4 3 6 2" xfId="7830"/>
    <cellStyle name="20% - Accent4 3 4 3 7" xfId="7831"/>
    <cellStyle name="20% - Accent4 3 4 3 7 2" xfId="7832"/>
    <cellStyle name="20% - Accent4 3 4 3 8" xfId="7833"/>
    <cellStyle name="20% - Accent4 3 4 4" xfId="7834"/>
    <cellStyle name="20% - Accent4 3 4 4 2" xfId="7835"/>
    <cellStyle name="20% - Accent4 3 4 4 2 2" xfId="7836"/>
    <cellStyle name="20% - Accent4 3 4 4 2 2 2" xfId="7837"/>
    <cellStyle name="20% - Accent4 3 4 4 2 2 2 2" xfId="7838"/>
    <cellStyle name="20% - Accent4 3 4 4 2 2 3" xfId="7839"/>
    <cellStyle name="20% - Accent4 3 4 4 2 3" xfId="7840"/>
    <cellStyle name="20% - Accent4 3 4 4 2 3 2" xfId="7841"/>
    <cellStyle name="20% - Accent4 3 4 4 2 4" xfId="7842"/>
    <cellStyle name="20% - Accent4 3 4 4 3" xfId="7843"/>
    <cellStyle name="20% - Accent4 3 4 4 3 2" xfId="7844"/>
    <cellStyle name="20% - Accent4 3 4 4 3 2 2" xfId="7845"/>
    <cellStyle name="20% - Accent4 3 4 4 3 3" xfId="7846"/>
    <cellStyle name="20% - Accent4 3 4 4 4" xfId="7847"/>
    <cellStyle name="20% - Accent4 3 4 4 4 2" xfId="7848"/>
    <cellStyle name="20% - Accent4 3 4 4 5" xfId="7849"/>
    <cellStyle name="20% - Accent4 3 4 4 5 2" xfId="7850"/>
    <cellStyle name="20% - Accent4 3 4 4 6" xfId="7851"/>
    <cellStyle name="20% - Accent4 3 4 5" xfId="7852"/>
    <cellStyle name="20% - Accent4 3 4 5 2" xfId="7853"/>
    <cellStyle name="20% - Accent4 3 4 5 2 2" xfId="7854"/>
    <cellStyle name="20% - Accent4 3 4 5 2 2 2" xfId="7855"/>
    <cellStyle name="20% - Accent4 3 4 5 2 2 2 2" xfId="7856"/>
    <cellStyle name="20% - Accent4 3 4 5 2 2 3" xfId="7857"/>
    <cellStyle name="20% - Accent4 3 4 5 2 3" xfId="7858"/>
    <cellStyle name="20% - Accent4 3 4 5 2 3 2" xfId="7859"/>
    <cellStyle name="20% - Accent4 3 4 5 2 4" xfId="7860"/>
    <cellStyle name="20% - Accent4 3 4 5 3" xfId="7861"/>
    <cellStyle name="20% - Accent4 3 4 5 3 2" xfId="7862"/>
    <cellStyle name="20% - Accent4 3 4 5 3 2 2" xfId="7863"/>
    <cellStyle name="20% - Accent4 3 4 5 3 3" xfId="7864"/>
    <cellStyle name="20% - Accent4 3 4 5 4" xfId="7865"/>
    <cellStyle name="20% - Accent4 3 4 5 4 2" xfId="7866"/>
    <cellStyle name="20% - Accent4 3 4 5 5" xfId="7867"/>
    <cellStyle name="20% - Accent4 3 4 5 5 2" xfId="7868"/>
    <cellStyle name="20% - Accent4 3 4 5 6" xfId="7869"/>
    <cellStyle name="20% - Accent4 3 4 6" xfId="7870"/>
    <cellStyle name="20% - Accent4 3 4 6 2" xfId="7871"/>
    <cellStyle name="20% - Accent4 3 4 6 2 2" xfId="7872"/>
    <cellStyle name="20% - Accent4 3 4 6 2 2 2" xfId="7873"/>
    <cellStyle name="20% - Accent4 3 4 6 2 2 2 2" xfId="7874"/>
    <cellStyle name="20% - Accent4 3 4 6 2 2 3" xfId="7875"/>
    <cellStyle name="20% - Accent4 3 4 6 2 3" xfId="7876"/>
    <cellStyle name="20% - Accent4 3 4 6 2 3 2" xfId="7877"/>
    <cellStyle name="20% - Accent4 3 4 6 2 4" xfId="7878"/>
    <cellStyle name="20% - Accent4 3 4 6 3" xfId="7879"/>
    <cellStyle name="20% - Accent4 3 4 6 3 2" xfId="7880"/>
    <cellStyle name="20% - Accent4 3 4 6 3 2 2" xfId="7881"/>
    <cellStyle name="20% - Accent4 3 4 6 3 3" xfId="7882"/>
    <cellStyle name="20% - Accent4 3 4 6 4" xfId="7883"/>
    <cellStyle name="20% - Accent4 3 4 6 4 2" xfId="7884"/>
    <cellStyle name="20% - Accent4 3 4 6 5" xfId="7885"/>
    <cellStyle name="20% - Accent4 3 4 6 5 2" xfId="7886"/>
    <cellStyle name="20% - Accent4 3 4 6 6" xfId="7887"/>
    <cellStyle name="20% - Accent4 3 4 7" xfId="7888"/>
    <cellStyle name="20% - Accent4 3 4 7 2" xfId="7889"/>
    <cellStyle name="20% - Accent4 3 4 7 2 2" xfId="7890"/>
    <cellStyle name="20% - Accent4 3 4 7 2 2 2" xfId="7891"/>
    <cellStyle name="20% - Accent4 3 4 7 2 3" xfId="7892"/>
    <cellStyle name="20% - Accent4 3 4 7 3" xfId="7893"/>
    <cellStyle name="20% - Accent4 3 4 7 3 2" xfId="7894"/>
    <cellStyle name="20% - Accent4 3 4 7 4" xfId="7895"/>
    <cellStyle name="20% - Accent4 3 4 8" xfId="7896"/>
    <cellStyle name="20% - Accent4 3 4 8 2" xfId="7897"/>
    <cellStyle name="20% - Accent4 3 4 8 2 2" xfId="7898"/>
    <cellStyle name="20% - Accent4 3 4 8 3" xfId="7899"/>
    <cellStyle name="20% - Accent4 3 4 9" xfId="7900"/>
    <cellStyle name="20% - Accent4 3 4 9 2" xfId="7901"/>
    <cellStyle name="20% - Accent4 3 5" xfId="7902"/>
    <cellStyle name="20% - Accent4 3 5 10" xfId="7903"/>
    <cellStyle name="20% - Accent4 3 5 10 2" xfId="7904"/>
    <cellStyle name="20% - Accent4 3 5 11" xfId="7905"/>
    <cellStyle name="20% - Accent4 3 5 2" xfId="7906"/>
    <cellStyle name="20% - Accent4 3 5 2 2" xfId="7907"/>
    <cellStyle name="20% - Accent4 3 5 2 2 2" xfId="7908"/>
    <cellStyle name="20% - Accent4 3 5 2 2 2 2" xfId="7909"/>
    <cellStyle name="20% - Accent4 3 5 2 2 2 2 2" xfId="7910"/>
    <cellStyle name="20% - Accent4 3 5 2 2 2 2 2 2" xfId="7911"/>
    <cellStyle name="20% - Accent4 3 5 2 2 2 2 3" xfId="7912"/>
    <cellStyle name="20% - Accent4 3 5 2 2 2 3" xfId="7913"/>
    <cellStyle name="20% - Accent4 3 5 2 2 2 3 2" xfId="7914"/>
    <cellStyle name="20% - Accent4 3 5 2 2 2 4" xfId="7915"/>
    <cellStyle name="20% - Accent4 3 5 2 2 3" xfId="7916"/>
    <cellStyle name="20% - Accent4 3 5 2 2 3 2" xfId="7917"/>
    <cellStyle name="20% - Accent4 3 5 2 2 3 2 2" xfId="7918"/>
    <cellStyle name="20% - Accent4 3 5 2 2 3 3" xfId="7919"/>
    <cellStyle name="20% - Accent4 3 5 2 2 4" xfId="7920"/>
    <cellStyle name="20% - Accent4 3 5 2 2 4 2" xfId="7921"/>
    <cellStyle name="20% - Accent4 3 5 2 2 5" xfId="7922"/>
    <cellStyle name="20% - Accent4 3 5 2 2 5 2" xfId="7923"/>
    <cellStyle name="20% - Accent4 3 5 2 2 6" xfId="7924"/>
    <cellStyle name="20% - Accent4 3 5 2 3" xfId="7925"/>
    <cellStyle name="20% - Accent4 3 5 2 3 2" xfId="7926"/>
    <cellStyle name="20% - Accent4 3 5 2 3 2 2" xfId="7927"/>
    <cellStyle name="20% - Accent4 3 5 2 3 2 2 2" xfId="7928"/>
    <cellStyle name="20% - Accent4 3 5 2 3 2 2 2 2" xfId="7929"/>
    <cellStyle name="20% - Accent4 3 5 2 3 2 2 3" xfId="7930"/>
    <cellStyle name="20% - Accent4 3 5 2 3 2 3" xfId="7931"/>
    <cellStyle name="20% - Accent4 3 5 2 3 2 3 2" xfId="7932"/>
    <cellStyle name="20% - Accent4 3 5 2 3 2 4" xfId="7933"/>
    <cellStyle name="20% - Accent4 3 5 2 3 3" xfId="7934"/>
    <cellStyle name="20% - Accent4 3 5 2 3 3 2" xfId="7935"/>
    <cellStyle name="20% - Accent4 3 5 2 3 3 2 2" xfId="7936"/>
    <cellStyle name="20% - Accent4 3 5 2 3 3 3" xfId="7937"/>
    <cellStyle name="20% - Accent4 3 5 2 3 4" xfId="7938"/>
    <cellStyle name="20% - Accent4 3 5 2 3 4 2" xfId="7939"/>
    <cellStyle name="20% - Accent4 3 5 2 3 5" xfId="7940"/>
    <cellStyle name="20% - Accent4 3 5 2 3 5 2" xfId="7941"/>
    <cellStyle name="20% - Accent4 3 5 2 3 6" xfId="7942"/>
    <cellStyle name="20% - Accent4 3 5 2 4" xfId="7943"/>
    <cellStyle name="20% - Accent4 3 5 2 4 2" xfId="7944"/>
    <cellStyle name="20% - Accent4 3 5 2 4 2 2" xfId="7945"/>
    <cellStyle name="20% - Accent4 3 5 2 4 2 2 2" xfId="7946"/>
    <cellStyle name="20% - Accent4 3 5 2 4 2 3" xfId="7947"/>
    <cellStyle name="20% - Accent4 3 5 2 4 3" xfId="7948"/>
    <cellStyle name="20% - Accent4 3 5 2 4 3 2" xfId="7949"/>
    <cellStyle name="20% - Accent4 3 5 2 4 4" xfId="7950"/>
    <cellStyle name="20% - Accent4 3 5 2 5" xfId="7951"/>
    <cellStyle name="20% - Accent4 3 5 2 5 2" xfId="7952"/>
    <cellStyle name="20% - Accent4 3 5 2 5 2 2" xfId="7953"/>
    <cellStyle name="20% - Accent4 3 5 2 5 3" xfId="7954"/>
    <cellStyle name="20% - Accent4 3 5 2 6" xfId="7955"/>
    <cellStyle name="20% - Accent4 3 5 2 6 2" xfId="7956"/>
    <cellStyle name="20% - Accent4 3 5 2 7" xfId="7957"/>
    <cellStyle name="20% - Accent4 3 5 2 7 2" xfId="7958"/>
    <cellStyle name="20% - Accent4 3 5 2 8" xfId="7959"/>
    <cellStyle name="20% - Accent4 3 5 3" xfId="7960"/>
    <cellStyle name="20% - Accent4 3 5 3 2" xfId="7961"/>
    <cellStyle name="20% - Accent4 3 5 3 2 2" xfId="7962"/>
    <cellStyle name="20% - Accent4 3 5 3 2 2 2" xfId="7963"/>
    <cellStyle name="20% - Accent4 3 5 3 2 2 2 2" xfId="7964"/>
    <cellStyle name="20% - Accent4 3 5 3 2 2 2 2 2" xfId="7965"/>
    <cellStyle name="20% - Accent4 3 5 3 2 2 2 3" xfId="7966"/>
    <cellStyle name="20% - Accent4 3 5 3 2 2 3" xfId="7967"/>
    <cellStyle name="20% - Accent4 3 5 3 2 2 3 2" xfId="7968"/>
    <cellStyle name="20% - Accent4 3 5 3 2 2 4" xfId="7969"/>
    <cellStyle name="20% - Accent4 3 5 3 2 3" xfId="7970"/>
    <cellStyle name="20% - Accent4 3 5 3 2 3 2" xfId="7971"/>
    <cellStyle name="20% - Accent4 3 5 3 2 3 2 2" xfId="7972"/>
    <cellStyle name="20% - Accent4 3 5 3 2 3 3" xfId="7973"/>
    <cellStyle name="20% - Accent4 3 5 3 2 4" xfId="7974"/>
    <cellStyle name="20% - Accent4 3 5 3 2 4 2" xfId="7975"/>
    <cellStyle name="20% - Accent4 3 5 3 2 5" xfId="7976"/>
    <cellStyle name="20% - Accent4 3 5 3 2 5 2" xfId="7977"/>
    <cellStyle name="20% - Accent4 3 5 3 2 6" xfId="7978"/>
    <cellStyle name="20% - Accent4 3 5 3 3" xfId="7979"/>
    <cellStyle name="20% - Accent4 3 5 3 3 2" xfId="7980"/>
    <cellStyle name="20% - Accent4 3 5 3 3 2 2" xfId="7981"/>
    <cellStyle name="20% - Accent4 3 5 3 3 2 2 2" xfId="7982"/>
    <cellStyle name="20% - Accent4 3 5 3 3 2 2 2 2" xfId="7983"/>
    <cellStyle name="20% - Accent4 3 5 3 3 2 2 3" xfId="7984"/>
    <cellStyle name="20% - Accent4 3 5 3 3 2 3" xfId="7985"/>
    <cellStyle name="20% - Accent4 3 5 3 3 2 3 2" xfId="7986"/>
    <cellStyle name="20% - Accent4 3 5 3 3 2 4" xfId="7987"/>
    <cellStyle name="20% - Accent4 3 5 3 3 3" xfId="7988"/>
    <cellStyle name="20% - Accent4 3 5 3 3 3 2" xfId="7989"/>
    <cellStyle name="20% - Accent4 3 5 3 3 3 2 2" xfId="7990"/>
    <cellStyle name="20% - Accent4 3 5 3 3 3 3" xfId="7991"/>
    <cellStyle name="20% - Accent4 3 5 3 3 4" xfId="7992"/>
    <cellStyle name="20% - Accent4 3 5 3 3 4 2" xfId="7993"/>
    <cellStyle name="20% - Accent4 3 5 3 3 5" xfId="7994"/>
    <cellStyle name="20% - Accent4 3 5 3 3 5 2" xfId="7995"/>
    <cellStyle name="20% - Accent4 3 5 3 3 6" xfId="7996"/>
    <cellStyle name="20% - Accent4 3 5 3 4" xfId="7997"/>
    <cellStyle name="20% - Accent4 3 5 3 4 2" xfId="7998"/>
    <cellStyle name="20% - Accent4 3 5 3 4 2 2" xfId="7999"/>
    <cellStyle name="20% - Accent4 3 5 3 4 2 2 2" xfId="8000"/>
    <cellStyle name="20% - Accent4 3 5 3 4 2 3" xfId="8001"/>
    <cellStyle name="20% - Accent4 3 5 3 4 3" xfId="8002"/>
    <cellStyle name="20% - Accent4 3 5 3 4 3 2" xfId="8003"/>
    <cellStyle name="20% - Accent4 3 5 3 4 4" xfId="8004"/>
    <cellStyle name="20% - Accent4 3 5 3 5" xfId="8005"/>
    <cellStyle name="20% - Accent4 3 5 3 5 2" xfId="8006"/>
    <cellStyle name="20% - Accent4 3 5 3 5 2 2" xfId="8007"/>
    <cellStyle name="20% - Accent4 3 5 3 5 3" xfId="8008"/>
    <cellStyle name="20% - Accent4 3 5 3 6" xfId="8009"/>
    <cellStyle name="20% - Accent4 3 5 3 6 2" xfId="8010"/>
    <cellStyle name="20% - Accent4 3 5 3 7" xfId="8011"/>
    <cellStyle name="20% - Accent4 3 5 3 7 2" xfId="8012"/>
    <cellStyle name="20% - Accent4 3 5 3 8" xfId="8013"/>
    <cellStyle name="20% - Accent4 3 5 4" xfId="8014"/>
    <cellStyle name="20% - Accent4 3 5 4 2" xfId="8015"/>
    <cellStyle name="20% - Accent4 3 5 4 2 2" xfId="8016"/>
    <cellStyle name="20% - Accent4 3 5 4 2 2 2" xfId="8017"/>
    <cellStyle name="20% - Accent4 3 5 4 2 2 2 2" xfId="8018"/>
    <cellStyle name="20% - Accent4 3 5 4 2 2 3" xfId="8019"/>
    <cellStyle name="20% - Accent4 3 5 4 2 3" xfId="8020"/>
    <cellStyle name="20% - Accent4 3 5 4 2 3 2" xfId="8021"/>
    <cellStyle name="20% - Accent4 3 5 4 2 4" xfId="8022"/>
    <cellStyle name="20% - Accent4 3 5 4 3" xfId="8023"/>
    <cellStyle name="20% - Accent4 3 5 4 3 2" xfId="8024"/>
    <cellStyle name="20% - Accent4 3 5 4 3 2 2" xfId="8025"/>
    <cellStyle name="20% - Accent4 3 5 4 3 3" xfId="8026"/>
    <cellStyle name="20% - Accent4 3 5 4 4" xfId="8027"/>
    <cellStyle name="20% - Accent4 3 5 4 4 2" xfId="8028"/>
    <cellStyle name="20% - Accent4 3 5 4 5" xfId="8029"/>
    <cellStyle name="20% - Accent4 3 5 4 5 2" xfId="8030"/>
    <cellStyle name="20% - Accent4 3 5 4 6" xfId="8031"/>
    <cellStyle name="20% - Accent4 3 5 5" xfId="8032"/>
    <cellStyle name="20% - Accent4 3 5 5 2" xfId="8033"/>
    <cellStyle name="20% - Accent4 3 5 5 2 2" xfId="8034"/>
    <cellStyle name="20% - Accent4 3 5 5 2 2 2" xfId="8035"/>
    <cellStyle name="20% - Accent4 3 5 5 2 2 2 2" xfId="8036"/>
    <cellStyle name="20% - Accent4 3 5 5 2 2 3" xfId="8037"/>
    <cellStyle name="20% - Accent4 3 5 5 2 3" xfId="8038"/>
    <cellStyle name="20% - Accent4 3 5 5 2 3 2" xfId="8039"/>
    <cellStyle name="20% - Accent4 3 5 5 2 4" xfId="8040"/>
    <cellStyle name="20% - Accent4 3 5 5 3" xfId="8041"/>
    <cellStyle name="20% - Accent4 3 5 5 3 2" xfId="8042"/>
    <cellStyle name="20% - Accent4 3 5 5 3 2 2" xfId="8043"/>
    <cellStyle name="20% - Accent4 3 5 5 3 3" xfId="8044"/>
    <cellStyle name="20% - Accent4 3 5 5 4" xfId="8045"/>
    <cellStyle name="20% - Accent4 3 5 5 4 2" xfId="8046"/>
    <cellStyle name="20% - Accent4 3 5 5 5" xfId="8047"/>
    <cellStyle name="20% - Accent4 3 5 5 5 2" xfId="8048"/>
    <cellStyle name="20% - Accent4 3 5 5 6" xfId="8049"/>
    <cellStyle name="20% - Accent4 3 5 6" xfId="8050"/>
    <cellStyle name="20% - Accent4 3 5 6 2" xfId="8051"/>
    <cellStyle name="20% - Accent4 3 5 6 2 2" xfId="8052"/>
    <cellStyle name="20% - Accent4 3 5 6 2 2 2" xfId="8053"/>
    <cellStyle name="20% - Accent4 3 5 6 2 2 2 2" xfId="8054"/>
    <cellStyle name="20% - Accent4 3 5 6 2 2 3" xfId="8055"/>
    <cellStyle name="20% - Accent4 3 5 6 2 3" xfId="8056"/>
    <cellStyle name="20% - Accent4 3 5 6 2 3 2" xfId="8057"/>
    <cellStyle name="20% - Accent4 3 5 6 2 4" xfId="8058"/>
    <cellStyle name="20% - Accent4 3 5 6 3" xfId="8059"/>
    <cellStyle name="20% - Accent4 3 5 6 3 2" xfId="8060"/>
    <cellStyle name="20% - Accent4 3 5 6 3 2 2" xfId="8061"/>
    <cellStyle name="20% - Accent4 3 5 6 3 3" xfId="8062"/>
    <cellStyle name="20% - Accent4 3 5 6 4" xfId="8063"/>
    <cellStyle name="20% - Accent4 3 5 6 4 2" xfId="8064"/>
    <cellStyle name="20% - Accent4 3 5 6 5" xfId="8065"/>
    <cellStyle name="20% - Accent4 3 5 6 5 2" xfId="8066"/>
    <cellStyle name="20% - Accent4 3 5 6 6" xfId="8067"/>
    <cellStyle name="20% - Accent4 3 5 7" xfId="8068"/>
    <cellStyle name="20% - Accent4 3 5 7 2" xfId="8069"/>
    <cellStyle name="20% - Accent4 3 5 7 2 2" xfId="8070"/>
    <cellStyle name="20% - Accent4 3 5 7 2 2 2" xfId="8071"/>
    <cellStyle name="20% - Accent4 3 5 7 2 3" xfId="8072"/>
    <cellStyle name="20% - Accent4 3 5 7 3" xfId="8073"/>
    <cellStyle name="20% - Accent4 3 5 7 3 2" xfId="8074"/>
    <cellStyle name="20% - Accent4 3 5 7 4" xfId="8075"/>
    <cellStyle name="20% - Accent4 3 5 8" xfId="8076"/>
    <cellStyle name="20% - Accent4 3 5 8 2" xfId="8077"/>
    <cellStyle name="20% - Accent4 3 5 8 2 2" xfId="8078"/>
    <cellStyle name="20% - Accent4 3 5 8 3" xfId="8079"/>
    <cellStyle name="20% - Accent4 3 5 9" xfId="8080"/>
    <cellStyle name="20% - Accent4 3 5 9 2" xfId="8081"/>
    <cellStyle name="20% - Accent4 3 6" xfId="8082"/>
    <cellStyle name="20% - Accent4 3 6 2" xfId="8083"/>
    <cellStyle name="20% - Accent4 3 6 2 2" xfId="8084"/>
    <cellStyle name="20% - Accent4 3 6 2 2 2" xfId="8085"/>
    <cellStyle name="20% - Accent4 3 6 2 2 2 2" xfId="8086"/>
    <cellStyle name="20% - Accent4 3 6 2 2 2 2 2" xfId="8087"/>
    <cellStyle name="20% - Accent4 3 6 2 2 2 3" xfId="8088"/>
    <cellStyle name="20% - Accent4 3 6 2 2 3" xfId="8089"/>
    <cellStyle name="20% - Accent4 3 6 2 2 3 2" xfId="8090"/>
    <cellStyle name="20% - Accent4 3 6 2 2 4" xfId="8091"/>
    <cellStyle name="20% - Accent4 3 6 2 3" xfId="8092"/>
    <cellStyle name="20% - Accent4 3 6 2 3 2" xfId="8093"/>
    <cellStyle name="20% - Accent4 3 6 2 3 2 2" xfId="8094"/>
    <cellStyle name="20% - Accent4 3 6 2 3 3" xfId="8095"/>
    <cellStyle name="20% - Accent4 3 6 2 4" xfId="8096"/>
    <cellStyle name="20% - Accent4 3 6 2 4 2" xfId="8097"/>
    <cellStyle name="20% - Accent4 3 6 2 5" xfId="8098"/>
    <cellStyle name="20% - Accent4 3 6 2 5 2" xfId="8099"/>
    <cellStyle name="20% - Accent4 3 6 2 6" xfId="8100"/>
    <cellStyle name="20% - Accent4 3 6 3" xfId="8101"/>
    <cellStyle name="20% - Accent4 3 6 3 2" xfId="8102"/>
    <cellStyle name="20% - Accent4 3 6 3 2 2" xfId="8103"/>
    <cellStyle name="20% - Accent4 3 6 3 2 2 2" xfId="8104"/>
    <cellStyle name="20% - Accent4 3 6 3 2 2 2 2" xfId="8105"/>
    <cellStyle name="20% - Accent4 3 6 3 2 2 3" xfId="8106"/>
    <cellStyle name="20% - Accent4 3 6 3 2 3" xfId="8107"/>
    <cellStyle name="20% - Accent4 3 6 3 2 3 2" xfId="8108"/>
    <cellStyle name="20% - Accent4 3 6 3 2 4" xfId="8109"/>
    <cellStyle name="20% - Accent4 3 6 3 3" xfId="8110"/>
    <cellStyle name="20% - Accent4 3 6 3 3 2" xfId="8111"/>
    <cellStyle name="20% - Accent4 3 6 3 3 2 2" xfId="8112"/>
    <cellStyle name="20% - Accent4 3 6 3 3 3" xfId="8113"/>
    <cellStyle name="20% - Accent4 3 6 3 4" xfId="8114"/>
    <cellStyle name="20% - Accent4 3 6 3 4 2" xfId="8115"/>
    <cellStyle name="20% - Accent4 3 6 3 5" xfId="8116"/>
    <cellStyle name="20% - Accent4 3 6 3 5 2" xfId="8117"/>
    <cellStyle name="20% - Accent4 3 6 3 6" xfId="8118"/>
    <cellStyle name="20% - Accent4 3 6 4" xfId="8119"/>
    <cellStyle name="20% - Accent4 3 6 4 2" xfId="8120"/>
    <cellStyle name="20% - Accent4 3 6 4 2 2" xfId="8121"/>
    <cellStyle name="20% - Accent4 3 6 4 2 2 2" xfId="8122"/>
    <cellStyle name="20% - Accent4 3 6 4 2 3" xfId="8123"/>
    <cellStyle name="20% - Accent4 3 6 4 3" xfId="8124"/>
    <cellStyle name="20% - Accent4 3 6 4 3 2" xfId="8125"/>
    <cellStyle name="20% - Accent4 3 6 4 4" xfId="8126"/>
    <cellStyle name="20% - Accent4 3 6 5" xfId="8127"/>
    <cellStyle name="20% - Accent4 3 6 5 2" xfId="8128"/>
    <cellStyle name="20% - Accent4 3 6 5 2 2" xfId="8129"/>
    <cellStyle name="20% - Accent4 3 6 5 3" xfId="8130"/>
    <cellStyle name="20% - Accent4 3 6 6" xfId="8131"/>
    <cellStyle name="20% - Accent4 3 6 6 2" xfId="8132"/>
    <cellStyle name="20% - Accent4 3 6 7" xfId="8133"/>
    <cellStyle name="20% - Accent4 3 6 7 2" xfId="8134"/>
    <cellStyle name="20% - Accent4 3 6 8" xfId="8135"/>
    <cellStyle name="20% - Accent4 3 7" xfId="8136"/>
    <cellStyle name="20% - Accent4 3 7 2" xfId="8137"/>
    <cellStyle name="20% - Accent4 3 7 2 2" xfId="8138"/>
    <cellStyle name="20% - Accent4 3 7 2 2 2" xfId="8139"/>
    <cellStyle name="20% - Accent4 3 7 2 2 2 2" xfId="8140"/>
    <cellStyle name="20% - Accent4 3 7 2 2 2 2 2" xfId="8141"/>
    <cellStyle name="20% - Accent4 3 7 2 2 2 3" xfId="8142"/>
    <cellStyle name="20% - Accent4 3 7 2 2 3" xfId="8143"/>
    <cellStyle name="20% - Accent4 3 7 2 2 3 2" xfId="8144"/>
    <cellStyle name="20% - Accent4 3 7 2 2 4" xfId="8145"/>
    <cellStyle name="20% - Accent4 3 7 2 3" xfId="8146"/>
    <cellStyle name="20% - Accent4 3 7 2 3 2" xfId="8147"/>
    <cellStyle name="20% - Accent4 3 7 2 3 2 2" xfId="8148"/>
    <cellStyle name="20% - Accent4 3 7 2 3 3" xfId="8149"/>
    <cellStyle name="20% - Accent4 3 7 2 4" xfId="8150"/>
    <cellStyle name="20% - Accent4 3 7 2 4 2" xfId="8151"/>
    <cellStyle name="20% - Accent4 3 7 2 5" xfId="8152"/>
    <cellStyle name="20% - Accent4 3 7 2 5 2" xfId="8153"/>
    <cellStyle name="20% - Accent4 3 7 2 6" xfId="8154"/>
    <cellStyle name="20% - Accent4 3 7 3" xfId="8155"/>
    <cellStyle name="20% - Accent4 3 7 3 2" xfId="8156"/>
    <cellStyle name="20% - Accent4 3 7 3 2 2" xfId="8157"/>
    <cellStyle name="20% - Accent4 3 7 3 2 2 2" xfId="8158"/>
    <cellStyle name="20% - Accent4 3 7 3 2 2 2 2" xfId="8159"/>
    <cellStyle name="20% - Accent4 3 7 3 2 2 3" xfId="8160"/>
    <cellStyle name="20% - Accent4 3 7 3 2 3" xfId="8161"/>
    <cellStyle name="20% - Accent4 3 7 3 2 3 2" xfId="8162"/>
    <cellStyle name="20% - Accent4 3 7 3 2 4" xfId="8163"/>
    <cellStyle name="20% - Accent4 3 7 3 3" xfId="8164"/>
    <cellStyle name="20% - Accent4 3 7 3 3 2" xfId="8165"/>
    <cellStyle name="20% - Accent4 3 7 3 3 2 2" xfId="8166"/>
    <cellStyle name="20% - Accent4 3 7 3 3 3" xfId="8167"/>
    <cellStyle name="20% - Accent4 3 7 3 4" xfId="8168"/>
    <cellStyle name="20% - Accent4 3 7 3 4 2" xfId="8169"/>
    <cellStyle name="20% - Accent4 3 7 3 5" xfId="8170"/>
    <cellStyle name="20% - Accent4 3 7 3 5 2" xfId="8171"/>
    <cellStyle name="20% - Accent4 3 7 3 6" xfId="8172"/>
    <cellStyle name="20% - Accent4 3 7 4" xfId="8173"/>
    <cellStyle name="20% - Accent4 3 7 4 2" xfId="8174"/>
    <cellStyle name="20% - Accent4 3 7 4 2 2" xfId="8175"/>
    <cellStyle name="20% - Accent4 3 7 4 2 2 2" xfId="8176"/>
    <cellStyle name="20% - Accent4 3 7 4 2 3" xfId="8177"/>
    <cellStyle name="20% - Accent4 3 7 4 3" xfId="8178"/>
    <cellStyle name="20% - Accent4 3 7 4 3 2" xfId="8179"/>
    <cellStyle name="20% - Accent4 3 7 4 4" xfId="8180"/>
    <cellStyle name="20% - Accent4 3 7 5" xfId="8181"/>
    <cellStyle name="20% - Accent4 3 7 5 2" xfId="8182"/>
    <cellStyle name="20% - Accent4 3 7 5 2 2" xfId="8183"/>
    <cellStyle name="20% - Accent4 3 7 5 3" xfId="8184"/>
    <cellStyle name="20% - Accent4 3 7 6" xfId="8185"/>
    <cellStyle name="20% - Accent4 3 7 6 2" xfId="8186"/>
    <cellStyle name="20% - Accent4 3 7 7" xfId="8187"/>
    <cellStyle name="20% - Accent4 3 7 7 2" xfId="8188"/>
    <cellStyle name="20% - Accent4 3 7 8" xfId="8189"/>
    <cellStyle name="20% - Accent4 3 8" xfId="8190"/>
    <cellStyle name="20% - Accent4 3 8 2" xfId="8191"/>
    <cellStyle name="20% - Accent4 3 8 2 2" xfId="8192"/>
    <cellStyle name="20% - Accent4 3 8 2 2 2" xfId="8193"/>
    <cellStyle name="20% - Accent4 3 8 2 2 2 2" xfId="8194"/>
    <cellStyle name="20% - Accent4 3 8 2 2 3" xfId="8195"/>
    <cellStyle name="20% - Accent4 3 8 2 3" xfId="8196"/>
    <cellStyle name="20% - Accent4 3 8 2 3 2" xfId="8197"/>
    <cellStyle name="20% - Accent4 3 8 2 4" xfId="8198"/>
    <cellStyle name="20% - Accent4 3 8 3" xfId="8199"/>
    <cellStyle name="20% - Accent4 3 8 3 2" xfId="8200"/>
    <cellStyle name="20% - Accent4 3 8 3 2 2" xfId="8201"/>
    <cellStyle name="20% - Accent4 3 8 3 3" xfId="8202"/>
    <cellStyle name="20% - Accent4 3 8 4" xfId="8203"/>
    <cellStyle name="20% - Accent4 3 8 4 2" xfId="8204"/>
    <cellStyle name="20% - Accent4 3 8 5" xfId="8205"/>
    <cellStyle name="20% - Accent4 3 8 5 2" xfId="8206"/>
    <cellStyle name="20% - Accent4 3 8 6" xfId="8207"/>
    <cellStyle name="20% - Accent4 3 9" xfId="8208"/>
    <cellStyle name="20% - Accent4 3 9 2" xfId="8209"/>
    <cellStyle name="20% - Accent4 3 9 2 2" xfId="8210"/>
    <cellStyle name="20% - Accent4 3 9 2 2 2" xfId="8211"/>
    <cellStyle name="20% - Accent4 3 9 2 2 2 2" xfId="8212"/>
    <cellStyle name="20% - Accent4 3 9 2 2 3" xfId="8213"/>
    <cellStyle name="20% - Accent4 3 9 2 3" xfId="8214"/>
    <cellStyle name="20% - Accent4 3 9 2 3 2" xfId="8215"/>
    <cellStyle name="20% - Accent4 3 9 2 4" xfId="8216"/>
    <cellStyle name="20% - Accent4 3 9 3" xfId="8217"/>
    <cellStyle name="20% - Accent4 3 9 3 2" xfId="8218"/>
    <cellStyle name="20% - Accent4 3 9 3 2 2" xfId="8219"/>
    <cellStyle name="20% - Accent4 3 9 3 3" xfId="8220"/>
    <cellStyle name="20% - Accent4 3 9 4" xfId="8221"/>
    <cellStyle name="20% - Accent4 3 9 4 2" xfId="8222"/>
    <cellStyle name="20% - Accent4 3 9 5" xfId="8223"/>
    <cellStyle name="20% - Accent4 3 9 5 2" xfId="8224"/>
    <cellStyle name="20% - Accent4 3 9 6" xfId="8225"/>
    <cellStyle name="20% - Accent4 4" xfId="8226"/>
    <cellStyle name="20% - Accent4 5" xfId="8227"/>
    <cellStyle name="20% - Accent4 5 10" xfId="8228"/>
    <cellStyle name="20% - Accent4 5 10 2" xfId="8229"/>
    <cellStyle name="20% - Accent4 5 11" xfId="8230"/>
    <cellStyle name="20% - Accent4 5 2" xfId="8231"/>
    <cellStyle name="20% - Accent4 5 2 2" xfId="8232"/>
    <cellStyle name="20% - Accent4 5 2 2 2" xfId="8233"/>
    <cellStyle name="20% - Accent4 5 2 2 2 2" xfId="8234"/>
    <cellStyle name="20% - Accent4 5 2 2 2 2 2" xfId="8235"/>
    <cellStyle name="20% - Accent4 5 2 2 2 2 2 2" xfId="8236"/>
    <cellStyle name="20% - Accent4 5 2 2 2 2 3" xfId="8237"/>
    <cellStyle name="20% - Accent4 5 2 2 2 3" xfId="8238"/>
    <cellStyle name="20% - Accent4 5 2 2 2 3 2" xfId="8239"/>
    <cellStyle name="20% - Accent4 5 2 2 2 4" xfId="8240"/>
    <cellStyle name="20% - Accent4 5 2 2 3" xfId="8241"/>
    <cellStyle name="20% - Accent4 5 2 2 3 2" xfId="8242"/>
    <cellStyle name="20% - Accent4 5 2 2 3 2 2" xfId="8243"/>
    <cellStyle name="20% - Accent4 5 2 2 3 3" xfId="8244"/>
    <cellStyle name="20% - Accent4 5 2 2 4" xfId="8245"/>
    <cellStyle name="20% - Accent4 5 2 2 4 2" xfId="8246"/>
    <cellStyle name="20% - Accent4 5 2 2 5" xfId="8247"/>
    <cellStyle name="20% - Accent4 5 2 2 5 2" xfId="8248"/>
    <cellStyle name="20% - Accent4 5 2 2 6" xfId="8249"/>
    <cellStyle name="20% - Accent4 5 2 3" xfId="8250"/>
    <cellStyle name="20% - Accent4 5 2 3 2" xfId="8251"/>
    <cellStyle name="20% - Accent4 5 2 3 2 2" xfId="8252"/>
    <cellStyle name="20% - Accent4 5 2 3 2 2 2" xfId="8253"/>
    <cellStyle name="20% - Accent4 5 2 3 2 2 2 2" xfId="8254"/>
    <cellStyle name="20% - Accent4 5 2 3 2 2 3" xfId="8255"/>
    <cellStyle name="20% - Accent4 5 2 3 2 3" xfId="8256"/>
    <cellStyle name="20% - Accent4 5 2 3 2 3 2" xfId="8257"/>
    <cellStyle name="20% - Accent4 5 2 3 2 4" xfId="8258"/>
    <cellStyle name="20% - Accent4 5 2 3 3" xfId="8259"/>
    <cellStyle name="20% - Accent4 5 2 3 3 2" xfId="8260"/>
    <cellStyle name="20% - Accent4 5 2 3 3 2 2" xfId="8261"/>
    <cellStyle name="20% - Accent4 5 2 3 3 3" xfId="8262"/>
    <cellStyle name="20% - Accent4 5 2 3 4" xfId="8263"/>
    <cellStyle name="20% - Accent4 5 2 3 4 2" xfId="8264"/>
    <cellStyle name="20% - Accent4 5 2 3 5" xfId="8265"/>
    <cellStyle name="20% - Accent4 5 2 3 5 2" xfId="8266"/>
    <cellStyle name="20% - Accent4 5 2 3 6" xfId="8267"/>
    <cellStyle name="20% - Accent4 5 2 4" xfId="8268"/>
    <cellStyle name="20% - Accent4 5 2 4 2" xfId="8269"/>
    <cellStyle name="20% - Accent4 5 2 4 2 2" xfId="8270"/>
    <cellStyle name="20% - Accent4 5 2 4 2 2 2" xfId="8271"/>
    <cellStyle name="20% - Accent4 5 2 4 2 3" xfId="8272"/>
    <cellStyle name="20% - Accent4 5 2 4 3" xfId="8273"/>
    <cellStyle name="20% - Accent4 5 2 4 3 2" xfId="8274"/>
    <cellStyle name="20% - Accent4 5 2 4 4" xfId="8275"/>
    <cellStyle name="20% - Accent4 5 2 5" xfId="8276"/>
    <cellStyle name="20% - Accent4 5 2 5 2" xfId="8277"/>
    <cellStyle name="20% - Accent4 5 2 5 2 2" xfId="8278"/>
    <cellStyle name="20% - Accent4 5 2 5 3" xfId="8279"/>
    <cellStyle name="20% - Accent4 5 2 6" xfId="8280"/>
    <cellStyle name="20% - Accent4 5 2 6 2" xfId="8281"/>
    <cellStyle name="20% - Accent4 5 2 7" xfId="8282"/>
    <cellStyle name="20% - Accent4 5 2 7 2" xfId="8283"/>
    <cellStyle name="20% - Accent4 5 2 8" xfId="8284"/>
    <cellStyle name="20% - Accent4 5 3" xfId="8285"/>
    <cellStyle name="20% - Accent4 5 3 2" xfId="8286"/>
    <cellStyle name="20% - Accent4 5 3 2 2" xfId="8287"/>
    <cellStyle name="20% - Accent4 5 3 2 2 2" xfId="8288"/>
    <cellStyle name="20% - Accent4 5 3 2 2 2 2" xfId="8289"/>
    <cellStyle name="20% - Accent4 5 3 2 2 2 2 2" xfId="8290"/>
    <cellStyle name="20% - Accent4 5 3 2 2 2 3" xfId="8291"/>
    <cellStyle name="20% - Accent4 5 3 2 2 3" xfId="8292"/>
    <cellStyle name="20% - Accent4 5 3 2 2 3 2" xfId="8293"/>
    <cellStyle name="20% - Accent4 5 3 2 2 4" xfId="8294"/>
    <cellStyle name="20% - Accent4 5 3 2 3" xfId="8295"/>
    <cellStyle name="20% - Accent4 5 3 2 3 2" xfId="8296"/>
    <cellStyle name="20% - Accent4 5 3 2 3 2 2" xfId="8297"/>
    <cellStyle name="20% - Accent4 5 3 2 3 3" xfId="8298"/>
    <cellStyle name="20% - Accent4 5 3 2 4" xfId="8299"/>
    <cellStyle name="20% - Accent4 5 3 2 4 2" xfId="8300"/>
    <cellStyle name="20% - Accent4 5 3 2 5" xfId="8301"/>
    <cellStyle name="20% - Accent4 5 3 2 5 2" xfId="8302"/>
    <cellStyle name="20% - Accent4 5 3 2 6" xfId="8303"/>
    <cellStyle name="20% - Accent4 5 3 3" xfId="8304"/>
    <cellStyle name="20% - Accent4 5 3 3 2" xfId="8305"/>
    <cellStyle name="20% - Accent4 5 3 3 2 2" xfId="8306"/>
    <cellStyle name="20% - Accent4 5 3 3 2 2 2" xfId="8307"/>
    <cellStyle name="20% - Accent4 5 3 3 2 2 2 2" xfId="8308"/>
    <cellStyle name="20% - Accent4 5 3 3 2 2 3" xfId="8309"/>
    <cellStyle name="20% - Accent4 5 3 3 2 3" xfId="8310"/>
    <cellStyle name="20% - Accent4 5 3 3 2 3 2" xfId="8311"/>
    <cellStyle name="20% - Accent4 5 3 3 2 4" xfId="8312"/>
    <cellStyle name="20% - Accent4 5 3 3 3" xfId="8313"/>
    <cellStyle name="20% - Accent4 5 3 3 3 2" xfId="8314"/>
    <cellStyle name="20% - Accent4 5 3 3 3 2 2" xfId="8315"/>
    <cellStyle name="20% - Accent4 5 3 3 3 3" xfId="8316"/>
    <cellStyle name="20% - Accent4 5 3 3 4" xfId="8317"/>
    <cellStyle name="20% - Accent4 5 3 3 4 2" xfId="8318"/>
    <cellStyle name="20% - Accent4 5 3 3 5" xfId="8319"/>
    <cellStyle name="20% - Accent4 5 3 3 5 2" xfId="8320"/>
    <cellStyle name="20% - Accent4 5 3 3 6" xfId="8321"/>
    <cellStyle name="20% - Accent4 5 3 4" xfId="8322"/>
    <cellStyle name="20% - Accent4 5 3 4 2" xfId="8323"/>
    <cellStyle name="20% - Accent4 5 3 4 2 2" xfId="8324"/>
    <cellStyle name="20% - Accent4 5 3 4 2 2 2" xfId="8325"/>
    <cellStyle name="20% - Accent4 5 3 4 2 3" xfId="8326"/>
    <cellStyle name="20% - Accent4 5 3 4 3" xfId="8327"/>
    <cellStyle name="20% - Accent4 5 3 4 3 2" xfId="8328"/>
    <cellStyle name="20% - Accent4 5 3 4 4" xfId="8329"/>
    <cellStyle name="20% - Accent4 5 3 5" xfId="8330"/>
    <cellStyle name="20% - Accent4 5 3 5 2" xfId="8331"/>
    <cellStyle name="20% - Accent4 5 3 5 2 2" xfId="8332"/>
    <cellStyle name="20% - Accent4 5 3 5 3" xfId="8333"/>
    <cellStyle name="20% - Accent4 5 3 6" xfId="8334"/>
    <cellStyle name="20% - Accent4 5 3 6 2" xfId="8335"/>
    <cellStyle name="20% - Accent4 5 3 7" xfId="8336"/>
    <cellStyle name="20% - Accent4 5 3 7 2" xfId="8337"/>
    <cellStyle name="20% - Accent4 5 3 8" xfId="8338"/>
    <cellStyle name="20% - Accent4 5 4" xfId="8339"/>
    <cellStyle name="20% - Accent4 5 4 2" xfId="8340"/>
    <cellStyle name="20% - Accent4 5 4 2 2" xfId="8341"/>
    <cellStyle name="20% - Accent4 5 4 2 2 2" xfId="8342"/>
    <cellStyle name="20% - Accent4 5 4 2 2 2 2" xfId="8343"/>
    <cellStyle name="20% - Accent4 5 4 2 2 3" xfId="8344"/>
    <cellStyle name="20% - Accent4 5 4 2 3" xfId="8345"/>
    <cellStyle name="20% - Accent4 5 4 2 3 2" xfId="8346"/>
    <cellStyle name="20% - Accent4 5 4 2 4" xfId="8347"/>
    <cellStyle name="20% - Accent4 5 4 3" xfId="8348"/>
    <cellStyle name="20% - Accent4 5 4 3 2" xfId="8349"/>
    <cellStyle name="20% - Accent4 5 4 3 2 2" xfId="8350"/>
    <cellStyle name="20% - Accent4 5 4 3 3" xfId="8351"/>
    <cellStyle name="20% - Accent4 5 4 4" xfId="8352"/>
    <cellStyle name="20% - Accent4 5 4 4 2" xfId="8353"/>
    <cellStyle name="20% - Accent4 5 4 5" xfId="8354"/>
    <cellStyle name="20% - Accent4 5 4 5 2" xfId="8355"/>
    <cellStyle name="20% - Accent4 5 4 6" xfId="8356"/>
    <cellStyle name="20% - Accent4 5 5" xfId="8357"/>
    <cellStyle name="20% - Accent4 5 5 2" xfId="8358"/>
    <cellStyle name="20% - Accent4 5 5 2 2" xfId="8359"/>
    <cellStyle name="20% - Accent4 5 5 2 2 2" xfId="8360"/>
    <cellStyle name="20% - Accent4 5 5 2 2 2 2" xfId="8361"/>
    <cellStyle name="20% - Accent4 5 5 2 2 3" xfId="8362"/>
    <cellStyle name="20% - Accent4 5 5 2 3" xfId="8363"/>
    <cellStyle name="20% - Accent4 5 5 2 3 2" xfId="8364"/>
    <cellStyle name="20% - Accent4 5 5 2 4" xfId="8365"/>
    <cellStyle name="20% - Accent4 5 5 3" xfId="8366"/>
    <cellStyle name="20% - Accent4 5 5 3 2" xfId="8367"/>
    <cellStyle name="20% - Accent4 5 5 3 2 2" xfId="8368"/>
    <cellStyle name="20% - Accent4 5 5 3 3" xfId="8369"/>
    <cellStyle name="20% - Accent4 5 5 4" xfId="8370"/>
    <cellStyle name="20% - Accent4 5 5 4 2" xfId="8371"/>
    <cellStyle name="20% - Accent4 5 5 5" xfId="8372"/>
    <cellStyle name="20% - Accent4 5 5 5 2" xfId="8373"/>
    <cellStyle name="20% - Accent4 5 5 6" xfId="8374"/>
    <cellStyle name="20% - Accent4 5 6" xfId="8375"/>
    <cellStyle name="20% - Accent4 5 6 2" xfId="8376"/>
    <cellStyle name="20% - Accent4 5 6 2 2" xfId="8377"/>
    <cellStyle name="20% - Accent4 5 6 2 2 2" xfId="8378"/>
    <cellStyle name="20% - Accent4 5 6 2 2 2 2" xfId="8379"/>
    <cellStyle name="20% - Accent4 5 6 2 2 3" xfId="8380"/>
    <cellStyle name="20% - Accent4 5 6 2 3" xfId="8381"/>
    <cellStyle name="20% - Accent4 5 6 2 3 2" xfId="8382"/>
    <cellStyle name="20% - Accent4 5 6 2 4" xfId="8383"/>
    <cellStyle name="20% - Accent4 5 6 3" xfId="8384"/>
    <cellStyle name="20% - Accent4 5 6 3 2" xfId="8385"/>
    <cellStyle name="20% - Accent4 5 6 3 2 2" xfId="8386"/>
    <cellStyle name="20% - Accent4 5 6 3 3" xfId="8387"/>
    <cellStyle name="20% - Accent4 5 6 4" xfId="8388"/>
    <cellStyle name="20% - Accent4 5 6 4 2" xfId="8389"/>
    <cellStyle name="20% - Accent4 5 6 5" xfId="8390"/>
    <cellStyle name="20% - Accent4 5 6 5 2" xfId="8391"/>
    <cellStyle name="20% - Accent4 5 6 6" xfId="8392"/>
    <cellStyle name="20% - Accent4 5 7" xfId="8393"/>
    <cellStyle name="20% - Accent4 5 7 2" xfId="8394"/>
    <cellStyle name="20% - Accent4 5 7 2 2" xfId="8395"/>
    <cellStyle name="20% - Accent4 5 7 2 2 2" xfId="8396"/>
    <cellStyle name="20% - Accent4 5 7 2 3" xfId="8397"/>
    <cellStyle name="20% - Accent4 5 7 3" xfId="8398"/>
    <cellStyle name="20% - Accent4 5 7 3 2" xfId="8399"/>
    <cellStyle name="20% - Accent4 5 7 4" xfId="8400"/>
    <cellStyle name="20% - Accent4 5 8" xfId="8401"/>
    <cellStyle name="20% - Accent4 5 8 2" xfId="8402"/>
    <cellStyle name="20% - Accent4 5 8 2 2" xfId="8403"/>
    <cellStyle name="20% - Accent4 5 8 3" xfId="8404"/>
    <cellStyle name="20% - Accent4 5 9" xfId="8405"/>
    <cellStyle name="20% - Accent4 5 9 2" xfId="8406"/>
    <cellStyle name="20% - Accent4 6" xfId="8407"/>
    <cellStyle name="20% - Accent4 6 10" xfId="8408"/>
    <cellStyle name="20% - Accent4 6 10 2" xfId="8409"/>
    <cellStyle name="20% - Accent4 6 11" xfId="8410"/>
    <cellStyle name="20% - Accent4 6 2" xfId="8411"/>
    <cellStyle name="20% - Accent4 6 2 2" xfId="8412"/>
    <cellStyle name="20% - Accent4 6 2 2 2" xfId="8413"/>
    <cellStyle name="20% - Accent4 6 2 2 2 2" xfId="8414"/>
    <cellStyle name="20% - Accent4 6 2 2 2 2 2" xfId="8415"/>
    <cellStyle name="20% - Accent4 6 2 2 2 2 2 2" xfId="8416"/>
    <cellStyle name="20% - Accent4 6 2 2 2 2 3" xfId="8417"/>
    <cellStyle name="20% - Accent4 6 2 2 2 3" xfId="8418"/>
    <cellStyle name="20% - Accent4 6 2 2 2 3 2" xfId="8419"/>
    <cellStyle name="20% - Accent4 6 2 2 2 4" xfId="8420"/>
    <cellStyle name="20% - Accent4 6 2 2 3" xfId="8421"/>
    <cellStyle name="20% - Accent4 6 2 2 3 2" xfId="8422"/>
    <cellStyle name="20% - Accent4 6 2 2 3 2 2" xfId="8423"/>
    <cellStyle name="20% - Accent4 6 2 2 3 3" xfId="8424"/>
    <cellStyle name="20% - Accent4 6 2 2 4" xfId="8425"/>
    <cellStyle name="20% - Accent4 6 2 2 4 2" xfId="8426"/>
    <cellStyle name="20% - Accent4 6 2 2 5" xfId="8427"/>
    <cellStyle name="20% - Accent4 6 2 2 5 2" xfId="8428"/>
    <cellStyle name="20% - Accent4 6 2 2 6" xfId="8429"/>
    <cellStyle name="20% - Accent4 6 2 3" xfId="8430"/>
    <cellStyle name="20% - Accent4 6 2 3 2" xfId="8431"/>
    <cellStyle name="20% - Accent4 6 2 3 2 2" xfId="8432"/>
    <cellStyle name="20% - Accent4 6 2 3 2 2 2" xfId="8433"/>
    <cellStyle name="20% - Accent4 6 2 3 2 2 2 2" xfId="8434"/>
    <cellStyle name="20% - Accent4 6 2 3 2 2 3" xfId="8435"/>
    <cellStyle name="20% - Accent4 6 2 3 2 3" xfId="8436"/>
    <cellStyle name="20% - Accent4 6 2 3 2 3 2" xfId="8437"/>
    <cellStyle name="20% - Accent4 6 2 3 2 4" xfId="8438"/>
    <cellStyle name="20% - Accent4 6 2 3 3" xfId="8439"/>
    <cellStyle name="20% - Accent4 6 2 3 3 2" xfId="8440"/>
    <cellStyle name="20% - Accent4 6 2 3 3 2 2" xfId="8441"/>
    <cellStyle name="20% - Accent4 6 2 3 3 3" xfId="8442"/>
    <cellStyle name="20% - Accent4 6 2 3 4" xfId="8443"/>
    <cellStyle name="20% - Accent4 6 2 3 4 2" xfId="8444"/>
    <cellStyle name="20% - Accent4 6 2 3 5" xfId="8445"/>
    <cellStyle name="20% - Accent4 6 2 3 5 2" xfId="8446"/>
    <cellStyle name="20% - Accent4 6 2 3 6" xfId="8447"/>
    <cellStyle name="20% - Accent4 6 2 4" xfId="8448"/>
    <cellStyle name="20% - Accent4 6 2 4 2" xfId="8449"/>
    <cellStyle name="20% - Accent4 6 2 4 2 2" xfId="8450"/>
    <cellStyle name="20% - Accent4 6 2 4 2 2 2" xfId="8451"/>
    <cellStyle name="20% - Accent4 6 2 4 2 3" xfId="8452"/>
    <cellStyle name="20% - Accent4 6 2 4 3" xfId="8453"/>
    <cellStyle name="20% - Accent4 6 2 4 3 2" xfId="8454"/>
    <cellStyle name="20% - Accent4 6 2 4 4" xfId="8455"/>
    <cellStyle name="20% - Accent4 6 2 5" xfId="8456"/>
    <cellStyle name="20% - Accent4 6 2 5 2" xfId="8457"/>
    <cellStyle name="20% - Accent4 6 2 5 2 2" xfId="8458"/>
    <cellStyle name="20% - Accent4 6 2 5 3" xfId="8459"/>
    <cellStyle name="20% - Accent4 6 2 6" xfId="8460"/>
    <cellStyle name="20% - Accent4 6 2 6 2" xfId="8461"/>
    <cellStyle name="20% - Accent4 6 2 7" xfId="8462"/>
    <cellStyle name="20% - Accent4 6 2 7 2" xfId="8463"/>
    <cellStyle name="20% - Accent4 6 2 8" xfId="8464"/>
    <cellStyle name="20% - Accent4 6 3" xfId="8465"/>
    <cellStyle name="20% - Accent4 6 3 2" xfId="8466"/>
    <cellStyle name="20% - Accent4 6 3 2 2" xfId="8467"/>
    <cellStyle name="20% - Accent4 6 3 2 2 2" xfId="8468"/>
    <cellStyle name="20% - Accent4 6 3 2 2 2 2" xfId="8469"/>
    <cellStyle name="20% - Accent4 6 3 2 2 2 2 2" xfId="8470"/>
    <cellStyle name="20% - Accent4 6 3 2 2 2 3" xfId="8471"/>
    <cellStyle name="20% - Accent4 6 3 2 2 3" xfId="8472"/>
    <cellStyle name="20% - Accent4 6 3 2 2 3 2" xfId="8473"/>
    <cellStyle name="20% - Accent4 6 3 2 2 4" xfId="8474"/>
    <cellStyle name="20% - Accent4 6 3 2 3" xfId="8475"/>
    <cellStyle name="20% - Accent4 6 3 2 3 2" xfId="8476"/>
    <cellStyle name="20% - Accent4 6 3 2 3 2 2" xfId="8477"/>
    <cellStyle name="20% - Accent4 6 3 2 3 3" xfId="8478"/>
    <cellStyle name="20% - Accent4 6 3 2 4" xfId="8479"/>
    <cellStyle name="20% - Accent4 6 3 2 4 2" xfId="8480"/>
    <cellStyle name="20% - Accent4 6 3 2 5" xfId="8481"/>
    <cellStyle name="20% - Accent4 6 3 2 5 2" xfId="8482"/>
    <cellStyle name="20% - Accent4 6 3 2 6" xfId="8483"/>
    <cellStyle name="20% - Accent4 6 3 3" xfId="8484"/>
    <cellStyle name="20% - Accent4 6 3 3 2" xfId="8485"/>
    <cellStyle name="20% - Accent4 6 3 3 2 2" xfId="8486"/>
    <cellStyle name="20% - Accent4 6 3 3 2 2 2" xfId="8487"/>
    <cellStyle name="20% - Accent4 6 3 3 2 2 2 2" xfId="8488"/>
    <cellStyle name="20% - Accent4 6 3 3 2 2 3" xfId="8489"/>
    <cellStyle name="20% - Accent4 6 3 3 2 3" xfId="8490"/>
    <cellStyle name="20% - Accent4 6 3 3 2 3 2" xfId="8491"/>
    <cellStyle name="20% - Accent4 6 3 3 2 4" xfId="8492"/>
    <cellStyle name="20% - Accent4 6 3 3 3" xfId="8493"/>
    <cellStyle name="20% - Accent4 6 3 3 3 2" xfId="8494"/>
    <cellStyle name="20% - Accent4 6 3 3 3 2 2" xfId="8495"/>
    <cellStyle name="20% - Accent4 6 3 3 3 3" xfId="8496"/>
    <cellStyle name="20% - Accent4 6 3 3 4" xfId="8497"/>
    <cellStyle name="20% - Accent4 6 3 3 4 2" xfId="8498"/>
    <cellStyle name="20% - Accent4 6 3 3 5" xfId="8499"/>
    <cellStyle name="20% - Accent4 6 3 3 5 2" xfId="8500"/>
    <cellStyle name="20% - Accent4 6 3 3 6" xfId="8501"/>
    <cellStyle name="20% - Accent4 6 3 4" xfId="8502"/>
    <cellStyle name="20% - Accent4 6 3 4 2" xfId="8503"/>
    <cellStyle name="20% - Accent4 6 3 4 2 2" xfId="8504"/>
    <cellStyle name="20% - Accent4 6 3 4 2 2 2" xfId="8505"/>
    <cellStyle name="20% - Accent4 6 3 4 2 3" xfId="8506"/>
    <cellStyle name="20% - Accent4 6 3 4 3" xfId="8507"/>
    <cellStyle name="20% - Accent4 6 3 4 3 2" xfId="8508"/>
    <cellStyle name="20% - Accent4 6 3 4 4" xfId="8509"/>
    <cellStyle name="20% - Accent4 6 3 5" xfId="8510"/>
    <cellStyle name="20% - Accent4 6 3 5 2" xfId="8511"/>
    <cellStyle name="20% - Accent4 6 3 5 2 2" xfId="8512"/>
    <cellStyle name="20% - Accent4 6 3 5 3" xfId="8513"/>
    <cellStyle name="20% - Accent4 6 3 6" xfId="8514"/>
    <cellStyle name="20% - Accent4 6 3 6 2" xfId="8515"/>
    <cellStyle name="20% - Accent4 6 3 7" xfId="8516"/>
    <cellStyle name="20% - Accent4 6 3 7 2" xfId="8517"/>
    <cellStyle name="20% - Accent4 6 3 8" xfId="8518"/>
    <cellStyle name="20% - Accent4 6 4" xfId="8519"/>
    <cellStyle name="20% - Accent4 6 4 2" xfId="8520"/>
    <cellStyle name="20% - Accent4 6 4 2 2" xfId="8521"/>
    <cellStyle name="20% - Accent4 6 4 2 2 2" xfId="8522"/>
    <cellStyle name="20% - Accent4 6 4 2 2 2 2" xfId="8523"/>
    <cellStyle name="20% - Accent4 6 4 2 2 3" xfId="8524"/>
    <cellStyle name="20% - Accent4 6 4 2 3" xfId="8525"/>
    <cellStyle name="20% - Accent4 6 4 2 3 2" xfId="8526"/>
    <cellStyle name="20% - Accent4 6 4 2 4" xfId="8527"/>
    <cellStyle name="20% - Accent4 6 4 3" xfId="8528"/>
    <cellStyle name="20% - Accent4 6 4 3 2" xfId="8529"/>
    <cellStyle name="20% - Accent4 6 4 3 2 2" xfId="8530"/>
    <cellStyle name="20% - Accent4 6 4 3 3" xfId="8531"/>
    <cellStyle name="20% - Accent4 6 4 4" xfId="8532"/>
    <cellStyle name="20% - Accent4 6 4 4 2" xfId="8533"/>
    <cellStyle name="20% - Accent4 6 4 5" xfId="8534"/>
    <cellStyle name="20% - Accent4 6 4 5 2" xfId="8535"/>
    <cellStyle name="20% - Accent4 6 4 6" xfId="8536"/>
    <cellStyle name="20% - Accent4 6 5" xfId="8537"/>
    <cellStyle name="20% - Accent4 6 5 2" xfId="8538"/>
    <cellStyle name="20% - Accent4 6 5 2 2" xfId="8539"/>
    <cellStyle name="20% - Accent4 6 5 2 2 2" xfId="8540"/>
    <cellStyle name="20% - Accent4 6 5 2 2 2 2" xfId="8541"/>
    <cellStyle name="20% - Accent4 6 5 2 2 3" xfId="8542"/>
    <cellStyle name="20% - Accent4 6 5 2 3" xfId="8543"/>
    <cellStyle name="20% - Accent4 6 5 2 3 2" xfId="8544"/>
    <cellStyle name="20% - Accent4 6 5 2 4" xfId="8545"/>
    <cellStyle name="20% - Accent4 6 5 3" xfId="8546"/>
    <cellStyle name="20% - Accent4 6 5 3 2" xfId="8547"/>
    <cellStyle name="20% - Accent4 6 5 3 2 2" xfId="8548"/>
    <cellStyle name="20% - Accent4 6 5 3 3" xfId="8549"/>
    <cellStyle name="20% - Accent4 6 5 4" xfId="8550"/>
    <cellStyle name="20% - Accent4 6 5 4 2" xfId="8551"/>
    <cellStyle name="20% - Accent4 6 5 5" xfId="8552"/>
    <cellStyle name="20% - Accent4 6 5 5 2" xfId="8553"/>
    <cellStyle name="20% - Accent4 6 5 6" xfId="8554"/>
    <cellStyle name="20% - Accent4 6 6" xfId="8555"/>
    <cellStyle name="20% - Accent4 6 6 2" xfId="8556"/>
    <cellStyle name="20% - Accent4 6 6 2 2" xfId="8557"/>
    <cellStyle name="20% - Accent4 6 6 2 2 2" xfId="8558"/>
    <cellStyle name="20% - Accent4 6 6 2 2 2 2" xfId="8559"/>
    <cellStyle name="20% - Accent4 6 6 2 2 3" xfId="8560"/>
    <cellStyle name="20% - Accent4 6 6 2 3" xfId="8561"/>
    <cellStyle name="20% - Accent4 6 6 2 3 2" xfId="8562"/>
    <cellStyle name="20% - Accent4 6 6 2 4" xfId="8563"/>
    <cellStyle name="20% - Accent4 6 6 3" xfId="8564"/>
    <cellStyle name="20% - Accent4 6 6 3 2" xfId="8565"/>
    <cellStyle name="20% - Accent4 6 6 3 2 2" xfId="8566"/>
    <cellStyle name="20% - Accent4 6 6 3 3" xfId="8567"/>
    <cellStyle name="20% - Accent4 6 6 4" xfId="8568"/>
    <cellStyle name="20% - Accent4 6 6 4 2" xfId="8569"/>
    <cellStyle name="20% - Accent4 6 6 5" xfId="8570"/>
    <cellStyle name="20% - Accent4 6 6 5 2" xfId="8571"/>
    <cellStyle name="20% - Accent4 6 6 6" xfId="8572"/>
    <cellStyle name="20% - Accent4 6 7" xfId="8573"/>
    <cellStyle name="20% - Accent4 6 7 2" xfId="8574"/>
    <cellStyle name="20% - Accent4 6 7 2 2" xfId="8575"/>
    <cellStyle name="20% - Accent4 6 7 2 2 2" xfId="8576"/>
    <cellStyle name="20% - Accent4 6 7 2 3" xfId="8577"/>
    <cellStyle name="20% - Accent4 6 7 3" xfId="8578"/>
    <cellStyle name="20% - Accent4 6 7 3 2" xfId="8579"/>
    <cellStyle name="20% - Accent4 6 7 4" xfId="8580"/>
    <cellStyle name="20% - Accent4 6 8" xfId="8581"/>
    <cellStyle name="20% - Accent4 6 8 2" xfId="8582"/>
    <cellStyle name="20% - Accent4 6 8 2 2" xfId="8583"/>
    <cellStyle name="20% - Accent4 6 8 3" xfId="8584"/>
    <cellStyle name="20% - Accent4 6 9" xfId="8585"/>
    <cellStyle name="20% - Accent4 6 9 2" xfId="8586"/>
    <cellStyle name="20% - Accent4 7" xfId="8587"/>
    <cellStyle name="20% - Accent4 7 10" xfId="8588"/>
    <cellStyle name="20% - Accent4 7 10 2" xfId="8589"/>
    <cellStyle name="20% - Accent4 7 11" xfId="8590"/>
    <cellStyle name="20% - Accent4 7 2" xfId="8591"/>
    <cellStyle name="20% - Accent4 7 2 2" xfId="8592"/>
    <cellStyle name="20% - Accent4 7 2 2 2" xfId="8593"/>
    <cellStyle name="20% - Accent4 7 2 2 2 2" xfId="8594"/>
    <cellStyle name="20% - Accent4 7 2 2 2 2 2" xfId="8595"/>
    <cellStyle name="20% - Accent4 7 2 2 2 2 2 2" xfId="8596"/>
    <cellStyle name="20% - Accent4 7 2 2 2 2 3" xfId="8597"/>
    <cellStyle name="20% - Accent4 7 2 2 2 3" xfId="8598"/>
    <cellStyle name="20% - Accent4 7 2 2 2 3 2" xfId="8599"/>
    <cellStyle name="20% - Accent4 7 2 2 2 4" xfId="8600"/>
    <cellStyle name="20% - Accent4 7 2 2 3" xfId="8601"/>
    <cellStyle name="20% - Accent4 7 2 2 3 2" xfId="8602"/>
    <cellStyle name="20% - Accent4 7 2 2 3 2 2" xfId="8603"/>
    <cellStyle name="20% - Accent4 7 2 2 3 3" xfId="8604"/>
    <cellStyle name="20% - Accent4 7 2 2 4" xfId="8605"/>
    <cellStyle name="20% - Accent4 7 2 2 4 2" xfId="8606"/>
    <cellStyle name="20% - Accent4 7 2 2 5" xfId="8607"/>
    <cellStyle name="20% - Accent4 7 2 2 5 2" xfId="8608"/>
    <cellStyle name="20% - Accent4 7 2 2 6" xfId="8609"/>
    <cellStyle name="20% - Accent4 7 2 3" xfId="8610"/>
    <cellStyle name="20% - Accent4 7 2 3 2" xfId="8611"/>
    <cellStyle name="20% - Accent4 7 2 3 2 2" xfId="8612"/>
    <cellStyle name="20% - Accent4 7 2 3 2 2 2" xfId="8613"/>
    <cellStyle name="20% - Accent4 7 2 3 2 2 2 2" xfId="8614"/>
    <cellStyle name="20% - Accent4 7 2 3 2 2 3" xfId="8615"/>
    <cellStyle name="20% - Accent4 7 2 3 2 3" xfId="8616"/>
    <cellStyle name="20% - Accent4 7 2 3 2 3 2" xfId="8617"/>
    <cellStyle name="20% - Accent4 7 2 3 2 4" xfId="8618"/>
    <cellStyle name="20% - Accent4 7 2 3 3" xfId="8619"/>
    <cellStyle name="20% - Accent4 7 2 3 3 2" xfId="8620"/>
    <cellStyle name="20% - Accent4 7 2 3 3 2 2" xfId="8621"/>
    <cellStyle name="20% - Accent4 7 2 3 3 3" xfId="8622"/>
    <cellStyle name="20% - Accent4 7 2 3 4" xfId="8623"/>
    <cellStyle name="20% - Accent4 7 2 3 4 2" xfId="8624"/>
    <cellStyle name="20% - Accent4 7 2 3 5" xfId="8625"/>
    <cellStyle name="20% - Accent4 7 2 3 5 2" xfId="8626"/>
    <cellStyle name="20% - Accent4 7 2 3 6" xfId="8627"/>
    <cellStyle name="20% - Accent4 7 2 4" xfId="8628"/>
    <cellStyle name="20% - Accent4 7 2 4 2" xfId="8629"/>
    <cellStyle name="20% - Accent4 7 2 4 2 2" xfId="8630"/>
    <cellStyle name="20% - Accent4 7 2 4 2 2 2" xfId="8631"/>
    <cellStyle name="20% - Accent4 7 2 4 2 3" xfId="8632"/>
    <cellStyle name="20% - Accent4 7 2 4 3" xfId="8633"/>
    <cellStyle name="20% - Accent4 7 2 4 3 2" xfId="8634"/>
    <cellStyle name="20% - Accent4 7 2 4 4" xfId="8635"/>
    <cellStyle name="20% - Accent4 7 2 5" xfId="8636"/>
    <cellStyle name="20% - Accent4 7 2 5 2" xfId="8637"/>
    <cellStyle name="20% - Accent4 7 2 5 2 2" xfId="8638"/>
    <cellStyle name="20% - Accent4 7 2 5 3" xfId="8639"/>
    <cellStyle name="20% - Accent4 7 2 6" xfId="8640"/>
    <cellStyle name="20% - Accent4 7 2 6 2" xfId="8641"/>
    <cellStyle name="20% - Accent4 7 2 7" xfId="8642"/>
    <cellStyle name="20% - Accent4 7 2 7 2" xfId="8643"/>
    <cellStyle name="20% - Accent4 7 2 8" xfId="8644"/>
    <cellStyle name="20% - Accent4 7 3" xfId="8645"/>
    <cellStyle name="20% - Accent4 7 3 2" xfId="8646"/>
    <cellStyle name="20% - Accent4 7 3 2 2" xfId="8647"/>
    <cellStyle name="20% - Accent4 7 3 2 2 2" xfId="8648"/>
    <cellStyle name="20% - Accent4 7 3 2 2 2 2" xfId="8649"/>
    <cellStyle name="20% - Accent4 7 3 2 2 2 2 2" xfId="8650"/>
    <cellStyle name="20% - Accent4 7 3 2 2 2 3" xfId="8651"/>
    <cellStyle name="20% - Accent4 7 3 2 2 3" xfId="8652"/>
    <cellStyle name="20% - Accent4 7 3 2 2 3 2" xfId="8653"/>
    <cellStyle name="20% - Accent4 7 3 2 2 4" xfId="8654"/>
    <cellStyle name="20% - Accent4 7 3 2 3" xfId="8655"/>
    <cellStyle name="20% - Accent4 7 3 2 3 2" xfId="8656"/>
    <cellStyle name="20% - Accent4 7 3 2 3 2 2" xfId="8657"/>
    <cellStyle name="20% - Accent4 7 3 2 3 3" xfId="8658"/>
    <cellStyle name="20% - Accent4 7 3 2 4" xfId="8659"/>
    <cellStyle name="20% - Accent4 7 3 2 4 2" xfId="8660"/>
    <cellStyle name="20% - Accent4 7 3 2 5" xfId="8661"/>
    <cellStyle name="20% - Accent4 7 3 2 5 2" xfId="8662"/>
    <cellStyle name="20% - Accent4 7 3 2 6" xfId="8663"/>
    <cellStyle name="20% - Accent4 7 3 3" xfId="8664"/>
    <cellStyle name="20% - Accent4 7 3 3 2" xfId="8665"/>
    <cellStyle name="20% - Accent4 7 3 3 2 2" xfId="8666"/>
    <cellStyle name="20% - Accent4 7 3 3 2 2 2" xfId="8667"/>
    <cellStyle name="20% - Accent4 7 3 3 2 2 2 2" xfId="8668"/>
    <cellStyle name="20% - Accent4 7 3 3 2 2 3" xfId="8669"/>
    <cellStyle name="20% - Accent4 7 3 3 2 3" xfId="8670"/>
    <cellStyle name="20% - Accent4 7 3 3 2 3 2" xfId="8671"/>
    <cellStyle name="20% - Accent4 7 3 3 2 4" xfId="8672"/>
    <cellStyle name="20% - Accent4 7 3 3 3" xfId="8673"/>
    <cellStyle name="20% - Accent4 7 3 3 3 2" xfId="8674"/>
    <cellStyle name="20% - Accent4 7 3 3 3 2 2" xfId="8675"/>
    <cellStyle name="20% - Accent4 7 3 3 3 3" xfId="8676"/>
    <cellStyle name="20% - Accent4 7 3 3 4" xfId="8677"/>
    <cellStyle name="20% - Accent4 7 3 3 4 2" xfId="8678"/>
    <cellStyle name="20% - Accent4 7 3 3 5" xfId="8679"/>
    <cellStyle name="20% - Accent4 7 3 3 5 2" xfId="8680"/>
    <cellStyle name="20% - Accent4 7 3 3 6" xfId="8681"/>
    <cellStyle name="20% - Accent4 7 3 4" xfId="8682"/>
    <cellStyle name="20% - Accent4 7 3 4 2" xfId="8683"/>
    <cellStyle name="20% - Accent4 7 3 4 2 2" xfId="8684"/>
    <cellStyle name="20% - Accent4 7 3 4 2 2 2" xfId="8685"/>
    <cellStyle name="20% - Accent4 7 3 4 2 3" xfId="8686"/>
    <cellStyle name="20% - Accent4 7 3 4 3" xfId="8687"/>
    <cellStyle name="20% - Accent4 7 3 4 3 2" xfId="8688"/>
    <cellStyle name="20% - Accent4 7 3 4 4" xfId="8689"/>
    <cellStyle name="20% - Accent4 7 3 5" xfId="8690"/>
    <cellStyle name="20% - Accent4 7 3 5 2" xfId="8691"/>
    <cellStyle name="20% - Accent4 7 3 5 2 2" xfId="8692"/>
    <cellStyle name="20% - Accent4 7 3 5 3" xfId="8693"/>
    <cellStyle name="20% - Accent4 7 3 6" xfId="8694"/>
    <cellStyle name="20% - Accent4 7 3 6 2" xfId="8695"/>
    <cellStyle name="20% - Accent4 7 3 7" xfId="8696"/>
    <cellStyle name="20% - Accent4 7 3 7 2" xfId="8697"/>
    <cellStyle name="20% - Accent4 7 3 8" xfId="8698"/>
    <cellStyle name="20% - Accent4 7 4" xfId="8699"/>
    <cellStyle name="20% - Accent4 7 4 2" xfId="8700"/>
    <cellStyle name="20% - Accent4 7 4 2 2" xfId="8701"/>
    <cellStyle name="20% - Accent4 7 4 2 2 2" xfId="8702"/>
    <cellStyle name="20% - Accent4 7 4 2 2 2 2" xfId="8703"/>
    <cellStyle name="20% - Accent4 7 4 2 2 3" xfId="8704"/>
    <cellStyle name="20% - Accent4 7 4 2 3" xfId="8705"/>
    <cellStyle name="20% - Accent4 7 4 2 3 2" xfId="8706"/>
    <cellStyle name="20% - Accent4 7 4 2 4" xfId="8707"/>
    <cellStyle name="20% - Accent4 7 4 3" xfId="8708"/>
    <cellStyle name="20% - Accent4 7 4 3 2" xfId="8709"/>
    <cellStyle name="20% - Accent4 7 4 3 2 2" xfId="8710"/>
    <cellStyle name="20% - Accent4 7 4 3 3" xfId="8711"/>
    <cellStyle name="20% - Accent4 7 4 4" xfId="8712"/>
    <cellStyle name="20% - Accent4 7 4 4 2" xfId="8713"/>
    <cellStyle name="20% - Accent4 7 4 5" xfId="8714"/>
    <cellStyle name="20% - Accent4 7 4 5 2" xfId="8715"/>
    <cellStyle name="20% - Accent4 7 4 6" xfId="8716"/>
    <cellStyle name="20% - Accent4 7 5" xfId="8717"/>
    <cellStyle name="20% - Accent4 7 5 2" xfId="8718"/>
    <cellStyle name="20% - Accent4 7 5 2 2" xfId="8719"/>
    <cellStyle name="20% - Accent4 7 5 2 2 2" xfId="8720"/>
    <cellStyle name="20% - Accent4 7 5 2 2 2 2" xfId="8721"/>
    <cellStyle name="20% - Accent4 7 5 2 2 3" xfId="8722"/>
    <cellStyle name="20% - Accent4 7 5 2 3" xfId="8723"/>
    <cellStyle name="20% - Accent4 7 5 2 3 2" xfId="8724"/>
    <cellStyle name="20% - Accent4 7 5 2 4" xfId="8725"/>
    <cellStyle name="20% - Accent4 7 5 3" xfId="8726"/>
    <cellStyle name="20% - Accent4 7 5 3 2" xfId="8727"/>
    <cellStyle name="20% - Accent4 7 5 3 2 2" xfId="8728"/>
    <cellStyle name="20% - Accent4 7 5 3 3" xfId="8729"/>
    <cellStyle name="20% - Accent4 7 5 4" xfId="8730"/>
    <cellStyle name="20% - Accent4 7 5 4 2" xfId="8731"/>
    <cellStyle name="20% - Accent4 7 5 5" xfId="8732"/>
    <cellStyle name="20% - Accent4 7 5 5 2" xfId="8733"/>
    <cellStyle name="20% - Accent4 7 5 6" xfId="8734"/>
    <cellStyle name="20% - Accent4 7 6" xfId="8735"/>
    <cellStyle name="20% - Accent4 7 6 2" xfId="8736"/>
    <cellStyle name="20% - Accent4 7 6 2 2" xfId="8737"/>
    <cellStyle name="20% - Accent4 7 6 2 2 2" xfId="8738"/>
    <cellStyle name="20% - Accent4 7 6 2 2 2 2" xfId="8739"/>
    <cellStyle name="20% - Accent4 7 6 2 2 3" xfId="8740"/>
    <cellStyle name="20% - Accent4 7 6 2 3" xfId="8741"/>
    <cellStyle name="20% - Accent4 7 6 2 3 2" xfId="8742"/>
    <cellStyle name="20% - Accent4 7 6 2 4" xfId="8743"/>
    <cellStyle name="20% - Accent4 7 6 3" xfId="8744"/>
    <cellStyle name="20% - Accent4 7 6 3 2" xfId="8745"/>
    <cellStyle name="20% - Accent4 7 6 3 2 2" xfId="8746"/>
    <cellStyle name="20% - Accent4 7 6 3 3" xfId="8747"/>
    <cellStyle name="20% - Accent4 7 6 4" xfId="8748"/>
    <cellStyle name="20% - Accent4 7 6 4 2" xfId="8749"/>
    <cellStyle name="20% - Accent4 7 6 5" xfId="8750"/>
    <cellStyle name="20% - Accent4 7 6 5 2" xfId="8751"/>
    <cellStyle name="20% - Accent4 7 6 6" xfId="8752"/>
    <cellStyle name="20% - Accent4 7 7" xfId="8753"/>
    <cellStyle name="20% - Accent4 7 7 2" xfId="8754"/>
    <cellStyle name="20% - Accent4 7 7 2 2" xfId="8755"/>
    <cellStyle name="20% - Accent4 7 7 2 2 2" xfId="8756"/>
    <cellStyle name="20% - Accent4 7 7 2 3" xfId="8757"/>
    <cellStyle name="20% - Accent4 7 7 3" xfId="8758"/>
    <cellStyle name="20% - Accent4 7 7 3 2" xfId="8759"/>
    <cellStyle name="20% - Accent4 7 7 4" xfId="8760"/>
    <cellStyle name="20% - Accent4 7 8" xfId="8761"/>
    <cellStyle name="20% - Accent4 7 8 2" xfId="8762"/>
    <cellStyle name="20% - Accent4 7 8 2 2" xfId="8763"/>
    <cellStyle name="20% - Accent4 7 8 3" xfId="8764"/>
    <cellStyle name="20% - Accent4 7 9" xfId="8765"/>
    <cellStyle name="20% - Accent4 7 9 2" xfId="8766"/>
    <cellStyle name="20% - Accent4 8" xfId="8767"/>
    <cellStyle name="20% - Accent4 8 2" xfId="8768"/>
    <cellStyle name="20% - Accent4 8 2 2" xfId="8769"/>
    <cellStyle name="20% - Accent4 8 2 2 2" xfId="8770"/>
    <cellStyle name="20% - Accent4 8 2 2 2 2" xfId="8771"/>
    <cellStyle name="20% - Accent4 8 2 2 2 2 2" xfId="8772"/>
    <cellStyle name="20% - Accent4 8 2 2 2 3" xfId="8773"/>
    <cellStyle name="20% - Accent4 8 2 2 3" xfId="8774"/>
    <cellStyle name="20% - Accent4 8 2 2 3 2" xfId="8775"/>
    <cellStyle name="20% - Accent4 8 2 2 4" xfId="8776"/>
    <cellStyle name="20% - Accent4 8 2 3" xfId="8777"/>
    <cellStyle name="20% - Accent4 8 2 3 2" xfId="8778"/>
    <cellStyle name="20% - Accent4 8 2 3 2 2" xfId="8779"/>
    <cellStyle name="20% - Accent4 8 2 3 3" xfId="8780"/>
    <cellStyle name="20% - Accent4 8 2 4" xfId="8781"/>
    <cellStyle name="20% - Accent4 8 2 4 2" xfId="8782"/>
    <cellStyle name="20% - Accent4 8 2 5" xfId="8783"/>
    <cellStyle name="20% - Accent4 8 2 5 2" xfId="8784"/>
    <cellStyle name="20% - Accent4 8 2 6" xfId="8785"/>
    <cellStyle name="20% - Accent4 8 3" xfId="8786"/>
    <cellStyle name="20% - Accent4 8 3 2" xfId="8787"/>
    <cellStyle name="20% - Accent4 8 3 2 2" xfId="8788"/>
    <cellStyle name="20% - Accent4 8 3 2 2 2" xfId="8789"/>
    <cellStyle name="20% - Accent4 8 3 2 2 2 2" xfId="8790"/>
    <cellStyle name="20% - Accent4 8 3 2 2 3" xfId="8791"/>
    <cellStyle name="20% - Accent4 8 3 2 3" xfId="8792"/>
    <cellStyle name="20% - Accent4 8 3 2 3 2" xfId="8793"/>
    <cellStyle name="20% - Accent4 8 3 2 4" xfId="8794"/>
    <cellStyle name="20% - Accent4 8 3 3" xfId="8795"/>
    <cellStyle name="20% - Accent4 8 3 3 2" xfId="8796"/>
    <cellStyle name="20% - Accent4 8 3 3 2 2" xfId="8797"/>
    <cellStyle name="20% - Accent4 8 3 3 3" xfId="8798"/>
    <cellStyle name="20% - Accent4 8 3 4" xfId="8799"/>
    <cellStyle name="20% - Accent4 8 3 4 2" xfId="8800"/>
    <cellStyle name="20% - Accent4 8 3 5" xfId="8801"/>
    <cellStyle name="20% - Accent4 8 3 5 2" xfId="8802"/>
    <cellStyle name="20% - Accent4 8 3 6" xfId="8803"/>
    <cellStyle name="20% - Accent4 8 4" xfId="8804"/>
    <cellStyle name="20% - Accent4 8 4 2" xfId="8805"/>
    <cellStyle name="20% - Accent4 8 4 2 2" xfId="8806"/>
    <cellStyle name="20% - Accent4 8 4 2 2 2" xfId="8807"/>
    <cellStyle name="20% - Accent4 8 4 2 3" xfId="8808"/>
    <cellStyle name="20% - Accent4 8 4 3" xfId="8809"/>
    <cellStyle name="20% - Accent4 8 4 3 2" xfId="8810"/>
    <cellStyle name="20% - Accent4 8 4 4" xfId="8811"/>
    <cellStyle name="20% - Accent4 8 5" xfId="8812"/>
    <cellStyle name="20% - Accent4 8 5 2" xfId="8813"/>
    <cellStyle name="20% - Accent4 8 5 2 2" xfId="8814"/>
    <cellStyle name="20% - Accent4 8 5 3" xfId="8815"/>
    <cellStyle name="20% - Accent4 8 6" xfId="8816"/>
    <cellStyle name="20% - Accent4 8 6 2" xfId="8817"/>
    <cellStyle name="20% - Accent4 8 7" xfId="8818"/>
    <cellStyle name="20% - Accent4 8 7 2" xfId="8819"/>
    <cellStyle name="20% - Accent4 8 8" xfId="8820"/>
    <cellStyle name="20% - Accent4 9" xfId="8821"/>
    <cellStyle name="20% - Accent4 9 2" xfId="8822"/>
    <cellStyle name="20% - Accent4 9 2 2" xfId="8823"/>
    <cellStyle name="20% - Accent4 9 2 2 2" xfId="8824"/>
    <cellStyle name="20% - Accent4 9 2 2 2 2" xfId="8825"/>
    <cellStyle name="20% - Accent4 9 2 2 2 2 2" xfId="8826"/>
    <cellStyle name="20% - Accent4 9 2 2 2 3" xfId="8827"/>
    <cellStyle name="20% - Accent4 9 2 2 3" xfId="8828"/>
    <cellStyle name="20% - Accent4 9 2 2 3 2" xfId="8829"/>
    <cellStyle name="20% - Accent4 9 2 2 4" xfId="8830"/>
    <cellStyle name="20% - Accent4 9 2 3" xfId="8831"/>
    <cellStyle name="20% - Accent4 9 2 3 2" xfId="8832"/>
    <cellStyle name="20% - Accent4 9 2 3 2 2" xfId="8833"/>
    <cellStyle name="20% - Accent4 9 2 3 3" xfId="8834"/>
    <cellStyle name="20% - Accent4 9 2 4" xfId="8835"/>
    <cellStyle name="20% - Accent4 9 2 4 2" xfId="8836"/>
    <cellStyle name="20% - Accent4 9 2 5" xfId="8837"/>
    <cellStyle name="20% - Accent4 9 2 5 2" xfId="8838"/>
    <cellStyle name="20% - Accent4 9 2 6" xfId="8839"/>
    <cellStyle name="20% - Accent4 9 3" xfId="8840"/>
    <cellStyle name="20% - Accent4 9 3 2" xfId="8841"/>
    <cellStyle name="20% - Accent4 9 3 2 2" xfId="8842"/>
    <cellStyle name="20% - Accent4 9 3 2 2 2" xfId="8843"/>
    <cellStyle name="20% - Accent4 9 3 2 2 2 2" xfId="8844"/>
    <cellStyle name="20% - Accent4 9 3 2 2 3" xfId="8845"/>
    <cellStyle name="20% - Accent4 9 3 2 3" xfId="8846"/>
    <cellStyle name="20% - Accent4 9 3 2 3 2" xfId="8847"/>
    <cellStyle name="20% - Accent4 9 3 2 4" xfId="8848"/>
    <cellStyle name="20% - Accent4 9 3 3" xfId="8849"/>
    <cellStyle name="20% - Accent4 9 3 3 2" xfId="8850"/>
    <cellStyle name="20% - Accent4 9 3 3 2 2" xfId="8851"/>
    <cellStyle name="20% - Accent4 9 3 3 3" xfId="8852"/>
    <cellStyle name="20% - Accent4 9 3 4" xfId="8853"/>
    <cellStyle name="20% - Accent4 9 3 4 2" xfId="8854"/>
    <cellStyle name="20% - Accent4 9 3 5" xfId="8855"/>
    <cellStyle name="20% - Accent4 9 3 5 2" xfId="8856"/>
    <cellStyle name="20% - Accent4 9 3 6" xfId="8857"/>
    <cellStyle name="20% - Accent4 9 4" xfId="8858"/>
    <cellStyle name="20% - Accent4 9 4 2" xfId="8859"/>
    <cellStyle name="20% - Accent4 9 4 2 2" xfId="8860"/>
    <cellStyle name="20% - Accent4 9 4 2 2 2" xfId="8861"/>
    <cellStyle name="20% - Accent4 9 4 2 3" xfId="8862"/>
    <cellStyle name="20% - Accent4 9 4 3" xfId="8863"/>
    <cellStyle name="20% - Accent4 9 4 3 2" xfId="8864"/>
    <cellStyle name="20% - Accent4 9 4 4" xfId="8865"/>
    <cellStyle name="20% - Accent4 9 5" xfId="8866"/>
    <cellStyle name="20% - Accent4 9 5 2" xfId="8867"/>
    <cellStyle name="20% - Accent4 9 5 2 2" xfId="8868"/>
    <cellStyle name="20% - Accent4 9 5 3" xfId="8869"/>
    <cellStyle name="20% - Accent4 9 6" xfId="8870"/>
    <cellStyle name="20% - Accent4 9 6 2" xfId="8871"/>
    <cellStyle name="20% - Accent4 9 7" xfId="8872"/>
    <cellStyle name="20% - Accent4 9 7 2" xfId="8873"/>
    <cellStyle name="20% - Accent4 9 8" xfId="8874"/>
    <cellStyle name="20% - Accent5 10" xfId="8875"/>
    <cellStyle name="20% - Accent5 10 2" xfId="8876"/>
    <cellStyle name="20% - Accent5 10 2 2" xfId="8877"/>
    <cellStyle name="20% - Accent5 10 2 2 2" xfId="8878"/>
    <cellStyle name="20% - Accent5 10 2 2 2 2" xfId="8879"/>
    <cellStyle name="20% - Accent5 10 2 2 3" xfId="8880"/>
    <cellStyle name="20% - Accent5 10 2 3" xfId="8881"/>
    <cellStyle name="20% - Accent5 10 2 3 2" xfId="8882"/>
    <cellStyle name="20% - Accent5 10 2 4" xfId="8883"/>
    <cellStyle name="20% - Accent5 10 3" xfId="8884"/>
    <cellStyle name="20% - Accent5 10 3 2" xfId="8885"/>
    <cellStyle name="20% - Accent5 10 3 2 2" xfId="8886"/>
    <cellStyle name="20% - Accent5 10 3 3" xfId="8887"/>
    <cellStyle name="20% - Accent5 10 4" xfId="8888"/>
    <cellStyle name="20% - Accent5 10 4 2" xfId="8889"/>
    <cellStyle name="20% - Accent5 10 5" xfId="8890"/>
    <cellStyle name="20% - Accent5 10 5 2" xfId="8891"/>
    <cellStyle name="20% - Accent5 10 6" xfId="8892"/>
    <cellStyle name="20% - Accent5 11" xfId="8893"/>
    <cellStyle name="20% - Accent5 11 2" xfId="8894"/>
    <cellStyle name="20% - Accent5 11 2 2" xfId="8895"/>
    <cellStyle name="20% - Accent5 11 2 2 2" xfId="8896"/>
    <cellStyle name="20% - Accent5 11 2 2 2 2" xfId="8897"/>
    <cellStyle name="20% - Accent5 11 2 2 3" xfId="8898"/>
    <cellStyle name="20% - Accent5 11 2 3" xfId="8899"/>
    <cellStyle name="20% - Accent5 11 2 3 2" xfId="8900"/>
    <cellStyle name="20% - Accent5 11 2 4" xfId="8901"/>
    <cellStyle name="20% - Accent5 11 3" xfId="8902"/>
    <cellStyle name="20% - Accent5 11 3 2" xfId="8903"/>
    <cellStyle name="20% - Accent5 11 3 2 2" xfId="8904"/>
    <cellStyle name="20% - Accent5 11 3 3" xfId="8905"/>
    <cellStyle name="20% - Accent5 11 4" xfId="8906"/>
    <cellStyle name="20% - Accent5 11 4 2" xfId="8907"/>
    <cellStyle name="20% - Accent5 11 5" xfId="8908"/>
    <cellStyle name="20% - Accent5 11 5 2" xfId="8909"/>
    <cellStyle name="20% - Accent5 11 6" xfId="8910"/>
    <cellStyle name="20% - Accent5 12" xfId="8911"/>
    <cellStyle name="20% - Accent5 12 2" xfId="8912"/>
    <cellStyle name="20% - Accent5 12 2 2" xfId="8913"/>
    <cellStyle name="20% - Accent5 12 2 2 2" xfId="8914"/>
    <cellStyle name="20% - Accent5 12 2 2 2 2" xfId="8915"/>
    <cellStyle name="20% - Accent5 12 2 2 3" xfId="8916"/>
    <cellStyle name="20% - Accent5 12 2 3" xfId="8917"/>
    <cellStyle name="20% - Accent5 12 2 3 2" xfId="8918"/>
    <cellStyle name="20% - Accent5 12 2 4" xfId="8919"/>
    <cellStyle name="20% - Accent5 12 3" xfId="8920"/>
    <cellStyle name="20% - Accent5 12 3 2" xfId="8921"/>
    <cellStyle name="20% - Accent5 12 3 2 2" xfId="8922"/>
    <cellStyle name="20% - Accent5 12 3 3" xfId="8923"/>
    <cellStyle name="20% - Accent5 12 4" xfId="8924"/>
    <cellStyle name="20% - Accent5 12 4 2" xfId="8925"/>
    <cellStyle name="20% - Accent5 12 5" xfId="8926"/>
    <cellStyle name="20% - Accent5 12 5 2" xfId="8927"/>
    <cellStyle name="20% - Accent5 12 6" xfId="8928"/>
    <cellStyle name="20% - Accent5 13" xfId="8929"/>
    <cellStyle name="20% - Accent5 13 2" xfId="8930"/>
    <cellStyle name="20% - Accent5 13 2 2" xfId="8931"/>
    <cellStyle name="20% - Accent5 13 2 2 2" xfId="8932"/>
    <cellStyle name="20% - Accent5 13 2 2 2 2" xfId="8933"/>
    <cellStyle name="20% - Accent5 13 2 2 3" xfId="8934"/>
    <cellStyle name="20% - Accent5 13 2 3" xfId="8935"/>
    <cellStyle name="20% - Accent5 13 2 3 2" xfId="8936"/>
    <cellStyle name="20% - Accent5 13 2 4" xfId="8937"/>
    <cellStyle name="20% - Accent5 13 3" xfId="8938"/>
    <cellStyle name="20% - Accent5 13 3 2" xfId="8939"/>
    <cellStyle name="20% - Accent5 13 3 2 2" xfId="8940"/>
    <cellStyle name="20% - Accent5 13 3 3" xfId="8941"/>
    <cellStyle name="20% - Accent5 13 4" xfId="8942"/>
    <cellStyle name="20% - Accent5 13 4 2" xfId="8943"/>
    <cellStyle name="20% - Accent5 13 5" xfId="8944"/>
    <cellStyle name="20% - Accent5 13 5 2" xfId="8945"/>
    <cellStyle name="20% - Accent5 13 6" xfId="8946"/>
    <cellStyle name="20% - Accent5 14" xfId="8947"/>
    <cellStyle name="20% - Accent5 14 2" xfId="8948"/>
    <cellStyle name="20% - Accent5 14 2 2" xfId="8949"/>
    <cellStyle name="20% - Accent5 14 2 2 2" xfId="8950"/>
    <cellStyle name="20% - Accent5 14 2 3" xfId="8951"/>
    <cellStyle name="20% - Accent5 14 3" xfId="8952"/>
    <cellStyle name="20% - Accent5 14 3 2" xfId="8953"/>
    <cellStyle name="20% - Accent5 14 4" xfId="8954"/>
    <cellStyle name="20% - Accent5 15" xfId="8955"/>
    <cellStyle name="20% - Accent5 15 2" xfId="8956"/>
    <cellStyle name="20% - Accent5 15 2 2" xfId="8957"/>
    <cellStyle name="20% - Accent5 15 3" xfId="8958"/>
    <cellStyle name="20% - Accent5 16" xfId="8959"/>
    <cellStyle name="20% - Accent5 16 2" xfId="8960"/>
    <cellStyle name="20% - Accent5 17" xfId="8961"/>
    <cellStyle name="20% - Accent5 17 2" xfId="8962"/>
    <cellStyle name="20% - Accent5 18" xfId="8963"/>
    <cellStyle name="20% - Accent5 2" xfId="8964"/>
    <cellStyle name="20% - Accent5 2 2" xfId="8965"/>
    <cellStyle name="20% - Accent5 3" xfId="8966"/>
    <cellStyle name="20% - Accent5 3 10" xfId="8967"/>
    <cellStyle name="20% - Accent5 3 10 2" xfId="8968"/>
    <cellStyle name="20% - Accent5 3 10 2 2" xfId="8969"/>
    <cellStyle name="20% - Accent5 3 10 2 2 2" xfId="8970"/>
    <cellStyle name="20% - Accent5 3 10 2 2 2 2" xfId="8971"/>
    <cellStyle name="20% - Accent5 3 10 2 2 3" xfId="8972"/>
    <cellStyle name="20% - Accent5 3 10 2 3" xfId="8973"/>
    <cellStyle name="20% - Accent5 3 10 2 3 2" xfId="8974"/>
    <cellStyle name="20% - Accent5 3 10 2 4" xfId="8975"/>
    <cellStyle name="20% - Accent5 3 10 3" xfId="8976"/>
    <cellStyle name="20% - Accent5 3 10 3 2" xfId="8977"/>
    <cellStyle name="20% - Accent5 3 10 3 2 2" xfId="8978"/>
    <cellStyle name="20% - Accent5 3 10 3 3" xfId="8979"/>
    <cellStyle name="20% - Accent5 3 10 4" xfId="8980"/>
    <cellStyle name="20% - Accent5 3 10 4 2" xfId="8981"/>
    <cellStyle name="20% - Accent5 3 10 5" xfId="8982"/>
    <cellStyle name="20% - Accent5 3 10 5 2" xfId="8983"/>
    <cellStyle name="20% - Accent5 3 10 6" xfId="8984"/>
    <cellStyle name="20% - Accent5 3 11" xfId="8985"/>
    <cellStyle name="20% - Accent5 3 11 2" xfId="8986"/>
    <cellStyle name="20% - Accent5 3 11 2 2" xfId="8987"/>
    <cellStyle name="20% - Accent5 3 11 2 2 2" xfId="8988"/>
    <cellStyle name="20% - Accent5 3 11 2 2 2 2" xfId="8989"/>
    <cellStyle name="20% - Accent5 3 11 2 2 3" xfId="8990"/>
    <cellStyle name="20% - Accent5 3 11 2 3" xfId="8991"/>
    <cellStyle name="20% - Accent5 3 11 2 3 2" xfId="8992"/>
    <cellStyle name="20% - Accent5 3 11 2 4" xfId="8993"/>
    <cellStyle name="20% - Accent5 3 11 3" xfId="8994"/>
    <cellStyle name="20% - Accent5 3 11 3 2" xfId="8995"/>
    <cellStyle name="20% - Accent5 3 11 3 2 2" xfId="8996"/>
    <cellStyle name="20% - Accent5 3 11 3 3" xfId="8997"/>
    <cellStyle name="20% - Accent5 3 11 4" xfId="8998"/>
    <cellStyle name="20% - Accent5 3 11 4 2" xfId="8999"/>
    <cellStyle name="20% - Accent5 3 11 5" xfId="9000"/>
    <cellStyle name="20% - Accent5 3 11 5 2" xfId="9001"/>
    <cellStyle name="20% - Accent5 3 11 6" xfId="9002"/>
    <cellStyle name="20% - Accent5 3 12" xfId="9003"/>
    <cellStyle name="20% - Accent5 3 12 2" xfId="9004"/>
    <cellStyle name="20% - Accent5 3 12 2 2" xfId="9005"/>
    <cellStyle name="20% - Accent5 3 12 2 2 2" xfId="9006"/>
    <cellStyle name="20% - Accent5 3 12 2 3" xfId="9007"/>
    <cellStyle name="20% - Accent5 3 12 3" xfId="9008"/>
    <cellStyle name="20% - Accent5 3 12 3 2" xfId="9009"/>
    <cellStyle name="20% - Accent5 3 12 4" xfId="9010"/>
    <cellStyle name="20% - Accent5 3 13" xfId="9011"/>
    <cellStyle name="20% - Accent5 3 13 2" xfId="9012"/>
    <cellStyle name="20% - Accent5 3 13 2 2" xfId="9013"/>
    <cellStyle name="20% - Accent5 3 13 3" xfId="9014"/>
    <cellStyle name="20% - Accent5 3 13 4" xfId="9015"/>
    <cellStyle name="20% - Accent5 3 14" xfId="9016"/>
    <cellStyle name="20% - Accent5 3 14 2" xfId="9017"/>
    <cellStyle name="20% - Accent5 3 15" xfId="9018"/>
    <cellStyle name="20% - Accent5 3 15 2" xfId="9019"/>
    <cellStyle name="20% - Accent5 3 16" xfId="9020"/>
    <cellStyle name="20% - Accent5 3 2" xfId="9021"/>
    <cellStyle name="20% - Accent5 3 2 10" xfId="9022"/>
    <cellStyle name="20% - Accent5 3 2 10 2" xfId="9023"/>
    <cellStyle name="20% - Accent5 3 2 10 2 2" xfId="9024"/>
    <cellStyle name="20% - Accent5 3 2 10 2 2 2" xfId="9025"/>
    <cellStyle name="20% - Accent5 3 2 10 2 2 2 2" xfId="9026"/>
    <cellStyle name="20% - Accent5 3 2 10 2 2 3" xfId="9027"/>
    <cellStyle name="20% - Accent5 3 2 10 2 3" xfId="9028"/>
    <cellStyle name="20% - Accent5 3 2 10 2 3 2" xfId="9029"/>
    <cellStyle name="20% - Accent5 3 2 10 2 4" xfId="9030"/>
    <cellStyle name="20% - Accent5 3 2 10 3" xfId="9031"/>
    <cellStyle name="20% - Accent5 3 2 10 3 2" xfId="9032"/>
    <cellStyle name="20% - Accent5 3 2 10 3 2 2" xfId="9033"/>
    <cellStyle name="20% - Accent5 3 2 10 3 3" xfId="9034"/>
    <cellStyle name="20% - Accent5 3 2 10 4" xfId="9035"/>
    <cellStyle name="20% - Accent5 3 2 10 4 2" xfId="9036"/>
    <cellStyle name="20% - Accent5 3 2 10 5" xfId="9037"/>
    <cellStyle name="20% - Accent5 3 2 10 5 2" xfId="9038"/>
    <cellStyle name="20% - Accent5 3 2 10 6" xfId="9039"/>
    <cellStyle name="20% - Accent5 3 2 11" xfId="9040"/>
    <cellStyle name="20% - Accent5 3 2 11 2" xfId="9041"/>
    <cellStyle name="20% - Accent5 3 2 11 2 2" xfId="9042"/>
    <cellStyle name="20% - Accent5 3 2 11 2 2 2" xfId="9043"/>
    <cellStyle name="20% - Accent5 3 2 11 2 3" xfId="9044"/>
    <cellStyle name="20% - Accent5 3 2 11 3" xfId="9045"/>
    <cellStyle name="20% - Accent5 3 2 11 3 2" xfId="9046"/>
    <cellStyle name="20% - Accent5 3 2 11 4" xfId="9047"/>
    <cellStyle name="20% - Accent5 3 2 12" xfId="9048"/>
    <cellStyle name="20% - Accent5 3 2 12 2" xfId="9049"/>
    <cellStyle name="20% - Accent5 3 2 12 2 2" xfId="9050"/>
    <cellStyle name="20% - Accent5 3 2 12 3" xfId="9051"/>
    <cellStyle name="20% - Accent5 3 2 13" xfId="9052"/>
    <cellStyle name="20% - Accent5 3 2 13 2" xfId="9053"/>
    <cellStyle name="20% - Accent5 3 2 14" xfId="9054"/>
    <cellStyle name="20% - Accent5 3 2 14 2" xfId="9055"/>
    <cellStyle name="20% - Accent5 3 2 15" xfId="9056"/>
    <cellStyle name="20% - Accent5 3 2 2" xfId="9057"/>
    <cellStyle name="20% - Accent5 3 2 2 10" xfId="9058"/>
    <cellStyle name="20% - Accent5 3 2 2 10 2" xfId="9059"/>
    <cellStyle name="20% - Accent5 3 2 2 11" xfId="9060"/>
    <cellStyle name="20% - Accent5 3 2 2 2" xfId="9061"/>
    <cellStyle name="20% - Accent5 3 2 2 2 2" xfId="9062"/>
    <cellStyle name="20% - Accent5 3 2 2 2 2 2" xfId="9063"/>
    <cellStyle name="20% - Accent5 3 2 2 2 2 2 2" xfId="9064"/>
    <cellStyle name="20% - Accent5 3 2 2 2 2 2 2 2" xfId="9065"/>
    <cellStyle name="20% - Accent5 3 2 2 2 2 2 2 2 2" xfId="9066"/>
    <cellStyle name="20% - Accent5 3 2 2 2 2 2 2 3" xfId="9067"/>
    <cellStyle name="20% - Accent5 3 2 2 2 2 2 3" xfId="9068"/>
    <cellStyle name="20% - Accent5 3 2 2 2 2 2 3 2" xfId="9069"/>
    <cellStyle name="20% - Accent5 3 2 2 2 2 2 4" xfId="9070"/>
    <cellStyle name="20% - Accent5 3 2 2 2 2 3" xfId="9071"/>
    <cellStyle name="20% - Accent5 3 2 2 2 2 3 2" xfId="9072"/>
    <cellStyle name="20% - Accent5 3 2 2 2 2 3 2 2" xfId="9073"/>
    <cellStyle name="20% - Accent5 3 2 2 2 2 3 3" xfId="9074"/>
    <cellStyle name="20% - Accent5 3 2 2 2 2 4" xfId="9075"/>
    <cellStyle name="20% - Accent5 3 2 2 2 2 4 2" xfId="9076"/>
    <cellStyle name="20% - Accent5 3 2 2 2 2 5" xfId="9077"/>
    <cellStyle name="20% - Accent5 3 2 2 2 2 5 2" xfId="9078"/>
    <cellStyle name="20% - Accent5 3 2 2 2 2 6" xfId="9079"/>
    <cellStyle name="20% - Accent5 3 2 2 2 3" xfId="9080"/>
    <cellStyle name="20% - Accent5 3 2 2 2 3 2" xfId="9081"/>
    <cellStyle name="20% - Accent5 3 2 2 2 3 2 2" xfId="9082"/>
    <cellStyle name="20% - Accent5 3 2 2 2 3 2 2 2" xfId="9083"/>
    <cellStyle name="20% - Accent5 3 2 2 2 3 2 2 2 2" xfId="9084"/>
    <cellStyle name="20% - Accent5 3 2 2 2 3 2 2 3" xfId="9085"/>
    <cellStyle name="20% - Accent5 3 2 2 2 3 2 3" xfId="9086"/>
    <cellStyle name="20% - Accent5 3 2 2 2 3 2 3 2" xfId="9087"/>
    <cellStyle name="20% - Accent5 3 2 2 2 3 2 4" xfId="9088"/>
    <cellStyle name="20% - Accent5 3 2 2 2 3 3" xfId="9089"/>
    <cellStyle name="20% - Accent5 3 2 2 2 3 3 2" xfId="9090"/>
    <cellStyle name="20% - Accent5 3 2 2 2 3 3 2 2" xfId="9091"/>
    <cellStyle name="20% - Accent5 3 2 2 2 3 3 3" xfId="9092"/>
    <cellStyle name="20% - Accent5 3 2 2 2 3 4" xfId="9093"/>
    <cellStyle name="20% - Accent5 3 2 2 2 3 4 2" xfId="9094"/>
    <cellStyle name="20% - Accent5 3 2 2 2 3 5" xfId="9095"/>
    <cellStyle name="20% - Accent5 3 2 2 2 3 5 2" xfId="9096"/>
    <cellStyle name="20% - Accent5 3 2 2 2 3 6" xfId="9097"/>
    <cellStyle name="20% - Accent5 3 2 2 2 4" xfId="9098"/>
    <cellStyle name="20% - Accent5 3 2 2 2 4 2" xfId="9099"/>
    <cellStyle name="20% - Accent5 3 2 2 2 4 2 2" xfId="9100"/>
    <cellStyle name="20% - Accent5 3 2 2 2 4 2 2 2" xfId="9101"/>
    <cellStyle name="20% - Accent5 3 2 2 2 4 2 3" xfId="9102"/>
    <cellStyle name="20% - Accent5 3 2 2 2 4 3" xfId="9103"/>
    <cellStyle name="20% - Accent5 3 2 2 2 4 3 2" xfId="9104"/>
    <cellStyle name="20% - Accent5 3 2 2 2 4 4" xfId="9105"/>
    <cellStyle name="20% - Accent5 3 2 2 2 5" xfId="9106"/>
    <cellStyle name="20% - Accent5 3 2 2 2 5 2" xfId="9107"/>
    <cellStyle name="20% - Accent5 3 2 2 2 5 2 2" xfId="9108"/>
    <cellStyle name="20% - Accent5 3 2 2 2 5 3" xfId="9109"/>
    <cellStyle name="20% - Accent5 3 2 2 2 6" xfId="9110"/>
    <cellStyle name="20% - Accent5 3 2 2 2 6 2" xfId="9111"/>
    <cellStyle name="20% - Accent5 3 2 2 2 7" xfId="9112"/>
    <cellStyle name="20% - Accent5 3 2 2 2 7 2" xfId="9113"/>
    <cellStyle name="20% - Accent5 3 2 2 2 8" xfId="9114"/>
    <cellStyle name="20% - Accent5 3 2 2 3" xfId="9115"/>
    <cellStyle name="20% - Accent5 3 2 2 3 2" xfId="9116"/>
    <cellStyle name="20% - Accent5 3 2 2 3 2 2" xfId="9117"/>
    <cellStyle name="20% - Accent5 3 2 2 3 2 2 2" xfId="9118"/>
    <cellStyle name="20% - Accent5 3 2 2 3 2 2 2 2" xfId="9119"/>
    <cellStyle name="20% - Accent5 3 2 2 3 2 2 2 2 2" xfId="9120"/>
    <cellStyle name="20% - Accent5 3 2 2 3 2 2 2 3" xfId="9121"/>
    <cellStyle name="20% - Accent5 3 2 2 3 2 2 3" xfId="9122"/>
    <cellStyle name="20% - Accent5 3 2 2 3 2 2 3 2" xfId="9123"/>
    <cellStyle name="20% - Accent5 3 2 2 3 2 2 4" xfId="9124"/>
    <cellStyle name="20% - Accent5 3 2 2 3 2 3" xfId="9125"/>
    <cellStyle name="20% - Accent5 3 2 2 3 2 3 2" xfId="9126"/>
    <cellStyle name="20% - Accent5 3 2 2 3 2 3 2 2" xfId="9127"/>
    <cellStyle name="20% - Accent5 3 2 2 3 2 3 3" xfId="9128"/>
    <cellStyle name="20% - Accent5 3 2 2 3 2 4" xfId="9129"/>
    <cellStyle name="20% - Accent5 3 2 2 3 2 4 2" xfId="9130"/>
    <cellStyle name="20% - Accent5 3 2 2 3 2 5" xfId="9131"/>
    <cellStyle name="20% - Accent5 3 2 2 3 2 5 2" xfId="9132"/>
    <cellStyle name="20% - Accent5 3 2 2 3 2 6" xfId="9133"/>
    <cellStyle name="20% - Accent5 3 2 2 3 3" xfId="9134"/>
    <cellStyle name="20% - Accent5 3 2 2 3 3 2" xfId="9135"/>
    <cellStyle name="20% - Accent5 3 2 2 3 3 2 2" xfId="9136"/>
    <cellStyle name="20% - Accent5 3 2 2 3 3 2 2 2" xfId="9137"/>
    <cellStyle name="20% - Accent5 3 2 2 3 3 2 2 2 2" xfId="9138"/>
    <cellStyle name="20% - Accent5 3 2 2 3 3 2 2 3" xfId="9139"/>
    <cellStyle name="20% - Accent5 3 2 2 3 3 2 3" xfId="9140"/>
    <cellStyle name="20% - Accent5 3 2 2 3 3 2 3 2" xfId="9141"/>
    <cellStyle name="20% - Accent5 3 2 2 3 3 2 4" xfId="9142"/>
    <cellStyle name="20% - Accent5 3 2 2 3 3 3" xfId="9143"/>
    <cellStyle name="20% - Accent5 3 2 2 3 3 3 2" xfId="9144"/>
    <cellStyle name="20% - Accent5 3 2 2 3 3 3 2 2" xfId="9145"/>
    <cellStyle name="20% - Accent5 3 2 2 3 3 3 3" xfId="9146"/>
    <cellStyle name="20% - Accent5 3 2 2 3 3 4" xfId="9147"/>
    <cellStyle name="20% - Accent5 3 2 2 3 3 4 2" xfId="9148"/>
    <cellStyle name="20% - Accent5 3 2 2 3 3 5" xfId="9149"/>
    <cellStyle name="20% - Accent5 3 2 2 3 3 5 2" xfId="9150"/>
    <cellStyle name="20% - Accent5 3 2 2 3 3 6" xfId="9151"/>
    <cellStyle name="20% - Accent5 3 2 2 3 4" xfId="9152"/>
    <cellStyle name="20% - Accent5 3 2 2 3 4 2" xfId="9153"/>
    <cellStyle name="20% - Accent5 3 2 2 3 4 2 2" xfId="9154"/>
    <cellStyle name="20% - Accent5 3 2 2 3 4 2 2 2" xfId="9155"/>
    <cellStyle name="20% - Accent5 3 2 2 3 4 2 3" xfId="9156"/>
    <cellStyle name="20% - Accent5 3 2 2 3 4 3" xfId="9157"/>
    <cellStyle name="20% - Accent5 3 2 2 3 4 3 2" xfId="9158"/>
    <cellStyle name="20% - Accent5 3 2 2 3 4 4" xfId="9159"/>
    <cellStyle name="20% - Accent5 3 2 2 3 5" xfId="9160"/>
    <cellStyle name="20% - Accent5 3 2 2 3 5 2" xfId="9161"/>
    <cellStyle name="20% - Accent5 3 2 2 3 5 2 2" xfId="9162"/>
    <cellStyle name="20% - Accent5 3 2 2 3 5 3" xfId="9163"/>
    <cellStyle name="20% - Accent5 3 2 2 3 6" xfId="9164"/>
    <cellStyle name="20% - Accent5 3 2 2 3 6 2" xfId="9165"/>
    <cellStyle name="20% - Accent5 3 2 2 3 7" xfId="9166"/>
    <cellStyle name="20% - Accent5 3 2 2 3 7 2" xfId="9167"/>
    <cellStyle name="20% - Accent5 3 2 2 3 8" xfId="9168"/>
    <cellStyle name="20% - Accent5 3 2 2 4" xfId="9169"/>
    <cellStyle name="20% - Accent5 3 2 2 4 2" xfId="9170"/>
    <cellStyle name="20% - Accent5 3 2 2 4 2 2" xfId="9171"/>
    <cellStyle name="20% - Accent5 3 2 2 4 2 2 2" xfId="9172"/>
    <cellStyle name="20% - Accent5 3 2 2 4 2 2 2 2" xfId="9173"/>
    <cellStyle name="20% - Accent5 3 2 2 4 2 2 3" xfId="9174"/>
    <cellStyle name="20% - Accent5 3 2 2 4 2 3" xfId="9175"/>
    <cellStyle name="20% - Accent5 3 2 2 4 2 3 2" xfId="9176"/>
    <cellStyle name="20% - Accent5 3 2 2 4 2 4" xfId="9177"/>
    <cellStyle name="20% - Accent5 3 2 2 4 3" xfId="9178"/>
    <cellStyle name="20% - Accent5 3 2 2 4 3 2" xfId="9179"/>
    <cellStyle name="20% - Accent5 3 2 2 4 3 2 2" xfId="9180"/>
    <cellStyle name="20% - Accent5 3 2 2 4 3 3" xfId="9181"/>
    <cellStyle name="20% - Accent5 3 2 2 4 4" xfId="9182"/>
    <cellStyle name="20% - Accent5 3 2 2 4 4 2" xfId="9183"/>
    <cellStyle name="20% - Accent5 3 2 2 4 5" xfId="9184"/>
    <cellStyle name="20% - Accent5 3 2 2 4 5 2" xfId="9185"/>
    <cellStyle name="20% - Accent5 3 2 2 4 6" xfId="9186"/>
    <cellStyle name="20% - Accent5 3 2 2 5" xfId="9187"/>
    <cellStyle name="20% - Accent5 3 2 2 5 2" xfId="9188"/>
    <cellStyle name="20% - Accent5 3 2 2 5 2 2" xfId="9189"/>
    <cellStyle name="20% - Accent5 3 2 2 5 2 2 2" xfId="9190"/>
    <cellStyle name="20% - Accent5 3 2 2 5 2 2 2 2" xfId="9191"/>
    <cellStyle name="20% - Accent5 3 2 2 5 2 2 3" xfId="9192"/>
    <cellStyle name="20% - Accent5 3 2 2 5 2 3" xfId="9193"/>
    <cellStyle name="20% - Accent5 3 2 2 5 2 3 2" xfId="9194"/>
    <cellStyle name="20% - Accent5 3 2 2 5 2 4" xfId="9195"/>
    <cellStyle name="20% - Accent5 3 2 2 5 3" xfId="9196"/>
    <cellStyle name="20% - Accent5 3 2 2 5 3 2" xfId="9197"/>
    <cellStyle name="20% - Accent5 3 2 2 5 3 2 2" xfId="9198"/>
    <cellStyle name="20% - Accent5 3 2 2 5 3 3" xfId="9199"/>
    <cellStyle name="20% - Accent5 3 2 2 5 4" xfId="9200"/>
    <cellStyle name="20% - Accent5 3 2 2 5 4 2" xfId="9201"/>
    <cellStyle name="20% - Accent5 3 2 2 5 5" xfId="9202"/>
    <cellStyle name="20% - Accent5 3 2 2 5 5 2" xfId="9203"/>
    <cellStyle name="20% - Accent5 3 2 2 5 6" xfId="9204"/>
    <cellStyle name="20% - Accent5 3 2 2 6" xfId="9205"/>
    <cellStyle name="20% - Accent5 3 2 2 6 2" xfId="9206"/>
    <cellStyle name="20% - Accent5 3 2 2 6 2 2" xfId="9207"/>
    <cellStyle name="20% - Accent5 3 2 2 6 2 2 2" xfId="9208"/>
    <cellStyle name="20% - Accent5 3 2 2 6 2 2 2 2" xfId="9209"/>
    <cellStyle name="20% - Accent5 3 2 2 6 2 2 3" xfId="9210"/>
    <cellStyle name="20% - Accent5 3 2 2 6 2 3" xfId="9211"/>
    <cellStyle name="20% - Accent5 3 2 2 6 2 3 2" xfId="9212"/>
    <cellStyle name="20% - Accent5 3 2 2 6 2 4" xfId="9213"/>
    <cellStyle name="20% - Accent5 3 2 2 6 3" xfId="9214"/>
    <cellStyle name="20% - Accent5 3 2 2 6 3 2" xfId="9215"/>
    <cellStyle name="20% - Accent5 3 2 2 6 3 2 2" xfId="9216"/>
    <cellStyle name="20% - Accent5 3 2 2 6 3 3" xfId="9217"/>
    <cellStyle name="20% - Accent5 3 2 2 6 4" xfId="9218"/>
    <cellStyle name="20% - Accent5 3 2 2 6 4 2" xfId="9219"/>
    <cellStyle name="20% - Accent5 3 2 2 6 5" xfId="9220"/>
    <cellStyle name="20% - Accent5 3 2 2 6 5 2" xfId="9221"/>
    <cellStyle name="20% - Accent5 3 2 2 6 6" xfId="9222"/>
    <cellStyle name="20% - Accent5 3 2 2 7" xfId="9223"/>
    <cellStyle name="20% - Accent5 3 2 2 7 2" xfId="9224"/>
    <cellStyle name="20% - Accent5 3 2 2 7 2 2" xfId="9225"/>
    <cellStyle name="20% - Accent5 3 2 2 7 2 2 2" xfId="9226"/>
    <cellStyle name="20% - Accent5 3 2 2 7 2 3" xfId="9227"/>
    <cellStyle name="20% - Accent5 3 2 2 7 3" xfId="9228"/>
    <cellStyle name="20% - Accent5 3 2 2 7 3 2" xfId="9229"/>
    <cellStyle name="20% - Accent5 3 2 2 7 4" xfId="9230"/>
    <cellStyle name="20% - Accent5 3 2 2 8" xfId="9231"/>
    <cellStyle name="20% - Accent5 3 2 2 8 2" xfId="9232"/>
    <cellStyle name="20% - Accent5 3 2 2 8 2 2" xfId="9233"/>
    <cellStyle name="20% - Accent5 3 2 2 8 3" xfId="9234"/>
    <cellStyle name="20% - Accent5 3 2 2 9" xfId="9235"/>
    <cellStyle name="20% - Accent5 3 2 2 9 2" xfId="9236"/>
    <cellStyle name="20% - Accent5 3 2 3" xfId="9237"/>
    <cellStyle name="20% - Accent5 3 2 3 10" xfId="9238"/>
    <cellStyle name="20% - Accent5 3 2 3 10 2" xfId="9239"/>
    <cellStyle name="20% - Accent5 3 2 3 11" xfId="9240"/>
    <cellStyle name="20% - Accent5 3 2 3 2" xfId="9241"/>
    <cellStyle name="20% - Accent5 3 2 3 2 2" xfId="9242"/>
    <cellStyle name="20% - Accent5 3 2 3 2 2 2" xfId="9243"/>
    <cellStyle name="20% - Accent5 3 2 3 2 2 2 2" xfId="9244"/>
    <cellStyle name="20% - Accent5 3 2 3 2 2 2 2 2" xfId="9245"/>
    <cellStyle name="20% - Accent5 3 2 3 2 2 2 2 2 2" xfId="9246"/>
    <cellStyle name="20% - Accent5 3 2 3 2 2 2 2 3" xfId="9247"/>
    <cellStyle name="20% - Accent5 3 2 3 2 2 2 3" xfId="9248"/>
    <cellStyle name="20% - Accent5 3 2 3 2 2 2 3 2" xfId="9249"/>
    <cellStyle name="20% - Accent5 3 2 3 2 2 2 4" xfId="9250"/>
    <cellStyle name="20% - Accent5 3 2 3 2 2 3" xfId="9251"/>
    <cellStyle name="20% - Accent5 3 2 3 2 2 3 2" xfId="9252"/>
    <cellStyle name="20% - Accent5 3 2 3 2 2 3 2 2" xfId="9253"/>
    <cellStyle name="20% - Accent5 3 2 3 2 2 3 3" xfId="9254"/>
    <cellStyle name="20% - Accent5 3 2 3 2 2 4" xfId="9255"/>
    <cellStyle name="20% - Accent5 3 2 3 2 2 4 2" xfId="9256"/>
    <cellStyle name="20% - Accent5 3 2 3 2 2 5" xfId="9257"/>
    <cellStyle name="20% - Accent5 3 2 3 2 2 5 2" xfId="9258"/>
    <cellStyle name="20% - Accent5 3 2 3 2 2 6" xfId="9259"/>
    <cellStyle name="20% - Accent5 3 2 3 2 3" xfId="9260"/>
    <cellStyle name="20% - Accent5 3 2 3 2 3 2" xfId="9261"/>
    <cellStyle name="20% - Accent5 3 2 3 2 3 2 2" xfId="9262"/>
    <cellStyle name="20% - Accent5 3 2 3 2 3 2 2 2" xfId="9263"/>
    <cellStyle name="20% - Accent5 3 2 3 2 3 2 2 2 2" xfId="9264"/>
    <cellStyle name="20% - Accent5 3 2 3 2 3 2 2 3" xfId="9265"/>
    <cellStyle name="20% - Accent5 3 2 3 2 3 2 3" xfId="9266"/>
    <cellStyle name="20% - Accent5 3 2 3 2 3 2 3 2" xfId="9267"/>
    <cellStyle name="20% - Accent5 3 2 3 2 3 2 4" xfId="9268"/>
    <cellStyle name="20% - Accent5 3 2 3 2 3 3" xfId="9269"/>
    <cellStyle name="20% - Accent5 3 2 3 2 3 3 2" xfId="9270"/>
    <cellStyle name="20% - Accent5 3 2 3 2 3 3 2 2" xfId="9271"/>
    <cellStyle name="20% - Accent5 3 2 3 2 3 3 3" xfId="9272"/>
    <cellStyle name="20% - Accent5 3 2 3 2 3 4" xfId="9273"/>
    <cellStyle name="20% - Accent5 3 2 3 2 3 4 2" xfId="9274"/>
    <cellStyle name="20% - Accent5 3 2 3 2 3 5" xfId="9275"/>
    <cellStyle name="20% - Accent5 3 2 3 2 3 5 2" xfId="9276"/>
    <cellStyle name="20% - Accent5 3 2 3 2 3 6" xfId="9277"/>
    <cellStyle name="20% - Accent5 3 2 3 2 4" xfId="9278"/>
    <cellStyle name="20% - Accent5 3 2 3 2 4 2" xfId="9279"/>
    <cellStyle name="20% - Accent5 3 2 3 2 4 2 2" xfId="9280"/>
    <cellStyle name="20% - Accent5 3 2 3 2 4 2 2 2" xfId="9281"/>
    <cellStyle name="20% - Accent5 3 2 3 2 4 2 3" xfId="9282"/>
    <cellStyle name="20% - Accent5 3 2 3 2 4 3" xfId="9283"/>
    <cellStyle name="20% - Accent5 3 2 3 2 4 3 2" xfId="9284"/>
    <cellStyle name="20% - Accent5 3 2 3 2 4 4" xfId="9285"/>
    <cellStyle name="20% - Accent5 3 2 3 2 5" xfId="9286"/>
    <cellStyle name="20% - Accent5 3 2 3 2 5 2" xfId="9287"/>
    <cellStyle name="20% - Accent5 3 2 3 2 5 2 2" xfId="9288"/>
    <cellStyle name="20% - Accent5 3 2 3 2 5 3" xfId="9289"/>
    <cellStyle name="20% - Accent5 3 2 3 2 6" xfId="9290"/>
    <cellStyle name="20% - Accent5 3 2 3 2 6 2" xfId="9291"/>
    <cellStyle name="20% - Accent5 3 2 3 2 7" xfId="9292"/>
    <cellStyle name="20% - Accent5 3 2 3 2 7 2" xfId="9293"/>
    <cellStyle name="20% - Accent5 3 2 3 2 8" xfId="9294"/>
    <cellStyle name="20% - Accent5 3 2 3 3" xfId="9295"/>
    <cellStyle name="20% - Accent5 3 2 3 3 2" xfId="9296"/>
    <cellStyle name="20% - Accent5 3 2 3 3 2 2" xfId="9297"/>
    <cellStyle name="20% - Accent5 3 2 3 3 2 2 2" xfId="9298"/>
    <cellStyle name="20% - Accent5 3 2 3 3 2 2 2 2" xfId="9299"/>
    <cellStyle name="20% - Accent5 3 2 3 3 2 2 2 2 2" xfId="9300"/>
    <cellStyle name="20% - Accent5 3 2 3 3 2 2 2 3" xfId="9301"/>
    <cellStyle name="20% - Accent5 3 2 3 3 2 2 3" xfId="9302"/>
    <cellStyle name="20% - Accent5 3 2 3 3 2 2 3 2" xfId="9303"/>
    <cellStyle name="20% - Accent5 3 2 3 3 2 2 4" xfId="9304"/>
    <cellStyle name="20% - Accent5 3 2 3 3 2 3" xfId="9305"/>
    <cellStyle name="20% - Accent5 3 2 3 3 2 3 2" xfId="9306"/>
    <cellStyle name="20% - Accent5 3 2 3 3 2 3 2 2" xfId="9307"/>
    <cellStyle name="20% - Accent5 3 2 3 3 2 3 3" xfId="9308"/>
    <cellStyle name="20% - Accent5 3 2 3 3 2 4" xfId="9309"/>
    <cellStyle name="20% - Accent5 3 2 3 3 2 4 2" xfId="9310"/>
    <cellStyle name="20% - Accent5 3 2 3 3 2 5" xfId="9311"/>
    <cellStyle name="20% - Accent5 3 2 3 3 2 5 2" xfId="9312"/>
    <cellStyle name="20% - Accent5 3 2 3 3 2 6" xfId="9313"/>
    <cellStyle name="20% - Accent5 3 2 3 3 3" xfId="9314"/>
    <cellStyle name="20% - Accent5 3 2 3 3 3 2" xfId="9315"/>
    <cellStyle name="20% - Accent5 3 2 3 3 3 2 2" xfId="9316"/>
    <cellStyle name="20% - Accent5 3 2 3 3 3 2 2 2" xfId="9317"/>
    <cellStyle name="20% - Accent5 3 2 3 3 3 2 2 2 2" xfId="9318"/>
    <cellStyle name="20% - Accent5 3 2 3 3 3 2 2 3" xfId="9319"/>
    <cellStyle name="20% - Accent5 3 2 3 3 3 2 3" xfId="9320"/>
    <cellStyle name="20% - Accent5 3 2 3 3 3 2 3 2" xfId="9321"/>
    <cellStyle name="20% - Accent5 3 2 3 3 3 2 4" xfId="9322"/>
    <cellStyle name="20% - Accent5 3 2 3 3 3 3" xfId="9323"/>
    <cellStyle name="20% - Accent5 3 2 3 3 3 3 2" xfId="9324"/>
    <cellStyle name="20% - Accent5 3 2 3 3 3 3 2 2" xfId="9325"/>
    <cellStyle name="20% - Accent5 3 2 3 3 3 3 3" xfId="9326"/>
    <cellStyle name="20% - Accent5 3 2 3 3 3 4" xfId="9327"/>
    <cellStyle name="20% - Accent5 3 2 3 3 3 4 2" xfId="9328"/>
    <cellStyle name="20% - Accent5 3 2 3 3 3 5" xfId="9329"/>
    <cellStyle name="20% - Accent5 3 2 3 3 3 5 2" xfId="9330"/>
    <cellStyle name="20% - Accent5 3 2 3 3 3 6" xfId="9331"/>
    <cellStyle name="20% - Accent5 3 2 3 3 4" xfId="9332"/>
    <cellStyle name="20% - Accent5 3 2 3 3 4 2" xfId="9333"/>
    <cellStyle name="20% - Accent5 3 2 3 3 4 2 2" xfId="9334"/>
    <cellStyle name="20% - Accent5 3 2 3 3 4 2 2 2" xfId="9335"/>
    <cellStyle name="20% - Accent5 3 2 3 3 4 2 3" xfId="9336"/>
    <cellStyle name="20% - Accent5 3 2 3 3 4 3" xfId="9337"/>
    <cellStyle name="20% - Accent5 3 2 3 3 4 3 2" xfId="9338"/>
    <cellStyle name="20% - Accent5 3 2 3 3 4 4" xfId="9339"/>
    <cellStyle name="20% - Accent5 3 2 3 3 5" xfId="9340"/>
    <cellStyle name="20% - Accent5 3 2 3 3 5 2" xfId="9341"/>
    <cellStyle name="20% - Accent5 3 2 3 3 5 2 2" xfId="9342"/>
    <cellStyle name="20% - Accent5 3 2 3 3 5 3" xfId="9343"/>
    <cellStyle name="20% - Accent5 3 2 3 3 6" xfId="9344"/>
    <cellStyle name="20% - Accent5 3 2 3 3 6 2" xfId="9345"/>
    <cellStyle name="20% - Accent5 3 2 3 3 7" xfId="9346"/>
    <cellStyle name="20% - Accent5 3 2 3 3 7 2" xfId="9347"/>
    <cellStyle name="20% - Accent5 3 2 3 3 8" xfId="9348"/>
    <cellStyle name="20% - Accent5 3 2 3 4" xfId="9349"/>
    <cellStyle name="20% - Accent5 3 2 3 4 2" xfId="9350"/>
    <cellStyle name="20% - Accent5 3 2 3 4 2 2" xfId="9351"/>
    <cellStyle name="20% - Accent5 3 2 3 4 2 2 2" xfId="9352"/>
    <cellStyle name="20% - Accent5 3 2 3 4 2 2 2 2" xfId="9353"/>
    <cellStyle name="20% - Accent5 3 2 3 4 2 2 3" xfId="9354"/>
    <cellStyle name="20% - Accent5 3 2 3 4 2 3" xfId="9355"/>
    <cellStyle name="20% - Accent5 3 2 3 4 2 3 2" xfId="9356"/>
    <cellStyle name="20% - Accent5 3 2 3 4 2 4" xfId="9357"/>
    <cellStyle name="20% - Accent5 3 2 3 4 3" xfId="9358"/>
    <cellStyle name="20% - Accent5 3 2 3 4 3 2" xfId="9359"/>
    <cellStyle name="20% - Accent5 3 2 3 4 3 2 2" xfId="9360"/>
    <cellStyle name="20% - Accent5 3 2 3 4 3 3" xfId="9361"/>
    <cellStyle name="20% - Accent5 3 2 3 4 4" xfId="9362"/>
    <cellStyle name="20% - Accent5 3 2 3 4 4 2" xfId="9363"/>
    <cellStyle name="20% - Accent5 3 2 3 4 5" xfId="9364"/>
    <cellStyle name="20% - Accent5 3 2 3 4 5 2" xfId="9365"/>
    <cellStyle name="20% - Accent5 3 2 3 4 6" xfId="9366"/>
    <cellStyle name="20% - Accent5 3 2 3 5" xfId="9367"/>
    <cellStyle name="20% - Accent5 3 2 3 5 2" xfId="9368"/>
    <cellStyle name="20% - Accent5 3 2 3 5 2 2" xfId="9369"/>
    <cellStyle name="20% - Accent5 3 2 3 5 2 2 2" xfId="9370"/>
    <cellStyle name="20% - Accent5 3 2 3 5 2 2 2 2" xfId="9371"/>
    <cellStyle name="20% - Accent5 3 2 3 5 2 2 3" xfId="9372"/>
    <cellStyle name="20% - Accent5 3 2 3 5 2 3" xfId="9373"/>
    <cellStyle name="20% - Accent5 3 2 3 5 2 3 2" xfId="9374"/>
    <cellStyle name="20% - Accent5 3 2 3 5 2 4" xfId="9375"/>
    <cellStyle name="20% - Accent5 3 2 3 5 3" xfId="9376"/>
    <cellStyle name="20% - Accent5 3 2 3 5 3 2" xfId="9377"/>
    <cellStyle name="20% - Accent5 3 2 3 5 3 2 2" xfId="9378"/>
    <cellStyle name="20% - Accent5 3 2 3 5 3 3" xfId="9379"/>
    <cellStyle name="20% - Accent5 3 2 3 5 4" xfId="9380"/>
    <cellStyle name="20% - Accent5 3 2 3 5 4 2" xfId="9381"/>
    <cellStyle name="20% - Accent5 3 2 3 5 5" xfId="9382"/>
    <cellStyle name="20% - Accent5 3 2 3 5 5 2" xfId="9383"/>
    <cellStyle name="20% - Accent5 3 2 3 5 6" xfId="9384"/>
    <cellStyle name="20% - Accent5 3 2 3 6" xfId="9385"/>
    <cellStyle name="20% - Accent5 3 2 3 6 2" xfId="9386"/>
    <cellStyle name="20% - Accent5 3 2 3 6 2 2" xfId="9387"/>
    <cellStyle name="20% - Accent5 3 2 3 6 2 2 2" xfId="9388"/>
    <cellStyle name="20% - Accent5 3 2 3 6 2 2 2 2" xfId="9389"/>
    <cellStyle name="20% - Accent5 3 2 3 6 2 2 3" xfId="9390"/>
    <cellStyle name="20% - Accent5 3 2 3 6 2 3" xfId="9391"/>
    <cellStyle name="20% - Accent5 3 2 3 6 2 3 2" xfId="9392"/>
    <cellStyle name="20% - Accent5 3 2 3 6 2 4" xfId="9393"/>
    <cellStyle name="20% - Accent5 3 2 3 6 3" xfId="9394"/>
    <cellStyle name="20% - Accent5 3 2 3 6 3 2" xfId="9395"/>
    <cellStyle name="20% - Accent5 3 2 3 6 3 2 2" xfId="9396"/>
    <cellStyle name="20% - Accent5 3 2 3 6 3 3" xfId="9397"/>
    <cellStyle name="20% - Accent5 3 2 3 6 4" xfId="9398"/>
    <cellStyle name="20% - Accent5 3 2 3 6 4 2" xfId="9399"/>
    <cellStyle name="20% - Accent5 3 2 3 6 5" xfId="9400"/>
    <cellStyle name="20% - Accent5 3 2 3 6 5 2" xfId="9401"/>
    <cellStyle name="20% - Accent5 3 2 3 6 6" xfId="9402"/>
    <cellStyle name="20% - Accent5 3 2 3 7" xfId="9403"/>
    <cellStyle name="20% - Accent5 3 2 3 7 2" xfId="9404"/>
    <cellStyle name="20% - Accent5 3 2 3 7 2 2" xfId="9405"/>
    <cellStyle name="20% - Accent5 3 2 3 7 2 2 2" xfId="9406"/>
    <cellStyle name="20% - Accent5 3 2 3 7 2 3" xfId="9407"/>
    <cellStyle name="20% - Accent5 3 2 3 7 3" xfId="9408"/>
    <cellStyle name="20% - Accent5 3 2 3 7 3 2" xfId="9409"/>
    <cellStyle name="20% - Accent5 3 2 3 7 4" xfId="9410"/>
    <cellStyle name="20% - Accent5 3 2 3 8" xfId="9411"/>
    <cellStyle name="20% - Accent5 3 2 3 8 2" xfId="9412"/>
    <cellStyle name="20% - Accent5 3 2 3 8 2 2" xfId="9413"/>
    <cellStyle name="20% - Accent5 3 2 3 8 3" xfId="9414"/>
    <cellStyle name="20% - Accent5 3 2 3 9" xfId="9415"/>
    <cellStyle name="20% - Accent5 3 2 3 9 2" xfId="9416"/>
    <cellStyle name="20% - Accent5 3 2 4" xfId="9417"/>
    <cellStyle name="20% - Accent5 3 2 4 10" xfId="9418"/>
    <cellStyle name="20% - Accent5 3 2 4 10 2" xfId="9419"/>
    <cellStyle name="20% - Accent5 3 2 4 11" xfId="9420"/>
    <cellStyle name="20% - Accent5 3 2 4 2" xfId="9421"/>
    <cellStyle name="20% - Accent5 3 2 4 2 2" xfId="9422"/>
    <cellStyle name="20% - Accent5 3 2 4 2 2 2" xfId="9423"/>
    <cellStyle name="20% - Accent5 3 2 4 2 2 2 2" xfId="9424"/>
    <cellStyle name="20% - Accent5 3 2 4 2 2 2 2 2" xfId="9425"/>
    <cellStyle name="20% - Accent5 3 2 4 2 2 2 2 2 2" xfId="9426"/>
    <cellStyle name="20% - Accent5 3 2 4 2 2 2 2 3" xfId="9427"/>
    <cellStyle name="20% - Accent5 3 2 4 2 2 2 3" xfId="9428"/>
    <cellStyle name="20% - Accent5 3 2 4 2 2 2 3 2" xfId="9429"/>
    <cellStyle name="20% - Accent5 3 2 4 2 2 2 4" xfId="9430"/>
    <cellStyle name="20% - Accent5 3 2 4 2 2 3" xfId="9431"/>
    <cellStyle name="20% - Accent5 3 2 4 2 2 3 2" xfId="9432"/>
    <cellStyle name="20% - Accent5 3 2 4 2 2 3 2 2" xfId="9433"/>
    <cellStyle name="20% - Accent5 3 2 4 2 2 3 3" xfId="9434"/>
    <cellStyle name="20% - Accent5 3 2 4 2 2 4" xfId="9435"/>
    <cellStyle name="20% - Accent5 3 2 4 2 2 4 2" xfId="9436"/>
    <cellStyle name="20% - Accent5 3 2 4 2 2 5" xfId="9437"/>
    <cellStyle name="20% - Accent5 3 2 4 2 2 5 2" xfId="9438"/>
    <cellStyle name="20% - Accent5 3 2 4 2 2 6" xfId="9439"/>
    <cellStyle name="20% - Accent5 3 2 4 2 3" xfId="9440"/>
    <cellStyle name="20% - Accent5 3 2 4 2 3 2" xfId="9441"/>
    <cellStyle name="20% - Accent5 3 2 4 2 3 2 2" xfId="9442"/>
    <cellStyle name="20% - Accent5 3 2 4 2 3 2 2 2" xfId="9443"/>
    <cellStyle name="20% - Accent5 3 2 4 2 3 2 2 2 2" xfId="9444"/>
    <cellStyle name="20% - Accent5 3 2 4 2 3 2 2 3" xfId="9445"/>
    <cellStyle name="20% - Accent5 3 2 4 2 3 2 3" xfId="9446"/>
    <cellStyle name="20% - Accent5 3 2 4 2 3 2 3 2" xfId="9447"/>
    <cellStyle name="20% - Accent5 3 2 4 2 3 2 4" xfId="9448"/>
    <cellStyle name="20% - Accent5 3 2 4 2 3 3" xfId="9449"/>
    <cellStyle name="20% - Accent5 3 2 4 2 3 3 2" xfId="9450"/>
    <cellStyle name="20% - Accent5 3 2 4 2 3 3 2 2" xfId="9451"/>
    <cellStyle name="20% - Accent5 3 2 4 2 3 3 3" xfId="9452"/>
    <cellStyle name="20% - Accent5 3 2 4 2 3 4" xfId="9453"/>
    <cellStyle name="20% - Accent5 3 2 4 2 3 4 2" xfId="9454"/>
    <cellStyle name="20% - Accent5 3 2 4 2 3 5" xfId="9455"/>
    <cellStyle name="20% - Accent5 3 2 4 2 3 5 2" xfId="9456"/>
    <cellStyle name="20% - Accent5 3 2 4 2 3 6" xfId="9457"/>
    <cellStyle name="20% - Accent5 3 2 4 2 4" xfId="9458"/>
    <cellStyle name="20% - Accent5 3 2 4 2 4 2" xfId="9459"/>
    <cellStyle name="20% - Accent5 3 2 4 2 4 2 2" xfId="9460"/>
    <cellStyle name="20% - Accent5 3 2 4 2 4 2 2 2" xfId="9461"/>
    <cellStyle name="20% - Accent5 3 2 4 2 4 2 3" xfId="9462"/>
    <cellStyle name="20% - Accent5 3 2 4 2 4 3" xfId="9463"/>
    <cellStyle name="20% - Accent5 3 2 4 2 4 3 2" xfId="9464"/>
    <cellStyle name="20% - Accent5 3 2 4 2 4 4" xfId="9465"/>
    <cellStyle name="20% - Accent5 3 2 4 2 5" xfId="9466"/>
    <cellStyle name="20% - Accent5 3 2 4 2 5 2" xfId="9467"/>
    <cellStyle name="20% - Accent5 3 2 4 2 5 2 2" xfId="9468"/>
    <cellStyle name="20% - Accent5 3 2 4 2 5 3" xfId="9469"/>
    <cellStyle name="20% - Accent5 3 2 4 2 6" xfId="9470"/>
    <cellStyle name="20% - Accent5 3 2 4 2 6 2" xfId="9471"/>
    <cellStyle name="20% - Accent5 3 2 4 2 7" xfId="9472"/>
    <cellStyle name="20% - Accent5 3 2 4 2 7 2" xfId="9473"/>
    <cellStyle name="20% - Accent5 3 2 4 2 8" xfId="9474"/>
    <cellStyle name="20% - Accent5 3 2 4 3" xfId="9475"/>
    <cellStyle name="20% - Accent5 3 2 4 3 2" xfId="9476"/>
    <cellStyle name="20% - Accent5 3 2 4 3 2 2" xfId="9477"/>
    <cellStyle name="20% - Accent5 3 2 4 3 2 2 2" xfId="9478"/>
    <cellStyle name="20% - Accent5 3 2 4 3 2 2 2 2" xfId="9479"/>
    <cellStyle name="20% - Accent5 3 2 4 3 2 2 2 2 2" xfId="9480"/>
    <cellStyle name="20% - Accent5 3 2 4 3 2 2 2 3" xfId="9481"/>
    <cellStyle name="20% - Accent5 3 2 4 3 2 2 3" xfId="9482"/>
    <cellStyle name="20% - Accent5 3 2 4 3 2 2 3 2" xfId="9483"/>
    <cellStyle name="20% - Accent5 3 2 4 3 2 2 4" xfId="9484"/>
    <cellStyle name="20% - Accent5 3 2 4 3 2 3" xfId="9485"/>
    <cellStyle name="20% - Accent5 3 2 4 3 2 3 2" xfId="9486"/>
    <cellStyle name="20% - Accent5 3 2 4 3 2 3 2 2" xfId="9487"/>
    <cellStyle name="20% - Accent5 3 2 4 3 2 3 3" xfId="9488"/>
    <cellStyle name="20% - Accent5 3 2 4 3 2 4" xfId="9489"/>
    <cellStyle name="20% - Accent5 3 2 4 3 2 4 2" xfId="9490"/>
    <cellStyle name="20% - Accent5 3 2 4 3 2 5" xfId="9491"/>
    <cellStyle name="20% - Accent5 3 2 4 3 2 5 2" xfId="9492"/>
    <cellStyle name="20% - Accent5 3 2 4 3 2 6" xfId="9493"/>
    <cellStyle name="20% - Accent5 3 2 4 3 3" xfId="9494"/>
    <cellStyle name="20% - Accent5 3 2 4 3 3 2" xfId="9495"/>
    <cellStyle name="20% - Accent5 3 2 4 3 3 2 2" xfId="9496"/>
    <cellStyle name="20% - Accent5 3 2 4 3 3 2 2 2" xfId="9497"/>
    <cellStyle name="20% - Accent5 3 2 4 3 3 2 2 2 2" xfId="9498"/>
    <cellStyle name="20% - Accent5 3 2 4 3 3 2 2 3" xfId="9499"/>
    <cellStyle name="20% - Accent5 3 2 4 3 3 2 3" xfId="9500"/>
    <cellStyle name="20% - Accent5 3 2 4 3 3 2 3 2" xfId="9501"/>
    <cellStyle name="20% - Accent5 3 2 4 3 3 2 4" xfId="9502"/>
    <cellStyle name="20% - Accent5 3 2 4 3 3 3" xfId="9503"/>
    <cellStyle name="20% - Accent5 3 2 4 3 3 3 2" xfId="9504"/>
    <cellStyle name="20% - Accent5 3 2 4 3 3 3 2 2" xfId="9505"/>
    <cellStyle name="20% - Accent5 3 2 4 3 3 3 3" xfId="9506"/>
    <cellStyle name="20% - Accent5 3 2 4 3 3 4" xfId="9507"/>
    <cellStyle name="20% - Accent5 3 2 4 3 3 4 2" xfId="9508"/>
    <cellStyle name="20% - Accent5 3 2 4 3 3 5" xfId="9509"/>
    <cellStyle name="20% - Accent5 3 2 4 3 3 5 2" xfId="9510"/>
    <cellStyle name="20% - Accent5 3 2 4 3 3 6" xfId="9511"/>
    <cellStyle name="20% - Accent5 3 2 4 3 4" xfId="9512"/>
    <cellStyle name="20% - Accent5 3 2 4 3 4 2" xfId="9513"/>
    <cellStyle name="20% - Accent5 3 2 4 3 4 2 2" xfId="9514"/>
    <cellStyle name="20% - Accent5 3 2 4 3 4 2 2 2" xfId="9515"/>
    <cellStyle name="20% - Accent5 3 2 4 3 4 2 3" xfId="9516"/>
    <cellStyle name="20% - Accent5 3 2 4 3 4 3" xfId="9517"/>
    <cellStyle name="20% - Accent5 3 2 4 3 4 3 2" xfId="9518"/>
    <cellStyle name="20% - Accent5 3 2 4 3 4 4" xfId="9519"/>
    <cellStyle name="20% - Accent5 3 2 4 3 5" xfId="9520"/>
    <cellStyle name="20% - Accent5 3 2 4 3 5 2" xfId="9521"/>
    <cellStyle name="20% - Accent5 3 2 4 3 5 2 2" xfId="9522"/>
    <cellStyle name="20% - Accent5 3 2 4 3 5 3" xfId="9523"/>
    <cellStyle name="20% - Accent5 3 2 4 3 6" xfId="9524"/>
    <cellStyle name="20% - Accent5 3 2 4 3 6 2" xfId="9525"/>
    <cellStyle name="20% - Accent5 3 2 4 3 7" xfId="9526"/>
    <cellStyle name="20% - Accent5 3 2 4 3 7 2" xfId="9527"/>
    <cellStyle name="20% - Accent5 3 2 4 3 8" xfId="9528"/>
    <cellStyle name="20% - Accent5 3 2 4 4" xfId="9529"/>
    <cellStyle name="20% - Accent5 3 2 4 4 2" xfId="9530"/>
    <cellStyle name="20% - Accent5 3 2 4 4 2 2" xfId="9531"/>
    <cellStyle name="20% - Accent5 3 2 4 4 2 2 2" xfId="9532"/>
    <cellStyle name="20% - Accent5 3 2 4 4 2 2 2 2" xfId="9533"/>
    <cellStyle name="20% - Accent5 3 2 4 4 2 2 3" xfId="9534"/>
    <cellStyle name="20% - Accent5 3 2 4 4 2 3" xfId="9535"/>
    <cellStyle name="20% - Accent5 3 2 4 4 2 3 2" xfId="9536"/>
    <cellStyle name="20% - Accent5 3 2 4 4 2 4" xfId="9537"/>
    <cellStyle name="20% - Accent5 3 2 4 4 3" xfId="9538"/>
    <cellStyle name="20% - Accent5 3 2 4 4 3 2" xfId="9539"/>
    <cellStyle name="20% - Accent5 3 2 4 4 3 2 2" xfId="9540"/>
    <cellStyle name="20% - Accent5 3 2 4 4 3 3" xfId="9541"/>
    <cellStyle name="20% - Accent5 3 2 4 4 4" xfId="9542"/>
    <cellStyle name="20% - Accent5 3 2 4 4 4 2" xfId="9543"/>
    <cellStyle name="20% - Accent5 3 2 4 4 5" xfId="9544"/>
    <cellStyle name="20% - Accent5 3 2 4 4 5 2" xfId="9545"/>
    <cellStyle name="20% - Accent5 3 2 4 4 6" xfId="9546"/>
    <cellStyle name="20% - Accent5 3 2 4 5" xfId="9547"/>
    <cellStyle name="20% - Accent5 3 2 4 5 2" xfId="9548"/>
    <cellStyle name="20% - Accent5 3 2 4 5 2 2" xfId="9549"/>
    <cellStyle name="20% - Accent5 3 2 4 5 2 2 2" xfId="9550"/>
    <cellStyle name="20% - Accent5 3 2 4 5 2 2 2 2" xfId="9551"/>
    <cellStyle name="20% - Accent5 3 2 4 5 2 2 3" xfId="9552"/>
    <cellStyle name="20% - Accent5 3 2 4 5 2 3" xfId="9553"/>
    <cellStyle name="20% - Accent5 3 2 4 5 2 3 2" xfId="9554"/>
    <cellStyle name="20% - Accent5 3 2 4 5 2 4" xfId="9555"/>
    <cellStyle name="20% - Accent5 3 2 4 5 3" xfId="9556"/>
    <cellStyle name="20% - Accent5 3 2 4 5 3 2" xfId="9557"/>
    <cellStyle name="20% - Accent5 3 2 4 5 3 2 2" xfId="9558"/>
    <cellStyle name="20% - Accent5 3 2 4 5 3 3" xfId="9559"/>
    <cellStyle name="20% - Accent5 3 2 4 5 4" xfId="9560"/>
    <cellStyle name="20% - Accent5 3 2 4 5 4 2" xfId="9561"/>
    <cellStyle name="20% - Accent5 3 2 4 5 5" xfId="9562"/>
    <cellStyle name="20% - Accent5 3 2 4 5 5 2" xfId="9563"/>
    <cellStyle name="20% - Accent5 3 2 4 5 6" xfId="9564"/>
    <cellStyle name="20% - Accent5 3 2 4 6" xfId="9565"/>
    <cellStyle name="20% - Accent5 3 2 4 6 2" xfId="9566"/>
    <cellStyle name="20% - Accent5 3 2 4 6 2 2" xfId="9567"/>
    <cellStyle name="20% - Accent5 3 2 4 6 2 2 2" xfId="9568"/>
    <cellStyle name="20% - Accent5 3 2 4 6 2 2 2 2" xfId="9569"/>
    <cellStyle name="20% - Accent5 3 2 4 6 2 2 3" xfId="9570"/>
    <cellStyle name="20% - Accent5 3 2 4 6 2 3" xfId="9571"/>
    <cellStyle name="20% - Accent5 3 2 4 6 2 3 2" xfId="9572"/>
    <cellStyle name="20% - Accent5 3 2 4 6 2 4" xfId="9573"/>
    <cellStyle name="20% - Accent5 3 2 4 6 3" xfId="9574"/>
    <cellStyle name="20% - Accent5 3 2 4 6 3 2" xfId="9575"/>
    <cellStyle name="20% - Accent5 3 2 4 6 3 2 2" xfId="9576"/>
    <cellStyle name="20% - Accent5 3 2 4 6 3 3" xfId="9577"/>
    <cellStyle name="20% - Accent5 3 2 4 6 4" xfId="9578"/>
    <cellStyle name="20% - Accent5 3 2 4 6 4 2" xfId="9579"/>
    <cellStyle name="20% - Accent5 3 2 4 6 5" xfId="9580"/>
    <cellStyle name="20% - Accent5 3 2 4 6 5 2" xfId="9581"/>
    <cellStyle name="20% - Accent5 3 2 4 6 6" xfId="9582"/>
    <cellStyle name="20% - Accent5 3 2 4 7" xfId="9583"/>
    <cellStyle name="20% - Accent5 3 2 4 7 2" xfId="9584"/>
    <cellStyle name="20% - Accent5 3 2 4 7 2 2" xfId="9585"/>
    <cellStyle name="20% - Accent5 3 2 4 7 2 2 2" xfId="9586"/>
    <cellStyle name="20% - Accent5 3 2 4 7 2 3" xfId="9587"/>
    <cellStyle name="20% - Accent5 3 2 4 7 3" xfId="9588"/>
    <cellStyle name="20% - Accent5 3 2 4 7 3 2" xfId="9589"/>
    <cellStyle name="20% - Accent5 3 2 4 7 4" xfId="9590"/>
    <cellStyle name="20% - Accent5 3 2 4 8" xfId="9591"/>
    <cellStyle name="20% - Accent5 3 2 4 8 2" xfId="9592"/>
    <cellStyle name="20% - Accent5 3 2 4 8 2 2" xfId="9593"/>
    <cellStyle name="20% - Accent5 3 2 4 8 3" xfId="9594"/>
    <cellStyle name="20% - Accent5 3 2 4 9" xfId="9595"/>
    <cellStyle name="20% - Accent5 3 2 4 9 2" xfId="9596"/>
    <cellStyle name="20% - Accent5 3 2 5" xfId="9597"/>
    <cellStyle name="20% - Accent5 3 2 5 2" xfId="9598"/>
    <cellStyle name="20% - Accent5 3 2 5 2 2" xfId="9599"/>
    <cellStyle name="20% - Accent5 3 2 5 2 2 2" xfId="9600"/>
    <cellStyle name="20% - Accent5 3 2 5 2 2 2 2" xfId="9601"/>
    <cellStyle name="20% - Accent5 3 2 5 2 2 2 2 2" xfId="9602"/>
    <cellStyle name="20% - Accent5 3 2 5 2 2 2 3" xfId="9603"/>
    <cellStyle name="20% - Accent5 3 2 5 2 2 3" xfId="9604"/>
    <cellStyle name="20% - Accent5 3 2 5 2 2 3 2" xfId="9605"/>
    <cellStyle name="20% - Accent5 3 2 5 2 2 4" xfId="9606"/>
    <cellStyle name="20% - Accent5 3 2 5 2 3" xfId="9607"/>
    <cellStyle name="20% - Accent5 3 2 5 2 3 2" xfId="9608"/>
    <cellStyle name="20% - Accent5 3 2 5 2 3 2 2" xfId="9609"/>
    <cellStyle name="20% - Accent5 3 2 5 2 3 3" xfId="9610"/>
    <cellStyle name="20% - Accent5 3 2 5 2 4" xfId="9611"/>
    <cellStyle name="20% - Accent5 3 2 5 2 4 2" xfId="9612"/>
    <cellStyle name="20% - Accent5 3 2 5 2 5" xfId="9613"/>
    <cellStyle name="20% - Accent5 3 2 5 2 5 2" xfId="9614"/>
    <cellStyle name="20% - Accent5 3 2 5 2 6" xfId="9615"/>
    <cellStyle name="20% - Accent5 3 2 5 3" xfId="9616"/>
    <cellStyle name="20% - Accent5 3 2 5 3 2" xfId="9617"/>
    <cellStyle name="20% - Accent5 3 2 5 3 2 2" xfId="9618"/>
    <cellStyle name="20% - Accent5 3 2 5 3 2 2 2" xfId="9619"/>
    <cellStyle name="20% - Accent5 3 2 5 3 2 2 2 2" xfId="9620"/>
    <cellStyle name="20% - Accent5 3 2 5 3 2 2 3" xfId="9621"/>
    <cellStyle name="20% - Accent5 3 2 5 3 2 3" xfId="9622"/>
    <cellStyle name="20% - Accent5 3 2 5 3 2 3 2" xfId="9623"/>
    <cellStyle name="20% - Accent5 3 2 5 3 2 4" xfId="9624"/>
    <cellStyle name="20% - Accent5 3 2 5 3 3" xfId="9625"/>
    <cellStyle name="20% - Accent5 3 2 5 3 3 2" xfId="9626"/>
    <cellStyle name="20% - Accent5 3 2 5 3 3 2 2" xfId="9627"/>
    <cellStyle name="20% - Accent5 3 2 5 3 3 3" xfId="9628"/>
    <cellStyle name="20% - Accent5 3 2 5 3 4" xfId="9629"/>
    <cellStyle name="20% - Accent5 3 2 5 3 4 2" xfId="9630"/>
    <cellStyle name="20% - Accent5 3 2 5 3 5" xfId="9631"/>
    <cellStyle name="20% - Accent5 3 2 5 3 5 2" xfId="9632"/>
    <cellStyle name="20% - Accent5 3 2 5 3 6" xfId="9633"/>
    <cellStyle name="20% - Accent5 3 2 5 4" xfId="9634"/>
    <cellStyle name="20% - Accent5 3 2 5 4 2" xfId="9635"/>
    <cellStyle name="20% - Accent5 3 2 5 4 2 2" xfId="9636"/>
    <cellStyle name="20% - Accent5 3 2 5 4 2 2 2" xfId="9637"/>
    <cellStyle name="20% - Accent5 3 2 5 4 2 3" xfId="9638"/>
    <cellStyle name="20% - Accent5 3 2 5 4 3" xfId="9639"/>
    <cellStyle name="20% - Accent5 3 2 5 4 3 2" xfId="9640"/>
    <cellStyle name="20% - Accent5 3 2 5 4 4" xfId="9641"/>
    <cellStyle name="20% - Accent5 3 2 5 5" xfId="9642"/>
    <cellStyle name="20% - Accent5 3 2 5 5 2" xfId="9643"/>
    <cellStyle name="20% - Accent5 3 2 5 5 2 2" xfId="9644"/>
    <cellStyle name="20% - Accent5 3 2 5 5 3" xfId="9645"/>
    <cellStyle name="20% - Accent5 3 2 5 6" xfId="9646"/>
    <cellStyle name="20% - Accent5 3 2 5 6 2" xfId="9647"/>
    <cellStyle name="20% - Accent5 3 2 5 7" xfId="9648"/>
    <cellStyle name="20% - Accent5 3 2 5 7 2" xfId="9649"/>
    <cellStyle name="20% - Accent5 3 2 5 8" xfId="9650"/>
    <cellStyle name="20% - Accent5 3 2 6" xfId="9651"/>
    <cellStyle name="20% - Accent5 3 2 6 2" xfId="9652"/>
    <cellStyle name="20% - Accent5 3 2 6 2 2" xfId="9653"/>
    <cellStyle name="20% - Accent5 3 2 6 2 2 2" xfId="9654"/>
    <cellStyle name="20% - Accent5 3 2 6 2 2 2 2" xfId="9655"/>
    <cellStyle name="20% - Accent5 3 2 6 2 2 2 2 2" xfId="9656"/>
    <cellStyle name="20% - Accent5 3 2 6 2 2 2 3" xfId="9657"/>
    <cellStyle name="20% - Accent5 3 2 6 2 2 3" xfId="9658"/>
    <cellStyle name="20% - Accent5 3 2 6 2 2 3 2" xfId="9659"/>
    <cellStyle name="20% - Accent5 3 2 6 2 2 4" xfId="9660"/>
    <cellStyle name="20% - Accent5 3 2 6 2 3" xfId="9661"/>
    <cellStyle name="20% - Accent5 3 2 6 2 3 2" xfId="9662"/>
    <cellStyle name="20% - Accent5 3 2 6 2 3 2 2" xfId="9663"/>
    <cellStyle name="20% - Accent5 3 2 6 2 3 3" xfId="9664"/>
    <cellStyle name="20% - Accent5 3 2 6 2 4" xfId="9665"/>
    <cellStyle name="20% - Accent5 3 2 6 2 4 2" xfId="9666"/>
    <cellStyle name="20% - Accent5 3 2 6 2 5" xfId="9667"/>
    <cellStyle name="20% - Accent5 3 2 6 2 5 2" xfId="9668"/>
    <cellStyle name="20% - Accent5 3 2 6 2 6" xfId="9669"/>
    <cellStyle name="20% - Accent5 3 2 6 3" xfId="9670"/>
    <cellStyle name="20% - Accent5 3 2 6 3 2" xfId="9671"/>
    <cellStyle name="20% - Accent5 3 2 6 3 2 2" xfId="9672"/>
    <cellStyle name="20% - Accent5 3 2 6 3 2 2 2" xfId="9673"/>
    <cellStyle name="20% - Accent5 3 2 6 3 2 2 2 2" xfId="9674"/>
    <cellStyle name="20% - Accent5 3 2 6 3 2 2 3" xfId="9675"/>
    <cellStyle name="20% - Accent5 3 2 6 3 2 3" xfId="9676"/>
    <cellStyle name="20% - Accent5 3 2 6 3 2 3 2" xfId="9677"/>
    <cellStyle name="20% - Accent5 3 2 6 3 2 4" xfId="9678"/>
    <cellStyle name="20% - Accent5 3 2 6 3 3" xfId="9679"/>
    <cellStyle name="20% - Accent5 3 2 6 3 3 2" xfId="9680"/>
    <cellStyle name="20% - Accent5 3 2 6 3 3 2 2" xfId="9681"/>
    <cellStyle name="20% - Accent5 3 2 6 3 3 3" xfId="9682"/>
    <cellStyle name="20% - Accent5 3 2 6 3 4" xfId="9683"/>
    <cellStyle name="20% - Accent5 3 2 6 3 4 2" xfId="9684"/>
    <cellStyle name="20% - Accent5 3 2 6 3 5" xfId="9685"/>
    <cellStyle name="20% - Accent5 3 2 6 3 5 2" xfId="9686"/>
    <cellStyle name="20% - Accent5 3 2 6 3 6" xfId="9687"/>
    <cellStyle name="20% - Accent5 3 2 6 4" xfId="9688"/>
    <cellStyle name="20% - Accent5 3 2 6 4 2" xfId="9689"/>
    <cellStyle name="20% - Accent5 3 2 6 4 2 2" xfId="9690"/>
    <cellStyle name="20% - Accent5 3 2 6 4 2 2 2" xfId="9691"/>
    <cellStyle name="20% - Accent5 3 2 6 4 2 3" xfId="9692"/>
    <cellStyle name="20% - Accent5 3 2 6 4 3" xfId="9693"/>
    <cellStyle name="20% - Accent5 3 2 6 4 3 2" xfId="9694"/>
    <cellStyle name="20% - Accent5 3 2 6 4 4" xfId="9695"/>
    <cellStyle name="20% - Accent5 3 2 6 5" xfId="9696"/>
    <cellStyle name="20% - Accent5 3 2 6 5 2" xfId="9697"/>
    <cellStyle name="20% - Accent5 3 2 6 5 2 2" xfId="9698"/>
    <cellStyle name="20% - Accent5 3 2 6 5 3" xfId="9699"/>
    <cellStyle name="20% - Accent5 3 2 6 6" xfId="9700"/>
    <cellStyle name="20% - Accent5 3 2 6 6 2" xfId="9701"/>
    <cellStyle name="20% - Accent5 3 2 6 7" xfId="9702"/>
    <cellStyle name="20% - Accent5 3 2 6 7 2" xfId="9703"/>
    <cellStyle name="20% - Accent5 3 2 6 8" xfId="9704"/>
    <cellStyle name="20% - Accent5 3 2 7" xfId="9705"/>
    <cellStyle name="20% - Accent5 3 2 7 2" xfId="9706"/>
    <cellStyle name="20% - Accent5 3 2 7 2 2" xfId="9707"/>
    <cellStyle name="20% - Accent5 3 2 7 2 2 2" xfId="9708"/>
    <cellStyle name="20% - Accent5 3 2 7 2 2 2 2" xfId="9709"/>
    <cellStyle name="20% - Accent5 3 2 7 2 2 3" xfId="9710"/>
    <cellStyle name="20% - Accent5 3 2 7 2 3" xfId="9711"/>
    <cellStyle name="20% - Accent5 3 2 7 2 3 2" xfId="9712"/>
    <cellStyle name="20% - Accent5 3 2 7 2 4" xfId="9713"/>
    <cellStyle name="20% - Accent5 3 2 7 3" xfId="9714"/>
    <cellStyle name="20% - Accent5 3 2 7 3 2" xfId="9715"/>
    <cellStyle name="20% - Accent5 3 2 7 3 2 2" xfId="9716"/>
    <cellStyle name="20% - Accent5 3 2 7 3 3" xfId="9717"/>
    <cellStyle name="20% - Accent5 3 2 7 4" xfId="9718"/>
    <cellStyle name="20% - Accent5 3 2 7 4 2" xfId="9719"/>
    <cellStyle name="20% - Accent5 3 2 7 5" xfId="9720"/>
    <cellStyle name="20% - Accent5 3 2 7 5 2" xfId="9721"/>
    <cellStyle name="20% - Accent5 3 2 7 6" xfId="9722"/>
    <cellStyle name="20% - Accent5 3 2 8" xfId="9723"/>
    <cellStyle name="20% - Accent5 3 2 8 2" xfId="9724"/>
    <cellStyle name="20% - Accent5 3 2 8 2 2" xfId="9725"/>
    <cellStyle name="20% - Accent5 3 2 8 2 2 2" xfId="9726"/>
    <cellStyle name="20% - Accent5 3 2 8 2 2 2 2" xfId="9727"/>
    <cellStyle name="20% - Accent5 3 2 8 2 2 3" xfId="9728"/>
    <cellStyle name="20% - Accent5 3 2 8 2 3" xfId="9729"/>
    <cellStyle name="20% - Accent5 3 2 8 2 3 2" xfId="9730"/>
    <cellStyle name="20% - Accent5 3 2 8 2 4" xfId="9731"/>
    <cellStyle name="20% - Accent5 3 2 8 3" xfId="9732"/>
    <cellStyle name="20% - Accent5 3 2 8 3 2" xfId="9733"/>
    <cellStyle name="20% - Accent5 3 2 8 3 2 2" xfId="9734"/>
    <cellStyle name="20% - Accent5 3 2 8 3 3" xfId="9735"/>
    <cellStyle name="20% - Accent5 3 2 8 4" xfId="9736"/>
    <cellStyle name="20% - Accent5 3 2 8 4 2" xfId="9737"/>
    <cellStyle name="20% - Accent5 3 2 8 5" xfId="9738"/>
    <cellStyle name="20% - Accent5 3 2 8 5 2" xfId="9739"/>
    <cellStyle name="20% - Accent5 3 2 8 6" xfId="9740"/>
    <cellStyle name="20% - Accent5 3 2 9" xfId="9741"/>
    <cellStyle name="20% - Accent5 3 2 9 2" xfId="9742"/>
    <cellStyle name="20% - Accent5 3 2 9 2 2" xfId="9743"/>
    <cellStyle name="20% - Accent5 3 2 9 2 2 2" xfId="9744"/>
    <cellStyle name="20% - Accent5 3 2 9 2 2 2 2" xfId="9745"/>
    <cellStyle name="20% - Accent5 3 2 9 2 2 3" xfId="9746"/>
    <cellStyle name="20% - Accent5 3 2 9 2 3" xfId="9747"/>
    <cellStyle name="20% - Accent5 3 2 9 2 3 2" xfId="9748"/>
    <cellStyle name="20% - Accent5 3 2 9 2 4" xfId="9749"/>
    <cellStyle name="20% - Accent5 3 2 9 3" xfId="9750"/>
    <cellStyle name="20% - Accent5 3 2 9 3 2" xfId="9751"/>
    <cellStyle name="20% - Accent5 3 2 9 3 2 2" xfId="9752"/>
    <cellStyle name="20% - Accent5 3 2 9 3 3" xfId="9753"/>
    <cellStyle name="20% - Accent5 3 2 9 4" xfId="9754"/>
    <cellStyle name="20% - Accent5 3 2 9 4 2" xfId="9755"/>
    <cellStyle name="20% - Accent5 3 2 9 5" xfId="9756"/>
    <cellStyle name="20% - Accent5 3 2 9 5 2" xfId="9757"/>
    <cellStyle name="20% - Accent5 3 2 9 6" xfId="9758"/>
    <cellStyle name="20% - Accent5 3 3" xfId="9759"/>
    <cellStyle name="20% - Accent5 3 3 10" xfId="9760"/>
    <cellStyle name="20% - Accent5 3 3 10 2" xfId="9761"/>
    <cellStyle name="20% - Accent5 3 3 11" xfId="9762"/>
    <cellStyle name="20% - Accent5 3 3 2" xfId="9763"/>
    <cellStyle name="20% - Accent5 3 3 2 2" xfId="9764"/>
    <cellStyle name="20% - Accent5 3 3 2 2 2" xfId="9765"/>
    <cellStyle name="20% - Accent5 3 3 2 2 2 2" xfId="9766"/>
    <cellStyle name="20% - Accent5 3 3 2 2 2 2 2" xfId="9767"/>
    <cellStyle name="20% - Accent5 3 3 2 2 2 2 2 2" xfId="9768"/>
    <cellStyle name="20% - Accent5 3 3 2 2 2 2 3" xfId="9769"/>
    <cellStyle name="20% - Accent5 3 3 2 2 2 3" xfId="9770"/>
    <cellStyle name="20% - Accent5 3 3 2 2 2 3 2" xfId="9771"/>
    <cellStyle name="20% - Accent5 3 3 2 2 2 4" xfId="9772"/>
    <cellStyle name="20% - Accent5 3 3 2 2 3" xfId="9773"/>
    <cellStyle name="20% - Accent5 3 3 2 2 3 2" xfId="9774"/>
    <cellStyle name="20% - Accent5 3 3 2 2 3 2 2" xfId="9775"/>
    <cellStyle name="20% - Accent5 3 3 2 2 3 3" xfId="9776"/>
    <cellStyle name="20% - Accent5 3 3 2 2 4" xfId="9777"/>
    <cellStyle name="20% - Accent5 3 3 2 2 4 2" xfId="9778"/>
    <cellStyle name="20% - Accent5 3 3 2 2 5" xfId="9779"/>
    <cellStyle name="20% - Accent5 3 3 2 2 5 2" xfId="9780"/>
    <cellStyle name="20% - Accent5 3 3 2 2 6" xfId="9781"/>
    <cellStyle name="20% - Accent5 3 3 2 3" xfId="9782"/>
    <cellStyle name="20% - Accent5 3 3 2 3 2" xfId="9783"/>
    <cellStyle name="20% - Accent5 3 3 2 3 2 2" xfId="9784"/>
    <cellStyle name="20% - Accent5 3 3 2 3 2 2 2" xfId="9785"/>
    <cellStyle name="20% - Accent5 3 3 2 3 2 2 2 2" xfId="9786"/>
    <cellStyle name="20% - Accent5 3 3 2 3 2 2 3" xfId="9787"/>
    <cellStyle name="20% - Accent5 3 3 2 3 2 3" xfId="9788"/>
    <cellStyle name="20% - Accent5 3 3 2 3 2 3 2" xfId="9789"/>
    <cellStyle name="20% - Accent5 3 3 2 3 2 4" xfId="9790"/>
    <cellStyle name="20% - Accent5 3 3 2 3 3" xfId="9791"/>
    <cellStyle name="20% - Accent5 3 3 2 3 3 2" xfId="9792"/>
    <cellStyle name="20% - Accent5 3 3 2 3 3 2 2" xfId="9793"/>
    <cellStyle name="20% - Accent5 3 3 2 3 3 3" xfId="9794"/>
    <cellStyle name="20% - Accent5 3 3 2 3 4" xfId="9795"/>
    <cellStyle name="20% - Accent5 3 3 2 3 4 2" xfId="9796"/>
    <cellStyle name="20% - Accent5 3 3 2 3 5" xfId="9797"/>
    <cellStyle name="20% - Accent5 3 3 2 3 5 2" xfId="9798"/>
    <cellStyle name="20% - Accent5 3 3 2 3 6" xfId="9799"/>
    <cellStyle name="20% - Accent5 3 3 2 4" xfId="9800"/>
    <cellStyle name="20% - Accent5 3 3 2 4 2" xfId="9801"/>
    <cellStyle name="20% - Accent5 3 3 2 4 2 2" xfId="9802"/>
    <cellStyle name="20% - Accent5 3 3 2 4 2 2 2" xfId="9803"/>
    <cellStyle name="20% - Accent5 3 3 2 4 2 3" xfId="9804"/>
    <cellStyle name="20% - Accent5 3 3 2 4 3" xfId="9805"/>
    <cellStyle name="20% - Accent5 3 3 2 4 3 2" xfId="9806"/>
    <cellStyle name="20% - Accent5 3 3 2 4 4" xfId="9807"/>
    <cellStyle name="20% - Accent5 3 3 2 5" xfId="9808"/>
    <cellStyle name="20% - Accent5 3 3 2 5 2" xfId="9809"/>
    <cellStyle name="20% - Accent5 3 3 2 5 2 2" xfId="9810"/>
    <cellStyle name="20% - Accent5 3 3 2 5 3" xfId="9811"/>
    <cellStyle name="20% - Accent5 3 3 2 6" xfId="9812"/>
    <cellStyle name="20% - Accent5 3 3 2 6 2" xfId="9813"/>
    <cellStyle name="20% - Accent5 3 3 2 7" xfId="9814"/>
    <cellStyle name="20% - Accent5 3 3 2 7 2" xfId="9815"/>
    <cellStyle name="20% - Accent5 3 3 2 8" xfId="9816"/>
    <cellStyle name="20% - Accent5 3 3 3" xfId="9817"/>
    <cellStyle name="20% - Accent5 3 3 3 2" xfId="9818"/>
    <cellStyle name="20% - Accent5 3 3 3 2 2" xfId="9819"/>
    <cellStyle name="20% - Accent5 3 3 3 2 2 2" xfId="9820"/>
    <cellStyle name="20% - Accent5 3 3 3 2 2 2 2" xfId="9821"/>
    <cellStyle name="20% - Accent5 3 3 3 2 2 2 2 2" xfId="9822"/>
    <cellStyle name="20% - Accent5 3 3 3 2 2 2 3" xfId="9823"/>
    <cellStyle name="20% - Accent5 3 3 3 2 2 3" xfId="9824"/>
    <cellStyle name="20% - Accent5 3 3 3 2 2 3 2" xfId="9825"/>
    <cellStyle name="20% - Accent5 3 3 3 2 2 4" xfId="9826"/>
    <cellStyle name="20% - Accent5 3 3 3 2 3" xfId="9827"/>
    <cellStyle name="20% - Accent5 3 3 3 2 3 2" xfId="9828"/>
    <cellStyle name="20% - Accent5 3 3 3 2 3 2 2" xfId="9829"/>
    <cellStyle name="20% - Accent5 3 3 3 2 3 3" xfId="9830"/>
    <cellStyle name="20% - Accent5 3 3 3 2 4" xfId="9831"/>
    <cellStyle name="20% - Accent5 3 3 3 2 4 2" xfId="9832"/>
    <cellStyle name="20% - Accent5 3 3 3 2 5" xfId="9833"/>
    <cellStyle name="20% - Accent5 3 3 3 2 5 2" xfId="9834"/>
    <cellStyle name="20% - Accent5 3 3 3 2 6" xfId="9835"/>
    <cellStyle name="20% - Accent5 3 3 3 3" xfId="9836"/>
    <cellStyle name="20% - Accent5 3 3 3 3 2" xfId="9837"/>
    <cellStyle name="20% - Accent5 3 3 3 3 2 2" xfId="9838"/>
    <cellStyle name="20% - Accent5 3 3 3 3 2 2 2" xfId="9839"/>
    <cellStyle name="20% - Accent5 3 3 3 3 2 2 2 2" xfId="9840"/>
    <cellStyle name="20% - Accent5 3 3 3 3 2 2 3" xfId="9841"/>
    <cellStyle name="20% - Accent5 3 3 3 3 2 3" xfId="9842"/>
    <cellStyle name="20% - Accent5 3 3 3 3 2 3 2" xfId="9843"/>
    <cellStyle name="20% - Accent5 3 3 3 3 2 4" xfId="9844"/>
    <cellStyle name="20% - Accent5 3 3 3 3 3" xfId="9845"/>
    <cellStyle name="20% - Accent5 3 3 3 3 3 2" xfId="9846"/>
    <cellStyle name="20% - Accent5 3 3 3 3 3 2 2" xfId="9847"/>
    <cellStyle name="20% - Accent5 3 3 3 3 3 3" xfId="9848"/>
    <cellStyle name="20% - Accent5 3 3 3 3 4" xfId="9849"/>
    <cellStyle name="20% - Accent5 3 3 3 3 4 2" xfId="9850"/>
    <cellStyle name="20% - Accent5 3 3 3 3 5" xfId="9851"/>
    <cellStyle name="20% - Accent5 3 3 3 3 5 2" xfId="9852"/>
    <cellStyle name="20% - Accent5 3 3 3 3 6" xfId="9853"/>
    <cellStyle name="20% - Accent5 3 3 3 4" xfId="9854"/>
    <cellStyle name="20% - Accent5 3 3 3 4 2" xfId="9855"/>
    <cellStyle name="20% - Accent5 3 3 3 4 2 2" xfId="9856"/>
    <cellStyle name="20% - Accent5 3 3 3 4 2 2 2" xfId="9857"/>
    <cellStyle name="20% - Accent5 3 3 3 4 2 3" xfId="9858"/>
    <cellStyle name="20% - Accent5 3 3 3 4 3" xfId="9859"/>
    <cellStyle name="20% - Accent5 3 3 3 4 3 2" xfId="9860"/>
    <cellStyle name="20% - Accent5 3 3 3 4 4" xfId="9861"/>
    <cellStyle name="20% - Accent5 3 3 3 5" xfId="9862"/>
    <cellStyle name="20% - Accent5 3 3 3 5 2" xfId="9863"/>
    <cellStyle name="20% - Accent5 3 3 3 5 2 2" xfId="9864"/>
    <cellStyle name="20% - Accent5 3 3 3 5 3" xfId="9865"/>
    <cellStyle name="20% - Accent5 3 3 3 6" xfId="9866"/>
    <cellStyle name="20% - Accent5 3 3 3 6 2" xfId="9867"/>
    <cellStyle name="20% - Accent5 3 3 3 7" xfId="9868"/>
    <cellStyle name="20% - Accent5 3 3 3 7 2" xfId="9869"/>
    <cellStyle name="20% - Accent5 3 3 3 8" xfId="9870"/>
    <cellStyle name="20% - Accent5 3 3 4" xfId="9871"/>
    <cellStyle name="20% - Accent5 3 3 4 2" xfId="9872"/>
    <cellStyle name="20% - Accent5 3 3 4 2 2" xfId="9873"/>
    <cellStyle name="20% - Accent5 3 3 4 2 2 2" xfId="9874"/>
    <cellStyle name="20% - Accent5 3 3 4 2 2 2 2" xfId="9875"/>
    <cellStyle name="20% - Accent5 3 3 4 2 2 3" xfId="9876"/>
    <cellStyle name="20% - Accent5 3 3 4 2 3" xfId="9877"/>
    <cellStyle name="20% - Accent5 3 3 4 2 3 2" xfId="9878"/>
    <cellStyle name="20% - Accent5 3 3 4 2 4" xfId="9879"/>
    <cellStyle name="20% - Accent5 3 3 4 3" xfId="9880"/>
    <cellStyle name="20% - Accent5 3 3 4 3 2" xfId="9881"/>
    <cellStyle name="20% - Accent5 3 3 4 3 2 2" xfId="9882"/>
    <cellStyle name="20% - Accent5 3 3 4 3 3" xfId="9883"/>
    <cellStyle name="20% - Accent5 3 3 4 4" xfId="9884"/>
    <cellStyle name="20% - Accent5 3 3 4 4 2" xfId="9885"/>
    <cellStyle name="20% - Accent5 3 3 4 5" xfId="9886"/>
    <cellStyle name="20% - Accent5 3 3 4 5 2" xfId="9887"/>
    <cellStyle name="20% - Accent5 3 3 4 6" xfId="9888"/>
    <cellStyle name="20% - Accent5 3 3 5" xfId="9889"/>
    <cellStyle name="20% - Accent5 3 3 5 2" xfId="9890"/>
    <cellStyle name="20% - Accent5 3 3 5 2 2" xfId="9891"/>
    <cellStyle name="20% - Accent5 3 3 5 2 2 2" xfId="9892"/>
    <cellStyle name="20% - Accent5 3 3 5 2 2 2 2" xfId="9893"/>
    <cellStyle name="20% - Accent5 3 3 5 2 2 3" xfId="9894"/>
    <cellStyle name="20% - Accent5 3 3 5 2 3" xfId="9895"/>
    <cellStyle name="20% - Accent5 3 3 5 2 3 2" xfId="9896"/>
    <cellStyle name="20% - Accent5 3 3 5 2 4" xfId="9897"/>
    <cellStyle name="20% - Accent5 3 3 5 3" xfId="9898"/>
    <cellStyle name="20% - Accent5 3 3 5 3 2" xfId="9899"/>
    <cellStyle name="20% - Accent5 3 3 5 3 2 2" xfId="9900"/>
    <cellStyle name="20% - Accent5 3 3 5 3 3" xfId="9901"/>
    <cellStyle name="20% - Accent5 3 3 5 4" xfId="9902"/>
    <cellStyle name="20% - Accent5 3 3 5 4 2" xfId="9903"/>
    <cellStyle name="20% - Accent5 3 3 5 5" xfId="9904"/>
    <cellStyle name="20% - Accent5 3 3 5 5 2" xfId="9905"/>
    <cellStyle name="20% - Accent5 3 3 5 6" xfId="9906"/>
    <cellStyle name="20% - Accent5 3 3 6" xfId="9907"/>
    <cellStyle name="20% - Accent5 3 3 6 2" xfId="9908"/>
    <cellStyle name="20% - Accent5 3 3 6 2 2" xfId="9909"/>
    <cellStyle name="20% - Accent5 3 3 6 2 2 2" xfId="9910"/>
    <cellStyle name="20% - Accent5 3 3 6 2 2 2 2" xfId="9911"/>
    <cellStyle name="20% - Accent5 3 3 6 2 2 3" xfId="9912"/>
    <cellStyle name="20% - Accent5 3 3 6 2 3" xfId="9913"/>
    <cellStyle name="20% - Accent5 3 3 6 2 3 2" xfId="9914"/>
    <cellStyle name="20% - Accent5 3 3 6 2 4" xfId="9915"/>
    <cellStyle name="20% - Accent5 3 3 6 3" xfId="9916"/>
    <cellStyle name="20% - Accent5 3 3 6 3 2" xfId="9917"/>
    <cellStyle name="20% - Accent5 3 3 6 3 2 2" xfId="9918"/>
    <cellStyle name="20% - Accent5 3 3 6 3 3" xfId="9919"/>
    <cellStyle name="20% - Accent5 3 3 6 4" xfId="9920"/>
    <cellStyle name="20% - Accent5 3 3 6 4 2" xfId="9921"/>
    <cellStyle name="20% - Accent5 3 3 6 5" xfId="9922"/>
    <cellStyle name="20% - Accent5 3 3 6 5 2" xfId="9923"/>
    <cellStyle name="20% - Accent5 3 3 6 6" xfId="9924"/>
    <cellStyle name="20% - Accent5 3 3 7" xfId="9925"/>
    <cellStyle name="20% - Accent5 3 3 7 2" xfId="9926"/>
    <cellStyle name="20% - Accent5 3 3 7 2 2" xfId="9927"/>
    <cellStyle name="20% - Accent5 3 3 7 2 2 2" xfId="9928"/>
    <cellStyle name="20% - Accent5 3 3 7 2 3" xfId="9929"/>
    <cellStyle name="20% - Accent5 3 3 7 3" xfId="9930"/>
    <cellStyle name="20% - Accent5 3 3 7 3 2" xfId="9931"/>
    <cellStyle name="20% - Accent5 3 3 7 4" xfId="9932"/>
    <cellStyle name="20% - Accent5 3 3 8" xfId="9933"/>
    <cellStyle name="20% - Accent5 3 3 8 2" xfId="9934"/>
    <cellStyle name="20% - Accent5 3 3 8 2 2" xfId="9935"/>
    <cellStyle name="20% - Accent5 3 3 8 3" xfId="9936"/>
    <cellStyle name="20% - Accent5 3 3 9" xfId="9937"/>
    <cellStyle name="20% - Accent5 3 3 9 2" xfId="9938"/>
    <cellStyle name="20% - Accent5 3 4" xfId="9939"/>
    <cellStyle name="20% - Accent5 3 4 10" xfId="9940"/>
    <cellStyle name="20% - Accent5 3 4 10 2" xfId="9941"/>
    <cellStyle name="20% - Accent5 3 4 11" xfId="9942"/>
    <cellStyle name="20% - Accent5 3 4 2" xfId="9943"/>
    <cellStyle name="20% - Accent5 3 4 2 2" xfId="9944"/>
    <cellStyle name="20% - Accent5 3 4 2 2 2" xfId="9945"/>
    <cellStyle name="20% - Accent5 3 4 2 2 2 2" xfId="9946"/>
    <cellStyle name="20% - Accent5 3 4 2 2 2 2 2" xfId="9947"/>
    <cellStyle name="20% - Accent5 3 4 2 2 2 2 2 2" xfId="9948"/>
    <cellStyle name="20% - Accent5 3 4 2 2 2 2 3" xfId="9949"/>
    <cellStyle name="20% - Accent5 3 4 2 2 2 3" xfId="9950"/>
    <cellStyle name="20% - Accent5 3 4 2 2 2 3 2" xfId="9951"/>
    <cellStyle name="20% - Accent5 3 4 2 2 2 4" xfId="9952"/>
    <cellStyle name="20% - Accent5 3 4 2 2 3" xfId="9953"/>
    <cellStyle name="20% - Accent5 3 4 2 2 3 2" xfId="9954"/>
    <cellStyle name="20% - Accent5 3 4 2 2 3 2 2" xfId="9955"/>
    <cellStyle name="20% - Accent5 3 4 2 2 3 3" xfId="9956"/>
    <cellStyle name="20% - Accent5 3 4 2 2 4" xfId="9957"/>
    <cellStyle name="20% - Accent5 3 4 2 2 4 2" xfId="9958"/>
    <cellStyle name="20% - Accent5 3 4 2 2 5" xfId="9959"/>
    <cellStyle name="20% - Accent5 3 4 2 2 5 2" xfId="9960"/>
    <cellStyle name="20% - Accent5 3 4 2 2 6" xfId="9961"/>
    <cellStyle name="20% - Accent5 3 4 2 3" xfId="9962"/>
    <cellStyle name="20% - Accent5 3 4 2 3 2" xfId="9963"/>
    <cellStyle name="20% - Accent5 3 4 2 3 2 2" xfId="9964"/>
    <cellStyle name="20% - Accent5 3 4 2 3 2 2 2" xfId="9965"/>
    <cellStyle name="20% - Accent5 3 4 2 3 2 2 2 2" xfId="9966"/>
    <cellStyle name="20% - Accent5 3 4 2 3 2 2 3" xfId="9967"/>
    <cellStyle name="20% - Accent5 3 4 2 3 2 3" xfId="9968"/>
    <cellStyle name="20% - Accent5 3 4 2 3 2 3 2" xfId="9969"/>
    <cellStyle name="20% - Accent5 3 4 2 3 2 4" xfId="9970"/>
    <cellStyle name="20% - Accent5 3 4 2 3 3" xfId="9971"/>
    <cellStyle name="20% - Accent5 3 4 2 3 3 2" xfId="9972"/>
    <cellStyle name="20% - Accent5 3 4 2 3 3 2 2" xfId="9973"/>
    <cellStyle name="20% - Accent5 3 4 2 3 3 3" xfId="9974"/>
    <cellStyle name="20% - Accent5 3 4 2 3 4" xfId="9975"/>
    <cellStyle name="20% - Accent5 3 4 2 3 4 2" xfId="9976"/>
    <cellStyle name="20% - Accent5 3 4 2 3 5" xfId="9977"/>
    <cellStyle name="20% - Accent5 3 4 2 3 5 2" xfId="9978"/>
    <cellStyle name="20% - Accent5 3 4 2 3 6" xfId="9979"/>
    <cellStyle name="20% - Accent5 3 4 2 4" xfId="9980"/>
    <cellStyle name="20% - Accent5 3 4 2 4 2" xfId="9981"/>
    <cellStyle name="20% - Accent5 3 4 2 4 2 2" xfId="9982"/>
    <cellStyle name="20% - Accent5 3 4 2 4 2 2 2" xfId="9983"/>
    <cellStyle name="20% - Accent5 3 4 2 4 2 3" xfId="9984"/>
    <cellStyle name="20% - Accent5 3 4 2 4 3" xfId="9985"/>
    <cellStyle name="20% - Accent5 3 4 2 4 3 2" xfId="9986"/>
    <cellStyle name="20% - Accent5 3 4 2 4 4" xfId="9987"/>
    <cellStyle name="20% - Accent5 3 4 2 5" xfId="9988"/>
    <cellStyle name="20% - Accent5 3 4 2 5 2" xfId="9989"/>
    <cellStyle name="20% - Accent5 3 4 2 5 2 2" xfId="9990"/>
    <cellStyle name="20% - Accent5 3 4 2 5 3" xfId="9991"/>
    <cellStyle name="20% - Accent5 3 4 2 6" xfId="9992"/>
    <cellStyle name="20% - Accent5 3 4 2 6 2" xfId="9993"/>
    <cellStyle name="20% - Accent5 3 4 2 7" xfId="9994"/>
    <cellStyle name="20% - Accent5 3 4 2 7 2" xfId="9995"/>
    <cellStyle name="20% - Accent5 3 4 2 8" xfId="9996"/>
    <cellStyle name="20% - Accent5 3 4 3" xfId="9997"/>
    <cellStyle name="20% - Accent5 3 4 3 2" xfId="9998"/>
    <cellStyle name="20% - Accent5 3 4 3 2 2" xfId="9999"/>
    <cellStyle name="20% - Accent5 3 4 3 2 2 2" xfId="10000"/>
    <cellStyle name="20% - Accent5 3 4 3 2 2 2 2" xfId="10001"/>
    <cellStyle name="20% - Accent5 3 4 3 2 2 2 2 2" xfId="10002"/>
    <cellStyle name="20% - Accent5 3 4 3 2 2 2 3" xfId="10003"/>
    <cellStyle name="20% - Accent5 3 4 3 2 2 3" xfId="10004"/>
    <cellStyle name="20% - Accent5 3 4 3 2 2 3 2" xfId="10005"/>
    <cellStyle name="20% - Accent5 3 4 3 2 2 4" xfId="10006"/>
    <cellStyle name="20% - Accent5 3 4 3 2 3" xfId="10007"/>
    <cellStyle name="20% - Accent5 3 4 3 2 3 2" xfId="10008"/>
    <cellStyle name="20% - Accent5 3 4 3 2 3 2 2" xfId="10009"/>
    <cellStyle name="20% - Accent5 3 4 3 2 3 3" xfId="10010"/>
    <cellStyle name="20% - Accent5 3 4 3 2 4" xfId="10011"/>
    <cellStyle name="20% - Accent5 3 4 3 2 4 2" xfId="10012"/>
    <cellStyle name="20% - Accent5 3 4 3 2 5" xfId="10013"/>
    <cellStyle name="20% - Accent5 3 4 3 2 5 2" xfId="10014"/>
    <cellStyle name="20% - Accent5 3 4 3 2 6" xfId="10015"/>
    <cellStyle name="20% - Accent5 3 4 3 3" xfId="10016"/>
    <cellStyle name="20% - Accent5 3 4 3 3 2" xfId="10017"/>
    <cellStyle name="20% - Accent5 3 4 3 3 2 2" xfId="10018"/>
    <cellStyle name="20% - Accent5 3 4 3 3 2 2 2" xfId="10019"/>
    <cellStyle name="20% - Accent5 3 4 3 3 2 2 2 2" xfId="10020"/>
    <cellStyle name="20% - Accent5 3 4 3 3 2 2 3" xfId="10021"/>
    <cellStyle name="20% - Accent5 3 4 3 3 2 3" xfId="10022"/>
    <cellStyle name="20% - Accent5 3 4 3 3 2 3 2" xfId="10023"/>
    <cellStyle name="20% - Accent5 3 4 3 3 2 4" xfId="10024"/>
    <cellStyle name="20% - Accent5 3 4 3 3 3" xfId="10025"/>
    <cellStyle name="20% - Accent5 3 4 3 3 3 2" xfId="10026"/>
    <cellStyle name="20% - Accent5 3 4 3 3 3 2 2" xfId="10027"/>
    <cellStyle name="20% - Accent5 3 4 3 3 3 3" xfId="10028"/>
    <cellStyle name="20% - Accent5 3 4 3 3 4" xfId="10029"/>
    <cellStyle name="20% - Accent5 3 4 3 3 4 2" xfId="10030"/>
    <cellStyle name="20% - Accent5 3 4 3 3 5" xfId="10031"/>
    <cellStyle name="20% - Accent5 3 4 3 3 5 2" xfId="10032"/>
    <cellStyle name="20% - Accent5 3 4 3 3 6" xfId="10033"/>
    <cellStyle name="20% - Accent5 3 4 3 4" xfId="10034"/>
    <cellStyle name="20% - Accent5 3 4 3 4 2" xfId="10035"/>
    <cellStyle name="20% - Accent5 3 4 3 4 2 2" xfId="10036"/>
    <cellStyle name="20% - Accent5 3 4 3 4 2 2 2" xfId="10037"/>
    <cellStyle name="20% - Accent5 3 4 3 4 2 3" xfId="10038"/>
    <cellStyle name="20% - Accent5 3 4 3 4 3" xfId="10039"/>
    <cellStyle name="20% - Accent5 3 4 3 4 3 2" xfId="10040"/>
    <cellStyle name="20% - Accent5 3 4 3 4 4" xfId="10041"/>
    <cellStyle name="20% - Accent5 3 4 3 5" xfId="10042"/>
    <cellStyle name="20% - Accent5 3 4 3 5 2" xfId="10043"/>
    <cellStyle name="20% - Accent5 3 4 3 5 2 2" xfId="10044"/>
    <cellStyle name="20% - Accent5 3 4 3 5 3" xfId="10045"/>
    <cellStyle name="20% - Accent5 3 4 3 6" xfId="10046"/>
    <cellStyle name="20% - Accent5 3 4 3 6 2" xfId="10047"/>
    <cellStyle name="20% - Accent5 3 4 3 7" xfId="10048"/>
    <cellStyle name="20% - Accent5 3 4 3 7 2" xfId="10049"/>
    <cellStyle name="20% - Accent5 3 4 3 8" xfId="10050"/>
    <cellStyle name="20% - Accent5 3 4 4" xfId="10051"/>
    <cellStyle name="20% - Accent5 3 4 4 2" xfId="10052"/>
    <cellStyle name="20% - Accent5 3 4 4 2 2" xfId="10053"/>
    <cellStyle name="20% - Accent5 3 4 4 2 2 2" xfId="10054"/>
    <cellStyle name="20% - Accent5 3 4 4 2 2 2 2" xfId="10055"/>
    <cellStyle name="20% - Accent5 3 4 4 2 2 3" xfId="10056"/>
    <cellStyle name="20% - Accent5 3 4 4 2 3" xfId="10057"/>
    <cellStyle name="20% - Accent5 3 4 4 2 3 2" xfId="10058"/>
    <cellStyle name="20% - Accent5 3 4 4 2 4" xfId="10059"/>
    <cellStyle name="20% - Accent5 3 4 4 3" xfId="10060"/>
    <cellStyle name="20% - Accent5 3 4 4 3 2" xfId="10061"/>
    <cellStyle name="20% - Accent5 3 4 4 3 2 2" xfId="10062"/>
    <cellStyle name="20% - Accent5 3 4 4 3 3" xfId="10063"/>
    <cellStyle name="20% - Accent5 3 4 4 4" xfId="10064"/>
    <cellStyle name="20% - Accent5 3 4 4 4 2" xfId="10065"/>
    <cellStyle name="20% - Accent5 3 4 4 5" xfId="10066"/>
    <cellStyle name="20% - Accent5 3 4 4 5 2" xfId="10067"/>
    <cellStyle name="20% - Accent5 3 4 4 6" xfId="10068"/>
    <cellStyle name="20% - Accent5 3 4 5" xfId="10069"/>
    <cellStyle name="20% - Accent5 3 4 5 2" xfId="10070"/>
    <cellStyle name="20% - Accent5 3 4 5 2 2" xfId="10071"/>
    <cellStyle name="20% - Accent5 3 4 5 2 2 2" xfId="10072"/>
    <cellStyle name="20% - Accent5 3 4 5 2 2 2 2" xfId="10073"/>
    <cellStyle name="20% - Accent5 3 4 5 2 2 3" xfId="10074"/>
    <cellStyle name="20% - Accent5 3 4 5 2 3" xfId="10075"/>
    <cellStyle name="20% - Accent5 3 4 5 2 3 2" xfId="10076"/>
    <cellStyle name="20% - Accent5 3 4 5 2 4" xfId="10077"/>
    <cellStyle name="20% - Accent5 3 4 5 3" xfId="10078"/>
    <cellStyle name="20% - Accent5 3 4 5 3 2" xfId="10079"/>
    <cellStyle name="20% - Accent5 3 4 5 3 2 2" xfId="10080"/>
    <cellStyle name="20% - Accent5 3 4 5 3 3" xfId="10081"/>
    <cellStyle name="20% - Accent5 3 4 5 4" xfId="10082"/>
    <cellStyle name="20% - Accent5 3 4 5 4 2" xfId="10083"/>
    <cellStyle name="20% - Accent5 3 4 5 5" xfId="10084"/>
    <cellStyle name="20% - Accent5 3 4 5 5 2" xfId="10085"/>
    <cellStyle name="20% - Accent5 3 4 5 6" xfId="10086"/>
    <cellStyle name="20% - Accent5 3 4 6" xfId="10087"/>
    <cellStyle name="20% - Accent5 3 4 6 2" xfId="10088"/>
    <cellStyle name="20% - Accent5 3 4 6 2 2" xfId="10089"/>
    <cellStyle name="20% - Accent5 3 4 6 2 2 2" xfId="10090"/>
    <cellStyle name="20% - Accent5 3 4 6 2 2 2 2" xfId="10091"/>
    <cellStyle name="20% - Accent5 3 4 6 2 2 3" xfId="10092"/>
    <cellStyle name="20% - Accent5 3 4 6 2 3" xfId="10093"/>
    <cellStyle name="20% - Accent5 3 4 6 2 3 2" xfId="10094"/>
    <cellStyle name="20% - Accent5 3 4 6 2 4" xfId="10095"/>
    <cellStyle name="20% - Accent5 3 4 6 3" xfId="10096"/>
    <cellStyle name="20% - Accent5 3 4 6 3 2" xfId="10097"/>
    <cellStyle name="20% - Accent5 3 4 6 3 2 2" xfId="10098"/>
    <cellStyle name="20% - Accent5 3 4 6 3 3" xfId="10099"/>
    <cellStyle name="20% - Accent5 3 4 6 4" xfId="10100"/>
    <cellStyle name="20% - Accent5 3 4 6 4 2" xfId="10101"/>
    <cellStyle name="20% - Accent5 3 4 6 5" xfId="10102"/>
    <cellStyle name="20% - Accent5 3 4 6 5 2" xfId="10103"/>
    <cellStyle name="20% - Accent5 3 4 6 6" xfId="10104"/>
    <cellStyle name="20% - Accent5 3 4 7" xfId="10105"/>
    <cellStyle name="20% - Accent5 3 4 7 2" xfId="10106"/>
    <cellStyle name="20% - Accent5 3 4 7 2 2" xfId="10107"/>
    <cellStyle name="20% - Accent5 3 4 7 2 2 2" xfId="10108"/>
    <cellStyle name="20% - Accent5 3 4 7 2 3" xfId="10109"/>
    <cellStyle name="20% - Accent5 3 4 7 3" xfId="10110"/>
    <cellStyle name="20% - Accent5 3 4 7 3 2" xfId="10111"/>
    <cellStyle name="20% - Accent5 3 4 7 4" xfId="10112"/>
    <cellStyle name="20% - Accent5 3 4 8" xfId="10113"/>
    <cellStyle name="20% - Accent5 3 4 8 2" xfId="10114"/>
    <cellStyle name="20% - Accent5 3 4 8 2 2" xfId="10115"/>
    <cellStyle name="20% - Accent5 3 4 8 3" xfId="10116"/>
    <cellStyle name="20% - Accent5 3 4 9" xfId="10117"/>
    <cellStyle name="20% - Accent5 3 4 9 2" xfId="10118"/>
    <cellStyle name="20% - Accent5 3 5" xfId="10119"/>
    <cellStyle name="20% - Accent5 3 5 10" xfId="10120"/>
    <cellStyle name="20% - Accent5 3 5 10 2" xfId="10121"/>
    <cellStyle name="20% - Accent5 3 5 11" xfId="10122"/>
    <cellStyle name="20% - Accent5 3 5 2" xfId="10123"/>
    <cellStyle name="20% - Accent5 3 5 2 2" xfId="10124"/>
    <cellStyle name="20% - Accent5 3 5 2 2 2" xfId="10125"/>
    <cellStyle name="20% - Accent5 3 5 2 2 2 2" xfId="10126"/>
    <cellStyle name="20% - Accent5 3 5 2 2 2 2 2" xfId="10127"/>
    <cellStyle name="20% - Accent5 3 5 2 2 2 2 2 2" xfId="10128"/>
    <cellStyle name="20% - Accent5 3 5 2 2 2 2 3" xfId="10129"/>
    <cellStyle name="20% - Accent5 3 5 2 2 2 3" xfId="10130"/>
    <cellStyle name="20% - Accent5 3 5 2 2 2 3 2" xfId="10131"/>
    <cellStyle name="20% - Accent5 3 5 2 2 2 4" xfId="10132"/>
    <cellStyle name="20% - Accent5 3 5 2 2 3" xfId="10133"/>
    <cellStyle name="20% - Accent5 3 5 2 2 3 2" xfId="10134"/>
    <cellStyle name="20% - Accent5 3 5 2 2 3 2 2" xfId="10135"/>
    <cellStyle name="20% - Accent5 3 5 2 2 3 3" xfId="10136"/>
    <cellStyle name="20% - Accent5 3 5 2 2 4" xfId="10137"/>
    <cellStyle name="20% - Accent5 3 5 2 2 4 2" xfId="10138"/>
    <cellStyle name="20% - Accent5 3 5 2 2 5" xfId="10139"/>
    <cellStyle name="20% - Accent5 3 5 2 2 5 2" xfId="10140"/>
    <cellStyle name="20% - Accent5 3 5 2 2 6" xfId="10141"/>
    <cellStyle name="20% - Accent5 3 5 2 3" xfId="10142"/>
    <cellStyle name="20% - Accent5 3 5 2 3 2" xfId="10143"/>
    <cellStyle name="20% - Accent5 3 5 2 3 2 2" xfId="10144"/>
    <cellStyle name="20% - Accent5 3 5 2 3 2 2 2" xfId="10145"/>
    <cellStyle name="20% - Accent5 3 5 2 3 2 2 2 2" xfId="10146"/>
    <cellStyle name="20% - Accent5 3 5 2 3 2 2 3" xfId="10147"/>
    <cellStyle name="20% - Accent5 3 5 2 3 2 3" xfId="10148"/>
    <cellStyle name="20% - Accent5 3 5 2 3 2 3 2" xfId="10149"/>
    <cellStyle name="20% - Accent5 3 5 2 3 2 4" xfId="10150"/>
    <cellStyle name="20% - Accent5 3 5 2 3 3" xfId="10151"/>
    <cellStyle name="20% - Accent5 3 5 2 3 3 2" xfId="10152"/>
    <cellStyle name="20% - Accent5 3 5 2 3 3 2 2" xfId="10153"/>
    <cellStyle name="20% - Accent5 3 5 2 3 3 3" xfId="10154"/>
    <cellStyle name="20% - Accent5 3 5 2 3 4" xfId="10155"/>
    <cellStyle name="20% - Accent5 3 5 2 3 4 2" xfId="10156"/>
    <cellStyle name="20% - Accent5 3 5 2 3 5" xfId="10157"/>
    <cellStyle name="20% - Accent5 3 5 2 3 5 2" xfId="10158"/>
    <cellStyle name="20% - Accent5 3 5 2 3 6" xfId="10159"/>
    <cellStyle name="20% - Accent5 3 5 2 4" xfId="10160"/>
    <cellStyle name="20% - Accent5 3 5 2 4 2" xfId="10161"/>
    <cellStyle name="20% - Accent5 3 5 2 4 2 2" xfId="10162"/>
    <cellStyle name="20% - Accent5 3 5 2 4 2 2 2" xfId="10163"/>
    <cellStyle name="20% - Accent5 3 5 2 4 2 3" xfId="10164"/>
    <cellStyle name="20% - Accent5 3 5 2 4 3" xfId="10165"/>
    <cellStyle name="20% - Accent5 3 5 2 4 3 2" xfId="10166"/>
    <cellStyle name="20% - Accent5 3 5 2 4 4" xfId="10167"/>
    <cellStyle name="20% - Accent5 3 5 2 5" xfId="10168"/>
    <cellStyle name="20% - Accent5 3 5 2 5 2" xfId="10169"/>
    <cellStyle name="20% - Accent5 3 5 2 5 2 2" xfId="10170"/>
    <cellStyle name="20% - Accent5 3 5 2 5 3" xfId="10171"/>
    <cellStyle name="20% - Accent5 3 5 2 6" xfId="10172"/>
    <cellStyle name="20% - Accent5 3 5 2 6 2" xfId="10173"/>
    <cellStyle name="20% - Accent5 3 5 2 7" xfId="10174"/>
    <cellStyle name="20% - Accent5 3 5 2 7 2" xfId="10175"/>
    <cellStyle name="20% - Accent5 3 5 2 8" xfId="10176"/>
    <cellStyle name="20% - Accent5 3 5 3" xfId="10177"/>
    <cellStyle name="20% - Accent5 3 5 3 2" xfId="10178"/>
    <cellStyle name="20% - Accent5 3 5 3 2 2" xfId="10179"/>
    <cellStyle name="20% - Accent5 3 5 3 2 2 2" xfId="10180"/>
    <cellStyle name="20% - Accent5 3 5 3 2 2 2 2" xfId="10181"/>
    <cellStyle name="20% - Accent5 3 5 3 2 2 2 2 2" xfId="10182"/>
    <cellStyle name="20% - Accent5 3 5 3 2 2 2 3" xfId="10183"/>
    <cellStyle name="20% - Accent5 3 5 3 2 2 3" xfId="10184"/>
    <cellStyle name="20% - Accent5 3 5 3 2 2 3 2" xfId="10185"/>
    <cellStyle name="20% - Accent5 3 5 3 2 2 4" xfId="10186"/>
    <cellStyle name="20% - Accent5 3 5 3 2 3" xfId="10187"/>
    <cellStyle name="20% - Accent5 3 5 3 2 3 2" xfId="10188"/>
    <cellStyle name="20% - Accent5 3 5 3 2 3 2 2" xfId="10189"/>
    <cellStyle name="20% - Accent5 3 5 3 2 3 3" xfId="10190"/>
    <cellStyle name="20% - Accent5 3 5 3 2 4" xfId="10191"/>
    <cellStyle name="20% - Accent5 3 5 3 2 4 2" xfId="10192"/>
    <cellStyle name="20% - Accent5 3 5 3 2 5" xfId="10193"/>
    <cellStyle name="20% - Accent5 3 5 3 2 5 2" xfId="10194"/>
    <cellStyle name="20% - Accent5 3 5 3 2 6" xfId="10195"/>
    <cellStyle name="20% - Accent5 3 5 3 3" xfId="10196"/>
    <cellStyle name="20% - Accent5 3 5 3 3 2" xfId="10197"/>
    <cellStyle name="20% - Accent5 3 5 3 3 2 2" xfId="10198"/>
    <cellStyle name="20% - Accent5 3 5 3 3 2 2 2" xfId="10199"/>
    <cellStyle name="20% - Accent5 3 5 3 3 2 2 2 2" xfId="10200"/>
    <cellStyle name="20% - Accent5 3 5 3 3 2 2 3" xfId="10201"/>
    <cellStyle name="20% - Accent5 3 5 3 3 2 3" xfId="10202"/>
    <cellStyle name="20% - Accent5 3 5 3 3 2 3 2" xfId="10203"/>
    <cellStyle name="20% - Accent5 3 5 3 3 2 4" xfId="10204"/>
    <cellStyle name="20% - Accent5 3 5 3 3 3" xfId="10205"/>
    <cellStyle name="20% - Accent5 3 5 3 3 3 2" xfId="10206"/>
    <cellStyle name="20% - Accent5 3 5 3 3 3 2 2" xfId="10207"/>
    <cellStyle name="20% - Accent5 3 5 3 3 3 3" xfId="10208"/>
    <cellStyle name="20% - Accent5 3 5 3 3 4" xfId="10209"/>
    <cellStyle name="20% - Accent5 3 5 3 3 4 2" xfId="10210"/>
    <cellStyle name="20% - Accent5 3 5 3 3 5" xfId="10211"/>
    <cellStyle name="20% - Accent5 3 5 3 3 5 2" xfId="10212"/>
    <cellStyle name="20% - Accent5 3 5 3 3 6" xfId="10213"/>
    <cellStyle name="20% - Accent5 3 5 3 4" xfId="10214"/>
    <cellStyle name="20% - Accent5 3 5 3 4 2" xfId="10215"/>
    <cellStyle name="20% - Accent5 3 5 3 4 2 2" xfId="10216"/>
    <cellStyle name="20% - Accent5 3 5 3 4 2 2 2" xfId="10217"/>
    <cellStyle name="20% - Accent5 3 5 3 4 2 3" xfId="10218"/>
    <cellStyle name="20% - Accent5 3 5 3 4 3" xfId="10219"/>
    <cellStyle name="20% - Accent5 3 5 3 4 3 2" xfId="10220"/>
    <cellStyle name="20% - Accent5 3 5 3 4 4" xfId="10221"/>
    <cellStyle name="20% - Accent5 3 5 3 5" xfId="10222"/>
    <cellStyle name="20% - Accent5 3 5 3 5 2" xfId="10223"/>
    <cellStyle name="20% - Accent5 3 5 3 5 2 2" xfId="10224"/>
    <cellStyle name="20% - Accent5 3 5 3 5 3" xfId="10225"/>
    <cellStyle name="20% - Accent5 3 5 3 6" xfId="10226"/>
    <cellStyle name="20% - Accent5 3 5 3 6 2" xfId="10227"/>
    <cellStyle name="20% - Accent5 3 5 3 7" xfId="10228"/>
    <cellStyle name="20% - Accent5 3 5 3 7 2" xfId="10229"/>
    <cellStyle name="20% - Accent5 3 5 3 8" xfId="10230"/>
    <cellStyle name="20% - Accent5 3 5 4" xfId="10231"/>
    <cellStyle name="20% - Accent5 3 5 4 2" xfId="10232"/>
    <cellStyle name="20% - Accent5 3 5 4 2 2" xfId="10233"/>
    <cellStyle name="20% - Accent5 3 5 4 2 2 2" xfId="10234"/>
    <cellStyle name="20% - Accent5 3 5 4 2 2 2 2" xfId="10235"/>
    <cellStyle name="20% - Accent5 3 5 4 2 2 3" xfId="10236"/>
    <cellStyle name="20% - Accent5 3 5 4 2 3" xfId="10237"/>
    <cellStyle name="20% - Accent5 3 5 4 2 3 2" xfId="10238"/>
    <cellStyle name="20% - Accent5 3 5 4 2 4" xfId="10239"/>
    <cellStyle name="20% - Accent5 3 5 4 3" xfId="10240"/>
    <cellStyle name="20% - Accent5 3 5 4 3 2" xfId="10241"/>
    <cellStyle name="20% - Accent5 3 5 4 3 2 2" xfId="10242"/>
    <cellStyle name="20% - Accent5 3 5 4 3 3" xfId="10243"/>
    <cellStyle name="20% - Accent5 3 5 4 4" xfId="10244"/>
    <cellStyle name="20% - Accent5 3 5 4 4 2" xfId="10245"/>
    <cellStyle name="20% - Accent5 3 5 4 5" xfId="10246"/>
    <cellStyle name="20% - Accent5 3 5 4 5 2" xfId="10247"/>
    <cellStyle name="20% - Accent5 3 5 4 6" xfId="10248"/>
    <cellStyle name="20% - Accent5 3 5 5" xfId="10249"/>
    <cellStyle name="20% - Accent5 3 5 5 2" xfId="10250"/>
    <cellStyle name="20% - Accent5 3 5 5 2 2" xfId="10251"/>
    <cellStyle name="20% - Accent5 3 5 5 2 2 2" xfId="10252"/>
    <cellStyle name="20% - Accent5 3 5 5 2 2 2 2" xfId="10253"/>
    <cellStyle name="20% - Accent5 3 5 5 2 2 3" xfId="10254"/>
    <cellStyle name="20% - Accent5 3 5 5 2 3" xfId="10255"/>
    <cellStyle name="20% - Accent5 3 5 5 2 3 2" xfId="10256"/>
    <cellStyle name="20% - Accent5 3 5 5 2 4" xfId="10257"/>
    <cellStyle name="20% - Accent5 3 5 5 3" xfId="10258"/>
    <cellStyle name="20% - Accent5 3 5 5 3 2" xfId="10259"/>
    <cellStyle name="20% - Accent5 3 5 5 3 2 2" xfId="10260"/>
    <cellStyle name="20% - Accent5 3 5 5 3 3" xfId="10261"/>
    <cellStyle name="20% - Accent5 3 5 5 4" xfId="10262"/>
    <cellStyle name="20% - Accent5 3 5 5 4 2" xfId="10263"/>
    <cellStyle name="20% - Accent5 3 5 5 5" xfId="10264"/>
    <cellStyle name="20% - Accent5 3 5 5 5 2" xfId="10265"/>
    <cellStyle name="20% - Accent5 3 5 5 6" xfId="10266"/>
    <cellStyle name="20% - Accent5 3 5 6" xfId="10267"/>
    <cellStyle name="20% - Accent5 3 5 6 2" xfId="10268"/>
    <cellStyle name="20% - Accent5 3 5 6 2 2" xfId="10269"/>
    <cellStyle name="20% - Accent5 3 5 6 2 2 2" xfId="10270"/>
    <cellStyle name="20% - Accent5 3 5 6 2 2 2 2" xfId="10271"/>
    <cellStyle name="20% - Accent5 3 5 6 2 2 3" xfId="10272"/>
    <cellStyle name="20% - Accent5 3 5 6 2 3" xfId="10273"/>
    <cellStyle name="20% - Accent5 3 5 6 2 3 2" xfId="10274"/>
    <cellStyle name="20% - Accent5 3 5 6 2 4" xfId="10275"/>
    <cellStyle name="20% - Accent5 3 5 6 3" xfId="10276"/>
    <cellStyle name="20% - Accent5 3 5 6 3 2" xfId="10277"/>
    <cellStyle name="20% - Accent5 3 5 6 3 2 2" xfId="10278"/>
    <cellStyle name="20% - Accent5 3 5 6 3 3" xfId="10279"/>
    <cellStyle name="20% - Accent5 3 5 6 4" xfId="10280"/>
    <cellStyle name="20% - Accent5 3 5 6 4 2" xfId="10281"/>
    <cellStyle name="20% - Accent5 3 5 6 5" xfId="10282"/>
    <cellStyle name="20% - Accent5 3 5 6 5 2" xfId="10283"/>
    <cellStyle name="20% - Accent5 3 5 6 6" xfId="10284"/>
    <cellStyle name="20% - Accent5 3 5 7" xfId="10285"/>
    <cellStyle name="20% - Accent5 3 5 7 2" xfId="10286"/>
    <cellStyle name="20% - Accent5 3 5 7 2 2" xfId="10287"/>
    <cellStyle name="20% - Accent5 3 5 7 2 2 2" xfId="10288"/>
    <cellStyle name="20% - Accent5 3 5 7 2 3" xfId="10289"/>
    <cellStyle name="20% - Accent5 3 5 7 3" xfId="10290"/>
    <cellStyle name="20% - Accent5 3 5 7 3 2" xfId="10291"/>
    <cellStyle name="20% - Accent5 3 5 7 4" xfId="10292"/>
    <cellStyle name="20% - Accent5 3 5 8" xfId="10293"/>
    <cellStyle name="20% - Accent5 3 5 8 2" xfId="10294"/>
    <cellStyle name="20% - Accent5 3 5 8 2 2" xfId="10295"/>
    <cellStyle name="20% - Accent5 3 5 8 3" xfId="10296"/>
    <cellStyle name="20% - Accent5 3 5 9" xfId="10297"/>
    <cellStyle name="20% - Accent5 3 5 9 2" xfId="10298"/>
    <cellStyle name="20% - Accent5 3 6" xfId="10299"/>
    <cellStyle name="20% - Accent5 3 6 2" xfId="10300"/>
    <cellStyle name="20% - Accent5 3 6 2 2" xfId="10301"/>
    <cellStyle name="20% - Accent5 3 6 2 2 2" xfId="10302"/>
    <cellStyle name="20% - Accent5 3 6 2 2 2 2" xfId="10303"/>
    <cellStyle name="20% - Accent5 3 6 2 2 2 2 2" xfId="10304"/>
    <cellStyle name="20% - Accent5 3 6 2 2 2 3" xfId="10305"/>
    <cellStyle name="20% - Accent5 3 6 2 2 3" xfId="10306"/>
    <cellStyle name="20% - Accent5 3 6 2 2 3 2" xfId="10307"/>
    <cellStyle name="20% - Accent5 3 6 2 2 4" xfId="10308"/>
    <cellStyle name="20% - Accent5 3 6 2 3" xfId="10309"/>
    <cellStyle name="20% - Accent5 3 6 2 3 2" xfId="10310"/>
    <cellStyle name="20% - Accent5 3 6 2 3 2 2" xfId="10311"/>
    <cellStyle name="20% - Accent5 3 6 2 3 3" xfId="10312"/>
    <cellStyle name="20% - Accent5 3 6 2 4" xfId="10313"/>
    <cellStyle name="20% - Accent5 3 6 2 4 2" xfId="10314"/>
    <cellStyle name="20% - Accent5 3 6 2 5" xfId="10315"/>
    <cellStyle name="20% - Accent5 3 6 2 5 2" xfId="10316"/>
    <cellStyle name="20% - Accent5 3 6 2 6" xfId="10317"/>
    <cellStyle name="20% - Accent5 3 6 3" xfId="10318"/>
    <cellStyle name="20% - Accent5 3 6 3 2" xfId="10319"/>
    <cellStyle name="20% - Accent5 3 6 3 2 2" xfId="10320"/>
    <cellStyle name="20% - Accent5 3 6 3 2 2 2" xfId="10321"/>
    <cellStyle name="20% - Accent5 3 6 3 2 2 2 2" xfId="10322"/>
    <cellStyle name="20% - Accent5 3 6 3 2 2 3" xfId="10323"/>
    <cellStyle name="20% - Accent5 3 6 3 2 3" xfId="10324"/>
    <cellStyle name="20% - Accent5 3 6 3 2 3 2" xfId="10325"/>
    <cellStyle name="20% - Accent5 3 6 3 2 4" xfId="10326"/>
    <cellStyle name="20% - Accent5 3 6 3 3" xfId="10327"/>
    <cellStyle name="20% - Accent5 3 6 3 3 2" xfId="10328"/>
    <cellStyle name="20% - Accent5 3 6 3 3 2 2" xfId="10329"/>
    <cellStyle name="20% - Accent5 3 6 3 3 3" xfId="10330"/>
    <cellStyle name="20% - Accent5 3 6 3 4" xfId="10331"/>
    <cellStyle name="20% - Accent5 3 6 3 4 2" xfId="10332"/>
    <cellStyle name="20% - Accent5 3 6 3 5" xfId="10333"/>
    <cellStyle name="20% - Accent5 3 6 3 5 2" xfId="10334"/>
    <cellStyle name="20% - Accent5 3 6 3 6" xfId="10335"/>
    <cellStyle name="20% - Accent5 3 6 4" xfId="10336"/>
    <cellStyle name="20% - Accent5 3 6 4 2" xfId="10337"/>
    <cellStyle name="20% - Accent5 3 6 4 2 2" xfId="10338"/>
    <cellStyle name="20% - Accent5 3 6 4 2 2 2" xfId="10339"/>
    <cellStyle name="20% - Accent5 3 6 4 2 3" xfId="10340"/>
    <cellStyle name="20% - Accent5 3 6 4 3" xfId="10341"/>
    <cellStyle name="20% - Accent5 3 6 4 3 2" xfId="10342"/>
    <cellStyle name="20% - Accent5 3 6 4 4" xfId="10343"/>
    <cellStyle name="20% - Accent5 3 6 5" xfId="10344"/>
    <cellStyle name="20% - Accent5 3 6 5 2" xfId="10345"/>
    <cellStyle name="20% - Accent5 3 6 5 2 2" xfId="10346"/>
    <cellStyle name="20% - Accent5 3 6 5 3" xfId="10347"/>
    <cellStyle name="20% - Accent5 3 6 6" xfId="10348"/>
    <cellStyle name="20% - Accent5 3 6 6 2" xfId="10349"/>
    <cellStyle name="20% - Accent5 3 6 7" xfId="10350"/>
    <cellStyle name="20% - Accent5 3 6 7 2" xfId="10351"/>
    <cellStyle name="20% - Accent5 3 6 8" xfId="10352"/>
    <cellStyle name="20% - Accent5 3 7" xfId="10353"/>
    <cellStyle name="20% - Accent5 3 7 2" xfId="10354"/>
    <cellStyle name="20% - Accent5 3 7 2 2" xfId="10355"/>
    <cellStyle name="20% - Accent5 3 7 2 2 2" xfId="10356"/>
    <cellStyle name="20% - Accent5 3 7 2 2 2 2" xfId="10357"/>
    <cellStyle name="20% - Accent5 3 7 2 2 2 2 2" xfId="10358"/>
    <cellStyle name="20% - Accent5 3 7 2 2 2 3" xfId="10359"/>
    <cellStyle name="20% - Accent5 3 7 2 2 3" xfId="10360"/>
    <cellStyle name="20% - Accent5 3 7 2 2 3 2" xfId="10361"/>
    <cellStyle name="20% - Accent5 3 7 2 2 4" xfId="10362"/>
    <cellStyle name="20% - Accent5 3 7 2 3" xfId="10363"/>
    <cellStyle name="20% - Accent5 3 7 2 3 2" xfId="10364"/>
    <cellStyle name="20% - Accent5 3 7 2 3 2 2" xfId="10365"/>
    <cellStyle name="20% - Accent5 3 7 2 3 3" xfId="10366"/>
    <cellStyle name="20% - Accent5 3 7 2 4" xfId="10367"/>
    <cellStyle name="20% - Accent5 3 7 2 4 2" xfId="10368"/>
    <cellStyle name="20% - Accent5 3 7 2 5" xfId="10369"/>
    <cellStyle name="20% - Accent5 3 7 2 5 2" xfId="10370"/>
    <cellStyle name="20% - Accent5 3 7 2 6" xfId="10371"/>
    <cellStyle name="20% - Accent5 3 7 3" xfId="10372"/>
    <cellStyle name="20% - Accent5 3 7 3 2" xfId="10373"/>
    <cellStyle name="20% - Accent5 3 7 3 2 2" xfId="10374"/>
    <cellStyle name="20% - Accent5 3 7 3 2 2 2" xfId="10375"/>
    <cellStyle name="20% - Accent5 3 7 3 2 2 2 2" xfId="10376"/>
    <cellStyle name="20% - Accent5 3 7 3 2 2 3" xfId="10377"/>
    <cellStyle name="20% - Accent5 3 7 3 2 3" xfId="10378"/>
    <cellStyle name="20% - Accent5 3 7 3 2 3 2" xfId="10379"/>
    <cellStyle name="20% - Accent5 3 7 3 2 4" xfId="10380"/>
    <cellStyle name="20% - Accent5 3 7 3 3" xfId="10381"/>
    <cellStyle name="20% - Accent5 3 7 3 3 2" xfId="10382"/>
    <cellStyle name="20% - Accent5 3 7 3 3 2 2" xfId="10383"/>
    <cellStyle name="20% - Accent5 3 7 3 3 3" xfId="10384"/>
    <cellStyle name="20% - Accent5 3 7 3 4" xfId="10385"/>
    <cellStyle name="20% - Accent5 3 7 3 4 2" xfId="10386"/>
    <cellStyle name="20% - Accent5 3 7 3 5" xfId="10387"/>
    <cellStyle name="20% - Accent5 3 7 3 5 2" xfId="10388"/>
    <cellStyle name="20% - Accent5 3 7 3 6" xfId="10389"/>
    <cellStyle name="20% - Accent5 3 7 4" xfId="10390"/>
    <cellStyle name="20% - Accent5 3 7 4 2" xfId="10391"/>
    <cellStyle name="20% - Accent5 3 7 4 2 2" xfId="10392"/>
    <cellStyle name="20% - Accent5 3 7 4 2 2 2" xfId="10393"/>
    <cellStyle name="20% - Accent5 3 7 4 2 3" xfId="10394"/>
    <cellStyle name="20% - Accent5 3 7 4 3" xfId="10395"/>
    <cellStyle name="20% - Accent5 3 7 4 3 2" xfId="10396"/>
    <cellStyle name="20% - Accent5 3 7 4 4" xfId="10397"/>
    <cellStyle name="20% - Accent5 3 7 5" xfId="10398"/>
    <cellStyle name="20% - Accent5 3 7 5 2" xfId="10399"/>
    <cellStyle name="20% - Accent5 3 7 5 2 2" xfId="10400"/>
    <cellStyle name="20% - Accent5 3 7 5 3" xfId="10401"/>
    <cellStyle name="20% - Accent5 3 7 6" xfId="10402"/>
    <cellStyle name="20% - Accent5 3 7 6 2" xfId="10403"/>
    <cellStyle name="20% - Accent5 3 7 7" xfId="10404"/>
    <cellStyle name="20% - Accent5 3 7 7 2" xfId="10405"/>
    <cellStyle name="20% - Accent5 3 7 8" xfId="10406"/>
    <cellStyle name="20% - Accent5 3 8" xfId="10407"/>
    <cellStyle name="20% - Accent5 3 8 2" xfId="10408"/>
    <cellStyle name="20% - Accent5 3 8 2 2" xfId="10409"/>
    <cellStyle name="20% - Accent5 3 8 2 2 2" xfId="10410"/>
    <cellStyle name="20% - Accent5 3 8 2 2 2 2" xfId="10411"/>
    <cellStyle name="20% - Accent5 3 8 2 2 3" xfId="10412"/>
    <cellStyle name="20% - Accent5 3 8 2 3" xfId="10413"/>
    <cellStyle name="20% - Accent5 3 8 2 3 2" xfId="10414"/>
    <cellStyle name="20% - Accent5 3 8 2 4" xfId="10415"/>
    <cellStyle name="20% - Accent5 3 8 3" xfId="10416"/>
    <cellStyle name="20% - Accent5 3 8 3 2" xfId="10417"/>
    <cellStyle name="20% - Accent5 3 8 3 2 2" xfId="10418"/>
    <cellStyle name="20% - Accent5 3 8 3 3" xfId="10419"/>
    <cellStyle name="20% - Accent5 3 8 4" xfId="10420"/>
    <cellStyle name="20% - Accent5 3 8 4 2" xfId="10421"/>
    <cellStyle name="20% - Accent5 3 8 5" xfId="10422"/>
    <cellStyle name="20% - Accent5 3 8 5 2" xfId="10423"/>
    <cellStyle name="20% - Accent5 3 8 6" xfId="10424"/>
    <cellStyle name="20% - Accent5 3 9" xfId="10425"/>
    <cellStyle name="20% - Accent5 3 9 2" xfId="10426"/>
    <cellStyle name="20% - Accent5 3 9 2 2" xfId="10427"/>
    <cellStyle name="20% - Accent5 3 9 2 2 2" xfId="10428"/>
    <cellStyle name="20% - Accent5 3 9 2 2 2 2" xfId="10429"/>
    <cellStyle name="20% - Accent5 3 9 2 2 3" xfId="10430"/>
    <cellStyle name="20% - Accent5 3 9 2 3" xfId="10431"/>
    <cellStyle name="20% - Accent5 3 9 2 3 2" xfId="10432"/>
    <cellStyle name="20% - Accent5 3 9 2 4" xfId="10433"/>
    <cellStyle name="20% - Accent5 3 9 3" xfId="10434"/>
    <cellStyle name="20% - Accent5 3 9 3 2" xfId="10435"/>
    <cellStyle name="20% - Accent5 3 9 3 2 2" xfId="10436"/>
    <cellStyle name="20% - Accent5 3 9 3 3" xfId="10437"/>
    <cellStyle name="20% - Accent5 3 9 4" xfId="10438"/>
    <cellStyle name="20% - Accent5 3 9 4 2" xfId="10439"/>
    <cellStyle name="20% - Accent5 3 9 5" xfId="10440"/>
    <cellStyle name="20% - Accent5 3 9 5 2" xfId="10441"/>
    <cellStyle name="20% - Accent5 3 9 6" xfId="10442"/>
    <cellStyle name="20% - Accent5 4" xfId="10443"/>
    <cellStyle name="20% - Accent5 5" xfId="10444"/>
    <cellStyle name="20% - Accent5 5 10" xfId="10445"/>
    <cellStyle name="20% - Accent5 5 10 2" xfId="10446"/>
    <cellStyle name="20% - Accent5 5 11" xfId="10447"/>
    <cellStyle name="20% - Accent5 5 2" xfId="10448"/>
    <cellStyle name="20% - Accent5 5 2 2" xfId="10449"/>
    <cellStyle name="20% - Accent5 5 2 2 2" xfId="10450"/>
    <cellStyle name="20% - Accent5 5 2 2 2 2" xfId="10451"/>
    <cellStyle name="20% - Accent5 5 2 2 2 2 2" xfId="10452"/>
    <cellStyle name="20% - Accent5 5 2 2 2 2 2 2" xfId="10453"/>
    <cellStyle name="20% - Accent5 5 2 2 2 2 3" xfId="10454"/>
    <cellStyle name="20% - Accent5 5 2 2 2 3" xfId="10455"/>
    <cellStyle name="20% - Accent5 5 2 2 2 3 2" xfId="10456"/>
    <cellStyle name="20% - Accent5 5 2 2 2 4" xfId="10457"/>
    <cellStyle name="20% - Accent5 5 2 2 3" xfId="10458"/>
    <cellStyle name="20% - Accent5 5 2 2 3 2" xfId="10459"/>
    <cellStyle name="20% - Accent5 5 2 2 3 2 2" xfId="10460"/>
    <cellStyle name="20% - Accent5 5 2 2 3 3" xfId="10461"/>
    <cellStyle name="20% - Accent5 5 2 2 4" xfId="10462"/>
    <cellStyle name="20% - Accent5 5 2 2 4 2" xfId="10463"/>
    <cellStyle name="20% - Accent5 5 2 2 5" xfId="10464"/>
    <cellStyle name="20% - Accent5 5 2 2 5 2" xfId="10465"/>
    <cellStyle name="20% - Accent5 5 2 2 6" xfId="10466"/>
    <cellStyle name="20% - Accent5 5 2 3" xfId="10467"/>
    <cellStyle name="20% - Accent5 5 2 3 2" xfId="10468"/>
    <cellStyle name="20% - Accent5 5 2 3 2 2" xfId="10469"/>
    <cellStyle name="20% - Accent5 5 2 3 2 2 2" xfId="10470"/>
    <cellStyle name="20% - Accent5 5 2 3 2 2 2 2" xfId="10471"/>
    <cellStyle name="20% - Accent5 5 2 3 2 2 3" xfId="10472"/>
    <cellStyle name="20% - Accent5 5 2 3 2 3" xfId="10473"/>
    <cellStyle name="20% - Accent5 5 2 3 2 3 2" xfId="10474"/>
    <cellStyle name="20% - Accent5 5 2 3 2 4" xfId="10475"/>
    <cellStyle name="20% - Accent5 5 2 3 3" xfId="10476"/>
    <cellStyle name="20% - Accent5 5 2 3 3 2" xfId="10477"/>
    <cellStyle name="20% - Accent5 5 2 3 3 2 2" xfId="10478"/>
    <cellStyle name="20% - Accent5 5 2 3 3 3" xfId="10479"/>
    <cellStyle name="20% - Accent5 5 2 3 4" xfId="10480"/>
    <cellStyle name="20% - Accent5 5 2 3 4 2" xfId="10481"/>
    <cellStyle name="20% - Accent5 5 2 3 5" xfId="10482"/>
    <cellStyle name="20% - Accent5 5 2 3 5 2" xfId="10483"/>
    <cellStyle name="20% - Accent5 5 2 3 6" xfId="10484"/>
    <cellStyle name="20% - Accent5 5 2 4" xfId="10485"/>
    <cellStyle name="20% - Accent5 5 2 4 2" xfId="10486"/>
    <cellStyle name="20% - Accent5 5 2 4 2 2" xfId="10487"/>
    <cellStyle name="20% - Accent5 5 2 4 2 2 2" xfId="10488"/>
    <cellStyle name="20% - Accent5 5 2 4 2 3" xfId="10489"/>
    <cellStyle name="20% - Accent5 5 2 4 3" xfId="10490"/>
    <cellStyle name="20% - Accent5 5 2 4 3 2" xfId="10491"/>
    <cellStyle name="20% - Accent5 5 2 4 4" xfId="10492"/>
    <cellStyle name="20% - Accent5 5 2 5" xfId="10493"/>
    <cellStyle name="20% - Accent5 5 2 5 2" xfId="10494"/>
    <cellStyle name="20% - Accent5 5 2 5 2 2" xfId="10495"/>
    <cellStyle name="20% - Accent5 5 2 5 3" xfId="10496"/>
    <cellStyle name="20% - Accent5 5 2 6" xfId="10497"/>
    <cellStyle name="20% - Accent5 5 2 6 2" xfId="10498"/>
    <cellStyle name="20% - Accent5 5 2 7" xfId="10499"/>
    <cellStyle name="20% - Accent5 5 2 7 2" xfId="10500"/>
    <cellStyle name="20% - Accent5 5 2 8" xfId="10501"/>
    <cellStyle name="20% - Accent5 5 3" xfId="10502"/>
    <cellStyle name="20% - Accent5 5 3 2" xfId="10503"/>
    <cellStyle name="20% - Accent5 5 3 2 2" xfId="10504"/>
    <cellStyle name="20% - Accent5 5 3 2 2 2" xfId="10505"/>
    <cellStyle name="20% - Accent5 5 3 2 2 2 2" xfId="10506"/>
    <cellStyle name="20% - Accent5 5 3 2 2 2 2 2" xfId="10507"/>
    <cellStyle name="20% - Accent5 5 3 2 2 2 3" xfId="10508"/>
    <cellStyle name="20% - Accent5 5 3 2 2 3" xfId="10509"/>
    <cellStyle name="20% - Accent5 5 3 2 2 3 2" xfId="10510"/>
    <cellStyle name="20% - Accent5 5 3 2 2 4" xfId="10511"/>
    <cellStyle name="20% - Accent5 5 3 2 3" xfId="10512"/>
    <cellStyle name="20% - Accent5 5 3 2 3 2" xfId="10513"/>
    <cellStyle name="20% - Accent5 5 3 2 3 2 2" xfId="10514"/>
    <cellStyle name="20% - Accent5 5 3 2 3 3" xfId="10515"/>
    <cellStyle name="20% - Accent5 5 3 2 4" xfId="10516"/>
    <cellStyle name="20% - Accent5 5 3 2 4 2" xfId="10517"/>
    <cellStyle name="20% - Accent5 5 3 2 5" xfId="10518"/>
    <cellStyle name="20% - Accent5 5 3 2 5 2" xfId="10519"/>
    <cellStyle name="20% - Accent5 5 3 2 6" xfId="10520"/>
    <cellStyle name="20% - Accent5 5 3 3" xfId="10521"/>
    <cellStyle name="20% - Accent5 5 3 3 2" xfId="10522"/>
    <cellStyle name="20% - Accent5 5 3 3 2 2" xfId="10523"/>
    <cellStyle name="20% - Accent5 5 3 3 2 2 2" xfId="10524"/>
    <cellStyle name="20% - Accent5 5 3 3 2 2 2 2" xfId="10525"/>
    <cellStyle name="20% - Accent5 5 3 3 2 2 3" xfId="10526"/>
    <cellStyle name="20% - Accent5 5 3 3 2 3" xfId="10527"/>
    <cellStyle name="20% - Accent5 5 3 3 2 3 2" xfId="10528"/>
    <cellStyle name="20% - Accent5 5 3 3 2 4" xfId="10529"/>
    <cellStyle name="20% - Accent5 5 3 3 3" xfId="10530"/>
    <cellStyle name="20% - Accent5 5 3 3 3 2" xfId="10531"/>
    <cellStyle name="20% - Accent5 5 3 3 3 2 2" xfId="10532"/>
    <cellStyle name="20% - Accent5 5 3 3 3 3" xfId="10533"/>
    <cellStyle name="20% - Accent5 5 3 3 4" xfId="10534"/>
    <cellStyle name="20% - Accent5 5 3 3 4 2" xfId="10535"/>
    <cellStyle name="20% - Accent5 5 3 3 5" xfId="10536"/>
    <cellStyle name="20% - Accent5 5 3 3 5 2" xfId="10537"/>
    <cellStyle name="20% - Accent5 5 3 3 6" xfId="10538"/>
    <cellStyle name="20% - Accent5 5 3 4" xfId="10539"/>
    <cellStyle name="20% - Accent5 5 3 4 2" xfId="10540"/>
    <cellStyle name="20% - Accent5 5 3 4 2 2" xfId="10541"/>
    <cellStyle name="20% - Accent5 5 3 4 2 2 2" xfId="10542"/>
    <cellStyle name="20% - Accent5 5 3 4 2 3" xfId="10543"/>
    <cellStyle name="20% - Accent5 5 3 4 3" xfId="10544"/>
    <cellStyle name="20% - Accent5 5 3 4 3 2" xfId="10545"/>
    <cellStyle name="20% - Accent5 5 3 4 4" xfId="10546"/>
    <cellStyle name="20% - Accent5 5 3 5" xfId="10547"/>
    <cellStyle name="20% - Accent5 5 3 5 2" xfId="10548"/>
    <cellStyle name="20% - Accent5 5 3 5 2 2" xfId="10549"/>
    <cellStyle name="20% - Accent5 5 3 5 3" xfId="10550"/>
    <cellStyle name="20% - Accent5 5 3 6" xfId="10551"/>
    <cellStyle name="20% - Accent5 5 3 6 2" xfId="10552"/>
    <cellStyle name="20% - Accent5 5 3 7" xfId="10553"/>
    <cellStyle name="20% - Accent5 5 3 7 2" xfId="10554"/>
    <cellStyle name="20% - Accent5 5 3 8" xfId="10555"/>
    <cellStyle name="20% - Accent5 5 4" xfId="10556"/>
    <cellStyle name="20% - Accent5 5 4 2" xfId="10557"/>
    <cellStyle name="20% - Accent5 5 4 2 2" xfId="10558"/>
    <cellStyle name="20% - Accent5 5 4 2 2 2" xfId="10559"/>
    <cellStyle name="20% - Accent5 5 4 2 2 2 2" xfId="10560"/>
    <cellStyle name="20% - Accent5 5 4 2 2 3" xfId="10561"/>
    <cellStyle name="20% - Accent5 5 4 2 3" xfId="10562"/>
    <cellStyle name="20% - Accent5 5 4 2 3 2" xfId="10563"/>
    <cellStyle name="20% - Accent5 5 4 2 4" xfId="10564"/>
    <cellStyle name="20% - Accent5 5 4 3" xfId="10565"/>
    <cellStyle name="20% - Accent5 5 4 3 2" xfId="10566"/>
    <cellStyle name="20% - Accent5 5 4 3 2 2" xfId="10567"/>
    <cellStyle name="20% - Accent5 5 4 3 3" xfId="10568"/>
    <cellStyle name="20% - Accent5 5 4 4" xfId="10569"/>
    <cellStyle name="20% - Accent5 5 4 4 2" xfId="10570"/>
    <cellStyle name="20% - Accent5 5 4 5" xfId="10571"/>
    <cellStyle name="20% - Accent5 5 4 5 2" xfId="10572"/>
    <cellStyle name="20% - Accent5 5 4 6" xfId="10573"/>
    <cellStyle name="20% - Accent5 5 5" xfId="10574"/>
    <cellStyle name="20% - Accent5 5 5 2" xfId="10575"/>
    <cellStyle name="20% - Accent5 5 5 2 2" xfId="10576"/>
    <cellStyle name="20% - Accent5 5 5 2 2 2" xfId="10577"/>
    <cellStyle name="20% - Accent5 5 5 2 2 2 2" xfId="10578"/>
    <cellStyle name="20% - Accent5 5 5 2 2 3" xfId="10579"/>
    <cellStyle name="20% - Accent5 5 5 2 3" xfId="10580"/>
    <cellStyle name="20% - Accent5 5 5 2 3 2" xfId="10581"/>
    <cellStyle name="20% - Accent5 5 5 2 4" xfId="10582"/>
    <cellStyle name="20% - Accent5 5 5 3" xfId="10583"/>
    <cellStyle name="20% - Accent5 5 5 3 2" xfId="10584"/>
    <cellStyle name="20% - Accent5 5 5 3 2 2" xfId="10585"/>
    <cellStyle name="20% - Accent5 5 5 3 3" xfId="10586"/>
    <cellStyle name="20% - Accent5 5 5 4" xfId="10587"/>
    <cellStyle name="20% - Accent5 5 5 4 2" xfId="10588"/>
    <cellStyle name="20% - Accent5 5 5 5" xfId="10589"/>
    <cellStyle name="20% - Accent5 5 5 5 2" xfId="10590"/>
    <cellStyle name="20% - Accent5 5 5 6" xfId="10591"/>
    <cellStyle name="20% - Accent5 5 6" xfId="10592"/>
    <cellStyle name="20% - Accent5 5 6 2" xfId="10593"/>
    <cellStyle name="20% - Accent5 5 6 2 2" xfId="10594"/>
    <cellStyle name="20% - Accent5 5 6 2 2 2" xfId="10595"/>
    <cellStyle name="20% - Accent5 5 6 2 2 2 2" xfId="10596"/>
    <cellStyle name="20% - Accent5 5 6 2 2 3" xfId="10597"/>
    <cellStyle name="20% - Accent5 5 6 2 3" xfId="10598"/>
    <cellStyle name="20% - Accent5 5 6 2 3 2" xfId="10599"/>
    <cellStyle name="20% - Accent5 5 6 2 4" xfId="10600"/>
    <cellStyle name="20% - Accent5 5 6 3" xfId="10601"/>
    <cellStyle name="20% - Accent5 5 6 3 2" xfId="10602"/>
    <cellStyle name="20% - Accent5 5 6 3 2 2" xfId="10603"/>
    <cellStyle name="20% - Accent5 5 6 3 3" xfId="10604"/>
    <cellStyle name="20% - Accent5 5 6 4" xfId="10605"/>
    <cellStyle name="20% - Accent5 5 6 4 2" xfId="10606"/>
    <cellStyle name="20% - Accent5 5 6 5" xfId="10607"/>
    <cellStyle name="20% - Accent5 5 6 5 2" xfId="10608"/>
    <cellStyle name="20% - Accent5 5 6 6" xfId="10609"/>
    <cellStyle name="20% - Accent5 5 7" xfId="10610"/>
    <cellStyle name="20% - Accent5 5 7 2" xfId="10611"/>
    <cellStyle name="20% - Accent5 5 7 2 2" xfId="10612"/>
    <cellStyle name="20% - Accent5 5 7 2 2 2" xfId="10613"/>
    <cellStyle name="20% - Accent5 5 7 2 3" xfId="10614"/>
    <cellStyle name="20% - Accent5 5 7 3" xfId="10615"/>
    <cellStyle name="20% - Accent5 5 7 3 2" xfId="10616"/>
    <cellStyle name="20% - Accent5 5 7 4" xfId="10617"/>
    <cellStyle name="20% - Accent5 5 8" xfId="10618"/>
    <cellStyle name="20% - Accent5 5 8 2" xfId="10619"/>
    <cellStyle name="20% - Accent5 5 8 2 2" xfId="10620"/>
    <cellStyle name="20% - Accent5 5 8 3" xfId="10621"/>
    <cellStyle name="20% - Accent5 5 9" xfId="10622"/>
    <cellStyle name="20% - Accent5 5 9 2" xfId="10623"/>
    <cellStyle name="20% - Accent5 6" xfId="10624"/>
    <cellStyle name="20% - Accent5 6 10" xfId="10625"/>
    <cellStyle name="20% - Accent5 6 10 2" xfId="10626"/>
    <cellStyle name="20% - Accent5 6 11" xfId="10627"/>
    <cellStyle name="20% - Accent5 6 2" xfId="10628"/>
    <cellStyle name="20% - Accent5 6 2 2" xfId="10629"/>
    <cellStyle name="20% - Accent5 6 2 2 2" xfId="10630"/>
    <cellStyle name="20% - Accent5 6 2 2 2 2" xfId="10631"/>
    <cellStyle name="20% - Accent5 6 2 2 2 2 2" xfId="10632"/>
    <cellStyle name="20% - Accent5 6 2 2 2 2 2 2" xfId="10633"/>
    <cellStyle name="20% - Accent5 6 2 2 2 2 3" xfId="10634"/>
    <cellStyle name="20% - Accent5 6 2 2 2 3" xfId="10635"/>
    <cellStyle name="20% - Accent5 6 2 2 2 3 2" xfId="10636"/>
    <cellStyle name="20% - Accent5 6 2 2 2 4" xfId="10637"/>
    <cellStyle name="20% - Accent5 6 2 2 3" xfId="10638"/>
    <cellStyle name="20% - Accent5 6 2 2 3 2" xfId="10639"/>
    <cellStyle name="20% - Accent5 6 2 2 3 2 2" xfId="10640"/>
    <cellStyle name="20% - Accent5 6 2 2 3 3" xfId="10641"/>
    <cellStyle name="20% - Accent5 6 2 2 4" xfId="10642"/>
    <cellStyle name="20% - Accent5 6 2 2 4 2" xfId="10643"/>
    <cellStyle name="20% - Accent5 6 2 2 5" xfId="10644"/>
    <cellStyle name="20% - Accent5 6 2 2 5 2" xfId="10645"/>
    <cellStyle name="20% - Accent5 6 2 2 6" xfId="10646"/>
    <cellStyle name="20% - Accent5 6 2 3" xfId="10647"/>
    <cellStyle name="20% - Accent5 6 2 3 2" xfId="10648"/>
    <cellStyle name="20% - Accent5 6 2 3 2 2" xfId="10649"/>
    <cellStyle name="20% - Accent5 6 2 3 2 2 2" xfId="10650"/>
    <cellStyle name="20% - Accent5 6 2 3 2 2 2 2" xfId="10651"/>
    <cellStyle name="20% - Accent5 6 2 3 2 2 3" xfId="10652"/>
    <cellStyle name="20% - Accent5 6 2 3 2 3" xfId="10653"/>
    <cellStyle name="20% - Accent5 6 2 3 2 3 2" xfId="10654"/>
    <cellStyle name="20% - Accent5 6 2 3 2 4" xfId="10655"/>
    <cellStyle name="20% - Accent5 6 2 3 3" xfId="10656"/>
    <cellStyle name="20% - Accent5 6 2 3 3 2" xfId="10657"/>
    <cellStyle name="20% - Accent5 6 2 3 3 2 2" xfId="10658"/>
    <cellStyle name="20% - Accent5 6 2 3 3 3" xfId="10659"/>
    <cellStyle name="20% - Accent5 6 2 3 4" xfId="10660"/>
    <cellStyle name="20% - Accent5 6 2 3 4 2" xfId="10661"/>
    <cellStyle name="20% - Accent5 6 2 3 5" xfId="10662"/>
    <cellStyle name="20% - Accent5 6 2 3 5 2" xfId="10663"/>
    <cellStyle name="20% - Accent5 6 2 3 6" xfId="10664"/>
    <cellStyle name="20% - Accent5 6 2 4" xfId="10665"/>
    <cellStyle name="20% - Accent5 6 2 4 2" xfId="10666"/>
    <cellStyle name="20% - Accent5 6 2 4 2 2" xfId="10667"/>
    <cellStyle name="20% - Accent5 6 2 4 2 2 2" xfId="10668"/>
    <cellStyle name="20% - Accent5 6 2 4 2 3" xfId="10669"/>
    <cellStyle name="20% - Accent5 6 2 4 3" xfId="10670"/>
    <cellStyle name="20% - Accent5 6 2 4 3 2" xfId="10671"/>
    <cellStyle name="20% - Accent5 6 2 4 4" xfId="10672"/>
    <cellStyle name="20% - Accent5 6 2 5" xfId="10673"/>
    <cellStyle name="20% - Accent5 6 2 5 2" xfId="10674"/>
    <cellStyle name="20% - Accent5 6 2 5 2 2" xfId="10675"/>
    <cellStyle name="20% - Accent5 6 2 5 3" xfId="10676"/>
    <cellStyle name="20% - Accent5 6 2 6" xfId="10677"/>
    <cellStyle name="20% - Accent5 6 2 6 2" xfId="10678"/>
    <cellStyle name="20% - Accent5 6 2 7" xfId="10679"/>
    <cellStyle name="20% - Accent5 6 2 7 2" xfId="10680"/>
    <cellStyle name="20% - Accent5 6 2 8" xfId="10681"/>
    <cellStyle name="20% - Accent5 6 3" xfId="10682"/>
    <cellStyle name="20% - Accent5 6 3 2" xfId="10683"/>
    <cellStyle name="20% - Accent5 6 3 2 2" xfId="10684"/>
    <cellStyle name="20% - Accent5 6 3 2 2 2" xfId="10685"/>
    <cellStyle name="20% - Accent5 6 3 2 2 2 2" xfId="10686"/>
    <cellStyle name="20% - Accent5 6 3 2 2 2 2 2" xfId="10687"/>
    <cellStyle name="20% - Accent5 6 3 2 2 2 3" xfId="10688"/>
    <cellStyle name="20% - Accent5 6 3 2 2 3" xfId="10689"/>
    <cellStyle name="20% - Accent5 6 3 2 2 3 2" xfId="10690"/>
    <cellStyle name="20% - Accent5 6 3 2 2 4" xfId="10691"/>
    <cellStyle name="20% - Accent5 6 3 2 3" xfId="10692"/>
    <cellStyle name="20% - Accent5 6 3 2 3 2" xfId="10693"/>
    <cellStyle name="20% - Accent5 6 3 2 3 2 2" xfId="10694"/>
    <cellStyle name="20% - Accent5 6 3 2 3 3" xfId="10695"/>
    <cellStyle name="20% - Accent5 6 3 2 4" xfId="10696"/>
    <cellStyle name="20% - Accent5 6 3 2 4 2" xfId="10697"/>
    <cellStyle name="20% - Accent5 6 3 2 5" xfId="10698"/>
    <cellStyle name="20% - Accent5 6 3 2 5 2" xfId="10699"/>
    <cellStyle name="20% - Accent5 6 3 2 6" xfId="10700"/>
    <cellStyle name="20% - Accent5 6 3 3" xfId="10701"/>
    <cellStyle name="20% - Accent5 6 3 3 2" xfId="10702"/>
    <cellStyle name="20% - Accent5 6 3 3 2 2" xfId="10703"/>
    <cellStyle name="20% - Accent5 6 3 3 2 2 2" xfId="10704"/>
    <cellStyle name="20% - Accent5 6 3 3 2 2 2 2" xfId="10705"/>
    <cellStyle name="20% - Accent5 6 3 3 2 2 3" xfId="10706"/>
    <cellStyle name="20% - Accent5 6 3 3 2 3" xfId="10707"/>
    <cellStyle name="20% - Accent5 6 3 3 2 3 2" xfId="10708"/>
    <cellStyle name="20% - Accent5 6 3 3 2 4" xfId="10709"/>
    <cellStyle name="20% - Accent5 6 3 3 3" xfId="10710"/>
    <cellStyle name="20% - Accent5 6 3 3 3 2" xfId="10711"/>
    <cellStyle name="20% - Accent5 6 3 3 3 2 2" xfId="10712"/>
    <cellStyle name="20% - Accent5 6 3 3 3 3" xfId="10713"/>
    <cellStyle name="20% - Accent5 6 3 3 4" xfId="10714"/>
    <cellStyle name="20% - Accent5 6 3 3 4 2" xfId="10715"/>
    <cellStyle name="20% - Accent5 6 3 3 5" xfId="10716"/>
    <cellStyle name="20% - Accent5 6 3 3 5 2" xfId="10717"/>
    <cellStyle name="20% - Accent5 6 3 3 6" xfId="10718"/>
    <cellStyle name="20% - Accent5 6 3 4" xfId="10719"/>
    <cellStyle name="20% - Accent5 6 3 4 2" xfId="10720"/>
    <cellStyle name="20% - Accent5 6 3 4 2 2" xfId="10721"/>
    <cellStyle name="20% - Accent5 6 3 4 2 2 2" xfId="10722"/>
    <cellStyle name="20% - Accent5 6 3 4 2 3" xfId="10723"/>
    <cellStyle name="20% - Accent5 6 3 4 3" xfId="10724"/>
    <cellStyle name="20% - Accent5 6 3 4 3 2" xfId="10725"/>
    <cellStyle name="20% - Accent5 6 3 4 4" xfId="10726"/>
    <cellStyle name="20% - Accent5 6 3 5" xfId="10727"/>
    <cellStyle name="20% - Accent5 6 3 5 2" xfId="10728"/>
    <cellStyle name="20% - Accent5 6 3 5 2 2" xfId="10729"/>
    <cellStyle name="20% - Accent5 6 3 5 3" xfId="10730"/>
    <cellStyle name="20% - Accent5 6 3 6" xfId="10731"/>
    <cellStyle name="20% - Accent5 6 3 6 2" xfId="10732"/>
    <cellStyle name="20% - Accent5 6 3 7" xfId="10733"/>
    <cellStyle name="20% - Accent5 6 3 7 2" xfId="10734"/>
    <cellStyle name="20% - Accent5 6 3 8" xfId="10735"/>
    <cellStyle name="20% - Accent5 6 4" xfId="10736"/>
    <cellStyle name="20% - Accent5 6 4 2" xfId="10737"/>
    <cellStyle name="20% - Accent5 6 4 2 2" xfId="10738"/>
    <cellStyle name="20% - Accent5 6 4 2 2 2" xfId="10739"/>
    <cellStyle name="20% - Accent5 6 4 2 2 2 2" xfId="10740"/>
    <cellStyle name="20% - Accent5 6 4 2 2 3" xfId="10741"/>
    <cellStyle name="20% - Accent5 6 4 2 3" xfId="10742"/>
    <cellStyle name="20% - Accent5 6 4 2 3 2" xfId="10743"/>
    <cellStyle name="20% - Accent5 6 4 2 4" xfId="10744"/>
    <cellStyle name="20% - Accent5 6 4 3" xfId="10745"/>
    <cellStyle name="20% - Accent5 6 4 3 2" xfId="10746"/>
    <cellStyle name="20% - Accent5 6 4 3 2 2" xfId="10747"/>
    <cellStyle name="20% - Accent5 6 4 3 3" xfId="10748"/>
    <cellStyle name="20% - Accent5 6 4 4" xfId="10749"/>
    <cellStyle name="20% - Accent5 6 4 4 2" xfId="10750"/>
    <cellStyle name="20% - Accent5 6 4 5" xfId="10751"/>
    <cellStyle name="20% - Accent5 6 4 5 2" xfId="10752"/>
    <cellStyle name="20% - Accent5 6 4 6" xfId="10753"/>
    <cellStyle name="20% - Accent5 6 5" xfId="10754"/>
    <cellStyle name="20% - Accent5 6 5 2" xfId="10755"/>
    <cellStyle name="20% - Accent5 6 5 2 2" xfId="10756"/>
    <cellStyle name="20% - Accent5 6 5 2 2 2" xfId="10757"/>
    <cellStyle name="20% - Accent5 6 5 2 2 2 2" xfId="10758"/>
    <cellStyle name="20% - Accent5 6 5 2 2 3" xfId="10759"/>
    <cellStyle name="20% - Accent5 6 5 2 3" xfId="10760"/>
    <cellStyle name="20% - Accent5 6 5 2 3 2" xfId="10761"/>
    <cellStyle name="20% - Accent5 6 5 2 4" xfId="10762"/>
    <cellStyle name="20% - Accent5 6 5 3" xfId="10763"/>
    <cellStyle name="20% - Accent5 6 5 3 2" xfId="10764"/>
    <cellStyle name="20% - Accent5 6 5 3 2 2" xfId="10765"/>
    <cellStyle name="20% - Accent5 6 5 3 3" xfId="10766"/>
    <cellStyle name="20% - Accent5 6 5 4" xfId="10767"/>
    <cellStyle name="20% - Accent5 6 5 4 2" xfId="10768"/>
    <cellStyle name="20% - Accent5 6 5 5" xfId="10769"/>
    <cellStyle name="20% - Accent5 6 5 5 2" xfId="10770"/>
    <cellStyle name="20% - Accent5 6 5 6" xfId="10771"/>
    <cellStyle name="20% - Accent5 6 6" xfId="10772"/>
    <cellStyle name="20% - Accent5 6 6 2" xfId="10773"/>
    <cellStyle name="20% - Accent5 6 6 2 2" xfId="10774"/>
    <cellStyle name="20% - Accent5 6 6 2 2 2" xfId="10775"/>
    <cellStyle name="20% - Accent5 6 6 2 2 2 2" xfId="10776"/>
    <cellStyle name="20% - Accent5 6 6 2 2 3" xfId="10777"/>
    <cellStyle name="20% - Accent5 6 6 2 3" xfId="10778"/>
    <cellStyle name="20% - Accent5 6 6 2 3 2" xfId="10779"/>
    <cellStyle name="20% - Accent5 6 6 2 4" xfId="10780"/>
    <cellStyle name="20% - Accent5 6 6 3" xfId="10781"/>
    <cellStyle name="20% - Accent5 6 6 3 2" xfId="10782"/>
    <cellStyle name="20% - Accent5 6 6 3 2 2" xfId="10783"/>
    <cellStyle name="20% - Accent5 6 6 3 3" xfId="10784"/>
    <cellStyle name="20% - Accent5 6 6 4" xfId="10785"/>
    <cellStyle name="20% - Accent5 6 6 4 2" xfId="10786"/>
    <cellStyle name="20% - Accent5 6 6 5" xfId="10787"/>
    <cellStyle name="20% - Accent5 6 6 5 2" xfId="10788"/>
    <cellStyle name="20% - Accent5 6 6 6" xfId="10789"/>
    <cellStyle name="20% - Accent5 6 7" xfId="10790"/>
    <cellStyle name="20% - Accent5 6 7 2" xfId="10791"/>
    <cellStyle name="20% - Accent5 6 7 2 2" xfId="10792"/>
    <cellStyle name="20% - Accent5 6 7 2 2 2" xfId="10793"/>
    <cellStyle name="20% - Accent5 6 7 2 3" xfId="10794"/>
    <cellStyle name="20% - Accent5 6 7 3" xfId="10795"/>
    <cellStyle name="20% - Accent5 6 7 3 2" xfId="10796"/>
    <cellStyle name="20% - Accent5 6 7 4" xfId="10797"/>
    <cellStyle name="20% - Accent5 6 8" xfId="10798"/>
    <cellStyle name="20% - Accent5 6 8 2" xfId="10799"/>
    <cellStyle name="20% - Accent5 6 8 2 2" xfId="10800"/>
    <cellStyle name="20% - Accent5 6 8 3" xfId="10801"/>
    <cellStyle name="20% - Accent5 6 9" xfId="10802"/>
    <cellStyle name="20% - Accent5 6 9 2" xfId="10803"/>
    <cellStyle name="20% - Accent5 7" xfId="10804"/>
    <cellStyle name="20% - Accent5 7 10" xfId="10805"/>
    <cellStyle name="20% - Accent5 7 10 2" xfId="10806"/>
    <cellStyle name="20% - Accent5 7 11" xfId="10807"/>
    <cellStyle name="20% - Accent5 7 2" xfId="10808"/>
    <cellStyle name="20% - Accent5 7 2 2" xfId="10809"/>
    <cellStyle name="20% - Accent5 7 2 2 2" xfId="10810"/>
    <cellStyle name="20% - Accent5 7 2 2 2 2" xfId="10811"/>
    <cellStyle name="20% - Accent5 7 2 2 2 2 2" xfId="10812"/>
    <cellStyle name="20% - Accent5 7 2 2 2 2 2 2" xfId="10813"/>
    <cellStyle name="20% - Accent5 7 2 2 2 2 3" xfId="10814"/>
    <cellStyle name="20% - Accent5 7 2 2 2 3" xfId="10815"/>
    <cellStyle name="20% - Accent5 7 2 2 2 3 2" xfId="10816"/>
    <cellStyle name="20% - Accent5 7 2 2 2 4" xfId="10817"/>
    <cellStyle name="20% - Accent5 7 2 2 3" xfId="10818"/>
    <cellStyle name="20% - Accent5 7 2 2 3 2" xfId="10819"/>
    <cellStyle name="20% - Accent5 7 2 2 3 2 2" xfId="10820"/>
    <cellStyle name="20% - Accent5 7 2 2 3 3" xfId="10821"/>
    <cellStyle name="20% - Accent5 7 2 2 4" xfId="10822"/>
    <cellStyle name="20% - Accent5 7 2 2 4 2" xfId="10823"/>
    <cellStyle name="20% - Accent5 7 2 2 5" xfId="10824"/>
    <cellStyle name="20% - Accent5 7 2 2 5 2" xfId="10825"/>
    <cellStyle name="20% - Accent5 7 2 2 6" xfId="10826"/>
    <cellStyle name="20% - Accent5 7 2 3" xfId="10827"/>
    <cellStyle name="20% - Accent5 7 2 3 2" xfId="10828"/>
    <cellStyle name="20% - Accent5 7 2 3 2 2" xfId="10829"/>
    <cellStyle name="20% - Accent5 7 2 3 2 2 2" xfId="10830"/>
    <cellStyle name="20% - Accent5 7 2 3 2 2 2 2" xfId="10831"/>
    <cellStyle name="20% - Accent5 7 2 3 2 2 3" xfId="10832"/>
    <cellStyle name="20% - Accent5 7 2 3 2 3" xfId="10833"/>
    <cellStyle name="20% - Accent5 7 2 3 2 3 2" xfId="10834"/>
    <cellStyle name="20% - Accent5 7 2 3 2 4" xfId="10835"/>
    <cellStyle name="20% - Accent5 7 2 3 3" xfId="10836"/>
    <cellStyle name="20% - Accent5 7 2 3 3 2" xfId="10837"/>
    <cellStyle name="20% - Accent5 7 2 3 3 2 2" xfId="10838"/>
    <cellStyle name="20% - Accent5 7 2 3 3 3" xfId="10839"/>
    <cellStyle name="20% - Accent5 7 2 3 4" xfId="10840"/>
    <cellStyle name="20% - Accent5 7 2 3 4 2" xfId="10841"/>
    <cellStyle name="20% - Accent5 7 2 3 5" xfId="10842"/>
    <cellStyle name="20% - Accent5 7 2 3 5 2" xfId="10843"/>
    <cellStyle name="20% - Accent5 7 2 3 6" xfId="10844"/>
    <cellStyle name="20% - Accent5 7 2 4" xfId="10845"/>
    <cellStyle name="20% - Accent5 7 2 4 2" xfId="10846"/>
    <cellStyle name="20% - Accent5 7 2 4 2 2" xfId="10847"/>
    <cellStyle name="20% - Accent5 7 2 4 2 2 2" xfId="10848"/>
    <cellStyle name="20% - Accent5 7 2 4 2 3" xfId="10849"/>
    <cellStyle name="20% - Accent5 7 2 4 3" xfId="10850"/>
    <cellStyle name="20% - Accent5 7 2 4 3 2" xfId="10851"/>
    <cellStyle name="20% - Accent5 7 2 4 4" xfId="10852"/>
    <cellStyle name="20% - Accent5 7 2 5" xfId="10853"/>
    <cellStyle name="20% - Accent5 7 2 5 2" xfId="10854"/>
    <cellStyle name="20% - Accent5 7 2 5 2 2" xfId="10855"/>
    <cellStyle name="20% - Accent5 7 2 5 3" xfId="10856"/>
    <cellStyle name="20% - Accent5 7 2 6" xfId="10857"/>
    <cellStyle name="20% - Accent5 7 2 6 2" xfId="10858"/>
    <cellStyle name="20% - Accent5 7 2 7" xfId="10859"/>
    <cellStyle name="20% - Accent5 7 2 7 2" xfId="10860"/>
    <cellStyle name="20% - Accent5 7 2 8" xfId="10861"/>
    <cellStyle name="20% - Accent5 7 3" xfId="10862"/>
    <cellStyle name="20% - Accent5 7 3 2" xfId="10863"/>
    <cellStyle name="20% - Accent5 7 3 2 2" xfId="10864"/>
    <cellStyle name="20% - Accent5 7 3 2 2 2" xfId="10865"/>
    <cellStyle name="20% - Accent5 7 3 2 2 2 2" xfId="10866"/>
    <cellStyle name="20% - Accent5 7 3 2 2 2 2 2" xfId="10867"/>
    <cellStyle name="20% - Accent5 7 3 2 2 2 3" xfId="10868"/>
    <cellStyle name="20% - Accent5 7 3 2 2 3" xfId="10869"/>
    <cellStyle name="20% - Accent5 7 3 2 2 3 2" xfId="10870"/>
    <cellStyle name="20% - Accent5 7 3 2 2 4" xfId="10871"/>
    <cellStyle name="20% - Accent5 7 3 2 3" xfId="10872"/>
    <cellStyle name="20% - Accent5 7 3 2 3 2" xfId="10873"/>
    <cellStyle name="20% - Accent5 7 3 2 3 2 2" xfId="10874"/>
    <cellStyle name="20% - Accent5 7 3 2 3 3" xfId="10875"/>
    <cellStyle name="20% - Accent5 7 3 2 4" xfId="10876"/>
    <cellStyle name="20% - Accent5 7 3 2 4 2" xfId="10877"/>
    <cellStyle name="20% - Accent5 7 3 2 5" xfId="10878"/>
    <cellStyle name="20% - Accent5 7 3 2 5 2" xfId="10879"/>
    <cellStyle name="20% - Accent5 7 3 2 6" xfId="10880"/>
    <cellStyle name="20% - Accent5 7 3 3" xfId="10881"/>
    <cellStyle name="20% - Accent5 7 3 3 2" xfId="10882"/>
    <cellStyle name="20% - Accent5 7 3 3 2 2" xfId="10883"/>
    <cellStyle name="20% - Accent5 7 3 3 2 2 2" xfId="10884"/>
    <cellStyle name="20% - Accent5 7 3 3 2 2 2 2" xfId="10885"/>
    <cellStyle name="20% - Accent5 7 3 3 2 2 3" xfId="10886"/>
    <cellStyle name="20% - Accent5 7 3 3 2 3" xfId="10887"/>
    <cellStyle name="20% - Accent5 7 3 3 2 3 2" xfId="10888"/>
    <cellStyle name="20% - Accent5 7 3 3 2 4" xfId="10889"/>
    <cellStyle name="20% - Accent5 7 3 3 3" xfId="10890"/>
    <cellStyle name="20% - Accent5 7 3 3 3 2" xfId="10891"/>
    <cellStyle name="20% - Accent5 7 3 3 3 2 2" xfId="10892"/>
    <cellStyle name="20% - Accent5 7 3 3 3 3" xfId="10893"/>
    <cellStyle name="20% - Accent5 7 3 3 4" xfId="10894"/>
    <cellStyle name="20% - Accent5 7 3 3 4 2" xfId="10895"/>
    <cellStyle name="20% - Accent5 7 3 3 5" xfId="10896"/>
    <cellStyle name="20% - Accent5 7 3 3 5 2" xfId="10897"/>
    <cellStyle name="20% - Accent5 7 3 3 6" xfId="10898"/>
    <cellStyle name="20% - Accent5 7 3 4" xfId="10899"/>
    <cellStyle name="20% - Accent5 7 3 4 2" xfId="10900"/>
    <cellStyle name="20% - Accent5 7 3 4 2 2" xfId="10901"/>
    <cellStyle name="20% - Accent5 7 3 4 2 2 2" xfId="10902"/>
    <cellStyle name="20% - Accent5 7 3 4 2 3" xfId="10903"/>
    <cellStyle name="20% - Accent5 7 3 4 3" xfId="10904"/>
    <cellStyle name="20% - Accent5 7 3 4 3 2" xfId="10905"/>
    <cellStyle name="20% - Accent5 7 3 4 4" xfId="10906"/>
    <cellStyle name="20% - Accent5 7 3 5" xfId="10907"/>
    <cellStyle name="20% - Accent5 7 3 5 2" xfId="10908"/>
    <cellStyle name="20% - Accent5 7 3 5 2 2" xfId="10909"/>
    <cellStyle name="20% - Accent5 7 3 5 3" xfId="10910"/>
    <cellStyle name="20% - Accent5 7 3 6" xfId="10911"/>
    <cellStyle name="20% - Accent5 7 3 6 2" xfId="10912"/>
    <cellStyle name="20% - Accent5 7 3 7" xfId="10913"/>
    <cellStyle name="20% - Accent5 7 3 7 2" xfId="10914"/>
    <cellStyle name="20% - Accent5 7 3 8" xfId="10915"/>
    <cellStyle name="20% - Accent5 7 4" xfId="10916"/>
    <cellStyle name="20% - Accent5 7 4 2" xfId="10917"/>
    <cellStyle name="20% - Accent5 7 4 2 2" xfId="10918"/>
    <cellStyle name="20% - Accent5 7 4 2 2 2" xfId="10919"/>
    <cellStyle name="20% - Accent5 7 4 2 2 2 2" xfId="10920"/>
    <cellStyle name="20% - Accent5 7 4 2 2 3" xfId="10921"/>
    <cellStyle name="20% - Accent5 7 4 2 3" xfId="10922"/>
    <cellStyle name="20% - Accent5 7 4 2 3 2" xfId="10923"/>
    <cellStyle name="20% - Accent5 7 4 2 4" xfId="10924"/>
    <cellStyle name="20% - Accent5 7 4 3" xfId="10925"/>
    <cellStyle name="20% - Accent5 7 4 3 2" xfId="10926"/>
    <cellStyle name="20% - Accent5 7 4 3 2 2" xfId="10927"/>
    <cellStyle name="20% - Accent5 7 4 3 3" xfId="10928"/>
    <cellStyle name="20% - Accent5 7 4 4" xfId="10929"/>
    <cellStyle name="20% - Accent5 7 4 4 2" xfId="10930"/>
    <cellStyle name="20% - Accent5 7 4 5" xfId="10931"/>
    <cellStyle name="20% - Accent5 7 4 5 2" xfId="10932"/>
    <cellStyle name="20% - Accent5 7 4 6" xfId="10933"/>
    <cellStyle name="20% - Accent5 7 5" xfId="10934"/>
    <cellStyle name="20% - Accent5 7 5 2" xfId="10935"/>
    <cellStyle name="20% - Accent5 7 5 2 2" xfId="10936"/>
    <cellStyle name="20% - Accent5 7 5 2 2 2" xfId="10937"/>
    <cellStyle name="20% - Accent5 7 5 2 2 2 2" xfId="10938"/>
    <cellStyle name="20% - Accent5 7 5 2 2 3" xfId="10939"/>
    <cellStyle name="20% - Accent5 7 5 2 3" xfId="10940"/>
    <cellStyle name="20% - Accent5 7 5 2 3 2" xfId="10941"/>
    <cellStyle name="20% - Accent5 7 5 2 4" xfId="10942"/>
    <cellStyle name="20% - Accent5 7 5 3" xfId="10943"/>
    <cellStyle name="20% - Accent5 7 5 3 2" xfId="10944"/>
    <cellStyle name="20% - Accent5 7 5 3 2 2" xfId="10945"/>
    <cellStyle name="20% - Accent5 7 5 3 3" xfId="10946"/>
    <cellStyle name="20% - Accent5 7 5 4" xfId="10947"/>
    <cellStyle name="20% - Accent5 7 5 4 2" xfId="10948"/>
    <cellStyle name="20% - Accent5 7 5 5" xfId="10949"/>
    <cellStyle name="20% - Accent5 7 5 5 2" xfId="10950"/>
    <cellStyle name="20% - Accent5 7 5 6" xfId="10951"/>
    <cellStyle name="20% - Accent5 7 6" xfId="10952"/>
    <cellStyle name="20% - Accent5 7 6 2" xfId="10953"/>
    <cellStyle name="20% - Accent5 7 6 2 2" xfId="10954"/>
    <cellStyle name="20% - Accent5 7 6 2 2 2" xfId="10955"/>
    <cellStyle name="20% - Accent5 7 6 2 2 2 2" xfId="10956"/>
    <cellStyle name="20% - Accent5 7 6 2 2 3" xfId="10957"/>
    <cellStyle name="20% - Accent5 7 6 2 3" xfId="10958"/>
    <cellStyle name="20% - Accent5 7 6 2 3 2" xfId="10959"/>
    <cellStyle name="20% - Accent5 7 6 2 4" xfId="10960"/>
    <cellStyle name="20% - Accent5 7 6 3" xfId="10961"/>
    <cellStyle name="20% - Accent5 7 6 3 2" xfId="10962"/>
    <cellStyle name="20% - Accent5 7 6 3 2 2" xfId="10963"/>
    <cellStyle name="20% - Accent5 7 6 3 3" xfId="10964"/>
    <cellStyle name="20% - Accent5 7 6 4" xfId="10965"/>
    <cellStyle name="20% - Accent5 7 6 4 2" xfId="10966"/>
    <cellStyle name="20% - Accent5 7 6 5" xfId="10967"/>
    <cellStyle name="20% - Accent5 7 6 5 2" xfId="10968"/>
    <cellStyle name="20% - Accent5 7 6 6" xfId="10969"/>
    <cellStyle name="20% - Accent5 7 7" xfId="10970"/>
    <cellStyle name="20% - Accent5 7 7 2" xfId="10971"/>
    <cellStyle name="20% - Accent5 7 7 2 2" xfId="10972"/>
    <cellStyle name="20% - Accent5 7 7 2 2 2" xfId="10973"/>
    <cellStyle name="20% - Accent5 7 7 2 3" xfId="10974"/>
    <cellStyle name="20% - Accent5 7 7 3" xfId="10975"/>
    <cellStyle name="20% - Accent5 7 7 3 2" xfId="10976"/>
    <cellStyle name="20% - Accent5 7 7 4" xfId="10977"/>
    <cellStyle name="20% - Accent5 7 8" xfId="10978"/>
    <cellStyle name="20% - Accent5 7 8 2" xfId="10979"/>
    <cellStyle name="20% - Accent5 7 8 2 2" xfId="10980"/>
    <cellStyle name="20% - Accent5 7 8 3" xfId="10981"/>
    <cellStyle name="20% - Accent5 7 9" xfId="10982"/>
    <cellStyle name="20% - Accent5 7 9 2" xfId="10983"/>
    <cellStyle name="20% - Accent5 8" xfId="10984"/>
    <cellStyle name="20% - Accent5 8 2" xfId="10985"/>
    <cellStyle name="20% - Accent5 8 2 2" xfId="10986"/>
    <cellStyle name="20% - Accent5 8 2 2 2" xfId="10987"/>
    <cellStyle name="20% - Accent5 8 2 2 2 2" xfId="10988"/>
    <cellStyle name="20% - Accent5 8 2 2 2 2 2" xfId="10989"/>
    <cellStyle name="20% - Accent5 8 2 2 2 3" xfId="10990"/>
    <cellStyle name="20% - Accent5 8 2 2 3" xfId="10991"/>
    <cellStyle name="20% - Accent5 8 2 2 3 2" xfId="10992"/>
    <cellStyle name="20% - Accent5 8 2 2 4" xfId="10993"/>
    <cellStyle name="20% - Accent5 8 2 3" xfId="10994"/>
    <cellStyle name="20% - Accent5 8 2 3 2" xfId="10995"/>
    <cellStyle name="20% - Accent5 8 2 3 2 2" xfId="10996"/>
    <cellStyle name="20% - Accent5 8 2 3 3" xfId="10997"/>
    <cellStyle name="20% - Accent5 8 2 4" xfId="10998"/>
    <cellStyle name="20% - Accent5 8 2 4 2" xfId="10999"/>
    <cellStyle name="20% - Accent5 8 2 5" xfId="11000"/>
    <cellStyle name="20% - Accent5 8 2 5 2" xfId="11001"/>
    <cellStyle name="20% - Accent5 8 2 6" xfId="11002"/>
    <cellStyle name="20% - Accent5 8 3" xfId="11003"/>
    <cellStyle name="20% - Accent5 8 3 2" xfId="11004"/>
    <cellStyle name="20% - Accent5 8 3 2 2" xfId="11005"/>
    <cellStyle name="20% - Accent5 8 3 2 2 2" xfId="11006"/>
    <cellStyle name="20% - Accent5 8 3 2 2 2 2" xfId="11007"/>
    <cellStyle name="20% - Accent5 8 3 2 2 3" xfId="11008"/>
    <cellStyle name="20% - Accent5 8 3 2 3" xfId="11009"/>
    <cellStyle name="20% - Accent5 8 3 2 3 2" xfId="11010"/>
    <cellStyle name="20% - Accent5 8 3 2 4" xfId="11011"/>
    <cellStyle name="20% - Accent5 8 3 3" xfId="11012"/>
    <cellStyle name="20% - Accent5 8 3 3 2" xfId="11013"/>
    <cellStyle name="20% - Accent5 8 3 3 2 2" xfId="11014"/>
    <cellStyle name="20% - Accent5 8 3 3 3" xfId="11015"/>
    <cellStyle name="20% - Accent5 8 3 4" xfId="11016"/>
    <cellStyle name="20% - Accent5 8 3 4 2" xfId="11017"/>
    <cellStyle name="20% - Accent5 8 3 5" xfId="11018"/>
    <cellStyle name="20% - Accent5 8 3 5 2" xfId="11019"/>
    <cellStyle name="20% - Accent5 8 3 6" xfId="11020"/>
    <cellStyle name="20% - Accent5 8 4" xfId="11021"/>
    <cellStyle name="20% - Accent5 8 4 2" xfId="11022"/>
    <cellStyle name="20% - Accent5 8 4 2 2" xfId="11023"/>
    <cellStyle name="20% - Accent5 8 4 2 2 2" xfId="11024"/>
    <cellStyle name="20% - Accent5 8 4 2 3" xfId="11025"/>
    <cellStyle name="20% - Accent5 8 4 3" xfId="11026"/>
    <cellStyle name="20% - Accent5 8 4 3 2" xfId="11027"/>
    <cellStyle name="20% - Accent5 8 4 4" xfId="11028"/>
    <cellStyle name="20% - Accent5 8 5" xfId="11029"/>
    <cellStyle name="20% - Accent5 8 5 2" xfId="11030"/>
    <cellStyle name="20% - Accent5 8 5 2 2" xfId="11031"/>
    <cellStyle name="20% - Accent5 8 5 3" xfId="11032"/>
    <cellStyle name="20% - Accent5 8 6" xfId="11033"/>
    <cellStyle name="20% - Accent5 8 6 2" xfId="11034"/>
    <cellStyle name="20% - Accent5 8 7" xfId="11035"/>
    <cellStyle name="20% - Accent5 8 7 2" xfId="11036"/>
    <cellStyle name="20% - Accent5 8 8" xfId="11037"/>
    <cellStyle name="20% - Accent5 9" xfId="11038"/>
    <cellStyle name="20% - Accent5 9 2" xfId="11039"/>
    <cellStyle name="20% - Accent5 9 2 2" xfId="11040"/>
    <cellStyle name="20% - Accent5 9 2 2 2" xfId="11041"/>
    <cellStyle name="20% - Accent5 9 2 2 2 2" xfId="11042"/>
    <cellStyle name="20% - Accent5 9 2 2 2 2 2" xfId="11043"/>
    <cellStyle name="20% - Accent5 9 2 2 2 3" xfId="11044"/>
    <cellStyle name="20% - Accent5 9 2 2 3" xfId="11045"/>
    <cellStyle name="20% - Accent5 9 2 2 3 2" xfId="11046"/>
    <cellStyle name="20% - Accent5 9 2 2 4" xfId="11047"/>
    <cellStyle name="20% - Accent5 9 2 3" xfId="11048"/>
    <cellStyle name="20% - Accent5 9 2 3 2" xfId="11049"/>
    <cellStyle name="20% - Accent5 9 2 3 2 2" xfId="11050"/>
    <cellStyle name="20% - Accent5 9 2 3 3" xfId="11051"/>
    <cellStyle name="20% - Accent5 9 2 4" xfId="11052"/>
    <cellStyle name="20% - Accent5 9 2 4 2" xfId="11053"/>
    <cellStyle name="20% - Accent5 9 2 5" xfId="11054"/>
    <cellStyle name="20% - Accent5 9 2 5 2" xfId="11055"/>
    <cellStyle name="20% - Accent5 9 2 6" xfId="11056"/>
    <cellStyle name="20% - Accent5 9 3" xfId="11057"/>
    <cellStyle name="20% - Accent5 9 3 2" xfId="11058"/>
    <cellStyle name="20% - Accent5 9 3 2 2" xfId="11059"/>
    <cellStyle name="20% - Accent5 9 3 2 2 2" xfId="11060"/>
    <cellStyle name="20% - Accent5 9 3 2 2 2 2" xfId="11061"/>
    <cellStyle name="20% - Accent5 9 3 2 2 3" xfId="11062"/>
    <cellStyle name="20% - Accent5 9 3 2 3" xfId="11063"/>
    <cellStyle name="20% - Accent5 9 3 2 3 2" xfId="11064"/>
    <cellStyle name="20% - Accent5 9 3 2 4" xfId="11065"/>
    <cellStyle name="20% - Accent5 9 3 3" xfId="11066"/>
    <cellStyle name="20% - Accent5 9 3 3 2" xfId="11067"/>
    <cellStyle name="20% - Accent5 9 3 3 2 2" xfId="11068"/>
    <cellStyle name="20% - Accent5 9 3 3 3" xfId="11069"/>
    <cellStyle name="20% - Accent5 9 3 4" xfId="11070"/>
    <cellStyle name="20% - Accent5 9 3 4 2" xfId="11071"/>
    <cellStyle name="20% - Accent5 9 3 5" xfId="11072"/>
    <cellStyle name="20% - Accent5 9 3 5 2" xfId="11073"/>
    <cellStyle name="20% - Accent5 9 3 6" xfId="11074"/>
    <cellStyle name="20% - Accent5 9 4" xfId="11075"/>
    <cellStyle name="20% - Accent5 9 4 2" xfId="11076"/>
    <cellStyle name="20% - Accent5 9 4 2 2" xfId="11077"/>
    <cellStyle name="20% - Accent5 9 4 2 2 2" xfId="11078"/>
    <cellStyle name="20% - Accent5 9 4 2 3" xfId="11079"/>
    <cellStyle name="20% - Accent5 9 4 3" xfId="11080"/>
    <cellStyle name="20% - Accent5 9 4 3 2" xfId="11081"/>
    <cellStyle name="20% - Accent5 9 4 4" xfId="11082"/>
    <cellStyle name="20% - Accent5 9 5" xfId="11083"/>
    <cellStyle name="20% - Accent5 9 5 2" xfId="11084"/>
    <cellStyle name="20% - Accent5 9 5 2 2" xfId="11085"/>
    <cellStyle name="20% - Accent5 9 5 3" xfId="11086"/>
    <cellStyle name="20% - Accent5 9 6" xfId="11087"/>
    <cellStyle name="20% - Accent5 9 6 2" xfId="11088"/>
    <cellStyle name="20% - Accent5 9 7" xfId="11089"/>
    <cellStyle name="20% - Accent5 9 7 2" xfId="11090"/>
    <cellStyle name="20% - Accent5 9 8" xfId="11091"/>
    <cellStyle name="20% - Accent6 10" xfId="11092"/>
    <cellStyle name="20% - Accent6 10 2" xfId="11093"/>
    <cellStyle name="20% - Accent6 10 2 2" xfId="11094"/>
    <cellStyle name="20% - Accent6 10 2 2 2" xfId="11095"/>
    <cellStyle name="20% - Accent6 10 2 2 2 2" xfId="11096"/>
    <cellStyle name="20% - Accent6 10 2 2 3" xfId="11097"/>
    <cellStyle name="20% - Accent6 10 2 3" xfId="11098"/>
    <cellStyle name="20% - Accent6 10 2 3 2" xfId="11099"/>
    <cellStyle name="20% - Accent6 10 2 4" xfId="11100"/>
    <cellStyle name="20% - Accent6 10 3" xfId="11101"/>
    <cellStyle name="20% - Accent6 10 3 2" xfId="11102"/>
    <cellStyle name="20% - Accent6 10 3 2 2" xfId="11103"/>
    <cellStyle name="20% - Accent6 10 3 3" xfId="11104"/>
    <cellStyle name="20% - Accent6 10 4" xfId="11105"/>
    <cellStyle name="20% - Accent6 10 4 2" xfId="11106"/>
    <cellStyle name="20% - Accent6 10 5" xfId="11107"/>
    <cellStyle name="20% - Accent6 10 5 2" xfId="11108"/>
    <cellStyle name="20% - Accent6 10 6" xfId="11109"/>
    <cellStyle name="20% - Accent6 11" xfId="11110"/>
    <cellStyle name="20% - Accent6 11 2" xfId="11111"/>
    <cellStyle name="20% - Accent6 11 2 2" xfId="11112"/>
    <cellStyle name="20% - Accent6 11 2 2 2" xfId="11113"/>
    <cellStyle name="20% - Accent6 11 2 2 2 2" xfId="11114"/>
    <cellStyle name="20% - Accent6 11 2 2 3" xfId="11115"/>
    <cellStyle name="20% - Accent6 11 2 3" xfId="11116"/>
    <cellStyle name="20% - Accent6 11 2 3 2" xfId="11117"/>
    <cellStyle name="20% - Accent6 11 2 4" xfId="11118"/>
    <cellStyle name="20% - Accent6 11 3" xfId="11119"/>
    <cellStyle name="20% - Accent6 11 3 2" xfId="11120"/>
    <cellStyle name="20% - Accent6 11 3 2 2" xfId="11121"/>
    <cellStyle name="20% - Accent6 11 3 3" xfId="11122"/>
    <cellStyle name="20% - Accent6 11 4" xfId="11123"/>
    <cellStyle name="20% - Accent6 11 4 2" xfId="11124"/>
    <cellStyle name="20% - Accent6 11 5" xfId="11125"/>
    <cellStyle name="20% - Accent6 11 5 2" xfId="11126"/>
    <cellStyle name="20% - Accent6 11 6" xfId="11127"/>
    <cellStyle name="20% - Accent6 12" xfId="11128"/>
    <cellStyle name="20% - Accent6 12 2" xfId="11129"/>
    <cellStyle name="20% - Accent6 12 2 2" xfId="11130"/>
    <cellStyle name="20% - Accent6 12 2 2 2" xfId="11131"/>
    <cellStyle name="20% - Accent6 12 2 2 2 2" xfId="11132"/>
    <cellStyle name="20% - Accent6 12 2 2 3" xfId="11133"/>
    <cellStyle name="20% - Accent6 12 2 3" xfId="11134"/>
    <cellStyle name="20% - Accent6 12 2 3 2" xfId="11135"/>
    <cellStyle name="20% - Accent6 12 2 4" xfId="11136"/>
    <cellStyle name="20% - Accent6 12 3" xfId="11137"/>
    <cellStyle name="20% - Accent6 12 3 2" xfId="11138"/>
    <cellStyle name="20% - Accent6 12 3 2 2" xfId="11139"/>
    <cellStyle name="20% - Accent6 12 3 3" xfId="11140"/>
    <cellStyle name="20% - Accent6 12 4" xfId="11141"/>
    <cellStyle name="20% - Accent6 12 4 2" xfId="11142"/>
    <cellStyle name="20% - Accent6 12 5" xfId="11143"/>
    <cellStyle name="20% - Accent6 12 5 2" xfId="11144"/>
    <cellStyle name="20% - Accent6 12 6" xfId="11145"/>
    <cellStyle name="20% - Accent6 13" xfId="11146"/>
    <cellStyle name="20% - Accent6 13 2" xfId="11147"/>
    <cellStyle name="20% - Accent6 13 2 2" xfId="11148"/>
    <cellStyle name="20% - Accent6 13 2 2 2" xfId="11149"/>
    <cellStyle name="20% - Accent6 13 2 3" xfId="11150"/>
    <cellStyle name="20% - Accent6 13 3" xfId="11151"/>
    <cellStyle name="20% - Accent6 13 3 2" xfId="11152"/>
    <cellStyle name="20% - Accent6 13 4" xfId="11153"/>
    <cellStyle name="20% - Accent6 14" xfId="11154"/>
    <cellStyle name="20% - Accent6 14 2" xfId="11155"/>
    <cellStyle name="20% - Accent6 14 2 2" xfId="11156"/>
    <cellStyle name="20% - Accent6 14 3" xfId="11157"/>
    <cellStyle name="20% - Accent6 15" xfId="11158"/>
    <cellStyle name="20% - Accent6 15 2" xfId="11159"/>
    <cellStyle name="20% - Accent6 16" xfId="11160"/>
    <cellStyle name="20% - Accent6 16 2" xfId="11161"/>
    <cellStyle name="20% - Accent6 17" xfId="11162"/>
    <cellStyle name="20% - Accent6 2" xfId="11163"/>
    <cellStyle name="20% - Accent6 2 2" xfId="11164"/>
    <cellStyle name="20% - Accent6 2 2 10" xfId="11165"/>
    <cellStyle name="20% - Accent6 2 2 10 2" xfId="11166"/>
    <cellStyle name="20% - Accent6 2 2 10 2 2" xfId="11167"/>
    <cellStyle name="20% - Accent6 2 2 10 2 2 2" xfId="11168"/>
    <cellStyle name="20% - Accent6 2 2 10 2 2 2 2" xfId="11169"/>
    <cellStyle name="20% - Accent6 2 2 10 2 2 3" xfId="11170"/>
    <cellStyle name="20% - Accent6 2 2 10 2 3" xfId="11171"/>
    <cellStyle name="20% - Accent6 2 2 10 2 3 2" xfId="11172"/>
    <cellStyle name="20% - Accent6 2 2 10 2 4" xfId="11173"/>
    <cellStyle name="20% - Accent6 2 2 10 3" xfId="11174"/>
    <cellStyle name="20% - Accent6 2 2 10 3 2" xfId="11175"/>
    <cellStyle name="20% - Accent6 2 2 10 3 2 2" xfId="11176"/>
    <cellStyle name="20% - Accent6 2 2 10 3 3" xfId="11177"/>
    <cellStyle name="20% - Accent6 2 2 10 4" xfId="11178"/>
    <cellStyle name="20% - Accent6 2 2 10 4 2" xfId="11179"/>
    <cellStyle name="20% - Accent6 2 2 10 5" xfId="11180"/>
    <cellStyle name="20% - Accent6 2 2 10 5 2" xfId="11181"/>
    <cellStyle name="20% - Accent6 2 2 10 6" xfId="11182"/>
    <cellStyle name="20% - Accent6 2 2 11" xfId="11183"/>
    <cellStyle name="20% - Accent6 2 2 11 2" xfId="11184"/>
    <cellStyle name="20% - Accent6 2 2 11 2 2" xfId="11185"/>
    <cellStyle name="20% - Accent6 2 2 11 2 2 2" xfId="11186"/>
    <cellStyle name="20% - Accent6 2 2 11 2 2 2 2" xfId="11187"/>
    <cellStyle name="20% - Accent6 2 2 11 2 2 3" xfId="11188"/>
    <cellStyle name="20% - Accent6 2 2 11 2 3" xfId="11189"/>
    <cellStyle name="20% - Accent6 2 2 11 2 3 2" xfId="11190"/>
    <cellStyle name="20% - Accent6 2 2 11 2 4" xfId="11191"/>
    <cellStyle name="20% - Accent6 2 2 11 3" xfId="11192"/>
    <cellStyle name="20% - Accent6 2 2 11 3 2" xfId="11193"/>
    <cellStyle name="20% - Accent6 2 2 11 3 2 2" xfId="11194"/>
    <cellStyle name="20% - Accent6 2 2 11 3 3" xfId="11195"/>
    <cellStyle name="20% - Accent6 2 2 11 4" xfId="11196"/>
    <cellStyle name="20% - Accent6 2 2 11 4 2" xfId="11197"/>
    <cellStyle name="20% - Accent6 2 2 11 5" xfId="11198"/>
    <cellStyle name="20% - Accent6 2 2 11 5 2" xfId="11199"/>
    <cellStyle name="20% - Accent6 2 2 11 6" xfId="11200"/>
    <cellStyle name="20% - Accent6 2 2 12" xfId="11201"/>
    <cellStyle name="20% - Accent6 2 2 12 2" xfId="11202"/>
    <cellStyle name="20% - Accent6 2 2 12 2 2" xfId="11203"/>
    <cellStyle name="20% - Accent6 2 2 12 2 2 2" xfId="11204"/>
    <cellStyle name="20% - Accent6 2 2 12 2 3" xfId="11205"/>
    <cellStyle name="20% - Accent6 2 2 12 3" xfId="11206"/>
    <cellStyle name="20% - Accent6 2 2 12 3 2" xfId="11207"/>
    <cellStyle name="20% - Accent6 2 2 12 4" xfId="11208"/>
    <cellStyle name="20% - Accent6 2 2 13" xfId="11209"/>
    <cellStyle name="20% - Accent6 2 2 13 2" xfId="11210"/>
    <cellStyle name="20% - Accent6 2 2 13 2 2" xfId="11211"/>
    <cellStyle name="20% - Accent6 2 2 13 3" xfId="11212"/>
    <cellStyle name="20% - Accent6 2 2 14" xfId="11213"/>
    <cellStyle name="20% - Accent6 2 2 14 2" xfId="11214"/>
    <cellStyle name="20% - Accent6 2 2 15" xfId="11215"/>
    <cellStyle name="20% - Accent6 2 2 15 2" xfId="11216"/>
    <cellStyle name="20% - Accent6 2 2 16" xfId="11217"/>
    <cellStyle name="20% - Accent6 2 2 2" xfId="11218"/>
    <cellStyle name="20% - Accent6 2 2 2 10" xfId="11219"/>
    <cellStyle name="20% - Accent6 2 2 2 10 2" xfId="11220"/>
    <cellStyle name="20% - Accent6 2 2 2 10 2 2" xfId="11221"/>
    <cellStyle name="20% - Accent6 2 2 2 10 2 2 2" xfId="11222"/>
    <cellStyle name="20% - Accent6 2 2 2 10 2 2 2 2" xfId="11223"/>
    <cellStyle name="20% - Accent6 2 2 2 10 2 2 3" xfId="11224"/>
    <cellStyle name="20% - Accent6 2 2 2 10 2 3" xfId="11225"/>
    <cellStyle name="20% - Accent6 2 2 2 10 2 3 2" xfId="11226"/>
    <cellStyle name="20% - Accent6 2 2 2 10 2 4" xfId="11227"/>
    <cellStyle name="20% - Accent6 2 2 2 10 3" xfId="11228"/>
    <cellStyle name="20% - Accent6 2 2 2 10 3 2" xfId="11229"/>
    <cellStyle name="20% - Accent6 2 2 2 10 3 2 2" xfId="11230"/>
    <cellStyle name="20% - Accent6 2 2 2 10 3 3" xfId="11231"/>
    <cellStyle name="20% - Accent6 2 2 2 10 4" xfId="11232"/>
    <cellStyle name="20% - Accent6 2 2 2 10 4 2" xfId="11233"/>
    <cellStyle name="20% - Accent6 2 2 2 10 5" xfId="11234"/>
    <cellStyle name="20% - Accent6 2 2 2 10 5 2" xfId="11235"/>
    <cellStyle name="20% - Accent6 2 2 2 10 6" xfId="11236"/>
    <cellStyle name="20% - Accent6 2 2 2 11" xfId="11237"/>
    <cellStyle name="20% - Accent6 2 2 2 11 2" xfId="11238"/>
    <cellStyle name="20% - Accent6 2 2 2 11 2 2" xfId="11239"/>
    <cellStyle name="20% - Accent6 2 2 2 11 2 2 2" xfId="11240"/>
    <cellStyle name="20% - Accent6 2 2 2 11 2 3" xfId="11241"/>
    <cellStyle name="20% - Accent6 2 2 2 11 3" xfId="11242"/>
    <cellStyle name="20% - Accent6 2 2 2 11 3 2" xfId="11243"/>
    <cellStyle name="20% - Accent6 2 2 2 11 4" xfId="11244"/>
    <cellStyle name="20% - Accent6 2 2 2 12" xfId="11245"/>
    <cellStyle name="20% - Accent6 2 2 2 12 2" xfId="11246"/>
    <cellStyle name="20% - Accent6 2 2 2 12 2 2" xfId="11247"/>
    <cellStyle name="20% - Accent6 2 2 2 12 3" xfId="11248"/>
    <cellStyle name="20% - Accent6 2 2 2 13" xfId="11249"/>
    <cellStyle name="20% - Accent6 2 2 2 13 2" xfId="11250"/>
    <cellStyle name="20% - Accent6 2 2 2 14" xfId="11251"/>
    <cellStyle name="20% - Accent6 2 2 2 14 2" xfId="11252"/>
    <cellStyle name="20% - Accent6 2 2 2 15" xfId="11253"/>
    <cellStyle name="20% - Accent6 2 2 2 2" xfId="11254"/>
    <cellStyle name="20% - Accent6 2 2 2 2 10" xfId="11255"/>
    <cellStyle name="20% - Accent6 2 2 2 2 10 2" xfId="11256"/>
    <cellStyle name="20% - Accent6 2 2 2 2 11" xfId="11257"/>
    <cellStyle name="20% - Accent6 2 2 2 2 2" xfId="11258"/>
    <cellStyle name="20% - Accent6 2 2 2 2 2 2" xfId="11259"/>
    <cellStyle name="20% - Accent6 2 2 2 2 2 2 2" xfId="11260"/>
    <cellStyle name="20% - Accent6 2 2 2 2 2 2 2 2" xfId="11261"/>
    <cellStyle name="20% - Accent6 2 2 2 2 2 2 2 2 2" xfId="11262"/>
    <cellStyle name="20% - Accent6 2 2 2 2 2 2 2 2 2 2" xfId="11263"/>
    <cellStyle name="20% - Accent6 2 2 2 2 2 2 2 2 3" xfId="11264"/>
    <cellStyle name="20% - Accent6 2 2 2 2 2 2 2 3" xfId="11265"/>
    <cellStyle name="20% - Accent6 2 2 2 2 2 2 2 3 2" xfId="11266"/>
    <cellStyle name="20% - Accent6 2 2 2 2 2 2 2 4" xfId="11267"/>
    <cellStyle name="20% - Accent6 2 2 2 2 2 2 3" xfId="11268"/>
    <cellStyle name="20% - Accent6 2 2 2 2 2 2 3 2" xfId="11269"/>
    <cellStyle name="20% - Accent6 2 2 2 2 2 2 3 2 2" xfId="11270"/>
    <cellStyle name="20% - Accent6 2 2 2 2 2 2 3 3" xfId="11271"/>
    <cellStyle name="20% - Accent6 2 2 2 2 2 2 4" xfId="11272"/>
    <cellStyle name="20% - Accent6 2 2 2 2 2 2 4 2" xfId="11273"/>
    <cellStyle name="20% - Accent6 2 2 2 2 2 2 5" xfId="11274"/>
    <cellStyle name="20% - Accent6 2 2 2 2 2 2 5 2" xfId="11275"/>
    <cellStyle name="20% - Accent6 2 2 2 2 2 2 6" xfId="11276"/>
    <cellStyle name="20% - Accent6 2 2 2 2 2 3" xfId="11277"/>
    <cellStyle name="20% - Accent6 2 2 2 2 2 3 2" xfId="11278"/>
    <cellStyle name="20% - Accent6 2 2 2 2 2 3 2 2" xfId="11279"/>
    <cellStyle name="20% - Accent6 2 2 2 2 2 3 2 2 2" xfId="11280"/>
    <cellStyle name="20% - Accent6 2 2 2 2 2 3 2 2 2 2" xfId="11281"/>
    <cellStyle name="20% - Accent6 2 2 2 2 2 3 2 2 3" xfId="11282"/>
    <cellStyle name="20% - Accent6 2 2 2 2 2 3 2 3" xfId="11283"/>
    <cellStyle name="20% - Accent6 2 2 2 2 2 3 2 3 2" xfId="11284"/>
    <cellStyle name="20% - Accent6 2 2 2 2 2 3 2 4" xfId="11285"/>
    <cellStyle name="20% - Accent6 2 2 2 2 2 3 3" xfId="11286"/>
    <cellStyle name="20% - Accent6 2 2 2 2 2 3 3 2" xfId="11287"/>
    <cellStyle name="20% - Accent6 2 2 2 2 2 3 3 2 2" xfId="11288"/>
    <cellStyle name="20% - Accent6 2 2 2 2 2 3 3 3" xfId="11289"/>
    <cellStyle name="20% - Accent6 2 2 2 2 2 3 4" xfId="11290"/>
    <cellStyle name="20% - Accent6 2 2 2 2 2 3 4 2" xfId="11291"/>
    <cellStyle name="20% - Accent6 2 2 2 2 2 3 5" xfId="11292"/>
    <cellStyle name="20% - Accent6 2 2 2 2 2 3 5 2" xfId="11293"/>
    <cellStyle name="20% - Accent6 2 2 2 2 2 3 6" xfId="11294"/>
    <cellStyle name="20% - Accent6 2 2 2 2 2 4" xfId="11295"/>
    <cellStyle name="20% - Accent6 2 2 2 2 2 4 2" xfId="11296"/>
    <cellStyle name="20% - Accent6 2 2 2 2 2 4 2 2" xfId="11297"/>
    <cellStyle name="20% - Accent6 2 2 2 2 2 4 2 2 2" xfId="11298"/>
    <cellStyle name="20% - Accent6 2 2 2 2 2 4 2 3" xfId="11299"/>
    <cellStyle name="20% - Accent6 2 2 2 2 2 4 3" xfId="11300"/>
    <cellStyle name="20% - Accent6 2 2 2 2 2 4 3 2" xfId="11301"/>
    <cellStyle name="20% - Accent6 2 2 2 2 2 4 4" xfId="11302"/>
    <cellStyle name="20% - Accent6 2 2 2 2 2 5" xfId="11303"/>
    <cellStyle name="20% - Accent6 2 2 2 2 2 5 2" xfId="11304"/>
    <cellStyle name="20% - Accent6 2 2 2 2 2 5 2 2" xfId="11305"/>
    <cellStyle name="20% - Accent6 2 2 2 2 2 5 3" xfId="11306"/>
    <cellStyle name="20% - Accent6 2 2 2 2 2 6" xfId="11307"/>
    <cellStyle name="20% - Accent6 2 2 2 2 2 6 2" xfId="11308"/>
    <cellStyle name="20% - Accent6 2 2 2 2 2 7" xfId="11309"/>
    <cellStyle name="20% - Accent6 2 2 2 2 2 7 2" xfId="11310"/>
    <cellStyle name="20% - Accent6 2 2 2 2 2 8" xfId="11311"/>
    <cellStyle name="20% - Accent6 2 2 2 2 3" xfId="11312"/>
    <cellStyle name="20% - Accent6 2 2 2 2 3 2" xfId="11313"/>
    <cellStyle name="20% - Accent6 2 2 2 2 3 2 2" xfId="11314"/>
    <cellStyle name="20% - Accent6 2 2 2 2 3 2 2 2" xfId="11315"/>
    <cellStyle name="20% - Accent6 2 2 2 2 3 2 2 2 2" xfId="11316"/>
    <cellStyle name="20% - Accent6 2 2 2 2 3 2 2 2 2 2" xfId="11317"/>
    <cellStyle name="20% - Accent6 2 2 2 2 3 2 2 2 3" xfId="11318"/>
    <cellStyle name="20% - Accent6 2 2 2 2 3 2 2 3" xfId="11319"/>
    <cellStyle name="20% - Accent6 2 2 2 2 3 2 2 3 2" xfId="11320"/>
    <cellStyle name="20% - Accent6 2 2 2 2 3 2 2 4" xfId="11321"/>
    <cellStyle name="20% - Accent6 2 2 2 2 3 2 3" xfId="11322"/>
    <cellStyle name="20% - Accent6 2 2 2 2 3 2 3 2" xfId="11323"/>
    <cellStyle name="20% - Accent6 2 2 2 2 3 2 3 2 2" xfId="11324"/>
    <cellStyle name="20% - Accent6 2 2 2 2 3 2 3 3" xfId="11325"/>
    <cellStyle name="20% - Accent6 2 2 2 2 3 2 4" xfId="11326"/>
    <cellStyle name="20% - Accent6 2 2 2 2 3 2 4 2" xfId="11327"/>
    <cellStyle name="20% - Accent6 2 2 2 2 3 2 5" xfId="11328"/>
    <cellStyle name="20% - Accent6 2 2 2 2 3 2 5 2" xfId="11329"/>
    <cellStyle name="20% - Accent6 2 2 2 2 3 2 6" xfId="11330"/>
    <cellStyle name="20% - Accent6 2 2 2 2 3 3" xfId="11331"/>
    <cellStyle name="20% - Accent6 2 2 2 2 3 3 2" xfId="11332"/>
    <cellStyle name="20% - Accent6 2 2 2 2 3 3 2 2" xfId="11333"/>
    <cellStyle name="20% - Accent6 2 2 2 2 3 3 2 2 2" xfId="11334"/>
    <cellStyle name="20% - Accent6 2 2 2 2 3 3 2 2 2 2" xfId="11335"/>
    <cellStyle name="20% - Accent6 2 2 2 2 3 3 2 2 3" xfId="11336"/>
    <cellStyle name="20% - Accent6 2 2 2 2 3 3 2 3" xfId="11337"/>
    <cellStyle name="20% - Accent6 2 2 2 2 3 3 2 3 2" xfId="11338"/>
    <cellStyle name="20% - Accent6 2 2 2 2 3 3 2 4" xfId="11339"/>
    <cellStyle name="20% - Accent6 2 2 2 2 3 3 3" xfId="11340"/>
    <cellStyle name="20% - Accent6 2 2 2 2 3 3 3 2" xfId="11341"/>
    <cellStyle name="20% - Accent6 2 2 2 2 3 3 3 2 2" xfId="11342"/>
    <cellStyle name="20% - Accent6 2 2 2 2 3 3 3 3" xfId="11343"/>
    <cellStyle name="20% - Accent6 2 2 2 2 3 3 4" xfId="11344"/>
    <cellStyle name="20% - Accent6 2 2 2 2 3 3 4 2" xfId="11345"/>
    <cellStyle name="20% - Accent6 2 2 2 2 3 3 5" xfId="11346"/>
    <cellStyle name="20% - Accent6 2 2 2 2 3 3 5 2" xfId="11347"/>
    <cellStyle name="20% - Accent6 2 2 2 2 3 3 6" xfId="11348"/>
    <cellStyle name="20% - Accent6 2 2 2 2 3 4" xfId="11349"/>
    <cellStyle name="20% - Accent6 2 2 2 2 3 4 2" xfId="11350"/>
    <cellStyle name="20% - Accent6 2 2 2 2 3 4 2 2" xfId="11351"/>
    <cellStyle name="20% - Accent6 2 2 2 2 3 4 2 2 2" xfId="11352"/>
    <cellStyle name="20% - Accent6 2 2 2 2 3 4 2 3" xfId="11353"/>
    <cellStyle name="20% - Accent6 2 2 2 2 3 4 3" xfId="11354"/>
    <cellStyle name="20% - Accent6 2 2 2 2 3 4 3 2" xfId="11355"/>
    <cellStyle name="20% - Accent6 2 2 2 2 3 4 4" xfId="11356"/>
    <cellStyle name="20% - Accent6 2 2 2 2 3 5" xfId="11357"/>
    <cellStyle name="20% - Accent6 2 2 2 2 3 5 2" xfId="11358"/>
    <cellStyle name="20% - Accent6 2 2 2 2 3 5 2 2" xfId="11359"/>
    <cellStyle name="20% - Accent6 2 2 2 2 3 5 3" xfId="11360"/>
    <cellStyle name="20% - Accent6 2 2 2 2 3 6" xfId="11361"/>
    <cellStyle name="20% - Accent6 2 2 2 2 3 6 2" xfId="11362"/>
    <cellStyle name="20% - Accent6 2 2 2 2 3 7" xfId="11363"/>
    <cellStyle name="20% - Accent6 2 2 2 2 3 7 2" xfId="11364"/>
    <cellStyle name="20% - Accent6 2 2 2 2 3 8" xfId="11365"/>
    <cellStyle name="20% - Accent6 2 2 2 2 4" xfId="11366"/>
    <cellStyle name="20% - Accent6 2 2 2 2 4 2" xfId="11367"/>
    <cellStyle name="20% - Accent6 2 2 2 2 4 2 2" xfId="11368"/>
    <cellStyle name="20% - Accent6 2 2 2 2 4 2 2 2" xfId="11369"/>
    <cellStyle name="20% - Accent6 2 2 2 2 4 2 2 2 2" xfId="11370"/>
    <cellStyle name="20% - Accent6 2 2 2 2 4 2 2 3" xfId="11371"/>
    <cellStyle name="20% - Accent6 2 2 2 2 4 2 3" xfId="11372"/>
    <cellStyle name="20% - Accent6 2 2 2 2 4 2 3 2" xfId="11373"/>
    <cellStyle name="20% - Accent6 2 2 2 2 4 2 4" xfId="11374"/>
    <cellStyle name="20% - Accent6 2 2 2 2 4 3" xfId="11375"/>
    <cellStyle name="20% - Accent6 2 2 2 2 4 3 2" xfId="11376"/>
    <cellStyle name="20% - Accent6 2 2 2 2 4 3 2 2" xfId="11377"/>
    <cellStyle name="20% - Accent6 2 2 2 2 4 3 3" xfId="11378"/>
    <cellStyle name="20% - Accent6 2 2 2 2 4 4" xfId="11379"/>
    <cellStyle name="20% - Accent6 2 2 2 2 4 4 2" xfId="11380"/>
    <cellStyle name="20% - Accent6 2 2 2 2 4 5" xfId="11381"/>
    <cellStyle name="20% - Accent6 2 2 2 2 4 5 2" xfId="11382"/>
    <cellStyle name="20% - Accent6 2 2 2 2 4 6" xfId="11383"/>
    <cellStyle name="20% - Accent6 2 2 2 2 5" xfId="11384"/>
    <cellStyle name="20% - Accent6 2 2 2 2 5 2" xfId="11385"/>
    <cellStyle name="20% - Accent6 2 2 2 2 5 2 2" xfId="11386"/>
    <cellStyle name="20% - Accent6 2 2 2 2 5 2 2 2" xfId="11387"/>
    <cellStyle name="20% - Accent6 2 2 2 2 5 2 2 2 2" xfId="11388"/>
    <cellStyle name="20% - Accent6 2 2 2 2 5 2 2 3" xfId="11389"/>
    <cellStyle name="20% - Accent6 2 2 2 2 5 2 3" xfId="11390"/>
    <cellStyle name="20% - Accent6 2 2 2 2 5 2 3 2" xfId="11391"/>
    <cellStyle name="20% - Accent6 2 2 2 2 5 2 4" xfId="11392"/>
    <cellStyle name="20% - Accent6 2 2 2 2 5 3" xfId="11393"/>
    <cellStyle name="20% - Accent6 2 2 2 2 5 3 2" xfId="11394"/>
    <cellStyle name="20% - Accent6 2 2 2 2 5 3 2 2" xfId="11395"/>
    <cellStyle name="20% - Accent6 2 2 2 2 5 3 3" xfId="11396"/>
    <cellStyle name="20% - Accent6 2 2 2 2 5 4" xfId="11397"/>
    <cellStyle name="20% - Accent6 2 2 2 2 5 4 2" xfId="11398"/>
    <cellStyle name="20% - Accent6 2 2 2 2 5 5" xfId="11399"/>
    <cellStyle name="20% - Accent6 2 2 2 2 5 5 2" xfId="11400"/>
    <cellStyle name="20% - Accent6 2 2 2 2 5 6" xfId="11401"/>
    <cellStyle name="20% - Accent6 2 2 2 2 6" xfId="11402"/>
    <cellStyle name="20% - Accent6 2 2 2 2 6 2" xfId="11403"/>
    <cellStyle name="20% - Accent6 2 2 2 2 6 2 2" xfId="11404"/>
    <cellStyle name="20% - Accent6 2 2 2 2 6 2 2 2" xfId="11405"/>
    <cellStyle name="20% - Accent6 2 2 2 2 6 2 2 2 2" xfId="11406"/>
    <cellStyle name="20% - Accent6 2 2 2 2 6 2 2 3" xfId="11407"/>
    <cellStyle name="20% - Accent6 2 2 2 2 6 2 3" xfId="11408"/>
    <cellStyle name="20% - Accent6 2 2 2 2 6 2 3 2" xfId="11409"/>
    <cellStyle name="20% - Accent6 2 2 2 2 6 2 4" xfId="11410"/>
    <cellStyle name="20% - Accent6 2 2 2 2 6 3" xfId="11411"/>
    <cellStyle name="20% - Accent6 2 2 2 2 6 3 2" xfId="11412"/>
    <cellStyle name="20% - Accent6 2 2 2 2 6 3 2 2" xfId="11413"/>
    <cellStyle name="20% - Accent6 2 2 2 2 6 3 3" xfId="11414"/>
    <cellStyle name="20% - Accent6 2 2 2 2 6 4" xfId="11415"/>
    <cellStyle name="20% - Accent6 2 2 2 2 6 4 2" xfId="11416"/>
    <cellStyle name="20% - Accent6 2 2 2 2 6 5" xfId="11417"/>
    <cellStyle name="20% - Accent6 2 2 2 2 6 5 2" xfId="11418"/>
    <cellStyle name="20% - Accent6 2 2 2 2 6 6" xfId="11419"/>
    <cellStyle name="20% - Accent6 2 2 2 2 7" xfId="11420"/>
    <cellStyle name="20% - Accent6 2 2 2 2 7 2" xfId="11421"/>
    <cellStyle name="20% - Accent6 2 2 2 2 7 2 2" xfId="11422"/>
    <cellStyle name="20% - Accent6 2 2 2 2 7 2 2 2" xfId="11423"/>
    <cellStyle name="20% - Accent6 2 2 2 2 7 2 3" xfId="11424"/>
    <cellStyle name="20% - Accent6 2 2 2 2 7 3" xfId="11425"/>
    <cellStyle name="20% - Accent6 2 2 2 2 7 3 2" xfId="11426"/>
    <cellStyle name="20% - Accent6 2 2 2 2 7 4" xfId="11427"/>
    <cellStyle name="20% - Accent6 2 2 2 2 8" xfId="11428"/>
    <cellStyle name="20% - Accent6 2 2 2 2 8 2" xfId="11429"/>
    <cellStyle name="20% - Accent6 2 2 2 2 8 2 2" xfId="11430"/>
    <cellStyle name="20% - Accent6 2 2 2 2 8 3" xfId="11431"/>
    <cellStyle name="20% - Accent6 2 2 2 2 9" xfId="11432"/>
    <cellStyle name="20% - Accent6 2 2 2 2 9 2" xfId="11433"/>
    <cellStyle name="20% - Accent6 2 2 2 3" xfId="11434"/>
    <cellStyle name="20% - Accent6 2 2 2 3 10" xfId="11435"/>
    <cellStyle name="20% - Accent6 2 2 2 3 10 2" xfId="11436"/>
    <cellStyle name="20% - Accent6 2 2 2 3 11" xfId="11437"/>
    <cellStyle name="20% - Accent6 2 2 2 3 2" xfId="11438"/>
    <cellStyle name="20% - Accent6 2 2 2 3 2 2" xfId="11439"/>
    <cellStyle name="20% - Accent6 2 2 2 3 2 2 2" xfId="11440"/>
    <cellStyle name="20% - Accent6 2 2 2 3 2 2 2 2" xfId="11441"/>
    <cellStyle name="20% - Accent6 2 2 2 3 2 2 2 2 2" xfId="11442"/>
    <cellStyle name="20% - Accent6 2 2 2 3 2 2 2 2 2 2" xfId="11443"/>
    <cellStyle name="20% - Accent6 2 2 2 3 2 2 2 2 3" xfId="11444"/>
    <cellStyle name="20% - Accent6 2 2 2 3 2 2 2 3" xfId="11445"/>
    <cellStyle name="20% - Accent6 2 2 2 3 2 2 2 3 2" xfId="11446"/>
    <cellStyle name="20% - Accent6 2 2 2 3 2 2 2 4" xfId="11447"/>
    <cellStyle name="20% - Accent6 2 2 2 3 2 2 3" xfId="11448"/>
    <cellStyle name="20% - Accent6 2 2 2 3 2 2 3 2" xfId="11449"/>
    <cellStyle name="20% - Accent6 2 2 2 3 2 2 3 2 2" xfId="11450"/>
    <cellStyle name="20% - Accent6 2 2 2 3 2 2 3 3" xfId="11451"/>
    <cellStyle name="20% - Accent6 2 2 2 3 2 2 4" xfId="11452"/>
    <cellStyle name="20% - Accent6 2 2 2 3 2 2 4 2" xfId="11453"/>
    <cellStyle name="20% - Accent6 2 2 2 3 2 2 5" xfId="11454"/>
    <cellStyle name="20% - Accent6 2 2 2 3 2 2 5 2" xfId="11455"/>
    <cellStyle name="20% - Accent6 2 2 2 3 2 2 6" xfId="11456"/>
    <cellStyle name="20% - Accent6 2 2 2 3 2 3" xfId="11457"/>
    <cellStyle name="20% - Accent6 2 2 2 3 2 3 2" xfId="11458"/>
    <cellStyle name="20% - Accent6 2 2 2 3 2 3 2 2" xfId="11459"/>
    <cellStyle name="20% - Accent6 2 2 2 3 2 3 2 2 2" xfId="11460"/>
    <cellStyle name="20% - Accent6 2 2 2 3 2 3 2 2 2 2" xfId="11461"/>
    <cellStyle name="20% - Accent6 2 2 2 3 2 3 2 2 3" xfId="11462"/>
    <cellStyle name="20% - Accent6 2 2 2 3 2 3 2 3" xfId="11463"/>
    <cellStyle name="20% - Accent6 2 2 2 3 2 3 2 3 2" xfId="11464"/>
    <cellStyle name="20% - Accent6 2 2 2 3 2 3 2 4" xfId="11465"/>
    <cellStyle name="20% - Accent6 2 2 2 3 2 3 3" xfId="11466"/>
    <cellStyle name="20% - Accent6 2 2 2 3 2 3 3 2" xfId="11467"/>
    <cellStyle name="20% - Accent6 2 2 2 3 2 3 3 2 2" xfId="11468"/>
    <cellStyle name="20% - Accent6 2 2 2 3 2 3 3 3" xfId="11469"/>
    <cellStyle name="20% - Accent6 2 2 2 3 2 3 4" xfId="11470"/>
    <cellStyle name="20% - Accent6 2 2 2 3 2 3 4 2" xfId="11471"/>
    <cellStyle name="20% - Accent6 2 2 2 3 2 3 5" xfId="11472"/>
    <cellStyle name="20% - Accent6 2 2 2 3 2 3 5 2" xfId="11473"/>
    <cellStyle name="20% - Accent6 2 2 2 3 2 3 6" xfId="11474"/>
    <cellStyle name="20% - Accent6 2 2 2 3 2 4" xfId="11475"/>
    <cellStyle name="20% - Accent6 2 2 2 3 2 4 2" xfId="11476"/>
    <cellStyle name="20% - Accent6 2 2 2 3 2 4 2 2" xfId="11477"/>
    <cellStyle name="20% - Accent6 2 2 2 3 2 4 2 2 2" xfId="11478"/>
    <cellStyle name="20% - Accent6 2 2 2 3 2 4 2 3" xfId="11479"/>
    <cellStyle name="20% - Accent6 2 2 2 3 2 4 3" xfId="11480"/>
    <cellStyle name="20% - Accent6 2 2 2 3 2 4 3 2" xfId="11481"/>
    <cellStyle name="20% - Accent6 2 2 2 3 2 4 4" xfId="11482"/>
    <cellStyle name="20% - Accent6 2 2 2 3 2 5" xfId="11483"/>
    <cellStyle name="20% - Accent6 2 2 2 3 2 5 2" xfId="11484"/>
    <cellStyle name="20% - Accent6 2 2 2 3 2 5 2 2" xfId="11485"/>
    <cellStyle name="20% - Accent6 2 2 2 3 2 5 3" xfId="11486"/>
    <cellStyle name="20% - Accent6 2 2 2 3 2 6" xfId="11487"/>
    <cellStyle name="20% - Accent6 2 2 2 3 2 6 2" xfId="11488"/>
    <cellStyle name="20% - Accent6 2 2 2 3 2 7" xfId="11489"/>
    <cellStyle name="20% - Accent6 2 2 2 3 2 7 2" xfId="11490"/>
    <cellStyle name="20% - Accent6 2 2 2 3 2 8" xfId="11491"/>
    <cellStyle name="20% - Accent6 2 2 2 3 3" xfId="11492"/>
    <cellStyle name="20% - Accent6 2 2 2 3 3 2" xfId="11493"/>
    <cellStyle name="20% - Accent6 2 2 2 3 3 2 2" xfId="11494"/>
    <cellStyle name="20% - Accent6 2 2 2 3 3 2 2 2" xfId="11495"/>
    <cellStyle name="20% - Accent6 2 2 2 3 3 2 2 2 2" xfId="11496"/>
    <cellStyle name="20% - Accent6 2 2 2 3 3 2 2 2 2 2" xfId="11497"/>
    <cellStyle name="20% - Accent6 2 2 2 3 3 2 2 2 3" xfId="11498"/>
    <cellStyle name="20% - Accent6 2 2 2 3 3 2 2 3" xfId="11499"/>
    <cellStyle name="20% - Accent6 2 2 2 3 3 2 2 3 2" xfId="11500"/>
    <cellStyle name="20% - Accent6 2 2 2 3 3 2 2 4" xfId="11501"/>
    <cellStyle name="20% - Accent6 2 2 2 3 3 2 3" xfId="11502"/>
    <cellStyle name="20% - Accent6 2 2 2 3 3 2 3 2" xfId="11503"/>
    <cellStyle name="20% - Accent6 2 2 2 3 3 2 3 2 2" xfId="11504"/>
    <cellStyle name="20% - Accent6 2 2 2 3 3 2 3 3" xfId="11505"/>
    <cellStyle name="20% - Accent6 2 2 2 3 3 2 4" xfId="11506"/>
    <cellStyle name="20% - Accent6 2 2 2 3 3 2 4 2" xfId="11507"/>
    <cellStyle name="20% - Accent6 2 2 2 3 3 2 5" xfId="11508"/>
    <cellStyle name="20% - Accent6 2 2 2 3 3 2 5 2" xfId="11509"/>
    <cellStyle name="20% - Accent6 2 2 2 3 3 2 6" xfId="11510"/>
    <cellStyle name="20% - Accent6 2 2 2 3 3 3" xfId="11511"/>
    <cellStyle name="20% - Accent6 2 2 2 3 3 3 2" xfId="11512"/>
    <cellStyle name="20% - Accent6 2 2 2 3 3 3 2 2" xfId="11513"/>
    <cellStyle name="20% - Accent6 2 2 2 3 3 3 2 2 2" xfId="11514"/>
    <cellStyle name="20% - Accent6 2 2 2 3 3 3 2 2 2 2" xfId="11515"/>
    <cellStyle name="20% - Accent6 2 2 2 3 3 3 2 2 3" xfId="11516"/>
    <cellStyle name="20% - Accent6 2 2 2 3 3 3 2 3" xfId="11517"/>
    <cellStyle name="20% - Accent6 2 2 2 3 3 3 2 3 2" xfId="11518"/>
    <cellStyle name="20% - Accent6 2 2 2 3 3 3 2 4" xfId="11519"/>
    <cellStyle name="20% - Accent6 2 2 2 3 3 3 3" xfId="11520"/>
    <cellStyle name="20% - Accent6 2 2 2 3 3 3 3 2" xfId="11521"/>
    <cellStyle name="20% - Accent6 2 2 2 3 3 3 3 2 2" xfId="11522"/>
    <cellStyle name="20% - Accent6 2 2 2 3 3 3 3 3" xfId="11523"/>
    <cellStyle name="20% - Accent6 2 2 2 3 3 3 4" xfId="11524"/>
    <cellStyle name="20% - Accent6 2 2 2 3 3 3 4 2" xfId="11525"/>
    <cellStyle name="20% - Accent6 2 2 2 3 3 3 5" xfId="11526"/>
    <cellStyle name="20% - Accent6 2 2 2 3 3 3 5 2" xfId="11527"/>
    <cellStyle name="20% - Accent6 2 2 2 3 3 3 6" xfId="11528"/>
    <cellStyle name="20% - Accent6 2 2 2 3 3 4" xfId="11529"/>
    <cellStyle name="20% - Accent6 2 2 2 3 3 4 2" xfId="11530"/>
    <cellStyle name="20% - Accent6 2 2 2 3 3 4 2 2" xfId="11531"/>
    <cellStyle name="20% - Accent6 2 2 2 3 3 4 2 2 2" xfId="11532"/>
    <cellStyle name="20% - Accent6 2 2 2 3 3 4 2 3" xfId="11533"/>
    <cellStyle name="20% - Accent6 2 2 2 3 3 4 3" xfId="11534"/>
    <cellStyle name="20% - Accent6 2 2 2 3 3 4 3 2" xfId="11535"/>
    <cellStyle name="20% - Accent6 2 2 2 3 3 4 4" xfId="11536"/>
    <cellStyle name="20% - Accent6 2 2 2 3 3 5" xfId="11537"/>
    <cellStyle name="20% - Accent6 2 2 2 3 3 5 2" xfId="11538"/>
    <cellStyle name="20% - Accent6 2 2 2 3 3 5 2 2" xfId="11539"/>
    <cellStyle name="20% - Accent6 2 2 2 3 3 5 3" xfId="11540"/>
    <cellStyle name="20% - Accent6 2 2 2 3 3 6" xfId="11541"/>
    <cellStyle name="20% - Accent6 2 2 2 3 3 6 2" xfId="11542"/>
    <cellStyle name="20% - Accent6 2 2 2 3 3 7" xfId="11543"/>
    <cellStyle name="20% - Accent6 2 2 2 3 3 7 2" xfId="11544"/>
    <cellStyle name="20% - Accent6 2 2 2 3 3 8" xfId="11545"/>
    <cellStyle name="20% - Accent6 2 2 2 3 4" xfId="11546"/>
    <cellStyle name="20% - Accent6 2 2 2 3 4 2" xfId="11547"/>
    <cellStyle name="20% - Accent6 2 2 2 3 4 2 2" xfId="11548"/>
    <cellStyle name="20% - Accent6 2 2 2 3 4 2 2 2" xfId="11549"/>
    <cellStyle name="20% - Accent6 2 2 2 3 4 2 2 2 2" xfId="11550"/>
    <cellStyle name="20% - Accent6 2 2 2 3 4 2 2 3" xfId="11551"/>
    <cellStyle name="20% - Accent6 2 2 2 3 4 2 3" xfId="11552"/>
    <cellStyle name="20% - Accent6 2 2 2 3 4 2 3 2" xfId="11553"/>
    <cellStyle name="20% - Accent6 2 2 2 3 4 2 4" xfId="11554"/>
    <cellStyle name="20% - Accent6 2 2 2 3 4 3" xfId="11555"/>
    <cellStyle name="20% - Accent6 2 2 2 3 4 3 2" xfId="11556"/>
    <cellStyle name="20% - Accent6 2 2 2 3 4 3 2 2" xfId="11557"/>
    <cellStyle name="20% - Accent6 2 2 2 3 4 3 3" xfId="11558"/>
    <cellStyle name="20% - Accent6 2 2 2 3 4 4" xfId="11559"/>
    <cellStyle name="20% - Accent6 2 2 2 3 4 4 2" xfId="11560"/>
    <cellStyle name="20% - Accent6 2 2 2 3 4 5" xfId="11561"/>
    <cellStyle name="20% - Accent6 2 2 2 3 4 5 2" xfId="11562"/>
    <cellStyle name="20% - Accent6 2 2 2 3 4 6" xfId="11563"/>
    <cellStyle name="20% - Accent6 2 2 2 3 5" xfId="11564"/>
    <cellStyle name="20% - Accent6 2 2 2 3 5 2" xfId="11565"/>
    <cellStyle name="20% - Accent6 2 2 2 3 5 2 2" xfId="11566"/>
    <cellStyle name="20% - Accent6 2 2 2 3 5 2 2 2" xfId="11567"/>
    <cellStyle name="20% - Accent6 2 2 2 3 5 2 2 2 2" xfId="11568"/>
    <cellStyle name="20% - Accent6 2 2 2 3 5 2 2 3" xfId="11569"/>
    <cellStyle name="20% - Accent6 2 2 2 3 5 2 3" xfId="11570"/>
    <cellStyle name="20% - Accent6 2 2 2 3 5 2 3 2" xfId="11571"/>
    <cellStyle name="20% - Accent6 2 2 2 3 5 2 4" xfId="11572"/>
    <cellStyle name="20% - Accent6 2 2 2 3 5 3" xfId="11573"/>
    <cellStyle name="20% - Accent6 2 2 2 3 5 3 2" xfId="11574"/>
    <cellStyle name="20% - Accent6 2 2 2 3 5 3 2 2" xfId="11575"/>
    <cellStyle name="20% - Accent6 2 2 2 3 5 3 3" xfId="11576"/>
    <cellStyle name="20% - Accent6 2 2 2 3 5 4" xfId="11577"/>
    <cellStyle name="20% - Accent6 2 2 2 3 5 4 2" xfId="11578"/>
    <cellStyle name="20% - Accent6 2 2 2 3 5 5" xfId="11579"/>
    <cellStyle name="20% - Accent6 2 2 2 3 5 5 2" xfId="11580"/>
    <cellStyle name="20% - Accent6 2 2 2 3 5 6" xfId="11581"/>
    <cellStyle name="20% - Accent6 2 2 2 3 6" xfId="11582"/>
    <cellStyle name="20% - Accent6 2 2 2 3 6 2" xfId="11583"/>
    <cellStyle name="20% - Accent6 2 2 2 3 6 2 2" xfId="11584"/>
    <cellStyle name="20% - Accent6 2 2 2 3 6 2 2 2" xfId="11585"/>
    <cellStyle name="20% - Accent6 2 2 2 3 6 2 2 2 2" xfId="11586"/>
    <cellStyle name="20% - Accent6 2 2 2 3 6 2 2 3" xfId="11587"/>
    <cellStyle name="20% - Accent6 2 2 2 3 6 2 3" xfId="11588"/>
    <cellStyle name="20% - Accent6 2 2 2 3 6 2 3 2" xfId="11589"/>
    <cellStyle name="20% - Accent6 2 2 2 3 6 2 4" xfId="11590"/>
    <cellStyle name="20% - Accent6 2 2 2 3 6 3" xfId="11591"/>
    <cellStyle name="20% - Accent6 2 2 2 3 6 3 2" xfId="11592"/>
    <cellStyle name="20% - Accent6 2 2 2 3 6 3 2 2" xfId="11593"/>
    <cellStyle name="20% - Accent6 2 2 2 3 6 3 3" xfId="11594"/>
    <cellStyle name="20% - Accent6 2 2 2 3 6 4" xfId="11595"/>
    <cellStyle name="20% - Accent6 2 2 2 3 6 4 2" xfId="11596"/>
    <cellStyle name="20% - Accent6 2 2 2 3 6 5" xfId="11597"/>
    <cellStyle name="20% - Accent6 2 2 2 3 6 5 2" xfId="11598"/>
    <cellStyle name="20% - Accent6 2 2 2 3 6 6" xfId="11599"/>
    <cellStyle name="20% - Accent6 2 2 2 3 7" xfId="11600"/>
    <cellStyle name="20% - Accent6 2 2 2 3 7 2" xfId="11601"/>
    <cellStyle name="20% - Accent6 2 2 2 3 7 2 2" xfId="11602"/>
    <cellStyle name="20% - Accent6 2 2 2 3 7 2 2 2" xfId="11603"/>
    <cellStyle name="20% - Accent6 2 2 2 3 7 2 3" xfId="11604"/>
    <cellStyle name="20% - Accent6 2 2 2 3 7 3" xfId="11605"/>
    <cellStyle name="20% - Accent6 2 2 2 3 7 3 2" xfId="11606"/>
    <cellStyle name="20% - Accent6 2 2 2 3 7 4" xfId="11607"/>
    <cellStyle name="20% - Accent6 2 2 2 3 8" xfId="11608"/>
    <cellStyle name="20% - Accent6 2 2 2 3 8 2" xfId="11609"/>
    <cellStyle name="20% - Accent6 2 2 2 3 8 2 2" xfId="11610"/>
    <cellStyle name="20% - Accent6 2 2 2 3 8 3" xfId="11611"/>
    <cellStyle name="20% - Accent6 2 2 2 3 9" xfId="11612"/>
    <cellStyle name="20% - Accent6 2 2 2 3 9 2" xfId="11613"/>
    <cellStyle name="20% - Accent6 2 2 2 4" xfId="11614"/>
    <cellStyle name="20% - Accent6 2 2 2 4 10" xfId="11615"/>
    <cellStyle name="20% - Accent6 2 2 2 4 10 2" xfId="11616"/>
    <cellStyle name="20% - Accent6 2 2 2 4 11" xfId="11617"/>
    <cellStyle name="20% - Accent6 2 2 2 4 2" xfId="11618"/>
    <cellStyle name="20% - Accent6 2 2 2 4 2 2" xfId="11619"/>
    <cellStyle name="20% - Accent6 2 2 2 4 2 2 2" xfId="11620"/>
    <cellStyle name="20% - Accent6 2 2 2 4 2 2 2 2" xfId="11621"/>
    <cellStyle name="20% - Accent6 2 2 2 4 2 2 2 2 2" xfId="11622"/>
    <cellStyle name="20% - Accent6 2 2 2 4 2 2 2 2 2 2" xfId="11623"/>
    <cellStyle name="20% - Accent6 2 2 2 4 2 2 2 2 3" xfId="11624"/>
    <cellStyle name="20% - Accent6 2 2 2 4 2 2 2 3" xfId="11625"/>
    <cellStyle name="20% - Accent6 2 2 2 4 2 2 2 3 2" xfId="11626"/>
    <cellStyle name="20% - Accent6 2 2 2 4 2 2 2 4" xfId="11627"/>
    <cellStyle name="20% - Accent6 2 2 2 4 2 2 3" xfId="11628"/>
    <cellStyle name="20% - Accent6 2 2 2 4 2 2 3 2" xfId="11629"/>
    <cellStyle name="20% - Accent6 2 2 2 4 2 2 3 2 2" xfId="11630"/>
    <cellStyle name="20% - Accent6 2 2 2 4 2 2 3 3" xfId="11631"/>
    <cellStyle name="20% - Accent6 2 2 2 4 2 2 4" xfId="11632"/>
    <cellStyle name="20% - Accent6 2 2 2 4 2 2 4 2" xfId="11633"/>
    <cellStyle name="20% - Accent6 2 2 2 4 2 2 5" xfId="11634"/>
    <cellStyle name="20% - Accent6 2 2 2 4 2 2 5 2" xfId="11635"/>
    <cellStyle name="20% - Accent6 2 2 2 4 2 2 6" xfId="11636"/>
    <cellStyle name="20% - Accent6 2 2 2 4 2 3" xfId="11637"/>
    <cellStyle name="20% - Accent6 2 2 2 4 2 3 2" xfId="11638"/>
    <cellStyle name="20% - Accent6 2 2 2 4 2 3 2 2" xfId="11639"/>
    <cellStyle name="20% - Accent6 2 2 2 4 2 3 2 2 2" xfId="11640"/>
    <cellStyle name="20% - Accent6 2 2 2 4 2 3 2 2 2 2" xfId="11641"/>
    <cellStyle name="20% - Accent6 2 2 2 4 2 3 2 2 3" xfId="11642"/>
    <cellStyle name="20% - Accent6 2 2 2 4 2 3 2 3" xfId="11643"/>
    <cellStyle name="20% - Accent6 2 2 2 4 2 3 2 3 2" xfId="11644"/>
    <cellStyle name="20% - Accent6 2 2 2 4 2 3 2 4" xfId="11645"/>
    <cellStyle name="20% - Accent6 2 2 2 4 2 3 3" xfId="11646"/>
    <cellStyle name="20% - Accent6 2 2 2 4 2 3 3 2" xfId="11647"/>
    <cellStyle name="20% - Accent6 2 2 2 4 2 3 3 2 2" xfId="11648"/>
    <cellStyle name="20% - Accent6 2 2 2 4 2 3 3 3" xfId="11649"/>
    <cellStyle name="20% - Accent6 2 2 2 4 2 3 4" xfId="11650"/>
    <cellStyle name="20% - Accent6 2 2 2 4 2 3 4 2" xfId="11651"/>
    <cellStyle name="20% - Accent6 2 2 2 4 2 3 5" xfId="11652"/>
    <cellStyle name="20% - Accent6 2 2 2 4 2 3 5 2" xfId="11653"/>
    <cellStyle name="20% - Accent6 2 2 2 4 2 3 6" xfId="11654"/>
    <cellStyle name="20% - Accent6 2 2 2 4 2 4" xfId="11655"/>
    <cellStyle name="20% - Accent6 2 2 2 4 2 4 2" xfId="11656"/>
    <cellStyle name="20% - Accent6 2 2 2 4 2 4 2 2" xfId="11657"/>
    <cellStyle name="20% - Accent6 2 2 2 4 2 4 2 2 2" xfId="11658"/>
    <cellStyle name="20% - Accent6 2 2 2 4 2 4 2 3" xfId="11659"/>
    <cellStyle name="20% - Accent6 2 2 2 4 2 4 3" xfId="11660"/>
    <cellStyle name="20% - Accent6 2 2 2 4 2 4 3 2" xfId="11661"/>
    <cellStyle name="20% - Accent6 2 2 2 4 2 4 4" xfId="11662"/>
    <cellStyle name="20% - Accent6 2 2 2 4 2 5" xfId="11663"/>
    <cellStyle name="20% - Accent6 2 2 2 4 2 5 2" xfId="11664"/>
    <cellStyle name="20% - Accent6 2 2 2 4 2 5 2 2" xfId="11665"/>
    <cellStyle name="20% - Accent6 2 2 2 4 2 5 3" xfId="11666"/>
    <cellStyle name="20% - Accent6 2 2 2 4 2 6" xfId="11667"/>
    <cellStyle name="20% - Accent6 2 2 2 4 2 6 2" xfId="11668"/>
    <cellStyle name="20% - Accent6 2 2 2 4 2 7" xfId="11669"/>
    <cellStyle name="20% - Accent6 2 2 2 4 2 7 2" xfId="11670"/>
    <cellStyle name="20% - Accent6 2 2 2 4 2 8" xfId="11671"/>
    <cellStyle name="20% - Accent6 2 2 2 4 3" xfId="11672"/>
    <cellStyle name="20% - Accent6 2 2 2 4 3 2" xfId="11673"/>
    <cellStyle name="20% - Accent6 2 2 2 4 3 2 2" xfId="11674"/>
    <cellStyle name="20% - Accent6 2 2 2 4 3 2 2 2" xfId="11675"/>
    <cellStyle name="20% - Accent6 2 2 2 4 3 2 2 2 2" xfId="11676"/>
    <cellStyle name="20% - Accent6 2 2 2 4 3 2 2 2 2 2" xfId="11677"/>
    <cellStyle name="20% - Accent6 2 2 2 4 3 2 2 2 3" xfId="11678"/>
    <cellStyle name="20% - Accent6 2 2 2 4 3 2 2 3" xfId="11679"/>
    <cellStyle name="20% - Accent6 2 2 2 4 3 2 2 3 2" xfId="11680"/>
    <cellStyle name="20% - Accent6 2 2 2 4 3 2 2 4" xfId="11681"/>
    <cellStyle name="20% - Accent6 2 2 2 4 3 2 3" xfId="11682"/>
    <cellStyle name="20% - Accent6 2 2 2 4 3 2 3 2" xfId="11683"/>
    <cellStyle name="20% - Accent6 2 2 2 4 3 2 3 2 2" xfId="11684"/>
    <cellStyle name="20% - Accent6 2 2 2 4 3 2 3 3" xfId="11685"/>
    <cellStyle name="20% - Accent6 2 2 2 4 3 2 4" xfId="11686"/>
    <cellStyle name="20% - Accent6 2 2 2 4 3 2 4 2" xfId="11687"/>
    <cellStyle name="20% - Accent6 2 2 2 4 3 2 5" xfId="11688"/>
    <cellStyle name="20% - Accent6 2 2 2 4 3 2 5 2" xfId="11689"/>
    <cellStyle name="20% - Accent6 2 2 2 4 3 2 6" xfId="11690"/>
    <cellStyle name="20% - Accent6 2 2 2 4 3 3" xfId="11691"/>
    <cellStyle name="20% - Accent6 2 2 2 4 3 3 2" xfId="11692"/>
    <cellStyle name="20% - Accent6 2 2 2 4 3 3 2 2" xfId="11693"/>
    <cellStyle name="20% - Accent6 2 2 2 4 3 3 2 2 2" xfId="11694"/>
    <cellStyle name="20% - Accent6 2 2 2 4 3 3 2 2 2 2" xfId="11695"/>
    <cellStyle name="20% - Accent6 2 2 2 4 3 3 2 2 3" xfId="11696"/>
    <cellStyle name="20% - Accent6 2 2 2 4 3 3 2 3" xfId="11697"/>
    <cellStyle name="20% - Accent6 2 2 2 4 3 3 2 3 2" xfId="11698"/>
    <cellStyle name="20% - Accent6 2 2 2 4 3 3 2 4" xfId="11699"/>
    <cellStyle name="20% - Accent6 2 2 2 4 3 3 3" xfId="11700"/>
    <cellStyle name="20% - Accent6 2 2 2 4 3 3 3 2" xfId="11701"/>
    <cellStyle name="20% - Accent6 2 2 2 4 3 3 3 2 2" xfId="11702"/>
    <cellStyle name="20% - Accent6 2 2 2 4 3 3 3 3" xfId="11703"/>
    <cellStyle name="20% - Accent6 2 2 2 4 3 3 4" xfId="11704"/>
    <cellStyle name="20% - Accent6 2 2 2 4 3 3 4 2" xfId="11705"/>
    <cellStyle name="20% - Accent6 2 2 2 4 3 3 5" xfId="11706"/>
    <cellStyle name="20% - Accent6 2 2 2 4 3 3 5 2" xfId="11707"/>
    <cellStyle name="20% - Accent6 2 2 2 4 3 3 6" xfId="11708"/>
    <cellStyle name="20% - Accent6 2 2 2 4 3 4" xfId="11709"/>
    <cellStyle name="20% - Accent6 2 2 2 4 3 4 2" xfId="11710"/>
    <cellStyle name="20% - Accent6 2 2 2 4 3 4 2 2" xfId="11711"/>
    <cellStyle name="20% - Accent6 2 2 2 4 3 4 2 2 2" xfId="11712"/>
    <cellStyle name="20% - Accent6 2 2 2 4 3 4 2 3" xfId="11713"/>
    <cellStyle name="20% - Accent6 2 2 2 4 3 4 3" xfId="11714"/>
    <cellStyle name="20% - Accent6 2 2 2 4 3 4 3 2" xfId="11715"/>
    <cellStyle name="20% - Accent6 2 2 2 4 3 4 4" xfId="11716"/>
    <cellStyle name="20% - Accent6 2 2 2 4 3 5" xfId="11717"/>
    <cellStyle name="20% - Accent6 2 2 2 4 3 5 2" xfId="11718"/>
    <cellStyle name="20% - Accent6 2 2 2 4 3 5 2 2" xfId="11719"/>
    <cellStyle name="20% - Accent6 2 2 2 4 3 5 3" xfId="11720"/>
    <cellStyle name="20% - Accent6 2 2 2 4 3 6" xfId="11721"/>
    <cellStyle name="20% - Accent6 2 2 2 4 3 6 2" xfId="11722"/>
    <cellStyle name="20% - Accent6 2 2 2 4 3 7" xfId="11723"/>
    <cellStyle name="20% - Accent6 2 2 2 4 3 7 2" xfId="11724"/>
    <cellStyle name="20% - Accent6 2 2 2 4 3 8" xfId="11725"/>
    <cellStyle name="20% - Accent6 2 2 2 4 4" xfId="11726"/>
    <cellStyle name="20% - Accent6 2 2 2 4 4 2" xfId="11727"/>
    <cellStyle name="20% - Accent6 2 2 2 4 4 2 2" xfId="11728"/>
    <cellStyle name="20% - Accent6 2 2 2 4 4 2 2 2" xfId="11729"/>
    <cellStyle name="20% - Accent6 2 2 2 4 4 2 2 2 2" xfId="11730"/>
    <cellStyle name="20% - Accent6 2 2 2 4 4 2 2 3" xfId="11731"/>
    <cellStyle name="20% - Accent6 2 2 2 4 4 2 3" xfId="11732"/>
    <cellStyle name="20% - Accent6 2 2 2 4 4 2 3 2" xfId="11733"/>
    <cellStyle name="20% - Accent6 2 2 2 4 4 2 4" xfId="11734"/>
    <cellStyle name="20% - Accent6 2 2 2 4 4 3" xfId="11735"/>
    <cellStyle name="20% - Accent6 2 2 2 4 4 3 2" xfId="11736"/>
    <cellStyle name="20% - Accent6 2 2 2 4 4 3 2 2" xfId="11737"/>
    <cellStyle name="20% - Accent6 2 2 2 4 4 3 3" xfId="11738"/>
    <cellStyle name="20% - Accent6 2 2 2 4 4 4" xfId="11739"/>
    <cellStyle name="20% - Accent6 2 2 2 4 4 4 2" xfId="11740"/>
    <cellStyle name="20% - Accent6 2 2 2 4 4 5" xfId="11741"/>
    <cellStyle name="20% - Accent6 2 2 2 4 4 5 2" xfId="11742"/>
    <cellStyle name="20% - Accent6 2 2 2 4 4 6" xfId="11743"/>
    <cellStyle name="20% - Accent6 2 2 2 4 5" xfId="11744"/>
    <cellStyle name="20% - Accent6 2 2 2 4 5 2" xfId="11745"/>
    <cellStyle name="20% - Accent6 2 2 2 4 5 2 2" xfId="11746"/>
    <cellStyle name="20% - Accent6 2 2 2 4 5 2 2 2" xfId="11747"/>
    <cellStyle name="20% - Accent6 2 2 2 4 5 2 2 2 2" xfId="11748"/>
    <cellStyle name="20% - Accent6 2 2 2 4 5 2 2 3" xfId="11749"/>
    <cellStyle name="20% - Accent6 2 2 2 4 5 2 3" xfId="11750"/>
    <cellStyle name="20% - Accent6 2 2 2 4 5 2 3 2" xfId="11751"/>
    <cellStyle name="20% - Accent6 2 2 2 4 5 2 4" xfId="11752"/>
    <cellStyle name="20% - Accent6 2 2 2 4 5 3" xfId="11753"/>
    <cellStyle name="20% - Accent6 2 2 2 4 5 3 2" xfId="11754"/>
    <cellStyle name="20% - Accent6 2 2 2 4 5 3 2 2" xfId="11755"/>
    <cellStyle name="20% - Accent6 2 2 2 4 5 3 3" xfId="11756"/>
    <cellStyle name="20% - Accent6 2 2 2 4 5 4" xfId="11757"/>
    <cellStyle name="20% - Accent6 2 2 2 4 5 4 2" xfId="11758"/>
    <cellStyle name="20% - Accent6 2 2 2 4 5 5" xfId="11759"/>
    <cellStyle name="20% - Accent6 2 2 2 4 5 5 2" xfId="11760"/>
    <cellStyle name="20% - Accent6 2 2 2 4 5 6" xfId="11761"/>
    <cellStyle name="20% - Accent6 2 2 2 4 6" xfId="11762"/>
    <cellStyle name="20% - Accent6 2 2 2 4 6 2" xfId="11763"/>
    <cellStyle name="20% - Accent6 2 2 2 4 6 2 2" xfId="11764"/>
    <cellStyle name="20% - Accent6 2 2 2 4 6 2 2 2" xfId="11765"/>
    <cellStyle name="20% - Accent6 2 2 2 4 6 2 2 2 2" xfId="11766"/>
    <cellStyle name="20% - Accent6 2 2 2 4 6 2 2 3" xfId="11767"/>
    <cellStyle name="20% - Accent6 2 2 2 4 6 2 3" xfId="11768"/>
    <cellStyle name="20% - Accent6 2 2 2 4 6 2 3 2" xfId="11769"/>
    <cellStyle name="20% - Accent6 2 2 2 4 6 2 4" xfId="11770"/>
    <cellStyle name="20% - Accent6 2 2 2 4 6 3" xfId="11771"/>
    <cellStyle name="20% - Accent6 2 2 2 4 6 3 2" xfId="11772"/>
    <cellStyle name="20% - Accent6 2 2 2 4 6 3 2 2" xfId="11773"/>
    <cellStyle name="20% - Accent6 2 2 2 4 6 3 3" xfId="11774"/>
    <cellStyle name="20% - Accent6 2 2 2 4 6 4" xfId="11775"/>
    <cellStyle name="20% - Accent6 2 2 2 4 6 4 2" xfId="11776"/>
    <cellStyle name="20% - Accent6 2 2 2 4 6 5" xfId="11777"/>
    <cellStyle name="20% - Accent6 2 2 2 4 6 5 2" xfId="11778"/>
    <cellStyle name="20% - Accent6 2 2 2 4 6 6" xfId="11779"/>
    <cellStyle name="20% - Accent6 2 2 2 4 7" xfId="11780"/>
    <cellStyle name="20% - Accent6 2 2 2 4 7 2" xfId="11781"/>
    <cellStyle name="20% - Accent6 2 2 2 4 7 2 2" xfId="11782"/>
    <cellStyle name="20% - Accent6 2 2 2 4 7 2 2 2" xfId="11783"/>
    <cellStyle name="20% - Accent6 2 2 2 4 7 2 3" xfId="11784"/>
    <cellStyle name="20% - Accent6 2 2 2 4 7 3" xfId="11785"/>
    <cellStyle name="20% - Accent6 2 2 2 4 7 3 2" xfId="11786"/>
    <cellStyle name="20% - Accent6 2 2 2 4 7 4" xfId="11787"/>
    <cellStyle name="20% - Accent6 2 2 2 4 8" xfId="11788"/>
    <cellStyle name="20% - Accent6 2 2 2 4 8 2" xfId="11789"/>
    <cellStyle name="20% - Accent6 2 2 2 4 8 2 2" xfId="11790"/>
    <cellStyle name="20% - Accent6 2 2 2 4 8 3" xfId="11791"/>
    <cellStyle name="20% - Accent6 2 2 2 4 9" xfId="11792"/>
    <cellStyle name="20% - Accent6 2 2 2 4 9 2" xfId="11793"/>
    <cellStyle name="20% - Accent6 2 2 2 5" xfId="11794"/>
    <cellStyle name="20% - Accent6 2 2 2 5 2" xfId="11795"/>
    <cellStyle name="20% - Accent6 2 2 2 5 2 2" xfId="11796"/>
    <cellStyle name="20% - Accent6 2 2 2 5 2 2 2" xfId="11797"/>
    <cellStyle name="20% - Accent6 2 2 2 5 2 2 2 2" xfId="11798"/>
    <cellStyle name="20% - Accent6 2 2 2 5 2 2 2 2 2" xfId="11799"/>
    <cellStyle name="20% - Accent6 2 2 2 5 2 2 2 3" xfId="11800"/>
    <cellStyle name="20% - Accent6 2 2 2 5 2 2 3" xfId="11801"/>
    <cellStyle name="20% - Accent6 2 2 2 5 2 2 3 2" xfId="11802"/>
    <cellStyle name="20% - Accent6 2 2 2 5 2 2 4" xfId="11803"/>
    <cellStyle name="20% - Accent6 2 2 2 5 2 3" xfId="11804"/>
    <cellStyle name="20% - Accent6 2 2 2 5 2 3 2" xfId="11805"/>
    <cellStyle name="20% - Accent6 2 2 2 5 2 3 2 2" xfId="11806"/>
    <cellStyle name="20% - Accent6 2 2 2 5 2 3 3" xfId="11807"/>
    <cellStyle name="20% - Accent6 2 2 2 5 2 4" xfId="11808"/>
    <cellStyle name="20% - Accent6 2 2 2 5 2 4 2" xfId="11809"/>
    <cellStyle name="20% - Accent6 2 2 2 5 2 5" xfId="11810"/>
    <cellStyle name="20% - Accent6 2 2 2 5 2 5 2" xfId="11811"/>
    <cellStyle name="20% - Accent6 2 2 2 5 2 6" xfId="11812"/>
    <cellStyle name="20% - Accent6 2 2 2 5 3" xfId="11813"/>
    <cellStyle name="20% - Accent6 2 2 2 5 3 2" xfId="11814"/>
    <cellStyle name="20% - Accent6 2 2 2 5 3 2 2" xfId="11815"/>
    <cellStyle name="20% - Accent6 2 2 2 5 3 2 2 2" xfId="11816"/>
    <cellStyle name="20% - Accent6 2 2 2 5 3 2 2 2 2" xfId="11817"/>
    <cellStyle name="20% - Accent6 2 2 2 5 3 2 2 3" xfId="11818"/>
    <cellStyle name="20% - Accent6 2 2 2 5 3 2 3" xfId="11819"/>
    <cellStyle name="20% - Accent6 2 2 2 5 3 2 3 2" xfId="11820"/>
    <cellStyle name="20% - Accent6 2 2 2 5 3 2 4" xfId="11821"/>
    <cellStyle name="20% - Accent6 2 2 2 5 3 3" xfId="11822"/>
    <cellStyle name="20% - Accent6 2 2 2 5 3 3 2" xfId="11823"/>
    <cellStyle name="20% - Accent6 2 2 2 5 3 3 2 2" xfId="11824"/>
    <cellStyle name="20% - Accent6 2 2 2 5 3 3 3" xfId="11825"/>
    <cellStyle name="20% - Accent6 2 2 2 5 3 4" xfId="11826"/>
    <cellStyle name="20% - Accent6 2 2 2 5 3 4 2" xfId="11827"/>
    <cellStyle name="20% - Accent6 2 2 2 5 3 5" xfId="11828"/>
    <cellStyle name="20% - Accent6 2 2 2 5 3 5 2" xfId="11829"/>
    <cellStyle name="20% - Accent6 2 2 2 5 3 6" xfId="11830"/>
    <cellStyle name="20% - Accent6 2 2 2 5 4" xfId="11831"/>
    <cellStyle name="20% - Accent6 2 2 2 5 4 2" xfId="11832"/>
    <cellStyle name="20% - Accent6 2 2 2 5 4 2 2" xfId="11833"/>
    <cellStyle name="20% - Accent6 2 2 2 5 4 2 2 2" xfId="11834"/>
    <cellStyle name="20% - Accent6 2 2 2 5 4 2 3" xfId="11835"/>
    <cellStyle name="20% - Accent6 2 2 2 5 4 3" xfId="11836"/>
    <cellStyle name="20% - Accent6 2 2 2 5 4 3 2" xfId="11837"/>
    <cellStyle name="20% - Accent6 2 2 2 5 4 4" xfId="11838"/>
    <cellStyle name="20% - Accent6 2 2 2 5 5" xfId="11839"/>
    <cellStyle name="20% - Accent6 2 2 2 5 5 2" xfId="11840"/>
    <cellStyle name="20% - Accent6 2 2 2 5 5 2 2" xfId="11841"/>
    <cellStyle name="20% - Accent6 2 2 2 5 5 3" xfId="11842"/>
    <cellStyle name="20% - Accent6 2 2 2 5 6" xfId="11843"/>
    <cellStyle name="20% - Accent6 2 2 2 5 6 2" xfId="11844"/>
    <cellStyle name="20% - Accent6 2 2 2 5 7" xfId="11845"/>
    <cellStyle name="20% - Accent6 2 2 2 5 7 2" xfId="11846"/>
    <cellStyle name="20% - Accent6 2 2 2 5 8" xfId="11847"/>
    <cellStyle name="20% - Accent6 2 2 2 6" xfId="11848"/>
    <cellStyle name="20% - Accent6 2 2 2 6 2" xfId="11849"/>
    <cellStyle name="20% - Accent6 2 2 2 6 2 2" xfId="11850"/>
    <cellStyle name="20% - Accent6 2 2 2 6 2 2 2" xfId="11851"/>
    <cellStyle name="20% - Accent6 2 2 2 6 2 2 2 2" xfId="11852"/>
    <cellStyle name="20% - Accent6 2 2 2 6 2 2 2 2 2" xfId="11853"/>
    <cellStyle name="20% - Accent6 2 2 2 6 2 2 2 3" xfId="11854"/>
    <cellStyle name="20% - Accent6 2 2 2 6 2 2 3" xfId="11855"/>
    <cellStyle name="20% - Accent6 2 2 2 6 2 2 3 2" xfId="11856"/>
    <cellStyle name="20% - Accent6 2 2 2 6 2 2 4" xfId="11857"/>
    <cellStyle name="20% - Accent6 2 2 2 6 2 3" xfId="11858"/>
    <cellStyle name="20% - Accent6 2 2 2 6 2 3 2" xfId="11859"/>
    <cellStyle name="20% - Accent6 2 2 2 6 2 3 2 2" xfId="11860"/>
    <cellStyle name="20% - Accent6 2 2 2 6 2 3 3" xfId="11861"/>
    <cellStyle name="20% - Accent6 2 2 2 6 2 4" xfId="11862"/>
    <cellStyle name="20% - Accent6 2 2 2 6 2 4 2" xfId="11863"/>
    <cellStyle name="20% - Accent6 2 2 2 6 2 5" xfId="11864"/>
    <cellStyle name="20% - Accent6 2 2 2 6 2 5 2" xfId="11865"/>
    <cellStyle name="20% - Accent6 2 2 2 6 2 6" xfId="11866"/>
    <cellStyle name="20% - Accent6 2 2 2 6 3" xfId="11867"/>
    <cellStyle name="20% - Accent6 2 2 2 6 3 2" xfId="11868"/>
    <cellStyle name="20% - Accent6 2 2 2 6 3 2 2" xfId="11869"/>
    <cellStyle name="20% - Accent6 2 2 2 6 3 2 2 2" xfId="11870"/>
    <cellStyle name="20% - Accent6 2 2 2 6 3 2 2 2 2" xfId="11871"/>
    <cellStyle name="20% - Accent6 2 2 2 6 3 2 2 3" xfId="11872"/>
    <cellStyle name="20% - Accent6 2 2 2 6 3 2 3" xfId="11873"/>
    <cellStyle name="20% - Accent6 2 2 2 6 3 2 3 2" xfId="11874"/>
    <cellStyle name="20% - Accent6 2 2 2 6 3 2 4" xfId="11875"/>
    <cellStyle name="20% - Accent6 2 2 2 6 3 3" xfId="11876"/>
    <cellStyle name="20% - Accent6 2 2 2 6 3 3 2" xfId="11877"/>
    <cellStyle name="20% - Accent6 2 2 2 6 3 3 2 2" xfId="11878"/>
    <cellStyle name="20% - Accent6 2 2 2 6 3 3 3" xfId="11879"/>
    <cellStyle name="20% - Accent6 2 2 2 6 3 4" xfId="11880"/>
    <cellStyle name="20% - Accent6 2 2 2 6 3 4 2" xfId="11881"/>
    <cellStyle name="20% - Accent6 2 2 2 6 3 5" xfId="11882"/>
    <cellStyle name="20% - Accent6 2 2 2 6 3 5 2" xfId="11883"/>
    <cellStyle name="20% - Accent6 2 2 2 6 3 6" xfId="11884"/>
    <cellStyle name="20% - Accent6 2 2 2 6 4" xfId="11885"/>
    <cellStyle name="20% - Accent6 2 2 2 6 4 2" xfId="11886"/>
    <cellStyle name="20% - Accent6 2 2 2 6 4 2 2" xfId="11887"/>
    <cellStyle name="20% - Accent6 2 2 2 6 4 2 2 2" xfId="11888"/>
    <cellStyle name="20% - Accent6 2 2 2 6 4 2 3" xfId="11889"/>
    <cellStyle name="20% - Accent6 2 2 2 6 4 3" xfId="11890"/>
    <cellStyle name="20% - Accent6 2 2 2 6 4 3 2" xfId="11891"/>
    <cellStyle name="20% - Accent6 2 2 2 6 4 4" xfId="11892"/>
    <cellStyle name="20% - Accent6 2 2 2 6 5" xfId="11893"/>
    <cellStyle name="20% - Accent6 2 2 2 6 5 2" xfId="11894"/>
    <cellStyle name="20% - Accent6 2 2 2 6 5 2 2" xfId="11895"/>
    <cellStyle name="20% - Accent6 2 2 2 6 5 3" xfId="11896"/>
    <cellStyle name="20% - Accent6 2 2 2 6 6" xfId="11897"/>
    <cellStyle name="20% - Accent6 2 2 2 6 6 2" xfId="11898"/>
    <cellStyle name="20% - Accent6 2 2 2 6 7" xfId="11899"/>
    <cellStyle name="20% - Accent6 2 2 2 6 7 2" xfId="11900"/>
    <cellStyle name="20% - Accent6 2 2 2 6 8" xfId="11901"/>
    <cellStyle name="20% - Accent6 2 2 2 7" xfId="11902"/>
    <cellStyle name="20% - Accent6 2 2 2 7 2" xfId="11903"/>
    <cellStyle name="20% - Accent6 2 2 2 7 2 2" xfId="11904"/>
    <cellStyle name="20% - Accent6 2 2 2 7 2 2 2" xfId="11905"/>
    <cellStyle name="20% - Accent6 2 2 2 7 2 2 2 2" xfId="11906"/>
    <cellStyle name="20% - Accent6 2 2 2 7 2 2 3" xfId="11907"/>
    <cellStyle name="20% - Accent6 2 2 2 7 2 3" xfId="11908"/>
    <cellStyle name="20% - Accent6 2 2 2 7 2 3 2" xfId="11909"/>
    <cellStyle name="20% - Accent6 2 2 2 7 2 4" xfId="11910"/>
    <cellStyle name="20% - Accent6 2 2 2 7 3" xfId="11911"/>
    <cellStyle name="20% - Accent6 2 2 2 7 3 2" xfId="11912"/>
    <cellStyle name="20% - Accent6 2 2 2 7 3 2 2" xfId="11913"/>
    <cellStyle name="20% - Accent6 2 2 2 7 3 3" xfId="11914"/>
    <cellStyle name="20% - Accent6 2 2 2 7 4" xfId="11915"/>
    <cellStyle name="20% - Accent6 2 2 2 7 4 2" xfId="11916"/>
    <cellStyle name="20% - Accent6 2 2 2 7 5" xfId="11917"/>
    <cellStyle name="20% - Accent6 2 2 2 7 5 2" xfId="11918"/>
    <cellStyle name="20% - Accent6 2 2 2 7 6" xfId="11919"/>
    <cellStyle name="20% - Accent6 2 2 2 8" xfId="11920"/>
    <cellStyle name="20% - Accent6 2 2 2 8 2" xfId="11921"/>
    <cellStyle name="20% - Accent6 2 2 2 8 2 2" xfId="11922"/>
    <cellStyle name="20% - Accent6 2 2 2 8 2 2 2" xfId="11923"/>
    <cellStyle name="20% - Accent6 2 2 2 8 2 2 2 2" xfId="11924"/>
    <cellStyle name="20% - Accent6 2 2 2 8 2 2 3" xfId="11925"/>
    <cellStyle name="20% - Accent6 2 2 2 8 2 3" xfId="11926"/>
    <cellStyle name="20% - Accent6 2 2 2 8 2 3 2" xfId="11927"/>
    <cellStyle name="20% - Accent6 2 2 2 8 2 4" xfId="11928"/>
    <cellStyle name="20% - Accent6 2 2 2 8 3" xfId="11929"/>
    <cellStyle name="20% - Accent6 2 2 2 8 3 2" xfId="11930"/>
    <cellStyle name="20% - Accent6 2 2 2 8 3 2 2" xfId="11931"/>
    <cellStyle name="20% - Accent6 2 2 2 8 3 3" xfId="11932"/>
    <cellStyle name="20% - Accent6 2 2 2 8 4" xfId="11933"/>
    <cellStyle name="20% - Accent6 2 2 2 8 4 2" xfId="11934"/>
    <cellStyle name="20% - Accent6 2 2 2 8 5" xfId="11935"/>
    <cellStyle name="20% - Accent6 2 2 2 8 5 2" xfId="11936"/>
    <cellStyle name="20% - Accent6 2 2 2 8 6" xfId="11937"/>
    <cellStyle name="20% - Accent6 2 2 2 9" xfId="11938"/>
    <cellStyle name="20% - Accent6 2 2 2 9 2" xfId="11939"/>
    <cellStyle name="20% - Accent6 2 2 2 9 2 2" xfId="11940"/>
    <cellStyle name="20% - Accent6 2 2 2 9 2 2 2" xfId="11941"/>
    <cellStyle name="20% - Accent6 2 2 2 9 2 2 2 2" xfId="11942"/>
    <cellStyle name="20% - Accent6 2 2 2 9 2 2 3" xfId="11943"/>
    <cellStyle name="20% - Accent6 2 2 2 9 2 3" xfId="11944"/>
    <cellStyle name="20% - Accent6 2 2 2 9 2 3 2" xfId="11945"/>
    <cellStyle name="20% - Accent6 2 2 2 9 2 4" xfId="11946"/>
    <cellStyle name="20% - Accent6 2 2 2 9 3" xfId="11947"/>
    <cellStyle name="20% - Accent6 2 2 2 9 3 2" xfId="11948"/>
    <cellStyle name="20% - Accent6 2 2 2 9 3 2 2" xfId="11949"/>
    <cellStyle name="20% - Accent6 2 2 2 9 3 3" xfId="11950"/>
    <cellStyle name="20% - Accent6 2 2 2 9 4" xfId="11951"/>
    <cellStyle name="20% - Accent6 2 2 2 9 4 2" xfId="11952"/>
    <cellStyle name="20% - Accent6 2 2 2 9 5" xfId="11953"/>
    <cellStyle name="20% - Accent6 2 2 2 9 5 2" xfId="11954"/>
    <cellStyle name="20% - Accent6 2 2 2 9 6" xfId="11955"/>
    <cellStyle name="20% - Accent6 2 2 3" xfId="11956"/>
    <cellStyle name="20% - Accent6 2 2 3 10" xfId="11957"/>
    <cellStyle name="20% - Accent6 2 2 3 10 2" xfId="11958"/>
    <cellStyle name="20% - Accent6 2 2 3 11" xfId="11959"/>
    <cellStyle name="20% - Accent6 2 2 3 2" xfId="11960"/>
    <cellStyle name="20% - Accent6 2 2 3 2 2" xfId="11961"/>
    <cellStyle name="20% - Accent6 2 2 3 2 2 2" xfId="11962"/>
    <cellStyle name="20% - Accent6 2 2 3 2 2 2 2" xfId="11963"/>
    <cellStyle name="20% - Accent6 2 2 3 2 2 2 2 2" xfId="11964"/>
    <cellStyle name="20% - Accent6 2 2 3 2 2 2 2 2 2" xfId="11965"/>
    <cellStyle name="20% - Accent6 2 2 3 2 2 2 2 3" xfId="11966"/>
    <cellStyle name="20% - Accent6 2 2 3 2 2 2 3" xfId="11967"/>
    <cellStyle name="20% - Accent6 2 2 3 2 2 2 3 2" xfId="11968"/>
    <cellStyle name="20% - Accent6 2 2 3 2 2 2 4" xfId="11969"/>
    <cellStyle name="20% - Accent6 2 2 3 2 2 3" xfId="11970"/>
    <cellStyle name="20% - Accent6 2 2 3 2 2 3 2" xfId="11971"/>
    <cellStyle name="20% - Accent6 2 2 3 2 2 3 2 2" xfId="11972"/>
    <cellStyle name="20% - Accent6 2 2 3 2 2 3 3" xfId="11973"/>
    <cellStyle name="20% - Accent6 2 2 3 2 2 4" xfId="11974"/>
    <cellStyle name="20% - Accent6 2 2 3 2 2 4 2" xfId="11975"/>
    <cellStyle name="20% - Accent6 2 2 3 2 2 5" xfId="11976"/>
    <cellStyle name="20% - Accent6 2 2 3 2 2 5 2" xfId="11977"/>
    <cellStyle name="20% - Accent6 2 2 3 2 2 6" xfId="11978"/>
    <cellStyle name="20% - Accent6 2 2 3 2 3" xfId="11979"/>
    <cellStyle name="20% - Accent6 2 2 3 2 3 2" xfId="11980"/>
    <cellStyle name="20% - Accent6 2 2 3 2 3 2 2" xfId="11981"/>
    <cellStyle name="20% - Accent6 2 2 3 2 3 2 2 2" xfId="11982"/>
    <cellStyle name="20% - Accent6 2 2 3 2 3 2 2 2 2" xfId="11983"/>
    <cellStyle name="20% - Accent6 2 2 3 2 3 2 2 3" xfId="11984"/>
    <cellStyle name="20% - Accent6 2 2 3 2 3 2 3" xfId="11985"/>
    <cellStyle name="20% - Accent6 2 2 3 2 3 2 3 2" xfId="11986"/>
    <cellStyle name="20% - Accent6 2 2 3 2 3 2 4" xfId="11987"/>
    <cellStyle name="20% - Accent6 2 2 3 2 3 3" xfId="11988"/>
    <cellStyle name="20% - Accent6 2 2 3 2 3 3 2" xfId="11989"/>
    <cellStyle name="20% - Accent6 2 2 3 2 3 3 2 2" xfId="11990"/>
    <cellStyle name="20% - Accent6 2 2 3 2 3 3 3" xfId="11991"/>
    <cellStyle name="20% - Accent6 2 2 3 2 3 4" xfId="11992"/>
    <cellStyle name="20% - Accent6 2 2 3 2 3 4 2" xfId="11993"/>
    <cellStyle name="20% - Accent6 2 2 3 2 3 5" xfId="11994"/>
    <cellStyle name="20% - Accent6 2 2 3 2 3 5 2" xfId="11995"/>
    <cellStyle name="20% - Accent6 2 2 3 2 3 6" xfId="11996"/>
    <cellStyle name="20% - Accent6 2 2 3 2 4" xfId="11997"/>
    <cellStyle name="20% - Accent6 2 2 3 2 4 2" xfId="11998"/>
    <cellStyle name="20% - Accent6 2 2 3 2 4 2 2" xfId="11999"/>
    <cellStyle name="20% - Accent6 2 2 3 2 4 2 2 2" xfId="12000"/>
    <cellStyle name="20% - Accent6 2 2 3 2 4 2 3" xfId="12001"/>
    <cellStyle name="20% - Accent6 2 2 3 2 4 3" xfId="12002"/>
    <cellStyle name="20% - Accent6 2 2 3 2 4 3 2" xfId="12003"/>
    <cellStyle name="20% - Accent6 2 2 3 2 4 4" xfId="12004"/>
    <cellStyle name="20% - Accent6 2 2 3 2 5" xfId="12005"/>
    <cellStyle name="20% - Accent6 2 2 3 2 5 2" xfId="12006"/>
    <cellStyle name="20% - Accent6 2 2 3 2 5 2 2" xfId="12007"/>
    <cellStyle name="20% - Accent6 2 2 3 2 5 3" xfId="12008"/>
    <cellStyle name="20% - Accent6 2 2 3 2 6" xfId="12009"/>
    <cellStyle name="20% - Accent6 2 2 3 2 6 2" xfId="12010"/>
    <cellStyle name="20% - Accent6 2 2 3 2 7" xfId="12011"/>
    <cellStyle name="20% - Accent6 2 2 3 2 7 2" xfId="12012"/>
    <cellStyle name="20% - Accent6 2 2 3 2 8" xfId="12013"/>
    <cellStyle name="20% - Accent6 2 2 3 3" xfId="12014"/>
    <cellStyle name="20% - Accent6 2 2 3 3 2" xfId="12015"/>
    <cellStyle name="20% - Accent6 2 2 3 3 2 2" xfId="12016"/>
    <cellStyle name="20% - Accent6 2 2 3 3 2 2 2" xfId="12017"/>
    <cellStyle name="20% - Accent6 2 2 3 3 2 2 2 2" xfId="12018"/>
    <cellStyle name="20% - Accent6 2 2 3 3 2 2 2 2 2" xfId="12019"/>
    <cellStyle name="20% - Accent6 2 2 3 3 2 2 2 3" xfId="12020"/>
    <cellStyle name="20% - Accent6 2 2 3 3 2 2 3" xfId="12021"/>
    <cellStyle name="20% - Accent6 2 2 3 3 2 2 3 2" xfId="12022"/>
    <cellStyle name="20% - Accent6 2 2 3 3 2 2 4" xfId="12023"/>
    <cellStyle name="20% - Accent6 2 2 3 3 2 3" xfId="12024"/>
    <cellStyle name="20% - Accent6 2 2 3 3 2 3 2" xfId="12025"/>
    <cellStyle name="20% - Accent6 2 2 3 3 2 3 2 2" xfId="12026"/>
    <cellStyle name="20% - Accent6 2 2 3 3 2 3 3" xfId="12027"/>
    <cellStyle name="20% - Accent6 2 2 3 3 2 4" xfId="12028"/>
    <cellStyle name="20% - Accent6 2 2 3 3 2 4 2" xfId="12029"/>
    <cellStyle name="20% - Accent6 2 2 3 3 2 5" xfId="12030"/>
    <cellStyle name="20% - Accent6 2 2 3 3 2 5 2" xfId="12031"/>
    <cellStyle name="20% - Accent6 2 2 3 3 2 6" xfId="12032"/>
    <cellStyle name="20% - Accent6 2 2 3 3 3" xfId="12033"/>
    <cellStyle name="20% - Accent6 2 2 3 3 3 2" xfId="12034"/>
    <cellStyle name="20% - Accent6 2 2 3 3 3 2 2" xfId="12035"/>
    <cellStyle name="20% - Accent6 2 2 3 3 3 2 2 2" xfId="12036"/>
    <cellStyle name="20% - Accent6 2 2 3 3 3 2 2 2 2" xfId="12037"/>
    <cellStyle name="20% - Accent6 2 2 3 3 3 2 2 3" xfId="12038"/>
    <cellStyle name="20% - Accent6 2 2 3 3 3 2 3" xfId="12039"/>
    <cellStyle name="20% - Accent6 2 2 3 3 3 2 3 2" xfId="12040"/>
    <cellStyle name="20% - Accent6 2 2 3 3 3 2 4" xfId="12041"/>
    <cellStyle name="20% - Accent6 2 2 3 3 3 3" xfId="12042"/>
    <cellStyle name="20% - Accent6 2 2 3 3 3 3 2" xfId="12043"/>
    <cellStyle name="20% - Accent6 2 2 3 3 3 3 2 2" xfId="12044"/>
    <cellStyle name="20% - Accent6 2 2 3 3 3 3 3" xfId="12045"/>
    <cellStyle name="20% - Accent6 2 2 3 3 3 4" xfId="12046"/>
    <cellStyle name="20% - Accent6 2 2 3 3 3 4 2" xfId="12047"/>
    <cellStyle name="20% - Accent6 2 2 3 3 3 5" xfId="12048"/>
    <cellStyle name="20% - Accent6 2 2 3 3 3 5 2" xfId="12049"/>
    <cellStyle name="20% - Accent6 2 2 3 3 3 6" xfId="12050"/>
    <cellStyle name="20% - Accent6 2 2 3 3 4" xfId="12051"/>
    <cellStyle name="20% - Accent6 2 2 3 3 4 2" xfId="12052"/>
    <cellStyle name="20% - Accent6 2 2 3 3 4 2 2" xfId="12053"/>
    <cellStyle name="20% - Accent6 2 2 3 3 4 2 2 2" xfId="12054"/>
    <cellStyle name="20% - Accent6 2 2 3 3 4 2 3" xfId="12055"/>
    <cellStyle name="20% - Accent6 2 2 3 3 4 3" xfId="12056"/>
    <cellStyle name="20% - Accent6 2 2 3 3 4 3 2" xfId="12057"/>
    <cellStyle name="20% - Accent6 2 2 3 3 4 4" xfId="12058"/>
    <cellStyle name="20% - Accent6 2 2 3 3 5" xfId="12059"/>
    <cellStyle name="20% - Accent6 2 2 3 3 5 2" xfId="12060"/>
    <cellStyle name="20% - Accent6 2 2 3 3 5 2 2" xfId="12061"/>
    <cellStyle name="20% - Accent6 2 2 3 3 5 3" xfId="12062"/>
    <cellStyle name="20% - Accent6 2 2 3 3 6" xfId="12063"/>
    <cellStyle name="20% - Accent6 2 2 3 3 6 2" xfId="12064"/>
    <cellStyle name="20% - Accent6 2 2 3 3 7" xfId="12065"/>
    <cellStyle name="20% - Accent6 2 2 3 3 7 2" xfId="12066"/>
    <cellStyle name="20% - Accent6 2 2 3 3 8" xfId="12067"/>
    <cellStyle name="20% - Accent6 2 2 3 4" xfId="12068"/>
    <cellStyle name="20% - Accent6 2 2 3 4 2" xfId="12069"/>
    <cellStyle name="20% - Accent6 2 2 3 4 2 2" xfId="12070"/>
    <cellStyle name="20% - Accent6 2 2 3 4 2 2 2" xfId="12071"/>
    <cellStyle name="20% - Accent6 2 2 3 4 2 2 2 2" xfId="12072"/>
    <cellStyle name="20% - Accent6 2 2 3 4 2 2 3" xfId="12073"/>
    <cellStyle name="20% - Accent6 2 2 3 4 2 3" xfId="12074"/>
    <cellStyle name="20% - Accent6 2 2 3 4 2 3 2" xfId="12075"/>
    <cellStyle name="20% - Accent6 2 2 3 4 2 4" xfId="12076"/>
    <cellStyle name="20% - Accent6 2 2 3 4 3" xfId="12077"/>
    <cellStyle name="20% - Accent6 2 2 3 4 3 2" xfId="12078"/>
    <cellStyle name="20% - Accent6 2 2 3 4 3 2 2" xfId="12079"/>
    <cellStyle name="20% - Accent6 2 2 3 4 3 3" xfId="12080"/>
    <cellStyle name="20% - Accent6 2 2 3 4 4" xfId="12081"/>
    <cellStyle name="20% - Accent6 2 2 3 4 4 2" xfId="12082"/>
    <cellStyle name="20% - Accent6 2 2 3 4 5" xfId="12083"/>
    <cellStyle name="20% - Accent6 2 2 3 4 5 2" xfId="12084"/>
    <cellStyle name="20% - Accent6 2 2 3 4 6" xfId="12085"/>
    <cellStyle name="20% - Accent6 2 2 3 5" xfId="12086"/>
    <cellStyle name="20% - Accent6 2 2 3 5 2" xfId="12087"/>
    <cellStyle name="20% - Accent6 2 2 3 5 2 2" xfId="12088"/>
    <cellStyle name="20% - Accent6 2 2 3 5 2 2 2" xfId="12089"/>
    <cellStyle name="20% - Accent6 2 2 3 5 2 2 2 2" xfId="12090"/>
    <cellStyle name="20% - Accent6 2 2 3 5 2 2 3" xfId="12091"/>
    <cellStyle name="20% - Accent6 2 2 3 5 2 3" xfId="12092"/>
    <cellStyle name="20% - Accent6 2 2 3 5 2 3 2" xfId="12093"/>
    <cellStyle name="20% - Accent6 2 2 3 5 2 4" xfId="12094"/>
    <cellStyle name="20% - Accent6 2 2 3 5 3" xfId="12095"/>
    <cellStyle name="20% - Accent6 2 2 3 5 3 2" xfId="12096"/>
    <cellStyle name="20% - Accent6 2 2 3 5 3 2 2" xfId="12097"/>
    <cellStyle name="20% - Accent6 2 2 3 5 3 3" xfId="12098"/>
    <cellStyle name="20% - Accent6 2 2 3 5 4" xfId="12099"/>
    <cellStyle name="20% - Accent6 2 2 3 5 4 2" xfId="12100"/>
    <cellStyle name="20% - Accent6 2 2 3 5 5" xfId="12101"/>
    <cellStyle name="20% - Accent6 2 2 3 5 5 2" xfId="12102"/>
    <cellStyle name="20% - Accent6 2 2 3 5 6" xfId="12103"/>
    <cellStyle name="20% - Accent6 2 2 3 6" xfId="12104"/>
    <cellStyle name="20% - Accent6 2 2 3 6 2" xfId="12105"/>
    <cellStyle name="20% - Accent6 2 2 3 6 2 2" xfId="12106"/>
    <cellStyle name="20% - Accent6 2 2 3 6 2 2 2" xfId="12107"/>
    <cellStyle name="20% - Accent6 2 2 3 6 2 2 2 2" xfId="12108"/>
    <cellStyle name="20% - Accent6 2 2 3 6 2 2 3" xfId="12109"/>
    <cellStyle name="20% - Accent6 2 2 3 6 2 3" xfId="12110"/>
    <cellStyle name="20% - Accent6 2 2 3 6 2 3 2" xfId="12111"/>
    <cellStyle name="20% - Accent6 2 2 3 6 2 4" xfId="12112"/>
    <cellStyle name="20% - Accent6 2 2 3 6 3" xfId="12113"/>
    <cellStyle name="20% - Accent6 2 2 3 6 3 2" xfId="12114"/>
    <cellStyle name="20% - Accent6 2 2 3 6 3 2 2" xfId="12115"/>
    <cellStyle name="20% - Accent6 2 2 3 6 3 3" xfId="12116"/>
    <cellStyle name="20% - Accent6 2 2 3 6 4" xfId="12117"/>
    <cellStyle name="20% - Accent6 2 2 3 6 4 2" xfId="12118"/>
    <cellStyle name="20% - Accent6 2 2 3 6 5" xfId="12119"/>
    <cellStyle name="20% - Accent6 2 2 3 6 5 2" xfId="12120"/>
    <cellStyle name="20% - Accent6 2 2 3 6 6" xfId="12121"/>
    <cellStyle name="20% - Accent6 2 2 3 7" xfId="12122"/>
    <cellStyle name="20% - Accent6 2 2 3 7 2" xfId="12123"/>
    <cellStyle name="20% - Accent6 2 2 3 7 2 2" xfId="12124"/>
    <cellStyle name="20% - Accent6 2 2 3 7 2 2 2" xfId="12125"/>
    <cellStyle name="20% - Accent6 2 2 3 7 2 3" xfId="12126"/>
    <cellStyle name="20% - Accent6 2 2 3 7 3" xfId="12127"/>
    <cellStyle name="20% - Accent6 2 2 3 7 3 2" xfId="12128"/>
    <cellStyle name="20% - Accent6 2 2 3 7 4" xfId="12129"/>
    <cellStyle name="20% - Accent6 2 2 3 8" xfId="12130"/>
    <cellStyle name="20% - Accent6 2 2 3 8 2" xfId="12131"/>
    <cellStyle name="20% - Accent6 2 2 3 8 2 2" xfId="12132"/>
    <cellStyle name="20% - Accent6 2 2 3 8 3" xfId="12133"/>
    <cellStyle name="20% - Accent6 2 2 3 9" xfId="12134"/>
    <cellStyle name="20% - Accent6 2 2 3 9 2" xfId="12135"/>
    <cellStyle name="20% - Accent6 2 2 4" xfId="12136"/>
    <cellStyle name="20% - Accent6 2 2 4 10" xfId="12137"/>
    <cellStyle name="20% - Accent6 2 2 4 10 2" xfId="12138"/>
    <cellStyle name="20% - Accent6 2 2 4 11" xfId="12139"/>
    <cellStyle name="20% - Accent6 2 2 4 2" xfId="12140"/>
    <cellStyle name="20% - Accent6 2 2 4 2 2" xfId="12141"/>
    <cellStyle name="20% - Accent6 2 2 4 2 2 2" xfId="12142"/>
    <cellStyle name="20% - Accent6 2 2 4 2 2 2 2" xfId="12143"/>
    <cellStyle name="20% - Accent6 2 2 4 2 2 2 2 2" xfId="12144"/>
    <cellStyle name="20% - Accent6 2 2 4 2 2 2 2 2 2" xfId="12145"/>
    <cellStyle name="20% - Accent6 2 2 4 2 2 2 2 3" xfId="12146"/>
    <cellStyle name="20% - Accent6 2 2 4 2 2 2 3" xfId="12147"/>
    <cellStyle name="20% - Accent6 2 2 4 2 2 2 3 2" xfId="12148"/>
    <cellStyle name="20% - Accent6 2 2 4 2 2 2 4" xfId="12149"/>
    <cellStyle name="20% - Accent6 2 2 4 2 2 3" xfId="12150"/>
    <cellStyle name="20% - Accent6 2 2 4 2 2 3 2" xfId="12151"/>
    <cellStyle name="20% - Accent6 2 2 4 2 2 3 2 2" xfId="12152"/>
    <cellStyle name="20% - Accent6 2 2 4 2 2 3 3" xfId="12153"/>
    <cellStyle name="20% - Accent6 2 2 4 2 2 4" xfId="12154"/>
    <cellStyle name="20% - Accent6 2 2 4 2 2 4 2" xfId="12155"/>
    <cellStyle name="20% - Accent6 2 2 4 2 2 5" xfId="12156"/>
    <cellStyle name="20% - Accent6 2 2 4 2 2 5 2" xfId="12157"/>
    <cellStyle name="20% - Accent6 2 2 4 2 2 6" xfId="12158"/>
    <cellStyle name="20% - Accent6 2 2 4 2 3" xfId="12159"/>
    <cellStyle name="20% - Accent6 2 2 4 2 3 2" xfId="12160"/>
    <cellStyle name="20% - Accent6 2 2 4 2 3 2 2" xfId="12161"/>
    <cellStyle name="20% - Accent6 2 2 4 2 3 2 2 2" xfId="12162"/>
    <cellStyle name="20% - Accent6 2 2 4 2 3 2 2 2 2" xfId="12163"/>
    <cellStyle name="20% - Accent6 2 2 4 2 3 2 2 3" xfId="12164"/>
    <cellStyle name="20% - Accent6 2 2 4 2 3 2 3" xfId="12165"/>
    <cellStyle name="20% - Accent6 2 2 4 2 3 2 3 2" xfId="12166"/>
    <cellStyle name="20% - Accent6 2 2 4 2 3 2 4" xfId="12167"/>
    <cellStyle name="20% - Accent6 2 2 4 2 3 3" xfId="12168"/>
    <cellStyle name="20% - Accent6 2 2 4 2 3 3 2" xfId="12169"/>
    <cellStyle name="20% - Accent6 2 2 4 2 3 3 2 2" xfId="12170"/>
    <cellStyle name="20% - Accent6 2 2 4 2 3 3 3" xfId="12171"/>
    <cellStyle name="20% - Accent6 2 2 4 2 3 4" xfId="12172"/>
    <cellStyle name="20% - Accent6 2 2 4 2 3 4 2" xfId="12173"/>
    <cellStyle name="20% - Accent6 2 2 4 2 3 5" xfId="12174"/>
    <cellStyle name="20% - Accent6 2 2 4 2 3 5 2" xfId="12175"/>
    <cellStyle name="20% - Accent6 2 2 4 2 3 6" xfId="12176"/>
    <cellStyle name="20% - Accent6 2 2 4 2 4" xfId="12177"/>
    <cellStyle name="20% - Accent6 2 2 4 2 4 2" xfId="12178"/>
    <cellStyle name="20% - Accent6 2 2 4 2 4 2 2" xfId="12179"/>
    <cellStyle name="20% - Accent6 2 2 4 2 4 2 2 2" xfId="12180"/>
    <cellStyle name="20% - Accent6 2 2 4 2 4 2 3" xfId="12181"/>
    <cellStyle name="20% - Accent6 2 2 4 2 4 3" xfId="12182"/>
    <cellStyle name="20% - Accent6 2 2 4 2 4 3 2" xfId="12183"/>
    <cellStyle name="20% - Accent6 2 2 4 2 4 4" xfId="12184"/>
    <cellStyle name="20% - Accent6 2 2 4 2 5" xfId="12185"/>
    <cellStyle name="20% - Accent6 2 2 4 2 5 2" xfId="12186"/>
    <cellStyle name="20% - Accent6 2 2 4 2 5 2 2" xfId="12187"/>
    <cellStyle name="20% - Accent6 2 2 4 2 5 3" xfId="12188"/>
    <cellStyle name="20% - Accent6 2 2 4 2 6" xfId="12189"/>
    <cellStyle name="20% - Accent6 2 2 4 2 6 2" xfId="12190"/>
    <cellStyle name="20% - Accent6 2 2 4 2 7" xfId="12191"/>
    <cellStyle name="20% - Accent6 2 2 4 2 7 2" xfId="12192"/>
    <cellStyle name="20% - Accent6 2 2 4 2 8" xfId="12193"/>
    <cellStyle name="20% - Accent6 2 2 4 3" xfId="12194"/>
    <cellStyle name="20% - Accent6 2 2 4 3 2" xfId="12195"/>
    <cellStyle name="20% - Accent6 2 2 4 3 2 2" xfId="12196"/>
    <cellStyle name="20% - Accent6 2 2 4 3 2 2 2" xfId="12197"/>
    <cellStyle name="20% - Accent6 2 2 4 3 2 2 2 2" xfId="12198"/>
    <cellStyle name="20% - Accent6 2 2 4 3 2 2 2 2 2" xfId="12199"/>
    <cellStyle name="20% - Accent6 2 2 4 3 2 2 2 3" xfId="12200"/>
    <cellStyle name="20% - Accent6 2 2 4 3 2 2 3" xfId="12201"/>
    <cellStyle name="20% - Accent6 2 2 4 3 2 2 3 2" xfId="12202"/>
    <cellStyle name="20% - Accent6 2 2 4 3 2 2 4" xfId="12203"/>
    <cellStyle name="20% - Accent6 2 2 4 3 2 3" xfId="12204"/>
    <cellStyle name="20% - Accent6 2 2 4 3 2 3 2" xfId="12205"/>
    <cellStyle name="20% - Accent6 2 2 4 3 2 3 2 2" xfId="12206"/>
    <cellStyle name="20% - Accent6 2 2 4 3 2 3 3" xfId="12207"/>
    <cellStyle name="20% - Accent6 2 2 4 3 2 4" xfId="12208"/>
    <cellStyle name="20% - Accent6 2 2 4 3 2 4 2" xfId="12209"/>
    <cellStyle name="20% - Accent6 2 2 4 3 2 5" xfId="12210"/>
    <cellStyle name="20% - Accent6 2 2 4 3 2 5 2" xfId="12211"/>
    <cellStyle name="20% - Accent6 2 2 4 3 2 6" xfId="12212"/>
    <cellStyle name="20% - Accent6 2 2 4 3 3" xfId="12213"/>
    <cellStyle name="20% - Accent6 2 2 4 3 3 2" xfId="12214"/>
    <cellStyle name="20% - Accent6 2 2 4 3 3 2 2" xfId="12215"/>
    <cellStyle name="20% - Accent6 2 2 4 3 3 2 2 2" xfId="12216"/>
    <cellStyle name="20% - Accent6 2 2 4 3 3 2 2 2 2" xfId="12217"/>
    <cellStyle name="20% - Accent6 2 2 4 3 3 2 2 3" xfId="12218"/>
    <cellStyle name="20% - Accent6 2 2 4 3 3 2 3" xfId="12219"/>
    <cellStyle name="20% - Accent6 2 2 4 3 3 2 3 2" xfId="12220"/>
    <cellStyle name="20% - Accent6 2 2 4 3 3 2 4" xfId="12221"/>
    <cellStyle name="20% - Accent6 2 2 4 3 3 3" xfId="12222"/>
    <cellStyle name="20% - Accent6 2 2 4 3 3 3 2" xfId="12223"/>
    <cellStyle name="20% - Accent6 2 2 4 3 3 3 2 2" xfId="12224"/>
    <cellStyle name="20% - Accent6 2 2 4 3 3 3 3" xfId="12225"/>
    <cellStyle name="20% - Accent6 2 2 4 3 3 4" xfId="12226"/>
    <cellStyle name="20% - Accent6 2 2 4 3 3 4 2" xfId="12227"/>
    <cellStyle name="20% - Accent6 2 2 4 3 3 5" xfId="12228"/>
    <cellStyle name="20% - Accent6 2 2 4 3 3 5 2" xfId="12229"/>
    <cellStyle name="20% - Accent6 2 2 4 3 3 6" xfId="12230"/>
    <cellStyle name="20% - Accent6 2 2 4 3 4" xfId="12231"/>
    <cellStyle name="20% - Accent6 2 2 4 3 4 2" xfId="12232"/>
    <cellStyle name="20% - Accent6 2 2 4 3 4 2 2" xfId="12233"/>
    <cellStyle name="20% - Accent6 2 2 4 3 4 2 2 2" xfId="12234"/>
    <cellStyle name="20% - Accent6 2 2 4 3 4 2 3" xfId="12235"/>
    <cellStyle name="20% - Accent6 2 2 4 3 4 3" xfId="12236"/>
    <cellStyle name="20% - Accent6 2 2 4 3 4 3 2" xfId="12237"/>
    <cellStyle name="20% - Accent6 2 2 4 3 4 4" xfId="12238"/>
    <cellStyle name="20% - Accent6 2 2 4 3 5" xfId="12239"/>
    <cellStyle name="20% - Accent6 2 2 4 3 5 2" xfId="12240"/>
    <cellStyle name="20% - Accent6 2 2 4 3 5 2 2" xfId="12241"/>
    <cellStyle name="20% - Accent6 2 2 4 3 5 3" xfId="12242"/>
    <cellStyle name="20% - Accent6 2 2 4 3 6" xfId="12243"/>
    <cellStyle name="20% - Accent6 2 2 4 3 6 2" xfId="12244"/>
    <cellStyle name="20% - Accent6 2 2 4 3 7" xfId="12245"/>
    <cellStyle name="20% - Accent6 2 2 4 3 7 2" xfId="12246"/>
    <cellStyle name="20% - Accent6 2 2 4 3 8" xfId="12247"/>
    <cellStyle name="20% - Accent6 2 2 4 4" xfId="12248"/>
    <cellStyle name="20% - Accent6 2 2 4 4 2" xfId="12249"/>
    <cellStyle name="20% - Accent6 2 2 4 4 2 2" xfId="12250"/>
    <cellStyle name="20% - Accent6 2 2 4 4 2 2 2" xfId="12251"/>
    <cellStyle name="20% - Accent6 2 2 4 4 2 2 2 2" xfId="12252"/>
    <cellStyle name="20% - Accent6 2 2 4 4 2 2 3" xfId="12253"/>
    <cellStyle name="20% - Accent6 2 2 4 4 2 3" xfId="12254"/>
    <cellStyle name="20% - Accent6 2 2 4 4 2 3 2" xfId="12255"/>
    <cellStyle name="20% - Accent6 2 2 4 4 2 4" xfId="12256"/>
    <cellStyle name="20% - Accent6 2 2 4 4 3" xfId="12257"/>
    <cellStyle name="20% - Accent6 2 2 4 4 3 2" xfId="12258"/>
    <cellStyle name="20% - Accent6 2 2 4 4 3 2 2" xfId="12259"/>
    <cellStyle name="20% - Accent6 2 2 4 4 3 3" xfId="12260"/>
    <cellStyle name="20% - Accent6 2 2 4 4 4" xfId="12261"/>
    <cellStyle name="20% - Accent6 2 2 4 4 4 2" xfId="12262"/>
    <cellStyle name="20% - Accent6 2 2 4 4 5" xfId="12263"/>
    <cellStyle name="20% - Accent6 2 2 4 4 5 2" xfId="12264"/>
    <cellStyle name="20% - Accent6 2 2 4 4 6" xfId="12265"/>
    <cellStyle name="20% - Accent6 2 2 4 5" xfId="12266"/>
    <cellStyle name="20% - Accent6 2 2 4 5 2" xfId="12267"/>
    <cellStyle name="20% - Accent6 2 2 4 5 2 2" xfId="12268"/>
    <cellStyle name="20% - Accent6 2 2 4 5 2 2 2" xfId="12269"/>
    <cellStyle name="20% - Accent6 2 2 4 5 2 2 2 2" xfId="12270"/>
    <cellStyle name="20% - Accent6 2 2 4 5 2 2 3" xfId="12271"/>
    <cellStyle name="20% - Accent6 2 2 4 5 2 3" xfId="12272"/>
    <cellStyle name="20% - Accent6 2 2 4 5 2 3 2" xfId="12273"/>
    <cellStyle name="20% - Accent6 2 2 4 5 2 4" xfId="12274"/>
    <cellStyle name="20% - Accent6 2 2 4 5 3" xfId="12275"/>
    <cellStyle name="20% - Accent6 2 2 4 5 3 2" xfId="12276"/>
    <cellStyle name="20% - Accent6 2 2 4 5 3 2 2" xfId="12277"/>
    <cellStyle name="20% - Accent6 2 2 4 5 3 3" xfId="12278"/>
    <cellStyle name="20% - Accent6 2 2 4 5 4" xfId="12279"/>
    <cellStyle name="20% - Accent6 2 2 4 5 4 2" xfId="12280"/>
    <cellStyle name="20% - Accent6 2 2 4 5 5" xfId="12281"/>
    <cellStyle name="20% - Accent6 2 2 4 5 5 2" xfId="12282"/>
    <cellStyle name="20% - Accent6 2 2 4 5 6" xfId="12283"/>
    <cellStyle name="20% - Accent6 2 2 4 6" xfId="12284"/>
    <cellStyle name="20% - Accent6 2 2 4 6 2" xfId="12285"/>
    <cellStyle name="20% - Accent6 2 2 4 6 2 2" xfId="12286"/>
    <cellStyle name="20% - Accent6 2 2 4 6 2 2 2" xfId="12287"/>
    <cellStyle name="20% - Accent6 2 2 4 6 2 2 2 2" xfId="12288"/>
    <cellStyle name="20% - Accent6 2 2 4 6 2 2 3" xfId="12289"/>
    <cellStyle name="20% - Accent6 2 2 4 6 2 3" xfId="12290"/>
    <cellStyle name="20% - Accent6 2 2 4 6 2 3 2" xfId="12291"/>
    <cellStyle name="20% - Accent6 2 2 4 6 2 4" xfId="12292"/>
    <cellStyle name="20% - Accent6 2 2 4 6 3" xfId="12293"/>
    <cellStyle name="20% - Accent6 2 2 4 6 3 2" xfId="12294"/>
    <cellStyle name="20% - Accent6 2 2 4 6 3 2 2" xfId="12295"/>
    <cellStyle name="20% - Accent6 2 2 4 6 3 3" xfId="12296"/>
    <cellStyle name="20% - Accent6 2 2 4 6 4" xfId="12297"/>
    <cellStyle name="20% - Accent6 2 2 4 6 4 2" xfId="12298"/>
    <cellStyle name="20% - Accent6 2 2 4 6 5" xfId="12299"/>
    <cellStyle name="20% - Accent6 2 2 4 6 5 2" xfId="12300"/>
    <cellStyle name="20% - Accent6 2 2 4 6 6" xfId="12301"/>
    <cellStyle name="20% - Accent6 2 2 4 7" xfId="12302"/>
    <cellStyle name="20% - Accent6 2 2 4 7 2" xfId="12303"/>
    <cellStyle name="20% - Accent6 2 2 4 7 2 2" xfId="12304"/>
    <cellStyle name="20% - Accent6 2 2 4 7 2 2 2" xfId="12305"/>
    <cellStyle name="20% - Accent6 2 2 4 7 2 3" xfId="12306"/>
    <cellStyle name="20% - Accent6 2 2 4 7 3" xfId="12307"/>
    <cellStyle name="20% - Accent6 2 2 4 7 3 2" xfId="12308"/>
    <cellStyle name="20% - Accent6 2 2 4 7 4" xfId="12309"/>
    <cellStyle name="20% - Accent6 2 2 4 8" xfId="12310"/>
    <cellStyle name="20% - Accent6 2 2 4 8 2" xfId="12311"/>
    <cellStyle name="20% - Accent6 2 2 4 8 2 2" xfId="12312"/>
    <cellStyle name="20% - Accent6 2 2 4 8 3" xfId="12313"/>
    <cellStyle name="20% - Accent6 2 2 4 9" xfId="12314"/>
    <cellStyle name="20% - Accent6 2 2 4 9 2" xfId="12315"/>
    <cellStyle name="20% - Accent6 2 2 5" xfId="12316"/>
    <cellStyle name="20% - Accent6 2 2 5 10" xfId="12317"/>
    <cellStyle name="20% - Accent6 2 2 5 10 2" xfId="12318"/>
    <cellStyle name="20% - Accent6 2 2 5 11" xfId="12319"/>
    <cellStyle name="20% - Accent6 2 2 5 2" xfId="12320"/>
    <cellStyle name="20% - Accent6 2 2 5 2 2" xfId="12321"/>
    <cellStyle name="20% - Accent6 2 2 5 2 2 2" xfId="12322"/>
    <cellStyle name="20% - Accent6 2 2 5 2 2 2 2" xfId="12323"/>
    <cellStyle name="20% - Accent6 2 2 5 2 2 2 2 2" xfId="12324"/>
    <cellStyle name="20% - Accent6 2 2 5 2 2 2 2 2 2" xfId="12325"/>
    <cellStyle name="20% - Accent6 2 2 5 2 2 2 2 3" xfId="12326"/>
    <cellStyle name="20% - Accent6 2 2 5 2 2 2 3" xfId="12327"/>
    <cellStyle name="20% - Accent6 2 2 5 2 2 2 3 2" xfId="12328"/>
    <cellStyle name="20% - Accent6 2 2 5 2 2 2 4" xfId="12329"/>
    <cellStyle name="20% - Accent6 2 2 5 2 2 3" xfId="12330"/>
    <cellStyle name="20% - Accent6 2 2 5 2 2 3 2" xfId="12331"/>
    <cellStyle name="20% - Accent6 2 2 5 2 2 3 2 2" xfId="12332"/>
    <cellStyle name="20% - Accent6 2 2 5 2 2 3 3" xfId="12333"/>
    <cellStyle name="20% - Accent6 2 2 5 2 2 4" xfId="12334"/>
    <cellStyle name="20% - Accent6 2 2 5 2 2 4 2" xfId="12335"/>
    <cellStyle name="20% - Accent6 2 2 5 2 2 5" xfId="12336"/>
    <cellStyle name="20% - Accent6 2 2 5 2 2 5 2" xfId="12337"/>
    <cellStyle name="20% - Accent6 2 2 5 2 2 6" xfId="12338"/>
    <cellStyle name="20% - Accent6 2 2 5 2 3" xfId="12339"/>
    <cellStyle name="20% - Accent6 2 2 5 2 3 2" xfId="12340"/>
    <cellStyle name="20% - Accent6 2 2 5 2 3 2 2" xfId="12341"/>
    <cellStyle name="20% - Accent6 2 2 5 2 3 2 2 2" xfId="12342"/>
    <cellStyle name="20% - Accent6 2 2 5 2 3 2 2 2 2" xfId="12343"/>
    <cellStyle name="20% - Accent6 2 2 5 2 3 2 2 3" xfId="12344"/>
    <cellStyle name="20% - Accent6 2 2 5 2 3 2 3" xfId="12345"/>
    <cellStyle name="20% - Accent6 2 2 5 2 3 2 3 2" xfId="12346"/>
    <cellStyle name="20% - Accent6 2 2 5 2 3 2 4" xfId="12347"/>
    <cellStyle name="20% - Accent6 2 2 5 2 3 3" xfId="12348"/>
    <cellStyle name="20% - Accent6 2 2 5 2 3 3 2" xfId="12349"/>
    <cellStyle name="20% - Accent6 2 2 5 2 3 3 2 2" xfId="12350"/>
    <cellStyle name="20% - Accent6 2 2 5 2 3 3 3" xfId="12351"/>
    <cellStyle name="20% - Accent6 2 2 5 2 3 4" xfId="12352"/>
    <cellStyle name="20% - Accent6 2 2 5 2 3 4 2" xfId="12353"/>
    <cellStyle name="20% - Accent6 2 2 5 2 3 5" xfId="12354"/>
    <cellStyle name="20% - Accent6 2 2 5 2 3 5 2" xfId="12355"/>
    <cellStyle name="20% - Accent6 2 2 5 2 3 6" xfId="12356"/>
    <cellStyle name="20% - Accent6 2 2 5 2 4" xfId="12357"/>
    <cellStyle name="20% - Accent6 2 2 5 2 4 2" xfId="12358"/>
    <cellStyle name="20% - Accent6 2 2 5 2 4 2 2" xfId="12359"/>
    <cellStyle name="20% - Accent6 2 2 5 2 4 2 2 2" xfId="12360"/>
    <cellStyle name="20% - Accent6 2 2 5 2 4 2 3" xfId="12361"/>
    <cellStyle name="20% - Accent6 2 2 5 2 4 3" xfId="12362"/>
    <cellStyle name="20% - Accent6 2 2 5 2 4 3 2" xfId="12363"/>
    <cellStyle name="20% - Accent6 2 2 5 2 4 4" xfId="12364"/>
    <cellStyle name="20% - Accent6 2 2 5 2 5" xfId="12365"/>
    <cellStyle name="20% - Accent6 2 2 5 2 5 2" xfId="12366"/>
    <cellStyle name="20% - Accent6 2 2 5 2 5 2 2" xfId="12367"/>
    <cellStyle name="20% - Accent6 2 2 5 2 5 3" xfId="12368"/>
    <cellStyle name="20% - Accent6 2 2 5 2 6" xfId="12369"/>
    <cellStyle name="20% - Accent6 2 2 5 2 6 2" xfId="12370"/>
    <cellStyle name="20% - Accent6 2 2 5 2 7" xfId="12371"/>
    <cellStyle name="20% - Accent6 2 2 5 2 7 2" xfId="12372"/>
    <cellStyle name="20% - Accent6 2 2 5 2 8" xfId="12373"/>
    <cellStyle name="20% - Accent6 2 2 5 3" xfId="12374"/>
    <cellStyle name="20% - Accent6 2 2 5 3 2" xfId="12375"/>
    <cellStyle name="20% - Accent6 2 2 5 3 2 2" xfId="12376"/>
    <cellStyle name="20% - Accent6 2 2 5 3 2 2 2" xfId="12377"/>
    <cellStyle name="20% - Accent6 2 2 5 3 2 2 2 2" xfId="12378"/>
    <cellStyle name="20% - Accent6 2 2 5 3 2 2 2 2 2" xfId="12379"/>
    <cellStyle name="20% - Accent6 2 2 5 3 2 2 2 3" xfId="12380"/>
    <cellStyle name="20% - Accent6 2 2 5 3 2 2 3" xfId="12381"/>
    <cellStyle name="20% - Accent6 2 2 5 3 2 2 3 2" xfId="12382"/>
    <cellStyle name="20% - Accent6 2 2 5 3 2 2 4" xfId="12383"/>
    <cellStyle name="20% - Accent6 2 2 5 3 2 3" xfId="12384"/>
    <cellStyle name="20% - Accent6 2 2 5 3 2 3 2" xfId="12385"/>
    <cellStyle name="20% - Accent6 2 2 5 3 2 3 2 2" xfId="12386"/>
    <cellStyle name="20% - Accent6 2 2 5 3 2 3 3" xfId="12387"/>
    <cellStyle name="20% - Accent6 2 2 5 3 2 4" xfId="12388"/>
    <cellStyle name="20% - Accent6 2 2 5 3 2 4 2" xfId="12389"/>
    <cellStyle name="20% - Accent6 2 2 5 3 2 5" xfId="12390"/>
    <cellStyle name="20% - Accent6 2 2 5 3 2 5 2" xfId="12391"/>
    <cellStyle name="20% - Accent6 2 2 5 3 2 6" xfId="12392"/>
    <cellStyle name="20% - Accent6 2 2 5 3 3" xfId="12393"/>
    <cellStyle name="20% - Accent6 2 2 5 3 3 2" xfId="12394"/>
    <cellStyle name="20% - Accent6 2 2 5 3 3 2 2" xfId="12395"/>
    <cellStyle name="20% - Accent6 2 2 5 3 3 2 2 2" xfId="12396"/>
    <cellStyle name="20% - Accent6 2 2 5 3 3 2 2 2 2" xfId="12397"/>
    <cellStyle name="20% - Accent6 2 2 5 3 3 2 2 3" xfId="12398"/>
    <cellStyle name="20% - Accent6 2 2 5 3 3 2 3" xfId="12399"/>
    <cellStyle name="20% - Accent6 2 2 5 3 3 2 3 2" xfId="12400"/>
    <cellStyle name="20% - Accent6 2 2 5 3 3 2 4" xfId="12401"/>
    <cellStyle name="20% - Accent6 2 2 5 3 3 3" xfId="12402"/>
    <cellStyle name="20% - Accent6 2 2 5 3 3 3 2" xfId="12403"/>
    <cellStyle name="20% - Accent6 2 2 5 3 3 3 2 2" xfId="12404"/>
    <cellStyle name="20% - Accent6 2 2 5 3 3 3 3" xfId="12405"/>
    <cellStyle name="20% - Accent6 2 2 5 3 3 4" xfId="12406"/>
    <cellStyle name="20% - Accent6 2 2 5 3 3 4 2" xfId="12407"/>
    <cellStyle name="20% - Accent6 2 2 5 3 3 5" xfId="12408"/>
    <cellStyle name="20% - Accent6 2 2 5 3 3 5 2" xfId="12409"/>
    <cellStyle name="20% - Accent6 2 2 5 3 3 6" xfId="12410"/>
    <cellStyle name="20% - Accent6 2 2 5 3 4" xfId="12411"/>
    <cellStyle name="20% - Accent6 2 2 5 3 4 2" xfId="12412"/>
    <cellStyle name="20% - Accent6 2 2 5 3 4 2 2" xfId="12413"/>
    <cellStyle name="20% - Accent6 2 2 5 3 4 2 2 2" xfId="12414"/>
    <cellStyle name="20% - Accent6 2 2 5 3 4 2 3" xfId="12415"/>
    <cellStyle name="20% - Accent6 2 2 5 3 4 3" xfId="12416"/>
    <cellStyle name="20% - Accent6 2 2 5 3 4 3 2" xfId="12417"/>
    <cellStyle name="20% - Accent6 2 2 5 3 4 4" xfId="12418"/>
    <cellStyle name="20% - Accent6 2 2 5 3 5" xfId="12419"/>
    <cellStyle name="20% - Accent6 2 2 5 3 5 2" xfId="12420"/>
    <cellStyle name="20% - Accent6 2 2 5 3 5 2 2" xfId="12421"/>
    <cellStyle name="20% - Accent6 2 2 5 3 5 3" xfId="12422"/>
    <cellStyle name="20% - Accent6 2 2 5 3 6" xfId="12423"/>
    <cellStyle name="20% - Accent6 2 2 5 3 6 2" xfId="12424"/>
    <cellStyle name="20% - Accent6 2 2 5 3 7" xfId="12425"/>
    <cellStyle name="20% - Accent6 2 2 5 3 7 2" xfId="12426"/>
    <cellStyle name="20% - Accent6 2 2 5 3 8" xfId="12427"/>
    <cellStyle name="20% - Accent6 2 2 5 4" xfId="12428"/>
    <cellStyle name="20% - Accent6 2 2 5 4 2" xfId="12429"/>
    <cellStyle name="20% - Accent6 2 2 5 4 2 2" xfId="12430"/>
    <cellStyle name="20% - Accent6 2 2 5 4 2 2 2" xfId="12431"/>
    <cellStyle name="20% - Accent6 2 2 5 4 2 2 2 2" xfId="12432"/>
    <cellStyle name="20% - Accent6 2 2 5 4 2 2 3" xfId="12433"/>
    <cellStyle name="20% - Accent6 2 2 5 4 2 3" xfId="12434"/>
    <cellStyle name="20% - Accent6 2 2 5 4 2 3 2" xfId="12435"/>
    <cellStyle name="20% - Accent6 2 2 5 4 2 4" xfId="12436"/>
    <cellStyle name="20% - Accent6 2 2 5 4 3" xfId="12437"/>
    <cellStyle name="20% - Accent6 2 2 5 4 3 2" xfId="12438"/>
    <cellStyle name="20% - Accent6 2 2 5 4 3 2 2" xfId="12439"/>
    <cellStyle name="20% - Accent6 2 2 5 4 3 3" xfId="12440"/>
    <cellStyle name="20% - Accent6 2 2 5 4 4" xfId="12441"/>
    <cellStyle name="20% - Accent6 2 2 5 4 4 2" xfId="12442"/>
    <cellStyle name="20% - Accent6 2 2 5 4 5" xfId="12443"/>
    <cellStyle name="20% - Accent6 2 2 5 4 5 2" xfId="12444"/>
    <cellStyle name="20% - Accent6 2 2 5 4 6" xfId="12445"/>
    <cellStyle name="20% - Accent6 2 2 5 5" xfId="12446"/>
    <cellStyle name="20% - Accent6 2 2 5 5 2" xfId="12447"/>
    <cellStyle name="20% - Accent6 2 2 5 5 2 2" xfId="12448"/>
    <cellStyle name="20% - Accent6 2 2 5 5 2 2 2" xfId="12449"/>
    <cellStyle name="20% - Accent6 2 2 5 5 2 2 2 2" xfId="12450"/>
    <cellStyle name="20% - Accent6 2 2 5 5 2 2 3" xfId="12451"/>
    <cellStyle name="20% - Accent6 2 2 5 5 2 3" xfId="12452"/>
    <cellStyle name="20% - Accent6 2 2 5 5 2 3 2" xfId="12453"/>
    <cellStyle name="20% - Accent6 2 2 5 5 2 4" xfId="12454"/>
    <cellStyle name="20% - Accent6 2 2 5 5 3" xfId="12455"/>
    <cellStyle name="20% - Accent6 2 2 5 5 3 2" xfId="12456"/>
    <cellStyle name="20% - Accent6 2 2 5 5 3 2 2" xfId="12457"/>
    <cellStyle name="20% - Accent6 2 2 5 5 3 3" xfId="12458"/>
    <cellStyle name="20% - Accent6 2 2 5 5 4" xfId="12459"/>
    <cellStyle name="20% - Accent6 2 2 5 5 4 2" xfId="12460"/>
    <cellStyle name="20% - Accent6 2 2 5 5 5" xfId="12461"/>
    <cellStyle name="20% - Accent6 2 2 5 5 5 2" xfId="12462"/>
    <cellStyle name="20% - Accent6 2 2 5 5 6" xfId="12463"/>
    <cellStyle name="20% - Accent6 2 2 5 6" xfId="12464"/>
    <cellStyle name="20% - Accent6 2 2 5 6 2" xfId="12465"/>
    <cellStyle name="20% - Accent6 2 2 5 6 2 2" xfId="12466"/>
    <cellStyle name="20% - Accent6 2 2 5 6 2 2 2" xfId="12467"/>
    <cellStyle name="20% - Accent6 2 2 5 6 2 2 2 2" xfId="12468"/>
    <cellStyle name="20% - Accent6 2 2 5 6 2 2 3" xfId="12469"/>
    <cellStyle name="20% - Accent6 2 2 5 6 2 3" xfId="12470"/>
    <cellStyle name="20% - Accent6 2 2 5 6 2 3 2" xfId="12471"/>
    <cellStyle name="20% - Accent6 2 2 5 6 2 4" xfId="12472"/>
    <cellStyle name="20% - Accent6 2 2 5 6 3" xfId="12473"/>
    <cellStyle name="20% - Accent6 2 2 5 6 3 2" xfId="12474"/>
    <cellStyle name="20% - Accent6 2 2 5 6 3 2 2" xfId="12475"/>
    <cellStyle name="20% - Accent6 2 2 5 6 3 3" xfId="12476"/>
    <cellStyle name="20% - Accent6 2 2 5 6 4" xfId="12477"/>
    <cellStyle name="20% - Accent6 2 2 5 6 4 2" xfId="12478"/>
    <cellStyle name="20% - Accent6 2 2 5 6 5" xfId="12479"/>
    <cellStyle name="20% - Accent6 2 2 5 6 5 2" xfId="12480"/>
    <cellStyle name="20% - Accent6 2 2 5 6 6" xfId="12481"/>
    <cellStyle name="20% - Accent6 2 2 5 7" xfId="12482"/>
    <cellStyle name="20% - Accent6 2 2 5 7 2" xfId="12483"/>
    <cellStyle name="20% - Accent6 2 2 5 7 2 2" xfId="12484"/>
    <cellStyle name="20% - Accent6 2 2 5 7 2 2 2" xfId="12485"/>
    <cellStyle name="20% - Accent6 2 2 5 7 2 3" xfId="12486"/>
    <cellStyle name="20% - Accent6 2 2 5 7 3" xfId="12487"/>
    <cellStyle name="20% - Accent6 2 2 5 7 3 2" xfId="12488"/>
    <cellStyle name="20% - Accent6 2 2 5 7 4" xfId="12489"/>
    <cellStyle name="20% - Accent6 2 2 5 8" xfId="12490"/>
    <cellStyle name="20% - Accent6 2 2 5 8 2" xfId="12491"/>
    <cellStyle name="20% - Accent6 2 2 5 8 2 2" xfId="12492"/>
    <cellStyle name="20% - Accent6 2 2 5 8 3" xfId="12493"/>
    <cellStyle name="20% - Accent6 2 2 5 9" xfId="12494"/>
    <cellStyle name="20% - Accent6 2 2 5 9 2" xfId="12495"/>
    <cellStyle name="20% - Accent6 2 2 6" xfId="12496"/>
    <cellStyle name="20% - Accent6 2 2 6 2" xfId="12497"/>
    <cellStyle name="20% - Accent6 2 2 6 2 2" xfId="12498"/>
    <cellStyle name="20% - Accent6 2 2 6 2 2 2" xfId="12499"/>
    <cellStyle name="20% - Accent6 2 2 6 2 2 2 2" xfId="12500"/>
    <cellStyle name="20% - Accent6 2 2 6 2 2 2 2 2" xfId="12501"/>
    <cellStyle name="20% - Accent6 2 2 6 2 2 2 3" xfId="12502"/>
    <cellStyle name="20% - Accent6 2 2 6 2 2 3" xfId="12503"/>
    <cellStyle name="20% - Accent6 2 2 6 2 2 3 2" xfId="12504"/>
    <cellStyle name="20% - Accent6 2 2 6 2 2 4" xfId="12505"/>
    <cellStyle name="20% - Accent6 2 2 6 2 3" xfId="12506"/>
    <cellStyle name="20% - Accent6 2 2 6 2 3 2" xfId="12507"/>
    <cellStyle name="20% - Accent6 2 2 6 2 3 2 2" xfId="12508"/>
    <cellStyle name="20% - Accent6 2 2 6 2 3 3" xfId="12509"/>
    <cellStyle name="20% - Accent6 2 2 6 2 4" xfId="12510"/>
    <cellStyle name="20% - Accent6 2 2 6 2 4 2" xfId="12511"/>
    <cellStyle name="20% - Accent6 2 2 6 2 5" xfId="12512"/>
    <cellStyle name="20% - Accent6 2 2 6 2 5 2" xfId="12513"/>
    <cellStyle name="20% - Accent6 2 2 6 2 6" xfId="12514"/>
    <cellStyle name="20% - Accent6 2 2 6 3" xfId="12515"/>
    <cellStyle name="20% - Accent6 2 2 6 3 2" xfId="12516"/>
    <cellStyle name="20% - Accent6 2 2 6 3 2 2" xfId="12517"/>
    <cellStyle name="20% - Accent6 2 2 6 3 2 2 2" xfId="12518"/>
    <cellStyle name="20% - Accent6 2 2 6 3 2 2 2 2" xfId="12519"/>
    <cellStyle name="20% - Accent6 2 2 6 3 2 2 3" xfId="12520"/>
    <cellStyle name="20% - Accent6 2 2 6 3 2 3" xfId="12521"/>
    <cellStyle name="20% - Accent6 2 2 6 3 2 3 2" xfId="12522"/>
    <cellStyle name="20% - Accent6 2 2 6 3 2 4" xfId="12523"/>
    <cellStyle name="20% - Accent6 2 2 6 3 3" xfId="12524"/>
    <cellStyle name="20% - Accent6 2 2 6 3 3 2" xfId="12525"/>
    <cellStyle name="20% - Accent6 2 2 6 3 3 2 2" xfId="12526"/>
    <cellStyle name="20% - Accent6 2 2 6 3 3 3" xfId="12527"/>
    <cellStyle name="20% - Accent6 2 2 6 3 4" xfId="12528"/>
    <cellStyle name="20% - Accent6 2 2 6 3 4 2" xfId="12529"/>
    <cellStyle name="20% - Accent6 2 2 6 3 5" xfId="12530"/>
    <cellStyle name="20% - Accent6 2 2 6 3 5 2" xfId="12531"/>
    <cellStyle name="20% - Accent6 2 2 6 3 6" xfId="12532"/>
    <cellStyle name="20% - Accent6 2 2 6 4" xfId="12533"/>
    <cellStyle name="20% - Accent6 2 2 6 4 2" xfId="12534"/>
    <cellStyle name="20% - Accent6 2 2 6 4 2 2" xfId="12535"/>
    <cellStyle name="20% - Accent6 2 2 6 4 2 2 2" xfId="12536"/>
    <cellStyle name="20% - Accent6 2 2 6 4 2 3" xfId="12537"/>
    <cellStyle name="20% - Accent6 2 2 6 4 3" xfId="12538"/>
    <cellStyle name="20% - Accent6 2 2 6 4 3 2" xfId="12539"/>
    <cellStyle name="20% - Accent6 2 2 6 4 4" xfId="12540"/>
    <cellStyle name="20% - Accent6 2 2 6 5" xfId="12541"/>
    <cellStyle name="20% - Accent6 2 2 6 5 2" xfId="12542"/>
    <cellStyle name="20% - Accent6 2 2 6 5 2 2" xfId="12543"/>
    <cellStyle name="20% - Accent6 2 2 6 5 3" xfId="12544"/>
    <cellStyle name="20% - Accent6 2 2 6 6" xfId="12545"/>
    <cellStyle name="20% - Accent6 2 2 6 6 2" xfId="12546"/>
    <cellStyle name="20% - Accent6 2 2 6 7" xfId="12547"/>
    <cellStyle name="20% - Accent6 2 2 6 7 2" xfId="12548"/>
    <cellStyle name="20% - Accent6 2 2 6 8" xfId="12549"/>
    <cellStyle name="20% - Accent6 2 2 7" xfId="12550"/>
    <cellStyle name="20% - Accent6 2 2 7 2" xfId="12551"/>
    <cellStyle name="20% - Accent6 2 2 7 2 2" xfId="12552"/>
    <cellStyle name="20% - Accent6 2 2 7 2 2 2" xfId="12553"/>
    <cellStyle name="20% - Accent6 2 2 7 2 2 2 2" xfId="12554"/>
    <cellStyle name="20% - Accent6 2 2 7 2 2 2 2 2" xfId="12555"/>
    <cellStyle name="20% - Accent6 2 2 7 2 2 2 3" xfId="12556"/>
    <cellStyle name="20% - Accent6 2 2 7 2 2 3" xfId="12557"/>
    <cellStyle name="20% - Accent6 2 2 7 2 2 3 2" xfId="12558"/>
    <cellStyle name="20% - Accent6 2 2 7 2 2 4" xfId="12559"/>
    <cellStyle name="20% - Accent6 2 2 7 2 3" xfId="12560"/>
    <cellStyle name="20% - Accent6 2 2 7 2 3 2" xfId="12561"/>
    <cellStyle name="20% - Accent6 2 2 7 2 3 2 2" xfId="12562"/>
    <cellStyle name="20% - Accent6 2 2 7 2 3 3" xfId="12563"/>
    <cellStyle name="20% - Accent6 2 2 7 2 4" xfId="12564"/>
    <cellStyle name="20% - Accent6 2 2 7 2 4 2" xfId="12565"/>
    <cellStyle name="20% - Accent6 2 2 7 2 5" xfId="12566"/>
    <cellStyle name="20% - Accent6 2 2 7 2 5 2" xfId="12567"/>
    <cellStyle name="20% - Accent6 2 2 7 2 6" xfId="12568"/>
    <cellStyle name="20% - Accent6 2 2 7 3" xfId="12569"/>
    <cellStyle name="20% - Accent6 2 2 7 3 2" xfId="12570"/>
    <cellStyle name="20% - Accent6 2 2 7 3 2 2" xfId="12571"/>
    <cellStyle name="20% - Accent6 2 2 7 3 2 2 2" xfId="12572"/>
    <cellStyle name="20% - Accent6 2 2 7 3 2 2 2 2" xfId="12573"/>
    <cellStyle name="20% - Accent6 2 2 7 3 2 2 3" xfId="12574"/>
    <cellStyle name="20% - Accent6 2 2 7 3 2 3" xfId="12575"/>
    <cellStyle name="20% - Accent6 2 2 7 3 2 3 2" xfId="12576"/>
    <cellStyle name="20% - Accent6 2 2 7 3 2 4" xfId="12577"/>
    <cellStyle name="20% - Accent6 2 2 7 3 3" xfId="12578"/>
    <cellStyle name="20% - Accent6 2 2 7 3 3 2" xfId="12579"/>
    <cellStyle name="20% - Accent6 2 2 7 3 3 2 2" xfId="12580"/>
    <cellStyle name="20% - Accent6 2 2 7 3 3 3" xfId="12581"/>
    <cellStyle name="20% - Accent6 2 2 7 3 4" xfId="12582"/>
    <cellStyle name="20% - Accent6 2 2 7 3 4 2" xfId="12583"/>
    <cellStyle name="20% - Accent6 2 2 7 3 5" xfId="12584"/>
    <cellStyle name="20% - Accent6 2 2 7 3 5 2" xfId="12585"/>
    <cellStyle name="20% - Accent6 2 2 7 3 6" xfId="12586"/>
    <cellStyle name="20% - Accent6 2 2 7 4" xfId="12587"/>
    <cellStyle name="20% - Accent6 2 2 7 4 2" xfId="12588"/>
    <cellStyle name="20% - Accent6 2 2 7 4 2 2" xfId="12589"/>
    <cellStyle name="20% - Accent6 2 2 7 4 2 2 2" xfId="12590"/>
    <cellStyle name="20% - Accent6 2 2 7 4 2 3" xfId="12591"/>
    <cellStyle name="20% - Accent6 2 2 7 4 3" xfId="12592"/>
    <cellStyle name="20% - Accent6 2 2 7 4 3 2" xfId="12593"/>
    <cellStyle name="20% - Accent6 2 2 7 4 4" xfId="12594"/>
    <cellStyle name="20% - Accent6 2 2 7 5" xfId="12595"/>
    <cellStyle name="20% - Accent6 2 2 7 5 2" xfId="12596"/>
    <cellStyle name="20% - Accent6 2 2 7 5 2 2" xfId="12597"/>
    <cellStyle name="20% - Accent6 2 2 7 5 3" xfId="12598"/>
    <cellStyle name="20% - Accent6 2 2 7 6" xfId="12599"/>
    <cellStyle name="20% - Accent6 2 2 7 6 2" xfId="12600"/>
    <cellStyle name="20% - Accent6 2 2 7 7" xfId="12601"/>
    <cellStyle name="20% - Accent6 2 2 7 7 2" xfId="12602"/>
    <cellStyle name="20% - Accent6 2 2 7 8" xfId="12603"/>
    <cellStyle name="20% - Accent6 2 2 8" xfId="12604"/>
    <cellStyle name="20% - Accent6 2 2 8 2" xfId="12605"/>
    <cellStyle name="20% - Accent6 2 2 8 2 2" xfId="12606"/>
    <cellStyle name="20% - Accent6 2 2 8 2 2 2" xfId="12607"/>
    <cellStyle name="20% - Accent6 2 2 8 2 2 2 2" xfId="12608"/>
    <cellStyle name="20% - Accent6 2 2 8 2 2 3" xfId="12609"/>
    <cellStyle name="20% - Accent6 2 2 8 2 3" xfId="12610"/>
    <cellStyle name="20% - Accent6 2 2 8 2 3 2" xfId="12611"/>
    <cellStyle name="20% - Accent6 2 2 8 2 4" xfId="12612"/>
    <cellStyle name="20% - Accent6 2 2 8 3" xfId="12613"/>
    <cellStyle name="20% - Accent6 2 2 8 3 2" xfId="12614"/>
    <cellStyle name="20% - Accent6 2 2 8 3 2 2" xfId="12615"/>
    <cellStyle name="20% - Accent6 2 2 8 3 3" xfId="12616"/>
    <cellStyle name="20% - Accent6 2 2 8 4" xfId="12617"/>
    <cellStyle name="20% - Accent6 2 2 8 4 2" xfId="12618"/>
    <cellStyle name="20% - Accent6 2 2 8 5" xfId="12619"/>
    <cellStyle name="20% - Accent6 2 2 8 5 2" xfId="12620"/>
    <cellStyle name="20% - Accent6 2 2 8 6" xfId="12621"/>
    <cellStyle name="20% - Accent6 2 2 9" xfId="12622"/>
    <cellStyle name="20% - Accent6 2 2 9 2" xfId="12623"/>
    <cellStyle name="20% - Accent6 2 2 9 2 2" xfId="12624"/>
    <cellStyle name="20% - Accent6 2 2 9 2 2 2" xfId="12625"/>
    <cellStyle name="20% - Accent6 2 2 9 2 2 2 2" xfId="12626"/>
    <cellStyle name="20% - Accent6 2 2 9 2 2 3" xfId="12627"/>
    <cellStyle name="20% - Accent6 2 2 9 2 3" xfId="12628"/>
    <cellStyle name="20% - Accent6 2 2 9 2 3 2" xfId="12629"/>
    <cellStyle name="20% - Accent6 2 2 9 2 4" xfId="12630"/>
    <cellStyle name="20% - Accent6 2 2 9 3" xfId="12631"/>
    <cellStyle name="20% - Accent6 2 2 9 3 2" xfId="12632"/>
    <cellStyle name="20% - Accent6 2 2 9 3 2 2" xfId="12633"/>
    <cellStyle name="20% - Accent6 2 2 9 3 3" xfId="12634"/>
    <cellStyle name="20% - Accent6 2 2 9 4" xfId="12635"/>
    <cellStyle name="20% - Accent6 2 2 9 4 2" xfId="12636"/>
    <cellStyle name="20% - Accent6 2 2 9 5" xfId="12637"/>
    <cellStyle name="20% - Accent6 2 2 9 5 2" xfId="12638"/>
    <cellStyle name="20% - Accent6 2 2 9 6" xfId="12639"/>
    <cellStyle name="20% - Accent6 2 3" xfId="12640"/>
    <cellStyle name="20% - Accent6 3" xfId="12641"/>
    <cellStyle name="20% - Accent6 3 2" xfId="12642"/>
    <cellStyle name="20% - Accent6 3 3" xfId="12643"/>
    <cellStyle name="20% - Accent6 3 3 10" xfId="12644"/>
    <cellStyle name="20% - Accent6 3 3 10 2" xfId="12645"/>
    <cellStyle name="20% - Accent6 3 3 10 2 2" xfId="12646"/>
    <cellStyle name="20% - Accent6 3 3 10 2 2 2" xfId="12647"/>
    <cellStyle name="20% - Accent6 3 3 10 2 3" xfId="12648"/>
    <cellStyle name="20% - Accent6 3 3 10 3" xfId="12649"/>
    <cellStyle name="20% - Accent6 3 3 10 3 2" xfId="12650"/>
    <cellStyle name="20% - Accent6 3 3 10 4" xfId="12651"/>
    <cellStyle name="20% - Accent6 3 3 11" xfId="12652"/>
    <cellStyle name="20% - Accent6 3 3 11 2" xfId="12653"/>
    <cellStyle name="20% - Accent6 3 3 11 2 2" xfId="12654"/>
    <cellStyle name="20% - Accent6 3 3 11 3" xfId="12655"/>
    <cellStyle name="20% - Accent6 3 3 12" xfId="12656"/>
    <cellStyle name="20% - Accent6 3 3 12 2" xfId="12657"/>
    <cellStyle name="20% - Accent6 3 3 13" xfId="12658"/>
    <cellStyle name="20% - Accent6 3 3 13 2" xfId="12659"/>
    <cellStyle name="20% - Accent6 3 3 14" xfId="12660"/>
    <cellStyle name="20% - Accent6 3 3 2" xfId="12661"/>
    <cellStyle name="20% - Accent6 3 3 2 10" xfId="12662"/>
    <cellStyle name="20% - Accent6 3 3 2 10 2" xfId="12663"/>
    <cellStyle name="20% - Accent6 3 3 2 11" xfId="12664"/>
    <cellStyle name="20% - Accent6 3 3 2 2" xfId="12665"/>
    <cellStyle name="20% - Accent6 3 3 2 2 2" xfId="12666"/>
    <cellStyle name="20% - Accent6 3 3 2 2 2 2" xfId="12667"/>
    <cellStyle name="20% - Accent6 3 3 2 2 2 2 2" xfId="12668"/>
    <cellStyle name="20% - Accent6 3 3 2 2 2 2 2 2" xfId="12669"/>
    <cellStyle name="20% - Accent6 3 3 2 2 2 2 2 2 2" xfId="12670"/>
    <cellStyle name="20% - Accent6 3 3 2 2 2 2 2 3" xfId="12671"/>
    <cellStyle name="20% - Accent6 3 3 2 2 2 2 3" xfId="12672"/>
    <cellStyle name="20% - Accent6 3 3 2 2 2 2 3 2" xfId="12673"/>
    <cellStyle name="20% - Accent6 3 3 2 2 2 2 4" xfId="12674"/>
    <cellStyle name="20% - Accent6 3 3 2 2 2 3" xfId="12675"/>
    <cellStyle name="20% - Accent6 3 3 2 2 2 3 2" xfId="12676"/>
    <cellStyle name="20% - Accent6 3 3 2 2 2 3 2 2" xfId="12677"/>
    <cellStyle name="20% - Accent6 3 3 2 2 2 3 3" xfId="12678"/>
    <cellStyle name="20% - Accent6 3 3 2 2 2 4" xfId="12679"/>
    <cellStyle name="20% - Accent6 3 3 2 2 2 4 2" xfId="12680"/>
    <cellStyle name="20% - Accent6 3 3 2 2 2 5" xfId="12681"/>
    <cellStyle name="20% - Accent6 3 3 2 2 2 5 2" xfId="12682"/>
    <cellStyle name="20% - Accent6 3 3 2 2 2 6" xfId="12683"/>
    <cellStyle name="20% - Accent6 3 3 2 2 3" xfId="12684"/>
    <cellStyle name="20% - Accent6 3 3 2 2 3 2" xfId="12685"/>
    <cellStyle name="20% - Accent6 3 3 2 2 3 2 2" xfId="12686"/>
    <cellStyle name="20% - Accent6 3 3 2 2 3 2 2 2" xfId="12687"/>
    <cellStyle name="20% - Accent6 3 3 2 2 3 2 2 2 2" xfId="12688"/>
    <cellStyle name="20% - Accent6 3 3 2 2 3 2 2 3" xfId="12689"/>
    <cellStyle name="20% - Accent6 3 3 2 2 3 2 3" xfId="12690"/>
    <cellStyle name="20% - Accent6 3 3 2 2 3 2 3 2" xfId="12691"/>
    <cellStyle name="20% - Accent6 3 3 2 2 3 2 4" xfId="12692"/>
    <cellStyle name="20% - Accent6 3 3 2 2 3 3" xfId="12693"/>
    <cellStyle name="20% - Accent6 3 3 2 2 3 3 2" xfId="12694"/>
    <cellStyle name="20% - Accent6 3 3 2 2 3 3 2 2" xfId="12695"/>
    <cellStyle name="20% - Accent6 3 3 2 2 3 3 3" xfId="12696"/>
    <cellStyle name="20% - Accent6 3 3 2 2 3 4" xfId="12697"/>
    <cellStyle name="20% - Accent6 3 3 2 2 3 4 2" xfId="12698"/>
    <cellStyle name="20% - Accent6 3 3 2 2 3 5" xfId="12699"/>
    <cellStyle name="20% - Accent6 3 3 2 2 3 5 2" xfId="12700"/>
    <cellStyle name="20% - Accent6 3 3 2 2 3 6" xfId="12701"/>
    <cellStyle name="20% - Accent6 3 3 2 2 4" xfId="12702"/>
    <cellStyle name="20% - Accent6 3 3 2 2 4 2" xfId="12703"/>
    <cellStyle name="20% - Accent6 3 3 2 2 4 2 2" xfId="12704"/>
    <cellStyle name="20% - Accent6 3 3 2 2 4 2 2 2" xfId="12705"/>
    <cellStyle name="20% - Accent6 3 3 2 2 4 2 3" xfId="12706"/>
    <cellStyle name="20% - Accent6 3 3 2 2 4 3" xfId="12707"/>
    <cellStyle name="20% - Accent6 3 3 2 2 4 3 2" xfId="12708"/>
    <cellStyle name="20% - Accent6 3 3 2 2 4 4" xfId="12709"/>
    <cellStyle name="20% - Accent6 3 3 2 2 5" xfId="12710"/>
    <cellStyle name="20% - Accent6 3 3 2 2 5 2" xfId="12711"/>
    <cellStyle name="20% - Accent6 3 3 2 2 5 2 2" xfId="12712"/>
    <cellStyle name="20% - Accent6 3 3 2 2 5 3" xfId="12713"/>
    <cellStyle name="20% - Accent6 3 3 2 2 6" xfId="12714"/>
    <cellStyle name="20% - Accent6 3 3 2 2 6 2" xfId="12715"/>
    <cellStyle name="20% - Accent6 3 3 2 2 7" xfId="12716"/>
    <cellStyle name="20% - Accent6 3 3 2 2 7 2" xfId="12717"/>
    <cellStyle name="20% - Accent6 3 3 2 2 8" xfId="12718"/>
    <cellStyle name="20% - Accent6 3 3 2 3" xfId="12719"/>
    <cellStyle name="20% - Accent6 3 3 2 3 2" xfId="12720"/>
    <cellStyle name="20% - Accent6 3 3 2 3 2 2" xfId="12721"/>
    <cellStyle name="20% - Accent6 3 3 2 3 2 2 2" xfId="12722"/>
    <cellStyle name="20% - Accent6 3 3 2 3 2 2 2 2" xfId="12723"/>
    <cellStyle name="20% - Accent6 3 3 2 3 2 2 2 2 2" xfId="12724"/>
    <cellStyle name="20% - Accent6 3 3 2 3 2 2 2 3" xfId="12725"/>
    <cellStyle name="20% - Accent6 3 3 2 3 2 2 3" xfId="12726"/>
    <cellStyle name="20% - Accent6 3 3 2 3 2 2 3 2" xfId="12727"/>
    <cellStyle name="20% - Accent6 3 3 2 3 2 2 4" xfId="12728"/>
    <cellStyle name="20% - Accent6 3 3 2 3 2 3" xfId="12729"/>
    <cellStyle name="20% - Accent6 3 3 2 3 2 3 2" xfId="12730"/>
    <cellStyle name="20% - Accent6 3 3 2 3 2 3 2 2" xfId="12731"/>
    <cellStyle name="20% - Accent6 3 3 2 3 2 3 3" xfId="12732"/>
    <cellStyle name="20% - Accent6 3 3 2 3 2 4" xfId="12733"/>
    <cellStyle name="20% - Accent6 3 3 2 3 2 4 2" xfId="12734"/>
    <cellStyle name="20% - Accent6 3 3 2 3 2 5" xfId="12735"/>
    <cellStyle name="20% - Accent6 3 3 2 3 2 5 2" xfId="12736"/>
    <cellStyle name="20% - Accent6 3 3 2 3 2 6" xfId="12737"/>
    <cellStyle name="20% - Accent6 3 3 2 3 3" xfId="12738"/>
    <cellStyle name="20% - Accent6 3 3 2 3 3 2" xfId="12739"/>
    <cellStyle name="20% - Accent6 3 3 2 3 3 2 2" xfId="12740"/>
    <cellStyle name="20% - Accent6 3 3 2 3 3 2 2 2" xfId="12741"/>
    <cellStyle name="20% - Accent6 3 3 2 3 3 2 2 2 2" xfId="12742"/>
    <cellStyle name="20% - Accent6 3 3 2 3 3 2 2 3" xfId="12743"/>
    <cellStyle name="20% - Accent6 3 3 2 3 3 2 3" xfId="12744"/>
    <cellStyle name="20% - Accent6 3 3 2 3 3 2 3 2" xfId="12745"/>
    <cellStyle name="20% - Accent6 3 3 2 3 3 2 4" xfId="12746"/>
    <cellStyle name="20% - Accent6 3 3 2 3 3 3" xfId="12747"/>
    <cellStyle name="20% - Accent6 3 3 2 3 3 3 2" xfId="12748"/>
    <cellStyle name="20% - Accent6 3 3 2 3 3 3 2 2" xfId="12749"/>
    <cellStyle name="20% - Accent6 3 3 2 3 3 3 3" xfId="12750"/>
    <cellStyle name="20% - Accent6 3 3 2 3 3 4" xfId="12751"/>
    <cellStyle name="20% - Accent6 3 3 2 3 3 4 2" xfId="12752"/>
    <cellStyle name="20% - Accent6 3 3 2 3 3 5" xfId="12753"/>
    <cellStyle name="20% - Accent6 3 3 2 3 3 5 2" xfId="12754"/>
    <cellStyle name="20% - Accent6 3 3 2 3 3 6" xfId="12755"/>
    <cellStyle name="20% - Accent6 3 3 2 3 4" xfId="12756"/>
    <cellStyle name="20% - Accent6 3 3 2 3 4 2" xfId="12757"/>
    <cellStyle name="20% - Accent6 3 3 2 3 4 2 2" xfId="12758"/>
    <cellStyle name="20% - Accent6 3 3 2 3 4 2 2 2" xfId="12759"/>
    <cellStyle name="20% - Accent6 3 3 2 3 4 2 3" xfId="12760"/>
    <cellStyle name="20% - Accent6 3 3 2 3 4 3" xfId="12761"/>
    <cellStyle name="20% - Accent6 3 3 2 3 4 3 2" xfId="12762"/>
    <cellStyle name="20% - Accent6 3 3 2 3 4 4" xfId="12763"/>
    <cellStyle name="20% - Accent6 3 3 2 3 5" xfId="12764"/>
    <cellStyle name="20% - Accent6 3 3 2 3 5 2" xfId="12765"/>
    <cellStyle name="20% - Accent6 3 3 2 3 5 2 2" xfId="12766"/>
    <cellStyle name="20% - Accent6 3 3 2 3 5 3" xfId="12767"/>
    <cellStyle name="20% - Accent6 3 3 2 3 6" xfId="12768"/>
    <cellStyle name="20% - Accent6 3 3 2 3 6 2" xfId="12769"/>
    <cellStyle name="20% - Accent6 3 3 2 3 7" xfId="12770"/>
    <cellStyle name="20% - Accent6 3 3 2 3 7 2" xfId="12771"/>
    <cellStyle name="20% - Accent6 3 3 2 3 8" xfId="12772"/>
    <cellStyle name="20% - Accent6 3 3 2 4" xfId="12773"/>
    <cellStyle name="20% - Accent6 3 3 2 4 2" xfId="12774"/>
    <cellStyle name="20% - Accent6 3 3 2 4 2 2" xfId="12775"/>
    <cellStyle name="20% - Accent6 3 3 2 4 2 2 2" xfId="12776"/>
    <cellStyle name="20% - Accent6 3 3 2 4 2 2 2 2" xfId="12777"/>
    <cellStyle name="20% - Accent6 3 3 2 4 2 2 3" xfId="12778"/>
    <cellStyle name="20% - Accent6 3 3 2 4 2 3" xfId="12779"/>
    <cellStyle name="20% - Accent6 3 3 2 4 2 3 2" xfId="12780"/>
    <cellStyle name="20% - Accent6 3 3 2 4 2 4" xfId="12781"/>
    <cellStyle name="20% - Accent6 3 3 2 4 3" xfId="12782"/>
    <cellStyle name="20% - Accent6 3 3 2 4 3 2" xfId="12783"/>
    <cellStyle name="20% - Accent6 3 3 2 4 3 2 2" xfId="12784"/>
    <cellStyle name="20% - Accent6 3 3 2 4 3 3" xfId="12785"/>
    <cellStyle name="20% - Accent6 3 3 2 4 4" xfId="12786"/>
    <cellStyle name="20% - Accent6 3 3 2 4 4 2" xfId="12787"/>
    <cellStyle name="20% - Accent6 3 3 2 4 5" xfId="12788"/>
    <cellStyle name="20% - Accent6 3 3 2 4 5 2" xfId="12789"/>
    <cellStyle name="20% - Accent6 3 3 2 4 6" xfId="12790"/>
    <cellStyle name="20% - Accent6 3 3 2 5" xfId="12791"/>
    <cellStyle name="20% - Accent6 3 3 2 5 2" xfId="12792"/>
    <cellStyle name="20% - Accent6 3 3 2 5 2 2" xfId="12793"/>
    <cellStyle name="20% - Accent6 3 3 2 5 2 2 2" xfId="12794"/>
    <cellStyle name="20% - Accent6 3 3 2 5 2 2 2 2" xfId="12795"/>
    <cellStyle name="20% - Accent6 3 3 2 5 2 2 3" xfId="12796"/>
    <cellStyle name="20% - Accent6 3 3 2 5 2 3" xfId="12797"/>
    <cellStyle name="20% - Accent6 3 3 2 5 2 3 2" xfId="12798"/>
    <cellStyle name="20% - Accent6 3 3 2 5 2 4" xfId="12799"/>
    <cellStyle name="20% - Accent6 3 3 2 5 3" xfId="12800"/>
    <cellStyle name="20% - Accent6 3 3 2 5 3 2" xfId="12801"/>
    <cellStyle name="20% - Accent6 3 3 2 5 3 2 2" xfId="12802"/>
    <cellStyle name="20% - Accent6 3 3 2 5 3 3" xfId="12803"/>
    <cellStyle name="20% - Accent6 3 3 2 5 4" xfId="12804"/>
    <cellStyle name="20% - Accent6 3 3 2 5 4 2" xfId="12805"/>
    <cellStyle name="20% - Accent6 3 3 2 5 5" xfId="12806"/>
    <cellStyle name="20% - Accent6 3 3 2 5 5 2" xfId="12807"/>
    <cellStyle name="20% - Accent6 3 3 2 5 6" xfId="12808"/>
    <cellStyle name="20% - Accent6 3 3 2 6" xfId="12809"/>
    <cellStyle name="20% - Accent6 3 3 2 6 2" xfId="12810"/>
    <cellStyle name="20% - Accent6 3 3 2 6 2 2" xfId="12811"/>
    <cellStyle name="20% - Accent6 3 3 2 6 2 2 2" xfId="12812"/>
    <cellStyle name="20% - Accent6 3 3 2 6 2 2 2 2" xfId="12813"/>
    <cellStyle name="20% - Accent6 3 3 2 6 2 2 3" xfId="12814"/>
    <cellStyle name="20% - Accent6 3 3 2 6 2 3" xfId="12815"/>
    <cellStyle name="20% - Accent6 3 3 2 6 2 3 2" xfId="12816"/>
    <cellStyle name="20% - Accent6 3 3 2 6 2 4" xfId="12817"/>
    <cellStyle name="20% - Accent6 3 3 2 6 3" xfId="12818"/>
    <cellStyle name="20% - Accent6 3 3 2 6 3 2" xfId="12819"/>
    <cellStyle name="20% - Accent6 3 3 2 6 3 2 2" xfId="12820"/>
    <cellStyle name="20% - Accent6 3 3 2 6 3 3" xfId="12821"/>
    <cellStyle name="20% - Accent6 3 3 2 6 4" xfId="12822"/>
    <cellStyle name="20% - Accent6 3 3 2 6 4 2" xfId="12823"/>
    <cellStyle name="20% - Accent6 3 3 2 6 5" xfId="12824"/>
    <cellStyle name="20% - Accent6 3 3 2 6 5 2" xfId="12825"/>
    <cellStyle name="20% - Accent6 3 3 2 6 6" xfId="12826"/>
    <cellStyle name="20% - Accent6 3 3 2 7" xfId="12827"/>
    <cellStyle name="20% - Accent6 3 3 2 7 2" xfId="12828"/>
    <cellStyle name="20% - Accent6 3 3 2 7 2 2" xfId="12829"/>
    <cellStyle name="20% - Accent6 3 3 2 7 2 2 2" xfId="12830"/>
    <cellStyle name="20% - Accent6 3 3 2 7 2 3" xfId="12831"/>
    <cellStyle name="20% - Accent6 3 3 2 7 3" xfId="12832"/>
    <cellStyle name="20% - Accent6 3 3 2 7 3 2" xfId="12833"/>
    <cellStyle name="20% - Accent6 3 3 2 7 4" xfId="12834"/>
    <cellStyle name="20% - Accent6 3 3 2 8" xfId="12835"/>
    <cellStyle name="20% - Accent6 3 3 2 8 2" xfId="12836"/>
    <cellStyle name="20% - Accent6 3 3 2 8 2 2" xfId="12837"/>
    <cellStyle name="20% - Accent6 3 3 2 8 3" xfId="12838"/>
    <cellStyle name="20% - Accent6 3 3 2 9" xfId="12839"/>
    <cellStyle name="20% - Accent6 3 3 2 9 2" xfId="12840"/>
    <cellStyle name="20% - Accent6 3 3 3" xfId="12841"/>
    <cellStyle name="20% - Accent6 3 3 3 10" xfId="12842"/>
    <cellStyle name="20% - Accent6 3 3 3 10 2" xfId="12843"/>
    <cellStyle name="20% - Accent6 3 3 3 11" xfId="12844"/>
    <cellStyle name="20% - Accent6 3 3 3 2" xfId="12845"/>
    <cellStyle name="20% - Accent6 3 3 3 2 2" xfId="12846"/>
    <cellStyle name="20% - Accent6 3 3 3 2 2 2" xfId="12847"/>
    <cellStyle name="20% - Accent6 3 3 3 2 2 2 2" xfId="12848"/>
    <cellStyle name="20% - Accent6 3 3 3 2 2 2 2 2" xfId="12849"/>
    <cellStyle name="20% - Accent6 3 3 3 2 2 2 2 2 2" xfId="12850"/>
    <cellStyle name="20% - Accent6 3 3 3 2 2 2 2 3" xfId="12851"/>
    <cellStyle name="20% - Accent6 3 3 3 2 2 2 3" xfId="12852"/>
    <cellStyle name="20% - Accent6 3 3 3 2 2 2 3 2" xfId="12853"/>
    <cellStyle name="20% - Accent6 3 3 3 2 2 2 4" xfId="12854"/>
    <cellStyle name="20% - Accent6 3 3 3 2 2 3" xfId="12855"/>
    <cellStyle name="20% - Accent6 3 3 3 2 2 3 2" xfId="12856"/>
    <cellStyle name="20% - Accent6 3 3 3 2 2 3 2 2" xfId="12857"/>
    <cellStyle name="20% - Accent6 3 3 3 2 2 3 3" xfId="12858"/>
    <cellStyle name="20% - Accent6 3 3 3 2 2 4" xfId="12859"/>
    <cellStyle name="20% - Accent6 3 3 3 2 2 4 2" xfId="12860"/>
    <cellStyle name="20% - Accent6 3 3 3 2 2 5" xfId="12861"/>
    <cellStyle name="20% - Accent6 3 3 3 2 2 5 2" xfId="12862"/>
    <cellStyle name="20% - Accent6 3 3 3 2 2 6" xfId="12863"/>
    <cellStyle name="20% - Accent6 3 3 3 2 3" xfId="12864"/>
    <cellStyle name="20% - Accent6 3 3 3 2 3 2" xfId="12865"/>
    <cellStyle name="20% - Accent6 3 3 3 2 3 2 2" xfId="12866"/>
    <cellStyle name="20% - Accent6 3 3 3 2 3 2 2 2" xfId="12867"/>
    <cellStyle name="20% - Accent6 3 3 3 2 3 2 2 2 2" xfId="12868"/>
    <cellStyle name="20% - Accent6 3 3 3 2 3 2 2 3" xfId="12869"/>
    <cellStyle name="20% - Accent6 3 3 3 2 3 2 3" xfId="12870"/>
    <cellStyle name="20% - Accent6 3 3 3 2 3 2 3 2" xfId="12871"/>
    <cellStyle name="20% - Accent6 3 3 3 2 3 2 4" xfId="12872"/>
    <cellStyle name="20% - Accent6 3 3 3 2 3 3" xfId="12873"/>
    <cellStyle name="20% - Accent6 3 3 3 2 3 3 2" xfId="12874"/>
    <cellStyle name="20% - Accent6 3 3 3 2 3 3 2 2" xfId="12875"/>
    <cellStyle name="20% - Accent6 3 3 3 2 3 3 3" xfId="12876"/>
    <cellStyle name="20% - Accent6 3 3 3 2 3 4" xfId="12877"/>
    <cellStyle name="20% - Accent6 3 3 3 2 3 4 2" xfId="12878"/>
    <cellStyle name="20% - Accent6 3 3 3 2 3 5" xfId="12879"/>
    <cellStyle name="20% - Accent6 3 3 3 2 3 5 2" xfId="12880"/>
    <cellStyle name="20% - Accent6 3 3 3 2 3 6" xfId="12881"/>
    <cellStyle name="20% - Accent6 3 3 3 2 4" xfId="12882"/>
    <cellStyle name="20% - Accent6 3 3 3 2 4 2" xfId="12883"/>
    <cellStyle name="20% - Accent6 3 3 3 2 4 2 2" xfId="12884"/>
    <cellStyle name="20% - Accent6 3 3 3 2 4 2 2 2" xfId="12885"/>
    <cellStyle name="20% - Accent6 3 3 3 2 4 2 3" xfId="12886"/>
    <cellStyle name="20% - Accent6 3 3 3 2 4 3" xfId="12887"/>
    <cellStyle name="20% - Accent6 3 3 3 2 4 3 2" xfId="12888"/>
    <cellStyle name="20% - Accent6 3 3 3 2 4 4" xfId="12889"/>
    <cellStyle name="20% - Accent6 3 3 3 2 5" xfId="12890"/>
    <cellStyle name="20% - Accent6 3 3 3 2 5 2" xfId="12891"/>
    <cellStyle name="20% - Accent6 3 3 3 2 5 2 2" xfId="12892"/>
    <cellStyle name="20% - Accent6 3 3 3 2 5 3" xfId="12893"/>
    <cellStyle name="20% - Accent6 3 3 3 2 6" xfId="12894"/>
    <cellStyle name="20% - Accent6 3 3 3 2 6 2" xfId="12895"/>
    <cellStyle name="20% - Accent6 3 3 3 2 7" xfId="12896"/>
    <cellStyle name="20% - Accent6 3 3 3 2 7 2" xfId="12897"/>
    <cellStyle name="20% - Accent6 3 3 3 2 8" xfId="12898"/>
    <cellStyle name="20% - Accent6 3 3 3 3" xfId="12899"/>
    <cellStyle name="20% - Accent6 3 3 3 3 2" xfId="12900"/>
    <cellStyle name="20% - Accent6 3 3 3 3 2 2" xfId="12901"/>
    <cellStyle name="20% - Accent6 3 3 3 3 2 2 2" xfId="12902"/>
    <cellStyle name="20% - Accent6 3 3 3 3 2 2 2 2" xfId="12903"/>
    <cellStyle name="20% - Accent6 3 3 3 3 2 2 2 2 2" xfId="12904"/>
    <cellStyle name="20% - Accent6 3 3 3 3 2 2 2 3" xfId="12905"/>
    <cellStyle name="20% - Accent6 3 3 3 3 2 2 3" xfId="12906"/>
    <cellStyle name="20% - Accent6 3 3 3 3 2 2 3 2" xfId="12907"/>
    <cellStyle name="20% - Accent6 3 3 3 3 2 2 4" xfId="12908"/>
    <cellStyle name="20% - Accent6 3 3 3 3 2 3" xfId="12909"/>
    <cellStyle name="20% - Accent6 3 3 3 3 2 3 2" xfId="12910"/>
    <cellStyle name="20% - Accent6 3 3 3 3 2 3 2 2" xfId="12911"/>
    <cellStyle name="20% - Accent6 3 3 3 3 2 3 3" xfId="12912"/>
    <cellStyle name="20% - Accent6 3 3 3 3 2 4" xfId="12913"/>
    <cellStyle name="20% - Accent6 3 3 3 3 2 4 2" xfId="12914"/>
    <cellStyle name="20% - Accent6 3 3 3 3 2 5" xfId="12915"/>
    <cellStyle name="20% - Accent6 3 3 3 3 2 5 2" xfId="12916"/>
    <cellStyle name="20% - Accent6 3 3 3 3 2 6" xfId="12917"/>
    <cellStyle name="20% - Accent6 3 3 3 3 3" xfId="12918"/>
    <cellStyle name="20% - Accent6 3 3 3 3 3 2" xfId="12919"/>
    <cellStyle name="20% - Accent6 3 3 3 3 3 2 2" xfId="12920"/>
    <cellStyle name="20% - Accent6 3 3 3 3 3 2 2 2" xfId="12921"/>
    <cellStyle name="20% - Accent6 3 3 3 3 3 2 2 2 2" xfId="12922"/>
    <cellStyle name="20% - Accent6 3 3 3 3 3 2 2 3" xfId="12923"/>
    <cellStyle name="20% - Accent6 3 3 3 3 3 2 3" xfId="12924"/>
    <cellStyle name="20% - Accent6 3 3 3 3 3 2 3 2" xfId="12925"/>
    <cellStyle name="20% - Accent6 3 3 3 3 3 2 4" xfId="12926"/>
    <cellStyle name="20% - Accent6 3 3 3 3 3 3" xfId="12927"/>
    <cellStyle name="20% - Accent6 3 3 3 3 3 3 2" xfId="12928"/>
    <cellStyle name="20% - Accent6 3 3 3 3 3 3 2 2" xfId="12929"/>
    <cellStyle name="20% - Accent6 3 3 3 3 3 3 3" xfId="12930"/>
    <cellStyle name="20% - Accent6 3 3 3 3 3 4" xfId="12931"/>
    <cellStyle name="20% - Accent6 3 3 3 3 3 4 2" xfId="12932"/>
    <cellStyle name="20% - Accent6 3 3 3 3 3 5" xfId="12933"/>
    <cellStyle name="20% - Accent6 3 3 3 3 3 5 2" xfId="12934"/>
    <cellStyle name="20% - Accent6 3 3 3 3 3 6" xfId="12935"/>
    <cellStyle name="20% - Accent6 3 3 3 3 4" xfId="12936"/>
    <cellStyle name="20% - Accent6 3 3 3 3 4 2" xfId="12937"/>
    <cellStyle name="20% - Accent6 3 3 3 3 4 2 2" xfId="12938"/>
    <cellStyle name="20% - Accent6 3 3 3 3 4 2 2 2" xfId="12939"/>
    <cellStyle name="20% - Accent6 3 3 3 3 4 2 3" xfId="12940"/>
    <cellStyle name="20% - Accent6 3 3 3 3 4 3" xfId="12941"/>
    <cellStyle name="20% - Accent6 3 3 3 3 4 3 2" xfId="12942"/>
    <cellStyle name="20% - Accent6 3 3 3 3 4 4" xfId="12943"/>
    <cellStyle name="20% - Accent6 3 3 3 3 5" xfId="12944"/>
    <cellStyle name="20% - Accent6 3 3 3 3 5 2" xfId="12945"/>
    <cellStyle name="20% - Accent6 3 3 3 3 5 2 2" xfId="12946"/>
    <cellStyle name="20% - Accent6 3 3 3 3 5 3" xfId="12947"/>
    <cellStyle name="20% - Accent6 3 3 3 3 6" xfId="12948"/>
    <cellStyle name="20% - Accent6 3 3 3 3 6 2" xfId="12949"/>
    <cellStyle name="20% - Accent6 3 3 3 3 7" xfId="12950"/>
    <cellStyle name="20% - Accent6 3 3 3 3 7 2" xfId="12951"/>
    <cellStyle name="20% - Accent6 3 3 3 3 8" xfId="12952"/>
    <cellStyle name="20% - Accent6 3 3 3 4" xfId="12953"/>
    <cellStyle name="20% - Accent6 3 3 3 4 2" xfId="12954"/>
    <cellStyle name="20% - Accent6 3 3 3 4 2 2" xfId="12955"/>
    <cellStyle name="20% - Accent6 3 3 3 4 2 2 2" xfId="12956"/>
    <cellStyle name="20% - Accent6 3 3 3 4 2 2 2 2" xfId="12957"/>
    <cellStyle name="20% - Accent6 3 3 3 4 2 2 3" xfId="12958"/>
    <cellStyle name="20% - Accent6 3 3 3 4 2 3" xfId="12959"/>
    <cellStyle name="20% - Accent6 3 3 3 4 2 3 2" xfId="12960"/>
    <cellStyle name="20% - Accent6 3 3 3 4 2 4" xfId="12961"/>
    <cellStyle name="20% - Accent6 3 3 3 4 3" xfId="12962"/>
    <cellStyle name="20% - Accent6 3 3 3 4 3 2" xfId="12963"/>
    <cellStyle name="20% - Accent6 3 3 3 4 3 2 2" xfId="12964"/>
    <cellStyle name="20% - Accent6 3 3 3 4 3 3" xfId="12965"/>
    <cellStyle name="20% - Accent6 3 3 3 4 4" xfId="12966"/>
    <cellStyle name="20% - Accent6 3 3 3 4 4 2" xfId="12967"/>
    <cellStyle name="20% - Accent6 3 3 3 4 5" xfId="12968"/>
    <cellStyle name="20% - Accent6 3 3 3 4 5 2" xfId="12969"/>
    <cellStyle name="20% - Accent6 3 3 3 4 6" xfId="12970"/>
    <cellStyle name="20% - Accent6 3 3 3 5" xfId="12971"/>
    <cellStyle name="20% - Accent6 3 3 3 5 2" xfId="12972"/>
    <cellStyle name="20% - Accent6 3 3 3 5 2 2" xfId="12973"/>
    <cellStyle name="20% - Accent6 3 3 3 5 2 2 2" xfId="12974"/>
    <cellStyle name="20% - Accent6 3 3 3 5 2 2 2 2" xfId="12975"/>
    <cellStyle name="20% - Accent6 3 3 3 5 2 2 3" xfId="12976"/>
    <cellStyle name="20% - Accent6 3 3 3 5 2 3" xfId="12977"/>
    <cellStyle name="20% - Accent6 3 3 3 5 2 3 2" xfId="12978"/>
    <cellStyle name="20% - Accent6 3 3 3 5 2 4" xfId="12979"/>
    <cellStyle name="20% - Accent6 3 3 3 5 3" xfId="12980"/>
    <cellStyle name="20% - Accent6 3 3 3 5 3 2" xfId="12981"/>
    <cellStyle name="20% - Accent6 3 3 3 5 3 2 2" xfId="12982"/>
    <cellStyle name="20% - Accent6 3 3 3 5 3 3" xfId="12983"/>
    <cellStyle name="20% - Accent6 3 3 3 5 4" xfId="12984"/>
    <cellStyle name="20% - Accent6 3 3 3 5 4 2" xfId="12985"/>
    <cellStyle name="20% - Accent6 3 3 3 5 5" xfId="12986"/>
    <cellStyle name="20% - Accent6 3 3 3 5 5 2" xfId="12987"/>
    <cellStyle name="20% - Accent6 3 3 3 5 6" xfId="12988"/>
    <cellStyle name="20% - Accent6 3 3 3 6" xfId="12989"/>
    <cellStyle name="20% - Accent6 3 3 3 6 2" xfId="12990"/>
    <cellStyle name="20% - Accent6 3 3 3 6 2 2" xfId="12991"/>
    <cellStyle name="20% - Accent6 3 3 3 6 2 2 2" xfId="12992"/>
    <cellStyle name="20% - Accent6 3 3 3 6 2 2 2 2" xfId="12993"/>
    <cellStyle name="20% - Accent6 3 3 3 6 2 2 3" xfId="12994"/>
    <cellStyle name="20% - Accent6 3 3 3 6 2 3" xfId="12995"/>
    <cellStyle name="20% - Accent6 3 3 3 6 2 3 2" xfId="12996"/>
    <cellStyle name="20% - Accent6 3 3 3 6 2 4" xfId="12997"/>
    <cellStyle name="20% - Accent6 3 3 3 6 3" xfId="12998"/>
    <cellStyle name="20% - Accent6 3 3 3 6 3 2" xfId="12999"/>
    <cellStyle name="20% - Accent6 3 3 3 6 3 2 2" xfId="13000"/>
    <cellStyle name="20% - Accent6 3 3 3 6 3 3" xfId="13001"/>
    <cellStyle name="20% - Accent6 3 3 3 6 4" xfId="13002"/>
    <cellStyle name="20% - Accent6 3 3 3 6 4 2" xfId="13003"/>
    <cellStyle name="20% - Accent6 3 3 3 6 5" xfId="13004"/>
    <cellStyle name="20% - Accent6 3 3 3 6 5 2" xfId="13005"/>
    <cellStyle name="20% - Accent6 3 3 3 6 6" xfId="13006"/>
    <cellStyle name="20% - Accent6 3 3 3 7" xfId="13007"/>
    <cellStyle name="20% - Accent6 3 3 3 7 2" xfId="13008"/>
    <cellStyle name="20% - Accent6 3 3 3 7 2 2" xfId="13009"/>
    <cellStyle name="20% - Accent6 3 3 3 7 2 2 2" xfId="13010"/>
    <cellStyle name="20% - Accent6 3 3 3 7 2 3" xfId="13011"/>
    <cellStyle name="20% - Accent6 3 3 3 7 3" xfId="13012"/>
    <cellStyle name="20% - Accent6 3 3 3 7 3 2" xfId="13013"/>
    <cellStyle name="20% - Accent6 3 3 3 7 4" xfId="13014"/>
    <cellStyle name="20% - Accent6 3 3 3 8" xfId="13015"/>
    <cellStyle name="20% - Accent6 3 3 3 8 2" xfId="13016"/>
    <cellStyle name="20% - Accent6 3 3 3 8 2 2" xfId="13017"/>
    <cellStyle name="20% - Accent6 3 3 3 8 3" xfId="13018"/>
    <cellStyle name="20% - Accent6 3 3 3 9" xfId="13019"/>
    <cellStyle name="20% - Accent6 3 3 3 9 2" xfId="13020"/>
    <cellStyle name="20% - Accent6 3 3 4" xfId="13021"/>
    <cellStyle name="20% - Accent6 3 3 4 2" xfId="13022"/>
    <cellStyle name="20% - Accent6 3 3 4 2 2" xfId="13023"/>
    <cellStyle name="20% - Accent6 3 3 4 2 2 2" xfId="13024"/>
    <cellStyle name="20% - Accent6 3 3 4 2 2 2 2" xfId="13025"/>
    <cellStyle name="20% - Accent6 3 3 4 2 2 2 2 2" xfId="13026"/>
    <cellStyle name="20% - Accent6 3 3 4 2 2 2 3" xfId="13027"/>
    <cellStyle name="20% - Accent6 3 3 4 2 2 3" xfId="13028"/>
    <cellStyle name="20% - Accent6 3 3 4 2 2 3 2" xfId="13029"/>
    <cellStyle name="20% - Accent6 3 3 4 2 2 4" xfId="13030"/>
    <cellStyle name="20% - Accent6 3 3 4 2 3" xfId="13031"/>
    <cellStyle name="20% - Accent6 3 3 4 2 3 2" xfId="13032"/>
    <cellStyle name="20% - Accent6 3 3 4 2 3 2 2" xfId="13033"/>
    <cellStyle name="20% - Accent6 3 3 4 2 3 3" xfId="13034"/>
    <cellStyle name="20% - Accent6 3 3 4 2 4" xfId="13035"/>
    <cellStyle name="20% - Accent6 3 3 4 2 4 2" xfId="13036"/>
    <cellStyle name="20% - Accent6 3 3 4 2 5" xfId="13037"/>
    <cellStyle name="20% - Accent6 3 3 4 2 5 2" xfId="13038"/>
    <cellStyle name="20% - Accent6 3 3 4 2 6" xfId="13039"/>
    <cellStyle name="20% - Accent6 3 3 4 3" xfId="13040"/>
    <cellStyle name="20% - Accent6 3 3 4 3 2" xfId="13041"/>
    <cellStyle name="20% - Accent6 3 3 4 3 2 2" xfId="13042"/>
    <cellStyle name="20% - Accent6 3 3 4 3 2 2 2" xfId="13043"/>
    <cellStyle name="20% - Accent6 3 3 4 3 2 2 2 2" xfId="13044"/>
    <cellStyle name="20% - Accent6 3 3 4 3 2 2 3" xfId="13045"/>
    <cellStyle name="20% - Accent6 3 3 4 3 2 3" xfId="13046"/>
    <cellStyle name="20% - Accent6 3 3 4 3 2 3 2" xfId="13047"/>
    <cellStyle name="20% - Accent6 3 3 4 3 2 4" xfId="13048"/>
    <cellStyle name="20% - Accent6 3 3 4 3 3" xfId="13049"/>
    <cellStyle name="20% - Accent6 3 3 4 3 3 2" xfId="13050"/>
    <cellStyle name="20% - Accent6 3 3 4 3 3 2 2" xfId="13051"/>
    <cellStyle name="20% - Accent6 3 3 4 3 3 3" xfId="13052"/>
    <cellStyle name="20% - Accent6 3 3 4 3 4" xfId="13053"/>
    <cellStyle name="20% - Accent6 3 3 4 3 4 2" xfId="13054"/>
    <cellStyle name="20% - Accent6 3 3 4 3 5" xfId="13055"/>
    <cellStyle name="20% - Accent6 3 3 4 3 5 2" xfId="13056"/>
    <cellStyle name="20% - Accent6 3 3 4 3 6" xfId="13057"/>
    <cellStyle name="20% - Accent6 3 3 4 4" xfId="13058"/>
    <cellStyle name="20% - Accent6 3 3 4 4 2" xfId="13059"/>
    <cellStyle name="20% - Accent6 3 3 4 4 2 2" xfId="13060"/>
    <cellStyle name="20% - Accent6 3 3 4 4 2 2 2" xfId="13061"/>
    <cellStyle name="20% - Accent6 3 3 4 4 2 3" xfId="13062"/>
    <cellStyle name="20% - Accent6 3 3 4 4 3" xfId="13063"/>
    <cellStyle name="20% - Accent6 3 3 4 4 3 2" xfId="13064"/>
    <cellStyle name="20% - Accent6 3 3 4 4 4" xfId="13065"/>
    <cellStyle name="20% - Accent6 3 3 4 5" xfId="13066"/>
    <cellStyle name="20% - Accent6 3 3 4 5 2" xfId="13067"/>
    <cellStyle name="20% - Accent6 3 3 4 5 2 2" xfId="13068"/>
    <cellStyle name="20% - Accent6 3 3 4 5 3" xfId="13069"/>
    <cellStyle name="20% - Accent6 3 3 4 6" xfId="13070"/>
    <cellStyle name="20% - Accent6 3 3 4 6 2" xfId="13071"/>
    <cellStyle name="20% - Accent6 3 3 4 7" xfId="13072"/>
    <cellStyle name="20% - Accent6 3 3 4 7 2" xfId="13073"/>
    <cellStyle name="20% - Accent6 3 3 4 8" xfId="13074"/>
    <cellStyle name="20% - Accent6 3 3 5" xfId="13075"/>
    <cellStyle name="20% - Accent6 3 3 5 2" xfId="13076"/>
    <cellStyle name="20% - Accent6 3 3 5 2 2" xfId="13077"/>
    <cellStyle name="20% - Accent6 3 3 5 2 2 2" xfId="13078"/>
    <cellStyle name="20% - Accent6 3 3 5 2 2 2 2" xfId="13079"/>
    <cellStyle name="20% - Accent6 3 3 5 2 2 2 2 2" xfId="13080"/>
    <cellStyle name="20% - Accent6 3 3 5 2 2 2 3" xfId="13081"/>
    <cellStyle name="20% - Accent6 3 3 5 2 2 3" xfId="13082"/>
    <cellStyle name="20% - Accent6 3 3 5 2 2 3 2" xfId="13083"/>
    <cellStyle name="20% - Accent6 3 3 5 2 2 4" xfId="13084"/>
    <cellStyle name="20% - Accent6 3 3 5 2 3" xfId="13085"/>
    <cellStyle name="20% - Accent6 3 3 5 2 3 2" xfId="13086"/>
    <cellStyle name="20% - Accent6 3 3 5 2 3 2 2" xfId="13087"/>
    <cellStyle name="20% - Accent6 3 3 5 2 3 3" xfId="13088"/>
    <cellStyle name="20% - Accent6 3 3 5 2 4" xfId="13089"/>
    <cellStyle name="20% - Accent6 3 3 5 2 4 2" xfId="13090"/>
    <cellStyle name="20% - Accent6 3 3 5 2 5" xfId="13091"/>
    <cellStyle name="20% - Accent6 3 3 5 2 5 2" xfId="13092"/>
    <cellStyle name="20% - Accent6 3 3 5 2 6" xfId="13093"/>
    <cellStyle name="20% - Accent6 3 3 5 3" xfId="13094"/>
    <cellStyle name="20% - Accent6 3 3 5 3 2" xfId="13095"/>
    <cellStyle name="20% - Accent6 3 3 5 3 2 2" xfId="13096"/>
    <cellStyle name="20% - Accent6 3 3 5 3 2 2 2" xfId="13097"/>
    <cellStyle name="20% - Accent6 3 3 5 3 2 2 2 2" xfId="13098"/>
    <cellStyle name="20% - Accent6 3 3 5 3 2 2 3" xfId="13099"/>
    <cellStyle name="20% - Accent6 3 3 5 3 2 3" xfId="13100"/>
    <cellStyle name="20% - Accent6 3 3 5 3 2 3 2" xfId="13101"/>
    <cellStyle name="20% - Accent6 3 3 5 3 2 4" xfId="13102"/>
    <cellStyle name="20% - Accent6 3 3 5 3 3" xfId="13103"/>
    <cellStyle name="20% - Accent6 3 3 5 3 3 2" xfId="13104"/>
    <cellStyle name="20% - Accent6 3 3 5 3 3 2 2" xfId="13105"/>
    <cellStyle name="20% - Accent6 3 3 5 3 3 3" xfId="13106"/>
    <cellStyle name="20% - Accent6 3 3 5 3 4" xfId="13107"/>
    <cellStyle name="20% - Accent6 3 3 5 3 4 2" xfId="13108"/>
    <cellStyle name="20% - Accent6 3 3 5 3 5" xfId="13109"/>
    <cellStyle name="20% - Accent6 3 3 5 3 5 2" xfId="13110"/>
    <cellStyle name="20% - Accent6 3 3 5 3 6" xfId="13111"/>
    <cellStyle name="20% - Accent6 3 3 5 4" xfId="13112"/>
    <cellStyle name="20% - Accent6 3 3 5 4 2" xfId="13113"/>
    <cellStyle name="20% - Accent6 3 3 5 4 2 2" xfId="13114"/>
    <cellStyle name="20% - Accent6 3 3 5 4 2 2 2" xfId="13115"/>
    <cellStyle name="20% - Accent6 3 3 5 4 2 3" xfId="13116"/>
    <cellStyle name="20% - Accent6 3 3 5 4 3" xfId="13117"/>
    <cellStyle name="20% - Accent6 3 3 5 4 3 2" xfId="13118"/>
    <cellStyle name="20% - Accent6 3 3 5 4 4" xfId="13119"/>
    <cellStyle name="20% - Accent6 3 3 5 5" xfId="13120"/>
    <cellStyle name="20% - Accent6 3 3 5 5 2" xfId="13121"/>
    <cellStyle name="20% - Accent6 3 3 5 5 2 2" xfId="13122"/>
    <cellStyle name="20% - Accent6 3 3 5 5 3" xfId="13123"/>
    <cellStyle name="20% - Accent6 3 3 5 6" xfId="13124"/>
    <cellStyle name="20% - Accent6 3 3 5 6 2" xfId="13125"/>
    <cellStyle name="20% - Accent6 3 3 5 7" xfId="13126"/>
    <cellStyle name="20% - Accent6 3 3 5 7 2" xfId="13127"/>
    <cellStyle name="20% - Accent6 3 3 5 8" xfId="13128"/>
    <cellStyle name="20% - Accent6 3 3 6" xfId="13129"/>
    <cellStyle name="20% - Accent6 3 3 6 2" xfId="13130"/>
    <cellStyle name="20% - Accent6 3 3 6 2 2" xfId="13131"/>
    <cellStyle name="20% - Accent6 3 3 6 2 2 2" xfId="13132"/>
    <cellStyle name="20% - Accent6 3 3 6 2 2 2 2" xfId="13133"/>
    <cellStyle name="20% - Accent6 3 3 6 2 2 3" xfId="13134"/>
    <cellStyle name="20% - Accent6 3 3 6 2 3" xfId="13135"/>
    <cellStyle name="20% - Accent6 3 3 6 2 3 2" xfId="13136"/>
    <cellStyle name="20% - Accent6 3 3 6 2 4" xfId="13137"/>
    <cellStyle name="20% - Accent6 3 3 6 3" xfId="13138"/>
    <cellStyle name="20% - Accent6 3 3 6 3 2" xfId="13139"/>
    <cellStyle name="20% - Accent6 3 3 6 3 2 2" xfId="13140"/>
    <cellStyle name="20% - Accent6 3 3 6 3 3" xfId="13141"/>
    <cellStyle name="20% - Accent6 3 3 6 4" xfId="13142"/>
    <cellStyle name="20% - Accent6 3 3 6 4 2" xfId="13143"/>
    <cellStyle name="20% - Accent6 3 3 6 5" xfId="13144"/>
    <cellStyle name="20% - Accent6 3 3 6 5 2" xfId="13145"/>
    <cellStyle name="20% - Accent6 3 3 6 6" xfId="13146"/>
    <cellStyle name="20% - Accent6 3 3 7" xfId="13147"/>
    <cellStyle name="20% - Accent6 3 3 7 2" xfId="13148"/>
    <cellStyle name="20% - Accent6 3 3 7 2 2" xfId="13149"/>
    <cellStyle name="20% - Accent6 3 3 7 2 2 2" xfId="13150"/>
    <cellStyle name="20% - Accent6 3 3 7 2 2 2 2" xfId="13151"/>
    <cellStyle name="20% - Accent6 3 3 7 2 2 3" xfId="13152"/>
    <cellStyle name="20% - Accent6 3 3 7 2 3" xfId="13153"/>
    <cellStyle name="20% - Accent6 3 3 7 2 3 2" xfId="13154"/>
    <cellStyle name="20% - Accent6 3 3 7 2 4" xfId="13155"/>
    <cellStyle name="20% - Accent6 3 3 7 3" xfId="13156"/>
    <cellStyle name="20% - Accent6 3 3 7 3 2" xfId="13157"/>
    <cellStyle name="20% - Accent6 3 3 7 3 2 2" xfId="13158"/>
    <cellStyle name="20% - Accent6 3 3 7 3 3" xfId="13159"/>
    <cellStyle name="20% - Accent6 3 3 7 4" xfId="13160"/>
    <cellStyle name="20% - Accent6 3 3 7 4 2" xfId="13161"/>
    <cellStyle name="20% - Accent6 3 3 7 5" xfId="13162"/>
    <cellStyle name="20% - Accent6 3 3 7 5 2" xfId="13163"/>
    <cellStyle name="20% - Accent6 3 3 7 6" xfId="13164"/>
    <cellStyle name="20% - Accent6 3 3 8" xfId="13165"/>
    <cellStyle name="20% - Accent6 3 3 8 2" xfId="13166"/>
    <cellStyle name="20% - Accent6 3 3 8 2 2" xfId="13167"/>
    <cellStyle name="20% - Accent6 3 3 8 2 2 2" xfId="13168"/>
    <cellStyle name="20% - Accent6 3 3 8 2 2 2 2" xfId="13169"/>
    <cellStyle name="20% - Accent6 3 3 8 2 2 3" xfId="13170"/>
    <cellStyle name="20% - Accent6 3 3 8 2 3" xfId="13171"/>
    <cellStyle name="20% - Accent6 3 3 8 2 3 2" xfId="13172"/>
    <cellStyle name="20% - Accent6 3 3 8 2 4" xfId="13173"/>
    <cellStyle name="20% - Accent6 3 3 8 3" xfId="13174"/>
    <cellStyle name="20% - Accent6 3 3 8 3 2" xfId="13175"/>
    <cellStyle name="20% - Accent6 3 3 8 3 2 2" xfId="13176"/>
    <cellStyle name="20% - Accent6 3 3 8 3 3" xfId="13177"/>
    <cellStyle name="20% - Accent6 3 3 8 4" xfId="13178"/>
    <cellStyle name="20% - Accent6 3 3 8 4 2" xfId="13179"/>
    <cellStyle name="20% - Accent6 3 3 8 5" xfId="13180"/>
    <cellStyle name="20% - Accent6 3 3 8 5 2" xfId="13181"/>
    <cellStyle name="20% - Accent6 3 3 8 6" xfId="13182"/>
    <cellStyle name="20% - Accent6 3 3 9" xfId="13183"/>
    <cellStyle name="20% - Accent6 3 3 9 2" xfId="13184"/>
    <cellStyle name="20% - Accent6 3 3 9 2 2" xfId="13185"/>
    <cellStyle name="20% - Accent6 3 3 9 2 2 2" xfId="13186"/>
    <cellStyle name="20% - Accent6 3 3 9 2 2 2 2" xfId="13187"/>
    <cellStyle name="20% - Accent6 3 3 9 2 2 3" xfId="13188"/>
    <cellStyle name="20% - Accent6 3 3 9 2 3" xfId="13189"/>
    <cellStyle name="20% - Accent6 3 3 9 2 3 2" xfId="13190"/>
    <cellStyle name="20% - Accent6 3 3 9 2 4" xfId="13191"/>
    <cellStyle name="20% - Accent6 3 3 9 3" xfId="13192"/>
    <cellStyle name="20% - Accent6 3 3 9 3 2" xfId="13193"/>
    <cellStyle name="20% - Accent6 3 3 9 3 2 2" xfId="13194"/>
    <cellStyle name="20% - Accent6 3 3 9 3 3" xfId="13195"/>
    <cellStyle name="20% - Accent6 3 3 9 4" xfId="13196"/>
    <cellStyle name="20% - Accent6 3 3 9 4 2" xfId="13197"/>
    <cellStyle name="20% - Accent6 3 3 9 5" xfId="13198"/>
    <cellStyle name="20% - Accent6 3 3 9 5 2" xfId="13199"/>
    <cellStyle name="20% - Accent6 3 3 9 6" xfId="13200"/>
    <cellStyle name="20% - Accent6 3 4" xfId="13201"/>
    <cellStyle name="20% - Accent6 3 4 10" xfId="13202"/>
    <cellStyle name="20% - Accent6 3 4 10 2" xfId="13203"/>
    <cellStyle name="20% - Accent6 3 4 11" xfId="13204"/>
    <cellStyle name="20% - Accent6 3 4 2" xfId="13205"/>
    <cellStyle name="20% - Accent6 3 4 2 2" xfId="13206"/>
    <cellStyle name="20% - Accent6 3 4 2 2 2" xfId="13207"/>
    <cellStyle name="20% - Accent6 3 4 2 2 2 2" xfId="13208"/>
    <cellStyle name="20% - Accent6 3 4 2 2 2 2 2" xfId="13209"/>
    <cellStyle name="20% - Accent6 3 4 2 2 2 2 2 2" xfId="13210"/>
    <cellStyle name="20% - Accent6 3 4 2 2 2 2 3" xfId="13211"/>
    <cellStyle name="20% - Accent6 3 4 2 2 2 3" xfId="13212"/>
    <cellStyle name="20% - Accent6 3 4 2 2 2 3 2" xfId="13213"/>
    <cellStyle name="20% - Accent6 3 4 2 2 2 4" xfId="13214"/>
    <cellStyle name="20% - Accent6 3 4 2 2 3" xfId="13215"/>
    <cellStyle name="20% - Accent6 3 4 2 2 3 2" xfId="13216"/>
    <cellStyle name="20% - Accent6 3 4 2 2 3 2 2" xfId="13217"/>
    <cellStyle name="20% - Accent6 3 4 2 2 3 3" xfId="13218"/>
    <cellStyle name="20% - Accent6 3 4 2 2 4" xfId="13219"/>
    <cellStyle name="20% - Accent6 3 4 2 2 4 2" xfId="13220"/>
    <cellStyle name="20% - Accent6 3 4 2 2 5" xfId="13221"/>
    <cellStyle name="20% - Accent6 3 4 2 2 5 2" xfId="13222"/>
    <cellStyle name="20% - Accent6 3 4 2 2 6" xfId="13223"/>
    <cellStyle name="20% - Accent6 3 4 2 3" xfId="13224"/>
    <cellStyle name="20% - Accent6 3 4 2 3 2" xfId="13225"/>
    <cellStyle name="20% - Accent6 3 4 2 3 2 2" xfId="13226"/>
    <cellStyle name="20% - Accent6 3 4 2 3 2 2 2" xfId="13227"/>
    <cellStyle name="20% - Accent6 3 4 2 3 2 2 2 2" xfId="13228"/>
    <cellStyle name="20% - Accent6 3 4 2 3 2 2 3" xfId="13229"/>
    <cellStyle name="20% - Accent6 3 4 2 3 2 3" xfId="13230"/>
    <cellStyle name="20% - Accent6 3 4 2 3 2 3 2" xfId="13231"/>
    <cellStyle name="20% - Accent6 3 4 2 3 2 4" xfId="13232"/>
    <cellStyle name="20% - Accent6 3 4 2 3 3" xfId="13233"/>
    <cellStyle name="20% - Accent6 3 4 2 3 3 2" xfId="13234"/>
    <cellStyle name="20% - Accent6 3 4 2 3 3 2 2" xfId="13235"/>
    <cellStyle name="20% - Accent6 3 4 2 3 3 3" xfId="13236"/>
    <cellStyle name="20% - Accent6 3 4 2 3 4" xfId="13237"/>
    <cellStyle name="20% - Accent6 3 4 2 3 4 2" xfId="13238"/>
    <cellStyle name="20% - Accent6 3 4 2 3 5" xfId="13239"/>
    <cellStyle name="20% - Accent6 3 4 2 3 5 2" xfId="13240"/>
    <cellStyle name="20% - Accent6 3 4 2 3 6" xfId="13241"/>
    <cellStyle name="20% - Accent6 3 4 2 4" xfId="13242"/>
    <cellStyle name="20% - Accent6 3 4 2 4 2" xfId="13243"/>
    <cellStyle name="20% - Accent6 3 4 2 4 2 2" xfId="13244"/>
    <cellStyle name="20% - Accent6 3 4 2 4 2 2 2" xfId="13245"/>
    <cellStyle name="20% - Accent6 3 4 2 4 2 3" xfId="13246"/>
    <cellStyle name="20% - Accent6 3 4 2 4 3" xfId="13247"/>
    <cellStyle name="20% - Accent6 3 4 2 4 3 2" xfId="13248"/>
    <cellStyle name="20% - Accent6 3 4 2 4 4" xfId="13249"/>
    <cellStyle name="20% - Accent6 3 4 2 5" xfId="13250"/>
    <cellStyle name="20% - Accent6 3 4 2 5 2" xfId="13251"/>
    <cellStyle name="20% - Accent6 3 4 2 5 2 2" xfId="13252"/>
    <cellStyle name="20% - Accent6 3 4 2 5 3" xfId="13253"/>
    <cellStyle name="20% - Accent6 3 4 2 6" xfId="13254"/>
    <cellStyle name="20% - Accent6 3 4 2 6 2" xfId="13255"/>
    <cellStyle name="20% - Accent6 3 4 2 7" xfId="13256"/>
    <cellStyle name="20% - Accent6 3 4 2 7 2" xfId="13257"/>
    <cellStyle name="20% - Accent6 3 4 2 8" xfId="13258"/>
    <cellStyle name="20% - Accent6 3 4 3" xfId="13259"/>
    <cellStyle name="20% - Accent6 3 4 3 2" xfId="13260"/>
    <cellStyle name="20% - Accent6 3 4 3 2 2" xfId="13261"/>
    <cellStyle name="20% - Accent6 3 4 3 2 2 2" xfId="13262"/>
    <cellStyle name="20% - Accent6 3 4 3 2 2 2 2" xfId="13263"/>
    <cellStyle name="20% - Accent6 3 4 3 2 2 2 2 2" xfId="13264"/>
    <cellStyle name="20% - Accent6 3 4 3 2 2 2 3" xfId="13265"/>
    <cellStyle name="20% - Accent6 3 4 3 2 2 3" xfId="13266"/>
    <cellStyle name="20% - Accent6 3 4 3 2 2 3 2" xfId="13267"/>
    <cellStyle name="20% - Accent6 3 4 3 2 2 4" xfId="13268"/>
    <cellStyle name="20% - Accent6 3 4 3 2 3" xfId="13269"/>
    <cellStyle name="20% - Accent6 3 4 3 2 3 2" xfId="13270"/>
    <cellStyle name="20% - Accent6 3 4 3 2 3 2 2" xfId="13271"/>
    <cellStyle name="20% - Accent6 3 4 3 2 3 3" xfId="13272"/>
    <cellStyle name="20% - Accent6 3 4 3 2 4" xfId="13273"/>
    <cellStyle name="20% - Accent6 3 4 3 2 4 2" xfId="13274"/>
    <cellStyle name="20% - Accent6 3 4 3 2 5" xfId="13275"/>
    <cellStyle name="20% - Accent6 3 4 3 2 5 2" xfId="13276"/>
    <cellStyle name="20% - Accent6 3 4 3 2 6" xfId="13277"/>
    <cellStyle name="20% - Accent6 3 4 3 3" xfId="13278"/>
    <cellStyle name="20% - Accent6 3 4 3 3 2" xfId="13279"/>
    <cellStyle name="20% - Accent6 3 4 3 3 2 2" xfId="13280"/>
    <cellStyle name="20% - Accent6 3 4 3 3 2 2 2" xfId="13281"/>
    <cellStyle name="20% - Accent6 3 4 3 3 2 2 2 2" xfId="13282"/>
    <cellStyle name="20% - Accent6 3 4 3 3 2 2 3" xfId="13283"/>
    <cellStyle name="20% - Accent6 3 4 3 3 2 3" xfId="13284"/>
    <cellStyle name="20% - Accent6 3 4 3 3 2 3 2" xfId="13285"/>
    <cellStyle name="20% - Accent6 3 4 3 3 2 4" xfId="13286"/>
    <cellStyle name="20% - Accent6 3 4 3 3 3" xfId="13287"/>
    <cellStyle name="20% - Accent6 3 4 3 3 3 2" xfId="13288"/>
    <cellStyle name="20% - Accent6 3 4 3 3 3 2 2" xfId="13289"/>
    <cellStyle name="20% - Accent6 3 4 3 3 3 3" xfId="13290"/>
    <cellStyle name="20% - Accent6 3 4 3 3 4" xfId="13291"/>
    <cellStyle name="20% - Accent6 3 4 3 3 4 2" xfId="13292"/>
    <cellStyle name="20% - Accent6 3 4 3 3 5" xfId="13293"/>
    <cellStyle name="20% - Accent6 3 4 3 3 5 2" xfId="13294"/>
    <cellStyle name="20% - Accent6 3 4 3 3 6" xfId="13295"/>
    <cellStyle name="20% - Accent6 3 4 3 4" xfId="13296"/>
    <cellStyle name="20% - Accent6 3 4 3 4 2" xfId="13297"/>
    <cellStyle name="20% - Accent6 3 4 3 4 2 2" xfId="13298"/>
    <cellStyle name="20% - Accent6 3 4 3 4 2 2 2" xfId="13299"/>
    <cellStyle name="20% - Accent6 3 4 3 4 2 3" xfId="13300"/>
    <cellStyle name="20% - Accent6 3 4 3 4 3" xfId="13301"/>
    <cellStyle name="20% - Accent6 3 4 3 4 3 2" xfId="13302"/>
    <cellStyle name="20% - Accent6 3 4 3 4 4" xfId="13303"/>
    <cellStyle name="20% - Accent6 3 4 3 5" xfId="13304"/>
    <cellStyle name="20% - Accent6 3 4 3 5 2" xfId="13305"/>
    <cellStyle name="20% - Accent6 3 4 3 5 2 2" xfId="13306"/>
    <cellStyle name="20% - Accent6 3 4 3 5 3" xfId="13307"/>
    <cellStyle name="20% - Accent6 3 4 3 6" xfId="13308"/>
    <cellStyle name="20% - Accent6 3 4 3 6 2" xfId="13309"/>
    <cellStyle name="20% - Accent6 3 4 3 7" xfId="13310"/>
    <cellStyle name="20% - Accent6 3 4 3 7 2" xfId="13311"/>
    <cellStyle name="20% - Accent6 3 4 3 8" xfId="13312"/>
    <cellStyle name="20% - Accent6 3 4 4" xfId="13313"/>
    <cellStyle name="20% - Accent6 3 4 4 2" xfId="13314"/>
    <cellStyle name="20% - Accent6 3 4 4 2 2" xfId="13315"/>
    <cellStyle name="20% - Accent6 3 4 4 2 2 2" xfId="13316"/>
    <cellStyle name="20% - Accent6 3 4 4 2 2 2 2" xfId="13317"/>
    <cellStyle name="20% - Accent6 3 4 4 2 2 3" xfId="13318"/>
    <cellStyle name="20% - Accent6 3 4 4 2 3" xfId="13319"/>
    <cellStyle name="20% - Accent6 3 4 4 2 3 2" xfId="13320"/>
    <cellStyle name="20% - Accent6 3 4 4 2 4" xfId="13321"/>
    <cellStyle name="20% - Accent6 3 4 4 3" xfId="13322"/>
    <cellStyle name="20% - Accent6 3 4 4 3 2" xfId="13323"/>
    <cellStyle name="20% - Accent6 3 4 4 3 2 2" xfId="13324"/>
    <cellStyle name="20% - Accent6 3 4 4 3 3" xfId="13325"/>
    <cellStyle name="20% - Accent6 3 4 4 4" xfId="13326"/>
    <cellStyle name="20% - Accent6 3 4 4 4 2" xfId="13327"/>
    <cellStyle name="20% - Accent6 3 4 4 5" xfId="13328"/>
    <cellStyle name="20% - Accent6 3 4 4 5 2" xfId="13329"/>
    <cellStyle name="20% - Accent6 3 4 4 6" xfId="13330"/>
    <cellStyle name="20% - Accent6 3 4 5" xfId="13331"/>
    <cellStyle name="20% - Accent6 3 4 5 2" xfId="13332"/>
    <cellStyle name="20% - Accent6 3 4 5 2 2" xfId="13333"/>
    <cellStyle name="20% - Accent6 3 4 5 2 2 2" xfId="13334"/>
    <cellStyle name="20% - Accent6 3 4 5 2 2 2 2" xfId="13335"/>
    <cellStyle name="20% - Accent6 3 4 5 2 2 3" xfId="13336"/>
    <cellStyle name="20% - Accent6 3 4 5 2 3" xfId="13337"/>
    <cellStyle name="20% - Accent6 3 4 5 2 3 2" xfId="13338"/>
    <cellStyle name="20% - Accent6 3 4 5 2 4" xfId="13339"/>
    <cellStyle name="20% - Accent6 3 4 5 3" xfId="13340"/>
    <cellStyle name="20% - Accent6 3 4 5 3 2" xfId="13341"/>
    <cellStyle name="20% - Accent6 3 4 5 3 2 2" xfId="13342"/>
    <cellStyle name="20% - Accent6 3 4 5 3 3" xfId="13343"/>
    <cellStyle name="20% - Accent6 3 4 5 4" xfId="13344"/>
    <cellStyle name="20% - Accent6 3 4 5 4 2" xfId="13345"/>
    <cellStyle name="20% - Accent6 3 4 5 5" xfId="13346"/>
    <cellStyle name="20% - Accent6 3 4 5 5 2" xfId="13347"/>
    <cellStyle name="20% - Accent6 3 4 5 6" xfId="13348"/>
    <cellStyle name="20% - Accent6 3 4 6" xfId="13349"/>
    <cellStyle name="20% - Accent6 3 4 6 2" xfId="13350"/>
    <cellStyle name="20% - Accent6 3 4 6 2 2" xfId="13351"/>
    <cellStyle name="20% - Accent6 3 4 6 2 2 2" xfId="13352"/>
    <cellStyle name="20% - Accent6 3 4 6 2 2 2 2" xfId="13353"/>
    <cellStyle name="20% - Accent6 3 4 6 2 2 3" xfId="13354"/>
    <cellStyle name="20% - Accent6 3 4 6 2 3" xfId="13355"/>
    <cellStyle name="20% - Accent6 3 4 6 2 3 2" xfId="13356"/>
    <cellStyle name="20% - Accent6 3 4 6 2 4" xfId="13357"/>
    <cellStyle name="20% - Accent6 3 4 6 3" xfId="13358"/>
    <cellStyle name="20% - Accent6 3 4 6 3 2" xfId="13359"/>
    <cellStyle name="20% - Accent6 3 4 6 3 2 2" xfId="13360"/>
    <cellStyle name="20% - Accent6 3 4 6 3 3" xfId="13361"/>
    <cellStyle name="20% - Accent6 3 4 6 4" xfId="13362"/>
    <cellStyle name="20% - Accent6 3 4 6 4 2" xfId="13363"/>
    <cellStyle name="20% - Accent6 3 4 6 5" xfId="13364"/>
    <cellStyle name="20% - Accent6 3 4 6 5 2" xfId="13365"/>
    <cellStyle name="20% - Accent6 3 4 6 6" xfId="13366"/>
    <cellStyle name="20% - Accent6 3 4 7" xfId="13367"/>
    <cellStyle name="20% - Accent6 3 4 7 2" xfId="13368"/>
    <cellStyle name="20% - Accent6 3 4 7 2 2" xfId="13369"/>
    <cellStyle name="20% - Accent6 3 4 7 2 2 2" xfId="13370"/>
    <cellStyle name="20% - Accent6 3 4 7 2 3" xfId="13371"/>
    <cellStyle name="20% - Accent6 3 4 7 3" xfId="13372"/>
    <cellStyle name="20% - Accent6 3 4 7 3 2" xfId="13373"/>
    <cellStyle name="20% - Accent6 3 4 7 4" xfId="13374"/>
    <cellStyle name="20% - Accent6 3 4 8" xfId="13375"/>
    <cellStyle name="20% - Accent6 3 4 8 2" xfId="13376"/>
    <cellStyle name="20% - Accent6 3 4 8 2 2" xfId="13377"/>
    <cellStyle name="20% - Accent6 3 4 8 3" xfId="13378"/>
    <cellStyle name="20% - Accent6 3 4 9" xfId="13379"/>
    <cellStyle name="20% - Accent6 3 4 9 2" xfId="13380"/>
    <cellStyle name="20% - Accent6 3 5" xfId="13381"/>
    <cellStyle name="20% - Accent6 3 5 2" xfId="13382"/>
    <cellStyle name="20% - Accent6 3 5 2 2" xfId="13383"/>
    <cellStyle name="20% - Accent6 3 5 2 2 2" xfId="13384"/>
    <cellStyle name="20% - Accent6 3 5 2 2 2 2" xfId="13385"/>
    <cellStyle name="20% - Accent6 3 5 2 2 2 2 2" xfId="13386"/>
    <cellStyle name="20% - Accent6 3 5 2 2 2 3" xfId="13387"/>
    <cellStyle name="20% - Accent6 3 5 2 2 3" xfId="13388"/>
    <cellStyle name="20% - Accent6 3 5 2 2 3 2" xfId="13389"/>
    <cellStyle name="20% - Accent6 3 5 2 2 4" xfId="13390"/>
    <cellStyle name="20% - Accent6 3 5 2 3" xfId="13391"/>
    <cellStyle name="20% - Accent6 3 5 2 3 2" xfId="13392"/>
    <cellStyle name="20% - Accent6 3 5 2 3 2 2" xfId="13393"/>
    <cellStyle name="20% - Accent6 3 5 2 3 3" xfId="13394"/>
    <cellStyle name="20% - Accent6 3 5 2 4" xfId="13395"/>
    <cellStyle name="20% - Accent6 3 5 2 4 2" xfId="13396"/>
    <cellStyle name="20% - Accent6 3 5 2 5" xfId="13397"/>
    <cellStyle name="20% - Accent6 3 5 2 5 2" xfId="13398"/>
    <cellStyle name="20% - Accent6 3 5 2 6" xfId="13399"/>
    <cellStyle name="20% - Accent6 3 5 3" xfId="13400"/>
    <cellStyle name="20% - Accent6 3 5 3 2" xfId="13401"/>
    <cellStyle name="20% - Accent6 3 5 3 2 2" xfId="13402"/>
    <cellStyle name="20% - Accent6 3 5 3 2 2 2" xfId="13403"/>
    <cellStyle name="20% - Accent6 3 5 3 2 2 2 2" xfId="13404"/>
    <cellStyle name="20% - Accent6 3 5 3 2 2 3" xfId="13405"/>
    <cellStyle name="20% - Accent6 3 5 3 2 3" xfId="13406"/>
    <cellStyle name="20% - Accent6 3 5 3 2 3 2" xfId="13407"/>
    <cellStyle name="20% - Accent6 3 5 3 2 4" xfId="13408"/>
    <cellStyle name="20% - Accent6 3 5 3 3" xfId="13409"/>
    <cellStyle name="20% - Accent6 3 5 3 3 2" xfId="13410"/>
    <cellStyle name="20% - Accent6 3 5 3 3 2 2" xfId="13411"/>
    <cellStyle name="20% - Accent6 3 5 3 3 3" xfId="13412"/>
    <cellStyle name="20% - Accent6 3 5 3 4" xfId="13413"/>
    <cellStyle name="20% - Accent6 3 5 3 4 2" xfId="13414"/>
    <cellStyle name="20% - Accent6 3 5 3 5" xfId="13415"/>
    <cellStyle name="20% - Accent6 3 5 3 5 2" xfId="13416"/>
    <cellStyle name="20% - Accent6 3 5 3 6" xfId="13417"/>
    <cellStyle name="20% - Accent6 3 5 4" xfId="13418"/>
    <cellStyle name="20% - Accent6 3 5 4 2" xfId="13419"/>
    <cellStyle name="20% - Accent6 3 5 4 2 2" xfId="13420"/>
    <cellStyle name="20% - Accent6 3 5 4 2 2 2" xfId="13421"/>
    <cellStyle name="20% - Accent6 3 5 4 2 3" xfId="13422"/>
    <cellStyle name="20% - Accent6 3 5 4 3" xfId="13423"/>
    <cellStyle name="20% - Accent6 3 5 4 3 2" xfId="13424"/>
    <cellStyle name="20% - Accent6 3 5 4 4" xfId="13425"/>
    <cellStyle name="20% - Accent6 3 5 5" xfId="13426"/>
    <cellStyle name="20% - Accent6 3 5 5 2" xfId="13427"/>
    <cellStyle name="20% - Accent6 3 5 5 2 2" xfId="13428"/>
    <cellStyle name="20% - Accent6 3 5 5 3" xfId="13429"/>
    <cellStyle name="20% - Accent6 3 5 6" xfId="13430"/>
    <cellStyle name="20% - Accent6 3 5 6 2" xfId="13431"/>
    <cellStyle name="20% - Accent6 3 5 7" xfId="13432"/>
    <cellStyle name="20% - Accent6 3 5 7 2" xfId="13433"/>
    <cellStyle name="20% - Accent6 3 5 8" xfId="13434"/>
    <cellStyle name="20% - Accent6 3 6" xfId="13435"/>
    <cellStyle name="20% - Accent6 3 6 2" xfId="13436"/>
    <cellStyle name="20% - Accent6 3 6 2 2" xfId="13437"/>
    <cellStyle name="20% - Accent6 3 6 2 2 2" xfId="13438"/>
    <cellStyle name="20% - Accent6 3 6 2 2 2 2" xfId="13439"/>
    <cellStyle name="20% - Accent6 3 6 2 2 2 2 2" xfId="13440"/>
    <cellStyle name="20% - Accent6 3 6 2 2 2 3" xfId="13441"/>
    <cellStyle name="20% - Accent6 3 6 2 2 3" xfId="13442"/>
    <cellStyle name="20% - Accent6 3 6 2 2 3 2" xfId="13443"/>
    <cellStyle name="20% - Accent6 3 6 2 2 4" xfId="13444"/>
    <cellStyle name="20% - Accent6 3 6 2 3" xfId="13445"/>
    <cellStyle name="20% - Accent6 3 6 2 3 2" xfId="13446"/>
    <cellStyle name="20% - Accent6 3 6 2 3 2 2" xfId="13447"/>
    <cellStyle name="20% - Accent6 3 6 2 3 3" xfId="13448"/>
    <cellStyle name="20% - Accent6 3 6 2 4" xfId="13449"/>
    <cellStyle name="20% - Accent6 3 6 2 4 2" xfId="13450"/>
    <cellStyle name="20% - Accent6 3 6 2 5" xfId="13451"/>
    <cellStyle name="20% - Accent6 3 6 2 5 2" xfId="13452"/>
    <cellStyle name="20% - Accent6 3 6 2 6" xfId="13453"/>
    <cellStyle name="20% - Accent6 3 6 3" xfId="13454"/>
    <cellStyle name="20% - Accent6 3 6 3 2" xfId="13455"/>
    <cellStyle name="20% - Accent6 3 6 3 2 2" xfId="13456"/>
    <cellStyle name="20% - Accent6 3 6 3 2 2 2" xfId="13457"/>
    <cellStyle name="20% - Accent6 3 6 3 2 2 2 2" xfId="13458"/>
    <cellStyle name="20% - Accent6 3 6 3 2 2 3" xfId="13459"/>
    <cellStyle name="20% - Accent6 3 6 3 2 3" xfId="13460"/>
    <cellStyle name="20% - Accent6 3 6 3 2 3 2" xfId="13461"/>
    <cellStyle name="20% - Accent6 3 6 3 2 4" xfId="13462"/>
    <cellStyle name="20% - Accent6 3 6 3 3" xfId="13463"/>
    <cellStyle name="20% - Accent6 3 6 3 3 2" xfId="13464"/>
    <cellStyle name="20% - Accent6 3 6 3 3 2 2" xfId="13465"/>
    <cellStyle name="20% - Accent6 3 6 3 3 3" xfId="13466"/>
    <cellStyle name="20% - Accent6 3 6 3 4" xfId="13467"/>
    <cellStyle name="20% - Accent6 3 6 3 4 2" xfId="13468"/>
    <cellStyle name="20% - Accent6 3 6 3 5" xfId="13469"/>
    <cellStyle name="20% - Accent6 3 6 3 5 2" xfId="13470"/>
    <cellStyle name="20% - Accent6 3 6 3 6" xfId="13471"/>
    <cellStyle name="20% - Accent6 3 6 4" xfId="13472"/>
    <cellStyle name="20% - Accent6 3 6 4 2" xfId="13473"/>
    <cellStyle name="20% - Accent6 3 6 4 2 2" xfId="13474"/>
    <cellStyle name="20% - Accent6 3 6 4 2 2 2" xfId="13475"/>
    <cellStyle name="20% - Accent6 3 6 4 2 3" xfId="13476"/>
    <cellStyle name="20% - Accent6 3 6 4 3" xfId="13477"/>
    <cellStyle name="20% - Accent6 3 6 4 3 2" xfId="13478"/>
    <cellStyle name="20% - Accent6 3 6 4 4" xfId="13479"/>
    <cellStyle name="20% - Accent6 3 6 5" xfId="13480"/>
    <cellStyle name="20% - Accent6 3 6 5 2" xfId="13481"/>
    <cellStyle name="20% - Accent6 3 6 5 2 2" xfId="13482"/>
    <cellStyle name="20% - Accent6 3 6 5 3" xfId="13483"/>
    <cellStyle name="20% - Accent6 3 6 6" xfId="13484"/>
    <cellStyle name="20% - Accent6 3 6 6 2" xfId="13485"/>
    <cellStyle name="20% - Accent6 3 6 7" xfId="13486"/>
    <cellStyle name="20% - Accent6 3 6 7 2" xfId="13487"/>
    <cellStyle name="20% - Accent6 3 6 8" xfId="13488"/>
    <cellStyle name="20% - Accent6 3 7" xfId="13489"/>
    <cellStyle name="20% - Accent6 3 7 2" xfId="13490"/>
    <cellStyle name="20% - Accent6 3 7 2 2" xfId="13491"/>
    <cellStyle name="20% - Accent6 3 7 2 2 2" xfId="13492"/>
    <cellStyle name="20% - Accent6 3 7 2 2 2 2" xfId="13493"/>
    <cellStyle name="20% - Accent6 3 7 2 2 3" xfId="13494"/>
    <cellStyle name="20% - Accent6 3 7 2 3" xfId="13495"/>
    <cellStyle name="20% - Accent6 3 7 2 3 2" xfId="13496"/>
    <cellStyle name="20% - Accent6 3 7 2 4" xfId="13497"/>
    <cellStyle name="20% - Accent6 3 7 3" xfId="13498"/>
    <cellStyle name="20% - Accent6 3 7 3 2" xfId="13499"/>
    <cellStyle name="20% - Accent6 3 7 3 2 2" xfId="13500"/>
    <cellStyle name="20% - Accent6 3 7 3 3" xfId="13501"/>
    <cellStyle name="20% - Accent6 3 7 4" xfId="13502"/>
    <cellStyle name="20% - Accent6 3 7 4 2" xfId="13503"/>
    <cellStyle name="20% - Accent6 3 7 5" xfId="13504"/>
    <cellStyle name="20% - Accent6 3 7 5 2" xfId="13505"/>
    <cellStyle name="20% - Accent6 3 7 6" xfId="13506"/>
    <cellStyle name="20% - Accent6 4" xfId="13507"/>
    <cellStyle name="20% - Accent6 4 10" xfId="13508"/>
    <cellStyle name="20% - Accent6 4 10 2" xfId="13509"/>
    <cellStyle name="20% - Accent6 4 11" xfId="13510"/>
    <cellStyle name="20% - Accent6 4 2" xfId="13511"/>
    <cellStyle name="20% - Accent6 4 2 2" xfId="13512"/>
    <cellStyle name="20% - Accent6 4 2 2 2" xfId="13513"/>
    <cellStyle name="20% - Accent6 4 2 2 2 2" xfId="13514"/>
    <cellStyle name="20% - Accent6 4 2 2 2 2 2" xfId="13515"/>
    <cellStyle name="20% - Accent6 4 2 2 2 2 2 2" xfId="13516"/>
    <cellStyle name="20% - Accent6 4 2 2 2 2 3" xfId="13517"/>
    <cellStyle name="20% - Accent6 4 2 2 2 3" xfId="13518"/>
    <cellStyle name="20% - Accent6 4 2 2 2 3 2" xfId="13519"/>
    <cellStyle name="20% - Accent6 4 2 2 2 4" xfId="13520"/>
    <cellStyle name="20% - Accent6 4 2 2 3" xfId="13521"/>
    <cellStyle name="20% - Accent6 4 2 2 3 2" xfId="13522"/>
    <cellStyle name="20% - Accent6 4 2 2 3 2 2" xfId="13523"/>
    <cellStyle name="20% - Accent6 4 2 2 3 3" xfId="13524"/>
    <cellStyle name="20% - Accent6 4 2 2 4" xfId="13525"/>
    <cellStyle name="20% - Accent6 4 2 2 4 2" xfId="13526"/>
    <cellStyle name="20% - Accent6 4 2 2 5" xfId="13527"/>
    <cellStyle name="20% - Accent6 4 2 2 5 2" xfId="13528"/>
    <cellStyle name="20% - Accent6 4 2 2 6" xfId="13529"/>
    <cellStyle name="20% - Accent6 4 2 3" xfId="13530"/>
    <cellStyle name="20% - Accent6 4 2 3 2" xfId="13531"/>
    <cellStyle name="20% - Accent6 4 2 3 2 2" xfId="13532"/>
    <cellStyle name="20% - Accent6 4 2 3 2 2 2" xfId="13533"/>
    <cellStyle name="20% - Accent6 4 2 3 2 2 2 2" xfId="13534"/>
    <cellStyle name="20% - Accent6 4 2 3 2 2 3" xfId="13535"/>
    <cellStyle name="20% - Accent6 4 2 3 2 3" xfId="13536"/>
    <cellStyle name="20% - Accent6 4 2 3 2 3 2" xfId="13537"/>
    <cellStyle name="20% - Accent6 4 2 3 2 4" xfId="13538"/>
    <cellStyle name="20% - Accent6 4 2 3 3" xfId="13539"/>
    <cellStyle name="20% - Accent6 4 2 3 3 2" xfId="13540"/>
    <cellStyle name="20% - Accent6 4 2 3 3 2 2" xfId="13541"/>
    <cellStyle name="20% - Accent6 4 2 3 3 3" xfId="13542"/>
    <cellStyle name="20% - Accent6 4 2 3 4" xfId="13543"/>
    <cellStyle name="20% - Accent6 4 2 3 4 2" xfId="13544"/>
    <cellStyle name="20% - Accent6 4 2 3 5" xfId="13545"/>
    <cellStyle name="20% - Accent6 4 2 3 5 2" xfId="13546"/>
    <cellStyle name="20% - Accent6 4 2 3 6" xfId="13547"/>
    <cellStyle name="20% - Accent6 4 2 4" xfId="13548"/>
    <cellStyle name="20% - Accent6 4 2 4 2" xfId="13549"/>
    <cellStyle name="20% - Accent6 4 2 4 2 2" xfId="13550"/>
    <cellStyle name="20% - Accent6 4 2 4 2 2 2" xfId="13551"/>
    <cellStyle name="20% - Accent6 4 2 4 2 3" xfId="13552"/>
    <cellStyle name="20% - Accent6 4 2 4 3" xfId="13553"/>
    <cellStyle name="20% - Accent6 4 2 4 3 2" xfId="13554"/>
    <cellStyle name="20% - Accent6 4 2 4 4" xfId="13555"/>
    <cellStyle name="20% - Accent6 4 2 5" xfId="13556"/>
    <cellStyle name="20% - Accent6 4 2 5 2" xfId="13557"/>
    <cellStyle name="20% - Accent6 4 2 5 2 2" xfId="13558"/>
    <cellStyle name="20% - Accent6 4 2 5 3" xfId="13559"/>
    <cellStyle name="20% - Accent6 4 2 6" xfId="13560"/>
    <cellStyle name="20% - Accent6 4 2 6 2" xfId="13561"/>
    <cellStyle name="20% - Accent6 4 2 7" xfId="13562"/>
    <cellStyle name="20% - Accent6 4 2 7 2" xfId="13563"/>
    <cellStyle name="20% - Accent6 4 2 8" xfId="13564"/>
    <cellStyle name="20% - Accent6 4 3" xfId="13565"/>
    <cellStyle name="20% - Accent6 4 3 2" xfId="13566"/>
    <cellStyle name="20% - Accent6 4 3 2 2" xfId="13567"/>
    <cellStyle name="20% - Accent6 4 3 2 2 2" xfId="13568"/>
    <cellStyle name="20% - Accent6 4 3 2 2 2 2" xfId="13569"/>
    <cellStyle name="20% - Accent6 4 3 2 2 2 2 2" xfId="13570"/>
    <cellStyle name="20% - Accent6 4 3 2 2 2 3" xfId="13571"/>
    <cellStyle name="20% - Accent6 4 3 2 2 3" xfId="13572"/>
    <cellStyle name="20% - Accent6 4 3 2 2 3 2" xfId="13573"/>
    <cellStyle name="20% - Accent6 4 3 2 2 4" xfId="13574"/>
    <cellStyle name="20% - Accent6 4 3 2 3" xfId="13575"/>
    <cellStyle name="20% - Accent6 4 3 2 3 2" xfId="13576"/>
    <cellStyle name="20% - Accent6 4 3 2 3 2 2" xfId="13577"/>
    <cellStyle name="20% - Accent6 4 3 2 3 3" xfId="13578"/>
    <cellStyle name="20% - Accent6 4 3 2 4" xfId="13579"/>
    <cellStyle name="20% - Accent6 4 3 2 4 2" xfId="13580"/>
    <cellStyle name="20% - Accent6 4 3 2 5" xfId="13581"/>
    <cellStyle name="20% - Accent6 4 3 2 5 2" xfId="13582"/>
    <cellStyle name="20% - Accent6 4 3 2 6" xfId="13583"/>
    <cellStyle name="20% - Accent6 4 3 3" xfId="13584"/>
    <cellStyle name="20% - Accent6 4 3 3 2" xfId="13585"/>
    <cellStyle name="20% - Accent6 4 3 3 2 2" xfId="13586"/>
    <cellStyle name="20% - Accent6 4 3 3 2 2 2" xfId="13587"/>
    <cellStyle name="20% - Accent6 4 3 3 2 2 2 2" xfId="13588"/>
    <cellStyle name="20% - Accent6 4 3 3 2 2 3" xfId="13589"/>
    <cellStyle name="20% - Accent6 4 3 3 2 3" xfId="13590"/>
    <cellStyle name="20% - Accent6 4 3 3 2 3 2" xfId="13591"/>
    <cellStyle name="20% - Accent6 4 3 3 2 4" xfId="13592"/>
    <cellStyle name="20% - Accent6 4 3 3 3" xfId="13593"/>
    <cellStyle name="20% - Accent6 4 3 3 3 2" xfId="13594"/>
    <cellStyle name="20% - Accent6 4 3 3 3 2 2" xfId="13595"/>
    <cellStyle name="20% - Accent6 4 3 3 3 3" xfId="13596"/>
    <cellStyle name="20% - Accent6 4 3 3 4" xfId="13597"/>
    <cellStyle name="20% - Accent6 4 3 3 4 2" xfId="13598"/>
    <cellStyle name="20% - Accent6 4 3 3 5" xfId="13599"/>
    <cellStyle name="20% - Accent6 4 3 3 5 2" xfId="13600"/>
    <cellStyle name="20% - Accent6 4 3 3 6" xfId="13601"/>
    <cellStyle name="20% - Accent6 4 3 4" xfId="13602"/>
    <cellStyle name="20% - Accent6 4 3 4 2" xfId="13603"/>
    <cellStyle name="20% - Accent6 4 3 4 2 2" xfId="13604"/>
    <cellStyle name="20% - Accent6 4 3 4 2 2 2" xfId="13605"/>
    <cellStyle name="20% - Accent6 4 3 4 2 3" xfId="13606"/>
    <cellStyle name="20% - Accent6 4 3 4 3" xfId="13607"/>
    <cellStyle name="20% - Accent6 4 3 4 3 2" xfId="13608"/>
    <cellStyle name="20% - Accent6 4 3 4 4" xfId="13609"/>
    <cellStyle name="20% - Accent6 4 3 5" xfId="13610"/>
    <cellStyle name="20% - Accent6 4 3 5 2" xfId="13611"/>
    <cellStyle name="20% - Accent6 4 3 5 2 2" xfId="13612"/>
    <cellStyle name="20% - Accent6 4 3 5 3" xfId="13613"/>
    <cellStyle name="20% - Accent6 4 3 6" xfId="13614"/>
    <cellStyle name="20% - Accent6 4 3 6 2" xfId="13615"/>
    <cellStyle name="20% - Accent6 4 3 7" xfId="13616"/>
    <cellStyle name="20% - Accent6 4 3 7 2" xfId="13617"/>
    <cellStyle name="20% - Accent6 4 3 8" xfId="13618"/>
    <cellStyle name="20% - Accent6 4 4" xfId="13619"/>
    <cellStyle name="20% - Accent6 4 4 2" xfId="13620"/>
    <cellStyle name="20% - Accent6 4 4 2 2" xfId="13621"/>
    <cellStyle name="20% - Accent6 4 4 2 2 2" xfId="13622"/>
    <cellStyle name="20% - Accent6 4 4 2 2 2 2" xfId="13623"/>
    <cellStyle name="20% - Accent6 4 4 2 2 3" xfId="13624"/>
    <cellStyle name="20% - Accent6 4 4 2 3" xfId="13625"/>
    <cellStyle name="20% - Accent6 4 4 2 3 2" xfId="13626"/>
    <cellStyle name="20% - Accent6 4 4 2 4" xfId="13627"/>
    <cellStyle name="20% - Accent6 4 4 3" xfId="13628"/>
    <cellStyle name="20% - Accent6 4 4 3 2" xfId="13629"/>
    <cellStyle name="20% - Accent6 4 4 3 2 2" xfId="13630"/>
    <cellStyle name="20% - Accent6 4 4 3 3" xfId="13631"/>
    <cellStyle name="20% - Accent6 4 4 4" xfId="13632"/>
    <cellStyle name="20% - Accent6 4 4 4 2" xfId="13633"/>
    <cellStyle name="20% - Accent6 4 4 5" xfId="13634"/>
    <cellStyle name="20% - Accent6 4 4 5 2" xfId="13635"/>
    <cellStyle name="20% - Accent6 4 4 6" xfId="13636"/>
    <cellStyle name="20% - Accent6 4 5" xfId="13637"/>
    <cellStyle name="20% - Accent6 4 5 2" xfId="13638"/>
    <cellStyle name="20% - Accent6 4 5 2 2" xfId="13639"/>
    <cellStyle name="20% - Accent6 4 5 2 2 2" xfId="13640"/>
    <cellStyle name="20% - Accent6 4 5 2 2 2 2" xfId="13641"/>
    <cellStyle name="20% - Accent6 4 5 2 2 3" xfId="13642"/>
    <cellStyle name="20% - Accent6 4 5 2 3" xfId="13643"/>
    <cellStyle name="20% - Accent6 4 5 2 3 2" xfId="13644"/>
    <cellStyle name="20% - Accent6 4 5 2 4" xfId="13645"/>
    <cellStyle name="20% - Accent6 4 5 3" xfId="13646"/>
    <cellStyle name="20% - Accent6 4 5 3 2" xfId="13647"/>
    <cellStyle name="20% - Accent6 4 5 3 2 2" xfId="13648"/>
    <cellStyle name="20% - Accent6 4 5 3 3" xfId="13649"/>
    <cellStyle name="20% - Accent6 4 5 4" xfId="13650"/>
    <cellStyle name="20% - Accent6 4 5 4 2" xfId="13651"/>
    <cellStyle name="20% - Accent6 4 5 5" xfId="13652"/>
    <cellStyle name="20% - Accent6 4 5 5 2" xfId="13653"/>
    <cellStyle name="20% - Accent6 4 5 6" xfId="13654"/>
    <cellStyle name="20% - Accent6 4 6" xfId="13655"/>
    <cellStyle name="20% - Accent6 4 6 2" xfId="13656"/>
    <cellStyle name="20% - Accent6 4 6 2 2" xfId="13657"/>
    <cellStyle name="20% - Accent6 4 6 2 2 2" xfId="13658"/>
    <cellStyle name="20% - Accent6 4 6 2 2 2 2" xfId="13659"/>
    <cellStyle name="20% - Accent6 4 6 2 2 3" xfId="13660"/>
    <cellStyle name="20% - Accent6 4 6 2 3" xfId="13661"/>
    <cellStyle name="20% - Accent6 4 6 2 3 2" xfId="13662"/>
    <cellStyle name="20% - Accent6 4 6 2 4" xfId="13663"/>
    <cellStyle name="20% - Accent6 4 6 3" xfId="13664"/>
    <cellStyle name="20% - Accent6 4 6 3 2" xfId="13665"/>
    <cellStyle name="20% - Accent6 4 6 3 2 2" xfId="13666"/>
    <cellStyle name="20% - Accent6 4 6 3 3" xfId="13667"/>
    <cellStyle name="20% - Accent6 4 6 4" xfId="13668"/>
    <cellStyle name="20% - Accent6 4 6 4 2" xfId="13669"/>
    <cellStyle name="20% - Accent6 4 6 5" xfId="13670"/>
    <cellStyle name="20% - Accent6 4 6 5 2" xfId="13671"/>
    <cellStyle name="20% - Accent6 4 6 6" xfId="13672"/>
    <cellStyle name="20% - Accent6 4 7" xfId="13673"/>
    <cellStyle name="20% - Accent6 4 7 2" xfId="13674"/>
    <cellStyle name="20% - Accent6 4 7 2 2" xfId="13675"/>
    <cellStyle name="20% - Accent6 4 7 2 2 2" xfId="13676"/>
    <cellStyle name="20% - Accent6 4 7 2 3" xfId="13677"/>
    <cellStyle name="20% - Accent6 4 7 3" xfId="13678"/>
    <cellStyle name="20% - Accent6 4 7 3 2" xfId="13679"/>
    <cellStyle name="20% - Accent6 4 7 4" xfId="13680"/>
    <cellStyle name="20% - Accent6 4 8" xfId="13681"/>
    <cellStyle name="20% - Accent6 4 8 2" xfId="13682"/>
    <cellStyle name="20% - Accent6 4 8 2 2" xfId="13683"/>
    <cellStyle name="20% - Accent6 4 8 3" xfId="13684"/>
    <cellStyle name="20% - Accent6 4 9" xfId="13685"/>
    <cellStyle name="20% - Accent6 4 9 2" xfId="13686"/>
    <cellStyle name="20% - Accent6 5" xfId="13687"/>
    <cellStyle name="20% - Accent6 5 10" xfId="13688"/>
    <cellStyle name="20% - Accent6 5 10 2" xfId="13689"/>
    <cellStyle name="20% - Accent6 5 11" xfId="13690"/>
    <cellStyle name="20% - Accent6 5 2" xfId="13691"/>
    <cellStyle name="20% - Accent6 5 2 2" xfId="13692"/>
    <cellStyle name="20% - Accent6 5 2 2 2" xfId="13693"/>
    <cellStyle name="20% - Accent6 5 2 2 2 2" xfId="13694"/>
    <cellStyle name="20% - Accent6 5 2 2 2 2 2" xfId="13695"/>
    <cellStyle name="20% - Accent6 5 2 2 2 2 2 2" xfId="13696"/>
    <cellStyle name="20% - Accent6 5 2 2 2 2 3" xfId="13697"/>
    <cellStyle name="20% - Accent6 5 2 2 2 3" xfId="13698"/>
    <cellStyle name="20% - Accent6 5 2 2 2 3 2" xfId="13699"/>
    <cellStyle name="20% - Accent6 5 2 2 2 4" xfId="13700"/>
    <cellStyle name="20% - Accent6 5 2 2 3" xfId="13701"/>
    <cellStyle name="20% - Accent6 5 2 2 3 2" xfId="13702"/>
    <cellStyle name="20% - Accent6 5 2 2 3 2 2" xfId="13703"/>
    <cellStyle name="20% - Accent6 5 2 2 3 3" xfId="13704"/>
    <cellStyle name="20% - Accent6 5 2 2 4" xfId="13705"/>
    <cellStyle name="20% - Accent6 5 2 2 4 2" xfId="13706"/>
    <cellStyle name="20% - Accent6 5 2 2 5" xfId="13707"/>
    <cellStyle name="20% - Accent6 5 2 2 5 2" xfId="13708"/>
    <cellStyle name="20% - Accent6 5 2 2 6" xfId="13709"/>
    <cellStyle name="20% - Accent6 5 2 3" xfId="13710"/>
    <cellStyle name="20% - Accent6 5 2 3 2" xfId="13711"/>
    <cellStyle name="20% - Accent6 5 2 3 2 2" xfId="13712"/>
    <cellStyle name="20% - Accent6 5 2 3 2 2 2" xfId="13713"/>
    <cellStyle name="20% - Accent6 5 2 3 2 2 2 2" xfId="13714"/>
    <cellStyle name="20% - Accent6 5 2 3 2 2 3" xfId="13715"/>
    <cellStyle name="20% - Accent6 5 2 3 2 3" xfId="13716"/>
    <cellStyle name="20% - Accent6 5 2 3 2 3 2" xfId="13717"/>
    <cellStyle name="20% - Accent6 5 2 3 2 4" xfId="13718"/>
    <cellStyle name="20% - Accent6 5 2 3 3" xfId="13719"/>
    <cellStyle name="20% - Accent6 5 2 3 3 2" xfId="13720"/>
    <cellStyle name="20% - Accent6 5 2 3 3 2 2" xfId="13721"/>
    <cellStyle name="20% - Accent6 5 2 3 3 3" xfId="13722"/>
    <cellStyle name="20% - Accent6 5 2 3 4" xfId="13723"/>
    <cellStyle name="20% - Accent6 5 2 3 4 2" xfId="13724"/>
    <cellStyle name="20% - Accent6 5 2 3 5" xfId="13725"/>
    <cellStyle name="20% - Accent6 5 2 3 5 2" xfId="13726"/>
    <cellStyle name="20% - Accent6 5 2 3 6" xfId="13727"/>
    <cellStyle name="20% - Accent6 5 2 4" xfId="13728"/>
    <cellStyle name="20% - Accent6 5 2 4 2" xfId="13729"/>
    <cellStyle name="20% - Accent6 5 2 4 2 2" xfId="13730"/>
    <cellStyle name="20% - Accent6 5 2 4 2 2 2" xfId="13731"/>
    <cellStyle name="20% - Accent6 5 2 4 2 3" xfId="13732"/>
    <cellStyle name="20% - Accent6 5 2 4 3" xfId="13733"/>
    <cellStyle name="20% - Accent6 5 2 4 3 2" xfId="13734"/>
    <cellStyle name="20% - Accent6 5 2 4 4" xfId="13735"/>
    <cellStyle name="20% - Accent6 5 2 5" xfId="13736"/>
    <cellStyle name="20% - Accent6 5 2 5 2" xfId="13737"/>
    <cellStyle name="20% - Accent6 5 2 5 2 2" xfId="13738"/>
    <cellStyle name="20% - Accent6 5 2 5 3" xfId="13739"/>
    <cellStyle name="20% - Accent6 5 2 6" xfId="13740"/>
    <cellStyle name="20% - Accent6 5 2 6 2" xfId="13741"/>
    <cellStyle name="20% - Accent6 5 2 7" xfId="13742"/>
    <cellStyle name="20% - Accent6 5 2 7 2" xfId="13743"/>
    <cellStyle name="20% - Accent6 5 2 8" xfId="13744"/>
    <cellStyle name="20% - Accent6 5 3" xfId="13745"/>
    <cellStyle name="20% - Accent6 5 3 2" xfId="13746"/>
    <cellStyle name="20% - Accent6 5 3 2 2" xfId="13747"/>
    <cellStyle name="20% - Accent6 5 3 2 2 2" xfId="13748"/>
    <cellStyle name="20% - Accent6 5 3 2 2 2 2" xfId="13749"/>
    <cellStyle name="20% - Accent6 5 3 2 2 2 2 2" xfId="13750"/>
    <cellStyle name="20% - Accent6 5 3 2 2 2 3" xfId="13751"/>
    <cellStyle name="20% - Accent6 5 3 2 2 3" xfId="13752"/>
    <cellStyle name="20% - Accent6 5 3 2 2 3 2" xfId="13753"/>
    <cellStyle name="20% - Accent6 5 3 2 2 4" xfId="13754"/>
    <cellStyle name="20% - Accent6 5 3 2 3" xfId="13755"/>
    <cellStyle name="20% - Accent6 5 3 2 3 2" xfId="13756"/>
    <cellStyle name="20% - Accent6 5 3 2 3 2 2" xfId="13757"/>
    <cellStyle name="20% - Accent6 5 3 2 3 3" xfId="13758"/>
    <cellStyle name="20% - Accent6 5 3 2 4" xfId="13759"/>
    <cellStyle name="20% - Accent6 5 3 2 4 2" xfId="13760"/>
    <cellStyle name="20% - Accent6 5 3 2 5" xfId="13761"/>
    <cellStyle name="20% - Accent6 5 3 2 5 2" xfId="13762"/>
    <cellStyle name="20% - Accent6 5 3 2 6" xfId="13763"/>
    <cellStyle name="20% - Accent6 5 3 3" xfId="13764"/>
    <cellStyle name="20% - Accent6 5 3 3 2" xfId="13765"/>
    <cellStyle name="20% - Accent6 5 3 3 2 2" xfId="13766"/>
    <cellStyle name="20% - Accent6 5 3 3 2 2 2" xfId="13767"/>
    <cellStyle name="20% - Accent6 5 3 3 2 2 2 2" xfId="13768"/>
    <cellStyle name="20% - Accent6 5 3 3 2 2 3" xfId="13769"/>
    <cellStyle name="20% - Accent6 5 3 3 2 3" xfId="13770"/>
    <cellStyle name="20% - Accent6 5 3 3 2 3 2" xfId="13771"/>
    <cellStyle name="20% - Accent6 5 3 3 2 4" xfId="13772"/>
    <cellStyle name="20% - Accent6 5 3 3 3" xfId="13773"/>
    <cellStyle name="20% - Accent6 5 3 3 3 2" xfId="13774"/>
    <cellStyle name="20% - Accent6 5 3 3 3 2 2" xfId="13775"/>
    <cellStyle name="20% - Accent6 5 3 3 3 3" xfId="13776"/>
    <cellStyle name="20% - Accent6 5 3 3 4" xfId="13777"/>
    <cellStyle name="20% - Accent6 5 3 3 4 2" xfId="13778"/>
    <cellStyle name="20% - Accent6 5 3 3 5" xfId="13779"/>
    <cellStyle name="20% - Accent6 5 3 3 5 2" xfId="13780"/>
    <cellStyle name="20% - Accent6 5 3 3 6" xfId="13781"/>
    <cellStyle name="20% - Accent6 5 3 4" xfId="13782"/>
    <cellStyle name="20% - Accent6 5 3 4 2" xfId="13783"/>
    <cellStyle name="20% - Accent6 5 3 4 2 2" xfId="13784"/>
    <cellStyle name="20% - Accent6 5 3 4 2 2 2" xfId="13785"/>
    <cellStyle name="20% - Accent6 5 3 4 2 3" xfId="13786"/>
    <cellStyle name="20% - Accent6 5 3 4 3" xfId="13787"/>
    <cellStyle name="20% - Accent6 5 3 4 3 2" xfId="13788"/>
    <cellStyle name="20% - Accent6 5 3 4 4" xfId="13789"/>
    <cellStyle name="20% - Accent6 5 3 5" xfId="13790"/>
    <cellStyle name="20% - Accent6 5 3 5 2" xfId="13791"/>
    <cellStyle name="20% - Accent6 5 3 5 2 2" xfId="13792"/>
    <cellStyle name="20% - Accent6 5 3 5 3" xfId="13793"/>
    <cellStyle name="20% - Accent6 5 3 6" xfId="13794"/>
    <cellStyle name="20% - Accent6 5 3 6 2" xfId="13795"/>
    <cellStyle name="20% - Accent6 5 3 7" xfId="13796"/>
    <cellStyle name="20% - Accent6 5 3 7 2" xfId="13797"/>
    <cellStyle name="20% - Accent6 5 3 8" xfId="13798"/>
    <cellStyle name="20% - Accent6 5 4" xfId="13799"/>
    <cellStyle name="20% - Accent6 5 4 2" xfId="13800"/>
    <cellStyle name="20% - Accent6 5 4 2 2" xfId="13801"/>
    <cellStyle name="20% - Accent6 5 4 2 2 2" xfId="13802"/>
    <cellStyle name="20% - Accent6 5 4 2 2 2 2" xfId="13803"/>
    <cellStyle name="20% - Accent6 5 4 2 2 3" xfId="13804"/>
    <cellStyle name="20% - Accent6 5 4 2 3" xfId="13805"/>
    <cellStyle name="20% - Accent6 5 4 2 3 2" xfId="13806"/>
    <cellStyle name="20% - Accent6 5 4 2 4" xfId="13807"/>
    <cellStyle name="20% - Accent6 5 4 3" xfId="13808"/>
    <cellStyle name="20% - Accent6 5 4 3 2" xfId="13809"/>
    <cellStyle name="20% - Accent6 5 4 3 2 2" xfId="13810"/>
    <cellStyle name="20% - Accent6 5 4 3 3" xfId="13811"/>
    <cellStyle name="20% - Accent6 5 4 4" xfId="13812"/>
    <cellStyle name="20% - Accent6 5 4 4 2" xfId="13813"/>
    <cellStyle name="20% - Accent6 5 4 5" xfId="13814"/>
    <cellStyle name="20% - Accent6 5 4 5 2" xfId="13815"/>
    <cellStyle name="20% - Accent6 5 4 6" xfId="13816"/>
    <cellStyle name="20% - Accent6 5 5" xfId="13817"/>
    <cellStyle name="20% - Accent6 5 5 2" xfId="13818"/>
    <cellStyle name="20% - Accent6 5 5 2 2" xfId="13819"/>
    <cellStyle name="20% - Accent6 5 5 2 2 2" xfId="13820"/>
    <cellStyle name="20% - Accent6 5 5 2 2 2 2" xfId="13821"/>
    <cellStyle name="20% - Accent6 5 5 2 2 3" xfId="13822"/>
    <cellStyle name="20% - Accent6 5 5 2 3" xfId="13823"/>
    <cellStyle name="20% - Accent6 5 5 2 3 2" xfId="13824"/>
    <cellStyle name="20% - Accent6 5 5 2 4" xfId="13825"/>
    <cellStyle name="20% - Accent6 5 5 3" xfId="13826"/>
    <cellStyle name="20% - Accent6 5 5 3 2" xfId="13827"/>
    <cellStyle name="20% - Accent6 5 5 3 2 2" xfId="13828"/>
    <cellStyle name="20% - Accent6 5 5 3 3" xfId="13829"/>
    <cellStyle name="20% - Accent6 5 5 4" xfId="13830"/>
    <cellStyle name="20% - Accent6 5 5 4 2" xfId="13831"/>
    <cellStyle name="20% - Accent6 5 5 5" xfId="13832"/>
    <cellStyle name="20% - Accent6 5 5 5 2" xfId="13833"/>
    <cellStyle name="20% - Accent6 5 5 6" xfId="13834"/>
    <cellStyle name="20% - Accent6 5 6" xfId="13835"/>
    <cellStyle name="20% - Accent6 5 6 2" xfId="13836"/>
    <cellStyle name="20% - Accent6 5 6 2 2" xfId="13837"/>
    <cellStyle name="20% - Accent6 5 6 2 2 2" xfId="13838"/>
    <cellStyle name="20% - Accent6 5 6 2 2 2 2" xfId="13839"/>
    <cellStyle name="20% - Accent6 5 6 2 2 3" xfId="13840"/>
    <cellStyle name="20% - Accent6 5 6 2 3" xfId="13841"/>
    <cellStyle name="20% - Accent6 5 6 2 3 2" xfId="13842"/>
    <cellStyle name="20% - Accent6 5 6 2 4" xfId="13843"/>
    <cellStyle name="20% - Accent6 5 6 3" xfId="13844"/>
    <cellStyle name="20% - Accent6 5 6 3 2" xfId="13845"/>
    <cellStyle name="20% - Accent6 5 6 3 2 2" xfId="13846"/>
    <cellStyle name="20% - Accent6 5 6 3 3" xfId="13847"/>
    <cellStyle name="20% - Accent6 5 6 4" xfId="13848"/>
    <cellStyle name="20% - Accent6 5 6 4 2" xfId="13849"/>
    <cellStyle name="20% - Accent6 5 6 5" xfId="13850"/>
    <cellStyle name="20% - Accent6 5 6 5 2" xfId="13851"/>
    <cellStyle name="20% - Accent6 5 6 6" xfId="13852"/>
    <cellStyle name="20% - Accent6 5 7" xfId="13853"/>
    <cellStyle name="20% - Accent6 5 7 2" xfId="13854"/>
    <cellStyle name="20% - Accent6 5 7 2 2" xfId="13855"/>
    <cellStyle name="20% - Accent6 5 7 2 2 2" xfId="13856"/>
    <cellStyle name="20% - Accent6 5 7 2 3" xfId="13857"/>
    <cellStyle name="20% - Accent6 5 7 3" xfId="13858"/>
    <cellStyle name="20% - Accent6 5 7 3 2" xfId="13859"/>
    <cellStyle name="20% - Accent6 5 7 4" xfId="13860"/>
    <cellStyle name="20% - Accent6 5 8" xfId="13861"/>
    <cellStyle name="20% - Accent6 5 8 2" xfId="13862"/>
    <cellStyle name="20% - Accent6 5 8 2 2" xfId="13863"/>
    <cellStyle name="20% - Accent6 5 8 3" xfId="13864"/>
    <cellStyle name="20% - Accent6 5 9" xfId="13865"/>
    <cellStyle name="20% - Accent6 5 9 2" xfId="13866"/>
    <cellStyle name="20% - Accent6 6" xfId="13867"/>
    <cellStyle name="20% - Accent6 6 10" xfId="13868"/>
    <cellStyle name="20% - Accent6 6 10 2" xfId="13869"/>
    <cellStyle name="20% - Accent6 6 11" xfId="13870"/>
    <cellStyle name="20% - Accent6 6 2" xfId="13871"/>
    <cellStyle name="20% - Accent6 6 2 2" xfId="13872"/>
    <cellStyle name="20% - Accent6 6 2 2 2" xfId="13873"/>
    <cellStyle name="20% - Accent6 6 2 2 2 2" xfId="13874"/>
    <cellStyle name="20% - Accent6 6 2 2 2 2 2" xfId="13875"/>
    <cellStyle name="20% - Accent6 6 2 2 2 2 2 2" xfId="13876"/>
    <cellStyle name="20% - Accent6 6 2 2 2 2 3" xfId="13877"/>
    <cellStyle name="20% - Accent6 6 2 2 2 3" xfId="13878"/>
    <cellStyle name="20% - Accent6 6 2 2 2 3 2" xfId="13879"/>
    <cellStyle name="20% - Accent6 6 2 2 2 4" xfId="13880"/>
    <cellStyle name="20% - Accent6 6 2 2 3" xfId="13881"/>
    <cellStyle name="20% - Accent6 6 2 2 3 2" xfId="13882"/>
    <cellStyle name="20% - Accent6 6 2 2 3 2 2" xfId="13883"/>
    <cellStyle name="20% - Accent6 6 2 2 3 3" xfId="13884"/>
    <cellStyle name="20% - Accent6 6 2 2 4" xfId="13885"/>
    <cellStyle name="20% - Accent6 6 2 2 4 2" xfId="13886"/>
    <cellStyle name="20% - Accent6 6 2 2 5" xfId="13887"/>
    <cellStyle name="20% - Accent6 6 2 2 5 2" xfId="13888"/>
    <cellStyle name="20% - Accent6 6 2 2 6" xfId="13889"/>
    <cellStyle name="20% - Accent6 6 2 3" xfId="13890"/>
    <cellStyle name="20% - Accent6 6 2 3 2" xfId="13891"/>
    <cellStyle name="20% - Accent6 6 2 3 2 2" xfId="13892"/>
    <cellStyle name="20% - Accent6 6 2 3 2 2 2" xfId="13893"/>
    <cellStyle name="20% - Accent6 6 2 3 2 2 2 2" xfId="13894"/>
    <cellStyle name="20% - Accent6 6 2 3 2 2 3" xfId="13895"/>
    <cellStyle name="20% - Accent6 6 2 3 2 3" xfId="13896"/>
    <cellStyle name="20% - Accent6 6 2 3 2 3 2" xfId="13897"/>
    <cellStyle name="20% - Accent6 6 2 3 2 4" xfId="13898"/>
    <cellStyle name="20% - Accent6 6 2 3 3" xfId="13899"/>
    <cellStyle name="20% - Accent6 6 2 3 3 2" xfId="13900"/>
    <cellStyle name="20% - Accent6 6 2 3 3 2 2" xfId="13901"/>
    <cellStyle name="20% - Accent6 6 2 3 3 3" xfId="13902"/>
    <cellStyle name="20% - Accent6 6 2 3 4" xfId="13903"/>
    <cellStyle name="20% - Accent6 6 2 3 4 2" xfId="13904"/>
    <cellStyle name="20% - Accent6 6 2 3 5" xfId="13905"/>
    <cellStyle name="20% - Accent6 6 2 3 5 2" xfId="13906"/>
    <cellStyle name="20% - Accent6 6 2 3 6" xfId="13907"/>
    <cellStyle name="20% - Accent6 6 2 4" xfId="13908"/>
    <cellStyle name="20% - Accent6 6 2 4 2" xfId="13909"/>
    <cellStyle name="20% - Accent6 6 2 4 2 2" xfId="13910"/>
    <cellStyle name="20% - Accent6 6 2 4 2 2 2" xfId="13911"/>
    <cellStyle name="20% - Accent6 6 2 4 2 3" xfId="13912"/>
    <cellStyle name="20% - Accent6 6 2 4 3" xfId="13913"/>
    <cellStyle name="20% - Accent6 6 2 4 3 2" xfId="13914"/>
    <cellStyle name="20% - Accent6 6 2 4 4" xfId="13915"/>
    <cellStyle name="20% - Accent6 6 2 5" xfId="13916"/>
    <cellStyle name="20% - Accent6 6 2 5 2" xfId="13917"/>
    <cellStyle name="20% - Accent6 6 2 5 2 2" xfId="13918"/>
    <cellStyle name="20% - Accent6 6 2 5 3" xfId="13919"/>
    <cellStyle name="20% - Accent6 6 2 6" xfId="13920"/>
    <cellStyle name="20% - Accent6 6 2 6 2" xfId="13921"/>
    <cellStyle name="20% - Accent6 6 2 7" xfId="13922"/>
    <cellStyle name="20% - Accent6 6 2 7 2" xfId="13923"/>
    <cellStyle name="20% - Accent6 6 2 8" xfId="13924"/>
    <cellStyle name="20% - Accent6 6 3" xfId="13925"/>
    <cellStyle name="20% - Accent6 6 3 2" xfId="13926"/>
    <cellStyle name="20% - Accent6 6 3 2 2" xfId="13927"/>
    <cellStyle name="20% - Accent6 6 3 2 2 2" xfId="13928"/>
    <cellStyle name="20% - Accent6 6 3 2 2 2 2" xfId="13929"/>
    <cellStyle name="20% - Accent6 6 3 2 2 2 2 2" xfId="13930"/>
    <cellStyle name="20% - Accent6 6 3 2 2 2 3" xfId="13931"/>
    <cellStyle name="20% - Accent6 6 3 2 2 3" xfId="13932"/>
    <cellStyle name="20% - Accent6 6 3 2 2 3 2" xfId="13933"/>
    <cellStyle name="20% - Accent6 6 3 2 2 4" xfId="13934"/>
    <cellStyle name="20% - Accent6 6 3 2 3" xfId="13935"/>
    <cellStyle name="20% - Accent6 6 3 2 3 2" xfId="13936"/>
    <cellStyle name="20% - Accent6 6 3 2 3 2 2" xfId="13937"/>
    <cellStyle name="20% - Accent6 6 3 2 3 3" xfId="13938"/>
    <cellStyle name="20% - Accent6 6 3 2 4" xfId="13939"/>
    <cellStyle name="20% - Accent6 6 3 2 4 2" xfId="13940"/>
    <cellStyle name="20% - Accent6 6 3 2 5" xfId="13941"/>
    <cellStyle name="20% - Accent6 6 3 2 5 2" xfId="13942"/>
    <cellStyle name="20% - Accent6 6 3 2 6" xfId="13943"/>
    <cellStyle name="20% - Accent6 6 3 3" xfId="13944"/>
    <cellStyle name="20% - Accent6 6 3 3 2" xfId="13945"/>
    <cellStyle name="20% - Accent6 6 3 3 2 2" xfId="13946"/>
    <cellStyle name="20% - Accent6 6 3 3 2 2 2" xfId="13947"/>
    <cellStyle name="20% - Accent6 6 3 3 2 2 2 2" xfId="13948"/>
    <cellStyle name="20% - Accent6 6 3 3 2 2 3" xfId="13949"/>
    <cellStyle name="20% - Accent6 6 3 3 2 3" xfId="13950"/>
    <cellStyle name="20% - Accent6 6 3 3 2 3 2" xfId="13951"/>
    <cellStyle name="20% - Accent6 6 3 3 2 4" xfId="13952"/>
    <cellStyle name="20% - Accent6 6 3 3 3" xfId="13953"/>
    <cellStyle name="20% - Accent6 6 3 3 3 2" xfId="13954"/>
    <cellStyle name="20% - Accent6 6 3 3 3 2 2" xfId="13955"/>
    <cellStyle name="20% - Accent6 6 3 3 3 3" xfId="13956"/>
    <cellStyle name="20% - Accent6 6 3 3 4" xfId="13957"/>
    <cellStyle name="20% - Accent6 6 3 3 4 2" xfId="13958"/>
    <cellStyle name="20% - Accent6 6 3 3 5" xfId="13959"/>
    <cellStyle name="20% - Accent6 6 3 3 5 2" xfId="13960"/>
    <cellStyle name="20% - Accent6 6 3 3 6" xfId="13961"/>
    <cellStyle name="20% - Accent6 6 3 4" xfId="13962"/>
    <cellStyle name="20% - Accent6 6 3 4 2" xfId="13963"/>
    <cellStyle name="20% - Accent6 6 3 4 2 2" xfId="13964"/>
    <cellStyle name="20% - Accent6 6 3 4 2 2 2" xfId="13965"/>
    <cellStyle name="20% - Accent6 6 3 4 2 3" xfId="13966"/>
    <cellStyle name="20% - Accent6 6 3 4 3" xfId="13967"/>
    <cellStyle name="20% - Accent6 6 3 4 3 2" xfId="13968"/>
    <cellStyle name="20% - Accent6 6 3 4 4" xfId="13969"/>
    <cellStyle name="20% - Accent6 6 3 5" xfId="13970"/>
    <cellStyle name="20% - Accent6 6 3 5 2" xfId="13971"/>
    <cellStyle name="20% - Accent6 6 3 5 2 2" xfId="13972"/>
    <cellStyle name="20% - Accent6 6 3 5 3" xfId="13973"/>
    <cellStyle name="20% - Accent6 6 3 6" xfId="13974"/>
    <cellStyle name="20% - Accent6 6 3 6 2" xfId="13975"/>
    <cellStyle name="20% - Accent6 6 3 7" xfId="13976"/>
    <cellStyle name="20% - Accent6 6 3 7 2" xfId="13977"/>
    <cellStyle name="20% - Accent6 6 3 8" xfId="13978"/>
    <cellStyle name="20% - Accent6 6 4" xfId="13979"/>
    <cellStyle name="20% - Accent6 6 4 2" xfId="13980"/>
    <cellStyle name="20% - Accent6 6 4 2 2" xfId="13981"/>
    <cellStyle name="20% - Accent6 6 4 2 2 2" xfId="13982"/>
    <cellStyle name="20% - Accent6 6 4 2 2 2 2" xfId="13983"/>
    <cellStyle name="20% - Accent6 6 4 2 2 3" xfId="13984"/>
    <cellStyle name="20% - Accent6 6 4 2 3" xfId="13985"/>
    <cellStyle name="20% - Accent6 6 4 2 3 2" xfId="13986"/>
    <cellStyle name="20% - Accent6 6 4 2 4" xfId="13987"/>
    <cellStyle name="20% - Accent6 6 4 3" xfId="13988"/>
    <cellStyle name="20% - Accent6 6 4 3 2" xfId="13989"/>
    <cellStyle name="20% - Accent6 6 4 3 2 2" xfId="13990"/>
    <cellStyle name="20% - Accent6 6 4 3 3" xfId="13991"/>
    <cellStyle name="20% - Accent6 6 4 4" xfId="13992"/>
    <cellStyle name="20% - Accent6 6 4 4 2" xfId="13993"/>
    <cellStyle name="20% - Accent6 6 4 5" xfId="13994"/>
    <cellStyle name="20% - Accent6 6 4 5 2" xfId="13995"/>
    <cellStyle name="20% - Accent6 6 4 6" xfId="13996"/>
    <cellStyle name="20% - Accent6 6 5" xfId="13997"/>
    <cellStyle name="20% - Accent6 6 5 2" xfId="13998"/>
    <cellStyle name="20% - Accent6 6 5 2 2" xfId="13999"/>
    <cellStyle name="20% - Accent6 6 5 2 2 2" xfId="14000"/>
    <cellStyle name="20% - Accent6 6 5 2 2 2 2" xfId="14001"/>
    <cellStyle name="20% - Accent6 6 5 2 2 3" xfId="14002"/>
    <cellStyle name="20% - Accent6 6 5 2 3" xfId="14003"/>
    <cellStyle name="20% - Accent6 6 5 2 3 2" xfId="14004"/>
    <cellStyle name="20% - Accent6 6 5 2 4" xfId="14005"/>
    <cellStyle name="20% - Accent6 6 5 3" xfId="14006"/>
    <cellStyle name="20% - Accent6 6 5 3 2" xfId="14007"/>
    <cellStyle name="20% - Accent6 6 5 3 2 2" xfId="14008"/>
    <cellStyle name="20% - Accent6 6 5 3 3" xfId="14009"/>
    <cellStyle name="20% - Accent6 6 5 4" xfId="14010"/>
    <cellStyle name="20% - Accent6 6 5 4 2" xfId="14011"/>
    <cellStyle name="20% - Accent6 6 5 5" xfId="14012"/>
    <cellStyle name="20% - Accent6 6 5 5 2" xfId="14013"/>
    <cellStyle name="20% - Accent6 6 5 6" xfId="14014"/>
    <cellStyle name="20% - Accent6 6 6" xfId="14015"/>
    <cellStyle name="20% - Accent6 6 6 2" xfId="14016"/>
    <cellStyle name="20% - Accent6 6 6 2 2" xfId="14017"/>
    <cellStyle name="20% - Accent6 6 6 2 2 2" xfId="14018"/>
    <cellStyle name="20% - Accent6 6 6 2 2 2 2" xfId="14019"/>
    <cellStyle name="20% - Accent6 6 6 2 2 3" xfId="14020"/>
    <cellStyle name="20% - Accent6 6 6 2 3" xfId="14021"/>
    <cellStyle name="20% - Accent6 6 6 2 3 2" xfId="14022"/>
    <cellStyle name="20% - Accent6 6 6 2 4" xfId="14023"/>
    <cellStyle name="20% - Accent6 6 6 3" xfId="14024"/>
    <cellStyle name="20% - Accent6 6 6 3 2" xfId="14025"/>
    <cellStyle name="20% - Accent6 6 6 3 2 2" xfId="14026"/>
    <cellStyle name="20% - Accent6 6 6 3 3" xfId="14027"/>
    <cellStyle name="20% - Accent6 6 6 4" xfId="14028"/>
    <cellStyle name="20% - Accent6 6 6 4 2" xfId="14029"/>
    <cellStyle name="20% - Accent6 6 6 5" xfId="14030"/>
    <cellStyle name="20% - Accent6 6 6 5 2" xfId="14031"/>
    <cellStyle name="20% - Accent6 6 6 6" xfId="14032"/>
    <cellStyle name="20% - Accent6 6 7" xfId="14033"/>
    <cellStyle name="20% - Accent6 6 7 2" xfId="14034"/>
    <cellStyle name="20% - Accent6 6 7 2 2" xfId="14035"/>
    <cellStyle name="20% - Accent6 6 7 2 2 2" xfId="14036"/>
    <cellStyle name="20% - Accent6 6 7 2 3" xfId="14037"/>
    <cellStyle name="20% - Accent6 6 7 3" xfId="14038"/>
    <cellStyle name="20% - Accent6 6 7 3 2" xfId="14039"/>
    <cellStyle name="20% - Accent6 6 7 4" xfId="14040"/>
    <cellStyle name="20% - Accent6 6 8" xfId="14041"/>
    <cellStyle name="20% - Accent6 6 8 2" xfId="14042"/>
    <cellStyle name="20% - Accent6 6 8 2 2" xfId="14043"/>
    <cellStyle name="20% - Accent6 6 8 3" xfId="14044"/>
    <cellStyle name="20% - Accent6 6 9" xfId="14045"/>
    <cellStyle name="20% - Accent6 6 9 2" xfId="14046"/>
    <cellStyle name="20% - Accent6 7" xfId="14047"/>
    <cellStyle name="20% - Accent6 7 2" xfId="14048"/>
    <cellStyle name="20% - Accent6 7 2 2" xfId="14049"/>
    <cellStyle name="20% - Accent6 7 2 2 2" xfId="14050"/>
    <cellStyle name="20% - Accent6 7 2 2 2 2" xfId="14051"/>
    <cellStyle name="20% - Accent6 7 2 2 2 2 2" xfId="14052"/>
    <cellStyle name="20% - Accent6 7 2 2 2 3" xfId="14053"/>
    <cellStyle name="20% - Accent6 7 2 2 3" xfId="14054"/>
    <cellStyle name="20% - Accent6 7 2 2 3 2" xfId="14055"/>
    <cellStyle name="20% - Accent6 7 2 2 4" xfId="14056"/>
    <cellStyle name="20% - Accent6 7 2 3" xfId="14057"/>
    <cellStyle name="20% - Accent6 7 2 3 2" xfId="14058"/>
    <cellStyle name="20% - Accent6 7 2 3 2 2" xfId="14059"/>
    <cellStyle name="20% - Accent6 7 2 3 3" xfId="14060"/>
    <cellStyle name="20% - Accent6 7 2 4" xfId="14061"/>
    <cellStyle name="20% - Accent6 7 2 4 2" xfId="14062"/>
    <cellStyle name="20% - Accent6 7 2 5" xfId="14063"/>
    <cellStyle name="20% - Accent6 7 2 5 2" xfId="14064"/>
    <cellStyle name="20% - Accent6 7 2 6" xfId="14065"/>
    <cellStyle name="20% - Accent6 7 3" xfId="14066"/>
    <cellStyle name="20% - Accent6 7 3 2" xfId="14067"/>
    <cellStyle name="20% - Accent6 7 3 2 2" xfId="14068"/>
    <cellStyle name="20% - Accent6 7 3 2 2 2" xfId="14069"/>
    <cellStyle name="20% - Accent6 7 3 2 2 2 2" xfId="14070"/>
    <cellStyle name="20% - Accent6 7 3 2 2 3" xfId="14071"/>
    <cellStyle name="20% - Accent6 7 3 2 3" xfId="14072"/>
    <cellStyle name="20% - Accent6 7 3 2 3 2" xfId="14073"/>
    <cellStyle name="20% - Accent6 7 3 2 4" xfId="14074"/>
    <cellStyle name="20% - Accent6 7 3 3" xfId="14075"/>
    <cellStyle name="20% - Accent6 7 3 3 2" xfId="14076"/>
    <cellStyle name="20% - Accent6 7 3 3 2 2" xfId="14077"/>
    <cellStyle name="20% - Accent6 7 3 3 3" xfId="14078"/>
    <cellStyle name="20% - Accent6 7 3 4" xfId="14079"/>
    <cellStyle name="20% - Accent6 7 3 4 2" xfId="14080"/>
    <cellStyle name="20% - Accent6 7 3 5" xfId="14081"/>
    <cellStyle name="20% - Accent6 7 3 5 2" xfId="14082"/>
    <cellStyle name="20% - Accent6 7 3 6" xfId="14083"/>
    <cellStyle name="20% - Accent6 7 4" xfId="14084"/>
    <cellStyle name="20% - Accent6 7 4 2" xfId="14085"/>
    <cellStyle name="20% - Accent6 7 4 2 2" xfId="14086"/>
    <cellStyle name="20% - Accent6 7 4 2 2 2" xfId="14087"/>
    <cellStyle name="20% - Accent6 7 4 2 3" xfId="14088"/>
    <cellStyle name="20% - Accent6 7 4 3" xfId="14089"/>
    <cellStyle name="20% - Accent6 7 4 3 2" xfId="14090"/>
    <cellStyle name="20% - Accent6 7 4 4" xfId="14091"/>
    <cellStyle name="20% - Accent6 7 5" xfId="14092"/>
    <cellStyle name="20% - Accent6 7 5 2" xfId="14093"/>
    <cellStyle name="20% - Accent6 7 5 2 2" xfId="14094"/>
    <cellStyle name="20% - Accent6 7 5 3" xfId="14095"/>
    <cellStyle name="20% - Accent6 7 6" xfId="14096"/>
    <cellStyle name="20% - Accent6 7 6 2" xfId="14097"/>
    <cellStyle name="20% - Accent6 7 7" xfId="14098"/>
    <cellStyle name="20% - Accent6 7 7 2" xfId="14099"/>
    <cellStyle name="20% - Accent6 7 8" xfId="14100"/>
    <cellStyle name="20% - Accent6 8" xfId="14101"/>
    <cellStyle name="20% - Accent6 8 2" xfId="14102"/>
    <cellStyle name="20% - Accent6 8 2 2" xfId="14103"/>
    <cellStyle name="20% - Accent6 8 2 2 2" xfId="14104"/>
    <cellStyle name="20% - Accent6 8 2 2 2 2" xfId="14105"/>
    <cellStyle name="20% - Accent6 8 2 2 2 2 2" xfId="14106"/>
    <cellStyle name="20% - Accent6 8 2 2 2 3" xfId="14107"/>
    <cellStyle name="20% - Accent6 8 2 2 3" xfId="14108"/>
    <cellStyle name="20% - Accent6 8 2 2 3 2" xfId="14109"/>
    <cellStyle name="20% - Accent6 8 2 2 4" xfId="14110"/>
    <cellStyle name="20% - Accent6 8 2 3" xfId="14111"/>
    <cellStyle name="20% - Accent6 8 2 3 2" xfId="14112"/>
    <cellStyle name="20% - Accent6 8 2 3 2 2" xfId="14113"/>
    <cellStyle name="20% - Accent6 8 2 3 3" xfId="14114"/>
    <cellStyle name="20% - Accent6 8 2 4" xfId="14115"/>
    <cellStyle name="20% - Accent6 8 2 4 2" xfId="14116"/>
    <cellStyle name="20% - Accent6 8 2 5" xfId="14117"/>
    <cellStyle name="20% - Accent6 8 2 5 2" xfId="14118"/>
    <cellStyle name="20% - Accent6 8 2 6" xfId="14119"/>
    <cellStyle name="20% - Accent6 8 3" xfId="14120"/>
    <cellStyle name="20% - Accent6 8 3 2" xfId="14121"/>
    <cellStyle name="20% - Accent6 8 3 2 2" xfId="14122"/>
    <cellStyle name="20% - Accent6 8 3 2 2 2" xfId="14123"/>
    <cellStyle name="20% - Accent6 8 3 2 2 2 2" xfId="14124"/>
    <cellStyle name="20% - Accent6 8 3 2 2 3" xfId="14125"/>
    <cellStyle name="20% - Accent6 8 3 2 3" xfId="14126"/>
    <cellStyle name="20% - Accent6 8 3 2 3 2" xfId="14127"/>
    <cellStyle name="20% - Accent6 8 3 2 4" xfId="14128"/>
    <cellStyle name="20% - Accent6 8 3 3" xfId="14129"/>
    <cellStyle name="20% - Accent6 8 3 3 2" xfId="14130"/>
    <cellStyle name="20% - Accent6 8 3 3 2 2" xfId="14131"/>
    <cellStyle name="20% - Accent6 8 3 3 3" xfId="14132"/>
    <cellStyle name="20% - Accent6 8 3 4" xfId="14133"/>
    <cellStyle name="20% - Accent6 8 3 4 2" xfId="14134"/>
    <cellStyle name="20% - Accent6 8 3 5" xfId="14135"/>
    <cellStyle name="20% - Accent6 8 3 5 2" xfId="14136"/>
    <cellStyle name="20% - Accent6 8 3 6" xfId="14137"/>
    <cellStyle name="20% - Accent6 8 4" xfId="14138"/>
    <cellStyle name="20% - Accent6 8 4 2" xfId="14139"/>
    <cellStyle name="20% - Accent6 8 4 2 2" xfId="14140"/>
    <cellStyle name="20% - Accent6 8 4 2 2 2" xfId="14141"/>
    <cellStyle name="20% - Accent6 8 4 2 3" xfId="14142"/>
    <cellStyle name="20% - Accent6 8 4 3" xfId="14143"/>
    <cellStyle name="20% - Accent6 8 4 3 2" xfId="14144"/>
    <cellStyle name="20% - Accent6 8 4 4" xfId="14145"/>
    <cellStyle name="20% - Accent6 8 5" xfId="14146"/>
    <cellStyle name="20% - Accent6 8 5 2" xfId="14147"/>
    <cellStyle name="20% - Accent6 8 5 2 2" xfId="14148"/>
    <cellStyle name="20% - Accent6 8 5 3" xfId="14149"/>
    <cellStyle name="20% - Accent6 8 6" xfId="14150"/>
    <cellStyle name="20% - Accent6 8 6 2" xfId="14151"/>
    <cellStyle name="20% - Accent6 8 7" xfId="14152"/>
    <cellStyle name="20% - Accent6 8 7 2" xfId="14153"/>
    <cellStyle name="20% - Accent6 8 8" xfId="14154"/>
    <cellStyle name="20% - Accent6 9" xfId="14155"/>
    <cellStyle name="20% - Accent6 9 2" xfId="14156"/>
    <cellStyle name="20% - Accent6 9 2 2" xfId="14157"/>
    <cellStyle name="20% - Accent6 9 2 2 2" xfId="14158"/>
    <cellStyle name="20% - Accent6 9 2 2 2 2" xfId="14159"/>
    <cellStyle name="20% - Accent6 9 2 2 3" xfId="14160"/>
    <cellStyle name="20% - Accent6 9 2 3" xfId="14161"/>
    <cellStyle name="20% - Accent6 9 2 3 2" xfId="14162"/>
    <cellStyle name="20% - Accent6 9 2 4" xfId="14163"/>
    <cellStyle name="20% - Accent6 9 3" xfId="14164"/>
    <cellStyle name="20% - Accent6 9 3 2" xfId="14165"/>
    <cellStyle name="20% - Accent6 9 3 2 2" xfId="14166"/>
    <cellStyle name="20% - Accent6 9 3 3" xfId="14167"/>
    <cellStyle name="20% - Accent6 9 4" xfId="14168"/>
    <cellStyle name="20% - Accent6 9 4 2" xfId="14169"/>
    <cellStyle name="20% - Accent6 9 5" xfId="14170"/>
    <cellStyle name="20% - Accent6 9 5 2" xfId="14171"/>
    <cellStyle name="20% - Accent6 9 6" xfId="14172"/>
    <cellStyle name="40% - Accent1 10" xfId="14173"/>
    <cellStyle name="40% - Accent1 10 2" xfId="14174"/>
    <cellStyle name="40% - Accent1 10 2 2" xfId="14175"/>
    <cellStyle name="40% - Accent1 10 2 2 2" xfId="14176"/>
    <cellStyle name="40% - Accent1 10 2 2 2 2" xfId="14177"/>
    <cellStyle name="40% - Accent1 10 2 2 3" xfId="14178"/>
    <cellStyle name="40% - Accent1 10 2 3" xfId="14179"/>
    <cellStyle name="40% - Accent1 10 2 3 2" xfId="14180"/>
    <cellStyle name="40% - Accent1 10 2 4" xfId="14181"/>
    <cellStyle name="40% - Accent1 10 3" xfId="14182"/>
    <cellStyle name="40% - Accent1 10 3 2" xfId="14183"/>
    <cellStyle name="40% - Accent1 10 3 2 2" xfId="14184"/>
    <cellStyle name="40% - Accent1 10 3 3" xfId="14185"/>
    <cellStyle name="40% - Accent1 10 4" xfId="14186"/>
    <cellStyle name="40% - Accent1 10 4 2" xfId="14187"/>
    <cellStyle name="40% - Accent1 10 5" xfId="14188"/>
    <cellStyle name="40% - Accent1 10 5 2" xfId="14189"/>
    <cellStyle name="40% - Accent1 10 6" xfId="14190"/>
    <cellStyle name="40% - Accent1 11" xfId="14191"/>
    <cellStyle name="40% - Accent1 11 2" xfId="14192"/>
    <cellStyle name="40% - Accent1 11 2 2" xfId="14193"/>
    <cellStyle name="40% - Accent1 11 2 2 2" xfId="14194"/>
    <cellStyle name="40% - Accent1 11 2 2 2 2" xfId="14195"/>
    <cellStyle name="40% - Accent1 11 2 2 3" xfId="14196"/>
    <cellStyle name="40% - Accent1 11 2 3" xfId="14197"/>
    <cellStyle name="40% - Accent1 11 2 3 2" xfId="14198"/>
    <cellStyle name="40% - Accent1 11 2 4" xfId="14199"/>
    <cellStyle name="40% - Accent1 11 3" xfId="14200"/>
    <cellStyle name="40% - Accent1 11 3 2" xfId="14201"/>
    <cellStyle name="40% - Accent1 11 3 2 2" xfId="14202"/>
    <cellStyle name="40% - Accent1 11 3 3" xfId="14203"/>
    <cellStyle name="40% - Accent1 11 4" xfId="14204"/>
    <cellStyle name="40% - Accent1 11 4 2" xfId="14205"/>
    <cellStyle name="40% - Accent1 11 5" xfId="14206"/>
    <cellStyle name="40% - Accent1 11 5 2" xfId="14207"/>
    <cellStyle name="40% - Accent1 11 6" xfId="14208"/>
    <cellStyle name="40% - Accent1 12" xfId="14209"/>
    <cellStyle name="40% - Accent1 12 2" xfId="14210"/>
    <cellStyle name="40% - Accent1 12 2 2" xfId="14211"/>
    <cellStyle name="40% - Accent1 12 2 2 2" xfId="14212"/>
    <cellStyle name="40% - Accent1 12 2 2 2 2" xfId="14213"/>
    <cellStyle name="40% - Accent1 12 2 2 3" xfId="14214"/>
    <cellStyle name="40% - Accent1 12 2 3" xfId="14215"/>
    <cellStyle name="40% - Accent1 12 2 3 2" xfId="14216"/>
    <cellStyle name="40% - Accent1 12 2 4" xfId="14217"/>
    <cellStyle name="40% - Accent1 12 3" xfId="14218"/>
    <cellStyle name="40% - Accent1 12 3 2" xfId="14219"/>
    <cellStyle name="40% - Accent1 12 3 2 2" xfId="14220"/>
    <cellStyle name="40% - Accent1 12 3 3" xfId="14221"/>
    <cellStyle name="40% - Accent1 12 4" xfId="14222"/>
    <cellStyle name="40% - Accent1 12 4 2" xfId="14223"/>
    <cellStyle name="40% - Accent1 12 5" xfId="14224"/>
    <cellStyle name="40% - Accent1 12 5 2" xfId="14225"/>
    <cellStyle name="40% - Accent1 12 6" xfId="14226"/>
    <cellStyle name="40% - Accent1 13" xfId="14227"/>
    <cellStyle name="40% - Accent1 13 2" xfId="14228"/>
    <cellStyle name="40% - Accent1 13 2 2" xfId="14229"/>
    <cellStyle name="40% - Accent1 13 2 2 2" xfId="14230"/>
    <cellStyle name="40% - Accent1 13 2 3" xfId="14231"/>
    <cellStyle name="40% - Accent1 13 3" xfId="14232"/>
    <cellStyle name="40% - Accent1 13 3 2" xfId="14233"/>
    <cellStyle name="40% - Accent1 13 4" xfId="14234"/>
    <cellStyle name="40% - Accent1 14" xfId="14235"/>
    <cellStyle name="40% - Accent1 14 2" xfId="14236"/>
    <cellStyle name="40% - Accent1 14 2 2" xfId="14237"/>
    <cellStyle name="40% - Accent1 14 3" xfId="14238"/>
    <cellStyle name="40% - Accent1 15" xfId="14239"/>
    <cellStyle name="40% - Accent1 15 2" xfId="14240"/>
    <cellStyle name="40% - Accent1 16" xfId="14241"/>
    <cellStyle name="40% - Accent1 16 2" xfId="14242"/>
    <cellStyle name="40% - Accent1 17" xfId="14243"/>
    <cellStyle name="40% - Accent1 2" xfId="14244"/>
    <cellStyle name="40% - Accent1 2 2" xfId="14245"/>
    <cellStyle name="40% - Accent1 2 2 10" xfId="14246"/>
    <cellStyle name="40% - Accent1 2 2 10 2" xfId="14247"/>
    <cellStyle name="40% - Accent1 2 2 10 2 2" xfId="14248"/>
    <cellStyle name="40% - Accent1 2 2 10 2 2 2" xfId="14249"/>
    <cellStyle name="40% - Accent1 2 2 10 2 2 2 2" xfId="14250"/>
    <cellStyle name="40% - Accent1 2 2 10 2 2 3" xfId="14251"/>
    <cellStyle name="40% - Accent1 2 2 10 2 3" xfId="14252"/>
    <cellStyle name="40% - Accent1 2 2 10 2 3 2" xfId="14253"/>
    <cellStyle name="40% - Accent1 2 2 10 2 4" xfId="14254"/>
    <cellStyle name="40% - Accent1 2 2 10 3" xfId="14255"/>
    <cellStyle name="40% - Accent1 2 2 10 3 2" xfId="14256"/>
    <cellStyle name="40% - Accent1 2 2 10 3 2 2" xfId="14257"/>
    <cellStyle name="40% - Accent1 2 2 10 3 3" xfId="14258"/>
    <cellStyle name="40% - Accent1 2 2 10 4" xfId="14259"/>
    <cellStyle name="40% - Accent1 2 2 10 4 2" xfId="14260"/>
    <cellStyle name="40% - Accent1 2 2 10 5" xfId="14261"/>
    <cellStyle name="40% - Accent1 2 2 10 5 2" xfId="14262"/>
    <cellStyle name="40% - Accent1 2 2 10 6" xfId="14263"/>
    <cellStyle name="40% - Accent1 2 2 11" xfId="14264"/>
    <cellStyle name="40% - Accent1 2 2 11 2" xfId="14265"/>
    <cellStyle name="40% - Accent1 2 2 11 2 2" xfId="14266"/>
    <cellStyle name="40% - Accent1 2 2 11 2 2 2" xfId="14267"/>
    <cellStyle name="40% - Accent1 2 2 11 2 2 2 2" xfId="14268"/>
    <cellStyle name="40% - Accent1 2 2 11 2 2 3" xfId="14269"/>
    <cellStyle name="40% - Accent1 2 2 11 2 3" xfId="14270"/>
    <cellStyle name="40% - Accent1 2 2 11 2 3 2" xfId="14271"/>
    <cellStyle name="40% - Accent1 2 2 11 2 4" xfId="14272"/>
    <cellStyle name="40% - Accent1 2 2 11 3" xfId="14273"/>
    <cellStyle name="40% - Accent1 2 2 11 3 2" xfId="14274"/>
    <cellStyle name="40% - Accent1 2 2 11 3 2 2" xfId="14275"/>
    <cellStyle name="40% - Accent1 2 2 11 3 3" xfId="14276"/>
    <cellStyle name="40% - Accent1 2 2 11 4" xfId="14277"/>
    <cellStyle name="40% - Accent1 2 2 11 4 2" xfId="14278"/>
    <cellStyle name="40% - Accent1 2 2 11 5" xfId="14279"/>
    <cellStyle name="40% - Accent1 2 2 11 5 2" xfId="14280"/>
    <cellStyle name="40% - Accent1 2 2 11 6" xfId="14281"/>
    <cellStyle name="40% - Accent1 2 2 12" xfId="14282"/>
    <cellStyle name="40% - Accent1 2 2 12 2" xfId="14283"/>
    <cellStyle name="40% - Accent1 2 2 12 2 2" xfId="14284"/>
    <cellStyle name="40% - Accent1 2 2 12 2 2 2" xfId="14285"/>
    <cellStyle name="40% - Accent1 2 2 12 2 3" xfId="14286"/>
    <cellStyle name="40% - Accent1 2 2 12 3" xfId="14287"/>
    <cellStyle name="40% - Accent1 2 2 12 3 2" xfId="14288"/>
    <cellStyle name="40% - Accent1 2 2 12 4" xfId="14289"/>
    <cellStyle name="40% - Accent1 2 2 13" xfId="14290"/>
    <cellStyle name="40% - Accent1 2 2 13 2" xfId="14291"/>
    <cellStyle name="40% - Accent1 2 2 13 2 2" xfId="14292"/>
    <cellStyle name="40% - Accent1 2 2 13 3" xfId="14293"/>
    <cellStyle name="40% - Accent1 2 2 14" xfId="14294"/>
    <cellStyle name="40% - Accent1 2 2 14 2" xfId="14295"/>
    <cellStyle name="40% - Accent1 2 2 15" xfId="14296"/>
    <cellStyle name="40% - Accent1 2 2 15 2" xfId="14297"/>
    <cellStyle name="40% - Accent1 2 2 16" xfId="14298"/>
    <cellStyle name="40% - Accent1 2 2 2" xfId="14299"/>
    <cellStyle name="40% - Accent1 2 2 2 10" xfId="14300"/>
    <cellStyle name="40% - Accent1 2 2 2 10 2" xfId="14301"/>
    <cellStyle name="40% - Accent1 2 2 2 10 2 2" xfId="14302"/>
    <cellStyle name="40% - Accent1 2 2 2 10 2 2 2" xfId="14303"/>
    <cellStyle name="40% - Accent1 2 2 2 10 2 2 2 2" xfId="14304"/>
    <cellStyle name="40% - Accent1 2 2 2 10 2 2 3" xfId="14305"/>
    <cellStyle name="40% - Accent1 2 2 2 10 2 3" xfId="14306"/>
    <cellStyle name="40% - Accent1 2 2 2 10 2 3 2" xfId="14307"/>
    <cellStyle name="40% - Accent1 2 2 2 10 2 4" xfId="14308"/>
    <cellStyle name="40% - Accent1 2 2 2 10 3" xfId="14309"/>
    <cellStyle name="40% - Accent1 2 2 2 10 3 2" xfId="14310"/>
    <cellStyle name="40% - Accent1 2 2 2 10 3 2 2" xfId="14311"/>
    <cellStyle name="40% - Accent1 2 2 2 10 3 3" xfId="14312"/>
    <cellStyle name="40% - Accent1 2 2 2 10 4" xfId="14313"/>
    <cellStyle name="40% - Accent1 2 2 2 10 4 2" xfId="14314"/>
    <cellStyle name="40% - Accent1 2 2 2 10 5" xfId="14315"/>
    <cellStyle name="40% - Accent1 2 2 2 10 5 2" xfId="14316"/>
    <cellStyle name="40% - Accent1 2 2 2 10 6" xfId="14317"/>
    <cellStyle name="40% - Accent1 2 2 2 11" xfId="14318"/>
    <cellStyle name="40% - Accent1 2 2 2 11 2" xfId="14319"/>
    <cellStyle name="40% - Accent1 2 2 2 11 2 2" xfId="14320"/>
    <cellStyle name="40% - Accent1 2 2 2 11 2 2 2" xfId="14321"/>
    <cellStyle name="40% - Accent1 2 2 2 11 2 3" xfId="14322"/>
    <cellStyle name="40% - Accent1 2 2 2 11 3" xfId="14323"/>
    <cellStyle name="40% - Accent1 2 2 2 11 3 2" xfId="14324"/>
    <cellStyle name="40% - Accent1 2 2 2 11 4" xfId="14325"/>
    <cellStyle name="40% - Accent1 2 2 2 12" xfId="14326"/>
    <cellStyle name="40% - Accent1 2 2 2 12 2" xfId="14327"/>
    <cellStyle name="40% - Accent1 2 2 2 12 2 2" xfId="14328"/>
    <cellStyle name="40% - Accent1 2 2 2 12 3" xfId="14329"/>
    <cellStyle name="40% - Accent1 2 2 2 13" xfId="14330"/>
    <cellStyle name="40% - Accent1 2 2 2 13 2" xfId="14331"/>
    <cellStyle name="40% - Accent1 2 2 2 14" xfId="14332"/>
    <cellStyle name="40% - Accent1 2 2 2 14 2" xfId="14333"/>
    <cellStyle name="40% - Accent1 2 2 2 15" xfId="14334"/>
    <cellStyle name="40% - Accent1 2 2 2 2" xfId="14335"/>
    <cellStyle name="40% - Accent1 2 2 2 2 10" xfId="14336"/>
    <cellStyle name="40% - Accent1 2 2 2 2 10 2" xfId="14337"/>
    <cellStyle name="40% - Accent1 2 2 2 2 11" xfId="14338"/>
    <cellStyle name="40% - Accent1 2 2 2 2 2" xfId="14339"/>
    <cellStyle name="40% - Accent1 2 2 2 2 2 2" xfId="14340"/>
    <cellStyle name="40% - Accent1 2 2 2 2 2 2 2" xfId="14341"/>
    <cellStyle name="40% - Accent1 2 2 2 2 2 2 2 2" xfId="14342"/>
    <cellStyle name="40% - Accent1 2 2 2 2 2 2 2 2 2" xfId="14343"/>
    <cellStyle name="40% - Accent1 2 2 2 2 2 2 2 2 2 2" xfId="14344"/>
    <cellStyle name="40% - Accent1 2 2 2 2 2 2 2 2 3" xfId="14345"/>
    <cellStyle name="40% - Accent1 2 2 2 2 2 2 2 3" xfId="14346"/>
    <cellStyle name="40% - Accent1 2 2 2 2 2 2 2 3 2" xfId="14347"/>
    <cellStyle name="40% - Accent1 2 2 2 2 2 2 2 4" xfId="14348"/>
    <cellStyle name="40% - Accent1 2 2 2 2 2 2 3" xfId="14349"/>
    <cellStyle name="40% - Accent1 2 2 2 2 2 2 3 2" xfId="14350"/>
    <cellStyle name="40% - Accent1 2 2 2 2 2 2 3 2 2" xfId="14351"/>
    <cellStyle name="40% - Accent1 2 2 2 2 2 2 3 3" xfId="14352"/>
    <cellStyle name="40% - Accent1 2 2 2 2 2 2 4" xfId="14353"/>
    <cellStyle name="40% - Accent1 2 2 2 2 2 2 4 2" xfId="14354"/>
    <cellStyle name="40% - Accent1 2 2 2 2 2 2 5" xfId="14355"/>
    <cellStyle name="40% - Accent1 2 2 2 2 2 2 5 2" xfId="14356"/>
    <cellStyle name="40% - Accent1 2 2 2 2 2 2 6" xfId="14357"/>
    <cellStyle name="40% - Accent1 2 2 2 2 2 3" xfId="14358"/>
    <cellStyle name="40% - Accent1 2 2 2 2 2 3 2" xfId="14359"/>
    <cellStyle name="40% - Accent1 2 2 2 2 2 3 2 2" xfId="14360"/>
    <cellStyle name="40% - Accent1 2 2 2 2 2 3 2 2 2" xfId="14361"/>
    <cellStyle name="40% - Accent1 2 2 2 2 2 3 2 2 2 2" xfId="14362"/>
    <cellStyle name="40% - Accent1 2 2 2 2 2 3 2 2 3" xfId="14363"/>
    <cellStyle name="40% - Accent1 2 2 2 2 2 3 2 3" xfId="14364"/>
    <cellStyle name="40% - Accent1 2 2 2 2 2 3 2 3 2" xfId="14365"/>
    <cellStyle name="40% - Accent1 2 2 2 2 2 3 2 4" xfId="14366"/>
    <cellStyle name="40% - Accent1 2 2 2 2 2 3 3" xfId="14367"/>
    <cellStyle name="40% - Accent1 2 2 2 2 2 3 3 2" xfId="14368"/>
    <cellStyle name="40% - Accent1 2 2 2 2 2 3 3 2 2" xfId="14369"/>
    <cellStyle name="40% - Accent1 2 2 2 2 2 3 3 3" xfId="14370"/>
    <cellStyle name="40% - Accent1 2 2 2 2 2 3 4" xfId="14371"/>
    <cellStyle name="40% - Accent1 2 2 2 2 2 3 4 2" xfId="14372"/>
    <cellStyle name="40% - Accent1 2 2 2 2 2 3 5" xfId="14373"/>
    <cellStyle name="40% - Accent1 2 2 2 2 2 3 5 2" xfId="14374"/>
    <cellStyle name="40% - Accent1 2 2 2 2 2 3 6" xfId="14375"/>
    <cellStyle name="40% - Accent1 2 2 2 2 2 4" xfId="14376"/>
    <cellStyle name="40% - Accent1 2 2 2 2 2 4 2" xfId="14377"/>
    <cellStyle name="40% - Accent1 2 2 2 2 2 4 2 2" xfId="14378"/>
    <cellStyle name="40% - Accent1 2 2 2 2 2 4 2 2 2" xfId="14379"/>
    <cellStyle name="40% - Accent1 2 2 2 2 2 4 2 3" xfId="14380"/>
    <cellStyle name="40% - Accent1 2 2 2 2 2 4 3" xfId="14381"/>
    <cellStyle name="40% - Accent1 2 2 2 2 2 4 3 2" xfId="14382"/>
    <cellStyle name="40% - Accent1 2 2 2 2 2 4 4" xfId="14383"/>
    <cellStyle name="40% - Accent1 2 2 2 2 2 5" xfId="14384"/>
    <cellStyle name="40% - Accent1 2 2 2 2 2 5 2" xfId="14385"/>
    <cellStyle name="40% - Accent1 2 2 2 2 2 5 2 2" xfId="14386"/>
    <cellStyle name="40% - Accent1 2 2 2 2 2 5 3" xfId="14387"/>
    <cellStyle name="40% - Accent1 2 2 2 2 2 6" xfId="14388"/>
    <cellStyle name="40% - Accent1 2 2 2 2 2 6 2" xfId="14389"/>
    <cellStyle name="40% - Accent1 2 2 2 2 2 7" xfId="14390"/>
    <cellStyle name="40% - Accent1 2 2 2 2 2 7 2" xfId="14391"/>
    <cellStyle name="40% - Accent1 2 2 2 2 2 8" xfId="14392"/>
    <cellStyle name="40% - Accent1 2 2 2 2 3" xfId="14393"/>
    <cellStyle name="40% - Accent1 2 2 2 2 3 2" xfId="14394"/>
    <cellStyle name="40% - Accent1 2 2 2 2 3 2 2" xfId="14395"/>
    <cellStyle name="40% - Accent1 2 2 2 2 3 2 2 2" xfId="14396"/>
    <cellStyle name="40% - Accent1 2 2 2 2 3 2 2 2 2" xfId="14397"/>
    <cellStyle name="40% - Accent1 2 2 2 2 3 2 2 2 2 2" xfId="14398"/>
    <cellStyle name="40% - Accent1 2 2 2 2 3 2 2 2 3" xfId="14399"/>
    <cellStyle name="40% - Accent1 2 2 2 2 3 2 2 3" xfId="14400"/>
    <cellStyle name="40% - Accent1 2 2 2 2 3 2 2 3 2" xfId="14401"/>
    <cellStyle name="40% - Accent1 2 2 2 2 3 2 2 4" xfId="14402"/>
    <cellStyle name="40% - Accent1 2 2 2 2 3 2 3" xfId="14403"/>
    <cellStyle name="40% - Accent1 2 2 2 2 3 2 3 2" xfId="14404"/>
    <cellStyle name="40% - Accent1 2 2 2 2 3 2 3 2 2" xfId="14405"/>
    <cellStyle name="40% - Accent1 2 2 2 2 3 2 3 3" xfId="14406"/>
    <cellStyle name="40% - Accent1 2 2 2 2 3 2 4" xfId="14407"/>
    <cellStyle name="40% - Accent1 2 2 2 2 3 2 4 2" xfId="14408"/>
    <cellStyle name="40% - Accent1 2 2 2 2 3 2 5" xfId="14409"/>
    <cellStyle name="40% - Accent1 2 2 2 2 3 2 5 2" xfId="14410"/>
    <cellStyle name="40% - Accent1 2 2 2 2 3 2 6" xfId="14411"/>
    <cellStyle name="40% - Accent1 2 2 2 2 3 3" xfId="14412"/>
    <cellStyle name="40% - Accent1 2 2 2 2 3 3 2" xfId="14413"/>
    <cellStyle name="40% - Accent1 2 2 2 2 3 3 2 2" xfId="14414"/>
    <cellStyle name="40% - Accent1 2 2 2 2 3 3 2 2 2" xfId="14415"/>
    <cellStyle name="40% - Accent1 2 2 2 2 3 3 2 2 2 2" xfId="14416"/>
    <cellStyle name="40% - Accent1 2 2 2 2 3 3 2 2 3" xfId="14417"/>
    <cellStyle name="40% - Accent1 2 2 2 2 3 3 2 3" xfId="14418"/>
    <cellStyle name="40% - Accent1 2 2 2 2 3 3 2 3 2" xfId="14419"/>
    <cellStyle name="40% - Accent1 2 2 2 2 3 3 2 4" xfId="14420"/>
    <cellStyle name="40% - Accent1 2 2 2 2 3 3 3" xfId="14421"/>
    <cellStyle name="40% - Accent1 2 2 2 2 3 3 3 2" xfId="14422"/>
    <cellStyle name="40% - Accent1 2 2 2 2 3 3 3 2 2" xfId="14423"/>
    <cellStyle name="40% - Accent1 2 2 2 2 3 3 3 3" xfId="14424"/>
    <cellStyle name="40% - Accent1 2 2 2 2 3 3 4" xfId="14425"/>
    <cellStyle name="40% - Accent1 2 2 2 2 3 3 4 2" xfId="14426"/>
    <cellStyle name="40% - Accent1 2 2 2 2 3 3 5" xfId="14427"/>
    <cellStyle name="40% - Accent1 2 2 2 2 3 3 5 2" xfId="14428"/>
    <cellStyle name="40% - Accent1 2 2 2 2 3 3 6" xfId="14429"/>
    <cellStyle name="40% - Accent1 2 2 2 2 3 4" xfId="14430"/>
    <cellStyle name="40% - Accent1 2 2 2 2 3 4 2" xfId="14431"/>
    <cellStyle name="40% - Accent1 2 2 2 2 3 4 2 2" xfId="14432"/>
    <cellStyle name="40% - Accent1 2 2 2 2 3 4 2 2 2" xfId="14433"/>
    <cellStyle name="40% - Accent1 2 2 2 2 3 4 2 3" xfId="14434"/>
    <cellStyle name="40% - Accent1 2 2 2 2 3 4 3" xfId="14435"/>
    <cellStyle name="40% - Accent1 2 2 2 2 3 4 3 2" xfId="14436"/>
    <cellStyle name="40% - Accent1 2 2 2 2 3 4 4" xfId="14437"/>
    <cellStyle name="40% - Accent1 2 2 2 2 3 5" xfId="14438"/>
    <cellStyle name="40% - Accent1 2 2 2 2 3 5 2" xfId="14439"/>
    <cellStyle name="40% - Accent1 2 2 2 2 3 5 2 2" xfId="14440"/>
    <cellStyle name="40% - Accent1 2 2 2 2 3 5 3" xfId="14441"/>
    <cellStyle name="40% - Accent1 2 2 2 2 3 6" xfId="14442"/>
    <cellStyle name="40% - Accent1 2 2 2 2 3 6 2" xfId="14443"/>
    <cellStyle name="40% - Accent1 2 2 2 2 3 7" xfId="14444"/>
    <cellStyle name="40% - Accent1 2 2 2 2 3 7 2" xfId="14445"/>
    <cellStyle name="40% - Accent1 2 2 2 2 3 8" xfId="14446"/>
    <cellStyle name="40% - Accent1 2 2 2 2 4" xfId="14447"/>
    <cellStyle name="40% - Accent1 2 2 2 2 4 2" xfId="14448"/>
    <cellStyle name="40% - Accent1 2 2 2 2 4 2 2" xfId="14449"/>
    <cellStyle name="40% - Accent1 2 2 2 2 4 2 2 2" xfId="14450"/>
    <cellStyle name="40% - Accent1 2 2 2 2 4 2 2 2 2" xfId="14451"/>
    <cellStyle name="40% - Accent1 2 2 2 2 4 2 2 3" xfId="14452"/>
    <cellStyle name="40% - Accent1 2 2 2 2 4 2 3" xfId="14453"/>
    <cellStyle name="40% - Accent1 2 2 2 2 4 2 3 2" xfId="14454"/>
    <cellStyle name="40% - Accent1 2 2 2 2 4 2 4" xfId="14455"/>
    <cellStyle name="40% - Accent1 2 2 2 2 4 3" xfId="14456"/>
    <cellStyle name="40% - Accent1 2 2 2 2 4 3 2" xfId="14457"/>
    <cellStyle name="40% - Accent1 2 2 2 2 4 3 2 2" xfId="14458"/>
    <cellStyle name="40% - Accent1 2 2 2 2 4 3 3" xfId="14459"/>
    <cellStyle name="40% - Accent1 2 2 2 2 4 4" xfId="14460"/>
    <cellStyle name="40% - Accent1 2 2 2 2 4 4 2" xfId="14461"/>
    <cellStyle name="40% - Accent1 2 2 2 2 4 5" xfId="14462"/>
    <cellStyle name="40% - Accent1 2 2 2 2 4 5 2" xfId="14463"/>
    <cellStyle name="40% - Accent1 2 2 2 2 4 6" xfId="14464"/>
    <cellStyle name="40% - Accent1 2 2 2 2 5" xfId="14465"/>
    <cellStyle name="40% - Accent1 2 2 2 2 5 2" xfId="14466"/>
    <cellStyle name="40% - Accent1 2 2 2 2 5 2 2" xfId="14467"/>
    <cellStyle name="40% - Accent1 2 2 2 2 5 2 2 2" xfId="14468"/>
    <cellStyle name="40% - Accent1 2 2 2 2 5 2 2 2 2" xfId="14469"/>
    <cellStyle name="40% - Accent1 2 2 2 2 5 2 2 3" xfId="14470"/>
    <cellStyle name="40% - Accent1 2 2 2 2 5 2 3" xfId="14471"/>
    <cellStyle name="40% - Accent1 2 2 2 2 5 2 3 2" xfId="14472"/>
    <cellStyle name="40% - Accent1 2 2 2 2 5 2 4" xfId="14473"/>
    <cellStyle name="40% - Accent1 2 2 2 2 5 3" xfId="14474"/>
    <cellStyle name="40% - Accent1 2 2 2 2 5 3 2" xfId="14475"/>
    <cellStyle name="40% - Accent1 2 2 2 2 5 3 2 2" xfId="14476"/>
    <cellStyle name="40% - Accent1 2 2 2 2 5 3 3" xfId="14477"/>
    <cellStyle name="40% - Accent1 2 2 2 2 5 4" xfId="14478"/>
    <cellStyle name="40% - Accent1 2 2 2 2 5 4 2" xfId="14479"/>
    <cellStyle name="40% - Accent1 2 2 2 2 5 5" xfId="14480"/>
    <cellStyle name="40% - Accent1 2 2 2 2 5 5 2" xfId="14481"/>
    <cellStyle name="40% - Accent1 2 2 2 2 5 6" xfId="14482"/>
    <cellStyle name="40% - Accent1 2 2 2 2 6" xfId="14483"/>
    <cellStyle name="40% - Accent1 2 2 2 2 6 2" xfId="14484"/>
    <cellStyle name="40% - Accent1 2 2 2 2 6 2 2" xfId="14485"/>
    <cellStyle name="40% - Accent1 2 2 2 2 6 2 2 2" xfId="14486"/>
    <cellStyle name="40% - Accent1 2 2 2 2 6 2 2 2 2" xfId="14487"/>
    <cellStyle name="40% - Accent1 2 2 2 2 6 2 2 3" xfId="14488"/>
    <cellStyle name="40% - Accent1 2 2 2 2 6 2 3" xfId="14489"/>
    <cellStyle name="40% - Accent1 2 2 2 2 6 2 3 2" xfId="14490"/>
    <cellStyle name="40% - Accent1 2 2 2 2 6 2 4" xfId="14491"/>
    <cellStyle name="40% - Accent1 2 2 2 2 6 3" xfId="14492"/>
    <cellStyle name="40% - Accent1 2 2 2 2 6 3 2" xfId="14493"/>
    <cellStyle name="40% - Accent1 2 2 2 2 6 3 2 2" xfId="14494"/>
    <cellStyle name="40% - Accent1 2 2 2 2 6 3 3" xfId="14495"/>
    <cellStyle name="40% - Accent1 2 2 2 2 6 4" xfId="14496"/>
    <cellStyle name="40% - Accent1 2 2 2 2 6 4 2" xfId="14497"/>
    <cellStyle name="40% - Accent1 2 2 2 2 6 5" xfId="14498"/>
    <cellStyle name="40% - Accent1 2 2 2 2 6 5 2" xfId="14499"/>
    <cellStyle name="40% - Accent1 2 2 2 2 6 6" xfId="14500"/>
    <cellStyle name="40% - Accent1 2 2 2 2 7" xfId="14501"/>
    <cellStyle name="40% - Accent1 2 2 2 2 7 2" xfId="14502"/>
    <cellStyle name="40% - Accent1 2 2 2 2 7 2 2" xfId="14503"/>
    <cellStyle name="40% - Accent1 2 2 2 2 7 2 2 2" xfId="14504"/>
    <cellStyle name="40% - Accent1 2 2 2 2 7 2 3" xfId="14505"/>
    <cellStyle name="40% - Accent1 2 2 2 2 7 3" xfId="14506"/>
    <cellStyle name="40% - Accent1 2 2 2 2 7 3 2" xfId="14507"/>
    <cellStyle name="40% - Accent1 2 2 2 2 7 4" xfId="14508"/>
    <cellStyle name="40% - Accent1 2 2 2 2 8" xfId="14509"/>
    <cellStyle name="40% - Accent1 2 2 2 2 8 2" xfId="14510"/>
    <cellStyle name="40% - Accent1 2 2 2 2 8 2 2" xfId="14511"/>
    <cellStyle name="40% - Accent1 2 2 2 2 8 3" xfId="14512"/>
    <cellStyle name="40% - Accent1 2 2 2 2 9" xfId="14513"/>
    <cellStyle name="40% - Accent1 2 2 2 2 9 2" xfId="14514"/>
    <cellStyle name="40% - Accent1 2 2 2 3" xfId="14515"/>
    <cellStyle name="40% - Accent1 2 2 2 3 10" xfId="14516"/>
    <cellStyle name="40% - Accent1 2 2 2 3 10 2" xfId="14517"/>
    <cellStyle name="40% - Accent1 2 2 2 3 11" xfId="14518"/>
    <cellStyle name="40% - Accent1 2 2 2 3 2" xfId="14519"/>
    <cellStyle name="40% - Accent1 2 2 2 3 2 2" xfId="14520"/>
    <cellStyle name="40% - Accent1 2 2 2 3 2 2 2" xfId="14521"/>
    <cellStyle name="40% - Accent1 2 2 2 3 2 2 2 2" xfId="14522"/>
    <cellStyle name="40% - Accent1 2 2 2 3 2 2 2 2 2" xfId="14523"/>
    <cellStyle name="40% - Accent1 2 2 2 3 2 2 2 2 2 2" xfId="14524"/>
    <cellStyle name="40% - Accent1 2 2 2 3 2 2 2 2 3" xfId="14525"/>
    <cellStyle name="40% - Accent1 2 2 2 3 2 2 2 3" xfId="14526"/>
    <cellStyle name="40% - Accent1 2 2 2 3 2 2 2 3 2" xfId="14527"/>
    <cellStyle name="40% - Accent1 2 2 2 3 2 2 2 4" xfId="14528"/>
    <cellStyle name="40% - Accent1 2 2 2 3 2 2 3" xfId="14529"/>
    <cellStyle name="40% - Accent1 2 2 2 3 2 2 3 2" xfId="14530"/>
    <cellStyle name="40% - Accent1 2 2 2 3 2 2 3 2 2" xfId="14531"/>
    <cellStyle name="40% - Accent1 2 2 2 3 2 2 3 3" xfId="14532"/>
    <cellStyle name="40% - Accent1 2 2 2 3 2 2 4" xfId="14533"/>
    <cellStyle name="40% - Accent1 2 2 2 3 2 2 4 2" xfId="14534"/>
    <cellStyle name="40% - Accent1 2 2 2 3 2 2 5" xfId="14535"/>
    <cellStyle name="40% - Accent1 2 2 2 3 2 2 5 2" xfId="14536"/>
    <cellStyle name="40% - Accent1 2 2 2 3 2 2 6" xfId="14537"/>
    <cellStyle name="40% - Accent1 2 2 2 3 2 3" xfId="14538"/>
    <cellStyle name="40% - Accent1 2 2 2 3 2 3 2" xfId="14539"/>
    <cellStyle name="40% - Accent1 2 2 2 3 2 3 2 2" xfId="14540"/>
    <cellStyle name="40% - Accent1 2 2 2 3 2 3 2 2 2" xfId="14541"/>
    <cellStyle name="40% - Accent1 2 2 2 3 2 3 2 2 2 2" xfId="14542"/>
    <cellStyle name="40% - Accent1 2 2 2 3 2 3 2 2 3" xfId="14543"/>
    <cellStyle name="40% - Accent1 2 2 2 3 2 3 2 3" xfId="14544"/>
    <cellStyle name="40% - Accent1 2 2 2 3 2 3 2 3 2" xfId="14545"/>
    <cellStyle name="40% - Accent1 2 2 2 3 2 3 2 4" xfId="14546"/>
    <cellStyle name="40% - Accent1 2 2 2 3 2 3 3" xfId="14547"/>
    <cellStyle name="40% - Accent1 2 2 2 3 2 3 3 2" xfId="14548"/>
    <cellStyle name="40% - Accent1 2 2 2 3 2 3 3 2 2" xfId="14549"/>
    <cellStyle name="40% - Accent1 2 2 2 3 2 3 3 3" xfId="14550"/>
    <cellStyle name="40% - Accent1 2 2 2 3 2 3 4" xfId="14551"/>
    <cellStyle name="40% - Accent1 2 2 2 3 2 3 4 2" xfId="14552"/>
    <cellStyle name="40% - Accent1 2 2 2 3 2 3 5" xfId="14553"/>
    <cellStyle name="40% - Accent1 2 2 2 3 2 3 5 2" xfId="14554"/>
    <cellStyle name="40% - Accent1 2 2 2 3 2 3 6" xfId="14555"/>
    <cellStyle name="40% - Accent1 2 2 2 3 2 4" xfId="14556"/>
    <cellStyle name="40% - Accent1 2 2 2 3 2 4 2" xfId="14557"/>
    <cellStyle name="40% - Accent1 2 2 2 3 2 4 2 2" xfId="14558"/>
    <cellStyle name="40% - Accent1 2 2 2 3 2 4 2 2 2" xfId="14559"/>
    <cellStyle name="40% - Accent1 2 2 2 3 2 4 2 3" xfId="14560"/>
    <cellStyle name="40% - Accent1 2 2 2 3 2 4 3" xfId="14561"/>
    <cellStyle name="40% - Accent1 2 2 2 3 2 4 3 2" xfId="14562"/>
    <cellStyle name="40% - Accent1 2 2 2 3 2 4 4" xfId="14563"/>
    <cellStyle name="40% - Accent1 2 2 2 3 2 5" xfId="14564"/>
    <cellStyle name="40% - Accent1 2 2 2 3 2 5 2" xfId="14565"/>
    <cellStyle name="40% - Accent1 2 2 2 3 2 5 2 2" xfId="14566"/>
    <cellStyle name="40% - Accent1 2 2 2 3 2 5 3" xfId="14567"/>
    <cellStyle name="40% - Accent1 2 2 2 3 2 6" xfId="14568"/>
    <cellStyle name="40% - Accent1 2 2 2 3 2 6 2" xfId="14569"/>
    <cellStyle name="40% - Accent1 2 2 2 3 2 7" xfId="14570"/>
    <cellStyle name="40% - Accent1 2 2 2 3 2 7 2" xfId="14571"/>
    <cellStyle name="40% - Accent1 2 2 2 3 2 8" xfId="14572"/>
    <cellStyle name="40% - Accent1 2 2 2 3 3" xfId="14573"/>
    <cellStyle name="40% - Accent1 2 2 2 3 3 2" xfId="14574"/>
    <cellStyle name="40% - Accent1 2 2 2 3 3 2 2" xfId="14575"/>
    <cellStyle name="40% - Accent1 2 2 2 3 3 2 2 2" xfId="14576"/>
    <cellStyle name="40% - Accent1 2 2 2 3 3 2 2 2 2" xfId="14577"/>
    <cellStyle name="40% - Accent1 2 2 2 3 3 2 2 2 2 2" xfId="14578"/>
    <cellStyle name="40% - Accent1 2 2 2 3 3 2 2 2 3" xfId="14579"/>
    <cellStyle name="40% - Accent1 2 2 2 3 3 2 2 3" xfId="14580"/>
    <cellStyle name="40% - Accent1 2 2 2 3 3 2 2 3 2" xfId="14581"/>
    <cellStyle name="40% - Accent1 2 2 2 3 3 2 2 4" xfId="14582"/>
    <cellStyle name="40% - Accent1 2 2 2 3 3 2 3" xfId="14583"/>
    <cellStyle name="40% - Accent1 2 2 2 3 3 2 3 2" xfId="14584"/>
    <cellStyle name="40% - Accent1 2 2 2 3 3 2 3 2 2" xfId="14585"/>
    <cellStyle name="40% - Accent1 2 2 2 3 3 2 3 3" xfId="14586"/>
    <cellStyle name="40% - Accent1 2 2 2 3 3 2 4" xfId="14587"/>
    <cellStyle name="40% - Accent1 2 2 2 3 3 2 4 2" xfId="14588"/>
    <cellStyle name="40% - Accent1 2 2 2 3 3 2 5" xfId="14589"/>
    <cellStyle name="40% - Accent1 2 2 2 3 3 2 5 2" xfId="14590"/>
    <cellStyle name="40% - Accent1 2 2 2 3 3 2 6" xfId="14591"/>
    <cellStyle name="40% - Accent1 2 2 2 3 3 3" xfId="14592"/>
    <cellStyle name="40% - Accent1 2 2 2 3 3 3 2" xfId="14593"/>
    <cellStyle name="40% - Accent1 2 2 2 3 3 3 2 2" xfId="14594"/>
    <cellStyle name="40% - Accent1 2 2 2 3 3 3 2 2 2" xfId="14595"/>
    <cellStyle name="40% - Accent1 2 2 2 3 3 3 2 2 2 2" xfId="14596"/>
    <cellStyle name="40% - Accent1 2 2 2 3 3 3 2 2 3" xfId="14597"/>
    <cellStyle name="40% - Accent1 2 2 2 3 3 3 2 3" xfId="14598"/>
    <cellStyle name="40% - Accent1 2 2 2 3 3 3 2 3 2" xfId="14599"/>
    <cellStyle name="40% - Accent1 2 2 2 3 3 3 2 4" xfId="14600"/>
    <cellStyle name="40% - Accent1 2 2 2 3 3 3 3" xfId="14601"/>
    <cellStyle name="40% - Accent1 2 2 2 3 3 3 3 2" xfId="14602"/>
    <cellStyle name="40% - Accent1 2 2 2 3 3 3 3 2 2" xfId="14603"/>
    <cellStyle name="40% - Accent1 2 2 2 3 3 3 3 3" xfId="14604"/>
    <cellStyle name="40% - Accent1 2 2 2 3 3 3 4" xfId="14605"/>
    <cellStyle name="40% - Accent1 2 2 2 3 3 3 4 2" xfId="14606"/>
    <cellStyle name="40% - Accent1 2 2 2 3 3 3 5" xfId="14607"/>
    <cellStyle name="40% - Accent1 2 2 2 3 3 3 5 2" xfId="14608"/>
    <cellStyle name="40% - Accent1 2 2 2 3 3 3 6" xfId="14609"/>
    <cellStyle name="40% - Accent1 2 2 2 3 3 4" xfId="14610"/>
    <cellStyle name="40% - Accent1 2 2 2 3 3 4 2" xfId="14611"/>
    <cellStyle name="40% - Accent1 2 2 2 3 3 4 2 2" xfId="14612"/>
    <cellStyle name="40% - Accent1 2 2 2 3 3 4 2 2 2" xfId="14613"/>
    <cellStyle name="40% - Accent1 2 2 2 3 3 4 2 3" xfId="14614"/>
    <cellStyle name="40% - Accent1 2 2 2 3 3 4 3" xfId="14615"/>
    <cellStyle name="40% - Accent1 2 2 2 3 3 4 3 2" xfId="14616"/>
    <cellStyle name="40% - Accent1 2 2 2 3 3 4 4" xfId="14617"/>
    <cellStyle name="40% - Accent1 2 2 2 3 3 5" xfId="14618"/>
    <cellStyle name="40% - Accent1 2 2 2 3 3 5 2" xfId="14619"/>
    <cellStyle name="40% - Accent1 2 2 2 3 3 5 2 2" xfId="14620"/>
    <cellStyle name="40% - Accent1 2 2 2 3 3 5 3" xfId="14621"/>
    <cellStyle name="40% - Accent1 2 2 2 3 3 6" xfId="14622"/>
    <cellStyle name="40% - Accent1 2 2 2 3 3 6 2" xfId="14623"/>
    <cellStyle name="40% - Accent1 2 2 2 3 3 7" xfId="14624"/>
    <cellStyle name="40% - Accent1 2 2 2 3 3 7 2" xfId="14625"/>
    <cellStyle name="40% - Accent1 2 2 2 3 3 8" xfId="14626"/>
    <cellStyle name="40% - Accent1 2 2 2 3 4" xfId="14627"/>
    <cellStyle name="40% - Accent1 2 2 2 3 4 2" xfId="14628"/>
    <cellStyle name="40% - Accent1 2 2 2 3 4 2 2" xfId="14629"/>
    <cellStyle name="40% - Accent1 2 2 2 3 4 2 2 2" xfId="14630"/>
    <cellStyle name="40% - Accent1 2 2 2 3 4 2 2 2 2" xfId="14631"/>
    <cellStyle name="40% - Accent1 2 2 2 3 4 2 2 3" xfId="14632"/>
    <cellStyle name="40% - Accent1 2 2 2 3 4 2 3" xfId="14633"/>
    <cellStyle name="40% - Accent1 2 2 2 3 4 2 3 2" xfId="14634"/>
    <cellStyle name="40% - Accent1 2 2 2 3 4 2 4" xfId="14635"/>
    <cellStyle name="40% - Accent1 2 2 2 3 4 3" xfId="14636"/>
    <cellStyle name="40% - Accent1 2 2 2 3 4 3 2" xfId="14637"/>
    <cellStyle name="40% - Accent1 2 2 2 3 4 3 2 2" xfId="14638"/>
    <cellStyle name="40% - Accent1 2 2 2 3 4 3 3" xfId="14639"/>
    <cellStyle name="40% - Accent1 2 2 2 3 4 4" xfId="14640"/>
    <cellStyle name="40% - Accent1 2 2 2 3 4 4 2" xfId="14641"/>
    <cellStyle name="40% - Accent1 2 2 2 3 4 5" xfId="14642"/>
    <cellStyle name="40% - Accent1 2 2 2 3 4 5 2" xfId="14643"/>
    <cellStyle name="40% - Accent1 2 2 2 3 4 6" xfId="14644"/>
    <cellStyle name="40% - Accent1 2 2 2 3 5" xfId="14645"/>
    <cellStyle name="40% - Accent1 2 2 2 3 5 2" xfId="14646"/>
    <cellStyle name="40% - Accent1 2 2 2 3 5 2 2" xfId="14647"/>
    <cellStyle name="40% - Accent1 2 2 2 3 5 2 2 2" xfId="14648"/>
    <cellStyle name="40% - Accent1 2 2 2 3 5 2 2 2 2" xfId="14649"/>
    <cellStyle name="40% - Accent1 2 2 2 3 5 2 2 3" xfId="14650"/>
    <cellStyle name="40% - Accent1 2 2 2 3 5 2 3" xfId="14651"/>
    <cellStyle name="40% - Accent1 2 2 2 3 5 2 3 2" xfId="14652"/>
    <cellStyle name="40% - Accent1 2 2 2 3 5 2 4" xfId="14653"/>
    <cellStyle name="40% - Accent1 2 2 2 3 5 3" xfId="14654"/>
    <cellStyle name="40% - Accent1 2 2 2 3 5 3 2" xfId="14655"/>
    <cellStyle name="40% - Accent1 2 2 2 3 5 3 2 2" xfId="14656"/>
    <cellStyle name="40% - Accent1 2 2 2 3 5 3 3" xfId="14657"/>
    <cellStyle name="40% - Accent1 2 2 2 3 5 4" xfId="14658"/>
    <cellStyle name="40% - Accent1 2 2 2 3 5 4 2" xfId="14659"/>
    <cellStyle name="40% - Accent1 2 2 2 3 5 5" xfId="14660"/>
    <cellStyle name="40% - Accent1 2 2 2 3 5 5 2" xfId="14661"/>
    <cellStyle name="40% - Accent1 2 2 2 3 5 6" xfId="14662"/>
    <cellStyle name="40% - Accent1 2 2 2 3 6" xfId="14663"/>
    <cellStyle name="40% - Accent1 2 2 2 3 6 2" xfId="14664"/>
    <cellStyle name="40% - Accent1 2 2 2 3 6 2 2" xfId="14665"/>
    <cellStyle name="40% - Accent1 2 2 2 3 6 2 2 2" xfId="14666"/>
    <cellStyle name="40% - Accent1 2 2 2 3 6 2 2 2 2" xfId="14667"/>
    <cellStyle name="40% - Accent1 2 2 2 3 6 2 2 3" xfId="14668"/>
    <cellStyle name="40% - Accent1 2 2 2 3 6 2 3" xfId="14669"/>
    <cellStyle name="40% - Accent1 2 2 2 3 6 2 3 2" xfId="14670"/>
    <cellStyle name="40% - Accent1 2 2 2 3 6 2 4" xfId="14671"/>
    <cellStyle name="40% - Accent1 2 2 2 3 6 3" xfId="14672"/>
    <cellStyle name="40% - Accent1 2 2 2 3 6 3 2" xfId="14673"/>
    <cellStyle name="40% - Accent1 2 2 2 3 6 3 2 2" xfId="14674"/>
    <cellStyle name="40% - Accent1 2 2 2 3 6 3 3" xfId="14675"/>
    <cellStyle name="40% - Accent1 2 2 2 3 6 4" xfId="14676"/>
    <cellStyle name="40% - Accent1 2 2 2 3 6 4 2" xfId="14677"/>
    <cellStyle name="40% - Accent1 2 2 2 3 6 5" xfId="14678"/>
    <cellStyle name="40% - Accent1 2 2 2 3 6 5 2" xfId="14679"/>
    <cellStyle name="40% - Accent1 2 2 2 3 6 6" xfId="14680"/>
    <cellStyle name="40% - Accent1 2 2 2 3 7" xfId="14681"/>
    <cellStyle name="40% - Accent1 2 2 2 3 7 2" xfId="14682"/>
    <cellStyle name="40% - Accent1 2 2 2 3 7 2 2" xfId="14683"/>
    <cellStyle name="40% - Accent1 2 2 2 3 7 2 2 2" xfId="14684"/>
    <cellStyle name="40% - Accent1 2 2 2 3 7 2 3" xfId="14685"/>
    <cellStyle name="40% - Accent1 2 2 2 3 7 3" xfId="14686"/>
    <cellStyle name="40% - Accent1 2 2 2 3 7 3 2" xfId="14687"/>
    <cellStyle name="40% - Accent1 2 2 2 3 7 4" xfId="14688"/>
    <cellStyle name="40% - Accent1 2 2 2 3 8" xfId="14689"/>
    <cellStyle name="40% - Accent1 2 2 2 3 8 2" xfId="14690"/>
    <cellStyle name="40% - Accent1 2 2 2 3 8 2 2" xfId="14691"/>
    <cellStyle name="40% - Accent1 2 2 2 3 8 3" xfId="14692"/>
    <cellStyle name="40% - Accent1 2 2 2 3 9" xfId="14693"/>
    <cellStyle name="40% - Accent1 2 2 2 3 9 2" xfId="14694"/>
    <cellStyle name="40% - Accent1 2 2 2 4" xfId="14695"/>
    <cellStyle name="40% - Accent1 2 2 2 4 10" xfId="14696"/>
    <cellStyle name="40% - Accent1 2 2 2 4 10 2" xfId="14697"/>
    <cellStyle name="40% - Accent1 2 2 2 4 11" xfId="14698"/>
    <cellStyle name="40% - Accent1 2 2 2 4 2" xfId="14699"/>
    <cellStyle name="40% - Accent1 2 2 2 4 2 2" xfId="14700"/>
    <cellStyle name="40% - Accent1 2 2 2 4 2 2 2" xfId="14701"/>
    <cellStyle name="40% - Accent1 2 2 2 4 2 2 2 2" xfId="14702"/>
    <cellStyle name="40% - Accent1 2 2 2 4 2 2 2 2 2" xfId="14703"/>
    <cellStyle name="40% - Accent1 2 2 2 4 2 2 2 2 2 2" xfId="14704"/>
    <cellStyle name="40% - Accent1 2 2 2 4 2 2 2 2 3" xfId="14705"/>
    <cellStyle name="40% - Accent1 2 2 2 4 2 2 2 3" xfId="14706"/>
    <cellStyle name="40% - Accent1 2 2 2 4 2 2 2 3 2" xfId="14707"/>
    <cellStyle name="40% - Accent1 2 2 2 4 2 2 2 4" xfId="14708"/>
    <cellStyle name="40% - Accent1 2 2 2 4 2 2 3" xfId="14709"/>
    <cellStyle name="40% - Accent1 2 2 2 4 2 2 3 2" xfId="14710"/>
    <cellStyle name="40% - Accent1 2 2 2 4 2 2 3 2 2" xfId="14711"/>
    <cellStyle name="40% - Accent1 2 2 2 4 2 2 3 3" xfId="14712"/>
    <cellStyle name="40% - Accent1 2 2 2 4 2 2 4" xfId="14713"/>
    <cellStyle name="40% - Accent1 2 2 2 4 2 2 4 2" xfId="14714"/>
    <cellStyle name="40% - Accent1 2 2 2 4 2 2 5" xfId="14715"/>
    <cellStyle name="40% - Accent1 2 2 2 4 2 2 5 2" xfId="14716"/>
    <cellStyle name="40% - Accent1 2 2 2 4 2 2 6" xfId="14717"/>
    <cellStyle name="40% - Accent1 2 2 2 4 2 3" xfId="14718"/>
    <cellStyle name="40% - Accent1 2 2 2 4 2 3 2" xfId="14719"/>
    <cellStyle name="40% - Accent1 2 2 2 4 2 3 2 2" xfId="14720"/>
    <cellStyle name="40% - Accent1 2 2 2 4 2 3 2 2 2" xfId="14721"/>
    <cellStyle name="40% - Accent1 2 2 2 4 2 3 2 2 2 2" xfId="14722"/>
    <cellStyle name="40% - Accent1 2 2 2 4 2 3 2 2 3" xfId="14723"/>
    <cellStyle name="40% - Accent1 2 2 2 4 2 3 2 3" xfId="14724"/>
    <cellStyle name="40% - Accent1 2 2 2 4 2 3 2 3 2" xfId="14725"/>
    <cellStyle name="40% - Accent1 2 2 2 4 2 3 2 4" xfId="14726"/>
    <cellStyle name="40% - Accent1 2 2 2 4 2 3 3" xfId="14727"/>
    <cellStyle name="40% - Accent1 2 2 2 4 2 3 3 2" xfId="14728"/>
    <cellStyle name="40% - Accent1 2 2 2 4 2 3 3 2 2" xfId="14729"/>
    <cellStyle name="40% - Accent1 2 2 2 4 2 3 3 3" xfId="14730"/>
    <cellStyle name="40% - Accent1 2 2 2 4 2 3 4" xfId="14731"/>
    <cellStyle name="40% - Accent1 2 2 2 4 2 3 4 2" xfId="14732"/>
    <cellStyle name="40% - Accent1 2 2 2 4 2 3 5" xfId="14733"/>
    <cellStyle name="40% - Accent1 2 2 2 4 2 3 5 2" xfId="14734"/>
    <cellStyle name="40% - Accent1 2 2 2 4 2 3 6" xfId="14735"/>
    <cellStyle name="40% - Accent1 2 2 2 4 2 4" xfId="14736"/>
    <cellStyle name="40% - Accent1 2 2 2 4 2 4 2" xfId="14737"/>
    <cellStyle name="40% - Accent1 2 2 2 4 2 4 2 2" xfId="14738"/>
    <cellStyle name="40% - Accent1 2 2 2 4 2 4 2 2 2" xfId="14739"/>
    <cellStyle name="40% - Accent1 2 2 2 4 2 4 2 3" xfId="14740"/>
    <cellStyle name="40% - Accent1 2 2 2 4 2 4 3" xfId="14741"/>
    <cellStyle name="40% - Accent1 2 2 2 4 2 4 3 2" xfId="14742"/>
    <cellStyle name="40% - Accent1 2 2 2 4 2 4 4" xfId="14743"/>
    <cellStyle name="40% - Accent1 2 2 2 4 2 5" xfId="14744"/>
    <cellStyle name="40% - Accent1 2 2 2 4 2 5 2" xfId="14745"/>
    <cellStyle name="40% - Accent1 2 2 2 4 2 5 2 2" xfId="14746"/>
    <cellStyle name="40% - Accent1 2 2 2 4 2 5 3" xfId="14747"/>
    <cellStyle name="40% - Accent1 2 2 2 4 2 6" xfId="14748"/>
    <cellStyle name="40% - Accent1 2 2 2 4 2 6 2" xfId="14749"/>
    <cellStyle name="40% - Accent1 2 2 2 4 2 7" xfId="14750"/>
    <cellStyle name="40% - Accent1 2 2 2 4 2 7 2" xfId="14751"/>
    <cellStyle name="40% - Accent1 2 2 2 4 2 8" xfId="14752"/>
    <cellStyle name="40% - Accent1 2 2 2 4 3" xfId="14753"/>
    <cellStyle name="40% - Accent1 2 2 2 4 3 2" xfId="14754"/>
    <cellStyle name="40% - Accent1 2 2 2 4 3 2 2" xfId="14755"/>
    <cellStyle name="40% - Accent1 2 2 2 4 3 2 2 2" xfId="14756"/>
    <cellStyle name="40% - Accent1 2 2 2 4 3 2 2 2 2" xfId="14757"/>
    <cellStyle name="40% - Accent1 2 2 2 4 3 2 2 2 2 2" xfId="14758"/>
    <cellStyle name="40% - Accent1 2 2 2 4 3 2 2 2 3" xfId="14759"/>
    <cellStyle name="40% - Accent1 2 2 2 4 3 2 2 3" xfId="14760"/>
    <cellStyle name="40% - Accent1 2 2 2 4 3 2 2 3 2" xfId="14761"/>
    <cellStyle name="40% - Accent1 2 2 2 4 3 2 2 4" xfId="14762"/>
    <cellStyle name="40% - Accent1 2 2 2 4 3 2 3" xfId="14763"/>
    <cellStyle name="40% - Accent1 2 2 2 4 3 2 3 2" xfId="14764"/>
    <cellStyle name="40% - Accent1 2 2 2 4 3 2 3 2 2" xfId="14765"/>
    <cellStyle name="40% - Accent1 2 2 2 4 3 2 3 3" xfId="14766"/>
    <cellStyle name="40% - Accent1 2 2 2 4 3 2 4" xfId="14767"/>
    <cellStyle name="40% - Accent1 2 2 2 4 3 2 4 2" xfId="14768"/>
    <cellStyle name="40% - Accent1 2 2 2 4 3 2 5" xfId="14769"/>
    <cellStyle name="40% - Accent1 2 2 2 4 3 2 5 2" xfId="14770"/>
    <cellStyle name="40% - Accent1 2 2 2 4 3 2 6" xfId="14771"/>
    <cellStyle name="40% - Accent1 2 2 2 4 3 3" xfId="14772"/>
    <cellStyle name="40% - Accent1 2 2 2 4 3 3 2" xfId="14773"/>
    <cellStyle name="40% - Accent1 2 2 2 4 3 3 2 2" xfId="14774"/>
    <cellStyle name="40% - Accent1 2 2 2 4 3 3 2 2 2" xfId="14775"/>
    <cellStyle name="40% - Accent1 2 2 2 4 3 3 2 2 2 2" xfId="14776"/>
    <cellStyle name="40% - Accent1 2 2 2 4 3 3 2 2 3" xfId="14777"/>
    <cellStyle name="40% - Accent1 2 2 2 4 3 3 2 3" xfId="14778"/>
    <cellStyle name="40% - Accent1 2 2 2 4 3 3 2 3 2" xfId="14779"/>
    <cellStyle name="40% - Accent1 2 2 2 4 3 3 2 4" xfId="14780"/>
    <cellStyle name="40% - Accent1 2 2 2 4 3 3 3" xfId="14781"/>
    <cellStyle name="40% - Accent1 2 2 2 4 3 3 3 2" xfId="14782"/>
    <cellStyle name="40% - Accent1 2 2 2 4 3 3 3 2 2" xfId="14783"/>
    <cellStyle name="40% - Accent1 2 2 2 4 3 3 3 3" xfId="14784"/>
    <cellStyle name="40% - Accent1 2 2 2 4 3 3 4" xfId="14785"/>
    <cellStyle name="40% - Accent1 2 2 2 4 3 3 4 2" xfId="14786"/>
    <cellStyle name="40% - Accent1 2 2 2 4 3 3 5" xfId="14787"/>
    <cellStyle name="40% - Accent1 2 2 2 4 3 3 5 2" xfId="14788"/>
    <cellStyle name="40% - Accent1 2 2 2 4 3 3 6" xfId="14789"/>
    <cellStyle name="40% - Accent1 2 2 2 4 3 4" xfId="14790"/>
    <cellStyle name="40% - Accent1 2 2 2 4 3 4 2" xfId="14791"/>
    <cellStyle name="40% - Accent1 2 2 2 4 3 4 2 2" xfId="14792"/>
    <cellStyle name="40% - Accent1 2 2 2 4 3 4 2 2 2" xfId="14793"/>
    <cellStyle name="40% - Accent1 2 2 2 4 3 4 2 3" xfId="14794"/>
    <cellStyle name="40% - Accent1 2 2 2 4 3 4 3" xfId="14795"/>
    <cellStyle name="40% - Accent1 2 2 2 4 3 4 3 2" xfId="14796"/>
    <cellStyle name="40% - Accent1 2 2 2 4 3 4 4" xfId="14797"/>
    <cellStyle name="40% - Accent1 2 2 2 4 3 5" xfId="14798"/>
    <cellStyle name="40% - Accent1 2 2 2 4 3 5 2" xfId="14799"/>
    <cellStyle name="40% - Accent1 2 2 2 4 3 5 2 2" xfId="14800"/>
    <cellStyle name="40% - Accent1 2 2 2 4 3 5 3" xfId="14801"/>
    <cellStyle name="40% - Accent1 2 2 2 4 3 6" xfId="14802"/>
    <cellStyle name="40% - Accent1 2 2 2 4 3 6 2" xfId="14803"/>
    <cellStyle name="40% - Accent1 2 2 2 4 3 7" xfId="14804"/>
    <cellStyle name="40% - Accent1 2 2 2 4 3 7 2" xfId="14805"/>
    <cellStyle name="40% - Accent1 2 2 2 4 3 8" xfId="14806"/>
    <cellStyle name="40% - Accent1 2 2 2 4 4" xfId="14807"/>
    <cellStyle name="40% - Accent1 2 2 2 4 4 2" xfId="14808"/>
    <cellStyle name="40% - Accent1 2 2 2 4 4 2 2" xfId="14809"/>
    <cellStyle name="40% - Accent1 2 2 2 4 4 2 2 2" xfId="14810"/>
    <cellStyle name="40% - Accent1 2 2 2 4 4 2 2 2 2" xfId="14811"/>
    <cellStyle name="40% - Accent1 2 2 2 4 4 2 2 3" xfId="14812"/>
    <cellStyle name="40% - Accent1 2 2 2 4 4 2 3" xfId="14813"/>
    <cellStyle name="40% - Accent1 2 2 2 4 4 2 3 2" xfId="14814"/>
    <cellStyle name="40% - Accent1 2 2 2 4 4 2 4" xfId="14815"/>
    <cellStyle name="40% - Accent1 2 2 2 4 4 3" xfId="14816"/>
    <cellStyle name="40% - Accent1 2 2 2 4 4 3 2" xfId="14817"/>
    <cellStyle name="40% - Accent1 2 2 2 4 4 3 2 2" xfId="14818"/>
    <cellStyle name="40% - Accent1 2 2 2 4 4 3 3" xfId="14819"/>
    <cellStyle name="40% - Accent1 2 2 2 4 4 4" xfId="14820"/>
    <cellStyle name="40% - Accent1 2 2 2 4 4 4 2" xfId="14821"/>
    <cellStyle name="40% - Accent1 2 2 2 4 4 5" xfId="14822"/>
    <cellStyle name="40% - Accent1 2 2 2 4 4 5 2" xfId="14823"/>
    <cellStyle name="40% - Accent1 2 2 2 4 4 6" xfId="14824"/>
    <cellStyle name="40% - Accent1 2 2 2 4 5" xfId="14825"/>
    <cellStyle name="40% - Accent1 2 2 2 4 5 2" xfId="14826"/>
    <cellStyle name="40% - Accent1 2 2 2 4 5 2 2" xfId="14827"/>
    <cellStyle name="40% - Accent1 2 2 2 4 5 2 2 2" xfId="14828"/>
    <cellStyle name="40% - Accent1 2 2 2 4 5 2 2 2 2" xfId="14829"/>
    <cellStyle name="40% - Accent1 2 2 2 4 5 2 2 3" xfId="14830"/>
    <cellStyle name="40% - Accent1 2 2 2 4 5 2 3" xfId="14831"/>
    <cellStyle name="40% - Accent1 2 2 2 4 5 2 3 2" xfId="14832"/>
    <cellStyle name="40% - Accent1 2 2 2 4 5 2 4" xfId="14833"/>
    <cellStyle name="40% - Accent1 2 2 2 4 5 3" xfId="14834"/>
    <cellStyle name="40% - Accent1 2 2 2 4 5 3 2" xfId="14835"/>
    <cellStyle name="40% - Accent1 2 2 2 4 5 3 2 2" xfId="14836"/>
    <cellStyle name="40% - Accent1 2 2 2 4 5 3 3" xfId="14837"/>
    <cellStyle name="40% - Accent1 2 2 2 4 5 4" xfId="14838"/>
    <cellStyle name="40% - Accent1 2 2 2 4 5 4 2" xfId="14839"/>
    <cellStyle name="40% - Accent1 2 2 2 4 5 5" xfId="14840"/>
    <cellStyle name="40% - Accent1 2 2 2 4 5 5 2" xfId="14841"/>
    <cellStyle name="40% - Accent1 2 2 2 4 5 6" xfId="14842"/>
    <cellStyle name="40% - Accent1 2 2 2 4 6" xfId="14843"/>
    <cellStyle name="40% - Accent1 2 2 2 4 6 2" xfId="14844"/>
    <cellStyle name="40% - Accent1 2 2 2 4 6 2 2" xfId="14845"/>
    <cellStyle name="40% - Accent1 2 2 2 4 6 2 2 2" xfId="14846"/>
    <cellStyle name="40% - Accent1 2 2 2 4 6 2 2 2 2" xfId="14847"/>
    <cellStyle name="40% - Accent1 2 2 2 4 6 2 2 3" xfId="14848"/>
    <cellStyle name="40% - Accent1 2 2 2 4 6 2 3" xfId="14849"/>
    <cellStyle name="40% - Accent1 2 2 2 4 6 2 3 2" xfId="14850"/>
    <cellStyle name="40% - Accent1 2 2 2 4 6 2 4" xfId="14851"/>
    <cellStyle name="40% - Accent1 2 2 2 4 6 3" xfId="14852"/>
    <cellStyle name="40% - Accent1 2 2 2 4 6 3 2" xfId="14853"/>
    <cellStyle name="40% - Accent1 2 2 2 4 6 3 2 2" xfId="14854"/>
    <cellStyle name="40% - Accent1 2 2 2 4 6 3 3" xfId="14855"/>
    <cellStyle name="40% - Accent1 2 2 2 4 6 4" xfId="14856"/>
    <cellStyle name="40% - Accent1 2 2 2 4 6 4 2" xfId="14857"/>
    <cellStyle name="40% - Accent1 2 2 2 4 6 5" xfId="14858"/>
    <cellStyle name="40% - Accent1 2 2 2 4 6 5 2" xfId="14859"/>
    <cellStyle name="40% - Accent1 2 2 2 4 6 6" xfId="14860"/>
    <cellStyle name="40% - Accent1 2 2 2 4 7" xfId="14861"/>
    <cellStyle name="40% - Accent1 2 2 2 4 7 2" xfId="14862"/>
    <cellStyle name="40% - Accent1 2 2 2 4 7 2 2" xfId="14863"/>
    <cellStyle name="40% - Accent1 2 2 2 4 7 2 2 2" xfId="14864"/>
    <cellStyle name="40% - Accent1 2 2 2 4 7 2 3" xfId="14865"/>
    <cellStyle name="40% - Accent1 2 2 2 4 7 3" xfId="14866"/>
    <cellStyle name="40% - Accent1 2 2 2 4 7 3 2" xfId="14867"/>
    <cellStyle name="40% - Accent1 2 2 2 4 7 4" xfId="14868"/>
    <cellStyle name="40% - Accent1 2 2 2 4 8" xfId="14869"/>
    <cellStyle name="40% - Accent1 2 2 2 4 8 2" xfId="14870"/>
    <cellStyle name="40% - Accent1 2 2 2 4 8 2 2" xfId="14871"/>
    <cellStyle name="40% - Accent1 2 2 2 4 8 3" xfId="14872"/>
    <cellStyle name="40% - Accent1 2 2 2 4 9" xfId="14873"/>
    <cellStyle name="40% - Accent1 2 2 2 4 9 2" xfId="14874"/>
    <cellStyle name="40% - Accent1 2 2 2 5" xfId="14875"/>
    <cellStyle name="40% - Accent1 2 2 2 5 2" xfId="14876"/>
    <cellStyle name="40% - Accent1 2 2 2 5 2 2" xfId="14877"/>
    <cellStyle name="40% - Accent1 2 2 2 5 2 2 2" xfId="14878"/>
    <cellStyle name="40% - Accent1 2 2 2 5 2 2 2 2" xfId="14879"/>
    <cellStyle name="40% - Accent1 2 2 2 5 2 2 2 2 2" xfId="14880"/>
    <cellStyle name="40% - Accent1 2 2 2 5 2 2 2 3" xfId="14881"/>
    <cellStyle name="40% - Accent1 2 2 2 5 2 2 3" xfId="14882"/>
    <cellStyle name="40% - Accent1 2 2 2 5 2 2 3 2" xfId="14883"/>
    <cellStyle name="40% - Accent1 2 2 2 5 2 2 4" xfId="14884"/>
    <cellStyle name="40% - Accent1 2 2 2 5 2 3" xfId="14885"/>
    <cellStyle name="40% - Accent1 2 2 2 5 2 3 2" xfId="14886"/>
    <cellStyle name="40% - Accent1 2 2 2 5 2 3 2 2" xfId="14887"/>
    <cellStyle name="40% - Accent1 2 2 2 5 2 3 3" xfId="14888"/>
    <cellStyle name="40% - Accent1 2 2 2 5 2 4" xfId="14889"/>
    <cellStyle name="40% - Accent1 2 2 2 5 2 4 2" xfId="14890"/>
    <cellStyle name="40% - Accent1 2 2 2 5 2 5" xfId="14891"/>
    <cellStyle name="40% - Accent1 2 2 2 5 2 5 2" xfId="14892"/>
    <cellStyle name="40% - Accent1 2 2 2 5 2 6" xfId="14893"/>
    <cellStyle name="40% - Accent1 2 2 2 5 3" xfId="14894"/>
    <cellStyle name="40% - Accent1 2 2 2 5 3 2" xfId="14895"/>
    <cellStyle name="40% - Accent1 2 2 2 5 3 2 2" xfId="14896"/>
    <cellStyle name="40% - Accent1 2 2 2 5 3 2 2 2" xfId="14897"/>
    <cellStyle name="40% - Accent1 2 2 2 5 3 2 2 2 2" xfId="14898"/>
    <cellStyle name="40% - Accent1 2 2 2 5 3 2 2 3" xfId="14899"/>
    <cellStyle name="40% - Accent1 2 2 2 5 3 2 3" xfId="14900"/>
    <cellStyle name="40% - Accent1 2 2 2 5 3 2 3 2" xfId="14901"/>
    <cellStyle name="40% - Accent1 2 2 2 5 3 2 4" xfId="14902"/>
    <cellStyle name="40% - Accent1 2 2 2 5 3 3" xfId="14903"/>
    <cellStyle name="40% - Accent1 2 2 2 5 3 3 2" xfId="14904"/>
    <cellStyle name="40% - Accent1 2 2 2 5 3 3 2 2" xfId="14905"/>
    <cellStyle name="40% - Accent1 2 2 2 5 3 3 3" xfId="14906"/>
    <cellStyle name="40% - Accent1 2 2 2 5 3 4" xfId="14907"/>
    <cellStyle name="40% - Accent1 2 2 2 5 3 4 2" xfId="14908"/>
    <cellStyle name="40% - Accent1 2 2 2 5 3 5" xfId="14909"/>
    <cellStyle name="40% - Accent1 2 2 2 5 3 5 2" xfId="14910"/>
    <cellStyle name="40% - Accent1 2 2 2 5 3 6" xfId="14911"/>
    <cellStyle name="40% - Accent1 2 2 2 5 4" xfId="14912"/>
    <cellStyle name="40% - Accent1 2 2 2 5 4 2" xfId="14913"/>
    <cellStyle name="40% - Accent1 2 2 2 5 4 2 2" xfId="14914"/>
    <cellStyle name="40% - Accent1 2 2 2 5 4 2 2 2" xfId="14915"/>
    <cellStyle name="40% - Accent1 2 2 2 5 4 2 3" xfId="14916"/>
    <cellStyle name="40% - Accent1 2 2 2 5 4 3" xfId="14917"/>
    <cellStyle name="40% - Accent1 2 2 2 5 4 3 2" xfId="14918"/>
    <cellStyle name="40% - Accent1 2 2 2 5 4 4" xfId="14919"/>
    <cellStyle name="40% - Accent1 2 2 2 5 5" xfId="14920"/>
    <cellStyle name="40% - Accent1 2 2 2 5 5 2" xfId="14921"/>
    <cellStyle name="40% - Accent1 2 2 2 5 5 2 2" xfId="14922"/>
    <cellStyle name="40% - Accent1 2 2 2 5 5 3" xfId="14923"/>
    <cellStyle name="40% - Accent1 2 2 2 5 6" xfId="14924"/>
    <cellStyle name="40% - Accent1 2 2 2 5 6 2" xfId="14925"/>
    <cellStyle name="40% - Accent1 2 2 2 5 7" xfId="14926"/>
    <cellStyle name="40% - Accent1 2 2 2 5 7 2" xfId="14927"/>
    <cellStyle name="40% - Accent1 2 2 2 5 8" xfId="14928"/>
    <cellStyle name="40% - Accent1 2 2 2 6" xfId="14929"/>
    <cellStyle name="40% - Accent1 2 2 2 6 2" xfId="14930"/>
    <cellStyle name="40% - Accent1 2 2 2 6 2 2" xfId="14931"/>
    <cellStyle name="40% - Accent1 2 2 2 6 2 2 2" xfId="14932"/>
    <cellStyle name="40% - Accent1 2 2 2 6 2 2 2 2" xfId="14933"/>
    <cellStyle name="40% - Accent1 2 2 2 6 2 2 2 2 2" xfId="14934"/>
    <cellStyle name="40% - Accent1 2 2 2 6 2 2 2 3" xfId="14935"/>
    <cellStyle name="40% - Accent1 2 2 2 6 2 2 3" xfId="14936"/>
    <cellStyle name="40% - Accent1 2 2 2 6 2 2 3 2" xfId="14937"/>
    <cellStyle name="40% - Accent1 2 2 2 6 2 2 4" xfId="14938"/>
    <cellStyle name="40% - Accent1 2 2 2 6 2 3" xfId="14939"/>
    <cellStyle name="40% - Accent1 2 2 2 6 2 3 2" xfId="14940"/>
    <cellStyle name="40% - Accent1 2 2 2 6 2 3 2 2" xfId="14941"/>
    <cellStyle name="40% - Accent1 2 2 2 6 2 3 3" xfId="14942"/>
    <cellStyle name="40% - Accent1 2 2 2 6 2 4" xfId="14943"/>
    <cellStyle name="40% - Accent1 2 2 2 6 2 4 2" xfId="14944"/>
    <cellStyle name="40% - Accent1 2 2 2 6 2 5" xfId="14945"/>
    <cellStyle name="40% - Accent1 2 2 2 6 2 5 2" xfId="14946"/>
    <cellStyle name="40% - Accent1 2 2 2 6 2 6" xfId="14947"/>
    <cellStyle name="40% - Accent1 2 2 2 6 3" xfId="14948"/>
    <cellStyle name="40% - Accent1 2 2 2 6 3 2" xfId="14949"/>
    <cellStyle name="40% - Accent1 2 2 2 6 3 2 2" xfId="14950"/>
    <cellStyle name="40% - Accent1 2 2 2 6 3 2 2 2" xfId="14951"/>
    <cellStyle name="40% - Accent1 2 2 2 6 3 2 2 2 2" xfId="14952"/>
    <cellStyle name="40% - Accent1 2 2 2 6 3 2 2 3" xfId="14953"/>
    <cellStyle name="40% - Accent1 2 2 2 6 3 2 3" xfId="14954"/>
    <cellStyle name="40% - Accent1 2 2 2 6 3 2 3 2" xfId="14955"/>
    <cellStyle name="40% - Accent1 2 2 2 6 3 2 4" xfId="14956"/>
    <cellStyle name="40% - Accent1 2 2 2 6 3 3" xfId="14957"/>
    <cellStyle name="40% - Accent1 2 2 2 6 3 3 2" xfId="14958"/>
    <cellStyle name="40% - Accent1 2 2 2 6 3 3 2 2" xfId="14959"/>
    <cellStyle name="40% - Accent1 2 2 2 6 3 3 3" xfId="14960"/>
    <cellStyle name="40% - Accent1 2 2 2 6 3 4" xfId="14961"/>
    <cellStyle name="40% - Accent1 2 2 2 6 3 4 2" xfId="14962"/>
    <cellStyle name="40% - Accent1 2 2 2 6 3 5" xfId="14963"/>
    <cellStyle name="40% - Accent1 2 2 2 6 3 5 2" xfId="14964"/>
    <cellStyle name="40% - Accent1 2 2 2 6 3 6" xfId="14965"/>
    <cellStyle name="40% - Accent1 2 2 2 6 4" xfId="14966"/>
    <cellStyle name="40% - Accent1 2 2 2 6 4 2" xfId="14967"/>
    <cellStyle name="40% - Accent1 2 2 2 6 4 2 2" xfId="14968"/>
    <cellStyle name="40% - Accent1 2 2 2 6 4 2 2 2" xfId="14969"/>
    <cellStyle name="40% - Accent1 2 2 2 6 4 2 3" xfId="14970"/>
    <cellStyle name="40% - Accent1 2 2 2 6 4 3" xfId="14971"/>
    <cellStyle name="40% - Accent1 2 2 2 6 4 3 2" xfId="14972"/>
    <cellStyle name="40% - Accent1 2 2 2 6 4 4" xfId="14973"/>
    <cellStyle name="40% - Accent1 2 2 2 6 5" xfId="14974"/>
    <cellStyle name="40% - Accent1 2 2 2 6 5 2" xfId="14975"/>
    <cellStyle name="40% - Accent1 2 2 2 6 5 2 2" xfId="14976"/>
    <cellStyle name="40% - Accent1 2 2 2 6 5 3" xfId="14977"/>
    <cellStyle name="40% - Accent1 2 2 2 6 6" xfId="14978"/>
    <cellStyle name="40% - Accent1 2 2 2 6 6 2" xfId="14979"/>
    <cellStyle name="40% - Accent1 2 2 2 6 7" xfId="14980"/>
    <cellStyle name="40% - Accent1 2 2 2 6 7 2" xfId="14981"/>
    <cellStyle name="40% - Accent1 2 2 2 6 8" xfId="14982"/>
    <cellStyle name="40% - Accent1 2 2 2 7" xfId="14983"/>
    <cellStyle name="40% - Accent1 2 2 2 7 2" xfId="14984"/>
    <cellStyle name="40% - Accent1 2 2 2 7 2 2" xfId="14985"/>
    <cellStyle name="40% - Accent1 2 2 2 7 2 2 2" xfId="14986"/>
    <cellStyle name="40% - Accent1 2 2 2 7 2 2 2 2" xfId="14987"/>
    <cellStyle name="40% - Accent1 2 2 2 7 2 2 3" xfId="14988"/>
    <cellStyle name="40% - Accent1 2 2 2 7 2 3" xfId="14989"/>
    <cellStyle name="40% - Accent1 2 2 2 7 2 3 2" xfId="14990"/>
    <cellStyle name="40% - Accent1 2 2 2 7 2 4" xfId="14991"/>
    <cellStyle name="40% - Accent1 2 2 2 7 3" xfId="14992"/>
    <cellStyle name="40% - Accent1 2 2 2 7 3 2" xfId="14993"/>
    <cellStyle name="40% - Accent1 2 2 2 7 3 2 2" xfId="14994"/>
    <cellStyle name="40% - Accent1 2 2 2 7 3 3" xfId="14995"/>
    <cellStyle name="40% - Accent1 2 2 2 7 4" xfId="14996"/>
    <cellStyle name="40% - Accent1 2 2 2 7 4 2" xfId="14997"/>
    <cellStyle name="40% - Accent1 2 2 2 7 5" xfId="14998"/>
    <cellStyle name="40% - Accent1 2 2 2 7 5 2" xfId="14999"/>
    <cellStyle name="40% - Accent1 2 2 2 7 6" xfId="15000"/>
    <cellStyle name="40% - Accent1 2 2 2 8" xfId="15001"/>
    <cellStyle name="40% - Accent1 2 2 2 8 2" xfId="15002"/>
    <cellStyle name="40% - Accent1 2 2 2 8 2 2" xfId="15003"/>
    <cellStyle name="40% - Accent1 2 2 2 8 2 2 2" xfId="15004"/>
    <cellStyle name="40% - Accent1 2 2 2 8 2 2 2 2" xfId="15005"/>
    <cellStyle name="40% - Accent1 2 2 2 8 2 2 3" xfId="15006"/>
    <cellStyle name="40% - Accent1 2 2 2 8 2 3" xfId="15007"/>
    <cellStyle name="40% - Accent1 2 2 2 8 2 3 2" xfId="15008"/>
    <cellStyle name="40% - Accent1 2 2 2 8 2 4" xfId="15009"/>
    <cellStyle name="40% - Accent1 2 2 2 8 3" xfId="15010"/>
    <cellStyle name="40% - Accent1 2 2 2 8 3 2" xfId="15011"/>
    <cellStyle name="40% - Accent1 2 2 2 8 3 2 2" xfId="15012"/>
    <cellStyle name="40% - Accent1 2 2 2 8 3 3" xfId="15013"/>
    <cellStyle name="40% - Accent1 2 2 2 8 4" xfId="15014"/>
    <cellStyle name="40% - Accent1 2 2 2 8 4 2" xfId="15015"/>
    <cellStyle name="40% - Accent1 2 2 2 8 5" xfId="15016"/>
    <cellStyle name="40% - Accent1 2 2 2 8 5 2" xfId="15017"/>
    <cellStyle name="40% - Accent1 2 2 2 8 6" xfId="15018"/>
    <cellStyle name="40% - Accent1 2 2 2 9" xfId="15019"/>
    <cellStyle name="40% - Accent1 2 2 2 9 2" xfId="15020"/>
    <cellStyle name="40% - Accent1 2 2 2 9 2 2" xfId="15021"/>
    <cellStyle name="40% - Accent1 2 2 2 9 2 2 2" xfId="15022"/>
    <cellStyle name="40% - Accent1 2 2 2 9 2 2 2 2" xfId="15023"/>
    <cellStyle name="40% - Accent1 2 2 2 9 2 2 3" xfId="15024"/>
    <cellStyle name="40% - Accent1 2 2 2 9 2 3" xfId="15025"/>
    <cellStyle name="40% - Accent1 2 2 2 9 2 3 2" xfId="15026"/>
    <cellStyle name="40% - Accent1 2 2 2 9 2 4" xfId="15027"/>
    <cellStyle name="40% - Accent1 2 2 2 9 3" xfId="15028"/>
    <cellStyle name="40% - Accent1 2 2 2 9 3 2" xfId="15029"/>
    <cellStyle name="40% - Accent1 2 2 2 9 3 2 2" xfId="15030"/>
    <cellStyle name="40% - Accent1 2 2 2 9 3 3" xfId="15031"/>
    <cellStyle name="40% - Accent1 2 2 2 9 4" xfId="15032"/>
    <cellStyle name="40% - Accent1 2 2 2 9 4 2" xfId="15033"/>
    <cellStyle name="40% - Accent1 2 2 2 9 5" xfId="15034"/>
    <cellStyle name="40% - Accent1 2 2 2 9 5 2" xfId="15035"/>
    <cellStyle name="40% - Accent1 2 2 2 9 6" xfId="15036"/>
    <cellStyle name="40% - Accent1 2 2 3" xfId="15037"/>
    <cellStyle name="40% - Accent1 2 2 3 10" xfId="15038"/>
    <cellStyle name="40% - Accent1 2 2 3 10 2" xfId="15039"/>
    <cellStyle name="40% - Accent1 2 2 3 11" xfId="15040"/>
    <cellStyle name="40% - Accent1 2 2 3 2" xfId="15041"/>
    <cellStyle name="40% - Accent1 2 2 3 2 2" xfId="15042"/>
    <cellStyle name="40% - Accent1 2 2 3 2 2 2" xfId="15043"/>
    <cellStyle name="40% - Accent1 2 2 3 2 2 2 2" xfId="15044"/>
    <cellStyle name="40% - Accent1 2 2 3 2 2 2 2 2" xfId="15045"/>
    <cellStyle name="40% - Accent1 2 2 3 2 2 2 2 2 2" xfId="15046"/>
    <cellStyle name="40% - Accent1 2 2 3 2 2 2 2 3" xfId="15047"/>
    <cellStyle name="40% - Accent1 2 2 3 2 2 2 3" xfId="15048"/>
    <cellStyle name="40% - Accent1 2 2 3 2 2 2 3 2" xfId="15049"/>
    <cellStyle name="40% - Accent1 2 2 3 2 2 2 4" xfId="15050"/>
    <cellStyle name="40% - Accent1 2 2 3 2 2 3" xfId="15051"/>
    <cellStyle name="40% - Accent1 2 2 3 2 2 3 2" xfId="15052"/>
    <cellStyle name="40% - Accent1 2 2 3 2 2 3 2 2" xfId="15053"/>
    <cellStyle name="40% - Accent1 2 2 3 2 2 3 3" xfId="15054"/>
    <cellStyle name="40% - Accent1 2 2 3 2 2 4" xfId="15055"/>
    <cellStyle name="40% - Accent1 2 2 3 2 2 4 2" xfId="15056"/>
    <cellStyle name="40% - Accent1 2 2 3 2 2 5" xfId="15057"/>
    <cellStyle name="40% - Accent1 2 2 3 2 2 5 2" xfId="15058"/>
    <cellStyle name="40% - Accent1 2 2 3 2 2 6" xfId="15059"/>
    <cellStyle name="40% - Accent1 2 2 3 2 3" xfId="15060"/>
    <cellStyle name="40% - Accent1 2 2 3 2 3 2" xfId="15061"/>
    <cellStyle name="40% - Accent1 2 2 3 2 3 2 2" xfId="15062"/>
    <cellStyle name="40% - Accent1 2 2 3 2 3 2 2 2" xfId="15063"/>
    <cellStyle name="40% - Accent1 2 2 3 2 3 2 2 2 2" xfId="15064"/>
    <cellStyle name="40% - Accent1 2 2 3 2 3 2 2 3" xfId="15065"/>
    <cellStyle name="40% - Accent1 2 2 3 2 3 2 3" xfId="15066"/>
    <cellStyle name="40% - Accent1 2 2 3 2 3 2 3 2" xfId="15067"/>
    <cellStyle name="40% - Accent1 2 2 3 2 3 2 4" xfId="15068"/>
    <cellStyle name="40% - Accent1 2 2 3 2 3 3" xfId="15069"/>
    <cellStyle name="40% - Accent1 2 2 3 2 3 3 2" xfId="15070"/>
    <cellStyle name="40% - Accent1 2 2 3 2 3 3 2 2" xfId="15071"/>
    <cellStyle name="40% - Accent1 2 2 3 2 3 3 3" xfId="15072"/>
    <cellStyle name="40% - Accent1 2 2 3 2 3 4" xfId="15073"/>
    <cellStyle name="40% - Accent1 2 2 3 2 3 4 2" xfId="15074"/>
    <cellStyle name="40% - Accent1 2 2 3 2 3 5" xfId="15075"/>
    <cellStyle name="40% - Accent1 2 2 3 2 3 5 2" xfId="15076"/>
    <cellStyle name="40% - Accent1 2 2 3 2 3 6" xfId="15077"/>
    <cellStyle name="40% - Accent1 2 2 3 2 4" xfId="15078"/>
    <cellStyle name="40% - Accent1 2 2 3 2 4 2" xfId="15079"/>
    <cellStyle name="40% - Accent1 2 2 3 2 4 2 2" xfId="15080"/>
    <cellStyle name="40% - Accent1 2 2 3 2 4 2 2 2" xfId="15081"/>
    <cellStyle name="40% - Accent1 2 2 3 2 4 2 3" xfId="15082"/>
    <cellStyle name="40% - Accent1 2 2 3 2 4 3" xfId="15083"/>
    <cellStyle name="40% - Accent1 2 2 3 2 4 3 2" xfId="15084"/>
    <cellStyle name="40% - Accent1 2 2 3 2 4 4" xfId="15085"/>
    <cellStyle name="40% - Accent1 2 2 3 2 5" xfId="15086"/>
    <cellStyle name="40% - Accent1 2 2 3 2 5 2" xfId="15087"/>
    <cellStyle name="40% - Accent1 2 2 3 2 5 2 2" xfId="15088"/>
    <cellStyle name="40% - Accent1 2 2 3 2 5 3" xfId="15089"/>
    <cellStyle name="40% - Accent1 2 2 3 2 6" xfId="15090"/>
    <cellStyle name="40% - Accent1 2 2 3 2 6 2" xfId="15091"/>
    <cellStyle name="40% - Accent1 2 2 3 2 7" xfId="15092"/>
    <cellStyle name="40% - Accent1 2 2 3 2 7 2" xfId="15093"/>
    <cellStyle name="40% - Accent1 2 2 3 2 8" xfId="15094"/>
    <cellStyle name="40% - Accent1 2 2 3 3" xfId="15095"/>
    <cellStyle name="40% - Accent1 2 2 3 3 2" xfId="15096"/>
    <cellStyle name="40% - Accent1 2 2 3 3 2 2" xfId="15097"/>
    <cellStyle name="40% - Accent1 2 2 3 3 2 2 2" xfId="15098"/>
    <cellStyle name="40% - Accent1 2 2 3 3 2 2 2 2" xfId="15099"/>
    <cellStyle name="40% - Accent1 2 2 3 3 2 2 2 2 2" xfId="15100"/>
    <cellStyle name="40% - Accent1 2 2 3 3 2 2 2 3" xfId="15101"/>
    <cellStyle name="40% - Accent1 2 2 3 3 2 2 3" xfId="15102"/>
    <cellStyle name="40% - Accent1 2 2 3 3 2 2 3 2" xfId="15103"/>
    <cellStyle name="40% - Accent1 2 2 3 3 2 2 4" xfId="15104"/>
    <cellStyle name="40% - Accent1 2 2 3 3 2 3" xfId="15105"/>
    <cellStyle name="40% - Accent1 2 2 3 3 2 3 2" xfId="15106"/>
    <cellStyle name="40% - Accent1 2 2 3 3 2 3 2 2" xfId="15107"/>
    <cellStyle name="40% - Accent1 2 2 3 3 2 3 3" xfId="15108"/>
    <cellStyle name="40% - Accent1 2 2 3 3 2 4" xfId="15109"/>
    <cellStyle name="40% - Accent1 2 2 3 3 2 4 2" xfId="15110"/>
    <cellStyle name="40% - Accent1 2 2 3 3 2 5" xfId="15111"/>
    <cellStyle name="40% - Accent1 2 2 3 3 2 5 2" xfId="15112"/>
    <cellStyle name="40% - Accent1 2 2 3 3 2 6" xfId="15113"/>
    <cellStyle name="40% - Accent1 2 2 3 3 3" xfId="15114"/>
    <cellStyle name="40% - Accent1 2 2 3 3 3 2" xfId="15115"/>
    <cellStyle name="40% - Accent1 2 2 3 3 3 2 2" xfId="15116"/>
    <cellStyle name="40% - Accent1 2 2 3 3 3 2 2 2" xfId="15117"/>
    <cellStyle name="40% - Accent1 2 2 3 3 3 2 2 2 2" xfId="15118"/>
    <cellStyle name="40% - Accent1 2 2 3 3 3 2 2 3" xfId="15119"/>
    <cellStyle name="40% - Accent1 2 2 3 3 3 2 3" xfId="15120"/>
    <cellStyle name="40% - Accent1 2 2 3 3 3 2 3 2" xfId="15121"/>
    <cellStyle name="40% - Accent1 2 2 3 3 3 2 4" xfId="15122"/>
    <cellStyle name="40% - Accent1 2 2 3 3 3 3" xfId="15123"/>
    <cellStyle name="40% - Accent1 2 2 3 3 3 3 2" xfId="15124"/>
    <cellStyle name="40% - Accent1 2 2 3 3 3 3 2 2" xfId="15125"/>
    <cellStyle name="40% - Accent1 2 2 3 3 3 3 3" xfId="15126"/>
    <cellStyle name="40% - Accent1 2 2 3 3 3 4" xfId="15127"/>
    <cellStyle name="40% - Accent1 2 2 3 3 3 4 2" xfId="15128"/>
    <cellStyle name="40% - Accent1 2 2 3 3 3 5" xfId="15129"/>
    <cellStyle name="40% - Accent1 2 2 3 3 3 5 2" xfId="15130"/>
    <cellStyle name="40% - Accent1 2 2 3 3 3 6" xfId="15131"/>
    <cellStyle name="40% - Accent1 2 2 3 3 4" xfId="15132"/>
    <cellStyle name="40% - Accent1 2 2 3 3 4 2" xfId="15133"/>
    <cellStyle name="40% - Accent1 2 2 3 3 4 2 2" xfId="15134"/>
    <cellStyle name="40% - Accent1 2 2 3 3 4 2 2 2" xfId="15135"/>
    <cellStyle name="40% - Accent1 2 2 3 3 4 2 3" xfId="15136"/>
    <cellStyle name="40% - Accent1 2 2 3 3 4 3" xfId="15137"/>
    <cellStyle name="40% - Accent1 2 2 3 3 4 3 2" xfId="15138"/>
    <cellStyle name="40% - Accent1 2 2 3 3 4 4" xfId="15139"/>
    <cellStyle name="40% - Accent1 2 2 3 3 5" xfId="15140"/>
    <cellStyle name="40% - Accent1 2 2 3 3 5 2" xfId="15141"/>
    <cellStyle name="40% - Accent1 2 2 3 3 5 2 2" xfId="15142"/>
    <cellStyle name="40% - Accent1 2 2 3 3 5 3" xfId="15143"/>
    <cellStyle name="40% - Accent1 2 2 3 3 6" xfId="15144"/>
    <cellStyle name="40% - Accent1 2 2 3 3 6 2" xfId="15145"/>
    <cellStyle name="40% - Accent1 2 2 3 3 7" xfId="15146"/>
    <cellStyle name="40% - Accent1 2 2 3 3 7 2" xfId="15147"/>
    <cellStyle name="40% - Accent1 2 2 3 3 8" xfId="15148"/>
    <cellStyle name="40% - Accent1 2 2 3 4" xfId="15149"/>
    <cellStyle name="40% - Accent1 2 2 3 4 2" xfId="15150"/>
    <cellStyle name="40% - Accent1 2 2 3 4 2 2" xfId="15151"/>
    <cellStyle name="40% - Accent1 2 2 3 4 2 2 2" xfId="15152"/>
    <cellStyle name="40% - Accent1 2 2 3 4 2 2 2 2" xfId="15153"/>
    <cellStyle name="40% - Accent1 2 2 3 4 2 2 3" xfId="15154"/>
    <cellStyle name="40% - Accent1 2 2 3 4 2 3" xfId="15155"/>
    <cellStyle name="40% - Accent1 2 2 3 4 2 3 2" xfId="15156"/>
    <cellStyle name="40% - Accent1 2 2 3 4 2 4" xfId="15157"/>
    <cellStyle name="40% - Accent1 2 2 3 4 3" xfId="15158"/>
    <cellStyle name="40% - Accent1 2 2 3 4 3 2" xfId="15159"/>
    <cellStyle name="40% - Accent1 2 2 3 4 3 2 2" xfId="15160"/>
    <cellStyle name="40% - Accent1 2 2 3 4 3 3" xfId="15161"/>
    <cellStyle name="40% - Accent1 2 2 3 4 4" xfId="15162"/>
    <cellStyle name="40% - Accent1 2 2 3 4 4 2" xfId="15163"/>
    <cellStyle name="40% - Accent1 2 2 3 4 5" xfId="15164"/>
    <cellStyle name="40% - Accent1 2 2 3 4 5 2" xfId="15165"/>
    <cellStyle name="40% - Accent1 2 2 3 4 6" xfId="15166"/>
    <cellStyle name="40% - Accent1 2 2 3 5" xfId="15167"/>
    <cellStyle name="40% - Accent1 2 2 3 5 2" xfId="15168"/>
    <cellStyle name="40% - Accent1 2 2 3 5 2 2" xfId="15169"/>
    <cellStyle name="40% - Accent1 2 2 3 5 2 2 2" xfId="15170"/>
    <cellStyle name="40% - Accent1 2 2 3 5 2 2 2 2" xfId="15171"/>
    <cellStyle name="40% - Accent1 2 2 3 5 2 2 3" xfId="15172"/>
    <cellStyle name="40% - Accent1 2 2 3 5 2 3" xfId="15173"/>
    <cellStyle name="40% - Accent1 2 2 3 5 2 3 2" xfId="15174"/>
    <cellStyle name="40% - Accent1 2 2 3 5 2 4" xfId="15175"/>
    <cellStyle name="40% - Accent1 2 2 3 5 3" xfId="15176"/>
    <cellStyle name="40% - Accent1 2 2 3 5 3 2" xfId="15177"/>
    <cellStyle name="40% - Accent1 2 2 3 5 3 2 2" xfId="15178"/>
    <cellStyle name="40% - Accent1 2 2 3 5 3 3" xfId="15179"/>
    <cellStyle name="40% - Accent1 2 2 3 5 4" xfId="15180"/>
    <cellStyle name="40% - Accent1 2 2 3 5 4 2" xfId="15181"/>
    <cellStyle name="40% - Accent1 2 2 3 5 5" xfId="15182"/>
    <cellStyle name="40% - Accent1 2 2 3 5 5 2" xfId="15183"/>
    <cellStyle name="40% - Accent1 2 2 3 5 6" xfId="15184"/>
    <cellStyle name="40% - Accent1 2 2 3 6" xfId="15185"/>
    <cellStyle name="40% - Accent1 2 2 3 6 2" xfId="15186"/>
    <cellStyle name="40% - Accent1 2 2 3 6 2 2" xfId="15187"/>
    <cellStyle name="40% - Accent1 2 2 3 6 2 2 2" xfId="15188"/>
    <cellStyle name="40% - Accent1 2 2 3 6 2 2 2 2" xfId="15189"/>
    <cellStyle name="40% - Accent1 2 2 3 6 2 2 3" xfId="15190"/>
    <cellStyle name="40% - Accent1 2 2 3 6 2 3" xfId="15191"/>
    <cellStyle name="40% - Accent1 2 2 3 6 2 3 2" xfId="15192"/>
    <cellStyle name="40% - Accent1 2 2 3 6 2 4" xfId="15193"/>
    <cellStyle name="40% - Accent1 2 2 3 6 3" xfId="15194"/>
    <cellStyle name="40% - Accent1 2 2 3 6 3 2" xfId="15195"/>
    <cellStyle name="40% - Accent1 2 2 3 6 3 2 2" xfId="15196"/>
    <cellStyle name="40% - Accent1 2 2 3 6 3 3" xfId="15197"/>
    <cellStyle name="40% - Accent1 2 2 3 6 4" xfId="15198"/>
    <cellStyle name="40% - Accent1 2 2 3 6 4 2" xfId="15199"/>
    <cellStyle name="40% - Accent1 2 2 3 6 5" xfId="15200"/>
    <cellStyle name="40% - Accent1 2 2 3 6 5 2" xfId="15201"/>
    <cellStyle name="40% - Accent1 2 2 3 6 6" xfId="15202"/>
    <cellStyle name="40% - Accent1 2 2 3 7" xfId="15203"/>
    <cellStyle name="40% - Accent1 2 2 3 7 2" xfId="15204"/>
    <cellStyle name="40% - Accent1 2 2 3 7 2 2" xfId="15205"/>
    <cellStyle name="40% - Accent1 2 2 3 7 2 2 2" xfId="15206"/>
    <cellStyle name="40% - Accent1 2 2 3 7 2 3" xfId="15207"/>
    <cellStyle name="40% - Accent1 2 2 3 7 3" xfId="15208"/>
    <cellStyle name="40% - Accent1 2 2 3 7 3 2" xfId="15209"/>
    <cellStyle name="40% - Accent1 2 2 3 7 4" xfId="15210"/>
    <cellStyle name="40% - Accent1 2 2 3 8" xfId="15211"/>
    <cellStyle name="40% - Accent1 2 2 3 8 2" xfId="15212"/>
    <cellStyle name="40% - Accent1 2 2 3 8 2 2" xfId="15213"/>
    <cellStyle name="40% - Accent1 2 2 3 8 3" xfId="15214"/>
    <cellStyle name="40% - Accent1 2 2 3 9" xfId="15215"/>
    <cellStyle name="40% - Accent1 2 2 3 9 2" xfId="15216"/>
    <cellStyle name="40% - Accent1 2 2 4" xfId="15217"/>
    <cellStyle name="40% - Accent1 2 2 4 10" xfId="15218"/>
    <cellStyle name="40% - Accent1 2 2 4 10 2" xfId="15219"/>
    <cellStyle name="40% - Accent1 2 2 4 11" xfId="15220"/>
    <cellStyle name="40% - Accent1 2 2 4 2" xfId="15221"/>
    <cellStyle name="40% - Accent1 2 2 4 2 2" xfId="15222"/>
    <cellStyle name="40% - Accent1 2 2 4 2 2 2" xfId="15223"/>
    <cellStyle name="40% - Accent1 2 2 4 2 2 2 2" xfId="15224"/>
    <cellStyle name="40% - Accent1 2 2 4 2 2 2 2 2" xfId="15225"/>
    <cellStyle name="40% - Accent1 2 2 4 2 2 2 2 2 2" xfId="15226"/>
    <cellStyle name="40% - Accent1 2 2 4 2 2 2 2 3" xfId="15227"/>
    <cellStyle name="40% - Accent1 2 2 4 2 2 2 3" xfId="15228"/>
    <cellStyle name="40% - Accent1 2 2 4 2 2 2 3 2" xfId="15229"/>
    <cellStyle name="40% - Accent1 2 2 4 2 2 2 4" xfId="15230"/>
    <cellStyle name="40% - Accent1 2 2 4 2 2 3" xfId="15231"/>
    <cellStyle name="40% - Accent1 2 2 4 2 2 3 2" xfId="15232"/>
    <cellStyle name="40% - Accent1 2 2 4 2 2 3 2 2" xfId="15233"/>
    <cellStyle name="40% - Accent1 2 2 4 2 2 3 3" xfId="15234"/>
    <cellStyle name="40% - Accent1 2 2 4 2 2 4" xfId="15235"/>
    <cellStyle name="40% - Accent1 2 2 4 2 2 4 2" xfId="15236"/>
    <cellStyle name="40% - Accent1 2 2 4 2 2 5" xfId="15237"/>
    <cellStyle name="40% - Accent1 2 2 4 2 2 5 2" xfId="15238"/>
    <cellStyle name="40% - Accent1 2 2 4 2 2 6" xfId="15239"/>
    <cellStyle name="40% - Accent1 2 2 4 2 3" xfId="15240"/>
    <cellStyle name="40% - Accent1 2 2 4 2 3 2" xfId="15241"/>
    <cellStyle name="40% - Accent1 2 2 4 2 3 2 2" xfId="15242"/>
    <cellStyle name="40% - Accent1 2 2 4 2 3 2 2 2" xfId="15243"/>
    <cellStyle name="40% - Accent1 2 2 4 2 3 2 2 2 2" xfId="15244"/>
    <cellStyle name="40% - Accent1 2 2 4 2 3 2 2 3" xfId="15245"/>
    <cellStyle name="40% - Accent1 2 2 4 2 3 2 3" xfId="15246"/>
    <cellStyle name="40% - Accent1 2 2 4 2 3 2 3 2" xfId="15247"/>
    <cellStyle name="40% - Accent1 2 2 4 2 3 2 4" xfId="15248"/>
    <cellStyle name="40% - Accent1 2 2 4 2 3 3" xfId="15249"/>
    <cellStyle name="40% - Accent1 2 2 4 2 3 3 2" xfId="15250"/>
    <cellStyle name="40% - Accent1 2 2 4 2 3 3 2 2" xfId="15251"/>
    <cellStyle name="40% - Accent1 2 2 4 2 3 3 3" xfId="15252"/>
    <cellStyle name="40% - Accent1 2 2 4 2 3 4" xfId="15253"/>
    <cellStyle name="40% - Accent1 2 2 4 2 3 4 2" xfId="15254"/>
    <cellStyle name="40% - Accent1 2 2 4 2 3 5" xfId="15255"/>
    <cellStyle name="40% - Accent1 2 2 4 2 3 5 2" xfId="15256"/>
    <cellStyle name="40% - Accent1 2 2 4 2 3 6" xfId="15257"/>
    <cellStyle name="40% - Accent1 2 2 4 2 4" xfId="15258"/>
    <cellStyle name="40% - Accent1 2 2 4 2 4 2" xfId="15259"/>
    <cellStyle name="40% - Accent1 2 2 4 2 4 2 2" xfId="15260"/>
    <cellStyle name="40% - Accent1 2 2 4 2 4 2 2 2" xfId="15261"/>
    <cellStyle name="40% - Accent1 2 2 4 2 4 2 3" xfId="15262"/>
    <cellStyle name="40% - Accent1 2 2 4 2 4 3" xfId="15263"/>
    <cellStyle name="40% - Accent1 2 2 4 2 4 3 2" xfId="15264"/>
    <cellStyle name="40% - Accent1 2 2 4 2 4 4" xfId="15265"/>
    <cellStyle name="40% - Accent1 2 2 4 2 5" xfId="15266"/>
    <cellStyle name="40% - Accent1 2 2 4 2 5 2" xfId="15267"/>
    <cellStyle name="40% - Accent1 2 2 4 2 5 2 2" xfId="15268"/>
    <cellStyle name="40% - Accent1 2 2 4 2 5 3" xfId="15269"/>
    <cellStyle name="40% - Accent1 2 2 4 2 6" xfId="15270"/>
    <cellStyle name="40% - Accent1 2 2 4 2 6 2" xfId="15271"/>
    <cellStyle name="40% - Accent1 2 2 4 2 7" xfId="15272"/>
    <cellStyle name="40% - Accent1 2 2 4 2 7 2" xfId="15273"/>
    <cellStyle name="40% - Accent1 2 2 4 2 8" xfId="15274"/>
    <cellStyle name="40% - Accent1 2 2 4 3" xfId="15275"/>
    <cellStyle name="40% - Accent1 2 2 4 3 2" xfId="15276"/>
    <cellStyle name="40% - Accent1 2 2 4 3 2 2" xfId="15277"/>
    <cellStyle name="40% - Accent1 2 2 4 3 2 2 2" xfId="15278"/>
    <cellStyle name="40% - Accent1 2 2 4 3 2 2 2 2" xfId="15279"/>
    <cellStyle name="40% - Accent1 2 2 4 3 2 2 2 2 2" xfId="15280"/>
    <cellStyle name="40% - Accent1 2 2 4 3 2 2 2 3" xfId="15281"/>
    <cellStyle name="40% - Accent1 2 2 4 3 2 2 3" xfId="15282"/>
    <cellStyle name="40% - Accent1 2 2 4 3 2 2 3 2" xfId="15283"/>
    <cellStyle name="40% - Accent1 2 2 4 3 2 2 4" xfId="15284"/>
    <cellStyle name="40% - Accent1 2 2 4 3 2 3" xfId="15285"/>
    <cellStyle name="40% - Accent1 2 2 4 3 2 3 2" xfId="15286"/>
    <cellStyle name="40% - Accent1 2 2 4 3 2 3 2 2" xfId="15287"/>
    <cellStyle name="40% - Accent1 2 2 4 3 2 3 3" xfId="15288"/>
    <cellStyle name="40% - Accent1 2 2 4 3 2 4" xfId="15289"/>
    <cellStyle name="40% - Accent1 2 2 4 3 2 4 2" xfId="15290"/>
    <cellStyle name="40% - Accent1 2 2 4 3 2 5" xfId="15291"/>
    <cellStyle name="40% - Accent1 2 2 4 3 2 5 2" xfId="15292"/>
    <cellStyle name="40% - Accent1 2 2 4 3 2 6" xfId="15293"/>
    <cellStyle name="40% - Accent1 2 2 4 3 3" xfId="15294"/>
    <cellStyle name="40% - Accent1 2 2 4 3 3 2" xfId="15295"/>
    <cellStyle name="40% - Accent1 2 2 4 3 3 2 2" xfId="15296"/>
    <cellStyle name="40% - Accent1 2 2 4 3 3 2 2 2" xfId="15297"/>
    <cellStyle name="40% - Accent1 2 2 4 3 3 2 2 2 2" xfId="15298"/>
    <cellStyle name="40% - Accent1 2 2 4 3 3 2 2 3" xfId="15299"/>
    <cellStyle name="40% - Accent1 2 2 4 3 3 2 3" xfId="15300"/>
    <cellStyle name="40% - Accent1 2 2 4 3 3 2 3 2" xfId="15301"/>
    <cellStyle name="40% - Accent1 2 2 4 3 3 2 4" xfId="15302"/>
    <cellStyle name="40% - Accent1 2 2 4 3 3 3" xfId="15303"/>
    <cellStyle name="40% - Accent1 2 2 4 3 3 3 2" xfId="15304"/>
    <cellStyle name="40% - Accent1 2 2 4 3 3 3 2 2" xfId="15305"/>
    <cellStyle name="40% - Accent1 2 2 4 3 3 3 3" xfId="15306"/>
    <cellStyle name="40% - Accent1 2 2 4 3 3 4" xfId="15307"/>
    <cellStyle name="40% - Accent1 2 2 4 3 3 4 2" xfId="15308"/>
    <cellStyle name="40% - Accent1 2 2 4 3 3 5" xfId="15309"/>
    <cellStyle name="40% - Accent1 2 2 4 3 3 5 2" xfId="15310"/>
    <cellStyle name="40% - Accent1 2 2 4 3 3 6" xfId="15311"/>
    <cellStyle name="40% - Accent1 2 2 4 3 4" xfId="15312"/>
    <cellStyle name="40% - Accent1 2 2 4 3 4 2" xfId="15313"/>
    <cellStyle name="40% - Accent1 2 2 4 3 4 2 2" xfId="15314"/>
    <cellStyle name="40% - Accent1 2 2 4 3 4 2 2 2" xfId="15315"/>
    <cellStyle name="40% - Accent1 2 2 4 3 4 2 3" xfId="15316"/>
    <cellStyle name="40% - Accent1 2 2 4 3 4 3" xfId="15317"/>
    <cellStyle name="40% - Accent1 2 2 4 3 4 3 2" xfId="15318"/>
    <cellStyle name="40% - Accent1 2 2 4 3 4 4" xfId="15319"/>
    <cellStyle name="40% - Accent1 2 2 4 3 5" xfId="15320"/>
    <cellStyle name="40% - Accent1 2 2 4 3 5 2" xfId="15321"/>
    <cellStyle name="40% - Accent1 2 2 4 3 5 2 2" xfId="15322"/>
    <cellStyle name="40% - Accent1 2 2 4 3 5 3" xfId="15323"/>
    <cellStyle name="40% - Accent1 2 2 4 3 6" xfId="15324"/>
    <cellStyle name="40% - Accent1 2 2 4 3 6 2" xfId="15325"/>
    <cellStyle name="40% - Accent1 2 2 4 3 7" xfId="15326"/>
    <cellStyle name="40% - Accent1 2 2 4 3 7 2" xfId="15327"/>
    <cellStyle name="40% - Accent1 2 2 4 3 8" xfId="15328"/>
    <cellStyle name="40% - Accent1 2 2 4 4" xfId="15329"/>
    <cellStyle name="40% - Accent1 2 2 4 4 2" xfId="15330"/>
    <cellStyle name="40% - Accent1 2 2 4 4 2 2" xfId="15331"/>
    <cellStyle name="40% - Accent1 2 2 4 4 2 2 2" xfId="15332"/>
    <cellStyle name="40% - Accent1 2 2 4 4 2 2 2 2" xfId="15333"/>
    <cellStyle name="40% - Accent1 2 2 4 4 2 2 3" xfId="15334"/>
    <cellStyle name="40% - Accent1 2 2 4 4 2 3" xfId="15335"/>
    <cellStyle name="40% - Accent1 2 2 4 4 2 3 2" xfId="15336"/>
    <cellStyle name="40% - Accent1 2 2 4 4 2 4" xfId="15337"/>
    <cellStyle name="40% - Accent1 2 2 4 4 3" xfId="15338"/>
    <cellStyle name="40% - Accent1 2 2 4 4 3 2" xfId="15339"/>
    <cellStyle name="40% - Accent1 2 2 4 4 3 2 2" xfId="15340"/>
    <cellStyle name="40% - Accent1 2 2 4 4 3 3" xfId="15341"/>
    <cellStyle name="40% - Accent1 2 2 4 4 4" xfId="15342"/>
    <cellStyle name="40% - Accent1 2 2 4 4 4 2" xfId="15343"/>
    <cellStyle name="40% - Accent1 2 2 4 4 5" xfId="15344"/>
    <cellStyle name="40% - Accent1 2 2 4 4 5 2" xfId="15345"/>
    <cellStyle name="40% - Accent1 2 2 4 4 6" xfId="15346"/>
    <cellStyle name="40% - Accent1 2 2 4 5" xfId="15347"/>
    <cellStyle name="40% - Accent1 2 2 4 5 2" xfId="15348"/>
    <cellStyle name="40% - Accent1 2 2 4 5 2 2" xfId="15349"/>
    <cellStyle name="40% - Accent1 2 2 4 5 2 2 2" xfId="15350"/>
    <cellStyle name="40% - Accent1 2 2 4 5 2 2 2 2" xfId="15351"/>
    <cellStyle name="40% - Accent1 2 2 4 5 2 2 3" xfId="15352"/>
    <cellStyle name="40% - Accent1 2 2 4 5 2 3" xfId="15353"/>
    <cellStyle name="40% - Accent1 2 2 4 5 2 3 2" xfId="15354"/>
    <cellStyle name="40% - Accent1 2 2 4 5 2 4" xfId="15355"/>
    <cellStyle name="40% - Accent1 2 2 4 5 3" xfId="15356"/>
    <cellStyle name="40% - Accent1 2 2 4 5 3 2" xfId="15357"/>
    <cellStyle name="40% - Accent1 2 2 4 5 3 2 2" xfId="15358"/>
    <cellStyle name="40% - Accent1 2 2 4 5 3 3" xfId="15359"/>
    <cellStyle name="40% - Accent1 2 2 4 5 4" xfId="15360"/>
    <cellStyle name="40% - Accent1 2 2 4 5 4 2" xfId="15361"/>
    <cellStyle name="40% - Accent1 2 2 4 5 5" xfId="15362"/>
    <cellStyle name="40% - Accent1 2 2 4 5 5 2" xfId="15363"/>
    <cellStyle name="40% - Accent1 2 2 4 5 6" xfId="15364"/>
    <cellStyle name="40% - Accent1 2 2 4 6" xfId="15365"/>
    <cellStyle name="40% - Accent1 2 2 4 6 2" xfId="15366"/>
    <cellStyle name="40% - Accent1 2 2 4 6 2 2" xfId="15367"/>
    <cellStyle name="40% - Accent1 2 2 4 6 2 2 2" xfId="15368"/>
    <cellStyle name="40% - Accent1 2 2 4 6 2 2 2 2" xfId="15369"/>
    <cellStyle name="40% - Accent1 2 2 4 6 2 2 3" xfId="15370"/>
    <cellStyle name="40% - Accent1 2 2 4 6 2 3" xfId="15371"/>
    <cellStyle name="40% - Accent1 2 2 4 6 2 3 2" xfId="15372"/>
    <cellStyle name="40% - Accent1 2 2 4 6 2 4" xfId="15373"/>
    <cellStyle name="40% - Accent1 2 2 4 6 3" xfId="15374"/>
    <cellStyle name="40% - Accent1 2 2 4 6 3 2" xfId="15375"/>
    <cellStyle name="40% - Accent1 2 2 4 6 3 2 2" xfId="15376"/>
    <cellStyle name="40% - Accent1 2 2 4 6 3 3" xfId="15377"/>
    <cellStyle name="40% - Accent1 2 2 4 6 4" xfId="15378"/>
    <cellStyle name="40% - Accent1 2 2 4 6 4 2" xfId="15379"/>
    <cellStyle name="40% - Accent1 2 2 4 6 5" xfId="15380"/>
    <cellStyle name="40% - Accent1 2 2 4 6 5 2" xfId="15381"/>
    <cellStyle name="40% - Accent1 2 2 4 6 6" xfId="15382"/>
    <cellStyle name="40% - Accent1 2 2 4 7" xfId="15383"/>
    <cellStyle name="40% - Accent1 2 2 4 7 2" xfId="15384"/>
    <cellStyle name="40% - Accent1 2 2 4 7 2 2" xfId="15385"/>
    <cellStyle name="40% - Accent1 2 2 4 7 2 2 2" xfId="15386"/>
    <cellStyle name="40% - Accent1 2 2 4 7 2 3" xfId="15387"/>
    <cellStyle name="40% - Accent1 2 2 4 7 3" xfId="15388"/>
    <cellStyle name="40% - Accent1 2 2 4 7 3 2" xfId="15389"/>
    <cellStyle name="40% - Accent1 2 2 4 7 4" xfId="15390"/>
    <cellStyle name="40% - Accent1 2 2 4 8" xfId="15391"/>
    <cellStyle name="40% - Accent1 2 2 4 8 2" xfId="15392"/>
    <cellStyle name="40% - Accent1 2 2 4 8 2 2" xfId="15393"/>
    <cellStyle name="40% - Accent1 2 2 4 8 3" xfId="15394"/>
    <cellStyle name="40% - Accent1 2 2 4 9" xfId="15395"/>
    <cellStyle name="40% - Accent1 2 2 4 9 2" xfId="15396"/>
    <cellStyle name="40% - Accent1 2 2 5" xfId="15397"/>
    <cellStyle name="40% - Accent1 2 2 5 10" xfId="15398"/>
    <cellStyle name="40% - Accent1 2 2 5 10 2" xfId="15399"/>
    <cellStyle name="40% - Accent1 2 2 5 11" xfId="15400"/>
    <cellStyle name="40% - Accent1 2 2 5 2" xfId="15401"/>
    <cellStyle name="40% - Accent1 2 2 5 2 2" xfId="15402"/>
    <cellStyle name="40% - Accent1 2 2 5 2 2 2" xfId="15403"/>
    <cellStyle name="40% - Accent1 2 2 5 2 2 2 2" xfId="15404"/>
    <cellStyle name="40% - Accent1 2 2 5 2 2 2 2 2" xfId="15405"/>
    <cellStyle name="40% - Accent1 2 2 5 2 2 2 2 2 2" xfId="15406"/>
    <cellStyle name="40% - Accent1 2 2 5 2 2 2 2 3" xfId="15407"/>
    <cellStyle name="40% - Accent1 2 2 5 2 2 2 3" xfId="15408"/>
    <cellStyle name="40% - Accent1 2 2 5 2 2 2 3 2" xfId="15409"/>
    <cellStyle name="40% - Accent1 2 2 5 2 2 2 4" xfId="15410"/>
    <cellStyle name="40% - Accent1 2 2 5 2 2 3" xfId="15411"/>
    <cellStyle name="40% - Accent1 2 2 5 2 2 3 2" xfId="15412"/>
    <cellStyle name="40% - Accent1 2 2 5 2 2 3 2 2" xfId="15413"/>
    <cellStyle name="40% - Accent1 2 2 5 2 2 3 3" xfId="15414"/>
    <cellStyle name="40% - Accent1 2 2 5 2 2 4" xfId="15415"/>
    <cellStyle name="40% - Accent1 2 2 5 2 2 4 2" xfId="15416"/>
    <cellStyle name="40% - Accent1 2 2 5 2 2 5" xfId="15417"/>
    <cellStyle name="40% - Accent1 2 2 5 2 2 5 2" xfId="15418"/>
    <cellStyle name="40% - Accent1 2 2 5 2 2 6" xfId="15419"/>
    <cellStyle name="40% - Accent1 2 2 5 2 3" xfId="15420"/>
    <cellStyle name="40% - Accent1 2 2 5 2 3 2" xfId="15421"/>
    <cellStyle name="40% - Accent1 2 2 5 2 3 2 2" xfId="15422"/>
    <cellStyle name="40% - Accent1 2 2 5 2 3 2 2 2" xfId="15423"/>
    <cellStyle name="40% - Accent1 2 2 5 2 3 2 2 2 2" xfId="15424"/>
    <cellStyle name="40% - Accent1 2 2 5 2 3 2 2 3" xfId="15425"/>
    <cellStyle name="40% - Accent1 2 2 5 2 3 2 3" xfId="15426"/>
    <cellStyle name="40% - Accent1 2 2 5 2 3 2 3 2" xfId="15427"/>
    <cellStyle name="40% - Accent1 2 2 5 2 3 2 4" xfId="15428"/>
    <cellStyle name="40% - Accent1 2 2 5 2 3 3" xfId="15429"/>
    <cellStyle name="40% - Accent1 2 2 5 2 3 3 2" xfId="15430"/>
    <cellStyle name="40% - Accent1 2 2 5 2 3 3 2 2" xfId="15431"/>
    <cellStyle name="40% - Accent1 2 2 5 2 3 3 3" xfId="15432"/>
    <cellStyle name="40% - Accent1 2 2 5 2 3 4" xfId="15433"/>
    <cellStyle name="40% - Accent1 2 2 5 2 3 4 2" xfId="15434"/>
    <cellStyle name="40% - Accent1 2 2 5 2 3 5" xfId="15435"/>
    <cellStyle name="40% - Accent1 2 2 5 2 3 5 2" xfId="15436"/>
    <cellStyle name="40% - Accent1 2 2 5 2 3 6" xfId="15437"/>
    <cellStyle name="40% - Accent1 2 2 5 2 4" xfId="15438"/>
    <cellStyle name="40% - Accent1 2 2 5 2 4 2" xfId="15439"/>
    <cellStyle name="40% - Accent1 2 2 5 2 4 2 2" xfId="15440"/>
    <cellStyle name="40% - Accent1 2 2 5 2 4 2 2 2" xfId="15441"/>
    <cellStyle name="40% - Accent1 2 2 5 2 4 2 3" xfId="15442"/>
    <cellStyle name="40% - Accent1 2 2 5 2 4 3" xfId="15443"/>
    <cellStyle name="40% - Accent1 2 2 5 2 4 3 2" xfId="15444"/>
    <cellStyle name="40% - Accent1 2 2 5 2 4 4" xfId="15445"/>
    <cellStyle name="40% - Accent1 2 2 5 2 5" xfId="15446"/>
    <cellStyle name="40% - Accent1 2 2 5 2 5 2" xfId="15447"/>
    <cellStyle name="40% - Accent1 2 2 5 2 5 2 2" xfId="15448"/>
    <cellStyle name="40% - Accent1 2 2 5 2 5 3" xfId="15449"/>
    <cellStyle name="40% - Accent1 2 2 5 2 6" xfId="15450"/>
    <cellStyle name="40% - Accent1 2 2 5 2 6 2" xfId="15451"/>
    <cellStyle name="40% - Accent1 2 2 5 2 7" xfId="15452"/>
    <cellStyle name="40% - Accent1 2 2 5 2 7 2" xfId="15453"/>
    <cellStyle name="40% - Accent1 2 2 5 2 8" xfId="15454"/>
    <cellStyle name="40% - Accent1 2 2 5 3" xfId="15455"/>
    <cellStyle name="40% - Accent1 2 2 5 3 2" xfId="15456"/>
    <cellStyle name="40% - Accent1 2 2 5 3 2 2" xfId="15457"/>
    <cellStyle name="40% - Accent1 2 2 5 3 2 2 2" xfId="15458"/>
    <cellStyle name="40% - Accent1 2 2 5 3 2 2 2 2" xfId="15459"/>
    <cellStyle name="40% - Accent1 2 2 5 3 2 2 2 2 2" xfId="15460"/>
    <cellStyle name="40% - Accent1 2 2 5 3 2 2 2 3" xfId="15461"/>
    <cellStyle name="40% - Accent1 2 2 5 3 2 2 3" xfId="15462"/>
    <cellStyle name="40% - Accent1 2 2 5 3 2 2 3 2" xfId="15463"/>
    <cellStyle name="40% - Accent1 2 2 5 3 2 2 4" xfId="15464"/>
    <cellStyle name="40% - Accent1 2 2 5 3 2 3" xfId="15465"/>
    <cellStyle name="40% - Accent1 2 2 5 3 2 3 2" xfId="15466"/>
    <cellStyle name="40% - Accent1 2 2 5 3 2 3 2 2" xfId="15467"/>
    <cellStyle name="40% - Accent1 2 2 5 3 2 3 3" xfId="15468"/>
    <cellStyle name="40% - Accent1 2 2 5 3 2 4" xfId="15469"/>
    <cellStyle name="40% - Accent1 2 2 5 3 2 4 2" xfId="15470"/>
    <cellStyle name="40% - Accent1 2 2 5 3 2 5" xfId="15471"/>
    <cellStyle name="40% - Accent1 2 2 5 3 2 5 2" xfId="15472"/>
    <cellStyle name="40% - Accent1 2 2 5 3 2 6" xfId="15473"/>
    <cellStyle name="40% - Accent1 2 2 5 3 3" xfId="15474"/>
    <cellStyle name="40% - Accent1 2 2 5 3 3 2" xfId="15475"/>
    <cellStyle name="40% - Accent1 2 2 5 3 3 2 2" xfId="15476"/>
    <cellStyle name="40% - Accent1 2 2 5 3 3 2 2 2" xfId="15477"/>
    <cellStyle name="40% - Accent1 2 2 5 3 3 2 2 2 2" xfId="15478"/>
    <cellStyle name="40% - Accent1 2 2 5 3 3 2 2 3" xfId="15479"/>
    <cellStyle name="40% - Accent1 2 2 5 3 3 2 3" xfId="15480"/>
    <cellStyle name="40% - Accent1 2 2 5 3 3 2 3 2" xfId="15481"/>
    <cellStyle name="40% - Accent1 2 2 5 3 3 2 4" xfId="15482"/>
    <cellStyle name="40% - Accent1 2 2 5 3 3 3" xfId="15483"/>
    <cellStyle name="40% - Accent1 2 2 5 3 3 3 2" xfId="15484"/>
    <cellStyle name="40% - Accent1 2 2 5 3 3 3 2 2" xfId="15485"/>
    <cellStyle name="40% - Accent1 2 2 5 3 3 3 3" xfId="15486"/>
    <cellStyle name="40% - Accent1 2 2 5 3 3 4" xfId="15487"/>
    <cellStyle name="40% - Accent1 2 2 5 3 3 4 2" xfId="15488"/>
    <cellStyle name="40% - Accent1 2 2 5 3 3 5" xfId="15489"/>
    <cellStyle name="40% - Accent1 2 2 5 3 3 5 2" xfId="15490"/>
    <cellStyle name="40% - Accent1 2 2 5 3 3 6" xfId="15491"/>
    <cellStyle name="40% - Accent1 2 2 5 3 4" xfId="15492"/>
    <cellStyle name="40% - Accent1 2 2 5 3 4 2" xfId="15493"/>
    <cellStyle name="40% - Accent1 2 2 5 3 4 2 2" xfId="15494"/>
    <cellStyle name="40% - Accent1 2 2 5 3 4 2 2 2" xfId="15495"/>
    <cellStyle name="40% - Accent1 2 2 5 3 4 2 3" xfId="15496"/>
    <cellStyle name="40% - Accent1 2 2 5 3 4 3" xfId="15497"/>
    <cellStyle name="40% - Accent1 2 2 5 3 4 3 2" xfId="15498"/>
    <cellStyle name="40% - Accent1 2 2 5 3 4 4" xfId="15499"/>
    <cellStyle name="40% - Accent1 2 2 5 3 5" xfId="15500"/>
    <cellStyle name="40% - Accent1 2 2 5 3 5 2" xfId="15501"/>
    <cellStyle name="40% - Accent1 2 2 5 3 5 2 2" xfId="15502"/>
    <cellStyle name="40% - Accent1 2 2 5 3 5 3" xfId="15503"/>
    <cellStyle name="40% - Accent1 2 2 5 3 6" xfId="15504"/>
    <cellStyle name="40% - Accent1 2 2 5 3 6 2" xfId="15505"/>
    <cellStyle name="40% - Accent1 2 2 5 3 7" xfId="15506"/>
    <cellStyle name="40% - Accent1 2 2 5 3 7 2" xfId="15507"/>
    <cellStyle name="40% - Accent1 2 2 5 3 8" xfId="15508"/>
    <cellStyle name="40% - Accent1 2 2 5 4" xfId="15509"/>
    <cellStyle name="40% - Accent1 2 2 5 4 2" xfId="15510"/>
    <cellStyle name="40% - Accent1 2 2 5 4 2 2" xfId="15511"/>
    <cellStyle name="40% - Accent1 2 2 5 4 2 2 2" xfId="15512"/>
    <cellStyle name="40% - Accent1 2 2 5 4 2 2 2 2" xfId="15513"/>
    <cellStyle name="40% - Accent1 2 2 5 4 2 2 3" xfId="15514"/>
    <cellStyle name="40% - Accent1 2 2 5 4 2 3" xfId="15515"/>
    <cellStyle name="40% - Accent1 2 2 5 4 2 3 2" xfId="15516"/>
    <cellStyle name="40% - Accent1 2 2 5 4 2 4" xfId="15517"/>
    <cellStyle name="40% - Accent1 2 2 5 4 3" xfId="15518"/>
    <cellStyle name="40% - Accent1 2 2 5 4 3 2" xfId="15519"/>
    <cellStyle name="40% - Accent1 2 2 5 4 3 2 2" xfId="15520"/>
    <cellStyle name="40% - Accent1 2 2 5 4 3 3" xfId="15521"/>
    <cellStyle name="40% - Accent1 2 2 5 4 4" xfId="15522"/>
    <cellStyle name="40% - Accent1 2 2 5 4 4 2" xfId="15523"/>
    <cellStyle name="40% - Accent1 2 2 5 4 5" xfId="15524"/>
    <cellStyle name="40% - Accent1 2 2 5 4 5 2" xfId="15525"/>
    <cellStyle name="40% - Accent1 2 2 5 4 6" xfId="15526"/>
    <cellStyle name="40% - Accent1 2 2 5 5" xfId="15527"/>
    <cellStyle name="40% - Accent1 2 2 5 5 2" xfId="15528"/>
    <cellStyle name="40% - Accent1 2 2 5 5 2 2" xfId="15529"/>
    <cellStyle name="40% - Accent1 2 2 5 5 2 2 2" xfId="15530"/>
    <cellStyle name="40% - Accent1 2 2 5 5 2 2 2 2" xfId="15531"/>
    <cellStyle name="40% - Accent1 2 2 5 5 2 2 3" xfId="15532"/>
    <cellStyle name="40% - Accent1 2 2 5 5 2 3" xfId="15533"/>
    <cellStyle name="40% - Accent1 2 2 5 5 2 3 2" xfId="15534"/>
    <cellStyle name="40% - Accent1 2 2 5 5 2 4" xfId="15535"/>
    <cellStyle name="40% - Accent1 2 2 5 5 3" xfId="15536"/>
    <cellStyle name="40% - Accent1 2 2 5 5 3 2" xfId="15537"/>
    <cellStyle name="40% - Accent1 2 2 5 5 3 2 2" xfId="15538"/>
    <cellStyle name="40% - Accent1 2 2 5 5 3 3" xfId="15539"/>
    <cellStyle name="40% - Accent1 2 2 5 5 4" xfId="15540"/>
    <cellStyle name="40% - Accent1 2 2 5 5 4 2" xfId="15541"/>
    <cellStyle name="40% - Accent1 2 2 5 5 5" xfId="15542"/>
    <cellStyle name="40% - Accent1 2 2 5 5 5 2" xfId="15543"/>
    <cellStyle name="40% - Accent1 2 2 5 5 6" xfId="15544"/>
    <cellStyle name="40% - Accent1 2 2 5 6" xfId="15545"/>
    <cellStyle name="40% - Accent1 2 2 5 6 2" xfId="15546"/>
    <cellStyle name="40% - Accent1 2 2 5 6 2 2" xfId="15547"/>
    <cellStyle name="40% - Accent1 2 2 5 6 2 2 2" xfId="15548"/>
    <cellStyle name="40% - Accent1 2 2 5 6 2 2 2 2" xfId="15549"/>
    <cellStyle name="40% - Accent1 2 2 5 6 2 2 3" xfId="15550"/>
    <cellStyle name="40% - Accent1 2 2 5 6 2 3" xfId="15551"/>
    <cellStyle name="40% - Accent1 2 2 5 6 2 3 2" xfId="15552"/>
    <cellStyle name="40% - Accent1 2 2 5 6 2 4" xfId="15553"/>
    <cellStyle name="40% - Accent1 2 2 5 6 3" xfId="15554"/>
    <cellStyle name="40% - Accent1 2 2 5 6 3 2" xfId="15555"/>
    <cellStyle name="40% - Accent1 2 2 5 6 3 2 2" xfId="15556"/>
    <cellStyle name="40% - Accent1 2 2 5 6 3 3" xfId="15557"/>
    <cellStyle name="40% - Accent1 2 2 5 6 4" xfId="15558"/>
    <cellStyle name="40% - Accent1 2 2 5 6 4 2" xfId="15559"/>
    <cellStyle name="40% - Accent1 2 2 5 6 5" xfId="15560"/>
    <cellStyle name="40% - Accent1 2 2 5 6 5 2" xfId="15561"/>
    <cellStyle name="40% - Accent1 2 2 5 6 6" xfId="15562"/>
    <cellStyle name="40% - Accent1 2 2 5 7" xfId="15563"/>
    <cellStyle name="40% - Accent1 2 2 5 7 2" xfId="15564"/>
    <cellStyle name="40% - Accent1 2 2 5 7 2 2" xfId="15565"/>
    <cellStyle name="40% - Accent1 2 2 5 7 2 2 2" xfId="15566"/>
    <cellStyle name="40% - Accent1 2 2 5 7 2 3" xfId="15567"/>
    <cellStyle name="40% - Accent1 2 2 5 7 3" xfId="15568"/>
    <cellStyle name="40% - Accent1 2 2 5 7 3 2" xfId="15569"/>
    <cellStyle name="40% - Accent1 2 2 5 7 4" xfId="15570"/>
    <cellStyle name="40% - Accent1 2 2 5 8" xfId="15571"/>
    <cellStyle name="40% - Accent1 2 2 5 8 2" xfId="15572"/>
    <cellStyle name="40% - Accent1 2 2 5 8 2 2" xfId="15573"/>
    <cellStyle name="40% - Accent1 2 2 5 8 3" xfId="15574"/>
    <cellStyle name="40% - Accent1 2 2 5 9" xfId="15575"/>
    <cellStyle name="40% - Accent1 2 2 5 9 2" xfId="15576"/>
    <cellStyle name="40% - Accent1 2 2 6" xfId="15577"/>
    <cellStyle name="40% - Accent1 2 2 6 2" xfId="15578"/>
    <cellStyle name="40% - Accent1 2 2 6 2 2" xfId="15579"/>
    <cellStyle name="40% - Accent1 2 2 6 2 2 2" xfId="15580"/>
    <cellStyle name="40% - Accent1 2 2 6 2 2 2 2" xfId="15581"/>
    <cellStyle name="40% - Accent1 2 2 6 2 2 2 2 2" xfId="15582"/>
    <cellStyle name="40% - Accent1 2 2 6 2 2 2 3" xfId="15583"/>
    <cellStyle name="40% - Accent1 2 2 6 2 2 3" xfId="15584"/>
    <cellStyle name="40% - Accent1 2 2 6 2 2 3 2" xfId="15585"/>
    <cellStyle name="40% - Accent1 2 2 6 2 2 4" xfId="15586"/>
    <cellStyle name="40% - Accent1 2 2 6 2 3" xfId="15587"/>
    <cellStyle name="40% - Accent1 2 2 6 2 3 2" xfId="15588"/>
    <cellStyle name="40% - Accent1 2 2 6 2 3 2 2" xfId="15589"/>
    <cellStyle name="40% - Accent1 2 2 6 2 3 3" xfId="15590"/>
    <cellStyle name="40% - Accent1 2 2 6 2 4" xfId="15591"/>
    <cellStyle name="40% - Accent1 2 2 6 2 4 2" xfId="15592"/>
    <cellStyle name="40% - Accent1 2 2 6 2 5" xfId="15593"/>
    <cellStyle name="40% - Accent1 2 2 6 2 5 2" xfId="15594"/>
    <cellStyle name="40% - Accent1 2 2 6 2 6" xfId="15595"/>
    <cellStyle name="40% - Accent1 2 2 6 3" xfId="15596"/>
    <cellStyle name="40% - Accent1 2 2 6 3 2" xfId="15597"/>
    <cellStyle name="40% - Accent1 2 2 6 3 2 2" xfId="15598"/>
    <cellStyle name="40% - Accent1 2 2 6 3 2 2 2" xfId="15599"/>
    <cellStyle name="40% - Accent1 2 2 6 3 2 2 2 2" xfId="15600"/>
    <cellStyle name="40% - Accent1 2 2 6 3 2 2 3" xfId="15601"/>
    <cellStyle name="40% - Accent1 2 2 6 3 2 3" xfId="15602"/>
    <cellStyle name="40% - Accent1 2 2 6 3 2 3 2" xfId="15603"/>
    <cellStyle name="40% - Accent1 2 2 6 3 2 4" xfId="15604"/>
    <cellStyle name="40% - Accent1 2 2 6 3 3" xfId="15605"/>
    <cellStyle name="40% - Accent1 2 2 6 3 3 2" xfId="15606"/>
    <cellStyle name="40% - Accent1 2 2 6 3 3 2 2" xfId="15607"/>
    <cellStyle name="40% - Accent1 2 2 6 3 3 3" xfId="15608"/>
    <cellStyle name="40% - Accent1 2 2 6 3 4" xfId="15609"/>
    <cellStyle name="40% - Accent1 2 2 6 3 4 2" xfId="15610"/>
    <cellStyle name="40% - Accent1 2 2 6 3 5" xfId="15611"/>
    <cellStyle name="40% - Accent1 2 2 6 3 5 2" xfId="15612"/>
    <cellStyle name="40% - Accent1 2 2 6 3 6" xfId="15613"/>
    <cellStyle name="40% - Accent1 2 2 6 4" xfId="15614"/>
    <cellStyle name="40% - Accent1 2 2 6 4 2" xfId="15615"/>
    <cellStyle name="40% - Accent1 2 2 6 4 2 2" xfId="15616"/>
    <cellStyle name="40% - Accent1 2 2 6 4 2 2 2" xfId="15617"/>
    <cellStyle name="40% - Accent1 2 2 6 4 2 3" xfId="15618"/>
    <cellStyle name="40% - Accent1 2 2 6 4 3" xfId="15619"/>
    <cellStyle name="40% - Accent1 2 2 6 4 3 2" xfId="15620"/>
    <cellStyle name="40% - Accent1 2 2 6 4 4" xfId="15621"/>
    <cellStyle name="40% - Accent1 2 2 6 5" xfId="15622"/>
    <cellStyle name="40% - Accent1 2 2 6 5 2" xfId="15623"/>
    <cellStyle name="40% - Accent1 2 2 6 5 2 2" xfId="15624"/>
    <cellStyle name="40% - Accent1 2 2 6 5 3" xfId="15625"/>
    <cellStyle name="40% - Accent1 2 2 6 6" xfId="15626"/>
    <cellStyle name="40% - Accent1 2 2 6 6 2" xfId="15627"/>
    <cellStyle name="40% - Accent1 2 2 6 7" xfId="15628"/>
    <cellStyle name="40% - Accent1 2 2 6 7 2" xfId="15629"/>
    <cellStyle name="40% - Accent1 2 2 6 8" xfId="15630"/>
    <cellStyle name="40% - Accent1 2 2 7" xfId="15631"/>
    <cellStyle name="40% - Accent1 2 2 7 2" xfId="15632"/>
    <cellStyle name="40% - Accent1 2 2 7 2 2" xfId="15633"/>
    <cellStyle name="40% - Accent1 2 2 7 2 2 2" xfId="15634"/>
    <cellStyle name="40% - Accent1 2 2 7 2 2 2 2" xfId="15635"/>
    <cellStyle name="40% - Accent1 2 2 7 2 2 2 2 2" xfId="15636"/>
    <cellStyle name="40% - Accent1 2 2 7 2 2 2 3" xfId="15637"/>
    <cellStyle name="40% - Accent1 2 2 7 2 2 3" xfId="15638"/>
    <cellStyle name="40% - Accent1 2 2 7 2 2 3 2" xfId="15639"/>
    <cellStyle name="40% - Accent1 2 2 7 2 2 4" xfId="15640"/>
    <cellStyle name="40% - Accent1 2 2 7 2 3" xfId="15641"/>
    <cellStyle name="40% - Accent1 2 2 7 2 3 2" xfId="15642"/>
    <cellStyle name="40% - Accent1 2 2 7 2 3 2 2" xfId="15643"/>
    <cellStyle name="40% - Accent1 2 2 7 2 3 3" xfId="15644"/>
    <cellStyle name="40% - Accent1 2 2 7 2 4" xfId="15645"/>
    <cellStyle name="40% - Accent1 2 2 7 2 4 2" xfId="15646"/>
    <cellStyle name="40% - Accent1 2 2 7 2 5" xfId="15647"/>
    <cellStyle name="40% - Accent1 2 2 7 2 5 2" xfId="15648"/>
    <cellStyle name="40% - Accent1 2 2 7 2 6" xfId="15649"/>
    <cellStyle name="40% - Accent1 2 2 7 3" xfId="15650"/>
    <cellStyle name="40% - Accent1 2 2 7 3 2" xfId="15651"/>
    <cellStyle name="40% - Accent1 2 2 7 3 2 2" xfId="15652"/>
    <cellStyle name="40% - Accent1 2 2 7 3 2 2 2" xfId="15653"/>
    <cellStyle name="40% - Accent1 2 2 7 3 2 2 2 2" xfId="15654"/>
    <cellStyle name="40% - Accent1 2 2 7 3 2 2 3" xfId="15655"/>
    <cellStyle name="40% - Accent1 2 2 7 3 2 3" xfId="15656"/>
    <cellStyle name="40% - Accent1 2 2 7 3 2 3 2" xfId="15657"/>
    <cellStyle name="40% - Accent1 2 2 7 3 2 4" xfId="15658"/>
    <cellStyle name="40% - Accent1 2 2 7 3 3" xfId="15659"/>
    <cellStyle name="40% - Accent1 2 2 7 3 3 2" xfId="15660"/>
    <cellStyle name="40% - Accent1 2 2 7 3 3 2 2" xfId="15661"/>
    <cellStyle name="40% - Accent1 2 2 7 3 3 3" xfId="15662"/>
    <cellStyle name="40% - Accent1 2 2 7 3 4" xfId="15663"/>
    <cellStyle name="40% - Accent1 2 2 7 3 4 2" xfId="15664"/>
    <cellStyle name="40% - Accent1 2 2 7 3 5" xfId="15665"/>
    <cellStyle name="40% - Accent1 2 2 7 3 5 2" xfId="15666"/>
    <cellStyle name="40% - Accent1 2 2 7 3 6" xfId="15667"/>
    <cellStyle name="40% - Accent1 2 2 7 4" xfId="15668"/>
    <cellStyle name="40% - Accent1 2 2 7 4 2" xfId="15669"/>
    <cellStyle name="40% - Accent1 2 2 7 4 2 2" xfId="15670"/>
    <cellStyle name="40% - Accent1 2 2 7 4 2 2 2" xfId="15671"/>
    <cellStyle name="40% - Accent1 2 2 7 4 2 3" xfId="15672"/>
    <cellStyle name="40% - Accent1 2 2 7 4 3" xfId="15673"/>
    <cellStyle name="40% - Accent1 2 2 7 4 3 2" xfId="15674"/>
    <cellStyle name="40% - Accent1 2 2 7 4 4" xfId="15675"/>
    <cellStyle name="40% - Accent1 2 2 7 5" xfId="15676"/>
    <cellStyle name="40% - Accent1 2 2 7 5 2" xfId="15677"/>
    <cellStyle name="40% - Accent1 2 2 7 5 2 2" xfId="15678"/>
    <cellStyle name="40% - Accent1 2 2 7 5 3" xfId="15679"/>
    <cellStyle name="40% - Accent1 2 2 7 6" xfId="15680"/>
    <cellStyle name="40% - Accent1 2 2 7 6 2" xfId="15681"/>
    <cellStyle name="40% - Accent1 2 2 7 7" xfId="15682"/>
    <cellStyle name="40% - Accent1 2 2 7 7 2" xfId="15683"/>
    <cellStyle name="40% - Accent1 2 2 7 8" xfId="15684"/>
    <cellStyle name="40% - Accent1 2 2 8" xfId="15685"/>
    <cellStyle name="40% - Accent1 2 2 8 2" xfId="15686"/>
    <cellStyle name="40% - Accent1 2 2 8 2 2" xfId="15687"/>
    <cellStyle name="40% - Accent1 2 2 8 2 2 2" xfId="15688"/>
    <cellStyle name="40% - Accent1 2 2 8 2 2 2 2" xfId="15689"/>
    <cellStyle name="40% - Accent1 2 2 8 2 2 3" xfId="15690"/>
    <cellStyle name="40% - Accent1 2 2 8 2 3" xfId="15691"/>
    <cellStyle name="40% - Accent1 2 2 8 2 3 2" xfId="15692"/>
    <cellStyle name="40% - Accent1 2 2 8 2 4" xfId="15693"/>
    <cellStyle name="40% - Accent1 2 2 8 3" xfId="15694"/>
    <cellStyle name="40% - Accent1 2 2 8 3 2" xfId="15695"/>
    <cellStyle name="40% - Accent1 2 2 8 3 2 2" xfId="15696"/>
    <cellStyle name="40% - Accent1 2 2 8 3 3" xfId="15697"/>
    <cellStyle name="40% - Accent1 2 2 8 4" xfId="15698"/>
    <cellStyle name="40% - Accent1 2 2 8 4 2" xfId="15699"/>
    <cellStyle name="40% - Accent1 2 2 8 5" xfId="15700"/>
    <cellStyle name="40% - Accent1 2 2 8 5 2" xfId="15701"/>
    <cellStyle name="40% - Accent1 2 2 8 6" xfId="15702"/>
    <cellStyle name="40% - Accent1 2 2 9" xfId="15703"/>
    <cellStyle name="40% - Accent1 2 2 9 2" xfId="15704"/>
    <cellStyle name="40% - Accent1 2 2 9 2 2" xfId="15705"/>
    <cellStyle name="40% - Accent1 2 2 9 2 2 2" xfId="15706"/>
    <cellStyle name="40% - Accent1 2 2 9 2 2 2 2" xfId="15707"/>
    <cellStyle name="40% - Accent1 2 2 9 2 2 3" xfId="15708"/>
    <cellStyle name="40% - Accent1 2 2 9 2 3" xfId="15709"/>
    <cellStyle name="40% - Accent1 2 2 9 2 3 2" xfId="15710"/>
    <cellStyle name="40% - Accent1 2 2 9 2 4" xfId="15711"/>
    <cellStyle name="40% - Accent1 2 2 9 3" xfId="15712"/>
    <cellStyle name="40% - Accent1 2 2 9 3 2" xfId="15713"/>
    <cellStyle name="40% - Accent1 2 2 9 3 2 2" xfId="15714"/>
    <cellStyle name="40% - Accent1 2 2 9 3 3" xfId="15715"/>
    <cellStyle name="40% - Accent1 2 2 9 4" xfId="15716"/>
    <cellStyle name="40% - Accent1 2 2 9 4 2" xfId="15717"/>
    <cellStyle name="40% - Accent1 2 2 9 5" xfId="15718"/>
    <cellStyle name="40% - Accent1 2 2 9 5 2" xfId="15719"/>
    <cellStyle name="40% - Accent1 2 2 9 6" xfId="15720"/>
    <cellStyle name="40% - Accent1 2 3" xfId="15721"/>
    <cellStyle name="40% - Accent1 3" xfId="15722"/>
    <cellStyle name="40% - Accent1 3 2" xfId="15723"/>
    <cellStyle name="40% - Accent1 3 3" xfId="15724"/>
    <cellStyle name="40% - Accent1 3 3 10" xfId="15725"/>
    <cellStyle name="40% - Accent1 3 3 10 2" xfId="15726"/>
    <cellStyle name="40% - Accent1 3 3 10 2 2" xfId="15727"/>
    <cellStyle name="40% - Accent1 3 3 10 2 2 2" xfId="15728"/>
    <cellStyle name="40% - Accent1 3 3 10 2 3" xfId="15729"/>
    <cellStyle name="40% - Accent1 3 3 10 3" xfId="15730"/>
    <cellStyle name="40% - Accent1 3 3 10 3 2" xfId="15731"/>
    <cellStyle name="40% - Accent1 3 3 10 4" xfId="15732"/>
    <cellStyle name="40% - Accent1 3 3 11" xfId="15733"/>
    <cellStyle name="40% - Accent1 3 3 11 2" xfId="15734"/>
    <cellStyle name="40% - Accent1 3 3 11 2 2" xfId="15735"/>
    <cellStyle name="40% - Accent1 3 3 11 3" xfId="15736"/>
    <cellStyle name="40% - Accent1 3 3 12" xfId="15737"/>
    <cellStyle name="40% - Accent1 3 3 12 2" xfId="15738"/>
    <cellStyle name="40% - Accent1 3 3 13" xfId="15739"/>
    <cellStyle name="40% - Accent1 3 3 13 2" xfId="15740"/>
    <cellStyle name="40% - Accent1 3 3 14" xfId="15741"/>
    <cellStyle name="40% - Accent1 3 3 2" xfId="15742"/>
    <cellStyle name="40% - Accent1 3 3 2 10" xfId="15743"/>
    <cellStyle name="40% - Accent1 3 3 2 10 2" xfId="15744"/>
    <cellStyle name="40% - Accent1 3 3 2 11" xfId="15745"/>
    <cellStyle name="40% - Accent1 3 3 2 2" xfId="15746"/>
    <cellStyle name="40% - Accent1 3 3 2 2 2" xfId="15747"/>
    <cellStyle name="40% - Accent1 3 3 2 2 2 2" xfId="15748"/>
    <cellStyle name="40% - Accent1 3 3 2 2 2 2 2" xfId="15749"/>
    <cellStyle name="40% - Accent1 3 3 2 2 2 2 2 2" xfId="15750"/>
    <cellStyle name="40% - Accent1 3 3 2 2 2 2 2 2 2" xfId="15751"/>
    <cellStyle name="40% - Accent1 3 3 2 2 2 2 2 3" xfId="15752"/>
    <cellStyle name="40% - Accent1 3 3 2 2 2 2 3" xfId="15753"/>
    <cellStyle name="40% - Accent1 3 3 2 2 2 2 3 2" xfId="15754"/>
    <cellStyle name="40% - Accent1 3 3 2 2 2 2 4" xfId="15755"/>
    <cellStyle name="40% - Accent1 3 3 2 2 2 3" xfId="15756"/>
    <cellStyle name="40% - Accent1 3 3 2 2 2 3 2" xfId="15757"/>
    <cellStyle name="40% - Accent1 3 3 2 2 2 3 2 2" xfId="15758"/>
    <cellStyle name="40% - Accent1 3 3 2 2 2 3 3" xfId="15759"/>
    <cellStyle name="40% - Accent1 3 3 2 2 2 4" xfId="15760"/>
    <cellStyle name="40% - Accent1 3 3 2 2 2 4 2" xfId="15761"/>
    <cellStyle name="40% - Accent1 3 3 2 2 2 5" xfId="15762"/>
    <cellStyle name="40% - Accent1 3 3 2 2 2 5 2" xfId="15763"/>
    <cellStyle name="40% - Accent1 3 3 2 2 2 6" xfId="15764"/>
    <cellStyle name="40% - Accent1 3 3 2 2 3" xfId="15765"/>
    <cellStyle name="40% - Accent1 3 3 2 2 3 2" xfId="15766"/>
    <cellStyle name="40% - Accent1 3 3 2 2 3 2 2" xfId="15767"/>
    <cellStyle name="40% - Accent1 3 3 2 2 3 2 2 2" xfId="15768"/>
    <cellStyle name="40% - Accent1 3 3 2 2 3 2 2 2 2" xfId="15769"/>
    <cellStyle name="40% - Accent1 3 3 2 2 3 2 2 3" xfId="15770"/>
    <cellStyle name="40% - Accent1 3 3 2 2 3 2 3" xfId="15771"/>
    <cellStyle name="40% - Accent1 3 3 2 2 3 2 3 2" xfId="15772"/>
    <cellStyle name="40% - Accent1 3 3 2 2 3 2 4" xfId="15773"/>
    <cellStyle name="40% - Accent1 3 3 2 2 3 3" xfId="15774"/>
    <cellStyle name="40% - Accent1 3 3 2 2 3 3 2" xfId="15775"/>
    <cellStyle name="40% - Accent1 3 3 2 2 3 3 2 2" xfId="15776"/>
    <cellStyle name="40% - Accent1 3 3 2 2 3 3 3" xfId="15777"/>
    <cellStyle name="40% - Accent1 3 3 2 2 3 4" xfId="15778"/>
    <cellStyle name="40% - Accent1 3 3 2 2 3 4 2" xfId="15779"/>
    <cellStyle name="40% - Accent1 3 3 2 2 3 5" xfId="15780"/>
    <cellStyle name="40% - Accent1 3 3 2 2 3 5 2" xfId="15781"/>
    <cellStyle name="40% - Accent1 3 3 2 2 3 6" xfId="15782"/>
    <cellStyle name="40% - Accent1 3 3 2 2 4" xfId="15783"/>
    <cellStyle name="40% - Accent1 3 3 2 2 4 2" xfId="15784"/>
    <cellStyle name="40% - Accent1 3 3 2 2 4 2 2" xfId="15785"/>
    <cellStyle name="40% - Accent1 3 3 2 2 4 2 2 2" xfId="15786"/>
    <cellStyle name="40% - Accent1 3 3 2 2 4 2 3" xfId="15787"/>
    <cellStyle name="40% - Accent1 3 3 2 2 4 3" xfId="15788"/>
    <cellStyle name="40% - Accent1 3 3 2 2 4 3 2" xfId="15789"/>
    <cellStyle name="40% - Accent1 3 3 2 2 4 4" xfId="15790"/>
    <cellStyle name="40% - Accent1 3 3 2 2 5" xfId="15791"/>
    <cellStyle name="40% - Accent1 3 3 2 2 5 2" xfId="15792"/>
    <cellStyle name="40% - Accent1 3 3 2 2 5 2 2" xfId="15793"/>
    <cellStyle name="40% - Accent1 3 3 2 2 5 3" xfId="15794"/>
    <cellStyle name="40% - Accent1 3 3 2 2 6" xfId="15795"/>
    <cellStyle name="40% - Accent1 3 3 2 2 6 2" xfId="15796"/>
    <cellStyle name="40% - Accent1 3 3 2 2 7" xfId="15797"/>
    <cellStyle name="40% - Accent1 3 3 2 2 7 2" xfId="15798"/>
    <cellStyle name="40% - Accent1 3 3 2 2 8" xfId="15799"/>
    <cellStyle name="40% - Accent1 3 3 2 3" xfId="15800"/>
    <cellStyle name="40% - Accent1 3 3 2 3 2" xfId="15801"/>
    <cellStyle name="40% - Accent1 3 3 2 3 2 2" xfId="15802"/>
    <cellStyle name="40% - Accent1 3 3 2 3 2 2 2" xfId="15803"/>
    <cellStyle name="40% - Accent1 3 3 2 3 2 2 2 2" xfId="15804"/>
    <cellStyle name="40% - Accent1 3 3 2 3 2 2 2 2 2" xfId="15805"/>
    <cellStyle name="40% - Accent1 3 3 2 3 2 2 2 3" xfId="15806"/>
    <cellStyle name="40% - Accent1 3 3 2 3 2 2 3" xfId="15807"/>
    <cellStyle name="40% - Accent1 3 3 2 3 2 2 3 2" xfId="15808"/>
    <cellStyle name="40% - Accent1 3 3 2 3 2 2 4" xfId="15809"/>
    <cellStyle name="40% - Accent1 3 3 2 3 2 3" xfId="15810"/>
    <cellStyle name="40% - Accent1 3 3 2 3 2 3 2" xfId="15811"/>
    <cellStyle name="40% - Accent1 3 3 2 3 2 3 2 2" xfId="15812"/>
    <cellStyle name="40% - Accent1 3 3 2 3 2 3 3" xfId="15813"/>
    <cellStyle name="40% - Accent1 3 3 2 3 2 4" xfId="15814"/>
    <cellStyle name="40% - Accent1 3 3 2 3 2 4 2" xfId="15815"/>
    <cellStyle name="40% - Accent1 3 3 2 3 2 5" xfId="15816"/>
    <cellStyle name="40% - Accent1 3 3 2 3 2 5 2" xfId="15817"/>
    <cellStyle name="40% - Accent1 3 3 2 3 2 6" xfId="15818"/>
    <cellStyle name="40% - Accent1 3 3 2 3 3" xfId="15819"/>
    <cellStyle name="40% - Accent1 3 3 2 3 3 2" xfId="15820"/>
    <cellStyle name="40% - Accent1 3 3 2 3 3 2 2" xfId="15821"/>
    <cellStyle name="40% - Accent1 3 3 2 3 3 2 2 2" xfId="15822"/>
    <cellStyle name="40% - Accent1 3 3 2 3 3 2 2 2 2" xfId="15823"/>
    <cellStyle name="40% - Accent1 3 3 2 3 3 2 2 3" xfId="15824"/>
    <cellStyle name="40% - Accent1 3 3 2 3 3 2 3" xfId="15825"/>
    <cellStyle name="40% - Accent1 3 3 2 3 3 2 3 2" xfId="15826"/>
    <cellStyle name="40% - Accent1 3 3 2 3 3 2 4" xfId="15827"/>
    <cellStyle name="40% - Accent1 3 3 2 3 3 3" xfId="15828"/>
    <cellStyle name="40% - Accent1 3 3 2 3 3 3 2" xfId="15829"/>
    <cellStyle name="40% - Accent1 3 3 2 3 3 3 2 2" xfId="15830"/>
    <cellStyle name="40% - Accent1 3 3 2 3 3 3 3" xfId="15831"/>
    <cellStyle name="40% - Accent1 3 3 2 3 3 4" xfId="15832"/>
    <cellStyle name="40% - Accent1 3 3 2 3 3 4 2" xfId="15833"/>
    <cellStyle name="40% - Accent1 3 3 2 3 3 5" xfId="15834"/>
    <cellStyle name="40% - Accent1 3 3 2 3 3 5 2" xfId="15835"/>
    <cellStyle name="40% - Accent1 3 3 2 3 3 6" xfId="15836"/>
    <cellStyle name="40% - Accent1 3 3 2 3 4" xfId="15837"/>
    <cellStyle name="40% - Accent1 3 3 2 3 4 2" xfId="15838"/>
    <cellStyle name="40% - Accent1 3 3 2 3 4 2 2" xfId="15839"/>
    <cellStyle name="40% - Accent1 3 3 2 3 4 2 2 2" xfId="15840"/>
    <cellStyle name="40% - Accent1 3 3 2 3 4 2 3" xfId="15841"/>
    <cellStyle name="40% - Accent1 3 3 2 3 4 3" xfId="15842"/>
    <cellStyle name="40% - Accent1 3 3 2 3 4 3 2" xfId="15843"/>
    <cellStyle name="40% - Accent1 3 3 2 3 4 4" xfId="15844"/>
    <cellStyle name="40% - Accent1 3 3 2 3 5" xfId="15845"/>
    <cellStyle name="40% - Accent1 3 3 2 3 5 2" xfId="15846"/>
    <cellStyle name="40% - Accent1 3 3 2 3 5 2 2" xfId="15847"/>
    <cellStyle name="40% - Accent1 3 3 2 3 5 3" xfId="15848"/>
    <cellStyle name="40% - Accent1 3 3 2 3 6" xfId="15849"/>
    <cellStyle name="40% - Accent1 3 3 2 3 6 2" xfId="15850"/>
    <cellStyle name="40% - Accent1 3 3 2 3 7" xfId="15851"/>
    <cellStyle name="40% - Accent1 3 3 2 3 7 2" xfId="15852"/>
    <cellStyle name="40% - Accent1 3 3 2 3 8" xfId="15853"/>
    <cellStyle name="40% - Accent1 3 3 2 4" xfId="15854"/>
    <cellStyle name="40% - Accent1 3 3 2 4 2" xfId="15855"/>
    <cellStyle name="40% - Accent1 3 3 2 4 2 2" xfId="15856"/>
    <cellStyle name="40% - Accent1 3 3 2 4 2 2 2" xfId="15857"/>
    <cellStyle name="40% - Accent1 3 3 2 4 2 2 2 2" xfId="15858"/>
    <cellStyle name="40% - Accent1 3 3 2 4 2 2 3" xfId="15859"/>
    <cellStyle name="40% - Accent1 3 3 2 4 2 3" xfId="15860"/>
    <cellStyle name="40% - Accent1 3 3 2 4 2 3 2" xfId="15861"/>
    <cellStyle name="40% - Accent1 3 3 2 4 2 4" xfId="15862"/>
    <cellStyle name="40% - Accent1 3 3 2 4 3" xfId="15863"/>
    <cellStyle name="40% - Accent1 3 3 2 4 3 2" xfId="15864"/>
    <cellStyle name="40% - Accent1 3 3 2 4 3 2 2" xfId="15865"/>
    <cellStyle name="40% - Accent1 3 3 2 4 3 3" xfId="15866"/>
    <cellStyle name="40% - Accent1 3 3 2 4 4" xfId="15867"/>
    <cellStyle name="40% - Accent1 3 3 2 4 4 2" xfId="15868"/>
    <cellStyle name="40% - Accent1 3 3 2 4 5" xfId="15869"/>
    <cellStyle name="40% - Accent1 3 3 2 4 5 2" xfId="15870"/>
    <cellStyle name="40% - Accent1 3 3 2 4 6" xfId="15871"/>
    <cellStyle name="40% - Accent1 3 3 2 5" xfId="15872"/>
    <cellStyle name="40% - Accent1 3 3 2 5 2" xfId="15873"/>
    <cellStyle name="40% - Accent1 3 3 2 5 2 2" xfId="15874"/>
    <cellStyle name="40% - Accent1 3 3 2 5 2 2 2" xfId="15875"/>
    <cellStyle name="40% - Accent1 3 3 2 5 2 2 2 2" xfId="15876"/>
    <cellStyle name="40% - Accent1 3 3 2 5 2 2 3" xfId="15877"/>
    <cellStyle name="40% - Accent1 3 3 2 5 2 3" xfId="15878"/>
    <cellStyle name="40% - Accent1 3 3 2 5 2 3 2" xfId="15879"/>
    <cellStyle name="40% - Accent1 3 3 2 5 2 4" xfId="15880"/>
    <cellStyle name="40% - Accent1 3 3 2 5 3" xfId="15881"/>
    <cellStyle name="40% - Accent1 3 3 2 5 3 2" xfId="15882"/>
    <cellStyle name="40% - Accent1 3 3 2 5 3 2 2" xfId="15883"/>
    <cellStyle name="40% - Accent1 3 3 2 5 3 3" xfId="15884"/>
    <cellStyle name="40% - Accent1 3 3 2 5 4" xfId="15885"/>
    <cellStyle name="40% - Accent1 3 3 2 5 4 2" xfId="15886"/>
    <cellStyle name="40% - Accent1 3 3 2 5 5" xfId="15887"/>
    <cellStyle name="40% - Accent1 3 3 2 5 5 2" xfId="15888"/>
    <cellStyle name="40% - Accent1 3 3 2 5 6" xfId="15889"/>
    <cellStyle name="40% - Accent1 3 3 2 6" xfId="15890"/>
    <cellStyle name="40% - Accent1 3 3 2 6 2" xfId="15891"/>
    <cellStyle name="40% - Accent1 3 3 2 6 2 2" xfId="15892"/>
    <cellStyle name="40% - Accent1 3 3 2 6 2 2 2" xfId="15893"/>
    <cellStyle name="40% - Accent1 3 3 2 6 2 2 2 2" xfId="15894"/>
    <cellStyle name="40% - Accent1 3 3 2 6 2 2 3" xfId="15895"/>
    <cellStyle name="40% - Accent1 3 3 2 6 2 3" xfId="15896"/>
    <cellStyle name="40% - Accent1 3 3 2 6 2 3 2" xfId="15897"/>
    <cellStyle name="40% - Accent1 3 3 2 6 2 4" xfId="15898"/>
    <cellStyle name="40% - Accent1 3 3 2 6 3" xfId="15899"/>
    <cellStyle name="40% - Accent1 3 3 2 6 3 2" xfId="15900"/>
    <cellStyle name="40% - Accent1 3 3 2 6 3 2 2" xfId="15901"/>
    <cellStyle name="40% - Accent1 3 3 2 6 3 3" xfId="15902"/>
    <cellStyle name="40% - Accent1 3 3 2 6 4" xfId="15903"/>
    <cellStyle name="40% - Accent1 3 3 2 6 4 2" xfId="15904"/>
    <cellStyle name="40% - Accent1 3 3 2 6 5" xfId="15905"/>
    <cellStyle name="40% - Accent1 3 3 2 6 5 2" xfId="15906"/>
    <cellStyle name="40% - Accent1 3 3 2 6 6" xfId="15907"/>
    <cellStyle name="40% - Accent1 3 3 2 7" xfId="15908"/>
    <cellStyle name="40% - Accent1 3 3 2 7 2" xfId="15909"/>
    <cellStyle name="40% - Accent1 3 3 2 7 2 2" xfId="15910"/>
    <cellStyle name="40% - Accent1 3 3 2 7 2 2 2" xfId="15911"/>
    <cellStyle name="40% - Accent1 3 3 2 7 2 3" xfId="15912"/>
    <cellStyle name="40% - Accent1 3 3 2 7 3" xfId="15913"/>
    <cellStyle name="40% - Accent1 3 3 2 7 3 2" xfId="15914"/>
    <cellStyle name="40% - Accent1 3 3 2 7 4" xfId="15915"/>
    <cellStyle name="40% - Accent1 3 3 2 8" xfId="15916"/>
    <cellStyle name="40% - Accent1 3 3 2 8 2" xfId="15917"/>
    <cellStyle name="40% - Accent1 3 3 2 8 2 2" xfId="15918"/>
    <cellStyle name="40% - Accent1 3 3 2 8 3" xfId="15919"/>
    <cellStyle name="40% - Accent1 3 3 2 9" xfId="15920"/>
    <cellStyle name="40% - Accent1 3 3 2 9 2" xfId="15921"/>
    <cellStyle name="40% - Accent1 3 3 3" xfId="15922"/>
    <cellStyle name="40% - Accent1 3 3 3 10" xfId="15923"/>
    <cellStyle name="40% - Accent1 3 3 3 10 2" xfId="15924"/>
    <cellStyle name="40% - Accent1 3 3 3 11" xfId="15925"/>
    <cellStyle name="40% - Accent1 3 3 3 2" xfId="15926"/>
    <cellStyle name="40% - Accent1 3 3 3 2 2" xfId="15927"/>
    <cellStyle name="40% - Accent1 3 3 3 2 2 2" xfId="15928"/>
    <cellStyle name="40% - Accent1 3 3 3 2 2 2 2" xfId="15929"/>
    <cellStyle name="40% - Accent1 3 3 3 2 2 2 2 2" xfId="15930"/>
    <cellStyle name="40% - Accent1 3 3 3 2 2 2 2 2 2" xfId="15931"/>
    <cellStyle name="40% - Accent1 3 3 3 2 2 2 2 3" xfId="15932"/>
    <cellStyle name="40% - Accent1 3 3 3 2 2 2 3" xfId="15933"/>
    <cellStyle name="40% - Accent1 3 3 3 2 2 2 3 2" xfId="15934"/>
    <cellStyle name="40% - Accent1 3 3 3 2 2 2 4" xfId="15935"/>
    <cellStyle name="40% - Accent1 3 3 3 2 2 3" xfId="15936"/>
    <cellStyle name="40% - Accent1 3 3 3 2 2 3 2" xfId="15937"/>
    <cellStyle name="40% - Accent1 3 3 3 2 2 3 2 2" xfId="15938"/>
    <cellStyle name="40% - Accent1 3 3 3 2 2 3 3" xfId="15939"/>
    <cellStyle name="40% - Accent1 3 3 3 2 2 4" xfId="15940"/>
    <cellStyle name="40% - Accent1 3 3 3 2 2 4 2" xfId="15941"/>
    <cellStyle name="40% - Accent1 3 3 3 2 2 5" xfId="15942"/>
    <cellStyle name="40% - Accent1 3 3 3 2 2 5 2" xfId="15943"/>
    <cellStyle name="40% - Accent1 3 3 3 2 2 6" xfId="15944"/>
    <cellStyle name="40% - Accent1 3 3 3 2 3" xfId="15945"/>
    <cellStyle name="40% - Accent1 3 3 3 2 3 2" xfId="15946"/>
    <cellStyle name="40% - Accent1 3 3 3 2 3 2 2" xfId="15947"/>
    <cellStyle name="40% - Accent1 3 3 3 2 3 2 2 2" xfId="15948"/>
    <cellStyle name="40% - Accent1 3 3 3 2 3 2 2 2 2" xfId="15949"/>
    <cellStyle name="40% - Accent1 3 3 3 2 3 2 2 3" xfId="15950"/>
    <cellStyle name="40% - Accent1 3 3 3 2 3 2 3" xfId="15951"/>
    <cellStyle name="40% - Accent1 3 3 3 2 3 2 3 2" xfId="15952"/>
    <cellStyle name="40% - Accent1 3 3 3 2 3 2 4" xfId="15953"/>
    <cellStyle name="40% - Accent1 3 3 3 2 3 3" xfId="15954"/>
    <cellStyle name="40% - Accent1 3 3 3 2 3 3 2" xfId="15955"/>
    <cellStyle name="40% - Accent1 3 3 3 2 3 3 2 2" xfId="15956"/>
    <cellStyle name="40% - Accent1 3 3 3 2 3 3 3" xfId="15957"/>
    <cellStyle name="40% - Accent1 3 3 3 2 3 4" xfId="15958"/>
    <cellStyle name="40% - Accent1 3 3 3 2 3 4 2" xfId="15959"/>
    <cellStyle name="40% - Accent1 3 3 3 2 3 5" xfId="15960"/>
    <cellStyle name="40% - Accent1 3 3 3 2 3 5 2" xfId="15961"/>
    <cellStyle name="40% - Accent1 3 3 3 2 3 6" xfId="15962"/>
    <cellStyle name="40% - Accent1 3 3 3 2 4" xfId="15963"/>
    <cellStyle name="40% - Accent1 3 3 3 2 4 2" xfId="15964"/>
    <cellStyle name="40% - Accent1 3 3 3 2 4 2 2" xfId="15965"/>
    <cellStyle name="40% - Accent1 3 3 3 2 4 2 2 2" xfId="15966"/>
    <cellStyle name="40% - Accent1 3 3 3 2 4 2 3" xfId="15967"/>
    <cellStyle name="40% - Accent1 3 3 3 2 4 3" xfId="15968"/>
    <cellStyle name="40% - Accent1 3 3 3 2 4 3 2" xfId="15969"/>
    <cellStyle name="40% - Accent1 3 3 3 2 4 4" xfId="15970"/>
    <cellStyle name="40% - Accent1 3 3 3 2 5" xfId="15971"/>
    <cellStyle name="40% - Accent1 3 3 3 2 5 2" xfId="15972"/>
    <cellStyle name="40% - Accent1 3 3 3 2 5 2 2" xfId="15973"/>
    <cellStyle name="40% - Accent1 3 3 3 2 5 3" xfId="15974"/>
    <cellStyle name="40% - Accent1 3 3 3 2 6" xfId="15975"/>
    <cellStyle name="40% - Accent1 3 3 3 2 6 2" xfId="15976"/>
    <cellStyle name="40% - Accent1 3 3 3 2 7" xfId="15977"/>
    <cellStyle name="40% - Accent1 3 3 3 2 7 2" xfId="15978"/>
    <cellStyle name="40% - Accent1 3 3 3 2 8" xfId="15979"/>
    <cellStyle name="40% - Accent1 3 3 3 3" xfId="15980"/>
    <cellStyle name="40% - Accent1 3 3 3 3 2" xfId="15981"/>
    <cellStyle name="40% - Accent1 3 3 3 3 2 2" xfId="15982"/>
    <cellStyle name="40% - Accent1 3 3 3 3 2 2 2" xfId="15983"/>
    <cellStyle name="40% - Accent1 3 3 3 3 2 2 2 2" xfId="15984"/>
    <cellStyle name="40% - Accent1 3 3 3 3 2 2 2 2 2" xfId="15985"/>
    <cellStyle name="40% - Accent1 3 3 3 3 2 2 2 3" xfId="15986"/>
    <cellStyle name="40% - Accent1 3 3 3 3 2 2 3" xfId="15987"/>
    <cellStyle name="40% - Accent1 3 3 3 3 2 2 3 2" xfId="15988"/>
    <cellStyle name="40% - Accent1 3 3 3 3 2 2 4" xfId="15989"/>
    <cellStyle name="40% - Accent1 3 3 3 3 2 3" xfId="15990"/>
    <cellStyle name="40% - Accent1 3 3 3 3 2 3 2" xfId="15991"/>
    <cellStyle name="40% - Accent1 3 3 3 3 2 3 2 2" xfId="15992"/>
    <cellStyle name="40% - Accent1 3 3 3 3 2 3 3" xfId="15993"/>
    <cellStyle name="40% - Accent1 3 3 3 3 2 4" xfId="15994"/>
    <cellStyle name="40% - Accent1 3 3 3 3 2 4 2" xfId="15995"/>
    <cellStyle name="40% - Accent1 3 3 3 3 2 5" xfId="15996"/>
    <cellStyle name="40% - Accent1 3 3 3 3 2 5 2" xfId="15997"/>
    <cellStyle name="40% - Accent1 3 3 3 3 2 6" xfId="15998"/>
    <cellStyle name="40% - Accent1 3 3 3 3 3" xfId="15999"/>
    <cellStyle name="40% - Accent1 3 3 3 3 3 2" xfId="16000"/>
    <cellStyle name="40% - Accent1 3 3 3 3 3 2 2" xfId="16001"/>
    <cellStyle name="40% - Accent1 3 3 3 3 3 2 2 2" xfId="16002"/>
    <cellStyle name="40% - Accent1 3 3 3 3 3 2 2 2 2" xfId="16003"/>
    <cellStyle name="40% - Accent1 3 3 3 3 3 2 2 3" xfId="16004"/>
    <cellStyle name="40% - Accent1 3 3 3 3 3 2 3" xfId="16005"/>
    <cellStyle name="40% - Accent1 3 3 3 3 3 2 3 2" xfId="16006"/>
    <cellStyle name="40% - Accent1 3 3 3 3 3 2 4" xfId="16007"/>
    <cellStyle name="40% - Accent1 3 3 3 3 3 3" xfId="16008"/>
    <cellStyle name="40% - Accent1 3 3 3 3 3 3 2" xfId="16009"/>
    <cellStyle name="40% - Accent1 3 3 3 3 3 3 2 2" xfId="16010"/>
    <cellStyle name="40% - Accent1 3 3 3 3 3 3 3" xfId="16011"/>
    <cellStyle name="40% - Accent1 3 3 3 3 3 4" xfId="16012"/>
    <cellStyle name="40% - Accent1 3 3 3 3 3 4 2" xfId="16013"/>
    <cellStyle name="40% - Accent1 3 3 3 3 3 5" xfId="16014"/>
    <cellStyle name="40% - Accent1 3 3 3 3 3 5 2" xfId="16015"/>
    <cellStyle name="40% - Accent1 3 3 3 3 3 6" xfId="16016"/>
    <cellStyle name="40% - Accent1 3 3 3 3 4" xfId="16017"/>
    <cellStyle name="40% - Accent1 3 3 3 3 4 2" xfId="16018"/>
    <cellStyle name="40% - Accent1 3 3 3 3 4 2 2" xfId="16019"/>
    <cellStyle name="40% - Accent1 3 3 3 3 4 2 2 2" xfId="16020"/>
    <cellStyle name="40% - Accent1 3 3 3 3 4 2 3" xfId="16021"/>
    <cellStyle name="40% - Accent1 3 3 3 3 4 3" xfId="16022"/>
    <cellStyle name="40% - Accent1 3 3 3 3 4 3 2" xfId="16023"/>
    <cellStyle name="40% - Accent1 3 3 3 3 4 4" xfId="16024"/>
    <cellStyle name="40% - Accent1 3 3 3 3 5" xfId="16025"/>
    <cellStyle name="40% - Accent1 3 3 3 3 5 2" xfId="16026"/>
    <cellStyle name="40% - Accent1 3 3 3 3 5 2 2" xfId="16027"/>
    <cellStyle name="40% - Accent1 3 3 3 3 5 3" xfId="16028"/>
    <cellStyle name="40% - Accent1 3 3 3 3 6" xfId="16029"/>
    <cellStyle name="40% - Accent1 3 3 3 3 6 2" xfId="16030"/>
    <cellStyle name="40% - Accent1 3 3 3 3 7" xfId="16031"/>
    <cellStyle name="40% - Accent1 3 3 3 3 7 2" xfId="16032"/>
    <cellStyle name="40% - Accent1 3 3 3 3 8" xfId="16033"/>
    <cellStyle name="40% - Accent1 3 3 3 4" xfId="16034"/>
    <cellStyle name="40% - Accent1 3 3 3 4 2" xfId="16035"/>
    <cellStyle name="40% - Accent1 3 3 3 4 2 2" xfId="16036"/>
    <cellStyle name="40% - Accent1 3 3 3 4 2 2 2" xfId="16037"/>
    <cellStyle name="40% - Accent1 3 3 3 4 2 2 2 2" xfId="16038"/>
    <cellStyle name="40% - Accent1 3 3 3 4 2 2 3" xfId="16039"/>
    <cellStyle name="40% - Accent1 3 3 3 4 2 3" xfId="16040"/>
    <cellStyle name="40% - Accent1 3 3 3 4 2 3 2" xfId="16041"/>
    <cellStyle name="40% - Accent1 3 3 3 4 2 4" xfId="16042"/>
    <cellStyle name="40% - Accent1 3 3 3 4 3" xfId="16043"/>
    <cellStyle name="40% - Accent1 3 3 3 4 3 2" xfId="16044"/>
    <cellStyle name="40% - Accent1 3 3 3 4 3 2 2" xfId="16045"/>
    <cellStyle name="40% - Accent1 3 3 3 4 3 3" xfId="16046"/>
    <cellStyle name="40% - Accent1 3 3 3 4 4" xfId="16047"/>
    <cellStyle name="40% - Accent1 3 3 3 4 4 2" xfId="16048"/>
    <cellStyle name="40% - Accent1 3 3 3 4 5" xfId="16049"/>
    <cellStyle name="40% - Accent1 3 3 3 4 5 2" xfId="16050"/>
    <cellStyle name="40% - Accent1 3 3 3 4 6" xfId="16051"/>
    <cellStyle name="40% - Accent1 3 3 3 5" xfId="16052"/>
    <cellStyle name="40% - Accent1 3 3 3 5 2" xfId="16053"/>
    <cellStyle name="40% - Accent1 3 3 3 5 2 2" xfId="16054"/>
    <cellStyle name="40% - Accent1 3 3 3 5 2 2 2" xfId="16055"/>
    <cellStyle name="40% - Accent1 3 3 3 5 2 2 2 2" xfId="16056"/>
    <cellStyle name="40% - Accent1 3 3 3 5 2 2 3" xfId="16057"/>
    <cellStyle name="40% - Accent1 3 3 3 5 2 3" xfId="16058"/>
    <cellStyle name="40% - Accent1 3 3 3 5 2 3 2" xfId="16059"/>
    <cellStyle name="40% - Accent1 3 3 3 5 2 4" xfId="16060"/>
    <cellStyle name="40% - Accent1 3 3 3 5 3" xfId="16061"/>
    <cellStyle name="40% - Accent1 3 3 3 5 3 2" xfId="16062"/>
    <cellStyle name="40% - Accent1 3 3 3 5 3 2 2" xfId="16063"/>
    <cellStyle name="40% - Accent1 3 3 3 5 3 3" xfId="16064"/>
    <cellStyle name="40% - Accent1 3 3 3 5 4" xfId="16065"/>
    <cellStyle name="40% - Accent1 3 3 3 5 4 2" xfId="16066"/>
    <cellStyle name="40% - Accent1 3 3 3 5 5" xfId="16067"/>
    <cellStyle name="40% - Accent1 3 3 3 5 5 2" xfId="16068"/>
    <cellStyle name="40% - Accent1 3 3 3 5 6" xfId="16069"/>
    <cellStyle name="40% - Accent1 3 3 3 6" xfId="16070"/>
    <cellStyle name="40% - Accent1 3 3 3 6 2" xfId="16071"/>
    <cellStyle name="40% - Accent1 3 3 3 6 2 2" xfId="16072"/>
    <cellStyle name="40% - Accent1 3 3 3 6 2 2 2" xfId="16073"/>
    <cellStyle name="40% - Accent1 3 3 3 6 2 2 2 2" xfId="16074"/>
    <cellStyle name="40% - Accent1 3 3 3 6 2 2 3" xfId="16075"/>
    <cellStyle name="40% - Accent1 3 3 3 6 2 3" xfId="16076"/>
    <cellStyle name="40% - Accent1 3 3 3 6 2 3 2" xfId="16077"/>
    <cellStyle name="40% - Accent1 3 3 3 6 2 4" xfId="16078"/>
    <cellStyle name="40% - Accent1 3 3 3 6 3" xfId="16079"/>
    <cellStyle name="40% - Accent1 3 3 3 6 3 2" xfId="16080"/>
    <cellStyle name="40% - Accent1 3 3 3 6 3 2 2" xfId="16081"/>
    <cellStyle name="40% - Accent1 3 3 3 6 3 3" xfId="16082"/>
    <cellStyle name="40% - Accent1 3 3 3 6 4" xfId="16083"/>
    <cellStyle name="40% - Accent1 3 3 3 6 4 2" xfId="16084"/>
    <cellStyle name="40% - Accent1 3 3 3 6 5" xfId="16085"/>
    <cellStyle name="40% - Accent1 3 3 3 6 5 2" xfId="16086"/>
    <cellStyle name="40% - Accent1 3 3 3 6 6" xfId="16087"/>
    <cellStyle name="40% - Accent1 3 3 3 7" xfId="16088"/>
    <cellStyle name="40% - Accent1 3 3 3 7 2" xfId="16089"/>
    <cellStyle name="40% - Accent1 3 3 3 7 2 2" xfId="16090"/>
    <cellStyle name="40% - Accent1 3 3 3 7 2 2 2" xfId="16091"/>
    <cellStyle name="40% - Accent1 3 3 3 7 2 3" xfId="16092"/>
    <cellStyle name="40% - Accent1 3 3 3 7 3" xfId="16093"/>
    <cellStyle name="40% - Accent1 3 3 3 7 3 2" xfId="16094"/>
    <cellStyle name="40% - Accent1 3 3 3 7 4" xfId="16095"/>
    <cellStyle name="40% - Accent1 3 3 3 8" xfId="16096"/>
    <cellStyle name="40% - Accent1 3 3 3 8 2" xfId="16097"/>
    <cellStyle name="40% - Accent1 3 3 3 8 2 2" xfId="16098"/>
    <cellStyle name="40% - Accent1 3 3 3 8 3" xfId="16099"/>
    <cellStyle name="40% - Accent1 3 3 3 9" xfId="16100"/>
    <cellStyle name="40% - Accent1 3 3 3 9 2" xfId="16101"/>
    <cellStyle name="40% - Accent1 3 3 4" xfId="16102"/>
    <cellStyle name="40% - Accent1 3 3 4 2" xfId="16103"/>
    <cellStyle name="40% - Accent1 3 3 4 2 2" xfId="16104"/>
    <cellStyle name="40% - Accent1 3 3 4 2 2 2" xfId="16105"/>
    <cellStyle name="40% - Accent1 3 3 4 2 2 2 2" xfId="16106"/>
    <cellStyle name="40% - Accent1 3 3 4 2 2 2 2 2" xfId="16107"/>
    <cellStyle name="40% - Accent1 3 3 4 2 2 2 3" xfId="16108"/>
    <cellStyle name="40% - Accent1 3 3 4 2 2 3" xfId="16109"/>
    <cellStyle name="40% - Accent1 3 3 4 2 2 3 2" xfId="16110"/>
    <cellStyle name="40% - Accent1 3 3 4 2 2 4" xfId="16111"/>
    <cellStyle name="40% - Accent1 3 3 4 2 3" xfId="16112"/>
    <cellStyle name="40% - Accent1 3 3 4 2 3 2" xfId="16113"/>
    <cellStyle name="40% - Accent1 3 3 4 2 3 2 2" xfId="16114"/>
    <cellStyle name="40% - Accent1 3 3 4 2 3 3" xfId="16115"/>
    <cellStyle name="40% - Accent1 3 3 4 2 4" xfId="16116"/>
    <cellStyle name="40% - Accent1 3 3 4 2 4 2" xfId="16117"/>
    <cellStyle name="40% - Accent1 3 3 4 2 5" xfId="16118"/>
    <cellStyle name="40% - Accent1 3 3 4 2 5 2" xfId="16119"/>
    <cellStyle name="40% - Accent1 3 3 4 2 6" xfId="16120"/>
    <cellStyle name="40% - Accent1 3 3 4 3" xfId="16121"/>
    <cellStyle name="40% - Accent1 3 3 4 3 2" xfId="16122"/>
    <cellStyle name="40% - Accent1 3 3 4 3 2 2" xfId="16123"/>
    <cellStyle name="40% - Accent1 3 3 4 3 2 2 2" xfId="16124"/>
    <cellStyle name="40% - Accent1 3 3 4 3 2 2 2 2" xfId="16125"/>
    <cellStyle name="40% - Accent1 3 3 4 3 2 2 3" xfId="16126"/>
    <cellStyle name="40% - Accent1 3 3 4 3 2 3" xfId="16127"/>
    <cellStyle name="40% - Accent1 3 3 4 3 2 3 2" xfId="16128"/>
    <cellStyle name="40% - Accent1 3 3 4 3 2 4" xfId="16129"/>
    <cellStyle name="40% - Accent1 3 3 4 3 3" xfId="16130"/>
    <cellStyle name="40% - Accent1 3 3 4 3 3 2" xfId="16131"/>
    <cellStyle name="40% - Accent1 3 3 4 3 3 2 2" xfId="16132"/>
    <cellStyle name="40% - Accent1 3 3 4 3 3 3" xfId="16133"/>
    <cellStyle name="40% - Accent1 3 3 4 3 4" xfId="16134"/>
    <cellStyle name="40% - Accent1 3 3 4 3 4 2" xfId="16135"/>
    <cellStyle name="40% - Accent1 3 3 4 3 5" xfId="16136"/>
    <cellStyle name="40% - Accent1 3 3 4 3 5 2" xfId="16137"/>
    <cellStyle name="40% - Accent1 3 3 4 3 6" xfId="16138"/>
    <cellStyle name="40% - Accent1 3 3 4 4" xfId="16139"/>
    <cellStyle name="40% - Accent1 3 3 4 4 2" xfId="16140"/>
    <cellStyle name="40% - Accent1 3 3 4 4 2 2" xfId="16141"/>
    <cellStyle name="40% - Accent1 3 3 4 4 2 2 2" xfId="16142"/>
    <cellStyle name="40% - Accent1 3 3 4 4 2 3" xfId="16143"/>
    <cellStyle name="40% - Accent1 3 3 4 4 3" xfId="16144"/>
    <cellStyle name="40% - Accent1 3 3 4 4 3 2" xfId="16145"/>
    <cellStyle name="40% - Accent1 3 3 4 4 4" xfId="16146"/>
    <cellStyle name="40% - Accent1 3 3 4 5" xfId="16147"/>
    <cellStyle name="40% - Accent1 3 3 4 5 2" xfId="16148"/>
    <cellStyle name="40% - Accent1 3 3 4 5 2 2" xfId="16149"/>
    <cellStyle name="40% - Accent1 3 3 4 5 3" xfId="16150"/>
    <cellStyle name="40% - Accent1 3 3 4 6" xfId="16151"/>
    <cellStyle name="40% - Accent1 3 3 4 6 2" xfId="16152"/>
    <cellStyle name="40% - Accent1 3 3 4 7" xfId="16153"/>
    <cellStyle name="40% - Accent1 3 3 4 7 2" xfId="16154"/>
    <cellStyle name="40% - Accent1 3 3 4 8" xfId="16155"/>
    <cellStyle name="40% - Accent1 3 3 5" xfId="16156"/>
    <cellStyle name="40% - Accent1 3 3 5 2" xfId="16157"/>
    <cellStyle name="40% - Accent1 3 3 5 2 2" xfId="16158"/>
    <cellStyle name="40% - Accent1 3 3 5 2 2 2" xfId="16159"/>
    <cellStyle name="40% - Accent1 3 3 5 2 2 2 2" xfId="16160"/>
    <cellStyle name="40% - Accent1 3 3 5 2 2 2 2 2" xfId="16161"/>
    <cellStyle name="40% - Accent1 3 3 5 2 2 2 3" xfId="16162"/>
    <cellStyle name="40% - Accent1 3 3 5 2 2 3" xfId="16163"/>
    <cellStyle name="40% - Accent1 3 3 5 2 2 3 2" xfId="16164"/>
    <cellStyle name="40% - Accent1 3 3 5 2 2 4" xfId="16165"/>
    <cellStyle name="40% - Accent1 3 3 5 2 3" xfId="16166"/>
    <cellStyle name="40% - Accent1 3 3 5 2 3 2" xfId="16167"/>
    <cellStyle name="40% - Accent1 3 3 5 2 3 2 2" xfId="16168"/>
    <cellStyle name="40% - Accent1 3 3 5 2 3 3" xfId="16169"/>
    <cellStyle name="40% - Accent1 3 3 5 2 4" xfId="16170"/>
    <cellStyle name="40% - Accent1 3 3 5 2 4 2" xfId="16171"/>
    <cellStyle name="40% - Accent1 3 3 5 2 5" xfId="16172"/>
    <cellStyle name="40% - Accent1 3 3 5 2 5 2" xfId="16173"/>
    <cellStyle name="40% - Accent1 3 3 5 2 6" xfId="16174"/>
    <cellStyle name="40% - Accent1 3 3 5 3" xfId="16175"/>
    <cellStyle name="40% - Accent1 3 3 5 3 2" xfId="16176"/>
    <cellStyle name="40% - Accent1 3 3 5 3 2 2" xfId="16177"/>
    <cellStyle name="40% - Accent1 3 3 5 3 2 2 2" xfId="16178"/>
    <cellStyle name="40% - Accent1 3 3 5 3 2 2 2 2" xfId="16179"/>
    <cellStyle name="40% - Accent1 3 3 5 3 2 2 3" xfId="16180"/>
    <cellStyle name="40% - Accent1 3 3 5 3 2 3" xfId="16181"/>
    <cellStyle name="40% - Accent1 3 3 5 3 2 3 2" xfId="16182"/>
    <cellStyle name="40% - Accent1 3 3 5 3 2 4" xfId="16183"/>
    <cellStyle name="40% - Accent1 3 3 5 3 3" xfId="16184"/>
    <cellStyle name="40% - Accent1 3 3 5 3 3 2" xfId="16185"/>
    <cellStyle name="40% - Accent1 3 3 5 3 3 2 2" xfId="16186"/>
    <cellStyle name="40% - Accent1 3 3 5 3 3 3" xfId="16187"/>
    <cellStyle name="40% - Accent1 3 3 5 3 4" xfId="16188"/>
    <cellStyle name="40% - Accent1 3 3 5 3 4 2" xfId="16189"/>
    <cellStyle name="40% - Accent1 3 3 5 3 5" xfId="16190"/>
    <cellStyle name="40% - Accent1 3 3 5 3 5 2" xfId="16191"/>
    <cellStyle name="40% - Accent1 3 3 5 3 6" xfId="16192"/>
    <cellStyle name="40% - Accent1 3 3 5 4" xfId="16193"/>
    <cellStyle name="40% - Accent1 3 3 5 4 2" xfId="16194"/>
    <cellStyle name="40% - Accent1 3 3 5 4 2 2" xfId="16195"/>
    <cellStyle name="40% - Accent1 3 3 5 4 2 2 2" xfId="16196"/>
    <cellStyle name="40% - Accent1 3 3 5 4 2 3" xfId="16197"/>
    <cellStyle name="40% - Accent1 3 3 5 4 3" xfId="16198"/>
    <cellStyle name="40% - Accent1 3 3 5 4 3 2" xfId="16199"/>
    <cellStyle name="40% - Accent1 3 3 5 4 4" xfId="16200"/>
    <cellStyle name="40% - Accent1 3 3 5 5" xfId="16201"/>
    <cellStyle name="40% - Accent1 3 3 5 5 2" xfId="16202"/>
    <cellStyle name="40% - Accent1 3 3 5 5 2 2" xfId="16203"/>
    <cellStyle name="40% - Accent1 3 3 5 5 3" xfId="16204"/>
    <cellStyle name="40% - Accent1 3 3 5 6" xfId="16205"/>
    <cellStyle name="40% - Accent1 3 3 5 6 2" xfId="16206"/>
    <cellStyle name="40% - Accent1 3 3 5 7" xfId="16207"/>
    <cellStyle name="40% - Accent1 3 3 5 7 2" xfId="16208"/>
    <cellStyle name="40% - Accent1 3 3 5 8" xfId="16209"/>
    <cellStyle name="40% - Accent1 3 3 6" xfId="16210"/>
    <cellStyle name="40% - Accent1 3 3 6 2" xfId="16211"/>
    <cellStyle name="40% - Accent1 3 3 6 2 2" xfId="16212"/>
    <cellStyle name="40% - Accent1 3 3 6 2 2 2" xfId="16213"/>
    <cellStyle name="40% - Accent1 3 3 6 2 2 2 2" xfId="16214"/>
    <cellStyle name="40% - Accent1 3 3 6 2 2 3" xfId="16215"/>
    <cellStyle name="40% - Accent1 3 3 6 2 3" xfId="16216"/>
    <cellStyle name="40% - Accent1 3 3 6 2 3 2" xfId="16217"/>
    <cellStyle name="40% - Accent1 3 3 6 2 4" xfId="16218"/>
    <cellStyle name="40% - Accent1 3 3 6 3" xfId="16219"/>
    <cellStyle name="40% - Accent1 3 3 6 3 2" xfId="16220"/>
    <cellStyle name="40% - Accent1 3 3 6 3 2 2" xfId="16221"/>
    <cellStyle name="40% - Accent1 3 3 6 3 3" xfId="16222"/>
    <cellStyle name="40% - Accent1 3 3 6 4" xfId="16223"/>
    <cellStyle name="40% - Accent1 3 3 6 4 2" xfId="16224"/>
    <cellStyle name="40% - Accent1 3 3 6 5" xfId="16225"/>
    <cellStyle name="40% - Accent1 3 3 6 5 2" xfId="16226"/>
    <cellStyle name="40% - Accent1 3 3 6 6" xfId="16227"/>
    <cellStyle name="40% - Accent1 3 3 7" xfId="16228"/>
    <cellStyle name="40% - Accent1 3 3 7 2" xfId="16229"/>
    <cellStyle name="40% - Accent1 3 3 7 2 2" xfId="16230"/>
    <cellStyle name="40% - Accent1 3 3 7 2 2 2" xfId="16231"/>
    <cellStyle name="40% - Accent1 3 3 7 2 2 2 2" xfId="16232"/>
    <cellStyle name="40% - Accent1 3 3 7 2 2 3" xfId="16233"/>
    <cellStyle name="40% - Accent1 3 3 7 2 3" xfId="16234"/>
    <cellStyle name="40% - Accent1 3 3 7 2 3 2" xfId="16235"/>
    <cellStyle name="40% - Accent1 3 3 7 2 4" xfId="16236"/>
    <cellStyle name="40% - Accent1 3 3 7 3" xfId="16237"/>
    <cellStyle name="40% - Accent1 3 3 7 3 2" xfId="16238"/>
    <cellStyle name="40% - Accent1 3 3 7 3 2 2" xfId="16239"/>
    <cellStyle name="40% - Accent1 3 3 7 3 3" xfId="16240"/>
    <cellStyle name="40% - Accent1 3 3 7 4" xfId="16241"/>
    <cellStyle name="40% - Accent1 3 3 7 4 2" xfId="16242"/>
    <cellStyle name="40% - Accent1 3 3 7 5" xfId="16243"/>
    <cellStyle name="40% - Accent1 3 3 7 5 2" xfId="16244"/>
    <cellStyle name="40% - Accent1 3 3 7 6" xfId="16245"/>
    <cellStyle name="40% - Accent1 3 3 8" xfId="16246"/>
    <cellStyle name="40% - Accent1 3 3 8 2" xfId="16247"/>
    <cellStyle name="40% - Accent1 3 3 8 2 2" xfId="16248"/>
    <cellStyle name="40% - Accent1 3 3 8 2 2 2" xfId="16249"/>
    <cellStyle name="40% - Accent1 3 3 8 2 2 2 2" xfId="16250"/>
    <cellStyle name="40% - Accent1 3 3 8 2 2 3" xfId="16251"/>
    <cellStyle name="40% - Accent1 3 3 8 2 3" xfId="16252"/>
    <cellStyle name="40% - Accent1 3 3 8 2 3 2" xfId="16253"/>
    <cellStyle name="40% - Accent1 3 3 8 2 4" xfId="16254"/>
    <cellStyle name="40% - Accent1 3 3 8 3" xfId="16255"/>
    <cellStyle name="40% - Accent1 3 3 8 3 2" xfId="16256"/>
    <cellStyle name="40% - Accent1 3 3 8 3 2 2" xfId="16257"/>
    <cellStyle name="40% - Accent1 3 3 8 3 3" xfId="16258"/>
    <cellStyle name="40% - Accent1 3 3 8 4" xfId="16259"/>
    <cellStyle name="40% - Accent1 3 3 8 4 2" xfId="16260"/>
    <cellStyle name="40% - Accent1 3 3 8 5" xfId="16261"/>
    <cellStyle name="40% - Accent1 3 3 8 5 2" xfId="16262"/>
    <cellStyle name="40% - Accent1 3 3 8 6" xfId="16263"/>
    <cellStyle name="40% - Accent1 3 3 9" xfId="16264"/>
    <cellStyle name="40% - Accent1 3 3 9 2" xfId="16265"/>
    <cellStyle name="40% - Accent1 3 3 9 2 2" xfId="16266"/>
    <cellStyle name="40% - Accent1 3 3 9 2 2 2" xfId="16267"/>
    <cellStyle name="40% - Accent1 3 3 9 2 2 2 2" xfId="16268"/>
    <cellStyle name="40% - Accent1 3 3 9 2 2 3" xfId="16269"/>
    <cellStyle name="40% - Accent1 3 3 9 2 3" xfId="16270"/>
    <cellStyle name="40% - Accent1 3 3 9 2 3 2" xfId="16271"/>
    <cellStyle name="40% - Accent1 3 3 9 2 4" xfId="16272"/>
    <cellStyle name="40% - Accent1 3 3 9 3" xfId="16273"/>
    <cellStyle name="40% - Accent1 3 3 9 3 2" xfId="16274"/>
    <cellStyle name="40% - Accent1 3 3 9 3 2 2" xfId="16275"/>
    <cellStyle name="40% - Accent1 3 3 9 3 3" xfId="16276"/>
    <cellStyle name="40% - Accent1 3 3 9 4" xfId="16277"/>
    <cellStyle name="40% - Accent1 3 3 9 4 2" xfId="16278"/>
    <cellStyle name="40% - Accent1 3 3 9 5" xfId="16279"/>
    <cellStyle name="40% - Accent1 3 3 9 5 2" xfId="16280"/>
    <cellStyle name="40% - Accent1 3 3 9 6" xfId="16281"/>
    <cellStyle name="40% - Accent1 3 4" xfId="16282"/>
    <cellStyle name="40% - Accent1 3 4 10" xfId="16283"/>
    <cellStyle name="40% - Accent1 3 4 10 2" xfId="16284"/>
    <cellStyle name="40% - Accent1 3 4 11" xfId="16285"/>
    <cellStyle name="40% - Accent1 3 4 2" xfId="16286"/>
    <cellStyle name="40% - Accent1 3 4 2 2" xfId="16287"/>
    <cellStyle name="40% - Accent1 3 4 2 2 2" xfId="16288"/>
    <cellStyle name="40% - Accent1 3 4 2 2 2 2" xfId="16289"/>
    <cellStyle name="40% - Accent1 3 4 2 2 2 2 2" xfId="16290"/>
    <cellStyle name="40% - Accent1 3 4 2 2 2 2 2 2" xfId="16291"/>
    <cellStyle name="40% - Accent1 3 4 2 2 2 2 3" xfId="16292"/>
    <cellStyle name="40% - Accent1 3 4 2 2 2 3" xfId="16293"/>
    <cellStyle name="40% - Accent1 3 4 2 2 2 3 2" xfId="16294"/>
    <cellStyle name="40% - Accent1 3 4 2 2 2 4" xfId="16295"/>
    <cellStyle name="40% - Accent1 3 4 2 2 3" xfId="16296"/>
    <cellStyle name="40% - Accent1 3 4 2 2 3 2" xfId="16297"/>
    <cellStyle name="40% - Accent1 3 4 2 2 3 2 2" xfId="16298"/>
    <cellStyle name="40% - Accent1 3 4 2 2 3 3" xfId="16299"/>
    <cellStyle name="40% - Accent1 3 4 2 2 4" xfId="16300"/>
    <cellStyle name="40% - Accent1 3 4 2 2 4 2" xfId="16301"/>
    <cellStyle name="40% - Accent1 3 4 2 2 5" xfId="16302"/>
    <cellStyle name="40% - Accent1 3 4 2 2 5 2" xfId="16303"/>
    <cellStyle name="40% - Accent1 3 4 2 2 6" xfId="16304"/>
    <cellStyle name="40% - Accent1 3 4 2 3" xfId="16305"/>
    <cellStyle name="40% - Accent1 3 4 2 3 2" xfId="16306"/>
    <cellStyle name="40% - Accent1 3 4 2 3 2 2" xfId="16307"/>
    <cellStyle name="40% - Accent1 3 4 2 3 2 2 2" xfId="16308"/>
    <cellStyle name="40% - Accent1 3 4 2 3 2 2 2 2" xfId="16309"/>
    <cellStyle name="40% - Accent1 3 4 2 3 2 2 3" xfId="16310"/>
    <cellStyle name="40% - Accent1 3 4 2 3 2 3" xfId="16311"/>
    <cellStyle name="40% - Accent1 3 4 2 3 2 3 2" xfId="16312"/>
    <cellStyle name="40% - Accent1 3 4 2 3 2 4" xfId="16313"/>
    <cellStyle name="40% - Accent1 3 4 2 3 3" xfId="16314"/>
    <cellStyle name="40% - Accent1 3 4 2 3 3 2" xfId="16315"/>
    <cellStyle name="40% - Accent1 3 4 2 3 3 2 2" xfId="16316"/>
    <cellStyle name="40% - Accent1 3 4 2 3 3 3" xfId="16317"/>
    <cellStyle name="40% - Accent1 3 4 2 3 4" xfId="16318"/>
    <cellStyle name="40% - Accent1 3 4 2 3 4 2" xfId="16319"/>
    <cellStyle name="40% - Accent1 3 4 2 3 5" xfId="16320"/>
    <cellStyle name="40% - Accent1 3 4 2 3 5 2" xfId="16321"/>
    <cellStyle name="40% - Accent1 3 4 2 3 6" xfId="16322"/>
    <cellStyle name="40% - Accent1 3 4 2 4" xfId="16323"/>
    <cellStyle name="40% - Accent1 3 4 2 4 2" xfId="16324"/>
    <cellStyle name="40% - Accent1 3 4 2 4 2 2" xfId="16325"/>
    <cellStyle name="40% - Accent1 3 4 2 4 2 2 2" xfId="16326"/>
    <cellStyle name="40% - Accent1 3 4 2 4 2 3" xfId="16327"/>
    <cellStyle name="40% - Accent1 3 4 2 4 3" xfId="16328"/>
    <cellStyle name="40% - Accent1 3 4 2 4 3 2" xfId="16329"/>
    <cellStyle name="40% - Accent1 3 4 2 4 4" xfId="16330"/>
    <cellStyle name="40% - Accent1 3 4 2 5" xfId="16331"/>
    <cellStyle name="40% - Accent1 3 4 2 5 2" xfId="16332"/>
    <cellStyle name="40% - Accent1 3 4 2 5 2 2" xfId="16333"/>
    <cellStyle name="40% - Accent1 3 4 2 5 3" xfId="16334"/>
    <cellStyle name="40% - Accent1 3 4 2 6" xfId="16335"/>
    <cellStyle name="40% - Accent1 3 4 2 6 2" xfId="16336"/>
    <cellStyle name="40% - Accent1 3 4 2 7" xfId="16337"/>
    <cellStyle name="40% - Accent1 3 4 2 7 2" xfId="16338"/>
    <cellStyle name="40% - Accent1 3 4 2 8" xfId="16339"/>
    <cellStyle name="40% - Accent1 3 4 3" xfId="16340"/>
    <cellStyle name="40% - Accent1 3 4 3 2" xfId="16341"/>
    <cellStyle name="40% - Accent1 3 4 3 2 2" xfId="16342"/>
    <cellStyle name="40% - Accent1 3 4 3 2 2 2" xfId="16343"/>
    <cellStyle name="40% - Accent1 3 4 3 2 2 2 2" xfId="16344"/>
    <cellStyle name="40% - Accent1 3 4 3 2 2 2 2 2" xfId="16345"/>
    <cellStyle name="40% - Accent1 3 4 3 2 2 2 3" xfId="16346"/>
    <cellStyle name="40% - Accent1 3 4 3 2 2 3" xfId="16347"/>
    <cellStyle name="40% - Accent1 3 4 3 2 2 3 2" xfId="16348"/>
    <cellStyle name="40% - Accent1 3 4 3 2 2 4" xfId="16349"/>
    <cellStyle name="40% - Accent1 3 4 3 2 3" xfId="16350"/>
    <cellStyle name="40% - Accent1 3 4 3 2 3 2" xfId="16351"/>
    <cellStyle name="40% - Accent1 3 4 3 2 3 2 2" xfId="16352"/>
    <cellStyle name="40% - Accent1 3 4 3 2 3 3" xfId="16353"/>
    <cellStyle name="40% - Accent1 3 4 3 2 4" xfId="16354"/>
    <cellStyle name="40% - Accent1 3 4 3 2 4 2" xfId="16355"/>
    <cellStyle name="40% - Accent1 3 4 3 2 5" xfId="16356"/>
    <cellStyle name="40% - Accent1 3 4 3 2 5 2" xfId="16357"/>
    <cellStyle name="40% - Accent1 3 4 3 2 6" xfId="16358"/>
    <cellStyle name="40% - Accent1 3 4 3 3" xfId="16359"/>
    <cellStyle name="40% - Accent1 3 4 3 3 2" xfId="16360"/>
    <cellStyle name="40% - Accent1 3 4 3 3 2 2" xfId="16361"/>
    <cellStyle name="40% - Accent1 3 4 3 3 2 2 2" xfId="16362"/>
    <cellStyle name="40% - Accent1 3 4 3 3 2 2 2 2" xfId="16363"/>
    <cellStyle name="40% - Accent1 3 4 3 3 2 2 3" xfId="16364"/>
    <cellStyle name="40% - Accent1 3 4 3 3 2 3" xfId="16365"/>
    <cellStyle name="40% - Accent1 3 4 3 3 2 3 2" xfId="16366"/>
    <cellStyle name="40% - Accent1 3 4 3 3 2 4" xfId="16367"/>
    <cellStyle name="40% - Accent1 3 4 3 3 3" xfId="16368"/>
    <cellStyle name="40% - Accent1 3 4 3 3 3 2" xfId="16369"/>
    <cellStyle name="40% - Accent1 3 4 3 3 3 2 2" xfId="16370"/>
    <cellStyle name="40% - Accent1 3 4 3 3 3 3" xfId="16371"/>
    <cellStyle name="40% - Accent1 3 4 3 3 4" xfId="16372"/>
    <cellStyle name="40% - Accent1 3 4 3 3 4 2" xfId="16373"/>
    <cellStyle name="40% - Accent1 3 4 3 3 5" xfId="16374"/>
    <cellStyle name="40% - Accent1 3 4 3 3 5 2" xfId="16375"/>
    <cellStyle name="40% - Accent1 3 4 3 3 6" xfId="16376"/>
    <cellStyle name="40% - Accent1 3 4 3 4" xfId="16377"/>
    <cellStyle name="40% - Accent1 3 4 3 4 2" xfId="16378"/>
    <cellStyle name="40% - Accent1 3 4 3 4 2 2" xfId="16379"/>
    <cellStyle name="40% - Accent1 3 4 3 4 2 2 2" xfId="16380"/>
    <cellStyle name="40% - Accent1 3 4 3 4 2 3" xfId="16381"/>
    <cellStyle name="40% - Accent1 3 4 3 4 3" xfId="16382"/>
    <cellStyle name="40% - Accent1 3 4 3 4 3 2" xfId="16383"/>
    <cellStyle name="40% - Accent1 3 4 3 4 4" xfId="16384"/>
    <cellStyle name="40% - Accent1 3 4 3 5" xfId="16385"/>
    <cellStyle name="40% - Accent1 3 4 3 5 2" xfId="16386"/>
    <cellStyle name="40% - Accent1 3 4 3 5 2 2" xfId="16387"/>
    <cellStyle name="40% - Accent1 3 4 3 5 3" xfId="16388"/>
    <cellStyle name="40% - Accent1 3 4 3 6" xfId="16389"/>
    <cellStyle name="40% - Accent1 3 4 3 6 2" xfId="16390"/>
    <cellStyle name="40% - Accent1 3 4 3 7" xfId="16391"/>
    <cellStyle name="40% - Accent1 3 4 3 7 2" xfId="16392"/>
    <cellStyle name="40% - Accent1 3 4 3 8" xfId="16393"/>
    <cellStyle name="40% - Accent1 3 4 4" xfId="16394"/>
    <cellStyle name="40% - Accent1 3 4 4 2" xfId="16395"/>
    <cellStyle name="40% - Accent1 3 4 4 2 2" xfId="16396"/>
    <cellStyle name="40% - Accent1 3 4 4 2 2 2" xfId="16397"/>
    <cellStyle name="40% - Accent1 3 4 4 2 2 2 2" xfId="16398"/>
    <cellStyle name="40% - Accent1 3 4 4 2 2 3" xfId="16399"/>
    <cellStyle name="40% - Accent1 3 4 4 2 3" xfId="16400"/>
    <cellStyle name="40% - Accent1 3 4 4 2 3 2" xfId="16401"/>
    <cellStyle name="40% - Accent1 3 4 4 2 4" xfId="16402"/>
    <cellStyle name="40% - Accent1 3 4 4 3" xfId="16403"/>
    <cellStyle name="40% - Accent1 3 4 4 3 2" xfId="16404"/>
    <cellStyle name="40% - Accent1 3 4 4 3 2 2" xfId="16405"/>
    <cellStyle name="40% - Accent1 3 4 4 3 3" xfId="16406"/>
    <cellStyle name="40% - Accent1 3 4 4 4" xfId="16407"/>
    <cellStyle name="40% - Accent1 3 4 4 4 2" xfId="16408"/>
    <cellStyle name="40% - Accent1 3 4 4 5" xfId="16409"/>
    <cellStyle name="40% - Accent1 3 4 4 5 2" xfId="16410"/>
    <cellStyle name="40% - Accent1 3 4 4 6" xfId="16411"/>
    <cellStyle name="40% - Accent1 3 4 5" xfId="16412"/>
    <cellStyle name="40% - Accent1 3 4 5 2" xfId="16413"/>
    <cellStyle name="40% - Accent1 3 4 5 2 2" xfId="16414"/>
    <cellStyle name="40% - Accent1 3 4 5 2 2 2" xfId="16415"/>
    <cellStyle name="40% - Accent1 3 4 5 2 2 2 2" xfId="16416"/>
    <cellStyle name="40% - Accent1 3 4 5 2 2 3" xfId="16417"/>
    <cellStyle name="40% - Accent1 3 4 5 2 3" xfId="16418"/>
    <cellStyle name="40% - Accent1 3 4 5 2 3 2" xfId="16419"/>
    <cellStyle name="40% - Accent1 3 4 5 2 4" xfId="16420"/>
    <cellStyle name="40% - Accent1 3 4 5 3" xfId="16421"/>
    <cellStyle name="40% - Accent1 3 4 5 3 2" xfId="16422"/>
    <cellStyle name="40% - Accent1 3 4 5 3 2 2" xfId="16423"/>
    <cellStyle name="40% - Accent1 3 4 5 3 3" xfId="16424"/>
    <cellStyle name="40% - Accent1 3 4 5 4" xfId="16425"/>
    <cellStyle name="40% - Accent1 3 4 5 4 2" xfId="16426"/>
    <cellStyle name="40% - Accent1 3 4 5 5" xfId="16427"/>
    <cellStyle name="40% - Accent1 3 4 5 5 2" xfId="16428"/>
    <cellStyle name="40% - Accent1 3 4 5 6" xfId="16429"/>
    <cellStyle name="40% - Accent1 3 4 6" xfId="16430"/>
    <cellStyle name="40% - Accent1 3 4 6 2" xfId="16431"/>
    <cellStyle name="40% - Accent1 3 4 6 2 2" xfId="16432"/>
    <cellStyle name="40% - Accent1 3 4 6 2 2 2" xfId="16433"/>
    <cellStyle name="40% - Accent1 3 4 6 2 2 2 2" xfId="16434"/>
    <cellStyle name="40% - Accent1 3 4 6 2 2 3" xfId="16435"/>
    <cellStyle name="40% - Accent1 3 4 6 2 3" xfId="16436"/>
    <cellStyle name="40% - Accent1 3 4 6 2 3 2" xfId="16437"/>
    <cellStyle name="40% - Accent1 3 4 6 2 4" xfId="16438"/>
    <cellStyle name="40% - Accent1 3 4 6 3" xfId="16439"/>
    <cellStyle name="40% - Accent1 3 4 6 3 2" xfId="16440"/>
    <cellStyle name="40% - Accent1 3 4 6 3 2 2" xfId="16441"/>
    <cellStyle name="40% - Accent1 3 4 6 3 3" xfId="16442"/>
    <cellStyle name="40% - Accent1 3 4 6 4" xfId="16443"/>
    <cellStyle name="40% - Accent1 3 4 6 4 2" xfId="16444"/>
    <cellStyle name="40% - Accent1 3 4 6 5" xfId="16445"/>
    <cellStyle name="40% - Accent1 3 4 6 5 2" xfId="16446"/>
    <cellStyle name="40% - Accent1 3 4 6 6" xfId="16447"/>
    <cellStyle name="40% - Accent1 3 4 7" xfId="16448"/>
    <cellStyle name="40% - Accent1 3 4 7 2" xfId="16449"/>
    <cellStyle name="40% - Accent1 3 4 7 2 2" xfId="16450"/>
    <cellStyle name="40% - Accent1 3 4 7 2 2 2" xfId="16451"/>
    <cellStyle name="40% - Accent1 3 4 7 2 3" xfId="16452"/>
    <cellStyle name="40% - Accent1 3 4 7 3" xfId="16453"/>
    <cellStyle name="40% - Accent1 3 4 7 3 2" xfId="16454"/>
    <cellStyle name="40% - Accent1 3 4 7 4" xfId="16455"/>
    <cellStyle name="40% - Accent1 3 4 8" xfId="16456"/>
    <cellStyle name="40% - Accent1 3 4 8 2" xfId="16457"/>
    <cellStyle name="40% - Accent1 3 4 8 2 2" xfId="16458"/>
    <cellStyle name="40% - Accent1 3 4 8 3" xfId="16459"/>
    <cellStyle name="40% - Accent1 3 4 9" xfId="16460"/>
    <cellStyle name="40% - Accent1 3 4 9 2" xfId="16461"/>
    <cellStyle name="40% - Accent1 3 5" xfId="16462"/>
    <cellStyle name="40% - Accent1 3 5 2" xfId="16463"/>
    <cellStyle name="40% - Accent1 3 5 2 2" xfId="16464"/>
    <cellStyle name="40% - Accent1 3 5 2 2 2" xfId="16465"/>
    <cellStyle name="40% - Accent1 3 5 2 2 2 2" xfId="16466"/>
    <cellStyle name="40% - Accent1 3 5 2 2 2 2 2" xfId="16467"/>
    <cellStyle name="40% - Accent1 3 5 2 2 2 3" xfId="16468"/>
    <cellStyle name="40% - Accent1 3 5 2 2 3" xfId="16469"/>
    <cellStyle name="40% - Accent1 3 5 2 2 3 2" xfId="16470"/>
    <cellStyle name="40% - Accent1 3 5 2 2 4" xfId="16471"/>
    <cellStyle name="40% - Accent1 3 5 2 3" xfId="16472"/>
    <cellStyle name="40% - Accent1 3 5 2 3 2" xfId="16473"/>
    <cellStyle name="40% - Accent1 3 5 2 3 2 2" xfId="16474"/>
    <cellStyle name="40% - Accent1 3 5 2 3 3" xfId="16475"/>
    <cellStyle name="40% - Accent1 3 5 2 4" xfId="16476"/>
    <cellStyle name="40% - Accent1 3 5 2 4 2" xfId="16477"/>
    <cellStyle name="40% - Accent1 3 5 2 5" xfId="16478"/>
    <cellStyle name="40% - Accent1 3 5 2 5 2" xfId="16479"/>
    <cellStyle name="40% - Accent1 3 5 2 6" xfId="16480"/>
    <cellStyle name="40% - Accent1 3 5 3" xfId="16481"/>
    <cellStyle name="40% - Accent1 3 5 3 2" xfId="16482"/>
    <cellStyle name="40% - Accent1 3 5 3 2 2" xfId="16483"/>
    <cellStyle name="40% - Accent1 3 5 3 2 2 2" xfId="16484"/>
    <cellStyle name="40% - Accent1 3 5 3 2 2 2 2" xfId="16485"/>
    <cellStyle name="40% - Accent1 3 5 3 2 2 3" xfId="16486"/>
    <cellStyle name="40% - Accent1 3 5 3 2 3" xfId="16487"/>
    <cellStyle name="40% - Accent1 3 5 3 2 3 2" xfId="16488"/>
    <cellStyle name="40% - Accent1 3 5 3 2 4" xfId="16489"/>
    <cellStyle name="40% - Accent1 3 5 3 3" xfId="16490"/>
    <cellStyle name="40% - Accent1 3 5 3 3 2" xfId="16491"/>
    <cellStyle name="40% - Accent1 3 5 3 3 2 2" xfId="16492"/>
    <cellStyle name="40% - Accent1 3 5 3 3 3" xfId="16493"/>
    <cellStyle name="40% - Accent1 3 5 3 4" xfId="16494"/>
    <cellStyle name="40% - Accent1 3 5 3 4 2" xfId="16495"/>
    <cellStyle name="40% - Accent1 3 5 3 5" xfId="16496"/>
    <cellStyle name="40% - Accent1 3 5 3 5 2" xfId="16497"/>
    <cellStyle name="40% - Accent1 3 5 3 6" xfId="16498"/>
    <cellStyle name="40% - Accent1 3 5 4" xfId="16499"/>
    <cellStyle name="40% - Accent1 3 5 4 2" xfId="16500"/>
    <cellStyle name="40% - Accent1 3 5 4 2 2" xfId="16501"/>
    <cellStyle name="40% - Accent1 3 5 4 2 2 2" xfId="16502"/>
    <cellStyle name="40% - Accent1 3 5 4 2 3" xfId="16503"/>
    <cellStyle name="40% - Accent1 3 5 4 3" xfId="16504"/>
    <cellStyle name="40% - Accent1 3 5 4 3 2" xfId="16505"/>
    <cellStyle name="40% - Accent1 3 5 4 4" xfId="16506"/>
    <cellStyle name="40% - Accent1 3 5 5" xfId="16507"/>
    <cellStyle name="40% - Accent1 3 5 5 2" xfId="16508"/>
    <cellStyle name="40% - Accent1 3 5 5 2 2" xfId="16509"/>
    <cellStyle name="40% - Accent1 3 5 5 3" xfId="16510"/>
    <cellStyle name="40% - Accent1 3 5 6" xfId="16511"/>
    <cellStyle name="40% - Accent1 3 5 6 2" xfId="16512"/>
    <cellStyle name="40% - Accent1 3 5 7" xfId="16513"/>
    <cellStyle name="40% - Accent1 3 5 7 2" xfId="16514"/>
    <cellStyle name="40% - Accent1 3 5 8" xfId="16515"/>
    <cellStyle name="40% - Accent1 3 6" xfId="16516"/>
    <cellStyle name="40% - Accent1 3 6 2" xfId="16517"/>
    <cellStyle name="40% - Accent1 3 6 2 2" xfId="16518"/>
    <cellStyle name="40% - Accent1 3 6 2 2 2" xfId="16519"/>
    <cellStyle name="40% - Accent1 3 6 2 2 2 2" xfId="16520"/>
    <cellStyle name="40% - Accent1 3 6 2 2 2 2 2" xfId="16521"/>
    <cellStyle name="40% - Accent1 3 6 2 2 2 3" xfId="16522"/>
    <cellStyle name="40% - Accent1 3 6 2 2 3" xfId="16523"/>
    <cellStyle name="40% - Accent1 3 6 2 2 3 2" xfId="16524"/>
    <cellStyle name="40% - Accent1 3 6 2 2 4" xfId="16525"/>
    <cellStyle name="40% - Accent1 3 6 2 3" xfId="16526"/>
    <cellStyle name="40% - Accent1 3 6 2 3 2" xfId="16527"/>
    <cellStyle name="40% - Accent1 3 6 2 3 2 2" xfId="16528"/>
    <cellStyle name="40% - Accent1 3 6 2 3 3" xfId="16529"/>
    <cellStyle name="40% - Accent1 3 6 2 4" xfId="16530"/>
    <cellStyle name="40% - Accent1 3 6 2 4 2" xfId="16531"/>
    <cellStyle name="40% - Accent1 3 6 2 5" xfId="16532"/>
    <cellStyle name="40% - Accent1 3 6 2 5 2" xfId="16533"/>
    <cellStyle name="40% - Accent1 3 6 2 6" xfId="16534"/>
    <cellStyle name="40% - Accent1 3 6 3" xfId="16535"/>
    <cellStyle name="40% - Accent1 3 6 3 2" xfId="16536"/>
    <cellStyle name="40% - Accent1 3 6 3 2 2" xfId="16537"/>
    <cellStyle name="40% - Accent1 3 6 3 2 2 2" xfId="16538"/>
    <cellStyle name="40% - Accent1 3 6 3 2 2 2 2" xfId="16539"/>
    <cellStyle name="40% - Accent1 3 6 3 2 2 3" xfId="16540"/>
    <cellStyle name="40% - Accent1 3 6 3 2 3" xfId="16541"/>
    <cellStyle name="40% - Accent1 3 6 3 2 3 2" xfId="16542"/>
    <cellStyle name="40% - Accent1 3 6 3 2 4" xfId="16543"/>
    <cellStyle name="40% - Accent1 3 6 3 3" xfId="16544"/>
    <cellStyle name="40% - Accent1 3 6 3 3 2" xfId="16545"/>
    <cellStyle name="40% - Accent1 3 6 3 3 2 2" xfId="16546"/>
    <cellStyle name="40% - Accent1 3 6 3 3 3" xfId="16547"/>
    <cellStyle name="40% - Accent1 3 6 3 4" xfId="16548"/>
    <cellStyle name="40% - Accent1 3 6 3 4 2" xfId="16549"/>
    <cellStyle name="40% - Accent1 3 6 3 5" xfId="16550"/>
    <cellStyle name="40% - Accent1 3 6 3 5 2" xfId="16551"/>
    <cellStyle name="40% - Accent1 3 6 3 6" xfId="16552"/>
    <cellStyle name="40% - Accent1 3 6 4" xfId="16553"/>
    <cellStyle name="40% - Accent1 3 6 4 2" xfId="16554"/>
    <cellStyle name="40% - Accent1 3 6 4 2 2" xfId="16555"/>
    <cellStyle name="40% - Accent1 3 6 4 2 2 2" xfId="16556"/>
    <cellStyle name="40% - Accent1 3 6 4 2 3" xfId="16557"/>
    <cellStyle name="40% - Accent1 3 6 4 3" xfId="16558"/>
    <cellStyle name="40% - Accent1 3 6 4 3 2" xfId="16559"/>
    <cellStyle name="40% - Accent1 3 6 4 4" xfId="16560"/>
    <cellStyle name="40% - Accent1 3 6 5" xfId="16561"/>
    <cellStyle name="40% - Accent1 3 6 5 2" xfId="16562"/>
    <cellStyle name="40% - Accent1 3 6 5 2 2" xfId="16563"/>
    <cellStyle name="40% - Accent1 3 6 5 3" xfId="16564"/>
    <cellStyle name="40% - Accent1 3 6 6" xfId="16565"/>
    <cellStyle name="40% - Accent1 3 6 6 2" xfId="16566"/>
    <cellStyle name="40% - Accent1 3 6 7" xfId="16567"/>
    <cellStyle name="40% - Accent1 3 6 7 2" xfId="16568"/>
    <cellStyle name="40% - Accent1 3 6 8" xfId="16569"/>
    <cellStyle name="40% - Accent1 3 7" xfId="16570"/>
    <cellStyle name="40% - Accent1 3 7 2" xfId="16571"/>
    <cellStyle name="40% - Accent1 3 7 2 2" xfId="16572"/>
    <cellStyle name="40% - Accent1 3 7 2 2 2" xfId="16573"/>
    <cellStyle name="40% - Accent1 3 7 2 2 2 2" xfId="16574"/>
    <cellStyle name="40% - Accent1 3 7 2 2 3" xfId="16575"/>
    <cellStyle name="40% - Accent1 3 7 2 3" xfId="16576"/>
    <cellStyle name="40% - Accent1 3 7 2 3 2" xfId="16577"/>
    <cellStyle name="40% - Accent1 3 7 2 4" xfId="16578"/>
    <cellStyle name="40% - Accent1 3 7 3" xfId="16579"/>
    <cellStyle name="40% - Accent1 3 7 3 2" xfId="16580"/>
    <cellStyle name="40% - Accent1 3 7 3 2 2" xfId="16581"/>
    <cellStyle name="40% - Accent1 3 7 3 3" xfId="16582"/>
    <cellStyle name="40% - Accent1 3 7 4" xfId="16583"/>
    <cellStyle name="40% - Accent1 3 7 4 2" xfId="16584"/>
    <cellStyle name="40% - Accent1 3 7 5" xfId="16585"/>
    <cellStyle name="40% - Accent1 3 7 5 2" xfId="16586"/>
    <cellStyle name="40% - Accent1 3 7 6" xfId="16587"/>
    <cellStyle name="40% - Accent1 4" xfId="16588"/>
    <cellStyle name="40% - Accent1 4 10" xfId="16589"/>
    <cellStyle name="40% - Accent1 4 10 2" xfId="16590"/>
    <cellStyle name="40% - Accent1 4 11" xfId="16591"/>
    <cellStyle name="40% - Accent1 4 2" xfId="16592"/>
    <cellStyle name="40% - Accent1 4 2 2" xfId="16593"/>
    <cellStyle name="40% - Accent1 4 2 2 2" xfId="16594"/>
    <cellStyle name="40% - Accent1 4 2 2 2 2" xfId="16595"/>
    <cellStyle name="40% - Accent1 4 2 2 2 2 2" xfId="16596"/>
    <cellStyle name="40% - Accent1 4 2 2 2 2 2 2" xfId="16597"/>
    <cellStyle name="40% - Accent1 4 2 2 2 2 3" xfId="16598"/>
    <cellStyle name="40% - Accent1 4 2 2 2 3" xfId="16599"/>
    <cellStyle name="40% - Accent1 4 2 2 2 3 2" xfId="16600"/>
    <cellStyle name="40% - Accent1 4 2 2 2 4" xfId="16601"/>
    <cellStyle name="40% - Accent1 4 2 2 3" xfId="16602"/>
    <cellStyle name="40% - Accent1 4 2 2 3 2" xfId="16603"/>
    <cellStyle name="40% - Accent1 4 2 2 3 2 2" xfId="16604"/>
    <cellStyle name="40% - Accent1 4 2 2 3 3" xfId="16605"/>
    <cellStyle name="40% - Accent1 4 2 2 4" xfId="16606"/>
    <cellStyle name="40% - Accent1 4 2 2 4 2" xfId="16607"/>
    <cellStyle name="40% - Accent1 4 2 2 5" xfId="16608"/>
    <cellStyle name="40% - Accent1 4 2 2 5 2" xfId="16609"/>
    <cellStyle name="40% - Accent1 4 2 2 6" xfId="16610"/>
    <cellStyle name="40% - Accent1 4 2 3" xfId="16611"/>
    <cellStyle name="40% - Accent1 4 2 3 2" xfId="16612"/>
    <cellStyle name="40% - Accent1 4 2 3 2 2" xfId="16613"/>
    <cellStyle name="40% - Accent1 4 2 3 2 2 2" xfId="16614"/>
    <cellStyle name="40% - Accent1 4 2 3 2 2 2 2" xfId="16615"/>
    <cellStyle name="40% - Accent1 4 2 3 2 2 3" xfId="16616"/>
    <cellStyle name="40% - Accent1 4 2 3 2 3" xfId="16617"/>
    <cellStyle name="40% - Accent1 4 2 3 2 3 2" xfId="16618"/>
    <cellStyle name="40% - Accent1 4 2 3 2 4" xfId="16619"/>
    <cellStyle name="40% - Accent1 4 2 3 3" xfId="16620"/>
    <cellStyle name="40% - Accent1 4 2 3 3 2" xfId="16621"/>
    <cellStyle name="40% - Accent1 4 2 3 3 2 2" xfId="16622"/>
    <cellStyle name="40% - Accent1 4 2 3 3 3" xfId="16623"/>
    <cellStyle name="40% - Accent1 4 2 3 4" xfId="16624"/>
    <cellStyle name="40% - Accent1 4 2 3 4 2" xfId="16625"/>
    <cellStyle name="40% - Accent1 4 2 3 5" xfId="16626"/>
    <cellStyle name="40% - Accent1 4 2 3 5 2" xfId="16627"/>
    <cellStyle name="40% - Accent1 4 2 3 6" xfId="16628"/>
    <cellStyle name="40% - Accent1 4 2 4" xfId="16629"/>
    <cellStyle name="40% - Accent1 4 2 4 2" xfId="16630"/>
    <cellStyle name="40% - Accent1 4 2 4 2 2" xfId="16631"/>
    <cellStyle name="40% - Accent1 4 2 4 2 2 2" xfId="16632"/>
    <cellStyle name="40% - Accent1 4 2 4 2 3" xfId="16633"/>
    <cellStyle name="40% - Accent1 4 2 4 3" xfId="16634"/>
    <cellStyle name="40% - Accent1 4 2 4 3 2" xfId="16635"/>
    <cellStyle name="40% - Accent1 4 2 4 4" xfId="16636"/>
    <cellStyle name="40% - Accent1 4 2 5" xfId="16637"/>
    <cellStyle name="40% - Accent1 4 2 5 2" xfId="16638"/>
    <cellStyle name="40% - Accent1 4 2 5 2 2" xfId="16639"/>
    <cellStyle name="40% - Accent1 4 2 5 3" xfId="16640"/>
    <cellStyle name="40% - Accent1 4 2 6" xfId="16641"/>
    <cellStyle name="40% - Accent1 4 2 6 2" xfId="16642"/>
    <cellStyle name="40% - Accent1 4 2 7" xfId="16643"/>
    <cellStyle name="40% - Accent1 4 2 7 2" xfId="16644"/>
    <cellStyle name="40% - Accent1 4 2 8" xfId="16645"/>
    <cellStyle name="40% - Accent1 4 3" xfId="16646"/>
    <cellStyle name="40% - Accent1 4 3 2" xfId="16647"/>
    <cellStyle name="40% - Accent1 4 3 2 2" xfId="16648"/>
    <cellStyle name="40% - Accent1 4 3 2 2 2" xfId="16649"/>
    <cellStyle name="40% - Accent1 4 3 2 2 2 2" xfId="16650"/>
    <cellStyle name="40% - Accent1 4 3 2 2 2 2 2" xfId="16651"/>
    <cellStyle name="40% - Accent1 4 3 2 2 2 3" xfId="16652"/>
    <cellStyle name="40% - Accent1 4 3 2 2 3" xfId="16653"/>
    <cellStyle name="40% - Accent1 4 3 2 2 3 2" xfId="16654"/>
    <cellStyle name="40% - Accent1 4 3 2 2 4" xfId="16655"/>
    <cellStyle name="40% - Accent1 4 3 2 3" xfId="16656"/>
    <cellStyle name="40% - Accent1 4 3 2 3 2" xfId="16657"/>
    <cellStyle name="40% - Accent1 4 3 2 3 2 2" xfId="16658"/>
    <cellStyle name="40% - Accent1 4 3 2 3 3" xfId="16659"/>
    <cellStyle name="40% - Accent1 4 3 2 4" xfId="16660"/>
    <cellStyle name="40% - Accent1 4 3 2 4 2" xfId="16661"/>
    <cellStyle name="40% - Accent1 4 3 2 5" xfId="16662"/>
    <cellStyle name="40% - Accent1 4 3 2 5 2" xfId="16663"/>
    <cellStyle name="40% - Accent1 4 3 2 6" xfId="16664"/>
    <cellStyle name="40% - Accent1 4 3 3" xfId="16665"/>
    <cellStyle name="40% - Accent1 4 3 3 2" xfId="16666"/>
    <cellStyle name="40% - Accent1 4 3 3 2 2" xfId="16667"/>
    <cellStyle name="40% - Accent1 4 3 3 2 2 2" xfId="16668"/>
    <cellStyle name="40% - Accent1 4 3 3 2 2 2 2" xfId="16669"/>
    <cellStyle name="40% - Accent1 4 3 3 2 2 3" xfId="16670"/>
    <cellStyle name="40% - Accent1 4 3 3 2 3" xfId="16671"/>
    <cellStyle name="40% - Accent1 4 3 3 2 3 2" xfId="16672"/>
    <cellStyle name="40% - Accent1 4 3 3 2 4" xfId="16673"/>
    <cellStyle name="40% - Accent1 4 3 3 3" xfId="16674"/>
    <cellStyle name="40% - Accent1 4 3 3 3 2" xfId="16675"/>
    <cellStyle name="40% - Accent1 4 3 3 3 2 2" xfId="16676"/>
    <cellStyle name="40% - Accent1 4 3 3 3 3" xfId="16677"/>
    <cellStyle name="40% - Accent1 4 3 3 4" xfId="16678"/>
    <cellStyle name="40% - Accent1 4 3 3 4 2" xfId="16679"/>
    <cellStyle name="40% - Accent1 4 3 3 5" xfId="16680"/>
    <cellStyle name="40% - Accent1 4 3 3 5 2" xfId="16681"/>
    <cellStyle name="40% - Accent1 4 3 3 6" xfId="16682"/>
    <cellStyle name="40% - Accent1 4 3 4" xfId="16683"/>
    <cellStyle name="40% - Accent1 4 3 4 2" xfId="16684"/>
    <cellStyle name="40% - Accent1 4 3 4 2 2" xfId="16685"/>
    <cellStyle name="40% - Accent1 4 3 4 2 2 2" xfId="16686"/>
    <cellStyle name="40% - Accent1 4 3 4 2 3" xfId="16687"/>
    <cellStyle name="40% - Accent1 4 3 4 3" xfId="16688"/>
    <cellStyle name="40% - Accent1 4 3 4 3 2" xfId="16689"/>
    <cellStyle name="40% - Accent1 4 3 4 4" xfId="16690"/>
    <cellStyle name="40% - Accent1 4 3 5" xfId="16691"/>
    <cellStyle name="40% - Accent1 4 3 5 2" xfId="16692"/>
    <cellStyle name="40% - Accent1 4 3 5 2 2" xfId="16693"/>
    <cellStyle name="40% - Accent1 4 3 5 3" xfId="16694"/>
    <cellStyle name="40% - Accent1 4 3 6" xfId="16695"/>
    <cellStyle name="40% - Accent1 4 3 6 2" xfId="16696"/>
    <cellStyle name="40% - Accent1 4 3 7" xfId="16697"/>
    <cellStyle name="40% - Accent1 4 3 7 2" xfId="16698"/>
    <cellStyle name="40% - Accent1 4 3 8" xfId="16699"/>
    <cellStyle name="40% - Accent1 4 4" xfId="16700"/>
    <cellStyle name="40% - Accent1 4 4 2" xfId="16701"/>
    <cellStyle name="40% - Accent1 4 4 2 2" xfId="16702"/>
    <cellStyle name="40% - Accent1 4 4 2 2 2" xfId="16703"/>
    <cellStyle name="40% - Accent1 4 4 2 2 2 2" xfId="16704"/>
    <cellStyle name="40% - Accent1 4 4 2 2 3" xfId="16705"/>
    <cellStyle name="40% - Accent1 4 4 2 3" xfId="16706"/>
    <cellStyle name="40% - Accent1 4 4 2 3 2" xfId="16707"/>
    <cellStyle name="40% - Accent1 4 4 2 4" xfId="16708"/>
    <cellStyle name="40% - Accent1 4 4 3" xfId="16709"/>
    <cellStyle name="40% - Accent1 4 4 3 2" xfId="16710"/>
    <cellStyle name="40% - Accent1 4 4 3 2 2" xfId="16711"/>
    <cellStyle name="40% - Accent1 4 4 3 3" xfId="16712"/>
    <cellStyle name="40% - Accent1 4 4 4" xfId="16713"/>
    <cellStyle name="40% - Accent1 4 4 4 2" xfId="16714"/>
    <cellStyle name="40% - Accent1 4 4 5" xfId="16715"/>
    <cellStyle name="40% - Accent1 4 4 5 2" xfId="16716"/>
    <cellStyle name="40% - Accent1 4 4 6" xfId="16717"/>
    <cellStyle name="40% - Accent1 4 5" xfId="16718"/>
    <cellStyle name="40% - Accent1 4 5 2" xfId="16719"/>
    <cellStyle name="40% - Accent1 4 5 2 2" xfId="16720"/>
    <cellStyle name="40% - Accent1 4 5 2 2 2" xfId="16721"/>
    <cellStyle name="40% - Accent1 4 5 2 2 2 2" xfId="16722"/>
    <cellStyle name="40% - Accent1 4 5 2 2 3" xfId="16723"/>
    <cellStyle name="40% - Accent1 4 5 2 3" xfId="16724"/>
    <cellStyle name="40% - Accent1 4 5 2 3 2" xfId="16725"/>
    <cellStyle name="40% - Accent1 4 5 2 4" xfId="16726"/>
    <cellStyle name="40% - Accent1 4 5 3" xfId="16727"/>
    <cellStyle name="40% - Accent1 4 5 3 2" xfId="16728"/>
    <cellStyle name="40% - Accent1 4 5 3 2 2" xfId="16729"/>
    <cellStyle name="40% - Accent1 4 5 3 3" xfId="16730"/>
    <cellStyle name="40% - Accent1 4 5 4" xfId="16731"/>
    <cellStyle name="40% - Accent1 4 5 4 2" xfId="16732"/>
    <cellStyle name="40% - Accent1 4 5 5" xfId="16733"/>
    <cellStyle name="40% - Accent1 4 5 5 2" xfId="16734"/>
    <cellStyle name="40% - Accent1 4 5 6" xfId="16735"/>
    <cellStyle name="40% - Accent1 4 6" xfId="16736"/>
    <cellStyle name="40% - Accent1 4 6 2" xfId="16737"/>
    <cellStyle name="40% - Accent1 4 6 2 2" xfId="16738"/>
    <cellStyle name="40% - Accent1 4 6 2 2 2" xfId="16739"/>
    <cellStyle name="40% - Accent1 4 6 2 2 2 2" xfId="16740"/>
    <cellStyle name="40% - Accent1 4 6 2 2 3" xfId="16741"/>
    <cellStyle name="40% - Accent1 4 6 2 3" xfId="16742"/>
    <cellStyle name="40% - Accent1 4 6 2 3 2" xfId="16743"/>
    <cellStyle name="40% - Accent1 4 6 2 4" xfId="16744"/>
    <cellStyle name="40% - Accent1 4 6 3" xfId="16745"/>
    <cellStyle name="40% - Accent1 4 6 3 2" xfId="16746"/>
    <cellStyle name="40% - Accent1 4 6 3 2 2" xfId="16747"/>
    <cellStyle name="40% - Accent1 4 6 3 3" xfId="16748"/>
    <cellStyle name="40% - Accent1 4 6 4" xfId="16749"/>
    <cellStyle name="40% - Accent1 4 6 4 2" xfId="16750"/>
    <cellStyle name="40% - Accent1 4 6 5" xfId="16751"/>
    <cellStyle name="40% - Accent1 4 6 5 2" xfId="16752"/>
    <cellStyle name="40% - Accent1 4 6 6" xfId="16753"/>
    <cellStyle name="40% - Accent1 4 7" xfId="16754"/>
    <cellStyle name="40% - Accent1 4 7 2" xfId="16755"/>
    <cellStyle name="40% - Accent1 4 7 2 2" xfId="16756"/>
    <cellStyle name="40% - Accent1 4 7 2 2 2" xfId="16757"/>
    <cellStyle name="40% - Accent1 4 7 2 3" xfId="16758"/>
    <cellStyle name="40% - Accent1 4 7 3" xfId="16759"/>
    <cellStyle name="40% - Accent1 4 7 3 2" xfId="16760"/>
    <cellStyle name="40% - Accent1 4 7 4" xfId="16761"/>
    <cellStyle name="40% - Accent1 4 8" xfId="16762"/>
    <cellStyle name="40% - Accent1 4 8 2" xfId="16763"/>
    <cellStyle name="40% - Accent1 4 8 2 2" xfId="16764"/>
    <cellStyle name="40% - Accent1 4 8 3" xfId="16765"/>
    <cellStyle name="40% - Accent1 4 9" xfId="16766"/>
    <cellStyle name="40% - Accent1 4 9 2" xfId="16767"/>
    <cellStyle name="40% - Accent1 5" xfId="16768"/>
    <cellStyle name="40% - Accent1 5 10" xfId="16769"/>
    <cellStyle name="40% - Accent1 5 10 2" xfId="16770"/>
    <cellStyle name="40% - Accent1 5 11" xfId="16771"/>
    <cellStyle name="40% - Accent1 5 2" xfId="16772"/>
    <cellStyle name="40% - Accent1 5 2 2" xfId="16773"/>
    <cellStyle name="40% - Accent1 5 2 2 2" xfId="16774"/>
    <cellStyle name="40% - Accent1 5 2 2 2 2" xfId="16775"/>
    <cellStyle name="40% - Accent1 5 2 2 2 2 2" xfId="16776"/>
    <cellStyle name="40% - Accent1 5 2 2 2 2 2 2" xfId="16777"/>
    <cellStyle name="40% - Accent1 5 2 2 2 2 3" xfId="16778"/>
    <cellStyle name="40% - Accent1 5 2 2 2 3" xfId="16779"/>
    <cellStyle name="40% - Accent1 5 2 2 2 3 2" xfId="16780"/>
    <cellStyle name="40% - Accent1 5 2 2 2 4" xfId="16781"/>
    <cellStyle name="40% - Accent1 5 2 2 3" xfId="16782"/>
    <cellStyle name="40% - Accent1 5 2 2 3 2" xfId="16783"/>
    <cellStyle name="40% - Accent1 5 2 2 3 2 2" xfId="16784"/>
    <cellStyle name="40% - Accent1 5 2 2 3 3" xfId="16785"/>
    <cellStyle name="40% - Accent1 5 2 2 4" xfId="16786"/>
    <cellStyle name="40% - Accent1 5 2 2 4 2" xfId="16787"/>
    <cellStyle name="40% - Accent1 5 2 2 5" xfId="16788"/>
    <cellStyle name="40% - Accent1 5 2 2 5 2" xfId="16789"/>
    <cellStyle name="40% - Accent1 5 2 2 6" xfId="16790"/>
    <cellStyle name="40% - Accent1 5 2 3" xfId="16791"/>
    <cellStyle name="40% - Accent1 5 2 3 2" xfId="16792"/>
    <cellStyle name="40% - Accent1 5 2 3 2 2" xfId="16793"/>
    <cellStyle name="40% - Accent1 5 2 3 2 2 2" xfId="16794"/>
    <cellStyle name="40% - Accent1 5 2 3 2 2 2 2" xfId="16795"/>
    <cellStyle name="40% - Accent1 5 2 3 2 2 3" xfId="16796"/>
    <cellStyle name="40% - Accent1 5 2 3 2 3" xfId="16797"/>
    <cellStyle name="40% - Accent1 5 2 3 2 3 2" xfId="16798"/>
    <cellStyle name="40% - Accent1 5 2 3 2 4" xfId="16799"/>
    <cellStyle name="40% - Accent1 5 2 3 3" xfId="16800"/>
    <cellStyle name="40% - Accent1 5 2 3 3 2" xfId="16801"/>
    <cellStyle name="40% - Accent1 5 2 3 3 2 2" xfId="16802"/>
    <cellStyle name="40% - Accent1 5 2 3 3 3" xfId="16803"/>
    <cellStyle name="40% - Accent1 5 2 3 4" xfId="16804"/>
    <cellStyle name="40% - Accent1 5 2 3 4 2" xfId="16805"/>
    <cellStyle name="40% - Accent1 5 2 3 5" xfId="16806"/>
    <cellStyle name="40% - Accent1 5 2 3 5 2" xfId="16807"/>
    <cellStyle name="40% - Accent1 5 2 3 6" xfId="16808"/>
    <cellStyle name="40% - Accent1 5 2 4" xfId="16809"/>
    <cellStyle name="40% - Accent1 5 2 4 2" xfId="16810"/>
    <cellStyle name="40% - Accent1 5 2 4 2 2" xfId="16811"/>
    <cellStyle name="40% - Accent1 5 2 4 2 2 2" xfId="16812"/>
    <cellStyle name="40% - Accent1 5 2 4 2 3" xfId="16813"/>
    <cellStyle name="40% - Accent1 5 2 4 3" xfId="16814"/>
    <cellStyle name="40% - Accent1 5 2 4 3 2" xfId="16815"/>
    <cellStyle name="40% - Accent1 5 2 4 4" xfId="16816"/>
    <cellStyle name="40% - Accent1 5 2 5" xfId="16817"/>
    <cellStyle name="40% - Accent1 5 2 5 2" xfId="16818"/>
    <cellStyle name="40% - Accent1 5 2 5 2 2" xfId="16819"/>
    <cellStyle name="40% - Accent1 5 2 5 3" xfId="16820"/>
    <cellStyle name="40% - Accent1 5 2 6" xfId="16821"/>
    <cellStyle name="40% - Accent1 5 2 6 2" xfId="16822"/>
    <cellStyle name="40% - Accent1 5 2 7" xfId="16823"/>
    <cellStyle name="40% - Accent1 5 2 7 2" xfId="16824"/>
    <cellStyle name="40% - Accent1 5 2 8" xfId="16825"/>
    <cellStyle name="40% - Accent1 5 3" xfId="16826"/>
    <cellStyle name="40% - Accent1 5 3 2" xfId="16827"/>
    <cellStyle name="40% - Accent1 5 3 2 2" xfId="16828"/>
    <cellStyle name="40% - Accent1 5 3 2 2 2" xfId="16829"/>
    <cellStyle name="40% - Accent1 5 3 2 2 2 2" xfId="16830"/>
    <cellStyle name="40% - Accent1 5 3 2 2 2 2 2" xfId="16831"/>
    <cellStyle name="40% - Accent1 5 3 2 2 2 3" xfId="16832"/>
    <cellStyle name="40% - Accent1 5 3 2 2 3" xfId="16833"/>
    <cellStyle name="40% - Accent1 5 3 2 2 3 2" xfId="16834"/>
    <cellStyle name="40% - Accent1 5 3 2 2 4" xfId="16835"/>
    <cellStyle name="40% - Accent1 5 3 2 3" xfId="16836"/>
    <cellStyle name="40% - Accent1 5 3 2 3 2" xfId="16837"/>
    <cellStyle name="40% - Accent1 5 3 2 3 2 2" xfId="16838"/>
    <cellStyle name="40% - Accent1 5 3 2 3 3" xfId="16839"/>
    <cellStyle name="40% - Accent1 5 3 2 4" xfId="16840"/>
    <cellStyle name="40% - Accent1 5 3 2 4 2" xfId="16841"/>
    <cellStyle name="40% - Accent1 5 3 2 5" xfId="16842"/>
    <cellStyle name="40% - Accent1 5 3 2 5 2" xfId="16843"/>
    <cellStyle name="40% - Accent1 5 3 2 6" xfId="16844"/>
    <cellStyle name="40% - Accent1 5 3 3" xfId="16845"/>
    <cellStyle name="40% - Accent1 5 3 3 2" xfId="16846"/>
    <cellStyle name="40% - Accent1 5 3 3 2 2" xfId="16847"/>
    <cellStyle name="40% - Accent1 5 3 3 2 2 2" xfId="16848"/>
    <cellStyle name="40% - Accent1 5 3 3 2 2 2 2" xfId="16849"/>
    <cellStyle name="40% - Accent1 5 3 3 2 2 3" xfId="16850"/>
    <cellStyle name="40% - Accent1 5 3 3 2 3" xfId="16851"/>
    <cellStyle name="40% - Accent1 5 3 3 2 3 2" xfId="16852"/>
    <cellStyle name="40% - Accent1 5 3 3 2 4" xfId="16853"/>
    <cellStyle name="40% - Accent1 5 3 3 3" xfId="16854"/>
    <cellStyle name="40% - Accent1 5 3 3 3 2" xfId="16855"/>
    <cellStyle name="40% - Accent1 5 3 3 3 2 2" xfId="16856"/>
    <cellStyle name="40% - Accent1 5 3 3 3 3" xfId="16857"/>
    <cellStyle name="40% - Accent1 5 3 3 4" xfId="16858"/>
    <cellStyle name="40% - Accent1 5 3 3 4 2" xfId="16859"/>
    <cellStyle name="40% - Accent1 5 3 3 5" xfId="16860"/>
    <cellStyle name="40% - Accent1 5 3 3 5 2" xfId="16861"/>
    <cellStyle name="40% - Accent1 5 3 3 6" xfId="16862"/>
    <cellStyle name="40% - Accent1 5 3 4" xfId="16863"/>
    <cellStyle name="40% - Accent1 5 3 4 2" xfId="16864"/>
    <cellStyle name="40% - Accent1 5 3 4 2 2" xfId="16865"/>
    <cellStyle name="40% - Accent1 5 3 4 2 2 2" xfId="16866"/>
    <cellStyle name="40% - Accent1 5 3 4 2 3" xfId="16867"/>
    <cellStyle name="40% - Accent1 5 3 4 3" xfId="16868"/>
    <cellStyle name="40% - Accent1 5 3 4 3 2" xfId="16869"/>
    <cellStyle name="40% - Accent1 5 3 4 4" xfId="16870"/>
    <cellStyle name="40% - Accent1 5 3 5" xfId="16871"/>
    <cellStyle name="40% - Accent1 5 3 5 2" xfId="16872"/>
    <cellStyle name="40% - Accent1 5 3 5 2 2" xfId="16873"/>
    <cellStyle name="40% - Accent1 5 3 5 3" xfId="16874"/>
    <cellStyle name="40% - Accent1 5 3 6" xfId="16875"/>
    <cellStyle name="40% - Accent1 5 3 6 2" xfId="16876"/>
    <cellStyle name="40% - Accent1 5 3 7" xfId="16877"/>
    <cellStyle name="40% - Accent1 5 3 7 2" xfId="16878"/>
    <cellStyle name="40% - Accent1 5 3 8" xfId="16879"/>
    <cellStyle name="40% - Accent1 5 4" xfId="16880"/>
    <cellStyle name="40% - Accent1 5 4 2" xfId="16881"/>
    <cellStyle name="40% - Accent1 5 4 2 2" xfId="16882"/>
    <cellStyle name="40% - Accent1 5 4 2 2 2" xfId="16883"/>
    <cellStyle name="40% - Accent1 5 4 2 2 2 2" xfId="16884"/>
    <cellStyle name="40% - Accent1 5 4 2 2 3" xfId="16885"/>
    <cellStyle name="40% - Accent1 5 4 2 3" xfId="16886"/>
    <cellStyle name="40% - Accent1 5 4 2 3 2" xfId="16887"/>
    <cellStyle name="40% - Accent1 5 4 2 4" xfId="16888"/>
    <cellStyle name="40% - Accent1 5 4 3" xfId="16889"/>
    <cellStyle name="40% - Accent1 5 4 3 2" xfId="16890"/>
    <cellStyle name="40% - Accent1 5 4 3 2 2" xfId="16891"/>
    <cellStyle name="40% - Accent1 5 4 3 3" xfId="16892"/>
    <cellStyle name="40% - Accent1 5 4 4" xfId="16893"/>
    <cellStyle name="40% - Accent1 5 4 4 2" xfId="16894"/>
    <cellStyle name="40% - Accent1 5 4 5" xfId="16895"/>
    <cellStyle name="40% - Accent1 5 4 5 2" xfId="16896"/>
    <cellStyle name="40% - Accent1 5 4 6" xfId="16897"/>
    <cellStyle name="40% - Accent1 5 5" xfId="16898"/>
    <cellStyle name="40% - Accent1 5 5 2" xfId="16899"/>
    <cellStyle name="40% - Accent1 5 5 2 2" xfId="16900"/>
    <cellStyle name="40% - Accent1 5 5 2 2 2" xfId="16901"/>
    <cellStyle name="40% - Accent1 5 5 2 2 2 2" xfId="16902"/>
    <cellStyle name="40% - Accent1 5 5 2 2 3" xfId="16903"/>
    <cellStyle name="40% - Accent1 5 5 2 3" xfId="16904"/>
    <cellStyle name="40% - Accent1 5 5 2 3 2" xfId="16905"/>
    <cellStyle name="40% - Accent1 5 5 2 4" xfId="16906"/>
    <cellStyle name="40% - Accent1 5 5 3" xfId="16907"/>
    <cellStyle name="40% - Accent1 5 5 3 2" xfId="16908"/>
    <cellStyle name="40% - Accent1 5 5 3 2 2" xfId="16909"/>
    <cellStyle name="40% - Accent1 5 5 3 3" xfId="16910"/>
    <cellStyle name="40% - Accent1 5 5 4" xfId="16911"/>
    <cellStyle name="40% - Accent1 5 5 4 2" xfId="16912"/>
    <cellStyle name="40% - Accent1 5 5 5" xfId="16913"/>
    <cellStyle name="40% - Accent1 5 5 5 2" xfId="16914"/>
    <cellStyle name="40% - Accent1 5 5 6" xfId="16915"/>
    <cellStyle name="40% - Accent1 5 6" xfId="16916"/>
    <cellStyle name="40% - Accent1 5 6 2" xfId="16917"/>
    <cellStyle name="40% - Accent1 5 6 2 2" xfId="16918"/>
    <cellStyle name="40% - Accent1 5 6 2 2 2" xfId="16919"/>
    <cellStyle name="40% - Accent1 5 6 2 2 2 2" xfId="16920"/>
    <cellStyle name="40% - Accent1 5 6 2 2 3" xfId="16921"/>
    <cellStyle name="40% - Accent1 5 6 2 3" xfId="16922"/>
    <cellStyle name="40% - Accent1 5 6 2 3 2" xfId="16923"/>
    <cellStyle name="40% - Accent1 5 6 2 4" xfId="16924"/>
    <cellStyle name="40% - Accent1 5 6 3" xfId="16925"/>
    <cellStyle name="40% - Accent1 5 6 3 2" xfId="16926"/>
    <cellStyle name="40% - Accent1 5 6 3 2 2" xfId="16927"/>
    <cellStyle name="40% - Accent1 5 6 3 3" xfId="16928"/>
    <cellStyle name="40% - Accent1 5 6 4" xfId="16929"/>
    <cellStyle name="40% - Accent1 5 6 4 2" xfId="16930"/>
    <cellStyle name="40% - Accent1 5 6 5" xfId="16931"/>
    <cellStyle name="40% - Accent1 5 6 5 2" xfId="16932"/>
    <cellStyle name="40% - Accent1 5 6 6" xfId="16933"/>
    <cellStyle name="40% - Accent1 5 7" xfId="16934"/>
    <cellStyle name="40% - Accent1 5 7 2" xfId="16935"/>
    <cellStyle name="40% - Accent1 5 7 2 2" xfId="16936"/>
    <cellStyle name="40% - Accent1 5 7 2 2 2" xfId="16937"/>
    <cellStyle name="40% - Accent1 5 7 2 3" xfId="16938"/>
    <cellStyle name="40% - Accent1 5 7 3" xfId="16939"/>
    <cellStyle name="40% - Accent1 5 7 3 2" xfId="16940"/>
    <cellStyle name="40% - Accent1 5 7 4" xfId="16941"/>
    <cellStyle name="40% - Accent1 5 8" xfId="16942"/>
    <cellStyle name="40% - Accent1 5 8 2" xfId="16943"/>
    <cellStyle name="40% - Accent1 5 8 2 2" xfId="16944"/>
    <cellStyle name="40% - Accent1 5 8 3" xfId="16945"/>
    <cellStyle name="40% - Accent1 5 9" xfId="16946"/>
    <cellStyle name="40% - Accent1 5 9 2" xfId="16947"/>
    <cellStyle name="40% - Accent1 6" xfId="16948"/>
    <cellStyle name="40% - Accent1 6 10" xfId="16949"/>
    <cellStyle name="40% - Accent1 6 10 2" xfId="16950"/>
    <cellStyle name="40% - Accent1 6 11" xfId="16951"/>
    <cellStyle name="40% - Accent1 6 2" xfId="16952"/>
    <cellStyle name="40% - Accent1 6 2 2" xfId="16953"/>
    <cellStyle name="40% - Accent1 6 2 2 2" xfId="16954"/>
    <cellStyle name="40% - Accent1 6 2 2 2 2" xfId="16955"/>
    <cellStyle name="40% - Accent1 6 2 2 2 2 2" xfId="16956"/>
    <cellStyle name="40% - Accent1 6 2 2 2 2 2 2" xfId="16957"/>
    <cellStyle name="40% - Accent1 6 2 2 2 2 3" xfId="16958"/>
    <cellStyle name="40% - Accent1 6 2 2 2 3" xfId="16959"/>
    <cellStyle name="40% - Accent1 6 2 2 2 3 2" xfId="16960"/>
    <cellStyle name="40% - Accent1 6 2 2 2 4" xfId="16961"/>
    <cellStyle name="40% - Accent1 6 2 2 3" xfId="16962"/>
    <cellStyle name="40% - Accent1 6 2 2 3 2" xfId="16963"/>
    <cellStyle name="40% - Accent1 6 2 2 3 2 2" xfId="16964"/>
    <cellStyle name="40% - Accent1 6 2 2 3 3" xfId="16965"/>
    <cellStyle name="40% - Accent1 6 2 2 4" xfId="16966"/>
    <cellStyle name="40% - Accent1 6 2 2 4 2" xfId="16967"/>
    <cellStyle name="40% - Accent1 6 2 2 5" xfId="16968"/>
    <cellStyle name="40% - Accent1 6 2 2 5 2" xfId="16969"/>
    <cellStyle name="40% - Accent1 6 2 2 6" xfId="16970"/>
    <cellStyle name="40% - Accent1 6 2 3" xfId="16971"/>
    <cellStyle name="40% - Accent1 6 2 3 2" xfId="16972"/>
    <cellStyle name="40% - Accent1 6 2 3 2 2" xfId="16973"/>
    <cellStyle name="40% - Accent1 6 2 3 2 2 2" xfId="16974"/>
    <cellStyle name="40% - Accent1 6 2 3 2 2 2 2" xfId="16975"/>
    <cellStyle name="40% - Accent1 6 2 3 2 2 3" xfId="16976"/>
    <cellStyle name="40% - Accent1 6 2 3 2 3" xfId="16977"/>
    <cellStyle name="40% - Accent1 6 2 3 2 3 2" xfId="16978"/>
    <cellStyle name="40% - Accent1 6 2 3 2 4" xfId="16979"/>
    <cellStyle name="40% - Accent1 6 2 3 3" xfId="16980"/>
    <cellStyle name="40% - Accent1 6 2 3 3 2" xfId="16981"/>
    <cellStyle name="40% - Accent1 6 2 3 3 2 2" xfId="16982"/>
    <cellStyle name="40% - Accent1 6 2 3 3 3" xfId="16983"/>
    <cellStyle name="40% - Accent1 6 2 3 4" xfId="16984"/>
    <cellStyle name="40% - Accent1 6 2 3 4 2" xfId="16985"/>
    <cellStyle name="40% - Accent1 6 2 3 5" xfId="16986"/>
    <cellStyle name="40% - Accent1 6 2 3 5 2" xfId="16987"/>
    <cellStyle name="40% - Accent1 6 2 3 6" xfId="16988"/>
    <cellStyle name="40% - Accent1 6 2 4" xfId="16989"/>
    <cellStyle name="40% - Accent1 6 2 4 2" xfId="16990"/>
    <cellStyle name="40% - Accent1 6 2 4 2 2" xfId="16991"/>
    <cellStyle name="40% - Accent1 6 2 4 2 2 2" xfId="16992"/>
    <cellStyle name="40% - Accent1 6 2 4 2 3" xfId="16993"/>
    <cellStyle name="40% - Accent1 6 2 4 3" xfId="16994"/>
    <cellStyle name="40% - Accent1 6 2 4 3 2" xfId="16995"/>
    <cellStyle name="40% - Accent1 6 2 4 4" xfId="16996"/>
    <cellStyle name="40% - Accent1 6 2 5" xfId="16997"/>
    <cellStyle name="40% - Accent1 6 2 5 2" xfId="16998"/>
    <cellStyle name="40% - Accent1 6 2 5 2 2" xfId="16999"/>
    <cellStyle name="40% - Accent1 6 2 5 3" xfId="17000"/>
    <cellStyle name="40% - Accent1 6 2 6" xfId="17001"/>
    <cellStyle name="40% - Accent1 6 2 6 2" xfId="17002"/>
    <cellStyle name="40% - Accent1 6 2 7" xfId="17003"/>
    <cellStyle name="40% - Accent1 6 2 7 2" xfId="17004"/>
    <cellStyle name="40% - Accent1 6 2 8" xfId="17005"/>
    <cellStyle name="40% - Accent1 6 3" xfId="17006"/>
    <cellStyle name="40% - Accent1 6 3 2" xfId="17007"/>
    <cellStyle name="40% - Accent1 6 3 2 2" xfId="17008"/>
    <cellStyle name="40% - Accent1 6 3 2 2 2" xfId="17009"/>
    <cellStyle name="40% - Accent1 6 3 2 2 2 2" xfId="17010"/>
    <cellStyle name="40% - Accent1 6 3 2 2 2 2 2" xfId="17011"/>
    <cellStyle name="40% - Accent1 6 3 2 2 2 3" xfId="17012"/>
    <cellStyle name="40% - Accent1 6 3 2 2 3" xfId="17013"/>
    <cellStyle name="40% - Accent1 6 3 2 2 3 2" xfId="17014"/>
    <cellStyle name="40% - Accent1 6 3 2 2 4" xfId="17015"/>
    <cellStyle name="40% - Accent1 6 3 2 3" xfId="17016"/>
    <cellStyle name="40% - Accent1 6 3 2 3 2" xfId="17017"/>
    <cellStyle name="40% - Accent1 6 3 2 3 2 2" xfId="17018"/>
    <cellStyle name="40% - Accent1 6 3 2 3 3" xfId="17019"/>
    <cellStyle name="40% - Accent1 6 3 2 4" xfId="17020"/>
    <cellStyle name="40% - Accent1 6 3 2 4 2" xfId="17021"/>
    <cellStyle name="40% - Accent1 6 3 2 5" xfId="17022"/>
    <cellStyle name="40% - Accent1 6 3 2 5 2" xfId="17023"/>
    <cellStyle name="40% - Accent1 6 3 2 6" xfId="17024"/>
    <cellStyle name="40% - Accent1 6 3 3" xfId="17025"/>
    <cellStyle name="40% - Accent1 6 3 3 2" xfId="17026"/>
    <cellStyle name="40% - Accent1 6 3 3 2 2" xfId="17027"/>
    <cellStyle name="40% - Accent1 6 3 3 2 2 2" xfId="17028"/>
    <cellStyle name="40% - Accent1 6 3 3 2 2 2 2" xfId="17029"/>
    <cellStyle name="40% - Accent1 6 3 3 2 2 3" xfId="17030"/>
    <cellStyle name="40% - Accent1 6 3 3 2 3" xfId="17031"/>
    <cellStyle name="40% - Accent1 6 3 3 2 3 2" xfId="17032"/>
    <cellStyle name="40% - Accent1 6 3 3 2 4" xfId="17033"/>
    <cellStyle name="40% - Accent1 6 3 3 3" xfId="17034"/>
    <cellStyle name="40% - Accent1 6 3 3 3 2" xfId="17035"/>
    <cellStyle name="40% - Accent1 6 3 3 3 2 2" xfId="17036"/>
    <cellStyle name="40% - Accent1 6 3 3 3 3" xfId="17037"/>
    <cellStyle name="40% - Accent1 6 3 3 4" xfId="17038"/>
    <cellStyle name="40% - Accent1 6 3 3 4 2" xfId="17039"/>
    <cellStyle name="40% - Accent1 6 3 3 5" xfId="17040"/>
    <cellStyle name="40% - Accent1 6 3 3 5 2" xfId="17041"/>
    <cellStyle name="40% - Accent1 6 3 3 6" xfId="17042"/>
    <cellStyle name="40% - Accent1 6 3 4" xfId="17043"/>
    <cellStyle name="40% - Accent1 6 3 4 2" xfId="17044"/>
    <cellStyle name="40% - Accent1 6 3 4 2 2" xfId="17045"/>
    <cellStyle name="40% - Accent1 6 3 4 2 2 2" xfId="17046"/>
    <cellStyle name="40% - Accent1 6 3 4 2 3" xfId="17047"/>
    <cellStyle name="40% - Accent1 6 3 4 3" xfId="17048"/>
    <cellStyle name="40% - Accent1 6 3 4 3 2" xfId="17049"/>
    <cellStyle name="40% - Accent1 6 3 4 4" xfId="17050"/>
    <cellStyle name="40% - Accent1 6 3 5" xfId="17051"/>
    <cellStyle name="40% - Accent1 6 3 5 2" xfId="17052"/>
    <cellStyle name="40% - Accent1 6 3 5 2 2" xfId="17053"/>
    <cellStyle name="40% - Accent1 6 3 5 3" xfId="17054"/>
    <cellStyle name="40% - Accent1 6 3 6" xfId="17055"/>
    <cellStyle name="40% - Accent1 6 3 6 2" xfId="17056"/>
    <cellStyle name="40% - Accent1 6 3 7" xfId="17057"/>
    <cellStyle name="40% - Accent1 6 3 7 2" xfId="17058"/>
    <cellStyle name="40% - Accent1 6 3 8" xfId="17059"/>
    <cellStyle name="40% - Accent1 6 4" xfId="17060"/>
    <cellStyle name="40% - Accent1 6 4 2" xfId="17061"/>
    <cellStyle name="40% - Accent1 6 4 2 2" xfId="17062"/>
    <cellStyle name="40% - Accent1 6 4 2 2 2" xfId="17063"/>
    <cellStyle name="40% - Accent1 6 4 2 2 2 2" xfId="17064"/>
    <cellStyle name="40% - Accent1 6 4 2 2 3" xfId="17065"/>
    <cellStyle name="40% - Accent1 6 4 2 3" xfId="17066"/>
    <cellStyle name="40% - Accent1 6 4 2 3 2" xfId="17067"/>
    <cellStyle name="40% - Accent1 6 4 2 4" xfId="17068"/>
    <cellStyle name="40% - Accent1 6 4 3" xfId="17069"/>
    <cellStyle name="40% - Accent1 6 4 3 2" xfId="17070"/>
    <cellStyle name="40% - Accent1 6 4 3 2 2" xfId="17071"/>
    <cellStyle name="40% - Accent1 6 4 3 3" xfId="17072"/>
    <cellStyle name="40% - Accent1 6 4 4" xfId="17073"/>
    <cellStyle name="40% - Accent1 6 4 4 2" xfId="17074"/>
    <cellStyle name="40% - Accent1 6 4 5" xfId="17075"/>
    <cellStyle name="40% - Accent1 6 4 5 2" xfId="17076"/>
    <cellStyle name="40% - Accent1 6 4 6" xfId="17077"/>
    <cellStyle name="40% - Accent1 6 5" xfId="17078"/>
    <cellStyle name="40% - Accent1 6 5 2" xfId="17079"/>
    <cellStyle name="40% - Accent1 6 5 2 2" xfId="17080"/>
    <cellStyle name="40% - Accent1 6 5 2 2 2" xfId="17081"/>
    <cellStyle name="40% - Accent1 6 5 2 2 2 2" xfId="17082"/>
    <cellStyle name="40% - Accent1 6 5 2 2 3" xfId="17083"/>
    <cellStyle name="40% - Accent1 6 5 2 3" xfId="17084"/>
    <cellStyle name="40% - Accent1 6 5 2 3 2" xfId="17085"/>
    <cellStyle name="40% - Accent1 6 5 2 4" xfId="17086"/>
    <cellStyle name="40% - Accent1 6 5 3" xfId="17087"/>
    <cellStyle name="40% - Accent1 6 5 3 2" xfId="17088"/>
    <cellStyle name="40% - Accent1 6 5 3 2 2" xfId="17089"/>
    <cellStyle name="40% - Accent1 6 5 3 3" xfId="17090"/>
    <cellStyle name="40% - Accent1 6 5 4" xfId="17091"/>
    <cellStyle name="40% - Accent1 6 5 4 2" xfId="17092"/>
    <cellStyle name="40% - Accent1 6 5 5" xfId="17093"/>
    <cellStyle name="40% - Accent1 6 5 5 2" xfId="17094"/>
    <cellStyle name="40% - Accent1 6 5 6" xfId="17095"/>
    <cellStyle name="40% - Accent1 6 6" xfId="17096"/>
    <cellStyle name="40% - Accent1 6 6 2" xfId="17097"/>
    <cellStyle name="40% - Accent1 6 6 2 2" xfId="17098"/>
    <cellStyle name="40% - Accent1 6 6 2 2 2" xfId="17099"/>
    <cellStyle name="40% - Accent1 6 6 2 2 2 2" xfId="17100"/>
    <cellStyle name="40% - Accent1 6 6 2 2 3" xfId="17101"/>
    <cellStyle name="40% - Accent1 6 6 2 3" xfId="17102"/>
    <cellStyle name="40% - Accent1 6 6 2 3 2" xfId="17103"/>
    <cellStyle name="40% - Accent1 6 6 2 4" xfId="17104"/>
    <cellStyle name="40% - Accent1 6 6 3" xfId="17105"/>
    <cellStyle name="40% - Accent1 6 6 3 2" xfId="17106"/>
    <cellStyle name="40% - Accent1 6 6 3 2 2" xfId="17107"/>
    <cellStyle name="40% - Accent1 6 6 3 3" xfId="17108"/>
    <cellStyle name="40% - Accent1 6 6 4" xfId="17109"/>
    <cellStyle name="40% - Accent1 6 6 4 2" xfId="17110"/>
    <cellStyle name="40% - Accent1 6 6 5" xfId="17111"/>
    <cellStyle name="40% - Accent1 6 6 5 2" xfId="17112"/>
    <cellStyle name="40% - Accent1 6 6 6" xfId="17113"/>
    <cellStyle name="40% - Accent1 6 7" xfId="17114"/>
    <cellStyle name="40% - Accent1 6 7 2" xfId="17115"/>
    <cellStyle name="40% - Accent1 6 7 2 2" xfId="17116"/>
    <cellStyle name="40% - Accent1 6 7 2 2 2" xfId="17117"/>
    <cellStyle name="40% - Accent1 6 7 2 3" xfId="17118"/>
    <cellStyle name="40% - Accent1 6 7 3" xfId="17119"/>
    <cellStyle name="40% - Accent1 6 7 3 2" xfId="17120"/>
    <cellStyle name="40% - Accent1 6 7 4" xfId="17121"/>
    <cellStyle name="40% - Accent1 6 8" xfId="17122"/>
    <cellStyle name="40% - Accent1 6 8 2" xfId="17123"/>
    <cellStyle name="40% - Accent1 6 8 2 2" xfId="17124"/>
    <cellStyle name="40% - Accent1 6 8 3" xfId="17125"/>
    <cellStyle name="40% - Accent1 6 9" xfId="17126"/>
    <cellStyle name="40% - Accent1 6 9 2" xfId="17127"/>
    <cellStyle name="40% - Accent1 7" xfId="17128"/>
    <cellStyle name="40% - Accent1 7 2" xfId="17129"/>
    <cellStyle name="40% - Accent1 7 2 2" xfId="17130"/>
    <cellStyle name="40% - Accent1 7 2 2 2" xfId="17131"/>
    <cellStyle name="40% - Accent1 7 2 2 2 2" xfId="17132"/>
    <cellStyle name="40% - Accent1 7 2 2 2 2 2" xfId="17133"/>
    <cellStyle name="40% - Accent1 7 2 2 2 3" xfId="17134"/>
    <cellStyle name="40% - Accent1 7 2 2 3" xfId="17135"/>
    <cellStyle name="40% - Accent1 7 2 2 3 2" xfId="17136"/>
    <cellStyle name="40% - Accent1 7 2 2 4" xfId="17137"/>
    <cellStyle name="40% - Accent1 7 2 3" xfId="17138"/>
    <cellStyle name="40% - Accent1 7 2 3 2" xfId="17139"/>
    <cellStyle name="40% - Accent1 7 2 3 2 2" xfId="17140"/>
    <cellStyle name="40% - Accent1 7 2 3 3" xfId="17141"/>
    <cellStyle name="40% - Accent1 7 2 4" xfId="17142"/>
    <cellStyle name="40% - Accent1 7 2 4 2" xfId="17143"/>
    <cellStyle name="40% - Accent1 7 2 5" xfId="17144"/>
    <cellStyle name="40% - Accent1 7 2 5 2" xfId="17145"/>
    <cellStyle name="40% - Accent1 7 2 6" xfId="17146"/>
    <cellStyle name="40% - Accent1 7 3" xfId="17147"/>
    <cellStyle name="40% - Accent1 7 3 2" xfId="17148"/>
    <cellStyle name="40% - Accent1 7 3 2 2" xfId="17149"/>
    <cellStyle name="40% - Accent1 7 3 2 2 2" xfId="17150"/>
    <cellStyle name="40% - Accent1 7 3 2 2 2 2" xfId="17151"/>
    <cellStyle name="40% - Accent1 7 3 2 2 3" xfId="17152"/>
    <cellStyle name="40% - Accent1 7 3 2 3" xfId="17153"/>
    <cellStyle name="40% - Accent1 7 3 2 3 2" xfId="17154"/>
    <cellStyle name="40% - Accent1 7 3 2 4" xfId="17155"/>
    <cellStyle name="40% - Accent1 7 3 3" xfId="17156"/>
    <cellStyle name="40% - Accent1 7 3 3 2" xfId="17157"/>
    <cellStyle name="40% - Accent1 7 3 3 2 2" xfId="17158"/>
    <cellStyle name="40% - Accent1 7 3 3 3" xfId="17159"/>
    <cellStyle name="40% - Accent1 7 3 4" xfId="17160"/>
    <cellStyle name="40% - Accent1 7 3 4 2" xfId="17161"/>
    <cellStyle name="40% - Accent1 7 3 5" xfId="17162"/>
    <cellStyle name="40% - Accent1 7 3 5 2" xfId="17163"/>
    <cellStyle name="40% - Accent1 7 3 6" xfId="17164"/>
    <cellStyle name="40% - Accent1 7 4" xfId="17165"/>
    <cellStyle name="40% - Accent1 7 4 2" xfId="17166"/>
    <cellStyle name="40% - Accent1 7 4 2 2" xfId="17167"/>
    <cellStyle name="40% - Accent1 7 4 2 2 2" xfId="17168"/>
    <cellStyle name="40% - Accent1 7 4 2 3" xfId="17169"/>
    <cellStyle name="40% - Accent1 7 4 3" xfId="17170"/>
    <cellStyle name="40% - Accent1 7 4 3 2" xfId="17171"/>
    <cellStyle name="40% - Accent1 7 4 4" xfId="17172"/>
    <cellStyle name="40% - Accent1 7 5" xfId="17173"/>
    <cellStyle name="40% - Accent1 7 5 2" xfId="17174"/>
    <cellStyle name="40% - Accent1 7 5 2 2" xfId="17175"/>
    <cellStyle name="40% - Accent1 7 5 3" xfId="17176"/>
    <cellStyle name="40% - Accent1 7 6" xfId="17177"/>
    <cellStyle name="40% - Accent1 7 6 2" xfId="17178"/>
    <cellStyle name="40% - Accent1 7 7" xfId="17179"/>
    <cellStyle name="40% - Accent1 7 7 2" xfId="17180"/>
    <cellStyle name="40% - Accent1 7 8" xfId="17181"/>
    <cellStyle name="40% - Accent1 8" xfId="17182"/>
    <cellStyle name="40% - Accent1 8 2" xfId="17183"/>
    <cellStyle name="40% - Accent1 8 2 2" xfId="17184"/>
    <cellStyle name="40% - Accent1 8 2 2 2" xfId="17185"/>
    <cellStyle name="40% - Accent1 8 2 2 2 2" xfId="17186"/>
    <cellStyle name="40% - Accent1 8 2 2 2 2 2" xfId="17187"/>
    <cellStyle name="40% - Accent1 8 2 2 2 3" xfId="17188"/>
    <cellStyle name="40% - Accent1 8 2 2 3" xfId="17189"/>
    <cellStyle name="40% - Accent1 8 2 2 3 2" xfId="17190"/>
    <cellStyle name="40% - Accent1 8 2 2 4" xfId="17191"/>
    <cellStyle name="40% - Accent1 8 2 3" xfId="17192"/>
    <cellStyle name="40% - Accent1 8 2 3 2" xfId="17193"/>
    <cellStyle name="40% - Accent1 8 2 3 2 2" xfId="17194"/>
    <cellStyle name="40% - Accent1 8 2 3 3" xfId="17195"/>
    <cellStyle name="40% - Accent1 8 2 4" xfId="17196"/>
    <cellStyle name="40% - Accent1 8 2 4 2" xfId="17197"/>
    <cellStyle name="40% - Accent1 8 2 5" xfId="17198"/>
    <cellStyle name="40% - Accent1 8 2 5 2" xfId="17199"/>
    <cellStyle name="40% - Accent1 8 2 6" xfId="17200"/>
    <cellStyle name="40% - Accent1 8 3" xfId="17201"/>
    <cellStyle name="40% - Accent1 8 3 2" xfId="17202"/>
    <cellStyle name="40% - Accent1 8 3 2 2" xfId="17203"/>
    <cellStyle name="40% - Accent1 8 3 2 2 2" xfId="17204"/>
    <cellStyle name="40% - Accent1 8 3 2 2 2 2" xfId="17205"/>
    <cellStyle name="40% - Accent1 8 3 2 2 3" xfId="17206"/>
    <cellStyle name="40% - Accent1 8 3 2 3" xfId="17207"/>
    <cellStyle name="40% - Accent1 8 3 2 3 2" xfId="17208"/>
    <cellStyle name="40% - Accent1 8 3 2 4" xfId="17209"/>
    <cellStyle name="40% - Accent1 8 3 3" xfId="17210"/>
    <cellStyle name="40% - Accent1 8 3 3 2" xfId="17211"/>
    <cellStyle name="40% - Accent1 8 3 3 2 2" xfId="17212"/>
    <cellStyle name="40% - Accent1 8 3 3 3" xfId="17213"/>
    <cellStyle name="40% - Accent1 8 3 4" xfId="17214"/>
    <cellStyle name="40% - Accent1 8 3 4 2" xfId="17215"/>
    <cellStyle name="40% - Accent1 8 3 5" xfId="17216"/>
    <cellStyle name="40% - Accent1 8 3 5 2" xfId="17217"/>
    <cellStyle name="40% - Accent1 8 3 6" xfId="17218"/>
    <cellStyle name="40% - Accent1 8 4" xfId="17219"/>
    <cellStyle name="40% - Accent1 8 4 2" xfId="17220"/>
    <cellStyle name="40% - Accent1 8 4 2 2" xfId="17221"/>
    <cellStyle name="40% - Accent1 8 4 2 2 2" xfId="17222"/>
    <cellStyle name="40% - Accent1 8 4 2 3" xfId="17223"/>
    <cellStyle name="40% - Accent1 8 4 3" xfId="17224"/>
    <cellStyle name="40% - Accent1 8 4 3 2" xfId="17225"/>
    <cellStyle name="40% - Accent1 8 4 4" xfId="17226"/>
    <cellStyle name="40% - Accent1 8 5" xfId="17227"/>
    <cellStyle name="40% - Accent1 8 5 2" xfId="17228"/>
    <cellStyle name="40% - Accent1 8 5 2 2" xfId="17229"/>
    <cellStyle name="40% - Accent1 8 5 3" xfId="17230"/>
    <cellStyle name="40% - Accent1 8 6" xfId="17231"/>
    <cellStyle name="40% - Accent1 8 6 2" xfId="17232"/>
    <cellStyle name="40% - Accent1 8 7" xfId="17233"/>
    <cellStyle name="40% - Accent1 8 7 2" xfId="17234"/>
    <cellStyle name="40% - Accent1 8 8" xfId="17235"/>
    <cellStyle name="40% - Accent1 9" xfId="17236"/>
    <cellStyle name="40% - Accent1 9 2" xfId="17237"/>
    <cellStyle name="40% - Accent1 9 2 2" xfId="17238"/>
    <cellStyle name="40% - Accent1 9 2 2 2" xfId="17239"/>
    <cellStyle name="40% - Accent1 9 2 2 2 2" xfId="17240"/>
    <cellStyle name="40% - Accent1 9 2 2 3" xfId="17241"/>
    <cellStyle name="40% - Accent1 9 2 3" xfId="17242"/>
    <cellStyle name="40% - Accent1 9 2 3 2" xfId="17243"/>
    <cellStyle name="40% - Accent1 9 2 4" xfId="17244"/>
    <cellStyle name="40% - Accent1 9 3" xfId="17245"/>
    <cellStyle name="40% - Accent1 9 3 2" xfId="17246"/>
    <cellStyle name="40% - Accent1 9 3 2 2" xfId="17247"/>
    <cellStyle name="40% - Accent1 9 3 3" xfId="17248"/>
    <cellStyle name="40% - Accent1 9 4" xfId="17249"/>
    <cellStyle name="40% - Accent1 9 4 2" xfId="17250"/>
    <cellStyle name="40% - Accent1 9 5" xfId="17251"/>
    <cellStyle name="40% - Accent1 9 5 2" xfId="17252"/>
    <cellStyle name="40% - Accent1 9 6" xfId="17253"/>
    <cellStyle name="40% - Accent2 10" xfId="17254"/>
    <cellStyle name="40% - Accent2 10 2" xfId="17255"/>
    <cellStyle name="40% - Accent2 10 2 2" xfId="17256"/>
    <cellStyle name="40% - Accent2 10 2 2 2" xfId="17257"/>
    <cellStyle name="40% - Accent2 10 2 2 2 2" xfId="17258"/>
    <cellStyle name="40% - Accent2 10 2 2 3" xfId="17259"/>
    <cellStyle name="40% - Accent2 10 2 3" xfId="17260"/>
    <cellStyle name="40% - Accent2 10 2 3 2" xfId="17261"/>
    <cellStyle name="40% - Accent2 10 2 4" xfId="17262"/>
    <cellStyle name="40% - Accent2 10 3" xfId="17263"/>
    <cellStyle name="40% - Accent2 10 3 2" xfId="17264"/>
    <cellStyle name="40% - Accent2 10 3 2 2" xfId="17265"/>
    <cellStyle name="40% - Accent2 10 3 3" xfId="17266"/>
    <cellStyle name="40% - Accent2 10 4" xfId="17267"/>
    <cellStyle name="40% - Accent2 10 4 2" xfId="17268"/>
    <cellStyle name="40% - Accent2 10 5" xfId="17269"/>
    <cellStyle name="40% - Accent2 10 5 2" xfId="17270"/>
    <cellStyle name="40% - Accent2 10 6" xfId="17271"/>
    <cellStyle name="40% - Accent2 11" xfId="17272"/>
    <cellStyle name="40% - Accent2 11 2" xfId="17273"/>
    <cellStyle name="40% - Accent2 11 2 2" xfId="17274"/>
    <cellStyle name="40% - Accent2 11 2 2 2" xfId="17275"/>
    <cellStyle name="40% - Accent2 11 2 2 2 2" xfId="17276"/>
    <cellStyle name="40% - Accent2 11 2 2 3" xfId="17277"/>
    <cellStyle name="40% - Accent2 11 2 3" xfId="17278"/>
    <cellStyle name="40% - Accent2 11 2 3 2" xfId="17279"/>
    <cellStyle name="40% - Accent2 11 2 4" xfId="17280"/>
    <cellStyle name="40% - Accent2 11 3" xfId="17281"/>
    <cellStyle name="40% - Accent2 11 3 2" xfId="17282"/>
    <cellStyle name="40% - Accent2 11 3 2 2" xfId="17283"/>
    <cellStyle name="40% - Accent2 11 3 3" xfId="17284"/>
    <cellStyle name="40% - Accent2 11 4" xfId="17285"/>
    <cellStyle name="40% - Accent2 11 4 2" xfId="17286"/>
    <cellStyle name="40% - Accent2 11 5" xfId="17287"/>
    <cellStyle name="40% - Accent2 11 5 2" xfId="17288"/>
    <cellStyle name="40% - Accent2 11 6" xfId="17289"/>
    <cellStyle name="40% - Accent2 12" xfId="17290"/>
    <cellStyle name="40% - Accent2 12 2" xfId="17291"/>
    <cellStyle name="40% - Accent2 12 2 2" xfId="17292"/>
    <cellStyle name="40% - Accent2 12 2 2 2" xfId="17293"/>
    <cellStyle name="40% - Accent2 12 2 2 2 2" xfId="17294"/>
    <cellStyle name="40% - Accent2 12 2 2 3" xfId="17295"/>
    <cellStyle name="40% - Accent2 12 2 3" xfId="17296"/>
    <cellStyle name="40% - Accent2 12 2 3 2" xfId="17297"/>
    <cellStyle name="40% - Accent2 12 2 4" xfId="17298"/>
    <cellStyle name="40% - Accent2 12 3" xfId="17299"/>
    <cellStyle name="40% - Accent2 12 3 2" xfId="17300"/>
    <cellStyle name="40% - Accent2 12 3 2 2" xfId="17301"/>
    <cellStyle name="40% - Accent2 12 3 3" xfId="17302"/>
    <cellStyle name="40% - Accent2 12 4" xfId="17303"/>
    <cellStyle name="40% - Accent2 12 4 2" xfId="17304"/>
    <cellStyle name="40% - Accent2 12 5" xfId="17305"/>
    <cellStyle name="40% - Accent2 12 5 2" xfId="17306"/>
    <cellStyle name="40% - Accent2 12 6" xfId="17307"/>
    <cellStyle name="40% - Accent2 13" xfId="17308"/>
    <cellStyle name="40% - Accent2 13 2" xfId="17309"/>
    <cellStyle name="40% - Accent2 13 2 2" xfId="17310"/>
    <cellStyle name="40% - Accent2 13 2 2 2" xfId="17311"/>
    <cellStyle name="40% - Accent2 13 2 2 2 2" xfId="17312"/>
    <cellStyle name="40% - Accent2 13 2 2 3" xfId="17313"/>
    <cellStyle name="40% - Accent2 13 2 3" xfId="17314"/>
    <cellStyle name="40% - Accent2 13 2 3 2" xfId="17315"/>
    <cellStyle name="40% - Accent2 13 2 4" xfId="17316"/>
    <cellStyle name="40% - Accent2 13 3" xfId="17317"/>
    <cellStyle name="40% - Accent2 13 3 2" xfId="17318"/>
    <cellStyle name="40% - Accent2 13 3 2 2" xfId="17319"/>
    <cellStyle name="40% - Accent2 13 3 3" xfId="17320"/>
    <cellStyle name="40% - Accent2 13 4" xfId="17321"/>
    <cellStyle name="40% - Accent2 13 4 2" xfId="17322"/>
    <cellStyle name="40% - Accent2 13 5" xfId="17323"/>
    <cellStyle name="40% - Accent2 13 5 2" xfId="17324"/>
    <cellStyle name="40% - Accent2 13 6" xfId="17325"/>
    <cellStyle name="40% - Accent2 14" xfId="17326"/>
    <cellStyle name="40% - Accent2 14 2" xfId="17327"/>
    <cellStyle name="40% - Accent2 14 2 2" xfId="17328"/>
    <cellStyle name="40% - Accent2 14 2 2 2" xfId="17329"/>
    <cellStyle name="40% - Accent2 14 2 3" xfId="17330"/>
    <cellStyle name="40% - Accent2 14 3" xfId="17331"/>
    <cellStyle name="40% - Accent2 14 3 2" xfId="17332"/>
    <cellStyle name="40% - Accent2 14 4" xfId="17333"/>
    <cellStyle name="40% - Accent2 15" xfId="17334"/>
    <cellStyle name="40% - Accent2 15 2" xfId="17335"/>
    <cellStyle name="40% - Accent2 15 2 2" xfId="17336"/>
    <cellStyle name="40% - Accent2 15 3" xfId="17337"/>
    <cellStyle name="40% - Accent2 16" xfId="17338"/>
    <cellStyle name="40% - Accent2 16 2" xfId="17339"/>
    <cellStyle name="40% - Accent2 17" xfId="17340"/>
    <cellStyle name="40% - Accent2 17 2" xfId="17341"/>
    <cellStyle name="40% - Accent2 18" xfId="17342"/>
    <cellStyle name="40% - Accent2 2" xfId="17343"/>
    <cellStyle name="40% - Accent2 2 2" xfId="17344"/>
    <cellStyle name="40% - Accent2 3" xfId="17345"/>
    <cellStyle name="40% - Accent2 3 10" xfId="17346"/>
    <cellStyle name="40% - Accent2 3 10 2" xfId="17347"/>
    <cellStyle name="40% - Accent2 3 10 2 2" xfId="17348"/>
    <cellStyle name="40% - Accent2 3 10 2 2 2" xfId="17349"/>
    <cellStyle name="40% - Accent2 3 10 2 2 2 2" xfId="17350"/>
    <cellStyle name="40% - Accent2 3 10 2 2 3" xfId="17351"/>
    <cellStyle name="40% - Accent2 3 10 2 3" xfId="17352"/>
    <cellStyle name="40% - Accent2 3 10 2 3 2" xfId="17353"/>
    <cellStyle name="40% - Accent2 3 10 2 4" xfId="17354"/>
    <cellStyle name="40% - Accent2 3 10 3" xfId="17355"/>
    <cellStyle name="40% - Accent2 3 10 3 2" xfId="17356"/>
    <cellStyle name="40% - Accent2 3 10 3 2 2" xfId="17357"/>
    <cellStyle name="40% - Accent2 3 10 3 3" xfId="17358"/>
    <cellStyle name="40% - Accent2 3 10 4" xfId="17359"/>
    <cellStyle name="40% - Accent2 3 10 4 2" xfId="17360"/>
    <cellStyle name="40% - Accent2 3 10 5" xfId="17361"/>
    <cellStyle name="40% - Accent2 3 10 5 2" xfId="17362"/>
    <cellStyle name="40% - Accent2 3 10 6" xfId="17363"/>
    <cellStyle name="40% - Accent2 3 11" xfId="17364"/>
    <cellStyle name="40% - Accent2 3 11 2" xfId="17365"/>
    <cellStyle name="40% - Accent2 3 11 2 2" xfId="17366"/>
    <cellStyle name="40% - Accent2 3 11 2 2 2" xfId="17367"/>
    <cellStyle name="40% - Accent2 3 11 2 2 2 2" xfId="17368"/>
    <cellStyle name="40% - Accent2 3 11 2 2 3" xfId="17369"/>
    <cellStyle name="40% - Accent2 3 11 2 3" xfId="17370"/>
    <cellStyle name="40% - Accent2 3 11 2 3 2" xfId="17371"/>
    <cellStyle name="40% - Accent2 3 11 2 4" xfId="17372"/>
    <cellStyle name="40% - Accent2 3 11 3" xfId="17373"/>
    <cellStyle name="40% - Accent2 3 11 3 2" xfId="17374"/>
    <cellStyle name="40% - Accent2 3 11 3 2 2" xfId="17375"/>
    <cellStyle name="40% - Accent2 3 11 3 3" xfId="17376"/>
    <cellStyle name="40% - Accent2 3 11 4" xfId="17377"/>
    <cellStyle name="40% - Accent2 3 11 4 2" xfId="17378"/>
    <cellStyle name="40% - Accent2 3 11 5" xfId="17379"/>
    <cellStyle name="40% - Accent2 3 11 5 2" xfId="17380"/>
    <cellStyle name="40% - Accent2 3 11 6" xfId="17381"/>
    <cellStyle name="40% - Accent2 3 12" xfId="17382"/>
    <cellStyle name="40% - Accent2 3 12 2" xfId="17383"/>
    <cellStyle name="40% - Accent2 3 12 2 2" xfId="17384"/>
    <cellStyle name="40% - Accent2 3 12 2 2 2" xfId="17385"/>
    <cellStyle name="40% - Accent2 3 12 2 3" xfId="17386"/>
    <cellStyle name="40% - Accent2 3 12 3" xfId="17387"/>
    <cellStyle name="40% - Accent2 3 12 3 2" xfId="17388"/>
    <cellStyle name="40% - Accent2 3 12 4" xfId="17389"/>
    <cellStyle name="40% - Accent2 3 13" xfId="17390"/>
    <cellStyle name="40% - Accent2 3 13 2" xfId="17391"/>
    <cellStyle name="40% - Accent2 3 13 2 2" xfId="17392"/>
    <cellStyle name="40% - Accent2 3 13 3" xfId="17393"/>
    <cellStyle name="40% - Accent2 3 13 4" xfId="17394"/>
    <cellStyle name="40% - Accent2 3 14" xfId="17395"/>
    <cellStyle name="40% - Accent2 3 14 2" xfId="17396"/>
    <cellStyle name="40% - Accent2 3 15" xfId="17397"/>
    <cellStyle name="40% - Accent2 3 15 2" xfId="17398"/>
    <cellStyle name="40% - Accent2 3 16" xfId="17399"/>
    <cellStyle name="40% - Accent2 3 2" xfId="17400"/>
    <cellStyle name="40% - Accent2 3 2 10" xfId="17401"/>
    <cellStyle name="40% - Accent2 3 2 10 2" xfId="17402"/>
    <cellStyle name="40% - Accent2 3 2 10 2 2" xfId="17403"/>
    <cellStyle name="40% - Accent2 3 2 10 2 2 2" xfId="17404"/>
    <cellStyle name="40% - Accent2 3 2 10 2 2 2 2" xfId="17405"/>
    <cellStyle name="40% - Accent2 3 2 10 2 2 3" xfId="17406"/>
    <cellStyle name="40% - Accent2 3 2 10 2 3" xfId="17407"/>
    <cellStyle name="40% - Accent2 3 2 10 2 3 2" xfId="17408"/>
    <cellStyle name="40% - Accent2 3 2 10 2 4" xfId="17409"/>
    <cellStyle name="40% - Accent2 3 2 10 3" xfId="17410"/>
    <cellStyle name="40% - Accent2 3 2 10 3 2" xfId="17411"/>
    <cellStyle name="40% - Accent2 3 2 10 3 2 2" xfId="17412"/>
    <cellStyle name="40% - Accent2 3 2 10 3 3" xfId="17413"/>
    <cellStyle name="40% - Accent2 3 2 10 4" xfId="17414"/>
    <cellStyle name="40% - Accent2 3 2 10 4 2" xfId="17415"/>
    <cellStyle name="40% - Accent2 3 2 10 5" xfId="17416"/>
    <cellStyle name="40% - Accent2 3 2 10 5 2" xfId="17417"/>
    <cellStyle name="40% - Accent2 3 2 10 6" xfId="17418"/>
    <cellStyle name="40% - Accent2 3 2 11" xfId="17419"/>
    <cellStyle name="40% - Accent2 3 2 11 2" xfId="17420"/>
    <cellStyle name="40% - Accent2 3 2 11 2 2" xfId="17421"/>
    <cellStyle name="40% - Accent2 3 2 11 2 2 2" xfId="17422"/>
    <cellStyle name="40% - Accent2 3 2 11 2 3" xfId="17423"/>
    <cellStyle name="40% - Accent2 3 2 11 3" xfId="17424"/>
    <cellStyle name="40% - Accent2 3 2 11 3 2" xfId="17425"/>
    <cellStyle name="40% - Accent2 3 2 11 4" xfId="17426"/>
    <cellStyle name="40% - Accent2 3 2 12" xfId="17427"/>
    <cellStyle name="40% - Accent2 3 2 12 2" xfId="17428"/>
    <cellStyle name="40% - Accent2 3 2 12 2 2" xfId="17429"/>
    <cellStyle name="40% - Accent2 3 2 12 3" xfId="17430"/>
    <cellStyle name="40% - Accent2 3 2 13" xfId="17431"/>
    <cellStyle name="40% - Accent2 3 2 13 2" xfId="17432"/>
    <cellStyle name="40% - Accent2 3 2 14" xfId="17433"/>
    <cellStyle name="40% - Accent2 3 2 14 2" xfId="17434"/>
    <cellStyle name="40% - Accent2 3 2 15" xfId="17435"/>
    <cellStyle name="40% - Accent2 3 2 2" xfId="17436"/>
    <cellStyle name="40% - Accent2 3 2 2 10" xfId="17437"/>
    <cellStyle name="40% - Accent2 3 2 2 10 2" xfId="17438"/>
    <cellStyle name="40% - Accent2 3 2 2 11" xfId="17439"/>
    <cellStyle name="40% - Accent2 3 2 2 2" xfId="17440"/>
    <cellStyle name="40% - Accent2 3 2 2 2 2" xfId="17441"/>
    <cellStyle name="40% - Accent2 3 2 2 2 2 2" xfId="17442"/>
    <cellStyle name="40% - Accent2 3 2 2 2 2 2 2" xfId="17443"/>
    <cellStyle name="40% - Accent2 3 2 2 2 2 2 2 2" xfId="17444"/>
    <cellStyle name="40% - Accent2 3 2 2 2 2 2 2 2 2" xfId="17445"/>
    <cellStyle name="40% - Accent2 3 2 2 2 2 2 2 3" xfId="17446"/>
    <cellStyle name="40% - Accent2 3 2 2 2 2 2 3" xfId="17447"/>
    <cellStyle name="40% - Accent2 3 2 2 2 2 2 3 2" xfId="17448"/>
    <cellStyle name="40% - Accent2 3 2 2 2 2 2 4" xfId="17449"/>
    <cellStyle name="40% - Accent2 3 2 2 2 2 3" xfId="17450"/>
    <cellStyle name="40% - Accent2 3 2 2 2 2 3 2" xfId="17451"/>
    <cellStyle name="40% - Accent2 3 2 2 2 2 3 2 2" xfId="17452"/>
    <cellStyle name="40% - Accent2 3 2 2 2 2 3 3" xfId="17453"/>
    <cellStyle name="40% - Accent2 3 2 2 2 2 4" xfId="17454"/>
    <cellStyle name="40% - Accent2 3 2 2 2 2 4 2" xfId="17455"/>
    <cellStyle name="40% - Accent2 3 2 2 2 2 5" xfId="17456"/>
    <cellStyle name="40% - Accent2 3 2 2 2 2 5 2" xfId="17457"/>
    <cellStyle name="40% - Accent2 3 2 2 2 2 6" xfId="17458"/>
    <cellStyle name="40% - Accent2 3 2 2 2 3" xfId="17459"/>
    <cellStyle name="40% - Accent2 3 2 2 2 3 2" xfId="17460"/>
    <cellStyle name="40% - Accent2 3 2 2 2 3 2 2" xfId="17461"/>
    <cellStyle name="40% - Accent2 3 2 2 2 3 2 2 2" xfId="17462"/>
    <cellStyle name="40% - Accent2 3 2 2 2 3 2 2 2 2" xfId="17463"/>
    <cellStyle name="40% - Accent2 3 2 2 2 3 2 2 3" xfId="17464"/>
    <cellStyle name="40% - Accent2 3 2 2 2 3 2 3" xfId="17465"/>
    <cellStyle name="40% - Accent2 3 2 2 2 3 2 3 2" xfId="17466"/>
    <cellStyle name="40% - Accent2 3 2 2 2 3 2 4" xfId="17467"/>
    <cellStyle name="40% - Accent2 3 2 2 2 3 3" xfId="17468"/>
    <cellStyle name="40% - Accent2 3 2 2 2 3 3 2" xfId="17469"/>
    <cellStyle name="40% - Accent2 3 2 2 2 3 3 2 2" xfId="17470"/>
    <cellStyle name="40% - Accent2 3 2 2 2 3 3 3" xfId="17471"/>
    <cellStyle name="40% - Accent2 3 2 2 2 3 4" xfId="17472"/>
    <cellStyle name="40% - Accent2 3 2 2 2 3 4 2" xfId="17473"/>
    <cellStyle name="40% - Accent2 3 2 2 2 3 5" xfId="17474"/>
    <cellStyle name="40% - Accent2 3 2 2 2 3 5 2" xfId="17475"/>
    <cellStyle name="40% - Accent2 3 2 2 2 3 6" xfId="17476"/>
    <cellStyle name="40% - Accent2 3 2 2 2 4" xfId="17477"/>
    <cellStyle name="40% - Accent2 3 2 2 2 4 2" xfId="17478"/>
    <cellStyle name="40% - Accent2 3 2 2 2 4 2 2" xfId="17479"/>
    <cellStyle name="40% - Accent2 3 2 2 2 4 2 2 2" xfId="17480"/>
    <cellStyle name="40% - Accent2 3 2 2 2 4 2 3" xfId="17481"/>
    <cellStyle name="40% - Accent2 3 2 2 2 4 3" xfId="17482"/>
    <cellStyle name="40% - Accent2 3 2 2 2 4 3 2" xfId="17483"/>
    <cellStyle name="40% - Accent2 3 2 2 2 4 4" xfId="17484"/>
    <cellStyle name="40% - Accent2 3 2 2 2 5" xfId="17485"/>
    <cellStyle name="40% - Accent2 3 2 2 2 5 2" xfId="17486"/>
    <cellStyle name="40% - Accent2 3 2 2 2 5 2 2" xfId="17487"/>
    <cellStyle name="40% - Accent2 3 2 2 2 5 3" xfId="17488"/>
    <cellStyle name="40% - Accent2 3 2 2 2 6" xfId="17489"/>
    <cellStyle name="40% - Accent2 3 2 2 2 6 2" xfId="17490"/>
    <cellStyle name="40% - Accent2 3 2 2 2 7" xfId="17491"/>
    <cellStyle name="40% - Accent2 3 2 2 2 7 2" xfId="17492"/>
    <cellStyle name="40% - Accent2 3 2 2 2 8" xfId="17493"/>
    <cellStyle name="40% - Accent2 3 2 2 3" xfId="17494"/>
    <cellStyle name="40% - Accent2 3 2 2 3 2" xfId="17495"/>
    <cellStyle name="40% - Accent2 3 2 2 3 2 2" xfId="17496"/>
    <cellStyle name="40% - Accent2 3 2 2 3 2 2 2" xfId="17497"/>
    <cellStyle name="40% - Accent2 3 2 2 3 2 2 2 2" xfId="17498"/>
    <cellStyle name="40% - Accent2 3 2 2 3 2 2 2 2 2" xfId="17499"/>
    <cellStyle name="40% - Accent2 3 2 2 3 2 2 2 3" xfId="17500"/>
    <cellStyle name="40% - Accent2 3 2 2 3 2 2 3" xfId="17501"/>
    <cellStyle name="40% - Accent2 3 2 2 3 2 2 3 2" xfId="17502"/>
    <cellStyle name="40% - Accent2 3 2 2 3 2 2 4" xfId="17503"/>
    <cellStyle name="40% - Accent2 3 2 2 3 2 3" xfId="17504"/>
    <cellStyle name="40% - Accent2 3 2 2 3 2 3 2" xfId="17505"/>
    <cellStyle name="40% - Accent2 3 2 2 3 2 3 2 2" xfId="17506"/>
    <cellStyle name="40% - Accent2 3 2 2 3 2 3 3" xfId="17507"/>
    <cellStyle name="40% - Accent2 3 2 2 3 2 4" xfId="17508"/>
    <cellStyle name="40% - Accent2 3 2 2 3 2 4 2" xfId="17509"/>
    <cellStyle name="40% - Accent2 3 2 2 3 2 5" xfId="17510"/>
    <cellStyle name="40% - Accent2 3 2 2 3 2 5 2" xfId="17511"/>
    <cellStyle name="40% - Accent2 3 2 2 3 2 6" xfId="17512"/>
    <cellStyle name="40% - Accent2 3 2 2 3 3" xfId="17513"/>
    <cellStyle name="40% - Accent2 3 2 2 3 3 2" xfId="17514"/>
    <cellStyle name="40% - Accent2 3 2 2 3 3 2 2" xfId="17515"/>
    <cellStyle name="40% - Accent2 3 2 2 3 3 2 2 2" xfId="17516"/>
    <cellStyle name="40% - Accent2 3 2 2 3 3 2 2 2 2" xfId="17517"/>
    <cellStyle name="40% - Accent2 3 2 2 3 3 2 2 3" xfId="17518"/>
    <cellStyle name="40% - Accent2 3 2 2 3 3 2 3" xfId="17519"/>
    <cellStyle name="40% - Accent2 3 2 2 3 3 2 3 2" xfId="17520"/>
    <cellStyle name="40% - Accent2 3 2 2 3 3 2 4" xfId="17521"/>
    <cellStyle name="40% - Accent2 3 2 2 3 3 3" xfId="17522"/>
    <cellStyle name="40% - Accent2 3 2 2 3 3 3 2" xfId="17523"/>
    <cellStyle name="40% - Accent2 3 2 2 3 3 3 2 2" xfId="17524"/>
    <cellStyle name="40% - Accent2 3 2 2 3 3 3 3" xfId="17525"/>
    <cellStyle name="40% - Accent2 3 2 2 3 3 4" xfId="17526"/>
    <cellStyle name="40% - Accent2 3 2 2 3 3 4 2" xfId="17527"/>
    <cellStyle name="40% - Accent2 3 2 2 3 3 5" xfId="17528"/>
    <cellStyle name="40% - Accent2 3 2 2 3 3 5 2" xfId="17529"/>
    <cellStyle name="40% - Accent2 3 2 2 3 3 6" xfId="17530"/>
    <cellStyle name="40% - Accent2 3 2 2 3 4" xfId="17531"/>
    <cellStyle name="40% - Accent2 3 2 2 3 4 2" xfId="17532"/>
    <cellStyle name="40% - Accent2 3 2 2 3 4 2 2" xfId="17533"/>
    <cellStyle name="40% - Accent2 3 2 2 3 4 2 2 2" xfId="17534"/>
    <cellStyle name="40% - Accent2 3 2 2 3 4 2 3" xfId="17535"/>
    <cellStyle name="40% - Accent2 3 2 2 3 4 3" xfId="17536"/>
    <cellStyle name="40% - Accent2 3 2 2 3 4 3 2" xfId="17537"/>
    <cellStyle name="40% - Accent2 3 2 2 3 4 4" xfId="17538"/>
    <cellStyle name="40% - Accent2 3 2 2 3 5" xfId="17539"/>
    <cellStyle name="40% - Accent2 3 2 2 3 5 2" xfId="17540"/>
    <cellStyle name="40% - Accent2 3 2 2 3 5 2 2" xfId="17541"/>
    <cellStyle name="40% - Accent2 3 2 2 3 5 3" xfId="17542"/>
    <cellStyle name="40% - Accent2 3 2 2 3 6" xfId="17543"/>
    <cellStyle name="40% - Accent2 3 2 2 3 6 2" xfId="17544"/>
    <cellStyle name="40% - Accent2 3 2 2 3 7" xfId="17545"/>
    <cellStyle name="40% - Accent2 3 2 2 3 7 2" xfId="17546"/>
    <cellStyle name="40% - Accent2 3 2 2 3 8" xfId="17547"/>
    <cellStyle name="40% - Accent2 3 2 2 4" xfId="17548"/>
    <cellStyle name="40% - Accent2 3 2 2 4 2" xfId="17549"/>
    <cellStyle name="40% - Accent2 3 2 2 4 2 2" xfId="17550"/>
    <cellStyle name="40% - Accent2 3 2 2 4 2 2 2" xfId="17551"/>
    <cellStyle name="40% - Accent2 3 2 2 4 2 2 2 2" xfId="17552"/>
    <cellStyle name="40% - Accent2 3 2 2 4 2 2 3" xfId="17553"/>
    <cellStyle name="40% - Accent2 3 2 2 4 2 3" xfId="17554"/>
    <cellStyle name="40% - Accent2 3 2 2 4 2 3 2" xfId="17555"/>
    <cellStyle name="40% - Accent2 3 2 2 4 2 4" xfId="17556"/>
    <cellStyle name="40% - Accent2 3 2 2 4 3" xfId="17557"/>
    <cellStyle name="40% - Accent2 3 2 2 4 3 2" xfId="17558"/>
    <cellStyle name="40% - Accent2 3 2 2 4 3 2 2" xfId="17559"/>
    <cellStyle name="40% - Accent2 3 2 2 4 3 3" xfId="17560"/>
    <cellStyle name="40% - Accent2 3 2 2 4 4" xfId="17561"/>
    <cellStyle name="40% - Accent2 3 2 2 4 4 2" xfId="17562"/>
    <cellStyle name="40% - Accent2 3 2 2 4 5" xfId="17563"/>
    <cellStyle name="40% - Accent2 3 2 2 4 5 2" xfId="17564"/>
    <cellStyle name="40% - Accent2 3 2 2 4 6" xfId="17565"/>
    <cellStyle name="40% - Accent2 3 2 2 5" xfId="17566"/>
    <cellStyle name="40% - Accent2 3 2 2 5 2" xfId="17567"/>
    <cellStyle name="40% - Accent2 3 2 2 5 2 2" xfId="17568"/>
    <cellStyle name="40% - Accent2 3 2 2 5 2 2 2" xfId="17569"/>
    <cellStyle name="40% - Accent2 3 2 2 5 2 2 2 2" xfId="17570"/>
    <cellStyle name="40% - Accent2 3 2 2 5 2 2 3" xfId="17571"/>
    <cellStyle name="40% - Accent2 3 2 2 5 2 3" xfId="17572"/>
    <cellStyle name="40% - Accent2 3 2 2 5 2 3 2" xfId="17573"/>
    <cellStyle name="40% - Accent2 3 2 2 5 2 4" xfId="17574"/>
    <cellStyle name="40% - Accent2 3 2 2 5 3" xfId="17575"/>
    <cellStyle name="40% - Accent2 3 2 2 5 3 2" xfId="17576"/>
    <cellStyle name="40% - Accent2 3 2 2 5 3 2 2" xfId="17577"/>
    <cellStyle name="40% - Accent2 3 2 2 5 3 3" xfId="17578"/>
    <cellStyle name="40% - Accent2 3 2 2 5 4" xfId="17579"/>
    <cellStyle name="40% - Accent2 3 2 2 5 4 2" xfId="17580"/>
    <cellStyle name="40% - Accent2 3 2 2 5 5" xfId="17581"/>
    <cellStyle name="40% - Accent2 3 2 2 5 5 2" xfId="17582"/>
    <cellStyle name="40% - Accent2 3 2 2 5 6" xfId="17583"/>
    <cellStyle name="40% - Accent2 3 2 2 6" xfId="17584"/>
    <cellStyle name="40% - Accent2 3 2 2 6 2" xfId="17585"/>
    <cellStyle name="40% - Accent2 3 2 2 6 2 2" xfId="17586"/>
    <cellStyle name="40% - Accent2 3 2 2 6 2 2 2" xfId="17587"/>
    <cellStyle name="40% - Accent2 3 2 2 6 2 2 2 2" xfId="17588"/>
    <cellStyle name="40% - Accent2 3 2 2 6 2 2 3" xfId="17589"/>
    <cellStyle name="40% - Accent2 3 2 2 6 2 3" xfId="17590"/>
    <cellStyle name="40% - Accent2 3 2 2 6 2 3 2" xfId="17591"/>
    <cellStyle name="40% - Accent2 3 2 2 6 2 4" xfId="17592"/>
    <cellStyle name="40% - Accent2 3 2 2 6 3" xfId="17593"/>
    <cellStyle name="40% - Accent2 3 2 2 6 3 2" xfId="17594"/>
    <cellStyle name="40% - Accent2 3 2 2 6 3 2 2" xfId="17595"/>
    <cellStyle name="40% - Accent2 3 2 2 6 3 3" xfId="17596"/>
    <cellStyle name="40% - Accent2 3 2 2 6 4" xfId="17597"/>
    <cellStyle name="40% - Accent2 3 2 2 6 4 2" xfId="17598"/>
    <cellStyle name="40% - Accent2 3 2 2 6 5" xfId="17599"/>
    <cellStyle name="40% - Accent2 3 2 2 6 5 2" xfId="17600"/>
    <cellStyle name="40% - Accent2 3 2 2 6 6" xfId="17601"/>
    <cellStyle name="40% - Accent2 3 2 2 7" xfId="17602"/>
    <cellStyle name="40% - Accent2 3 2 2 7 2" xfId="17603"/>
    <cellStyle name="40% - Accent2 3 2 2 7 2 2" xfId="17604"/>
    <cellStyle name="40% - Accent2 3 2 2 7 2 2 2" xfId="17605"/>
    <cellStyle name="40% - Accent2 3 2 2 7 2 3" xfId="17606"/>
    <cellStyle name="40% - Accent2 3 2 2 7 3" xfId="17607"/>
    <cellStyle name="40% - Accent2 3 2 2 7 3 2" xfId="17608"/>
    <cellStyle name="40% - Accent2 3 2 2 7 4" xfId="17609"/>
    <cellStyle name="40% - Accent2 3 2 2 8" xfId="17610"/>
    <cellStyle name="40% - Accent2 3 2 2 8 2" xfId="17611"/>
    <cellStyle name="40% - Accent2 3 2 2 8 2 2" xfId="17612"/>
    <cellStyle name="40% - Accent2 3 2 2 8 3" xfId="17613"/>
    <cellStyle name="40% - Accent2 3 2 2 9" xfId="17614"/>
    <cellStyle name="40% - Accent2 3 2 2 9 2" xfId="17615"/>
    <cellStyle name="40% - Accent2 3 2 3" xfId="17616"/>
    <cellStyle name="40% - Accent2 3 2 3 10" xfId="17617"/>
    <cellStyle name="40% - Accent2 3 2 3 10 2" xfId="17618"/>
    <cellStyle name="40% - Accent2 3 2 3 11" xfId="17619"/>
    <cellStyle name="40% - Accent2 3 2 3 2" xfId="17620"/>
    <cellStyle name="40% - Accent2 3 2 3 2 2" xfId="17621"/>
    <cellStyle name="40% - Accent2 3 2 3 2 2 2" xfId="17622"/>
    <cellStyle name="40% - Accent2 3 2 3 2 2 2 2" xfId="17623"/>
    <cellStyle name="40% - Accent2 3 2 3 2 2 2 2 2" xfId="17624"/>
    <cellStyle name="40% - Accent2 3 2 3 2 2 2 2 2 2" xfId="17625"/>
    <cellStyle name="40% - Accent2 3 2 3 2 2 2 2 3" xfId="17626"/>
    <cellStyle name="40% - Accent2 3 2 3 2 2 2 3" xfId="17627"/>
    <cellStyle name="40% - Accent2 3 2 3 2 2 2 3 2" xfId="17628"/>
    <cellStyle name="40% - Accent2 3 2 3 2 2 2 4" xfId="17629"/>
    <cellStyle name="40% - Accent2 3 2 3 2 2 3" xfId="17630"/>
    <cellStyle name="40% - Accent2 3 2 3 2 2 3 2" xfId="17631"/>
    <cellStyle name="40% - Accent2 3 2 3 2 2 3 2 2" xfId="17632"/>
    <cellStyle name="40% - Accent2 3 2 3 2 2 3 3" xfId="17633"/>
    <cellStyle name="40% - Accent2 3 2 3 2 2 4" xfId="17634"/>
    <cellStyle name="40% - Accent2 3 2 3 2 2 4 2" xfId="17635"/>
    <cellStyle name="40% - Accent2 3 2 3 2 2 5" xfId="17636"/>
    <cellStyle name="40% - Accent2 3 2 3 2 2 5 2" xfId="17637"/>
    <cellStyle name="40% - Accent2 3 2 3 2 2 6" xfId="17638"/>
    <cellStyle name="40% - Accent2 3 2 3 2 3" xfId="17639"/>
    <cellStyle name="40% - Accent2 3 2 3 2 3 2" xfId="17640"/>
    <cellStyle name="40% - Accent2 3 2 3 2 3 2 2" xfId="17641"/>
    <cellStyle name="40% - Accent2 3 2 3 2 3 2 2 2" xfId="17642"/>
    <cellStyle name="40% - Accent2 3 2 3 2 3 2 2 2 2" xfId="17643"/>
    <cellStyle name="40% - Accent2 3 2 3 2 3 2 2 3" xfId="17644"/>
    <cellStyle name="40% - Accent2 3 2 3 2 3 2 3" xfId="17645"/>
    <cellStyle name="40% - Accent2 3 2 3 2 3 2 3 2" xfId="17646"/>
    <cellStyle name="40% - Accent2 3 2 3 2 3 2 4" xfId="17647"/>
    <cellStyle name="40% - Accent2 3 2 3 2 3 3" xfId="17648"/>
    <cellStyle name="40% - Accent2 3 2 3 2 3 3 2" xfId="17649"/>
    <cellStyle name="40% - Accent2 3 2 3 2 3 3 2 2" xfId="17650"/>
    <cellStyle name="40% - Accent2 3 2 3 2 3 3 3" xfId="17651"/>
    <cellStyle name="40% - Accent2 3 2 3 2 3 4" xfId="17652"/>
    <cellStyle name="40% - Accent2 3 2 3 2 3 4 2" xfId="17653"/>
    <cellStyle name="40% - Accent2 3 2 3 2 3 5" xfId="17654"/>
    <cellStyle name="40% - Accent2 3 2 3 2 3 5 2" xfId="17655"/>
    <cellStyle name="40% - Accent2 3 2 3 2 3 6" xfId="17656"/>
    <cellStyle name="40% - Accent2 3 2 3 2 4" xfId="17657"/>
    <cellStyle name="40% - Accent2 3 2 3 2 4 2" xfId="17658"/>
    <cellStyle name="40% - Accent2 3 2 3 2 4 2 2" xfId="17659"/>
    <cellStyle name="40% - Accent2 3 2 3 2 4 2 2 2" xfId="17660"/>
    <cellStyle name="40% - Accent2 3 2 3 2 4 2 3" xfId="17661"/>
    <cellStyle name="40% - Accent2 3 2 3 2 4 3" xfId="17662"/>
    <cellStyle name="40% - Accent2 3 2 3 2 4 3 2" xfId="17663"/>
    <cellStyle name="40% - Accent2 3 2 3 2 4 4" xfId="17664"/>
    <cellStyle name="40% - Accent2 3 2 3 2 5" xfId="17665"/>
    <cellStyle name="40% - Accent2 3 2 3 2 5 2" xfId="17666"/>
    <cellStyle name="40% - Accent2 3 2 3 2 5 2 2" xfId="17667"/>
    <cellStyle name="40% - Accent2 3 2 3 2 5 3" xfId="17668"/>
    <cellStyle name="40% - Accent2 3 2 3 2 6" xfId="17669"/>
    <cellStyle name="40% - Accent2 3 2 3 2 6 2" xfId="17670"/>
    <cellStyle name="40% - Accent2 3 2 3 2 7" xfId="17671"/>
    <cellStyle name="40% - Accent2 3 2 3 2 7 2" xfId="17672"/>
    <cellStyle name="40% - Accent2 3 2 3 2 8" xfId="17673"/>
    <cellStyle name="40% - Accent2 3 2 3 3" xfId="17674"/>
    <cellStyle name="40% - Accent2 3 2 3 3 2" xfId="17675"/>
    <cellStyle name="40% - Accent2 3 2 3 3 2 2" xfId="17676"/>
    <cellStyle name="40% - Accent2 3 2 3 3 2 2 2" xfId="17677"/>
    <cellStyle name="40% - Accent2 3 2 3 3 2 2 2 2" xfId="17678"/>
    <cellStyle name="40% - Accent2 3 2 3 3 2 2 2 2 2" xfId="17679"/>
    <cellStyle name="40% - Accent2 3 2 3 3 2 2 2 3" xfId="17680"/>
    <cellStyle name="40% - Accent2 3 2 3 3 2 2 3" xfId="17681"/>
    <cellStyle name="40% - Accent2 3 2 3 3 2 2 3 2" xfId="17682"/>
    <cellStyle name="40% - Accent2 3 2 3 3 2 2 4" xfId="17683"/>
    <cellStyle name="40% - Accent2 3 2 3 3 2 3" xfId="17684"/>
    <cellStyle name="40% - Accent2 3 2 3 3 2 3 2" xfId="17685"/>
    <cellStyle name="40% - Accent2 3 2 3 3 2 3 2 2" xfId="17686"/>
    <cellStyle name="40% - Accent2 3 2 3 3 2 3 3" xfId="17687"/>
    <cellStyle name="40% - Accent2 3 2 3 3 2 4" xfId="17688"/>
    <cellStyle name="40% - Accent2 3 2 3 3 2 4 2" xfId="17689"/>
    <cellStyle name="40% - Accent2 3 2 3 3 2 5" xfId="17690"/>
    <cellStyle name="40% - Accent2 3 2 3 3 2 5 2" xfId="17691"/>
    <cellStyle name="40% - Accent2 3 2 3 3 2 6" xfId="17692"/>
    <cellStyle name="40% - Accent2 3 2 3 3 3" xfId="17693"/>
    <cellStyle name="40% - Accent2 3 2 3 3 3 2" xfId="17694"/>
    <cellStyle name="40% - Accent2 3 2 3 3 3 2 2" xfId="17695"/>
    <cellStyle name="40% - Accent2 3 2 3 3 3 2 2 2" xfId="17696"/>
    <cellStyle name="40% - Accent2 3 2 3 3 3 2 2 2 2" xfId="17697"/>
    <cellStyle name="40% - Accent2 3 2 3 3 3 2 2 3" xfId="17698"/>
    <cellStyle name="40% - Accent2 3 2 3 3 3 2 3" xfId="17699"/>
    <cellStyle name="40% - Accent2 3 2 3 3 3 2 3 2" xfId="17700"/>
    <cellStyle name="40% - Accent2 3 2 3 3 3 2 4" xfId="17701"/>
    <cellStyle name="40% - Accent2 3 2 3 3 3 3" xfId="17702"/>
    <cellStyle name="40% - Accent2 3 2 3 3 3 3 2" xfId="17703"/>
    <cellStyle name="40% - Accent2 3 2 3 3 3 3 2 2" xfId="17704"/>
    <cellStyle name="40% - Accent2 3 2 3 3 3 3 3" xfId="17705"/>
    <cellStyle name="40% - Accent2 3 2 3 3 3 4" xfId="17706"/>
    <cellStyle name="40% - Accent2 3 2 3 3 3 4 2" xfId="17707"/>
    <cellStyle name="40% - Accent2 3 2 3 3 3 5" xfId="17708"/>
    <cellStyle name="40% - Accent2 3 2 3 3 3 5 2" xfId="17709"/>
    <cellStyle name="40% - Accent2 3 2 3 3 3 6" xfId="17710"/>
    <cellStyle name="40% - Accent2 3 2 3 3 4" xfId="17711"/>
    <cellStyle name="40% - Accent2 3 2 3 3 4 2" xfId="17712"/>
    <cellStyle name="40% - Accent2 3 2 3 3 4 2 2" xfId="17713"/>
    <cellStyle name="40% - Accent2 3 2 3 3 4 2 2 2" xfId="17714"/>
    <cellStyle name="40% - Accent2 3 2 3 3 4 2 3" xfId="17715"/>
    <cellStyle name="40% - Accent2 3 2 3 3 4 3" xfId="17716"/>
    <cellStyle name="40% - Accent2 3 2 3 3 4 3 2" xfId="17717"/>
    <cellStyle name="40% - Accent2 3 2 3 3 4 4" xfId="17718"/>
    <cellStyle name="40% - Accent2 3 2 3 3 5" xfId="17719"/>
    <cellStyle name="40% - Accent2 3 2 3 3 5 2" xfId="17720"/>
    <cellStyle name="40% - Accent2 3 2 3 3 5 2 2" xfId="17721"/>
    <cellStyle name="40% - Accent2 3 2 3 3 5 3" xfId="17722"/>
    <cellStyle name="40% - Accent2 3 2 3 3 6" xfId="17723"/>
    <cellStyle name="40% - Accent2 3 2 3 3 6 2" xfId="17724"/>
    <cellStyle name="40% - Accent2 3 2 3 3 7" xfId="17725"/>
    <cellStyle name="40% - Accent2 3 2 3 3 7 2" xfId="17726"/>
    <cellStyle name="40% - Accent2 3 2 3 3 8" xfId="17727"/>
    <cellStyle name="40% - Accent2 3 2 3 4" xfId="17728"/>
    <cellStyle name="40% - Accent2 3 2 3 4 2" xfId="17729"/>
    <cellStyle name="40% - Accent2 3 2 3 4 2 2" xfId="17730"/>
    <cellStyle name="40% - Accent2 3 2 3 4 2 2 2" xfId="17731"/>
    <cellStyle name="40% - Accent2 3 2 3 4 2 2 2 2" xfId="17732"/>
    <cellStyle name="40% - Accent2 3 2 3 4 2 2 3" xfId="17733"/>
    <cellStyle name="40% - Accent2 3 2 3 4 2 3" xfId="17734"/>
    <cellStyle name="40% - Accent2 3 2 3 4 2 3 2" xfId="17735"/>
    <cellStyle name="40% - Accent2 3 2 3 4 2 4" xfId="17736"/>
    <cellStyle name="40% - Accent2 3 2 3 4 3" xfId="17737"/>
    <cellStyle name="40% - Accent2 3 2 3 4 3 2" xfId="17738"/>
    <cellStyle name="40% - Accent2 3 2 3 4 3 2 2" xfId="17739"/>
    <cellStyle name="40% - Accent2 3 2 3 4 3 3" xfId="17740"/>
    <cellStyle name="40% - Accent2 3 2 3 4 4" xfId="17741"/>
    <cellStyle name="40% - Accent2 3 2 3 4 4 2" xfId="17742"/>
    <cellStyle name="40% - Accent2 3 2 3 4 5" xfId="17743"/>
    <cellStyle name="40% - Accent2 3 2 3 4 5 2" xfId="17744"/>
    <cellStyle name="40% - Accent2 3 2 3 4 6" xfId="17745"/>
    <cellStyle name="40% - Accent2 3 2 3 5" xfId="17746"/>
    <cellStyle name="40% - Accent2 3 2 3 5 2" xfId="17747"/>
    <cellStyle name="40% - Accent2 3 2 3 5 2 2" xfId="17748"/>
    <cellStyle name="40% - Accent2 3 2 3 5 2 2 2" xfId="17749"/>
    <cellStyle name="40% - Accent2 3 2 3 5 2 2 2 2" xfId="17750"/>
    <cellStyle name="40% - Accent2 3 2 3 5 2 2 3" xfId="17751"/>
    <cellStyle name="40% - Accent2 3 2 3 5 2 3" xfId="17752"/>
    <cellStyle name="40% - Accent2 3 2 3 5 2 3 2" xfId="17753"/>
    <cellStyle name="40% - Accent2 3 2 3 5 2 4" xfId="17754"/>
    <cellStyle name="40% - Accent2 3 2 3 5 3" xfId="17755"/>
    <cellStyle name="40% - Accent2 3 2 3 5 3 2" xfId="17756"/>
    <cellStyle name="40% - Accent2 3 2 3 5 3 2 2" xfId="17757"/>
    <cellStyle name="40% - Accent2 3 2 3 5 3 3" xfId="17758"/>
    <cellStyle name="40% - Accent2 3 2 3 5 4" xfId="17759"/>
    <cellStyle name="40% - Accent2 3 2 3 5 4 2" xfId="17760"/>
    <cellStyle name="40% - Accent2 3 2 3 5 5" xfId="17761"/>
    <cellStyle name="40% - Accent2 3 2 3 5 5 2" xfId="17762"/>
    <cellStyle name="40% - Accent2 3 2 3 5 6" xfId="17763"/>
    <cellStyle name="40% - Accent2 3 2 3 6" xfId="17764"/>
    <cellStyle name="40% - Accent2 3 2 3 6 2" xfId="17765"/>
    <cellStyle name="40% - Accent2 3 2 3 6 2 2" xfId="17766"/>
    <cellStyle name="40% - Accent2 3 2 3 6 2 2 2" xfId="17767"/>
    <cellStyle name="40% - Accent2 3 2 3 6 2 2 2 2" xfId="17768"/>
    <cellStyle name="40% - Accent2 3 2 3 6 2 2 3" xfId="17769"/>
    <cellStyle name="40% - Accent2 3 2 3 6 2 3" xfId="17770"/>
    <cellStyle name="40% - Accent2 3 2 3 6 2 3 2" xfId="17771"/>
    <cellStyle name="40% - Accent2 3 2 3 6 2 4" xfId="17772"/>
    <cellStyle name="40% - Accent2 3 2 3 6 3" xfId="17773"/>
    <cellStyle name="40% - Accent2 3 2 3 6 3 2" xfId="17774"/>
    <cellStyle name="40% - Accent2 3 2 3 6 3 2 2" xfId="17775"/>
    <cellStyle name="40% - Accent2 3 2 3 6 3 3" xfId="17776"/>
    <cellStyle name="40% - Accent2 3 2 3 6 4" xfId="17777"/>
    <cellStyle name="40% - Accent2 3 2 3 6 4 2" xfId="17778"/>
    <cellStyle name="40% - Accent2 3 2 3 6 5" xfId="17779"/>
    <cellStyle name="40% - Accent2 3 2 3 6 5 2" xfId="17780"/>
    <cellStyle name="40% - Accent2 3 2 3 6 6" xfId="17781"/>
    <cellStyle name="40% - Accent2 3 2 3 7" xfId="17782"/>
    <cellStyle name="40% - Accent2 3 2 3 7 2" xfId="17783"/>
    <cellStyle name="40% - Accent2 3 2 3 7 2 2" xfId="17784"/>
    <cellStyle name="40% - Accent2 3 2 3 7 2 2 2" xfId="17785"/>
    <cellStyle name="40% - Accent2 3 2 3 7 2 3" xfId="17786"/>
    <cellStyle name="40% - Accent2 3 2 3 7 3" xfId="17787"/>
    <cellStyle name="40% - Accent2 3 2 3 7 3 2" xfId="17788"/>
    <cellStyle name="40% - Accent2 3 2 3 7 4" xfId="17789"/>
    <cellStyle name="40% - Accent2 3 2 3 8" xfId="17790"/>
    <cellStyle name="40% - Accent2 3 2 3 8 2" xfId="17791"/>
    <cellStyle name="40% - Accent2 3 2 3 8 2 2" xfId="17792"/>
    <cellStyle name="40% - Accent2 3 2 3 8 3" xfId="17793"/>
    <cellStyle name="40% - Accent2 3 2 3 9" xfId="17794"/>
    <cellStyle name="40% - Accent2 3 2 3 9 2" xfId="17795"/>
    <cellStyle name="40% - Accent2 3 2 4" xfId="17796"/>
    <cellStyle name="40% - Accent2 3 2 4 10" xfId="17797"/>
    <cellStyle name="40% - Accent2 3 2 4 10 2" xfId="17798"/>
    <cellStyle name="40% - Accent2 3 2 4 11" xfId="17799"/>
    <cellStyle name="40% - Accent2 3 2 4 2" xfId="17800"/>
    <cellStyle name="40% - Accent2 3 2 4 2 2" xfId="17801"/>
    <cellStyle name="40% - Accent2 3 2 4 2 2 2" xfId="17802"/>
    <cellStyle name="40% - Accent2 3 2 4 2 2 2 2" xfId="17803"/>
    <cellStyle name="40% - Accent2 3 2 4 2 2 2 2 2" xfId="17804"/>
    <cellStyle name="40% - Accent2 3 2 4 2 2 2 2 2 2" xfId="17805"/>
    <cellStyle name="40% - Accent2 3 2 4 2 2 2 2 3" xfId="17806"/>
    <cellStyle name="40% - Accent2 3 2 4 2 2 2 3" xfId="17807"/>
    <cellStyle name="40% - Accent2 3 2 4 2 2 2 3 2" xfId="17808"/>
    <cellStyle name="40% - Accent2 3 2 4 2 2 2 4" xfId="17809"/>
    <cellStyle name="40% - Accent2 3 2 4 2 2 3" xfId="17810"/>
    <cellStyle name="40% - Accent2 3 2 4 2 2 3 2" xfId="17811"/>
    <cellStyle name="40% - Accent2 3 2 4 2 2 3 2 2" xfId="17812"/>
    <cellStyle name="40% - Accent2 3 2 4 2 2 3 3" xfId="17813"/>
    <cellStyle name="40% - Accent2 3 2 4 2 2 4" xfId="17814"/>
    <cellStyle name="40% - Accent2 3 2 4 2 2 4 2" xfId="17815"/>
    <cellStyle name="40% - Accent2 3 2 4 2 2 5" xfId="17816"/>
    <cellStyle name="40% - Accent2 3 2 4 2 2 5 2" xfId="17817"/>
    <cellStyle name="40% - Accent2 3 2 4 2 2 6" xfId="17818"/>
    <cellStyle name="40% - Accent2 3 2 4 2 3" xfId="17819"/>
    <cellStyle name="40% - Accent2 3 2 4 2 3 2" xfId="17820"/>
    <cellStyle name="40% - Accent2 3 2 4 2 3 2 2" xfId="17821"/>
    <cellStyle name="40% - Accent2 3 2 4 2 3 2 2 2" xfId="17822"/>
    <cellStyle name="40% - Accent2 3 2 4 2 3 2 2 2 2" xfId="17823"/>
    <cellStyle name="40% - Accent2 3 2 4 2 3 2 2 3" xfId="17824"/>
    <cellStyle name="40% - Accent2 3 2 4 2 3 2 3" xfId="17825"/>
    <cellStyle name="40% - Accent2 3 2 4 2 3 2 3 2" xfId="17826"/>
    <cellStyle name="40% - Accent2 3 2 4 2 3 2 4" xfId="17827"/>
    <cellStyle name="40% - Accent2 3 2 4 2 3 3" xfId="17828"/>
    <cellStyle name="40% - Accent2 3 2 4 2 3 3 2" xfId="17829"/>
    <cellStyle name="40% - Accent2 3 2 4 2 3 3 2 2" xfId="17830"/>
    <cellStyle name="40% - Accent2 3 2 4 2 3 3 3" xfId="17831"/>
    <cellStyle name="40% - Accent2 3 2 4 2 3 4" xfId="17832"/>
    <cellStyle name="40% - Accent2 3 2 4 2 3 4 2" xfId="17833"/>
    <cellStyle name="40% - Accent2 3 2 4 2 3 5" xfId="17834"/>
    <cellStyle name="40% - Accent2 3 2 4 2 3 5 2" xfId="17835"/>
    <cellStyle name="40% - Accent2 3 2 4 2 3 6" xfId="17836"/>
    <cellStyle name="40% - Accent2 3 2 4 2 4" xfId="17837"/>
    <cellStyle name="40% - Accent2 3 2 4 2 4 2" xfId="17838"/>
    <cellStyle name="40% - Accent2 3 2 4 2 4 2 2" xfId="17839"/>
    <cellStyle name="40% - Accent2 3 2 4 2 4 2 2 2" xfId="17840"/>
    <cellStyle name="40% - Accent2 3 2 4 2 4 2 3" xfId="17841"/>
    <cellStyle name="40% - Accent2 3 2 4 2 4 3" xfId="17842"/>
    <cellStyle name="40% - Accent2 3 2 4 2 4 3 2" xfId="17843"/>
    <cellStyle name="40% - Accent2 3 2 4 2 4 4" xfId="17844"/>
    <cellStyle name="40% - Accent2 3 2 4 2 5" xfId="17845"/>
    <cellStyle name="40% - Accent2 3 2 4 2 5 2" xfId="17846"/>
    <cellStyle name="40% - Accent2 3 2 4 2 5 2 2" xfId="17847"/>
    <cellStyle name="40% - Accent2 3 2 4 2 5 3" xfId="17848"/>
    <cellStyle name="40% - Accent2 3 2 4 2 6" xfId="17849"/>
    <cellStyle name="40% - Accent2 3 2 4 2 6 2" xfId="17850"/>
    <cellStyle name="40% - Accent2 3 2 4 2 7" xfId="17851"/>
    <cellStyle name="40% - Accent2 3 2 4 2 7 2" xfId="17852"/>
    <cellStyle name="40% - Accent2 3 2 4 2 8" xfId="17853"/>
    <cellStyle name="40% - Accent2 3 2 4 3" xfId="17854"/>
    <cellStyle name="40% - Accent2 3 2 4 3 2" xfId="17855"/>
    <cellStyle name="40% - Accent2 3 2 4 3 2 2" xfId="17856"/>
    <cellStyle name="40% - Accent2 3 2 4 3 2 2 2" xfId="17857"/>
    <cellStyle name="40% - Accent2 3 2 4 3 2 2 2 2" xfId="17858"/>
    <cellStyle name="40% - Accent2 3 2 4 3 2 2 2 2 2" xfId="17859"/>
    <cellStyle name="40% - Accent2 3 2 4 3 2 2 2 3" xfId="17860"/>
    <cellStyle name="40% - Accent2 3 2 4 3 2 2 3" xfId="17861"/>
    <cellStyle name="40% - Accent2 3 2 4 3 2 2 3 2" xfId="17862"/>
    <cellStyle name="40% - Accent2 3 2 4 3 2 2 4" xfId="17863"/>
    <cellStyle name="40% - Accent2 3 2 4 3 2 3" xfId="17864"/>
    <cellStyle name="40% - Accent2 3 2 4 3 2 3 2" xfId="17865"/>
    <cellStyle name="40% - Accent2 3 2 4 3 2 3 2 2" xfId="17866"/>
    <cellStyle name="40% - Accent2 3 2 4 3 2 3 3" xfId="17867"/>
    <cellStyle name="40% - Accent2 3 2 4 3 2 4" xfId="17868"/>
    <cellStyle name="40% - Accent2 3 2 4 3 2 4 2" xfId="17869"/>
    <cellStyle name="40% - Accent2 3 2 4 3 2 5" xfId="17870"/>
    <cellStyle name="40% - Accent2 3 2 4 3 2 5 2" xfId="17871"/>
    <cellStyle name="40% - Accent2 3 2 4 3 2 6" xfId="17872"/>
    <cellStyle name="40% - Accent2 3 2 4 3 3" xfId="17873"/>
    <cellStyle name="40% - Accent2 3 2 4 3 3 2" xfId="17874"/>
    <cellStyle name="40% - Accent2 3 2 4 3 3 2 2" xfId="17875"/>
    <cellStyle name="40% - Accent2 3 2 4 3 3 2 2 2" xfId="17876"/>
    <cellStyle name="40% - Accent2 3 2 4 3 3 2 2 2 2" xfId="17877"/>
    <cellStyle name="40% - Accent2 3 2 4 3 3 2 2 3" xfId="17878"/>
    <cellStyle name="40% - Accent2 3 2 4 3 3 2 3" xfId="17879"/>
    <cellStyle name="40% - Accent2 3 2 4 3 3 2 3 2" xfId="17880"/>
    <cellStyle name="40% - Accent2 3 2 4 3 3 2 4" xfId="17881"/>
    <cellStyle name="40% - Accent2 3 2 4 3 3 3" xfId="17882"/>
    <cellStyle name="40% - Accent2 3 2 4 3 3 3 2" xfId="17883"/>
    <cellStyle name="40% - Accent2 3 2 4 3 3 3 2 2" xfId="17884"/>
    <cellStyle name="40% - Accent2 3 2 4 3 3 3 3" xfId="17885"/>
    <cellStyle name="40% - Accent2 3 2 4 3 3 4" xfId="17886"/>
    <cellStyle name="40% - Accent2 3 2 4 3 3 4 2" xfId="17887"/>
    <cellStyle name="40% - Accent2 3 2 4 3 3 5" xfId="17888"/>
    <cellStyle name="40% - Accent2 3 2 4 3 3 5 2" xfId="17889"/>
    <cellStyle name="40% - Accent2 3 2 4 3 3 6" xfId="17890"/>
    <cellStyle name="40% - Accent2 3 2 4 3 4" xfId="17891"/>
    <cellStyle name="40% - Accent2 3 2 4 3 4 2" xfId="17892"/>
    <cellStyle name="40% - Accent2 3 2 4 3 4 2 2" xfId="17893"/>
    <cellStyle name="40% - Accent2 3 2 4 3 4 2 2 2" xfId="17894"/>
    <cellStyle name="40% - Accent2 3 2 4 3 4 2 3" xfId="17895"/>
    <cellStyle name="40% - Accent2 3 2 4 3 4 3" xfId="17896"/>
    <cellStyle name="40% - Accent2 3 2 4 3 4 3 2" xfId="17897"/>
    <cellStyle name="40% - Accent2 3 2 4 3 4 4" xfId="17898"/>
    <cellStyle name="40% - Accent2 3 2 4 3 5" xfId="17899"/>
    <cellStyle name="40% - Accent2 3 2 4 3 5 2" xfId="17900"/>
    <cellStyle name="40% - Accent2 3 2 4 3 5 2 2" xfId="17901"/>
    <cellStyle name="40% - Accent2 3 2 4 3 5 3" xfId="17902"/>
    <cellStyle name="40% - Accent2 3 2 4 3 6" xfId="17903"/>
    <cellStyle name="40% - Accent2 3 2 4 3 6 2" xfId="17904"/>
    <cellStyle name="40% - Accent2 3 2 4 3 7" xfId="17905"/>
    <cellStyle name="40% - Accent2 3 2 4 3 7 2" xfId="17906"/>
    <cellStyle name="40% - Accent2 3 2 4 3 8" xfId="17907"/>
    <cellStyle name="40% - Accent2 3 2 4 4" xfId="17908"/>
    <cellStyle name="40% - Accent2 3 2 4 4 2" xfId="17909"/>
    <cellStyle name="40% - Accent2 3 2 4 4 2 2" xfId="17910"/>
    <cellStyle name="40% - Accent2 3 2 4 4 2 2 2" xfId="17911"/>
    <cellStyle name="40% - Accent2 3 2 4 4 2 2 2 2" xfId="17912"/>
    <cellStyle name="40% - Accent2 3 2 4 4 2 2 3" xfId="17913"/>
    <cellStyle name="40% - Accent2 3 2 4 4 2 3" xfId="17914"/>
    <cellStyle name="40% - Accent2 3 2 4 4 2 3 2" xfId="17915"/>
    <cellStyle name="40% - Accent2 3 2 4 4 2 4" xfId="17916"/>
    <cellStyle name="40% - Accent2 3 2 4 4 3" xfId="17917"/>
    <cellStyle name="40% - Accent2 3 2 4 4 3 2" xfId="17918"/>
    <cellStyle name="40% - Accent2 3 2 4 4 3 2 2" xfId="17919"/>
    <cellStyle name="40% - Accent2 3 2 4 4 3 3" xfId="17920"/>
    <cellStyle name="40% - Accent2 3 2 4 4 4" xfId="17921"/>
    <cellStyle name="40% - Accent2 3 2 4 4 4 2" xfId="17922"/>
    <cellStyle name="40% - Accent2 3 2 4 4 5" xfId="17923"/>
    <cellStyle name="40% - Accent2 3 2 4 4 5 2" xfId="17924"/>
    <cellStyle name="40% - Accent2 3 2 4 4 6" xfId="17925"/>
    <cellStyle name="40% - Accent2 3 2 4 5" xfId="17926"/>
    <cellStyle name="40% - Accent2 3 2 4 5 2" xfId="17927"/>
    <cellStyle name="40% - Accent2 3 2 4 5 2 2" xfId="17928"/>
    <cellStyle name="40% - Accent2 3 2 4 5 2 2 2" xfId="17929"/>
    <cellStyle name="40% - Accent2 3 2 4 5 2 2 2 2" xfId="17930"/>
    <cellStyle name="40% - Accent2 3 2 4 5 2 2 3" xfId="17931"/>
    <cellStyle name="40% - Accent2 3 2 4 5 2 3" xfId="17932"/>
    <cellStyle name="40% - Accent2 3 2 4 5 2 3 2" xfId="17933"/>
    <cellStyle name="40% - Accent2 3 2 4 5 2 4" xfId="17934"/>
    <cellStyle name="40% - Accent2 3 2 4 5 3" xfId="17935"/>
    <cellStyle name="40% - Accent2 3 2 4 5 3 2" xfId="17936"/>
    <cellStyle name="40% - Accent2 3 2 4 5 3 2 2" xfId="17937"/>
    <cellStyle name="40% - Accent2 3 2 4 5 3 3" xfId="17938"/>
    <cellStyle name="40% - Accent2 3 2 4 5 4" xfId="17939"/>
    <cellStyle name="40% - Accent2 3 2 4 5 4 2" xfId="17940"/>
    <cellStyle name="40% - Accent2 3 2 4 5 5" xfId="17941"/>
    <cellStyle name="40% - Accent2 3 2 4 5 5 2" xfId="17942"/>
    <cellStyle name="40% - Accent2 3 2 4 5 6" xfId="17943"/>
    <cellStyle name="40% - Accent2 3 2 4 6" xfId="17944"/>
    <cellStyle name="40% - Accent2 3 2 4 6 2" xfId="17945"/>
    <cellStyle name="40% - Accent2 3 2 4 6 2 2" xfId="17946"/>
    <cellStyle name="40% - Accent2 3 2 4 6 2 2 2" xfId="17947"/>
    <cellStyle name="40% - Accent2 3 2 4 6 2 2 2 2" xfId="17948"/>
    <cellStyle name="40% - Accent2 3 2 4 6 2 2 3" xfId="17949"/>
    <cellStyle name="40% - Accent2 3 2 4 6 2 3" xfId="17950"/>
    <cellStyle name="40% - Accent2 3 2 4 6 2 3 2" xfId="17951"/>
    <cellStyle name="40% - Accent2 3 2 4 6 2 4" xfId="17952"/>
    <cellStyle name="40% - Accent2 3 2 4 6 3" xfId="17953"/>
    <cellStyle name="40% - Accent2 3 2 4 6 3 2" xfId="17954"/>
    <cellStyle name="40% - Accent2 3 2 4 6 3 2 2" xfId="17955"/>
    <cellStyle name="40% - Accent2 3 2 4 6 3 3" xfId="17956"/>
    <cellStyle name="40% - Accent2 3 2 4 6 4" xfId="17957"/>
    <cellStyle name="40% - Accent2 3 2 4 6 4 2" xfId="17958"/>
    <cellStyle name="40% - Accent2 3 2 4 6 5" xfId="17959"/>
    <cellStyle name="40% - Accent2 3 2 4 6 5 2" xfId="17960"/>
    <cellStyle name="40% - Accent2 3 2 4 6 6" xfId="17961"/>
    <cellStyle name="40% - Accent2 3 2 4 7" xfId="17962"/>
    <cellStyle name="40% - Accent2 3 2 4 7 2" xfId="17963"/>
    <cellStyle name="40% - Accent2 3 2 4 7 2 2" xfId="17964"/>
    <cellStyle name="40% - Accent2 3 2 4 7 2 2 2" xfId="17965"/>
    <cellStyle name="40% - Accent2 3 2 4 7 2 3" xfId="17966"/>
    <cellStyle name="40% - Accent2 3 2 4 7 3" xfId="17967"/>
    <cellStyle name="40% - Accent2 3 2 4 7 3 2" xfId="17968"/>
    <cellStyle name="40% - Accent2 3 2 4 7 4" xfId="17969"/>
    <cellStyle name="40% - Accent2 3 2 4 8" xfId="17970"/>
    <cellStyle name="40% - Accent2 3 2 4 8 2" xfId="17971"/>
    <cellStyle name="40% - Accent2 3 2 4 8 2 2" xfId="17972"/>
    <cellStyle name="40% - Accent2 3 2 4 8 3" xfId="17973"/>
    <cellStyle name="40% - Accent2 3 2 4 9" xfId="17974"/>
    <cellStyle name="40% - Accent2 3 2 4 9 2" xfId="17975"/>
    <cellStyle name="40% - Accent2 3 2 5" xfId="17976"/>
    <cellStyle name="40% - Accent2 3 2 5 2" xfId="17977"/>
    <cellStyle name="40% - Accent2 3 2 5 2 2" xfId="17978"/>
    <cellStyle name="40% - Accent2 3 2 5 2 2 2" xfId="17979"/>
    <cellStyle name="40% - Accent2 3 2 5 2 2 2 2" xfId="17980"/>
    <cellStyle name="40% - Accent2 3 2 5 2 2 2 2 2" xfId="17981"/>
    <cellStyle name="40% - Accent2 3 2 5 2 2 2 3" xfId="17982"/>
    <cellStyle name="40% - Accent2 3 2 5 2 2 3" xfId="17983"/>
    <cellStyle name="40% - Accent2 3 2 5 2 2 3 2" xfId="17984"/>
    <cellStyle name="40% - Accent2 3 2 5 2 2 4" xfId="17985"/>
    <cellStyle name="40% - Accent2 3 2 5 2 3" xfId="17986"/>
    <cellStyle name="40% - Accent2 3 2 5 2 3 2" xfId="17987"/>
    <cellStyle name="40% - Accent2 3 2 5 2 3 2 2" xfId="17988"/>
    <cellStyle name="40% - Accent2 3 2 5 2 3 3" xfId="17989"/>
    <cellStyle name="40% - Accent2 3 2 5 2 4" xfId="17990"/>
    <cellStyle name="40% - Accent2 3 2 5 2 4 2" xfId="17991"/>
    <cellStyle name="40% - Accent2 3 2 5 2 5" xfId="17992"/>
    <cellStyle name="40% - Accent2 3 2 5 2 5 2" xfId="17993"/>
    <cellStyle name="40% - Accent2 3 2 5 2 6" xfId="17994"/>
    <cellStyle name="40% - Accent2 3 2 5 3" xfId="17995"/>
    <cellStyle name="40% - Accent2 3 2 5 3 2" xfId="17996"/>
    <cellStyle name="40% - Accent2 3 2 5 3 2 2" xfId="17997"/>
    <cellStyle name="40% - Accent2 3 2 5 3 2 2 2" xfId="17998"/>
    <cellStyle name="40% - Accent2 3 2 5 3 2 2 2 2" xfId="17999"/>
    <cellStyle name="40% - Accent2 3 2 5 3 2 2 3" xfId="18000"/>
    <cellStyle name="40% - Accent2 3 2 5 3 2 3" xfId="18001"/>
    <cellStyle name="40% - Accent2 3 2 5 3 2 3 2" xfId="18002"/>
    <cellStyle name="40% - Accent2 3 2 5 3 2 4" xfId="18003"/>
    <cellStyle name="40% - Accent2 3 2 5 3 3" xfId="18004"/>
    <cellStyle name="40% - Accent2 3 2 5 3 3 2" xfId="18005"/>
    <cellStyle name="40% - Accent2 3 2 5 3 3 2 2" xfId="18006"/>
    <cellStyle name="40% - Accent2 3 2 5 3 3 3" xfId="18007"/>
    <cellStyle name="40% - Accent2 3 2 5 3 4" xfId="18008"/>
    <cellStyle name="40% - Accent2 3 2 5 3 4 2" xfId="18009"/>
    <cellStyle name="40% - Accent2 3 2 5 3 5" xfId="18010"/>
    <cellStyle name="40% - Accent2 3 2 5 3 5 2" xfId="18011"/>
    <cellStyle name="40% - Accent2 3 2 5 3 6" xfId="18012"/>
    <cellStyle name="40% - Accent2 3 2 5 4" xfId="18013"/>
    <cellStyle name="40% - Accent2 3 2 5 4 2" xfId="18014"/>
    <cellStyle name="40% - Accent2 3 2 5 4 2 2" xfId="18015"/>
    <cellStyle name="40% - Accent2 3 2 5 4 2 2 2" xfId="18016"/>
    <cellStyle name="40% - Accent2 3 2 5 4 2 3" xfId="18017"/>
    <cellStyle name="40% - Accent2 3 2 5 4 3" xfId="18018"/>
    <cellStyle name="40% - Accent2 3 2 5 4 3 2" xfId="18019"/>
    <cellStyle name="40% - Accent2 3 2 5 4 4" xfId="18020"/>
    <cellStyle name="40% - Accent2 3 2 5 5" xfId="18021"/>
    <cellStyle name="40% - Accent2 3 2 5 5 2" xfId="18022"/>
    <cellStyle name="40% - Accent2 3 2 5 5 2 2" xfId="18023"/>
    <cellStyle name="40% - Accent2 3 2 5 5 3" xfId="18024"/>
    <cellStyle name="40% - Accent2 3 2 5 6" xfId="18025"/>
    <cellStyle name="40% - Accent2 3 2 5 6 2" xfId="18026"/>
    <cellStyle name="40% - Accent2 3 2 5 7" xfId="18027"/>
    <cellStyle name="40% - Accent2 3 2 5 7 2" xfId="18028"/>
    <cellStyle name="40% - Accent2 3 2 5 8" xfId="18029"/>
    <cellStyle name="40% - Accent2 3 2 6" xfId="18030"/>
    <cellStyle name="40% - Accent2 3 2 6 2" xfId="18031"/>
    <cellStyle name="40% - Accent2 3 2 6 2 2" xfId="18032"/>
    <cellStyle name="40% - Accent2 3 2 6 2 2 2" xfId="18033"/>
    <cellStyle name="40% - Accent2 3 2 6 2 2 2 2" xfId="18034"/>
    <cellStyle name="40% - Accent2 3 2 6 2 2 2 2 2" xfId="18035"/>
    <cellStyle name="40% - Accent2 3 2 6 2 2 2 3" xfId="18036"/>
    <cellStyle name="40% - Accent2 3 2 6 2 2 3" xfId="18037"/>
    <cellStyle name="40% - Accent2 3 2 6 2 2 3 2" xfId="18038"/>
    <cellStyle name="40% - Accent2 3 2 6 2 2 4" xfId="18039"/>
    <cellStyle name="40% - Accent2 3 2 6 2 3" xfId="18040"/>
    <cellStyle name="40% - Accent2 3 2 6 2 3 2" xfId="18041"/>
    <cellStyle name="40% - Accent2 3 2 6 2 3 2 2" xfId="18042"/>
    <cellStyle name="40% - Accent2 3 2 6 2 3 3" xfId="18043"/>
    <cellStyle name="40% - Accent2 3 2 6 2 4" xfId="18044"/>
    <cellStyle name="40% - Accent2 3 2 6 2 4 2" xfId="18045"/>
    <cellStyle name="40% - Accent2 3 2 6 2 5" xfId="18046"/>
    <cellStyle name="40% - Accent2 3 2 6 2 5 2" xfId="18047"/>
    <cellStyle name="40% - Accent2 3 2 6 2 6" xfId="18048"/>
    <cellStyle name="40% - Accent2 3 2 6 3" xfId="18049"/>
    <cellStyle name="40% - Accent2 3 2 6 3 2" xfId="18050"/>
    <cellStyle name="40% - Accent2 3 2 6 3 2 2" xfId="18051"/>
    <cellStyle name="40% - Accent2 3 2 6 3 2 2 2" xfId="18052"/>
    <cellStyle name="40% - Accent2 3 2 6 3 2 2 2 2" xfId="18053"/>
    <cellStyle name="40% - Accent2 3 2 6 3 2 2 3" xfId="18054"/>
    <cellStyle name="40% - Accent2 3 2 6 3 2 3" xfId="18055"/>
    <cellStyle name="40% - Accent2 3 2 6 3 2 3 2" xfId="18056"/>
    <cellStyle name="40% - Accent2 3 2 6 3 2 4" xfId="18057"/>
    <cellStyle name="40% - Accent2 3 2 6 3 3" xfId="18058"/>
    <cellStyle name="40% - Accent2 3 2 6 3 3 2" xfId="18059"/>
    <cellStyle name="40% - Accent2 3 2 6 3 3 2 2" xfId="18060"/>
    <cellStyle name="40% - Accent2 3 2 6 3 3 3" xfId="18061"/>
    <cellStyle name="40% - Accent2 3 2 6 3 4" xfId="18062"/>
    <cellStyle name="40% - Accent2 3 2 6 3 4 2" xfId="18063"/>
    <cellStyle name="40% - Accent2 3 2 6 3 5" xfId="18064"/>
    <cellStyle name="40% - Accent2 3 2 6 3 5 2" xfId="18065"/>
    <cellStyle name="40% - Accent2 3 2 6 3 6" xfId="18066"/>
    <cellStyle name="40% - Accent2 3 2 6 4" xfId="18067"/>
    <cellStyle name="40% - Accent2 3 2 6 4 2" xfId="18068"/>
    <cellStyle name="40% - Accent2 3 2 6 4 2 2" xfId="18069"/>
    <cellStyle name="40% - Accent2 3 2 6 4 2 2 2" xfId="18070"/>
    <cellStyle name="40% - Accent2 3 2 6 4 2 3" xfId="18071"/>
    <cellStyle name="40% - Accent2 3 2 6 4 3" xfId="18072"/>
    <cellStyle name="40% - Accent2 3 2 6 4 3 2" xfId="18073"/>
    <cellStyle name="40% - Accent2 3 2 6 4 4" xfId="18074"/>
    <cellStyle name="40% - Accent2 3 2 6 5" xfId="18075"/>
    <cellStyle name="40% - Accent2 3 2 6 5 2" xfId="18076"/>
    <cellStyle name="40% - Accent2 3 2 6 5 2 2" xfId="18077"/>
    <cellStyle name="40% - Accent2 3 2 6 5 3" xfId="18078"/>
    <cellStyle name="40% - Accent2 3 2 6 6" xfId="18079"/>
    <cellStyle name="40% - Accent2 3 2 6 6 2" xfId="18080"/>
    <cellStyle name="40% - Accent2 3 2 6 7" xfId="18081"/>
    <cellStyle name="40% - Accent2 3 2 6 7 2" xfId="18082"/>
    <cellStyle name="40% - Accent2 3 2 6 8" xfId="18083"/>
    <cellStyle name="40% - Accent2 3 2 7" xfId="18084"/>
    <cellStyle name="40% - Accent2 3 2 7 2" xfId="18085"/>
    <cellStyle name="40% - Accent2 3 2 7 2 2" xfId="18086"/>
    <cellStyle name="40% - Accent2 3 2 7 2 2 2" xfId="18087"/>
    <cellStyle name="40% - Accent2 3 2 7 2 2 2 2" xfId="18088"/>
    <cellStyle name="40% - Accent2 3 2 7 2 2 3" xfId="18089"/>
    <cellStyle name="40% - Accent2 3 2 7 2 3" xfId="18090"/>
    <cellStyle name="40% - Accent2 3 2 7 2 3 2" xfId="18091"/>
    <cellStyle name="40% - Accent2 3 2 7 2 4" xfId="18092"/>
    <cellStyle name="40% - Accent2 3 2 7 3" xfId="18093"/>
    <cellStyle name="40% - Accent2 3 2 7 3 2" xfId="18094"/>
    <cellStyle name="40% - Accent2 3 2 7 3 2 2" xfId="18095"/>
    <cellStyle name="40% - Accent2 3 2 7 3 3" xfId="18096"/>
    <cellStyle name="40% - Accent2 3 2 7 4" xfId="18097"/>
    <cellStyle name="40% - Accent2 3 2 7 4 2" xfId="18098"/>
    <cellStyle name="40% - Accent2 3 2 7 5" xfId="18099"/>
    <cellStyle name="40% - Accent2 3 2 7 5 2" xfId="18100"/>
    <cellStyle name="40% - Accent2 3 2 7 6" xfId="18101"/>
    <cellStyle name="40% - Accent2 3 2 8" xfId="18102"/>
    <cellStyle name="40% - Accent2 3 2 8 2" xfId="18103"/>
    <cellStyle name="40% - Accent2 3 2 8 2 2" xfId="18104"/>
    <cellStyle name="40% - Accent2 3 2 8 2 2 2" xfId="18105"/>
    <cellStyle name="40% - Accent2 3 2 8 2 2 2 2" xfId="18106"/>
    <cellStyle name="40% - Accent2 3 2 8 2 2 3" xfId="18107"/>
    <cellStyle name="40% - Accent2 3 2 8 2 3" xfId="18108"/>
    <cellStyle name="40% - Accent2 3 2 8 2 3 2" xfId="18109"/>
    <cellStyle name="40% - Accent2 3 2 8 2 4" xfId="18110"/>
    <cellStyle name="40% - Accent2 3 2 8 3" xfId="18111"/>
    <cellStyle name="40% - Accent2 3 2 8 3 2" xfId="18112"/>
    <cellStyle name="40% - Accent2 3 2 8 3 2 2" xfId="18113"/>
    <cellStyle name="40% - Accent2 3 2 8 3 3" xfId="18114"/>
    <cellStyle name="40% - Accent2 3 2 8 4" xfId="18115"/>
    <cellStyle name="40% - Accent2 3 2 8 4 2" xfId="18116"/>
    <cellStyle name="40% - Accent2 3 2 8 5" xfId="18117"/>
    <cellStyle name="40% - Accent2 3 2 8 5 2" xfId="18118"/>
    <cellStyle name="40% - Accent2 3 2 8 6" xfId="18119"/>
    <cellStyle name="40% - Accent2 3 2 9" xfId="18120"/>
    <cellStyle name="40% - Accent2 3 2 9 2" xfId="18121"/>
    <cellStyle name="40% - Accent2 3 2 9 2 2" xfId="18122"/>
    <cellStyle name="40% - Accent2 3 2 9 2 2 2" xfId="18123"/>
    <cellStyle name="40% - Accent2 3 2 9 2 2 2 2" xfId="18124"/>
    <cellStyle name="40% - Accent2 3 2 9 2 2 3" xfId="18125"/>
    <cellStyle name="40% - Accent2 3 2 9 2 3" xfId="18126"/>
    <cellStyle name="40% - Accent2 3 2 9 2 3 2" xfId="18127"/>
    <cellStyle name="40% - Accent2 3 2 9 2 4" xfId="18128"/>
    <cellStyle name="40% - Accent2 3 2 9 3" xfId="18129"/>
    <cellStyle name="40% - Accent2 3 2 9 3 2" xfId="18130"/>
    <cellStyle name="40% - Accent2 3 2 9 3 2 2" xfId="18131"/>
    <cellStyle name="40% - Accent2 3 2 9 3 3" xfId="18132"/>
    <cellStyle name="40% - Accent2 3 2 9 4" xfId="18133"/>
    <cellStyle name="40% - Accent2 3 2 9 4 2" xfId="18134"/>
    <cellStyle name="40% - Accent2 3 2 9 5" xfId="18135"/>
    <cellStyle name="40% - Accent2 3 2 9 5 2" xfId="18136"/>
    <cellStyle name="40% - Accent2 3 2 9 6" xfId="18137"/>
    <cellStyle name="40% - Accent2 3 3" xfId="18138"/>
    <cellStyle name="40% - Accent2 3 3 10" xfId="18139"/>
    <cellStyle name="40% - Accent2 3 3 10 2" xfId="18140"/>
    <cellStyle name="40% - Accent2 3 3 11" xfId="18141"/>
    <cellStyle name="40% - Accent2 3 3 2" xfId="18142"/>
    <cellStyle name="40% - Accent2 3 3 2 2" xfId="18143"/>
    <cellStyle name="40% - Accent2 3 3 2 2 2" xfId="18144"/>
    <cellStyle name="40% - Accent2 3 3 2 2 2 2" xfId="18145"/>
    <cellStyle name="40% - Accent2 3 3 2 2 2 2 2" xfId="18146"/>
    <cellStyle name="40% - Accent2 3 3 2 2 2 2 2 2" xfId="18147"/>
    <cellStyle name="40% - Accent2 3 3 2 2 2 2 3" xfId="18148"/>
    <cellStyle name="40% - Accent2 3 3 2 2 2 3" xfId="18149"/>
    <cellStyle name="40% - Accent2 3 3 2 2 2 3 2" xfId="18150"/>
    <cellStyle name="40% - Accent2 3 3 2 2 2 4" xfId="18151"/>
    <cellStyle name="40% - Accent2 3 3 2 2 3" xfId="18152"/>
    <cellStyle name="40% - Accent2 3 3 2 2 3 2" xfId="18153"/>
    <cellStyle name="40% - Accent2 3 3 2 2 3 2 2" xfId="18154"/>
    <cellStyle name="40% - Accent2 3 3 2 2 3 3" xfId="18155"/>
    <cellStyle name="40% - Accent2 3 3 2 2 4" xfId="18156"/>
    <cellStyle name="40% - Accent2 3 3 2 2 4 2" xfId="18157"/>
    <cellStyle name="40% - Accent2 3 3 2 2 5" xfId="18158"/>
    <cellStyle name="40% - Accent2 3 3 2 2 5 2" xfId="18159"/>
    <cellStyle name="40% - Accent2 3 3 2 2 6" xfId="18160"/>
    <cellStyle name="40% - Accent2 3 3 2 3" xfId="18161"/>
    <cellStyle name="40% - Accent2 3 3 2 3 2" xfId="18162"/>
    <cellStyle name="40% - Accent2 3 3 2 3 2 2" xfId="18163"/>
    <cellStyle name="40% - Accent2 3 3 2 3 2 2 2" xfId="18164"/>
    <cellStyle name="40% - Accent2 3 3 2 3 2 2 2 2" xfId="18165"/>
    <cellStyle name="40% - Accent2 3 3 2 3 2 2 3" xfId="18166"/>
    <cellStyle name="40% - Accent2 3 3 2 3 2 3" xfId="18167"/>
    <cellStyle name="40% - Accent2 3 3 2 3 2 3 2" xfId="18168"/>
    <cellStyle name="40% - Accent2 3 3 2 3 2 4" xfId="18169"/>
    <cellStyle name="40% - Accent2 3 3 2 3 3" xfId="18170"/>
    <cellStyle name="40% - Accent2 3 3 2 3 3 2" xfId="18171"/>
    <cellStyle name="40% - Accent2 3 3 2 3 3 2 2" xfId="18172"/>
    <cellStyle name="40% - Accent2 3 3 2 3 3 3" xfId="18173"/>
    <cellStyle name="40% - Accent2 3 3 2 3 4" xfId="18174"/>
    <cellStyle name="40% - Accent2 3 3 2 3 4 2" xfId="18175"/>
    <cellStyle name="40% - Accent2 3 3 2 3 5" xfId="18176"/>
    <cellStyle name="40% - Accent2 3 3 2 3 5 2" xfId="18177"/>
    <cellStyle name="40% - Accent2 3 3 2 3 6" xfId="18178"/>
    <cellStyle name="40% - Accent2 3 3 2 4" xfId="18179"/>
    <cellStyle name="40% - Accent2 3 3 2 4 2" xfId="18180"/>
    <cellStyle name="40% - Accent2 3 3 2 4 2 2" xfId="18181"/>
    <cellStyle name="40% - Accent2 3 3 2 4 2 2 2" xfId="18182"/>
    <cellStyle name="40% - Accent2 3 3 2 4 2 3" xfId="18183"/>
    <cellStyle name="40% - Accent2 3 3 2 4 3" xfId="18184"/>
    <cellStyle name="40% - Accent2 3 3 2 4 3 2" xfId="18185"/>
    <cellStyle name="40% - Accent2 3 3 2 4 4" xfId="18186"/>
    <cellStyle name="40% - Accent2 3 3 2 5" xfId="18187"/>
    <cellStyle name="40% - Accent2 3 3 2 5 2" xfId="18188"/>
    <cellStyle name="40% - Accent2 3 3 2 5 2 2" xfId="18189"/>
    <cellStyle name="40% - Accent2 3 3 2 5 3" xfId="18190"/>
    <cellStyle name="40% - Accent2 3 3 2 6" xfId="18191"/>
    <cellStyle name="40% - Accent2 3 3 2 6 2" xfId="18192"/>
    <cellStyle name="40% - Accent2 3 3 2 7" xfId="18193"/>
    <cellStyle name="40% - Accent2 3 3 2 7 2" xfId="18194"/>
    <cellStyle name="40% - Accent2 3 3 2 8" xfId="18195"/>
    <cellStyle name="40% - Accent2 3 3 3" xfId="18196"/>
    <cellStyle name="40% - Accent2 3 3 3 2" xfId="18197"/>
    <cellStyle name="40% - Accent2 3 3 3 2 2" xfId="18198"/>
    <cellStyle name="40% - Accent2 3 3 3 2 2 2" xfId="18199"/>
    <cellStyle name="40% - Accent2 3 3 3 2 2 2 2" xfId="18200"/>
    <cellStyle name="40% - Accent2 3 3 3 2 2 2 2 2" xfId="18201"/>
    <cellStyle name="40% - Accent2 3 3 3 2 2 2 3" xfId="18202"/>
    <cellStyle name="40% - Accent2 3 3 3 2 2 3" xfId="18203"/>
    <cellStyle name="40% - Accent2 3 3 3 2 2 3 2" xfId="18204"/>
    <cellStyle name="40% - Accent2 3 3 3 2 2 4" xfId="18205"/>
    <cellStyle name="40% - Accent2 3 3 3 2 3" xfId="18206"/>
    <cellStyle name="40% - Accent2 3 3 3 2 3 2" xfId="18207"/>
    <cellStyle name="40% - Accent2 3 3 3 2 3 2 2" xfId="18208"/>
    <cellStyle name="40% - Accent2 3 3 3 2 3 3" xfId="18209"/>
    <cellStyle name="40% - Accent2 3 3 3 2 4" xfId="18210"/>
    <cellStyle name="40% - Accent2 3 3 3 2 4 2" xfId="18211"/>
    <cellStyle name="40% - Accent2 3 3 3 2 5" xfId="18212"/>
    <cellStyle name="40% - Accent2 3 3 3 2 5 2" xfId="18213"/>
    <cellStyle name="40% - Accent2 3 3 3 2 6" xfId="18214"/>
    <cellStyle name="40% - Accent2 3 3 3 3" xfId="18215"/>
    <cellStyle name="40% - Accent2 3 3 3 3 2" xfId="18216"/>
    <cellStyle name="40% - Accent2 3 3 3 3 2 2" xfId="18217"/>
    <cellStyle name="40% - Accent2 3 3 3 3 2 2 2" xfId="18218"/>
    <cellStyle name="40% - Accent2 3 3 3 3 2 2 2 2" xfId="18219"/>
    <cellStyle name="40% - Accent2 3 3 3 3 2 2 3" xfId="18220"/>
    <cellStyle name="40% - Accent2 3 3 3 3 2 3" xfId="18221"/>
    <cellStyle name="40% - Accent2 3 3 3 3 2 3 2" xfId="18222"/>
    <cellStyle name="40% - Accent2 3 3 3 3 2 4" xfId="18223"/>
    <cellStyle name="40% - Accent2 3 3 3 3 3" xfId="18224"/>
    <cellStyle name="40% - Accent2 3 3 3 3 3 2" xfId="18225"/>
    <cellStyle name="40% - Accent2 3 3 3 3 3 2 2" xfId="18226"/>
    <cellStyle name="40% - Accent2 3 3 3 3 3 3" xfId="18227"/>
    <cellStyle name="40% - Accent2 3 3 3 3 4" xfId="18228"/>
    <cellStyle name="40% - Accent2 3 3 3 3 4 2" xfId="18229"/>
    <cellStyle name="40% - Accent2 3 3 3 3 5" xfId="18230"/>
    <cellStyle name="40% - Accent2 3 3 3 3 5 2" xfId="18231"/>
    <cellStyle name="40% - Accent2 3 3 3 3 6" xfId="18232"/>
    <cellStyle name="40% - Accent2 3 3 3 4" xfId="18233"/>
    <cellStyle name="40% - Accent2 3 3 3 4 2" xfId="18234"/>
    <cellStyle name="40% - Accent2 3 3 3 4 2 2" xfId="18235"/>
    <cellStyle name="40% - Accent2 3 3 3 4 2 2 2" xfId="18236"/>
    <cellStyle name="40% - Accent2 3 3 3 4 2 3" xfId="18237"/>
    <cellStyle name="40% - Accent2 3 3 3 4 3" xfId="18238"/>
    <cellStyle name="40% - Accent2 3 3 3 4 3 2" xfId="18239"/>
    <cellStyle name="40% - Accent2 3 3 3 4 4" xfId="18240"/>
    <cellStyle name="40% - Accent2 3 3 3 5" xfId="18241"/>
    <cellStyle name="40% - Accent2 3 3 3 5 2" xfId="18242"/>
    <cellStyle name="40% - Accent2 3 3 3 5 2 2" xfId="18243"/>
    <cellStyle name="40% - Accent2 3 3 3 5 3" xfId="18244"/>
    <cellStyle name="40% - Accent2 3 3 3 6" xfId="18245"/>
    <cellStyle name="40% - Accent2 3 3 3 6 2" xfId="18246"/>
    <cellStyle name="40% - Accent2 3 3 3 7" xfId="18247"/>
    <cellStyle name="40% - Accent2 3 3 3 7 2" xfId="18248"/>
    <cellStyle name="40% - Accent2 3 3 3 8" xfId="18249"/>
    <cellStyle name="40% - Accent2 3 3 4" xfId="18250"/>
    <cellStyle name="40% - Accent2 3 3 4 2" xfId="18251"/>
    <cellStyle name="40% - Accent2 3 3 4 2 2" xfId="18252"/>
    <cellStyle name="40% - Accent2 3 3 4 2 2 2" xfId="18253"/>
    <cellStyle name="40% - Accent2 3 3 4 2 2 2 2" xfId="18254"/>
    <cellStyle name="40% - Accent2 3 3 4 2 2 3" xfId="18255"/>
    <cellStyle name="40% - Accent2 3 3 4 2 3" xfId="18256"/>
    <cellStyle name="40% - Accent2 3 3 4 2 3 2" xfId="18257"/>
    <cellStyle name="40% - Accent2 3 3 4 2 4" xfId="18258"/>
    <cellStyle name="40% - Accent2 3 3 4 3" xfId="18259"/>
    <cellStyle name="40% - Accent2 3 3 4 3 2" xfId="18260"/>
    <cellStyle name="40% - Accent2 3 3 4 3 2 2" xfId="18261"/>
    <cellStyle name="40% - Accent2 3 3 4 3 3" xfId="18262"/>
    <cellStyle name="40% - Accent2 3 3 4 4" xfId="18263"/>
    <cellStyle name="40% - Accent2 3 3 4 4 2" xfId="18264"/>
    <cellStyle name="40% - Accent2 3 3 4 5" xfId="18265"/>
    <cellStyle name="40% - Accent2 3 3 4 5 2" xfId="18266"/>
    <cellStyle name="40% - Accent2 3 3 4 6" xfId="18267"/>
    <cellStyle name="40% - Accent2 3 3 5" xfId="18268"/>
    <cellStyle name="40% - Accent2 3 3 5 2" xfId="18269"/>
    <cellStyle name="40% - Accent2 3 3 5 2 2" xfId="18270"/>
    <cellStyle name="40% - Accent2 3 3 5 2 2 2" xfId="18271"/>
    <cellStyle name="40% - Accent2 3 3 5 2 2 2 2" xfId="18272"/>
    <cellStyle name="40% - Accent2 3 3 5 2 2 3" xfId="18273"/>
    <cellStyle name="40% - Accent2 3 3 5 2 3" xfId="18274"/>
    <cellStyle name="40% - Accent2 3 3 5 2 3 2" xfId="18275"/>
    <cellStyle name="40% - Accent2 3 3 5 2 4" xfId="18276"/>
    <cellStyle name="40% - Accent2 3 3 5 3" xfId="18277"/>
    <cellStyle name="40% - Accent2 3 3 5 3 2" xfId="18278"/>
    <cellStyle name="40% - Accent2 3 3 5 3 2 2" xfId="18279"/>
    <cellStyle name="40% - Accent2 3 3 5 3 3" xfId="18280"/>
    <cellStyle name="40% - Accent2 3 3 5 4" xfId="18281"/>
    <cellStyle name="40% - Accent2 3 3 5 4 2" xfId="18282"/>
    <cellStyle name="40% - Accent2 3 3 5 5" xfId="18283"/>
    <cellStyle name="40% - Accent2 3 3 5 5 2" xfId="18284"/>
    <cellStyle name="40% - Accent2 3 3 5 6" xfId="18285"/>
    <cellStyle name="40% - Accent2 3 3 6" xfId="18286"/>
    <cellStyle name="40% - Accent2 3 3 6 2" xfId="18287"/>
    <cellStyle name="40% - Accent2 3 3 6 2 2" xfId="18288"/>
    <cellStyle name="40% - Accent2 3 3 6 2 2 2" xfId="18289"/>
    <cellStyle name="40% - Accent2 3 3 6 2 2 2 2" xfId="18290"/>
    <cellStyle name="40% - Accent2 3 3 6 2 2 3" xfId="18291"/>
    <cellStyle name="40% - Accent2 3 3 6 2 3" xfId="18292"/>
    <cellStyle name="40% - Accent2 3 3 6 2 3 2" xfId="18293"/>
    <cellStyle name="40% - Accent2 3 3 6 2 4" xfId="18294"/>
    <cellStyle name="40% - Accent2 3 3 6 3" xfId="18295"/>
    <cellStyle name="40% - Accent2 3 3 6 3 2" xfId="18296"/>
    <cellStyle name="40% - Accent2 3 3 6 3 2 2" xfId="18297"/>
    <cellStyle name="40% - Accent2 3 3 6 3 3" xfId="18298"/>
    <cellStyle name="40% - Accent2 3 3 6 4" xfId="18299"/>
    <cellStyle name="40% - Accent2 3 3 6 4 2" xfId="18300"/>
    <cellStyle name="40% - Accent2 3 3 6 5" xfId="18301"/>
    <cellStyle name="40% - Accent2 3 3 6 5 2" xfId="18302"/>
    <cellStyle name="40% - Accent2 3 3 6 6" xfId="18303"/>
    <cellStyle name="40% - Accent2 3 3 7" xfId="18304"/>
    <cellStyle name="40% - Accent2 3 3 7 2" xfId="18305"/>
    <cellStyle name="40% - Accent2 3 3 7 2 2" xfId="18306"/>
    <cellStyle name="40% - Accent2 3 3 7 2 2 2" xfId="18307"/>
    <cellStyle name="40% - Accent2 3 3 7 2 3" xfId="18308"/>
    <cellStyle name="40% - Accent2 3 3 7 3" xfId="18309"/>
    <cellStyle name="40% - Accent2 3 3 7 3 2" xfId="18310"/>
    <cellStyle name="40% - Accent2 3 3 7 4" xfId="18311"/>
    <cellStyle name="40% - Accent2 3 3 8" xfId="18312"/>
    <cellStyle name="40% - Accent2 3 3 8 2" xfId="18313"/>
    <cellStyle name="40% - Accent2 3 3 8 2 2" xfId="18314"/>
    <cellStyle name="40% - Accent2 3 3 8 3" xfId="18315"/>
    <cellStyle name="40% - Accent2 3 3 9" xfId="18316"/>
    <cellStyle name="40% - Accent2 3 3 9 2" xfId="18317"/>
    <cellStyle name="40% - Accent2 3 4" xfId="18318"/>
    <cellStyle name="40% - Accent2 3 4 10" xfId="18319"/>
    <cellStyle name="40% - Accent2 3 4 10 2" xfId="18320"/>
    <cellStyle name="40% - Accent2 3 4 11" xfId="18321"/>
    <cellStyle name="40% - Accent2 3 4 2" xfId="18322"/>
    <cellStyle name="40% - Accent2 3 4 2 2" xfId="18323"/>
    <cellStyle name="40% - Accent2 3 4 2 2 2" xfId="18324"/>
    <cellStyle name="40% - Accent2 3 4 2 2 2 2" xfId="18325"/>
    <cellStyle name="40% - Accent2 3 4 2 2 2 2 2" xfId="18326"/>
    <cellStyle name="40% - Accent2 3 4 2 2 2 2 2 2" xfId="18327"/>
    <cellStyle name="40% - Accent2 3 4 2 2 2 2 3" xfId="18328"/>
    <cellStyle name="40% - Accent2 3 4 2 2 2 3" xfId="18329"/>
    <cellStyle name="40% - Accent2 3 4 2 2 2 3 2" xfId="18330"/>
    <cellStyle name="40% - Accent2 3 4 2 2 2 4" xfId="18331"/>
    <cellStyle name="40% - Accent2 3 4 2 2 3" xfId="18332"/>
    <cellStyle name="40% - Accent2 3 4 2 2 3 2" xfId="18333"/>
    <cellStyle name="40% - Accent2 3 4 2 2 3 2 2" xfId="18334"/>
    <cellStyle name="40% - Accent2 3 4 2 2 3 3" xfId="18335"/>
    <cellStyle name="40% - Accent2 3 4 2 2 4" xfId="18336"/>
    <cellStyle name="40% - Accent2 3 4 2 2 4 2" xfId="18337"/>
    <cellStyle name="40% - Accent2 3 4 2 2 5" xfId="18338"/>
    <cellStyle name="40% - Accent2 3 4 2 2 5 2" xfId="18339"/>
    <cellStyle name="40% - Accent2 3 4 2 2 6" xfId="18340"/>
    <cellStyle name="40% - Accent2 3 4 2 3" xfId="18341"/>
    <cellStyle name="40% - Accent2 3 4 2 3 2" xfId="18342"/>
    <cellStyle name="40% - Accent2 3 4 2 3 2 2" xfId="18343"/>
    <cellStyle name="40% - Accent2 3 4 2 3 2 2 2" xfId="18344"/>
    <cellStyle name="40% - Accent2 3 4 2 3 2 2 2 2" xfId="18345"/>
    <cellStyle name="40% - Accent2 3 4 2 3 2 2 3" xfId="18346"/>
    <cellStyle name="40% - Accent2 3 4 2 3 2 3" xfId="18347"/>
    <cellStyle name="40% - Accent2 3 4 2 3 2 3 2" xfId="18348"/>
    <cellStyle name="40% - Accent2 3 4 2 3 2 4" xfId="18349"/>
    <cellStyle name="40% - Accent2 3 4 2 3 3" xfId="18350"/>
    <cellStyle name="40% - Accent2 3 4 2 3 3 2" xfId="18351"/>
    <cellStyle name="40% - Accent2 3 4 2 3 3 2 2" xfId="18352"/>
    <cellStyle name="40% - Accent2 3 4 2 3 3 3" xfId="18353"/>
    <cellStyle name="40% - Accent2 3 4 2 3 4" xfId="18354"/>
    <cellStyle name="40% - Accent2 3 4 2 3 4 2" xfId="18355"/>
    <cellStyle name="40% - Accent2 3 4 2 3 5" xfId="18356"/>
    <cellStyle name="40% - Accent2 3 4 2 3 5 2" xfId="18357"/>
    <cellStyle name="40% - Accent2 3 4 2 3 6" xfId="18358"/>
    <cellStyle name="40% - Accent2 3 4 2 4" xfId="18359"/>
    <cellStyle name="40% - Accent2 3 4 2 4 2" xfId="18360"/>
    <cellStyle name="40% - Accent2 3 4 2 4 2 2" xfId="18361"/>
    <cellStyle name="40% - Accent2 3 4 2 4 2 2 2" xfId="18362"/>
    <cellStyle name="40% - Accent2 3 4 2 4 2 3" xfId="18363"/>
    <cellStyle name="40% - Accent2 3 4 2 4 3" xfId="18364"/>
    <cellStyle name="40% - Accent2 3 4 2 4 3 2" xfId="18365"/>
    <cellStyle name="40% - Accent2 3 4 2 4 4" xfId="18366"/>
    <cellStyle name="40% - Accent2 3 4 2 5" xfId="18367"/>
    <cellStyle name="40% - Accent2 3 4 2 5 2" xfId="18368"/>
    <cellStyle name="40% - Accent2 3 4 2 5 2 2" xfId="18369"/>
    <cellStyle name="40% - Accent2 3 4 2 5 3" xfId="18370"/>
    <cellStyle name="40% - Accent2 3 4 2 6" xfId="18371"/>
    <cellStyle name="40% - Accent2 3 4 2 6 2" xfId="18372"/>
    <cellStyle name="40% - Accent2 3 4 2 7" xfId="18373"/>
    <cellStyle name="40% - Accent2 3 4 2 7 2" xfId="18374"/>
    <cellStyle name="40% - Accent2 3 4 2 8" xfId="18375"/>
    <cellStyle name="40% - Accent2 3 4 3" xfId="18376"/>
    <cellStyle name="40% - Accent2 3 4 3 2" xfId="18377"/>
    <cellStyle name="40% - Accent2 3 4 3 2 2" xfId="18378"/>
    <cellStyle name="40% - Accent2 3 4 3 2 2 2" xfId="18379"/>
    <cellStyle name="40% - Accent2 3 4 3 2 2 2 2" xfId="18380"/>
    <cellStyle name="40% - Accent2 3 4 3 2 2 2 2 2" xfId="18381"/>
    <cellStyle name="40% - Accent2 3 4 3 2 2 2 3" xfId="18382"/>
    <cellStyle name="40% - Accent2 3 4 3 2 2 3" xfId="18383"/>
    <cellStyle name="40% - Accent2 3 4 3 2 2 3 2" xfId="18384"/>
    <cellStyle name="40% - Accent2 3 4 3 2 2 4" xfId="18385"/>
    <cellStyle name="40% - Accent2 3 4 3 2 3" xfId="18386"/>
    <cellStyle name="40% - Accent2 3 4 3 2 3 2" xfId="18387"/>
    <cellStyle name="40% - Accent2 3 4 3 2 3 2 2" xfId="18388"/>
    <cellStyle name="40% - Accent2 3 4 3 2 3 3" xfId="18389"/>
    <cellStyle name="40% - Accent2 3 4 3 2 4" xfId="18390"/>
    <cellStyle name="40% - Accent2 3 4 3 2 4 2" xfId="18391"/>
    <cellStyle name="40% - Accent2 3 4 3 2 5" xfId="18392"/>
    <cellStyle name="40% - Accent2 3 4 3 2 5 2" xfId="18393"/>
    <cellStyle name="40% - Accent2 3 4 3 2 6" xfId="18394"/>
    <cellStyle name="40% - Accent2 3 4 3 3" xfId="18395"/>
    <cellStyle name="40% - Accent2 3 4 3 3 2" xfId="18396"/>
    <cellStyle name="40% - Accent2 3 4 3 3 2 2" xfId="18397"/>
    <cellStyle name="40% - Accent2 3 4 3 3 2 2 2" xfId="18398"/>
    <cellStyle name="40% - Accent2 3 4 3 3 2 2 2 2" xfId="18399"/>
    <cellStyle name="40% - Accent2 3 4 3 3 2 2 3" xfId="18400"/>
    <cellStyle name="40% - Accent2 3 4 3 3 2 3" xfId="18401"/>
    <cellStyle name="40% - Accent2 3 4 3 3 2 3 2" xfId="18402"/>
    <cellStyle name="40% - Accent2 3 4 3 3 2 4" xfId="18403"/>
    <cellStyle name="40% - Accent2 3 4 3 3 3" xfId="18404"/>
    <cellStyle name="40% - Accent2 3 4 3 3 3 2" xfId="18405"/>
    <cellStyle name="40% - Accent2 3 4 3 3 3 2 2" xfId="18406"/>
    <cellStyle name="40% - Accent2 3 4 3 3 3 3" xfId="18407"/>
    <cellStyle name="40% - Accent2 3 4 3 3 4" xfId="18408"/>
    <cellStyle name="40% - Accent2 3 4 3 3 4 2" xfId="18409"/>
    <cellStyle name="40% - Accent2 3 4 3 3 5" xfId="18410"/>
    <cellStyle name="40% - Accent2 3 4 3 3 5 2" xfId="18411"/>
    <cellStyle name="40% - Accent2 3 4 3 3 6" xfId="18412"/>
    <cellStyle name="40% - Accent2 3 4 3 4" xfId="18413"/>
    <cellStyle name="40% - Accent2 3 4 3 4 2" xfId="18414"/>
    <cellStyle name="40% - Accent2 3 4 3 4 2 2" xfId="18415"/>
    <cellStyle name="40% - Accent2 3 4 3 4 2 2 2" xfId="18416"/>
    <cellStyle name="40% - Accent2 3 4 3 4 2 3" xfId="18417"/>
    <cellStyle name="40% - Accent2 3 4 3 4 3" xfId="18418"/>
    <cellStyle name="40% - Accent2 3 4 3 4 3 2" xfId="18419"/>
    <cellStyle name="40% - Accent2 3 4 3 4 4" xfId="18420"/>
    <cellStyle name="40% - Accent2 3 4 3 5" xfId="18421"/>
    <cellStyle name="40% - Accent2 3 4 3 5 2" xfId="18422"/>
    <cellStyle name="40% - Accent2 3 4 3 5 2 2" xfId="18423"/>
    <cellStyle name="40% - Accent2 3 4 3 5 3" xfId="18424"/>
    <cellStyle name="40% - Accent2 3 4 3 6" xfId="18425"/>
    <cellStyle name="40% - Accent2 3 4 3 6 2" xfId="18426"/>
    <cellStyle name="40% - Accent2 3 4 3 7" xfId="18427"/>
    <cellStyle name="40% - Accent2 3 4 3 7 2" xfId="18428"/>
    <cellStyle name="40% - Accent2 3 4 3 8" xfId="18429"/>
    <cellStyle name="40% - Accent2 3 4 4" xfId="18430"/>
    <cellStyle name="40% - Accent2 3 4 4 2" xfId="18431"/>
    <cellStyle name="40% - Accent2 3 4 4 2 2" xfId="18432"/>
    <cellStyle name="40% - Accent2 3 4 4 2 2 2" xfId="18433"/>
    <cellStyle name="40% - Accent2 3 4 4 2 2 2 2" xfId="18434"/>
    <cellStyle name="40% - Accent2 3 4 4 2 2 3" xfId="18435"/>
    <cellStyle name="40% - Accent2 3 4 4 2 3" xfId="18436"/>
    <cellStyle name="40% - Accent2 3 4 4 2 3 2" xfId="18437"/>
    <cellStyle name="40% - Accent2 3 4 4 2 4" xfId="18438"/>
    <cellStyle name="40% - Accent2 3 4 4 3" xfId="18439"/>
    <cellStyle name="40% - Accent2 3 4 4 3 2" xfId="18440"/>
    <cellStyle name="40% - Accent2 3 4 4 3 2 2" xfId="18441"/>
    <cellStyle name="40% - Accent2 3 4 4 3 3" xfId="18442"/>
    <cellStyle name="40% - Accent2 3 4 4 4" xfId="18443"/>
    <cellStyle name="40% - Accent2 3 4 4 4 2" xfId="18444"/>
    <cellStyle name="40% - Accent2 3 4 4 5" xfId="18445"/>
    <cellStyle name="40% - Accent2 3 4 4 5 2" xfId="18446"/>
    <cellStyle name="40% - Accent2 3 4 4 6" xfId="18447"/>
    <cellStyle name="40% - Accent2 3 4 5" xfId="18448"/>
    <cellStyle name="40% - Accent2 3 4 5 2" xfId="18449"/>
    <cellStyle name="40% - Accent2 3 4 5 2 2" xfId="18450"/>
    <cellStyle name="40% - Accent2 3 4 5 2 2 2" xfId="18451"/>
    <cellStyle name="40% - Accent2 3 4 5 2 2 2 2" xfId="18452"/>
    <cellStyle name="40% - Accent2 3 4 5 2 2 3" xfId="18453"/>
    <cellStyle name="40% - Accent2 3 4 5 2 3" xfId="18454"/>
    <cellStyle name="40% - Accent2 3 4 5 2 3 2" xfId="18455"/>
    <cellStyle name="40% - Accent2 3 4 5 2 4" xfId="18456"/>
    <cellStyle name="40% - Accent2 3 4 5 3" xfId="18457"/>
    <cellStyle name="40% - Accent2 3 4 5 3 2" xfId="18458"/>
    <cellStyle name="40% - Accent2 3 4 5 3 2 2" xfId="18459"/>
    <cellStyle name="40% - Accent2 3 4 5 3 3" xfId="18460"/>
    <cellStyle name="40% - Accent2 3 4 5 4" xfId="18461"/>
    <cellStyle name="40% - Accent2 3 4 5 4 2" xfId="18462"/>
    <cellStyle name="40% - Accent2 3 4 5 5" xfId="18463"/>
    <cellStyle name="40% - Accent2 3 4 5 5 2" xfId="18464"/>
    <cellStyle name="40% - Accent2 3 4 5 6" xfId="18465"/>
    <cellStyle name="40% - Accent2 3 4 6" xfId="18466"/>
    <cellStyle name="40% - Accent2 3 4 6 2" xfId="18467"/>
    <cellStyle name="40% - Accent2 3 4 6 2 2" xfId="18468"/>
    <cellStyle name="40% - Accent2 3 4 6 2 2 2" xfId="18469"/>
    <cellStyle name="40% - Accent2 3 4 6 2 2 2 2" xfId="18470"/>
    <cellStyle name="40% - Accent2 3 4 6 2 2 3" xfId="18471"/>
    <cellStyle name="40% - Accent2 3 4 6 2 3" xfId="18472"/>
    <cellStyle name="40% - Accent2 3 4 6 2 3 2" xfId="18473"/>
    <cellStyle name="40% - Accent2 3 4 6 2 4" xfId="18474"/>
    <cellStyle name="40% - Accent2 3 4 6 3" xfId="18475"/>
    <cellStyle name="40% - Accent2 3 4 6 3 2" xfId="18476"/>
    <cellStyle name="40% - Accent2 3 4 6 3 2 2" xfId="18477"/>
    <cellStyle name="40% - Accent2 3 4 6 3 3" xfId="18478"/>
    <cellStyle name="40% - Accent2 3 4 6 4" xfId="18479"/>
    <cellStyle name="40% - Accent2 3 4 6 4 2" xfId="18480"/>
    <cellStyle name="40% - Accent2 3 4 6 5" xfId="18481"/>
    <cellStyle name="40% - Accent2 3 4 6 5 2" xfId="18482"/>
    <cellStyle name="40% - Accent2 3 4 6 6" xfId="18483"/>
    <cellStyle name="40% - Accent2 3 4 7" xfId="18484"/>
    <cellStyle name="40% - Accent2 3 4 7 2" xfId="18485"/>
    <cellStyle name="40% - Accent2 3 4 7 2 2" xfId="18486"/>
    <cellStyle name="40% - Accent2 3 4 7 2 2 2" xfId="18487"/>
    <cellStyle name="40% - Accent2 3 4 7 2 3" xfId="18488"/>
    <cellStyle name="40% - Accent2 3 4 7 3" xfId="18489"/>
    <cellStyle name="40% - Accent2 3 4 7 3 2" xfId="18490"/>
    <cellStyle name="40% - Accent2 3 4 7 4" xfId="18491"/>
    <cellStyle name="40% - Accent2 3 4 8" xfId="18492"/>
    <cellStyle name="40% - Accent2 3 4 8 2" xfId="18493"/>
    <cellStyle name="40% - Accent2 3 4 8 2 2" xfId="18494"/>
    <cellStyle name="40% - Accent2 3 4 8 3" xfId="18495"/>
    <cellStyle name="40% - Accent2 3 4 9" xfId="18496"/>
    <cellStyle name="40% - Accent2 3 4 9 2" xfId="18497"/>
    <cellStyle name="40% - Accent2 3 5" xfId="18498"/>
    <cellStyle name="40% - Accent2 3 5 10" xfId="18499"/>
    <cellStyle name="40% - Accent2 3 5 10 2" xfId="18500"/>
    <cellStyle name="40% - Accent2 3 5 11" xfId="18501"/>
    <cellStyle name="40% - Accent2 3 5 2" xfId="18502"/>
    <cellStyle name="40% - Accent2 3 5 2 2" xfId="18503"/>
    <cellStyle name="40% - Accent2 3 5 2 2 2" xfId="18504"/>
    <cellStyle name="40% - Accent2 3 5 2 2 2 2" xfId="18505"/>
    <cellStyle name="40% - Accent2 3 5 2 2 2 2 2" xfId="18506"/>
    <cellStyle name="40% - Accent2 3 5 2 2 2 2 2 2" xfId="18507"/>
    <cellStyle name="40% - Accent2 3 5 2 2 2 2 3" xfId="18508"/>
    <cellStyle name="40% - Accent2 3 5 2 2 2 3" xfId="18509"/>
    <cellStyle name="40% - Accent2 3 5 2 2 2 3 2" xfId="18510"/>
    <cellStyle name="40% - Accent2 3 5 2 2 2 4" xfId="18511"/>
    <cellStyle name="40% - Accent2 3 5 2 2 3" xfId="18512"/>
    <cellStyle name="40% - Accent2 3 5 2 2 3 2" xfId="18513"/>
    <cellStyle name="40% - Accent2 3 5 2 2 3 2 2" xfId="18514"/>
    <cellStyle name="40% - Accent2 3 5 2 2 3 3" xfId="18515"/>
    <cellStyle name="40% - Accent2 3 5 2 2 4" xfId="18516"/>
    <cellStyle name="40% - Accent2 3 5 2 2 4 2" xfId="18517"/>
    <cellStyle name="40% - Accent2 3 5 2 2 5" xfId="18518"/>
    <cellStyle name="40% - Accent2 3 5 2 2 5 2" xfId="18519"/>
    <cellStyle name="40% - Accent2 3 5 2 2 6" xfId="18520"/>
    <cellStyle name="40% - Accent2 3 5 2 3" xfId="18521"/>
    <cellStyle name="40% - Accent2 3 5 2 3 2" xfId="18522"/>
    <cellStyle name="40% - Accent2 3 5 2 3 2 2" xfId="18523"/>
    <cellStyle name="40% - Accent2 3 5 2 3 2 2 2" xfId="18524"/>
    <cellStyle name="40% - Accent2 3 5 2 3 2 2 2 2" xfId="18525"/>
    <cellStyle name="40% - Accent2 3 5 2 3 2 2 3" xfId="18526"/>
    <cellStyle name="40% - Accent2 3 5 2 3 2 3" xfId="18527"/>
    <cellStyle name="40% - Accent2 3 5 2 3 2 3 2" xfId="18528"/>
    <cellStyle name="40% - Accent2 3 5 2 3 2 4" xfId="18529"/>
    <cellStyle name="40% - Accent2 3 5 2 3 3" xfId="18530"/>
    <cellStyle name="40% - Accent2 3 5 2 3 3 2" xfId="18531"/>
    <cellStyle name="40% - Accent2 3 5 2 3 3 2 2" xfId="18532"/>
    <cellStyle name="40% - Accent2 3 5 2 3 3 3" xfId="18533"/>
    <cellStyle name="40% - Accent2 3 5 2 3 4" xfId="18534"/>
    <cellStyle name="40% - Accent2 3 5 2 3 4 2" xfId="18535"/>
    <cellStyle name="40% - Accent2 3 5 2 3 5" xfId="18536"/>
    <cellStyle name="40% - Accent2 3 5 2 3 5 2" xfId="18537"/>
    <cellStyle name="40% - Accent2 3 5 2 3 6" xfId="18538"/>
    <cellStyle name="40% - Accent2 3 5 2 4" xfId="18539"/>
    <cellStyle name="40% - Accent2 3 5 2 4 2" xfId="18540"/>
    <cellStyle name="40% - Accent2 3 5 2 4 2 2" xfId="18541"/>
    <cellStyle name="40% - Accent2 3 5 2 4 2 2 2" xfId="18542"/>
    <cellStyle name="40% - Accent2 3 5 2 4 2 3" xfId="18543"/>
    <cellStyle name="40% - Accent2 3 5 2 4 3" xfId="18544"/>
    <cellStyle name="40% - Accent2 3 5 2 4 3 2" xfId="18545"/>
    <cellStyle name="40% - Accent2 3 5 2 4 4" xfId="18546"/>
    <cellStyle name="40% - Accent2 3 5 2 5" xfId="18547"/>
    <cellStyle name="40% - Accent2 3 5 2 5 2" xfId="18548"/>
    <cellStyle name="40% - Accent2 3 5 2 5 2 2" xfId="18549"/>
    <cellStyle name="40% - Accent2 3 5 2 5 3" xfId="18550"/>
    <cellStyle name="40% - Accent2 3 5 2 6" xfId="18551"/>
    <cellStyle name="40% - Accent2 3 5 2 6 2" xfId="18552"/>
    <cellStyle name="40% - Accent2 3 5 2 7" xfId="18553"/>
    <cellStyle name="40% - Accent2 3 5 2 7 2" xfId="18554"/>
    <cellStyle name="40% - Accent2 3 5 2 8" xfId="18555"/>
    <cellStyle name="40% - Accent2 3 5 3" xfId="18556"/>
    <cellStyle name="40% - Accent2 3 5 3 2" xfId="18557"/>
    <cellStyle name="40% - Accent2 3 5 3 2 2" xfId="18558"/>
    <cellStyle name="40% - Accent2 3 5 3 2 2 2" xfId="18559"/>
    <cellStyle name="40% - Accent2 3 5 3 2 2 2 2" xfId="18560"/>
    <cellStyle name="40% - Accent2 3 5 3 2 2 2 2 2" xfId="18561"/>
    <cellStyle name="40% - Accent2 3 5 3 2 2 2 3" xfId="18562"/>
    <cellStyle name="40% - Accent2 3 5 3 2 2 3" xfId="18563"/>
    <cellStyle name="40% - Accent2 3 5 3 2 2 3 2" xfId="18564"/>
    <cellStyle name="40% - Accent2 3 5 3 2 2 4" xfId="18565"/>
    <cellStyle name="40% - Accent2 3 5 3 2 3" xfId="18566"/>
    <cellStyle name="40% - Accent2 3 5 3 2 3 2" xfId="18567"/>
    <cellStyle name="40% - Accent2 3 5 3 2 3 2 2" xfId="18568"/>
    <cellStyle name="40% - Accent2 3 5 3 2 3 3" xfId="18569"/>
    <cellStyle name="40% - Accent2 3 5 3 2 4" xfId="18570"/>
    <cellStyle name="40% - Accent2 3 5 3 2 4 2" xfId="18571"/>
    <cellStyle name="40% - Accent2 3 5 3 2 5" xfId="18572"/>
    <cellStyle name="40% - Accent2 3 5 3 2 5 2" xfId="18573"/>
    <cellStyle name="40% - Accent2 3 5 3 2 6" xfId="18574"/>
    <cellStyle name="40% - Accent2 3 5 3 3" xfId="18575"/>
    <cellStyle name="40% - Accent2 3 5 3 3 2" xfId="18576"/>
    <cellStyle name="40% - Accent2 3 5 3 3 2 2" xfId="18577"/>
    <cellStyle name="40% - Accent2 3 5 3 3 2 2 2" xfId="18578"/>
    <cellStyle name="40% - Accent2 3 5 3 3 2 2 2 2" xfId="18579"/>
    <cellStyle name="40% - Accent2 3 5 3 3 2 2 3" xfId="18580"/>
    <cellStyle name="40% - Accent2 3 5 3 3 2 3" xfId="18581"/>
    <cellStyle name="40% - Accent2 3 5 3 3 2 3 2" xfId="18582"/>
    <cellStyle name="40% - Accent2 3 5 3 3 2 4" xfId="18583"/>
    <cellStyle name="40% - Accent2 3 5 3 3 3" xfId="18584"/>
    <cellStyle name="40% - Accent2 3 5 3 3 3 2" xfId="18585"/>
    <cellStyle name="40% - Accent2 3 5 3 3 3 2 2" xfId="18586"/>
    <cellStyle name="40% - Accent2 3 5 3 3 3 3" xfId="18587"/>
    <cellStyle name="40% - Accent2 3 5 3 3 4" xfId="18588"/>
    <cellStyle name="40% - Accent2 3 5 3 3 4 2" xfId="18589"/>
    <cellStyle name="40% - Accent2 3 5 3 3 5" xfId="18590"/>
    <cellStyle name="40% - Accent2 3 5 3 3 5 2" xfId="18591"/>
    <cellStyle name="40% - Accent2 3 5 3 3 6" xfId="18592"/>
    <cellStyle name="40% - Accent2 3 5 3 4" xfId="18593"/>
    <cellStyle name="40% - Accent2 3 5 3 4 2" xfId="18594"/>
    <cellStyle name="40% - Accent2 3 5 3 4 2 2" xfId="18595"/>
    <cellStyle name="40% - Accent2 3 5 3 4 2 2 2" xfId="18596"/>
    <cellStyle name="40% - Accent2 3 5 3 4 2 3" xfId="18597"/>
    <cellStyle name="40% - Accent2 3 5 3 4 3" xfId="18598"/>
    <cellStyle name="40% - Accent2 3 5 3 4 3 2" xfId="18599"/>
    <cellStyle name="40% - Accent2 3 5 3 4 4" xfId="18600"/>
    <cellStyle name="40% - Accent2 3 5 3 5" xfId="18601"/>
    <cellStyle name="40% - Accent2 3 5 3 5 2" xfId="18602"/>
    <cellStyle name="40% - Accent2 3 5 3 5 2 2" xfId="18603"/>
    <cellStyle name="40% - Accent2 3 5 3 5 3" xfId="18604"/>
    <cellStyle name="40% - Accent2 3 5 3 6" xfId="18605"/>
    <cellStyle name="40% - Accent2 3 5 3 6 2" xfId="18606"/>
    <cellStyle name="40% - Accent2 3 5 3 7" xfId="18607"/>
    <cellStyle name="40% - Accent2 3 5 3 7 2" xfId="18608"/>
    <cellStyle name="40% - Accent2 3 5 3 8" xfId="18609"/>
    <cellStyle name="40% - Accent2 3 5 4" xfId="18610"/>
    <cellStyle name="40% - Accent2 3 5 4 2" xfId="18611"/>
    <cellStyle name="40% - Accent2 3 5 4 2 2" xfId="18612"/>
    <cellStyle name="40% - Accent2 3 5 4 2 2 2" xfId="18613"/>
    <cellStyle name="40% - Accent2 3 5 4 2 2 2 2" xfId="18614"/>
    <cellStyle name="40% - Accent2 3 5 4 2 2 3" xfId="18615"/>
    <cellStyle name="40% - Accent2 3 5 4 2 3" xfId="18616"/>
    <cellStyle name="40% - Accent2 3 5 4 2 3 2" xfId="18617"/>
    <cellStyle name="40% - Accent2 3 5 4 2 4" xfId="18618"/>
    <cellStyle name="40% - Accent2 3 5 4 3" xfId="18619"/>
    <cellStyle name="40% - Accent2 3 5 4 3 2" xfId="18620"/>
    <cellStyle name="40% - Accent2 3 5 4 3 2 2" xfId="18621"/>
    <cellStyle name="40% - Accent2 3 5 4 3 3" xfId="18622"/>
    <cellStyle name="40% - Accent2 3 5 4 4" xfId="18623"/>
    <cellStyle name="40% - Accent2 3 5 4 4 2" xfId="18624"/>
    <cellStyle name="40% - Accent2 3 5 4 5" xfId="18625"/>
    <cellStyle name="40% - Accent2 3 5 4 5 2" xfId="18626"/>
    <cellStyle name="40% - Accent2 3 5 4 6" xfId="18627"/>
    <cellStyle name="40% - Accent2 3 5 5" xfId="18628"/>
    <cellStyle name="40% - Accent2 3 5 5 2" xfId="18629"/>
    <cellStyle name="40% - Accent2 3 5 5 2 2" xfId="18630"/>
    <cellStyle name="40% - Accent2 3 5 5 2 2 2" xfId="18631"/>
    <cellStyle name="40% - Accent2 3 5 5 2 2 2 2" xfId="18632"/>
    <cellStyle name="40% - Accent2 3 5 5 2 2 3" xfId="18633"/>
    <cellStyle name="40% - Accent2 3 5 5 2 3" xfId="18634"/>
    <cellStyle name="40% - Accent2 3 5 5 2 3 2" xfId="18635"/>
    <cellStyle name="40% - Accent2 3 5 5 2 4" xfId="18636"/>
    <cellStyle name="40% - Accent2 3 5 5 3" xfId="18637"/>
    <cellStyle name="40% - Accent2 3 5 5 3 2" xfId="18638"/>
    <cellStyle name="40% - Accent2 3 5 5 3 2 2" xfId="18639"/>
    <cellStyle name="40% - Accent2 3 5 5 3 3" xfId="18640"/>
    <cellStyle name="40% - Accent2 3 5 5 4" xfId="18641"/>
    <cellStyle name="40% - Accent2 3 5 5 4 2" xfId="18642"/>
    <cellStyle name="40% - Accent2 3 5 5 5" xfId="18643"/>
    <cellStyle name="40% - Accent2 3 5 5 5 2" xfId="18644"/>
    <cellStyle name="40% - Accent2 3 5 5 6" xfId="18645"/>
    <cellStyle name="40% - Accent2 3 5 6" xfId="18646"/>
    <cellStyle name="40% - Accent2 3 5 6 2" xfId="18647"/>
    <cellStyle name="40% - Accent2 3 5 6 2 2" xfId="18648"/>
    <cellStyle name="40% - Accent2 3 5 6 2 2 2" xfId="18649"/>
    <cellStyle name="40% - Accent2 3 5 6 2 2 2 2" xfId="18650"/>
    <cellStyle name="40% - Accent2 3 5 6 2 2 3" xfId="18651"/>
    <cellStyle name="40% - Accent2 3 5 6 2 3" xfId="18652"/>
    <cellStyle name="40% - Accent2 3 5 6 2 3 2" xfId="18653"/>
    <cellStyle name="40% - Accent2 3 5 6 2 4" xfId="18654"/>
    <cellStyle name="40% - Accent2 3 5 6 3" xfId="18655"/>
    <cellStyle name="40% - Accent2 3 5 6 3 2" xfId="18656"/>
    <cellStyle name="40% - Accent2 3 5 6 3 2 2" xfId="18657"/>
    <cellStyle name="40% - Accent2 3 5 6 3 3" xfId="18658"/>
    <cellStyle name="40% - Accent2 3 5 6 4" xfId="18659"/>
    <cellStyle name="40% - Accent2 3 5 6 4 2" xfId="18660"/>
    <cellStyle name="40% - Accent2 3 5 6 5" xfId="18661"/>
    <cellStyle name="40% - Accent2 3 5 6 5 2" xfId="18662"/>
    <cellStyle name="40% - Accent2 3 5 6 6" xfId="18663"/>
    <cellStyle name="40% - Accent2 3 5 7" xfId="18664"/>
    <cellStyle name="40% - Accent2 3 5 7 2" xfId="18665"/>
    <cellStyle name="40% - Accent2 3 5 7 2 2" xfId="18666"/>
    <cellStyle name="40% - Accent2 3 5 7 2 2 2" xfId="18667"/>
    <cellStyle name="40% - Accent2 3 5 7 2 3" xfId="18668"/>
    <cellStyle name="40% - Accent2 3 5 7 3" xfId="18669"/>
    <cellStyle name="40% - Accent2 3 5 7 3 2" xfId="18670"/>
    <cellStyle name="40% - Accent2 3 5 7 4" xfId="18671"/>
    <cellStyle name="40% - Accent2 3 5 8" xfId="18672"/>
    <cellStyle name="40% - Accent2 3 5 8 2" xfId="18673"/>
    <cellStyle name="40% - Accent2 3 5 8 2 2" xfId="18674"/>
    <cellStyle name="40% - Accent2 3 5 8 3" xfId="18675"/>
    <cellStyle name="40% - Accent2 3 5 9" xfId="18676"/>
    <cellStyle name="40% - Accent2 3 5 9 2" xfId="18677"/>
    <cellStyle name="40% - Accent2 3 6" xfId="18678"/>
    <cellStyle name="40% - Accent2 3 6 2" xfId="18679"/>
    <cellStyle name="40% - Accent2 3 6 2 2" xfId="18680"/>
    <cellStyle name="40% - Accent2 3 6 2 2 2" xfId="18681"/>
    <cellStyle name="40% - Accent2 3 6 2 2 2 2" xfId="18682"/>
    <cellStyle name="40% - Accent2 3 6 2 2 2 2 2" xfId="18683"/>
    <cellStyle name="40% - Accent2 3 6 2 2 2 3" xfId="18684"/>
    <cellStyle name="40% - Accent2 3 6 2 2 3" xfId="18685"/>
    <cellStyle name="40% - Accent2 3 6 2 2 3 2" xfId="18686"/>
    <cellStyle name="40% - Accent2 3 6 2 2 4" xfId="18687"/>
    <cellStyle name="40% - Accent2 3 6 2 3" xfId="18688"/>
    <cellStyle name="40% - Accent2 3 6 2 3 2" xfId="18689"/>
    <cellStyle name="40% - Accent2 3 6 2 3 2 2" xfId="18690"/>
    <cellStyle name="40% - Accent2 3 6 2 3 3" xfId="18691"/>
    <cellStyle name="40% - Accent2 3 6 2 4" xfId="18692"/>
    <cellStyle name="40% - Accent2 3 6 2 4 2" xfId="18693"/>
    <cellStyle name="40% - Accent2 3 6 2 5" xfId="18694"/>
    <cellStyle name="40% - Accent2 3 6 2 5 2" xfId="18695"/>
    <cellStyle name="40% - Accent2 3 6 2 6" xfId="18696"/>
    <cellStyle name="40% - Accent2 3 6 3" xfId="18697"/>
    <cellStyle name="40% - Accent2 3 6 3 2" xfId="18698"/>
    <cellStyle name="40% - Accent2 3 6 3 2 2" xfId="18699"/>
    <cellStyle name="40% - Accent2 3 6 3 2 2 2" xfId="18700"/>
    <cellStyle name="40% - Accent2 3 6 3 2 2 2 2" xfId="18701"/>
    <cellStyle name="40% - Accent2 3 6 3 2 2 3" xfId="18702"/>
    <cellStyle name="40% - Accent2 3 6 3 2 3" xfId="18703"/>
    <cellStyle name="40% - Accent2 3 6 3 2 3 2" xfId="18704"/>
    <cellStyle name="40% - Accent2 3 6 3 2 4" xfId="18705"/>
    <cellStyle name="40% - Accent2 3 6 3 3" xfId="18706"/>
    <cellStyle name="40% - Accent2 3 6 3 3 2" xfId="18707"/>
    <cellStyle name="40% - Accent2 3 6 3 3 2 2" xfId="18708"/>
    <cellStyle name="40% - Accent2 3 6 3 3 3" xfId="18709"/>
    <cellStyle name="40% - Accent2 3 6 3 4" xfId="18710"/>
    <cellStyle name="40% - Accent2 3 6 3 4 2" xfId="18711"/>
    <cellStyle name="40% - Accent2 3 6 3 5" xfId="18712"/>
    <cellStyle name="40% - Accent2 3 6 3 5 2" xfId="18713"/>
    <cellStyle name="40% - Accent2 3 6 3 6" xfId="18714"/>
    <cellStyle name="40% - Accent2 3 6 4" xfId="18715"/>
    <cellStyle name="40% - Accent2 3 6 4 2" xfId="18716"/>
    <cellStyle name="40% - Accent2 3 6 4 2 2" xfId="18717"/>
    <cellStyle name="40% - Accent2 3 6 4 2 2 2" xfId="18718"/>
    <cellStyle name="40% - Accent2 3 6 4 2 3" xfId="18719"/>
    <cellStyle name="40% - Accent2 3 6 4 3" xfId="18720"/>
    <cellStyle name="40% - Accent2 3 6 4 3 2" xfId="18721"/>
    <cellStyle name="40% - Accent2 3 6 4 4" xfId="18722"/>
    <cellStyle name="40% - Accent2 3 6 5" xfId="18723"/>
    <cellStyle name="40% - Accent2 3 6 5 2" xfId="18724"/>
    <cellStyle name="40% - Accent2 3 6 5 2 2" xfId="18725"/>
    <cellStyle name="40% - Accent2 3 6 5 3" xfId="18726"/>
    <cellStyle name="40% - Accent2 3 6 6" xfId="18727"/>
    <cellStyle name="40% - Accent2 3 6 6 2" xfId="18728"/>
    <cellStyle name="40% - Accent2 3 6 7" xfId="18729"/>
    <cellStyle name="40% - Accent2 3 6 7 2" xfId="18730"/>
    <cellStyle name="40% - Accent2 3 6 8" xfId="18731"/>
    <cellStyle name="40% - Accent2 3 7" xfId="18732"/>
    <cellStyle name="40% - Accent2 3 7 2" xfId="18733"/>
    <cellStyle name="40% - Accent2 3 7 2 2" xfId="18734"/>
    <cellStyle name="40% - Accent2 3 7 2 2 2" xfId="18735"/>
    <cellStyle name="40% - Accent2 3 7 2 2 2 2" xfId="18736"/>
    <cellStyle name="40% - Accent2 3 7 2 2 2 2 2" xfId="18737"/>
    <cellStyle name="40% - Accent2 3 7 2 2 2 3" xfId="18738"/>
    <cellStyle name="40% - Accent2 3 7 2 2 3" xfId="18739"/>
    <cellStyle name="40% - Accent2 3 7 2 2 3 2" xfId="18740"/>
    <cellStyle name="40% - Accent2 3 7 2 2 4" xfId="18741"/>
    <cellStyle name="40% - Accent2 3 7 2 3" xfId="18742"/>
    <cellStyle name="40% - Accent2 3 7 2 3 2" xfId="18743"/>
    <cellStyle name="40% - Accent2 3 7 2 3 2 2" xfId="18744"/>
    <cellStyle name="40% - Accent2 3 7 2 3 3" xfId="18745"/>
    <cellStyle name="40% - Accent2 3 7 2 4" xfId="18746"/>
    <cellStyle name="40% - Accent2 3 7 2 4 2" xfId="18747"/>
    <cellStyle name="40% - Accent2 3 7 2 5" xfId="18748"/>
    <cellStyle name="40% - Accent2 3 7 2 5 2" xfId="18749"/>
    <cellStyle name="40% - Accent2 3 7 2 6" xfId="18750"/>
    <cellStyle name="40% - Accent2 3 7 3" xfId="18751"/>
    <cellStyle name="40% - Accent2 3 7 3 2" xfId="18752"/>
    <cellStyle name="40% - Accent2 3 7 3 2 2" xfId="18753"/>
    <cellStyle name="40% - Accent2 3 7 3 2 2 2" xfId="18754"/>
    <cellStyle name="40% - Accent2 3 7 3 2 2 2 2" xfId="18755"/>
    <cellStyle name="40% - Accent2 3 7 3 2 2 3" xfId="18756"/>
    <cellStyle name="40% - Accent2 3 7 3 2 3" xfId="18757"/>
    <cellStyle name="40% - Accent2 3 7 3 2 3 2" xfId="18758"/>
    <cellStyle name="40% - Accent2 3 7 3 2 4" xfId="18759"/>
    <cellStyle name="40% - Accent2 3 7 3 3" xfId="18760"/>
    <cellStyle name="40% - Accent2 3 7 3 3 2" xfId="18761"/>
    <cellStyle name="40% - Accent2 3 7 3 3 2 2" xfId="18762"/>
    <cellStyle name="40% - Accent2 3 7 3 3 3" xfId="18763"/>
    <cellStyle name="40% - Accent2 3 7 3 4" xfId="18764"/>
    <cellStyle name="40% - Accent2 3 7 3 4 2" xfId="18765"/>
    <cellStyle name="40% - Accent2 3 7 3 5" xfId="18766"/>
    <cellStyle name="40% - Accent2 3 7 3 5 2" xfId="18767"/>
    <cellStyle name="40% - Accent2 3 7 3 6" xfId="18768"/>
    <cellStyle name="40% - Accent2 3 7 4" xfId="18769"/>
    <cellStyle name="40% - Accent2 3 7 4 2" xfId="18770"/>
    <cellStyle name="40% - Accent2 3 7 4 2 2" xfId="18771"/>
    <cellStyle name="40% - Accent2 3 7 4 2 2 2" xfId="18772"/>
    <cellStyle name="40% - Accent2 3 7 4 2 3" xfId="18773"/>
    <cellStyle name="40% - Accent2 3 7 4 3" xfId="18774"/>
    <cellStyle name="40% - Accent2 3 7 4 3 2" xfId="18775"/>
    <cellStyle name="40% - Accent2 3 7 4 4" xfId="18776"/>
    <cellStyle name="40% - Accent2 3 7 5" xfId="18777"/>
    <cellStyle name="40% - Accent2 3 7 5 2" xfId="18778"/>
    <cellStyle name="40% - Accent2 3 7 5 2 2" xfId="18779"/>
    <cellStyle name="40% - Accent2 3 7 5 3" xfId="18780"/>
    <cellStyle name="40% - Accent2 3 7 6" xfId="18781"/>
    <cellStyle name="40% - Accent2 3 7 6 2" xfId="18782"/>
    <cellStyle name="40% - Accent2 3 7 7" xfId="18783"/>
    <cellStyle name="40% - Accent2 3 7 7 2" xfId="18784"/>
    <cellStyle name="40% - Accent2 3 7 8" xfId="18785"/>
    <cellStyle name="40% - Accent2 3 8" xfId="18786"/>
    <cellStyle name="40% - Accent2 3 8 2" xfId="18787"/>
    <cellStyle name="40% - Accent2 3 8 2 2" xfId="18788"/>
    <cellStyle name="40% - Accent2 3 8 2 2 2" xfId="18789"/>
    <cellStyle name="40% - Accent2 3 8 2 2 2 2" xfId="18790"/>
    <cellStyle name="40% - Accent2 3 8 2 2 3" xfId="18791"/>
    <cellStyle name="40% - Accent2 3 8 2 3" xfId="18792"/>
    <cellStyle name="40% - Accent2 3 8 2 3 2" xfId="18793"/>
    <cellStyle name="40% - Accent2 3 8 2 4" xfId="18794"/>
    <cellStyle name="40% - Accent2 3 8 3" xfId="18795"/>
    <cellStyle name="40% - Accent2 3 8 3 2" xfId="18796"/>
    <cellStyle name="40% - Accent2 3 8 3 2 2" xfId="18797"/>
    <cellStyle name="40% - Accent2 3 8 3 3" xfId="18798"/>
    <cellStyle name="40% - Accent2 3 8 4" xfId="18799"/>
    <cellStyle name="40% - Accent2 3 8 4 2" xfId="18800"/>
    <cellStyle name="40% - Accent2 3 8 5" xfId="18801"/>
    <cellStyle name="40% - Accent2 3 8 5 2" xfId="18802"/>
    <cellStyle name="40% - Accent2 3 8 6" xfId="18803"/>
    <cellStyle name="40% - Accent2 3 9" xfId="18804"/>
    <cellStyle name="40% - Accent2 3 9 2" xfId="18805"/>
    <cellStyle name="40% - Accent2 3 9 2 2" xfId="18806"/>
    <cellStyle name="40% - Accent2 3 9 2 2 2" xfId="18807"/>
    <cellStyle name="40% - Accent2 3 9 2 2 2 2" xfId="18808"/>
    <cellStyle name="40% - Accent2 3 9 2 2 3" xfId="18809"/>
    <cellStyle name="40% - Accent2 3 9 2 3" xfId="18810"/>
    <cellStyle name="40% - Accent2 3 9 2 3 2" xfId="18811"/>
    <cellStyle name="40% - Accent2 3 9 2 4" xfId="18812"/>
    <cellStyle name="40% - Accent2 3 9 3" xfId="18813"/>
    <cellStyle name="40% - Accent2 3 9 3 2" xfId="18814"/>
    <cellStyle name="40% - Accent2 3 9 3 2 2" xfId="18815"/>
    <cellStyle name="40% - Accent2 3 9 3 3" xfId="18816"/>
    <cellStyle name="40% - Accent2 3 9 4" xfId="18817"/>
    <cellStyle name="40% - Accent2 3 9 4 2" xfId="18818"/>
    <cellStyle name="40% - Accent2 3 9 5" xfId="18819"/>
    <cellStyle name="40% - Accent2 3 9 5 2" xfId="18820"/>
    <cellStyle name="40% - Accent2 3 9 6" xfId="18821"/>
    <cellStyle name="40% - Accent2 4" xfId="18822"/>
    <cellStyle name="40% - Accent2 5" xfId="18823"/>
    <cellStyle name="40% - Accent2 5 10" xfId="18824"/>
    <cellStyle name="40% - Accent2 5 10 2" xfId="18825"/>
    <cellStyle name="40% - Accent2 5 11" xfId="18826"/>
    <cellStyle name="40% - Accent2 5 2" xfId="18827"/>
    <cellStyle name="40% - Accent2 5 2 2" xfId="18828"/>
    <cellStyle name="40% - Accent2 5 2 2 2" xfId="18829"/>
    <cellStyle name="40% - Accent2 5 2 2 2 2" xfId="18830"/>
    <cellStyle name="40% - Accent2 5 2 2 2 2 2" xfId="18831"/>
    <cellStyle name="40% - Accent2 5 2 2 2 2 2 2" xfId="18832"/>
    <cellStyle name="40% - Accent2 5 2 2 2 2 3" xfId="18833"/>
    <cellStyle name="40% - Accent2 5 2 2 2 3" xfId="18834"/>
    <cellStyle name="40% - Accent2 5 2 2 2 3 2" xfId="18835"/>
    <cellStyle name="40% - Accent2 5 2 2 2 4" xfId="18836"/>
    <cellStyle name="40% - Accent2 5 2 2 3" xfId="18837"/>
    <cellStyle name="40% - Accent2 5 2 2 3 2" xfId="18838"/>
    <cellStyle name="40% - Accent2 5 2 2 3 2 2" xfId="18839"/>
    <cellStyle name="40% - Accent2 5 2 2 3 3" xfId="18840"/>
    <cellStyle name="40% - Accent2 5 2 2 4" xfId="18841"/>
    <cellStyle name="40% - Accent2 5 2 2 4 2" xfId="18842"/>
    <cellStyle name="40% - Accent2 5 2 2 5" xfId="18843"/>
    <cellStyle name="40% - Accent2 5 2 2 5 2" xfId="18844"/>
    <cellStyle name="40% - Accent2 5 2 2 6" xfId="18845"/>
    <cellStyle name="40% - Accent2 5 2 3" xfId="18846"/>
    <cellStyle name="40% - Accent2 5 2 3 2" xfId="18847"/>
    <cellStyle name="40% - Accent2 5 2 3 2 2" xfId="18848"/>
    <cellStyle name="40% - Accent2 5 2 3 2 2 2" xfId="18849"/>
    <cellStyle name="40% - Accent2 5 2 3 2 2 2 2" xfId="18850"/>
    <cellStyle name="40% - Accent2 5 2 3 2 2 3" xfId="18851"/>
    <cellStyle name="40% - Accent2 5 2 3 2 3" xfId="18852"/>
    <cellStyle name="40% - Accent2 5 2 3 2 3 2" xfId="18853"/>
    <cellStyle name="40% - Accent2 5 2 3 2 4" xfId="18854"/>
    <cellStyle name="40% - Accent2 5 2 3 3" xfId="18855"/>
    <cellStyle name="40% - Accent2 5 2 3 3 2" xfId="18856"/>
    <cellStyle name="40% - Accent2 5 2 3 3 2 2" xfId="18857"/>
    <cellStyle name="40% - Accent2 5 2 3 3 3" xfId="18858"/>
    <cellStyle name="40% - Accent2 5 2 3 4" xfId="18859"/>
    <cellStyle name="40% - Accent2 5 2 3 4 2" xfId="18860"/>
    <cellStyle name="40% - Accent2 5 2 3 5" xfId="18861"/>
    <cellStyle name="40% - Accent2 5 2 3 5 2" xfId="18862"/>
    <cellStyle name="40% - Accent2 5 2 3 6" xfId="18863"/>
    <cellStyle name="40% - Accent2 5 2 4" xfId="18864"/>
    <cellStyle name="40% - Accent2 5 2 4 2" xfId="18865"/>
    <cellStyle name="40% - Accent2 5 2 4 2 2" xfId="18866"/>
    <cellStyle name="40% - Accent2 5 2 4 2 2 2" xfId="18867"/>
    <cellStyle name="40% - Accent2 5 2 4 2 3" xfId="18868"/>
    <cellStyle name="40% - Accent2 5 2 4 3" xfId="18869"/>
    <cellStyle name="40% - Accent2 5 2 4 3 2" xfId="18870"/>
    <cellStyle name="40% - Accent2 5 2 4 4" xfId="18871"/>
    <cellStyle name="40% - Accent2 5 2 5" xfId="18872"/>
    <cellStyle name="40% - Accent2 5 2 5 2" xfId="18873"/>
    <cellStyle name="40% - Accent2 5 2 5 2 2" xfId="18874"/>
    <cellStyle name="40% - Accent2 5 2 5 3" xfId="18875"/>
    <cellStyle name="40% - Accent2 5 2 6" xfId="18876"/>
    <cellStyle name="40% - Accent2 5 2 6 2" xfId="18877"/>
    <cellStyle name="40% - Accent2 5 2 7" xfId="18878"/>
    <cellStyle name="40% - Accent2 5 2 7 2" xfId="18879"/>
    <cellStyle name="40% - Accent2 5 2 8" xfId="18880"/>
    <cellStyle name="40% - Accent2 5 3" xfId="18881"/>
    <cellStyle name="40% - Accent2 5 3 2" xfId="18882"/>
    <cellStyle name="40% - Accent2 5 3 2 2" xfId="18883"/>
    <cellStyle name="40% - Accent2 5 3 2 2 2" xfId="18884"/>
    <cellStyle name="40% - Accent2 5 3 2 2 2 2" xfId="18885"/>
    <cellStyle name="40% - Accent2 5 3 2 2 2 2 2" xfId="18886"/>
    <cellStyle name="40% - Accent2 5 3 2 2 2 3" xfId="18887"/>
    <cellStyle name="40% - Accent2 5 3 2 2 3" xfId="18888"/>
    <cellStyle name="40% - Accent2 5 3 2 2 3 2" xfId="18889"/>
    <cellStyle name="40% - Accent2 5 3 2 2 4" xfId="18890"/>
    <cellStyle name="40% - Accent2 5 3 2 3" xfId="18891"/>
    <cellStyle name="40% - Accent2 5 3 2 3 2" xfId="18892"/>
    <cellStyle name="40% - Accent2 5 3 2 3 2 2" xfId="18893"/>
    <cellStyle name="40% - Accent2 5 3 2 3 3" xfId="18894"/>
    <cellStyle name="40% - Accent2 5 3 2 4" xfId="18895"/>
    <cellStyle name="40% - Accent2 5 3 2 4 2" xfId="18896"/>
    <cellStyle name="40% - Accent2 5 3 2 5" xfId="18897"/>
    <cellStyle name="40% - Accent2 5 3 2 5 2" xfId="18898"/>
    <cellStyle name="40% - Accent2 5 3 2 6" xfId="18899"/>
    <cellStyle name="40% - Accent2 5 3 3" xfId="18900"/>
    <cellStyle name="40% - Accent2 5 3 3 2" xfId="18901"/>
    <cellStyle name="40% - Accent2 5 3 3 2 2" xfId="18902"/>
    <cellStyle name="40% - Accent2 5 3 3 2 2 2" xfId="18903"/>
    <cellStyle name="40% - Accent2 5 3 3 2 2 2 2" xfId="18904"/>
    <cellStyle name="40% - Accent2 5 3 3 2 2 3" xfId="18905"/>
    <cellStyle name="40% - Accent2 5 3 3 2 3" xfId="18906"/>
    <cellStyle name="40% - Accent2 5 3 3 2 3 2" xfId="18907"/>
    <cellStyle name="40% - Accent2 5 3 3 2 4" xfId="18908"/>
    <cellStyle name="40% - Accent2 5 3 3 3" xfId="18909"/>
    <cellStyle name="40% - Accent2 5 3 3 3 2" xfId="18910"/>
    <cellStyle name="40% - Accent2 5 3 3 3 2 2" xfId="18911"/>
    <cellStyle name="40% - Accent2 5 3 3 3 3" xfId="18912"/>
    <cellStyle name="40% - Accent2 5 3 3 4" xfId="18913"/>
    <cellStyle name="40% - Accent2 5 3 3 4 2" xfId="18914"/>
    <cellStyle name="40% - Accent2 5 3 3 5" xfId="18915"/>
    <cellStyle name="40% - Accent2 5 3 3 5 2" xfId="18916"/>
    <cellStyle name="40% - Accent2 5 3 3 6" xfId="18917"/>
    <cellStyle name="40% - Accent2 5 3 4" xfId="18918"/>
    <cellStyle name="40% - Accent2 5 3 4 2" xfId="18919"/>
    <cellStyle name="40% - Accent2 5 3 4 2 2" xfId="18920"/>
    <cellStyle name="40% - Accent2 5 3 4 2 2 2" xfId="18921"/>
    <cellStyle name="40% - Accent2 5 3 4 2 3" xfId="18922"/>
    <cellStyle name="40% - Accent2 5 3 4 3" xfId="18923"/>
    <cellStyle name="40% - Accent2 5 3 4 3 2" xfId="18924"/>
    <cellStyle name="40% - Accent2 5 3 4 4" xfId="18925"/>
    <cellStyle name="40% - Accent2 5 3 5" xfId="18926"/>
    <cellStyle name="40% - Accent2 5 3 5 2" xfId="18927"/>
    <cellStyle name="40% - Accent2 5 3 5 2 2" xfId="18928"/>
    <cellStyle name="40% - Accent2 5 3 5 3" xfId="18929"/>
    <cellStyle name="40% - Accent2 5 3 6" xfId="18930"/>
    <cellStyle name="40% - Accent2 5 3 6 2" xfId="18931"/>
    <cellStyle name="40% - Accent2 5 3 7" xfId="18932"/>
    <cellStyle name="40% - Accent2 5 3 7 2" xfId="18933"/>
    <cellStyle name="40% - Accent2 5 3 8" xfId="18934"/>
    <cellStyle name="40% - Accent2 5 4" xfId="18935"/>
    <cellStyle name="40% - Accent2 5 4 2" xfId="18936"/>
    <cellStyle name="40% - Accent2 5 4 2 2" xfId="18937"/>
    <cellStyle name="40% - Accent2 5 4 2 2 2" xfId="18938"/>
    <cellStyle name="40% - Accent2 5 4 2 2 2 2" xfId="18939"/>
    <cellStyle name="40% - Accent2 5 4 2 2 3" xfId="18940"/>
    <cellStyle name="40% - Accent2 5 4 2 3" xfId="18941"/>
    <cellStyle name="40% - Accent2 5 4 2 3 2" xfId="18942"/>
    <cellStyle name="40% - Accent2 5 4 2 4" xfId="18943"/>
    <cellStyle name="40% - Accent2 5 4 3" xfId="18944"/>
    <cellStyle name="40% - Accent2 5 4 3 2" xfId="18945"/>
    <cellStyle name="40% - Accent2 5 4 3 2 2" xfId="18946"/>
    <cellStyle name="40% - Accent2 5 4 3 3" xfId="18947"/>
    <cellStyle name="40% - Accent2 5 4 4" xfId="18948"/>
    <cellStyle name="40% - Accent2 5 4 4 2" xfId="18949"/>
    <cellStyle name="40% - Accent2 5 4 5" xfId="18950"/>
    <cellStyle name="40% - Accent2 5 4 5 2" xfId="18951"/>
    <cellStyle name="40% - Accent2 5 4 6" xfId="18952"/>
    <cellStyle name="40% - Accent2 5 5" xfId="18953"/>
    <cellStyle name="40% - Accent2 5 5 2" xfId="18954"/>
    <cellStyle name="40% - Accent2 5 5 2 2" xfId="18955"/>
    <cellStyle name="40% - Accent2 5 5 2 2 2" xfId="18956"/>
    <cellStyle name="40% - Accent2 5 5 2 2 2 2" xfId="18957"/>
    <cellStyle name="40% - Accent2 5 5 2 2 3" xfId="18958"/>
    <cellStyle name="40% - Accent2 5 5 2 3" xfId="18959"/>
    <cellStyle name="40% - Accent2 5 5 2 3 2" xfId="18960"/>
    <cellStyle name="40% - Accent2 5 5 2 4" xfId="18961"/>
    <cellStyle name="40% - Accent2 5 5 3" xfId="18962"/>
    <cellStyle name="40% - Accent2 5 5 3 2" xfId="18963"/>
    <cellStyle name="40% - Accent2 5 5 3 2 2" xfId="18964"/>
    <cellStyle name="40% - Accent2 5 5 3 3" xfId="18965"/>
    <cellStyle name="40% - Accent2 5 5 4" xfId="18966"/>
    <cellStyle name="40% - Accent2 5 5 4 2" xfId="18967"/>
    <cellStyle name="40% - Accent2 5 5 5" xfId="18968"/>
    <cellStyle name="40% - Accent2 5 5 5 2" xfId="18969"/>
    <cellStyle name="40% - Accent2 5 5 6" xfId="18970"/>
    <cellStyle name="40% - Accent2 5 6" xfId="18971"/>
    <cellStyle name="40% - Accent2 5 6 2" xfId="18972"/>
    <cellStyle name="40% - Accent2 5 6 2 2" xfId="18973"/>
    <cellStyle name="40% - Accent2 5 6 2 2 2" xfId="18974"/>
    <cellStyle name="40% - Accent2 5 6 2 2 2 2" xfId="18975"/>
    <cellStyle name="40% - Accent2 5 6 2 2 3" xfId="18976"/>
    <cellStyle name="40% - Accent2 5 6 2 3" xfId="18977"/>
    <cellStyle name="40% - Accent2 5 6 2 3 2" xfId="18978"/>
    <cellStyle name="40% - Accent2 5 6 2 4" xfId="18979"/>
    <cellStyle name="40% - Accent2 5 6 3" xfId="18980"/>
    <cellStyle name="40% - Accent2 5 6 3 2" xfId="18981"/>
    <cellStyle name="40% - Accent2 5 6 3 2 2" xfId="18982"/>
    <cellStyle name="40% - Accent2 5 6 3 3" xfId="18983"/>
    <cellStyle name="40% - Accent2 5 6 4" xfId="18984"/>
    <cellStyle name="40% - Accent2 5 6 4 2" xfId="18985"/>
    <cellStyle name="40% - Accent2 5 6 5" xfId="18986"/>
    <cellStyle name="40% - Accent2 5 6 5 2" xfId="18987"/>
    <cellStyle name="40% - Accent2 5 6 6" xfId="18988"/>
    <cellStyle name="40% - Accent2 5 7" xfId="18989"/>
    <cellStyle name="40% - Accent2 5 7 2" xfId="18990"/>
    <cellStyle name="40% - Accent2 5 7 2 2" xfId="18991"/>
    <cellStyle name="40% - Accent2 5 7 2 2 2" xfId="18992"/>
    <cellStyle name="40% - Accent2 5 7 2 3" xfId="18993"/>
    <cellStyle name="40% - Accent2 5 7 3" xfId="18994"/>
    <cellStyle name="40% - Accent2 5 7 3 2" xfId="18995"/>
    <cellStyle name="40% - Accent2 5 7 4" xfId="18996"/>
    <cellStyle name="40% - Accent2 5 8" xfId="18997"/>
    <cellStyle name="40% - Accent2 5 8 2" xfId="18998"/>
    <cellStyle name="40% - Accent2 5 8 2 2" xfId="18999"/>
    <cellStyle name="40% - Accent2 5 8 3" xfId="19000"/>
    <cellStyle name="40% - Accent2 5 9" xfId="19001"/>
    <cellStyle name="40% - Accent2 5 9 2" xfId="19002"/>
    <cellStyle name="40% - Accent2 6" xfId="19003"/>
    <cellStyle name="40% - Accent2 6 10" xfId="19004"/>
    <cellStyle name="40% - Accent2 6 10 2" xfId="19005"/>
    <cellStyle name="40% - Accent2 6 11" xfId="19006"/>
    <cellStyle name="40% - Accent2 6 2" xfId="19007"/>
    <cellStyle name="40% - Accent2 6 2 2" xfId="19008"/>
    <cellStyle name="40% - Accent2 6 2 2 2" xfId="19009"/>
    <cellStyle name="40% - Accent2 6 2 2 2 2" xfId="19010"/>
    <cellStyle name="40% - Accent2 6 2 2 2 2 2" xfId="19011"/>
    <cellStyle name="40% - Accent2 6 2 2 2 2 2 2" xfId="19012"/>
    <cellStyle name="40% - Accent2 6 2 2 2 2 3" xfId="19013"/>
    <cellStyle name="40% - Accent2 6 2 2 2 3" xfId="19014"/>
    <cellStyle name="40% - Accent2 6 2 2 2 3 2" xfId="19015"/>
    <cellStyle name="40% - Accent2 6 2 2 2 4" xfId="19016"/>
    <cellStyle name="40% - Accent2 6 2 2 3" xfId="19017"/>
    <cellStyle name="40% - Accent2 6 2 2 3 2" xfId="19018"/>
    <cellStyle name="40% - Accent2 6 2 2 3 2 2" xfId="19019"/>
    <cellStyle name="40% - Accent2 6 2 2 3 3" xfId="19020"/>
    <cellStyle name="40% - Accent2 6 2 2 4" xfId="19021"/>
    <cellStyle name="40% - Accent2 6 2 2 4 2" xfId="19022"/>
    <cellStyle name="40% - Accent2 6 2 2 5" xfId="19023"/>
    <cellStyle name="40% - Accent2 6 2 2 5 2" xfId="19024"/>
    <cellStyle name="40% - Accent2 6 2 2 6" xfId="19025"/>
    <cellStyle name="40% - Accent2 6 2 3" xfId="19026"/>
    <cellStyle name="40% - Accent2 6 2 3 2" xfId="19027"/>
    <cellStyle name="40% - Accent2 6 2 3 2 2" xfId="19028"/>
    <cellStyle name="40% - Accent2 6 2 3 2 2 2" xfId="19029"/>
    <cellStyle name="40% - Accent2 6 2 3 2 2 2 2" xfId="19030"/>
    <cellStyle name="40% - Accent2 6 2 3 2 2 3" xfId="19031"/>
    <cellStyle name="40% - Accent2 6 2 3 2 3" xfId="19032"/>
    <cellStyle name="40% - Accent2 6 2 3 2 3 2" xfId="19033"/>
    <cellStyle name="40% - Accent2 6 2 3 2 4" xfId="19034"/>
    <cellStyle name="40% - Accent2 6 2 3 3" xfId="19035"/>
    <cellStyle name="40% - Accent2 6 2 3 3 2" xfId="19036"/>
    <cellStyle name="40% - Accent2 6 2 3 3 2 2" xfId="19037"/>
    <cellStyle name="40% - Accent2 6 2 3 3 3" xfId="19038"/>
    <cellStyle name="40% - Accent2 6 2 3 4" xfId="19039"/>
    <cellStyle name="40% - Accent2 6 2 3 4 2" xfId="19040"/>
    <cellStyle name="40% - Accent2 6 2 3 5" xfId="19041"/>
    <cellStyle name="40% - Accent2 6 2 3 5 2" xfId="19042"/>
    <cellStyle name="40% - Accent2 6 2 3 6" xfId="19043"/>
    <cellStyle name="40% - Accent2 6 2 4" xfId="19044"/>
    <cellStyle name="40% - Accent2 6 2 4 2" xfId="19045"/>
    <cellStyle name="40% - Accent2 6 2 4 2 2" xfId="19046"/>
    <cellStyle name="40% - Accent2 6 2 4 2 2 2" xfId="19047"/>
    <cellStyle name="40% - Accent2 6 2 4 2 3" xfId="19048"/>
    <cellStyle name="40% - Accent2 6 2 4 3" xfId="19049"/>
    <cellStyle name="40% - Accent2 6 2 4 3 2" xfId="19050"/>
    <cellStyle name="40% - Accent2 6 2 4 4" xfId="19051"/>
    <cellStyle name="40% - Accent2 6 2 5" xfId="19052"/>
    <cellStyle name="40% - Accent2 6 2 5 2" xfId="19053"/>
    <cellStyle name="40% - Accent2 6 2 5 2 2" xfId="19054"/>
    <cellStyle name="40% - Accent2 6 2 5 3" xfId="19055"/>
    <cellStyle name="40% - Accent2 6 2 6" xfId="19056"/>
    <cellStyle name="40% - Accent2 6 2 6 2" xfId="19057"/>
    <cellStyle name="40% - Accent2 6 2 7" xfId="19058"/>
    <cellStyle name="40% - Accent2 6 2 7 2" xfId="19059"/>
    <cellStyle name="40% - Accent2 6 2 8" xfId="19060"/>
    <cellStyle name="40% - Accent2 6 3" xfId="19061"/>
    <cellStyle name="40% - Accent2 6 3 2" xfId="19062"/>
    <cellStyle name="40% - Accent2 6 3 2 2" xfId="19063"/>
    <cellStyle name="40% - Accent2 6 3 2 2 2" xfId="19064"/>
    <cellStyle name="40% - Accent2 6 3 2 2 2 2" xfId="19065"/>
    <cellStyle name="40% - Accent2 6 3 2 2 2 2 2" xfId="19066"/>
    <cellStyle name="40% - Accent2 6 3 2 2 2 3" xfId="19067"/>
    <cellStyle name="40% - Accent2 6 3 2 2 3" xfId="19068"/>
    <cellStyle name="40% - Accent2 6 3 2 2 3 2" xfId="19069"/>
    <cellStyle name="40% - Accent2 6 3 2 2 4" xfId="19070"/>
    <cellStyle name="40% - Accent2 6 3 2 3" xfId="19071"/>
    <cellStyle name="40% - Accent2 6 3 2 3 2" xfId="19072"/>
    <cellStyle name="40% - Accent2 6 3 2 3 2 2" xfId="19073"/>
    <cellStyle name="40% - Accent2 6 3 2 3 3" xfId="19074"/>
    <cellStyle name="40% - Accent2 6 3 2 4" xfId="19075"/>
    <cellStyle name="40% - Accent2 6 3 2 4 2" xfId="19076"/>
    <cellStyle name="40% - Accent2 6 3 2 5" xfId="19077"/>
    <cellStyle name="40% - Accent2 6 3 2 5 2" xfId="19078"/>
    <cellStyle name="40% - Accent2 6 3 2 6" xfId="19079"/>
    <cellStyle name="40% - Accent2 6 3 3" xfId="19080"/>
    <cellStyle name="40% - Accent2 6 3 3 2" xfId="19081"/>
    <cellStyle name="40% - Accent2 6 3 3 2 2" xfId="19082"/>
    <cellStyle name="40% - Accent2 6 3 3 2 2 2" xfId="19083"/>
    <cellStyle name="40% - Accent2 6 3 3 2 2 2 2" xfId="19084"/>
    <cellStyle name="40% - Accent2 6 3 3 2 2 3" xfId="19085"/>
    <cellStyle name="40% - Accent2 6 3 3 2 3" xfId="19086"/>
    <cellStyle name="40% - Accent2 6 3 3 2 3 2" xfId="19087"/>
    <cellStyle name="40% - Accent2 6 3 3 2 4" xfId="19088"/>
    <cellStyle name="40% - Accent2 6 3 3 3" xfId="19089"/>
    <cellStyle name="40% - Accent2 6 3 3 3 2" xfId="19090"/>
    <cellStyle name="40% - Accent2 6 3 3 3 2 2" xfId="19091"/>
    <cellStyle name="40% - Accent2 6 3 3 3 3" xfId="19092"/>
    <cellStyle name="40% - Accent2 6 3 3 4" xfId="19093"/>
    <cellStyle name="40% - Accent2 6 3 3 4 2" xfId="19094"/>
    <cellStyle name="40% - Accent2 6 3 3 5" xfId="19095"/>
    <cellStyle name="40% - Accent2 6 3 3 5 2" xfId="19096"/>
    <cellStyle name="40% - Accent2 6 3 3 6" xfId="19097"/>
    <cellStyle name="40% - Accent2 6 3 4" xfId="19098"/>
    <cellStyle name="40% - Accent2 6 3 4 2" xfId="19099"/>
    <cellStyle name="40% - Accent2 6 3 4 2 2" xfId="19100"/>
    <cellStyle name="40% - Accent2 6 3 4 2 2 2" xfId="19101"/>
    <cellStyle name="40% - Accent2 6 3 4 2 3" xfId="19102"/>
    <cellStyle name="40% - Accent2 6 3 4 3" xfId="19103"/>
    <cellStyle name="40% - Accent2 6 3 4 3 2" xfId="19104"/>
    <cellStyle name="40% - Accent2 6 3 4 4" xfId="19105"/>
    <cellStyle name="40% - Accent2 6 3 5" xfId="19106"/>
    <cellStyle name="40% - Accent2 6 3 5 2" xfId="19107"/>
    <cellStyle name="40% - Accent2 6 3 5 2 2" xfId="19108"/>
    <cellStyle name="40% - Accent2 6 3 5 3" xfId="19109"/>
    <cellStyle name="40% - Accent2 6 3 6" xfId="19110"/>
    <cellStyle name="40% - Accent2 6 3 6 2" xfId="19111"/>
    <cellStyle name="40% - Accent2 6 3 7" xfId="19112"/>
    <cellStyle name="40% - Accent2 6 3 7 2" xfId="19113"/>
    <cellStyle name="40% - Accent2 6 3 8" xfId="19114"/>
    <cellStyle name="40% - Accent2 6 4" xfId="19115"/>
    <cellStyle name="40% - Accent2 6 4 2" xfId="19116"/>
    <cellStyle name="40% - Accent2 6 4 2 2" xfId="19117"/>
    <cellStyle name="40% - Accent2 6 4 2 2 2" xfId="19118"/>
    <cellStyle name="40% - Accent2 6 4 2 2 2 2" xfId="19119"/>
    <cellStyle name="40% - Accent2 6 4 2 2 3" xfId="19120"/>
    <cellStyle name="40% - Accent2 6 4 2 3" xfId="19121"/>
    <cellStyle name="40% - Accent2 6 4 2 3 2" xfId="19122"/>
    <cellStyle name="40% - Accent2 6 4 2 4" xfId="19123"/>
    <cellStyle name="40% - Accent2 6 4 3" xfId="19124"/>
    <cellStyle name="40% - Accent2 6 4 3 2" xfId="19125"/>
    <cellStyle name="40% - Accent2 6 4 3 2 2" xfId="19126"/>
    <cellStyle name="40% - Accent2 6 4 3 3" xfId="19127"/>
    <cellStyle name="40% - Accent2 6 4 4" xfId="19128"/>
    <cellStyle name="40% - Accent2 6 4 4 2" xfId="19129"/>
    <cellStyle name="40% - Accent2 6 4 5" xfId="19130"/>
    <cellStyle name="40% - Accent2 6 4 5 2" xfId="19131"/>
    <cellStyle name="40% - Accent2 6 4 6" xfId="19132"/>
    <cellStyle name="40% - Accent2 6 5" xfId="19133"/>
    <cellStyle name="40% - Accent2 6 5 2" xfId="19134"/>
    <cellStyle name="40% - Accent2 6 5 2 2" xfId="19135"/>
    <cellStyle name="40% - Accent2 6 5 2 2 2" xfId="19136"/>
    <cellStyle name="40% - Accent2 6 5 2 2 2 2" xfId="19137"/>
    <cellStyle name="40% - Accent2 6 5 2 2 3" xfId="19138"/>
    <cellStyle name="40% - Accent2 6 5 2 3" xfId="19139"/>
    <cellStyle name="40% - Accent2 6 5 2 3 2" xfId="19140"/>
    <cellStyle name="40% - Accent2 6 5 2 4" xfId="19141"/>
    <cellStyle name="40% - Accent2 6 5 3" xfId="19142"/>
    <cellStyle name="40% - Accent2 6 5 3 2" xfId="19143"/>
    <cellStyle name="40% - Accent2 6 5 3 2 2" xfId="19144"/>
    <cellStyle name="40% - Accent2 6 5 3 3" xfId="19145"/>
    <cellStyle name="40% - Accent2 6 5 4" xfId="19146"/>
    <cellStyle name="40% - Accent2 6 5 4 2" xfId="19147"/>
    <cellStyle name="40% - Accent2 6 5 5" xfId="19148"/>
    <cellStyle name="40% - Accent2 6 5 5 2" xfId="19149"/>
    <cellStyle name="40% - Accent2 6 5 6" xfId="19150"/>
    <cellStyle name="40% - Accent2 6 6" xfId="19151"/>
    <cellStyle name="40% - Accent2 6 6 2" xfId="19152"/>
    <cellStyle name="40% - Accent2 6 6 2 2" xfId="19153"/>
    <cellStyle name="40% - Accent2 6 6 2 2 2" xfId="19154"/>
    <cellStyle name="40% - Accent2 6 6 2 2 2 2" xfId="19155"/>
    <cellStyle name="40% - Accent2 6 6 2 2 3" xfId="19156"/>
    <cellStyle name="40% - Accent2 6 6 2 3" xfId="19157"/>
    <cellStyle name="40% - Accent2 6 6 2 3 2" xfId="19158"/>
    <cellStyle name="40% - Accent2 6 6 2 4" xfId="19159"/>
    <cellStyle name="40% - Accent2 6 6 3" xfId="19160"/>
    <cellStyle name="40% - Accent2 6 6 3 2" xfId="19161"/>
    <cellStyle name="40% - Accent2 6 6 3 2 2" xfId="19162"/>
    <cellStyle name="40% - Accent2 6 6 3 3" xfId="19163"/>
    <cellStyle name="40% - Accent2 6 6 4" xfId="19164"/>
    <cellStyle name="40% - Accent2 6 6 4 2" xfId="19165"/>
    <cellStyle name="40% - Accent2 6 6 5" xfId="19166"/>
    <cellStyle name="40% - Accent2 6 6 5 2" xfId="19167"/>
    <cellStyle name="40% - Accent2 6 6 6" xfId="19168"/>
    <cellStyle name="40% - Accent2 6 7" xfId="19169"/>
    <cellStyle name="40% - Accent2 6 7 2" xfId="19170"/>
    <cellStyle name="40% - Accent2 6 7 2 2" xfId="19171"/>
    <cellStyle name="40% - Accent2 6 7 2 2 2" xfId="19172"/>
    <cellStyle name="40% - Accent2 6 7 2 3" xfId="19173"/>
    <cellStyle name="40% - Accent2 6 7 3" xfId="19174"/>
    <cellStyle name="40% - Accent2 6 7 3 2" xfId="19175"/>
    <cellStyle name="40% - Accent2 6 7 4" xfId="19176"/>
    <cellStyle name="40% - Accent2 6 8" xfId="19177"/>
    <cellStyle name="40% - Accent2 6 8 2" xfId="19178"/>
    <cellStyle name="40% - Accent2 6 8 2 2" xfId="19179"/>
    <cellStyle name="40% - Accent2 6 8 3" xfId="19180"/>
    <cellStyle name="40% - Accent2 6 9" xfId="19181"/>
    <cellStyle name="40% - Accent2 6 9 2" xfId="19182"/>
    <cellStyle name="40% - Accent2 7" xfId="19183"/>
    <cellStyle name="40% - Accent2 7 10" xfId="19184"/>
    <cellStyle name="40% - Accent2 7 10 2" xfId="19185"/>
    <cellStyle name="40% - Accent2 7 11" xfId="19186"/>
    <cellStyle name="40% - Accent2 7 2" xfId="19187"/>
    <cellStyle name="40% - Accent2 7 2 2" xfId="19188"/>
    <cellStyle name="40% - Accent2 7 2 2 2" xfId="19189"/>
    <cellStyle name="40% - Accent2 7 2 2 2 2" xfId="19190"/>
    <cellStyle name="40% - Accent2 7 2 2 2 2 2" xfId="19191"/>
    <cellStyle name="40% - Accent2 7 2 2 2 2 2 2" xfId="19192"/>
    <cellStyle name="40% - Accent2 7 2 2 2 2 3" xfId="19193"/>
    <cellStyle name="40% - Accent2 7 2 2 2 3" xfId="19194"/>
    <cellStyle name="40% - Accent2 7 2 2 2 3 2" xfId="19195"/>
    <cellStyle name="40% - Accent2 7 2 2 2 4" xfId="19196"/>
    <cellStyle name="40% - Accent2 7 2 2 3" xfId="19197"/>
    <cellStyle name="40% - Accent2 7 2 2 3 2" xfId="19198"/>
    <cellStyle name="40% - Accent2 7 2 2 3 2 2" xfId="19199"/>
    <cellStyle name="40% - Accent2 7 2 2 3 3" xfId="19200"/>
    <cellStyle name="40% - Accent2 7 2 2 4" xfId="19201"/>
    <cellStyle name="40% - Accent2 7 2 2 4 2" xfId="19202"/>
    <cellStyle name="40% - Accent2 7 2 2 5" xfId="19203"/>
    <cellStyle name="40% - Accent2 7 2 2 5 2" xfId="19204"/>
    <cellStyle name="40% - Accent2 7 2 2 6" xfId="19205"/>
    <cellStyle name="40% - Accent2 7 2 3" xfId="19206"/>
    <cellStyle name="40% - Accent2 7 2 3 2" xfId="19207"/>
    <cellStyle name="40% - Accent2 7 2 3 2 2" xfId="19208"/>
    <cellStyle name="40% - Accent2 7 2 3 2 2 2" xfId="19209"/>
    <cellStyle name="40% - Accent2 7 2 3 2 2 2 2" xfId="19210"/>
    <cellStyle name="40% - Accent2 7 2 3 2 2 3" xfId="19211"/>
    <cellStyle name="40% - Accent2 7 2 3 2 3" xfId="19212"/>
    <cellStyle name="40% - Accent2 7 2 3 2 3 2" xfId="19213"/>
    <cellStyle name="40% - Accent2 7 2 3 2 4" xfId="19214"/>
    <cellStyle name="40% - Accent2 7 2 3 3" xfId="19215"/>
    <cellStyle name="40% - Accent2 7 2 3 3 2" xfId="19216"/>
    <cellStyle name="40% - Accent2 7 2 3 3 2 2" xfId="19217"/>
    <cellStyle name="40% - Accent2 7 2 3 3 3" xfId="19218"/>
    <cellStyle name="40% - Accent2 7 2 3 4" xfId="19219"/>
    <cellStyle name="40% - Accent2 7 2 3 4 2" xfId="19220"/>
    <cellStyle name="40% - Accent2 7 2 3 5" xfId="19221"/>
    <cellStyle name="40% - Accent2 7 2 3 5 2" xfId="19222"/>
    <cellStyle name="40% - Accent2 7 2 3 6" xfId="19223"/>
    <cellStyle name="40% - Accent2 7 2 4" xfId="19224"/>
    <cellStyle name="40% - Accent2 7 2 4 2" xfId="19225"/>
    <cellStyle name="40% - Accent2 7 2 4 2 2" xfId="19226"/>
    <cellStyle name="40% - Accent2 7 2 4 2 2 2" xfId="19227"/>
    <cellStyle name="40% - Accent2 7 2 4 2 3" xfId="19228"/>
    <cellStyle name="40% - Accent2 7 2 4 3" xfId="19229"/>
    <cellStyle name="40% - Accent2 7 2 4 3 2" xfId="19230"/>
    <cellStyle name="40% - Accent2 7 2 4 4" xfId="19231"/>
    <cellStyle name="40% - Accent2 7 2 5" xfId="19232"/>
    <cellStyle name="40% - Accent2 7 2 5 2" xfId="19233"/>
    <cellStyle name="40% - Accent2 7 2 5 2 2" xfId="19234"/>
    <cellStyle name="40% - Accent2 7 2 5 3" xfId="19235"/>
    <cellStyle name="40% - Accent2 7 2 6" xfId="19236"/>
    <cellStyle name="40% - Accent2 7 2 6 2" xfId="19237"/>
    <cellStyle name="40% - Accent2 7 2 7" xfId="19238"/>
    <cellStyle name="40% - Accent2 7 2 7 2" xfId="19239"/>
    <cellStyle name="40% - Accent2 7 2 8" xfId="19240"/>
    <cellStyle name="40% - Accent2 7 3" xfId="19241"/>
    <cellStyle name="40% - Accent2 7 3 2" xfId="19242"/>
    <cellStyle name="40% - Accent2 7 3 2 2" xfId="19243"/>
    <cellStyle name="40% - Accent2 7 3 2 2 2" xfId="19244"/>
    <cellStyle name="40% - Accent2 7 3 2 2 2 2" xfId="19245"/>
    <cellStyle name="40% - Accent2 7 3 2 2 2 2 2" xfId="19246"/>
    <cellStyle name="40% - Accent2 7 3 2 2 2 3" xfId="19247"/>
    <cellStyle name="40% - Accent2 7 3 2 2 3" xfId="19248"/>
    <cellStyle name="40% - Accent2 7 3 2 2 3 2" xfId="19249"/>
    <cellStyle name="40% - Accent2 7 3 2 2 4" xfId="19250"/>
    <cellStyle name="40% - Accent2 7 3 2 3" xfId="19251"/>
    <cellStyle name="40% - Accent2 7 3 2 3 2" xfId="19252"/>
    <cellStyle name="40% - Accent2 7 3 2 3 2 2" xfId="19253"/>
    <cellStyle name="40% - Accent2 7 3 2 3 3" xfId="19254"/>
    <cellStyle name="40% - Accent2 7 3 2 4" xfId="19255"/>
    <cellStyle name="40% - Accent2 7 3 2 4 2" xfId="19256"/>
    <cellStyle name="40% - Accent2 7 3 2 5" xfId="19257"/>
    <cellStyle name="40% - Accent2 7 3 2 5 2" xfId="19258"/>
    <cellStyle name="40% - Accent2 7 3 2 6" xfId="19259"/>
    <cellStyle name="40% - Accent2 7 3 3" xfId="19260"/>
    <cellStyle name="40% - Accent2 7 3 3 2" xfId="19261"/>
    <cellStyle name="40% - Accent2 7 3 3 2 2" xfId="19262"/>
    <cellStyle name="40% - Accent2 7 3 3 2 2 2" xfId="19263"/>
    <cellStyle name="40% - Accent2 7 3 3 2 2 2 2" xfId="19264"/>
    <cellStyle name="40% - Accent2 7 3 3 2 2 3" xfId="19265"/>
    <cellStyle name="40% - Accent2 7 3 3 2 3" xfId="19266"/>
    <cellStyle name="40% - Accent2 7 3 3 2 3 2" xfId="19267"/>
    <cellStyle name="40% - Accent2 7 3 3 2 4" xfId="19268"/>
    <cellStyle name="40% - Accent2 7 3 3 3" xfId="19269"/>
    <cellStyle name="40% - Accent2 7 3 3 3 2" xfId="19270"/>
    <cellStyle name="40% - Accent2 7 3 3 3 2 2" xfId="19271"/>
    <cellStyle name="40% - Accent2 7 3 3 3 3" xfId="19272"/>
    <cellStyle name="40% - Accent2 7 3 3 4" xfId="19273"/>
    <cellStyle name="40% - Accent2 7 3 3 4 2" xfId="19274"/>
    <cellStyle name="40% - Accent2 7 3 3 5" xfId="19275"/>
    <cellStyle name="40% - Accent2 7 3 3 5 2" xfId="19276"/>
    <cellStyle name="40% - Accent2 7 3 3 6" xfId="19277"/>
    <cellStyle name="40% - Accent2 7 3 4" xfId="19278"/>
    <cellStyle name="40% - Accent2 7 3 4 2" xfId="19279"/>
    <cellStyle name="40% - Accent2 7 3 4 2 2" xfId="19280"/>
    <cellStyle name="40% - Accent2 7 3 4 2 2 2" xfId="19281"/>
    <cellStyle name="40% - Accent2 7 3 4 2 3" xfId="19282"/>
    <cellStyle name="40% - Accent2 7 3 4 3" xfId="19283"/>
    <cellStyle name="40% - Accent2 7 3 4 3 2" xfId="19284"/>
    <cellStyle name="40% - Accent2 7 3 4 4" xfId="19285"/>
    <cellStyle name="40% - Accent2 7 3 5" xfId="19286"/>
    <cellStyle name="40% - Accent2 7 3 5 2" xfId="19287"/>
    <cellStyle name="40% - Accent2 7 3 5 2 2" xfId="19288"/>
    <cellStyle name="40% - Accent2 7 3 5 3" xfId="19289"/>
    <cellStyle name="40% - Accent2 7 3 6" xfId="19290"/>
    <cellStyle name="40% - Accent2 7 3 6 2" xfId="19291"/>
    <cellStyle name="40% - Accent2 7 3 7" xfId="19292"/>
    <cellStyle name="40% - Accent2 7 3 7 2" xfId="19293"/>
    <cellStyle name="40% - Accent2 7 3 8" xfId="19294"/>
    <cellStyle name="40% - Accent2 7 4" xfId="19295"/>
    <cellStyle name="40% - Accent2 7 4 2" xfId="19296"/>
    <cellStyle name="40% - Accent2 7 4 2 2" xfId="19297"/>
    <cellStyle name="40% - Accent2 7 4 2 2 2" xfId="19298"/>
    <cellStyle name="40% - Accent2 7 4 2 2 2 2" xfId="19299"/>
    <cellStyle name="40% - Accent2 7 4 2 2 3" xfId="19300"/>
    <cellStyle name="40% - Accent2 7 4 2 3" xfId="19301"/>
    <cellStyle name="40% - Accent2 7 4 2 3 2" xfId="19302"/>
    <cellStyle name="40% - Accent2 7 4 2 4" xfId="19303"/>
    <cellStyle name="40% - Accent2 7 4 3" xfId="19304"/>
    <cellStyle name="40% - Accent2 7 4 3 2" xfId="19305"/>
    <cellStyle name="40% - Accent2 7 4 3 2 2" xfId="19306"/>
    <cellStyle name="40% - Accent2 7 4 3 3" xfId="19307"/>
    <cellStyle name="40% - Accent2 7 4 4" xfId="19308"/>
    <cellStyle name="40% - Accent2 7 4 4 2" xfId="19309"/>
    <cellStyle name="40% - Accent2 7 4 5" xfId="19310"/>
    <cellStyle name="40% - Accent2 7 4 5 2" xfId="19311"/>
    <cellStyle name="40% - Accent2 7 4 6" xfId="19312"/>
    <cellStyle name="40% - Accent2 7 5" xfId="19313"/>
    <cellStyle name="40% - Accent2 7 5 2" xfId="19314"/>
    <cellStyle name="40% - Accent2 7 5 2 2" xfId="19315"/>
    <cellStyle name="40% - Accent2 7 5 2 2 2" xfId="19316"/>
    <cellStyle name="40% - Accent2 7 5 2 2 2 2" xfId="19317"/>
    <cellStyle name="40% - Accent2 7 5 2 2 3" xfId="19318"/>
    <cellStyle name="40% - Accent2 7 5 2 3" xfId="19319"/>
    <cellStyle name="40% - Accent2 7 5 2 3 2" xfId="19320"/>
    <cellStyle name="40% - Accent2 7 5 2 4" xfId="19321"/>
    <cellStyle name="40% - Accent2 7 5 3" xfId="19322"/>
    <cellStyle name="40% - Accent2 7 5 3 2" xfId="19323"/>
    <cellStyle name="40% - Accent2 7 5 3 2 2" xfId="19324"/>
    <cellStyle name="40% - Accent2 7 5 3 3" xfId="19325"/>
    <cellStyle name="40% - Accent2 7 5 4" xfId="19326"/>
    <cellStyle name="40% - Accent2 7 5 4 2" xfId="19327"/>
    <cellStyle name="40% - Accent2 7 5 5" xfId="19328"/>
    <cellStyle name="40% - Accent2 7 5 5 2" xfId="19329"/>
    <cellStyle name="40% - Accent2 7 5 6" xfId="19330"/>
    <cellStyle name="40% - Accent2 7 6" xfId="19331"/>
    <cellStyle name="40% - Accent2 7 6 2" xfId="19332"/>
    <cellStyle name="40% - Accent2 7 6 2 2" xfId="19333"/>
    <cellStyle name="40% - Accent2 7 6 2 2 2" xfId="19334"/>
    <cellStyle name="40% - Accent2 7 6 2 2 2 2" xfId="19335"/>
    <cellStyle name="40% - Accent2 7 6 2 2 3" xfId="19336"/>
    <cellStyle name="40% - Accent2 7 6 2 3" xfId="19337"/>
    <cellStyle name="40% - Accent2 7 6 2 3 2" xfId="19338"/>
    <cellStyle name="40% - Accent2 7 6 2 4" xfId="19339"/>
    <cellStyle name="40% - Accent2 7 6 3" xfId="19340"/>
    <cellStyle name="40% - Accent2 7 6 3 2" xfId="19341"/>
    <cellStyle name="40% - Accent2 7 6 3 2 2" xfId="19342"/>
    <cellStyle name="40% - Accent2 7 6 3 3" xfId="19343"/>
    <cellStyle name="40% - Accent2 7 6 4" xfId="19344"/>
    <cellStyle name="40% - Accent2 7 6 4 2" xfId="19345"/>
    <cellStyle name="40% - Accent2 7 6 5" xfId="19346"/>
    <cellStyle name="40% - Accent2 7 6 5 2" xfId="19347"/>
    <cellStyle name="40% - Accent2 7 6 6" xfId="19348"/>
    <cellStyle name="40% - Accent2 7 7" xfId="19349"/>
    <cellStyle name="40% - Accent2 7 7 2" xfId="19350"/>
    <cellStyle name="40% - Accent2 7 7 2 2" xfId="19351"/>
    <cellStyle name="40% - Accent2 7 7 2 2 2" xfId="19352"/>
    <cellStyle name="40% - Accent2 7 7 2 3" xfId="19353"/>
    <cellStyle name="40% - Accent2 7 7 3" xfId="19354"/>
    <cellStyle name="40% - Accent2 7 7 3 2" xfId="19355"/>
    <cellStyle name="40% - Accent2 7 7 4" xfId="19356"/>
    <cellStyle name="40% - Accent2 7 8" xfId="19357"/>
    <cellStyle name="40% - Accent2 7 8 2" xfId="19358"/>
    <cellStyle name="40% - Accent2 7 8 2 2" xfId="19359"/>
    <cellStyle name="40% - Accent2 7 8 3" xfId="19360"/>
    <cellStyle name="40% - Accent2 7 9" xfId="19361"/>
    <cellStyle name="40% - Accent2 7 9 2" xfId="19362"/>
    <cellStyle name="40% - Accent2 8" xfId="19363"/>
    <cellStyle name="40% - Accent2 8 2" xfId="19364"/>
    <cellStyle name="40% - Accent2 8 2 2" xfId="19365"/>
    <cellStyle name="40% - Accent2 8 2 2 2" xfId="19366"/>
    <cellStyle name="40% - Accent2 8 2 2 2 2" xfId="19367"/>
    <cellStyle name="40% - Accent2 8 2 2 2 2 2" xfId="19368"/>
    <cellStyle name="40% - Accent2 8 2 2 2 3" xfId="19369"/>
    <cellStyle name="40% - Accent2 8 2 2 3" xfId="19370"/>
    <cellStyle name="40% - Accent2 8 2 2 3 2" xfId="19371"/>
    <cellStyle name="40% - Accent2 8 2 2 4" xfId="19372"/>
    <cellStyle name="40% - Accent2 8 2 3" xfId="19373"/>
    <cellStyle name="40% - Accent2 8 2 3 2" xfId="19374"/>
    <cellStyle name="40% - Accent2 8 2 3 2 2" xfId="19375"/>
    <cellStyle name="40% - Accent2 8 2 3 3" xfId="19376"/>
    <cellStyle name="40% - Accent2 8 2 4" xfId="19377"/>
    <cellStyle name="40% - Accent2 8 2 4 2" xfId="19378"/>
    <cellStyle name="40% - Accent2 8 2 5" xfId="19379"/>
    <cellStyle name="40% - Accent2 8 2 5 2" xfId="19380"/>
    <cellStyle name="40% - Accent2 8 2 6" xfId="19381"/>
    <cellStyle name="40% - Accent2 8 3" xfId="19382"/>
    <cellStyle name="40% - Accent2 8 3 2" xfId="19383"/>
    <cellStyle name="40% - Accent2 8 3 2 2" xfId="19384"/>
    <cellStyle name="40% - Accent2 8 3 2 2 2" xfId="19385"/>
    <cellStyle name="40% - Accent2 8 3 2 2 2 2" xfId="19386"/>
    <cellStyle name="40% - Accent2 8 3 2 2 3" xfId="19387"/>
    <cellStyle name="40% - Accent2 8 3 2 3" xfId="19388"/>
    <cellStyle name="40% - Accent2 8 3 2 3 2" xfId="19389"/>
    <cellStyle name="40% - Accent2 8 3 2 4" xfId="19390"/>
    <cellStyle name="40% - Accent2 8 3 3" xfId="19391"/>
    <cellStyle name="40% - Accent2 8 3 3 2" xfId="19392"/>
    <cellStyle name="40% - Accent2 8 3 3 2 2" xfId="19393"/>
    <cellStyle name="40% - Accent2 8 3 3 3" xfId="19394"/>
    <cellStyle name="40% - Accent2 8 3 4" xfId="19395"/>
    <cellStyle name="40% - Accent2 8 3 4 2" xfId="19396"/>
    <cellStyle name="40% - Accent2 8 3 5" xfId="19397"/>
    <cellStyle name="40% - Accent2 8 3 5 2" xfId="19398"/>
    <cellStyle name="40% - Accent2 8 3 6" xfId="19399"/>
    <cellStyle name="40% - Accent2 8 4" xfId="19400"/>
    <cellStyle name="40% - Accent2 8 4 2" xfId="19401"/>
    <cellStyle name="40% - Accent2 8 4 2 2" xfId="19402"/>
    <cellStyle name="40% - Accent2 8 4 2 2 2" xfId="19403"/>
    <cellStyle name="40% - Accent2 8 4 2 3" xfId="19404"/>
    <cellStyle name="40% - Accent2 8 4 3" xfId="19405"/>
    <cellStyle name="40% - Accent2 8 4 3 2" xfId="19406"/>
    <cellStyle name="40% - Accent2 8 4 4" xfId="19407"/>
    <cellStyle name="40% - Accent2 8 5" xfId="19408"/>
    <cellStyle name="40% - Accent2 8 5 2" xfId="19409"/>
    <cellStyle name="40% - Accent2 8 5 2 2" xfId="19410"/>
    <cellStyle name="40% - Accent2 8 5 3" xfId="19411"/>
    <cellStyle name="40% - Accent2 8 6" xfId="19412"/>
    <cellStyle name="40% - Accent2 8 6 2" xfId="19413"/>
    <cellStyle name="40% - Accent2 8 7" xfId="19414"/>
    <cellStyle name="40% - Accent2 8 7 2" xfId="19415"/>
    <cellStyle name="40% - Accent2 8 8" xfId="19416"/>
    <cellStyle name="40% - Accent2 9" xfId="19417"/>
    <cellStyle name="40% - Accent2 9 2" xfId="19418"/>
    <cellStyle name="40% - Accent2 9 2 2" xfId="19419"/>
    <cellStyle name="40% - Accent2 9 2 2 2" xfId="19420"/>
    <cellStyle name="40% - Accent2 9 2 2 2 2" xfId="19421"/>
    <cellStyle name="40% - Accent2 9 2 2 2 2 2" xfId="19422"/>
    <cellStyle name="40% - Accent2 9 2 2 2 3" xfId="19423"/>
    <cellStyle name="40% - Accent2 9 2 2 3" xfId="19424"/>
    <cellStyle name="40% - Accent2 9 2 2 3 2" xfId="19425"/>
    <cellStyle name="40% - Accent2 9 2 2 4" xfId="19426"/>
    <cellStyle name="40% - Accent2 9 2 3" xfId="19427"/>
    <cellStyle name="40% - Accent2 9 2 3 2" xfId="19428"/>
    <cellStyle name="40% - Accent2 9 2 3 2 2" xfId="19429"/>
    <cellStyle name="40% - Accent2 9 2 3 3" xfId="19430"/>
    <cellStyle name="40% - Accent2 9 2 4" xfId="19431"/>
    <cellStyle name="40% - Accent2 9 2 4 2" xfId="19432"/>
    <cellStyle name="40% - Accent2 9 2 5" xfId="19433"/>
    <cellStyle name="40% - Accent2 9 2 5 2" xfId="19434"/>
    <cellStyle name="40% - Accent2 9 2 6" xfId="19435"/>
    <cellStyle name="40% - Accent2 9 3" xfId="19436"/>
    <cellStyle name="40% - Accent2 9 3 2" xfId="19437"/>
    <cellStyle name="40% - Accent2 9 3 2 2" xfId="19438"/>
    <cellStyle name="40% - Accent2 9 3 2 2 2" xfId="19439"/>
    <cellStyle name="40% - Accent2 9 3 2 2 2 2" xfId="19440"/>
    <cellStyle name="40% - Accent2 9 3 2 2 3" xfId="19441"/>
    <cellStyle name="40% - Accent2 9 3 2 3" xfId="19442"/>
    <cellStyle name="40% - Accent2 9 3 2 3 2" xfId="19443"/>
    <cellStyle name="40% - Accent2 9 3 2 4" xfId="19444"/>
    <cellStyle name="40% - Accent2 9 3 3" xfId="19445"/>
    <cellStyle name="40% - Accent2 9 3 3 2" xfId="19446"/>
    <cellStyle name="40% - Accent2 9 3 3 2 2" xfId="19447"/>
    <cellStyle name="40% - Accent2 9 3 3 3" xfId="19448"/>
    <cellStyle name="40% - Accent2 9 3 4" xfId="19449"/>
    <cellStyle name="40% - Accent2 9 3 4 2" xfId="19450"/>
    <cellStyle name="40% - Accent2 9 3 5" xfId="19451"/>
    <cellStyle name="40% - Accent2 9 3 5 2" xfId="19452"/>
    <cellStyle name="40% - Accent2 9 3 6" xfId="19453"/>
    <cellStyle name="40% - Accent2 9 4" xfId="19454"/>
    <cellStyle name="40% - Accent2 9 4 2" xfId="19455"/>
    <cellStyle name="40% - Accent2 9 4 2 2" xfId="19456"/>
    <cellStyle name="40% - Accent2 9 4 2 2 2" xfId="19457"/>
    <cellStyle name="40% - Accent2 9 4 2 3" xfId="19458"/>
    <cellStyle name="40% - Accent2 9 4 3" xfId="19459"/>
    <cellStyle name="40% - Accent2 9 4 3 2" xfId="19460"/>
    <cellStyle name="40% - Accent2 9 4 4" xfId="19461"/>
    <cellStyle name="40% - Accent2 9 5" xfId="19462"/>
    <cellStyle name="40% - Accent2 9 5 2" xfId="19463"/>
    <cellStyle name="40% - Accent2 9 5 2 2" xfId="19464"/>
    <cellStyle name="40% - Accent2 9 5 3" xfId="19465"/>
    <cellStyle name="40% - Accent2 9 6" xfId="19466"/>
    <cellStyle name="40% - Accent2 9 6 2" xfId="19467"/>
    <cellStyle name="40% - Accent2 9 7" xfId="19468"/>
    <cellStyle name="40% - Accent2 9 7 2" xfId="19469"/>
    <cellStyle name="40% - Accent2 9 8" xfId="19470"/>
    <cellStyle name="40% - Accent3 10" xfId="19471"/>
    <cellStyle name="40% - Accent3 10 2" xfId="19472"/>
    <cellStyle name="40% - Accent3 10 2 2" xfId="19473"/>
    <cellStyle name="40% - Accent3 10 2 2 2" xfId="19474"/>
    <cellStyle name="40% - Accent3 10 2 2 2 2" xfId="19475"/>
    <cellStyle name="40% - Accent3 10 2 2 3" xfId="19476"/>
    <cellStyle name="40% - Accent3 10 2 3" xfId="19477"/>
    <cellStyle name="40% - Accent3 10 2 3 2" xfId="19478"/>
    <cellStyle name="40% - Accent3 10 2 4" xfId="19479"/>
    <cellStyle name="40% - Accent3 10 3" xfId="19480"/>
    <cellStyle name="40% - Accent3 10 3 2" xfId="19481"/>
    <cellStyle name="40% - Accent3 10 3 2 2" xfId="19482"/>
    <cellStyle name="40% - Accent3 10 3 3" xfId="19483"/>
    <cellStyle name="40% - Accent3 10 4" xfId="19484"/>
    <cellStyle name="40% - Accent3 10 4 2" xfId="19485"/>
    <cellStyle name="40% - Accent3 10 5" xfId="19486"/>
    <cellStyle name="40% - Accent3 10 5 2" xfId="19487"/>
    <cellStyle name="40% - Accent3 10 6" xfId="19488"/>
    <cellStyle name="40% - Accent3 11" xfId="19489"/>
    <cellStyle name="40% - Accent3 11 2" xfId="19490"/>
    <cellStyle name="40% - Accent3 11 2 2" xfId="19491"/>
    <cellStyle name="40% - Accent3 11 2 2 2" xfId="19492"/>
    <cellStyle name="40% - Accent3 11 2 2 2 2" xfId="19493"/>
    <cellStyle name="40% - Accent3 11 2 2 3" xfId="19494"/>
    <cellStyle name="40% - Accent3 11 2 3" xfId="19495"/>
    <cellStyle name="40% - Accent3 11 2 3 2" xfId="19496"/>
    <cellStyle name="40% - Accent3 11 2 4" xfId="19497"/>
    <cellStyle name="40% - Accent3 11 3" xfId="19498"/>
    <cellStyle name="40% - Accent3 11 3 2" xfId="19499"/>
    <cellStyle name="40% - Accent3 11 3 2 2" xfId="19500"/>
    <cellStyle name="40% - Accent3 11 3 3" xfId="19501"/>
    <cellStyle name="40% - Accent3 11 4" xfId="19502"/>
    <cellStyle name="40% - Accent3 11 4 2" xfId="19503"/>
    <cellStyle name="40% - Accent3 11 5" xfId="19504"/>
    <cellStyle name="40% - Accent3 11 5 2" xfId="19505"/>
    <cellStyle name="40% - Accent3 11 6" xfId="19506"/>
    <cellStyle name="40% - Accent3 12" xfId="19507"/>
    <cellStyle name="40% - Accent3 12 2" xfId="19508"/>
    <cellStyle name="40% - Accent3 12 2 2" xfId="19509"/>
    <cellStyle name="40% - Accent3 12 2 2 2" xfId="19510"/>
    <cellStyle name="40% - Accent3 12 2 2 2 2" xfId="19511"/>
    <cellStyle name="40% - Accent3 12 2 2 3" xfId="19512"/>
    <cellStyle name="40% - Accent3 12 2 3" xfId="19513"/>
    <cellStyle name="40% - Accent3 12 2 3 2" xfId="19514"/>
    <cellStyle name="40% - Accent3 12 2 4" xfId="19515"/>
    <cellStyle name="40% - Accent3 12 3" xfId="19516"/>
    <cellStyle name="40% - Accent3 12 3 2" xfId="19517"/>
    <cellStyle name="40% - Accent3 12 3 2 2" xfId="19518"/>
    <cellStyle name="40% - Accent3 12 3 3" xfId="19519"/>
    <cellStyle name="40% - Accent3 12 4" xfId="19520"/>
    <cellStyle name="40% - Accent3 12 4 2" xfId="19521"/>
    <cellStyle name="40% - Accent3 12 5" xfId="19522"/>
    <cellStyle name="40% - Accent3 12 5 2" xfId="19523"/>
    <cellStyle name="40% - Accent3 12 6" xfId="19524"/>
    <cellStyle name="40% - Accent3 13" xfId="19525"/>
    <cellStyle name="40% - Accent3 13 2" xfId="19526"/>
    <cellStyle name="40% - Accent3 13 2 2" xfId="19527"/>
    <cellStyle name="40% - Accent3 13 2 2 2" xfId="19528"/>
    <cellStyle name="40% - Accent3 13 2 3" xfId="19529"/>
    <cellStyle name="40% - Accent3 13 3" xfId="19530"/>
    <cellStyle name="40% - Accent3 13 3 2" xfId="19531"/>
    <cellStyle name="40% - Accent3 13 4" xfId="19532"/>
    <cellStyle name="40% - Accent3 14" xfId="19533"/>
    <cellStyle name="40% - Accent3 14 2" xfId="19534"/>
    <cellStyle name="40% - Accent3 14 2 2" xfId="19535"/>
    <cellStyle name="40% - Accent3 14 3" xfId="19536"/>
    <cellStyle name="40% - Accent3 15" xfId="19537"/>
    <cellStyle name="40% - Accent3 15 2" xfId="19538"/>
    <cellStyle name="40% - Accent3 16" xfId="19539"/>
    <cellStyle name="40% - Accent3 16 2" xfId="19540"/>
    <cellStyle name="40% - Accent3 17" xfId="19541"/>
    <cellStyle name="40% - Accent3 2" xfId="19542"/>
    <cellStyle name="40% - Accent3 2 2" xfId="19543"/>
    <cellStyle name="40% - Accent3 2 2 10" xfId="19544"/>
    <cellStyle name="40% - Accent3 2 2 10 2" xfId="19545"/>
    <cellStyle name="40% - Accent3 2 2 10 2 2" xfId="19546"/>
    <cellStyle name="40% - Accent3 2 2 10 2 2 2" xfId="19547"/>
    <cellStyle name="40% - Accent3 2 2 10 2 2 2 2" xfId="19548"/>
    <cellStyle name="40% - Accent3 2 2 10 2 2 3" xfId="19549"/>
    <cellStyle name="40% - Accent3 2 2 10 2 3" xfId="19550"/>
    <cellStyle name="40% - Accent3 2 2 10 2 3 2" xfId="19551"/>
    <cellStyle name="40% - Accent3 2 2 10 2 4" xfId="19552"/>
    <cellStyle name="40% - Accent3 2 2 10 3" xfId="19553"/>
    <cellStyle name="40% - Accent3 2 2 10 3 2" xfId="19554"/>
    <cellStyle name="40% - Accent3 2 2 10 3 2 2" xfId="19555"/>
    <cellStyle name="40% - Accent3 2 2 10 3 3" xfId="19556"/>
    <cellStyle name="40% - Accent3 2 2 10 4" xfId="19557"/>
    <cellStyle name="40% - Accent3 2 2 10 4 2" xfId="19558"/>
    <cellStyle name="40% - Accent3 2 2 10 5" xfId="19559"/>
    <cellStyle name="40% - Accent3 2 2 10 5 2" xfId="19560"/>
    <cellStyle name="40% - Accent3 2 2 10 6" xfId="19561"/>
    <cellStyle name="40% - Accent3 2 2 11" xfId="19562"/>
    <cellStyle name="40% - Accent3 2 2 11 2" xfId="19563"/>
    <cellStyle name="40% - Accent3 2 2 11 2 2" xfId="19564"/>
    <cellStyle name="40% - Accent3 2 2 11 2 2 2" xfId="19565"/>
    <cellStyle name="40% - Accent3 2 2 11 2 2 2 2" xfId="19566"/>
    <cellStyle name="40% - Accent3 2 2 11 2 2 3" xfId="19567"/>
    <cellStyle name="40% - Accent3 2 2 11 2 3" xfId="19568"/>
    <cellStyle name="40% - Accent3 2 2 11 2 3 2" xfId="19569"/>
    <cellStyle name="40% - Accent3 2 2 11 2 4" xfId="19570"/>
    <cellStyle name="40% - Accent3 2 2 11 3" xfId="19571"/>
    <cellStyle name="40% - Accent3 2 2 11 3 2" xfId="19572"/>
    <cellStyle name="40% - Accent3 2 2 11 3 2 2" xfId="19573"/>
    <cellStyle name="40% - Accent3 2 2 11 3 3" xfId="19574"/>
    <cellStyle name="40% - Accent3 2 2 11 4" xfId="19575"/>
    <cellStyle name="40% - Accent3 2 2 11 4 2" xfId="19576"/>
    <cellStyle name="40% - Accent3 2 2 11 5" xfId="19577"/>
    <cellStyle name="40% - Accent3 2 2 11 5 2" xfId="19578"/>
    <cellStyle name="40% - Accent3 2 2 11 6" xfId="19579"/>
    <cellStyle name="40% - Accent3 2 2 12" xfId="19580"/>
    <cellStyle name="40% - Accent3 2 2 12 2" xfId="19581"/>
    <cellStyle name="40% - Accent3 2 2 12 2 2" xfId="19582"/>
    <cellStyle name="40% - Accent3 2 2 12 2 2 2" xfId="19583"/>
    <cellStyle name="40% - Accent3 2 2 12 2 3" xfId="19584"/>
    <cellStyle name="40% - Accent3 2 2 12 3" xfId="19585"/>
    <cellStyle name="40% - Accent3 2 2 12 3 2" xfId="19586"/>
    <cellStyle name="40% - Accent3 2 2 12 4" xfId="19587"/>
    <cellStyle name="40% - Accent3 2 2 13" xfId="19588"/>
    <cellStyle name="40% - Accent3 2 2 13 2" xfId="19589"/>
    <cellStyle name="40% - Accent3 2 2 13 2 2" xfId="19590"/>
    <cellStyle name="40% - Accent3 2 2 13 3" xfId="19591"/>
    <cellStyle name="40% - Accent3 2 2 14" xfId="19592"/>
    <cellStyle name="40% - Accent3 2 2 14 2" xfId="19593"/>
    <cellStyle name="40% - Accent3 2 2 15" xfId="19594"/>
    <cellStyle name="40% - Accent3 2 2 15 2" xfId="19595"/>
    <cellStyle name="40% - Accent3 2 2 16" xfId="19596"/>
    <cellStyle name="40% - Accent3 2 2 2" xfId="19597"/>
    <cellStyle name="40% - Accent3 2 2 2 10" xfId="19598"/>
    <cellStyle name="40% - Accent3 2 2 2 10 2" xfId="19599"/>
    <cellStyle name="40% - Accent3 2 2 2 10 2 2" xfId="19600"/>
    <cellStyle name="40% - Accent3 2 2 2 10 2 2 2" xfId="19601"/>
    <cellStyle name="40% - Accent3 2 2 2 10 2 2 2 2" xfId="19602"/>
    <cellStyle name="40% - Accent3 2 2 2 10 2 2 3" xfId="19603"/>
    <cellStyle name="40% - Accent3 2 2 2 10 2 3" xfId="19604"/>
    <cellStyle name="40% - Accent3 2 2 2 10 2 3 2" xfId="19605"/>
    <cellStyle name="40% - Accent3 2 2 2 10 2 4" xfId="19606"/>
    <cellStyle name="40% - Accent3 2 2 2 10 3" xfId="19607"/>
    <cellStyle name="40% - Accent3 2 2 2 10 3 2" xfId="19608"/>
    <cellStyle name="40% - Accent3 2 2 2 10 3 2 2" xfId="19609"/>
    <cellStyle name="40% - Accent3 2 2 2 10 3 3" xfId="19610"/>
    <cellStyle name="40% - Accent3 2 2 2 10 4" xfId="19611"/>
    <cellStyle name="40% - Accent3 2 2 2 10 4 2" xfId="19612"/>
    <cellStyle name="40% - Accent3 2 2 2 10 5" xfId="19613"/>
    <cellStyle name="40% - Accent3 2 2 2 10 5 2" xfId="19614"/>
    <cellStyle name="40% - Accent3 2 2 2 10 6" xfId="19615"/>
    <cellStyle name="40% - Accent3 2 2 2 11" xfId="19616"/>
    <cellStyle name="40% - Accent3 2 2 2 11 2" xfId="19617"/>
    <cellStyle name="40% - Accent3 2 2 2 11 2 2" xfId="19618"/>
    <cellStyle name="40% - Accent3 2 2 2 11 2 2 2" xfId="19619"/>
    <cellStyle name="40% - Accent3 2 2 2 11 2 3" xfId="19620"/>
    <cellStyle name="40% - Accent3 2 2 2 11 3" xfId="19621"/>
    <cellStyle name="40% - Accent3 2 2 2 11 3 2" xfId="19622"/>
    <cellStyle name="40% - Accent3 2 2 2 11 4" xfId="19623"/>
    <cellStyle name="40% - Accent3 2 2 2 12" xfId="19624"/>
    <cellStyle name="40% - Accent3 2 2 2 12 2" xfId="19625"/>
    <cellStyle name="40% - Accent3 2 2 2 12 2 2" xfId="19626"/>
    <cellStyle name="40% - Accent3 2 2 2 12 3" xfId="19627"/>
    <cellStyle name="40% - Accent3 2 2 2 13" xfId="19628"/>
    <cellStyle name="40% - Accent3 2 2 2 13 2" xfId="19629"/>
    <cellStyle name="40% - Accent3 2 2 2 14" xfId="19630"/>
    <cellStyle name="40% - Accent3 2 2 2 14 2" xfId="19631"/>
    <cellStyle name="40% - Accent3 2 2 2 15" xfId="19632"/>
    <cellStyle name="40% - Accent3 2 2 2 2" xfId="19633"/>
    <cellStyle name="40% - Accent3 2 2 2 2 10" xfId="19634"/>
    <cellStyle name="40% - Accent3 2 2 2 2 10 2" xfId="19635"/>
    <cellStyle name="40% - Accent3 2 2 2 2 11" xfId="19636"/>
    <cellStyle name="40% - Accent3 2 2 2 2 2" xfId="19637"/>
    <cellStyle name="40% - Accent3 2 2 2 2 2 2" xfId="19638"/>
    <cellStyle name="40% - Accent3 2 2 2 2 2 2 2" xfId="19639"/>
    <cellStyle name="40% - Accent3 2 2 2 2 2 2 2 2" xfId="19640"/>
    <cellStyle name="40% - Accent3 2 2 2 2 2 2 2 2 2" xfId="19641"/>
    <cellStyle name="40% - Accent3 2 2 2 2 2 2 2 2 2 2" xfId="19642"/>
    <cellStyle name="40% - Accent3 2 2 2 2 2 2 2 2 3" xfId="19643"/>
    <cellStyle name="40% - Accent3 2 2 2 2 2 2 2 3" xfId="19644"/>
    <cellStyle name="40% - Accent3 2 2 2 2 2 2 2 3 2" xfId="19645"/>
    <cellStyle name="40% - Accent3 2 2 2 2 2 2 2 4" xfId="19646"/>
    <cellStyle name="40% - Accent3 2 2 2 2 2 2 3" xfId="19647"/>
    <cellStyle name="40% - Accent3 2 2 2 2 2 2 3 2" xfId="19648"/>
    <cellStyle name="40% - Accent3 2 2 2 2 2 2 3 2 2" xfId="19649"/>
    <cellStyle name="40% - Accent3 2 2 2 2 2 2 3 3" xfId="19650"/>
    <cellStyle name="40% - Accent3 2 2 2 2 2 2 4" xfId="19651"/>
    <cellStyle name="40% - Accent3 2 2 2 2 2 2 4 2" xfId="19652"/>
    <cellStyle name="40% - Accent3 2 2 2 2 2 2 5" xfId="19653"/>
    <cellStyle name="40% - Accent3 2 2 2 2 2 2 5 2" xfId="19654"/>
    <cellStyle name="40% - Accent3 2 2 2 2 2 2 6" xfId="19655"/>
    <cellStyle name="40% - Accent3 2 2 2 2 2 3" xfId="19656"/>
    <cellStyle name="40% - Accent3 2 2 2 2 2 3 2" xfId="19657"/>
    <cellStyle name="40% - Accent3 2 2 2 2 2 3 2 2" xfId="19658"/>
    <cellStyle name="40% - Accent3 2 2 2 2 2 3 2 2 2" xfId="19659"/>
    <cellStyle name="40% - Accent3 2 2 2 2 2 3 2 2 2 2" xfId="19660"/>
    <cellStyle name="40% - Accent3 2 2 2 2 2 3 2 2 3" xfId="19661"/>
    <cellStyle name="40% - Accent3 2 2 2 2 2 3 2 3" xfId="19662"/>
    <cellStyle name="40% - Accent3 2 2 2 2 2 3 2 3 2" xfId="19663"/>
    <cellStyle name="40% - Accent3 2 2 2 2 2 3 2 4" xfId="19664"/>
    <cellStyle name="40% - Accent3 2 2 2 2 2 3 3" xfId="19665"/>
    <cellStyle name="40% - Accent3 2 2 2 2 2 3 3 2" xfId="19666"/>
    <cellStyle name="40% - Accent3 2 2 2 2 2 3 3 2 2" xfId="19667"/>
    <cellStyle name="40% - Accent3 2 2 2 2 2 3 3 3" xfId="19668"/>
    <cellStyle name="40% - Accent3 2 2 2 2 2 3 4" xfId="19669"/>
    <cellStyle name="40% - Accent3 2 2 2 2 2 3 4 2" xfId="19670"/>
    <cellStyle name="40% - Accent3 2 2 2 2 2 3 5" xfId="19671"/>
    <cellStyle name="40% - Accent3 2 2 2 2 2 3 5 2" xfId="19672"/>
    <cellStyle name="40% - Accent3 2 2 2 2 2 3 6" xfId="19673"/>
    <cellStyle name="40% - Accent3 2 2 2 2 2 4" xfId="19674"/>
    <cellStyle name="40% - Accent3 2 2 2 2 2 4 2" xfId="19675"/>
    <cellStyle name="40% - Accent3 2 2 2 2 2 4 2 2" xfId="19676"/>
    <cellStyle name="40% - Accent3 2 2 2 2 2 4 2 2 2" xfId="19677"/>
    <cellStyle name="40% - Accent3 2 2 2 2 2 4 2 3" xfId="19678"/>
    <cellStyle name="40% - Accent3 2 2 2 2 2 4 3" xfId="19679"/>
    <cellStyle name="40% - Accent3 2 2 2 2 2 4 3 2" xfId="19680"/>
    <cellStyle name="40% - Accent3 2 2 2 2 2 4 4" xfId="19681"/>
    <cellStyle name="40% - Accent3 2 2 2 2 2 5" xfId="19682"/>
    <cellStyle name="40% - Accent3 2 2 2 2 2 5 2" xfId="19683"/>
    <cellStyle name="40% - Accent3 2 2 2 2 2 5 2 2" xfId="19684"/>
    <cellStyle name="40% - Accent3 2 2 2 2 2 5 3" xfId="19685"/>
    <cellStyle name="40% - Accent3 2 2 2 2 2 6" xfId="19686"/>
    <cellStyle name="40% - Accent3 2 2 2 2 2 6 2" xfId="19687"/>
    <cellStyle name="40% - Accent3 2 2 2 2 2 7" xfId="19688"/>
    <cellStyle name="40% - Accent3 2 2 2 2 2 7 2" xfId="19689"/>
    <cellStyle name="40% - Accent3 2 2 2 2 2 8" xfId="19690"/>
    <cellStyle name="40% - Accent3 2 2 2 2 3" xfId="19691"/>
    <cellStyle name="40% - Accent3 2 2 2 2 3 2" xfId="19692"/>
    <cellStyle name="40% - Accent3 2 2 2 2 3 2 2" xfId="19693"/>
    <cellStyle name="40% - Accent3 2 2 2 2 3 2 2 2" xfId="19694"/>
    <cellStyle name="40% - Accent3 2 2 2 2 3 2 2 2 2" xfId="19695"/>
    <cellStyle name="40% - Accent3 2 2 2 2 3 2 2 2 2 2" xfId="19696"/>
    <cellStyle name="40% - Accent3 2 2 2 2 3 2 2 2 3" xfId="19697"/>
    <cellStyle name="40% - Accent3 2 2 2 2 3 2 2 3" xfId="19698"/>
    <cellStyle name="40% - Accent3 2 2 2 2 3 2 2 3 2" xfId="19699"/>
    <cellStyle name="40% - Accent3 2 2 2 2 3 2 2 4" xfId="19700"/>
    <cellStyle name="40% - Accent3 2 2 2 2 3 2 3" xfId="19701"/>
    <cellStyle name="40% - Accent3 2 2 2 2 3 2 3 2" xfId="19702"/>
    <cellStyle name="40% - Accent3 2 2 2 2 3 2 3 2 2" xfId="19703"/>
    <cellStyle name="40% - Accent3 2 2 2 2 3 2 3 3" xfId="19704"/>
    <cellStyle name="40% - Accent3 2 2 2 2 3 2 4" xfId="19705"/>
    <cellStyle name="40% - Accent3 2 2 2 2 3 2 4 2" xfId="19706"/>
    <cellStyle name="40% - Accent3 2 2 2 2 3 2 5" xfId="19707"/>
    <cellStyle name="40% - Accent3 2 2 2 2 3 2 5 2" xfId="19708"/>
    <cellStyle name="40% - Accent3 2 2 2 2 3 2 6" xfId="19709"/>
    <cellStyle name="40% - Accent3 2 2 2 2 3 3" xfId="19710"/>
    <cellStyle name="40% - Accent3 2 2 2 2 3 3 2" xfId="19711"/>
    <cellStyle name="40% - Accent3 2 2 2 2 3 3 2 2" xfId="19712"/>
    <cellStyle name="40% - Accent3 2 2 2 2 3 3 2 2 2" xfId="19713"/>
    <cellStyle name="40% - Accent3 2 2 2 2 3 3 2 2 2 2" xfId="19714"/>
    <cellStyle name="40% - Accent3 2 2 2 2 3 3 2 2 3" xfId="19715"/>
    <cellStyle name="40% - Accent3 2 2 2 2 3 3 2 3" xfId="19716"/>
    <cellStyle name="40% - Accent3 2 2 2 2 3 3 2 3 2" xfId="19717"/>
    <cellStyle name="40% - Accent3 2 2 2 2 3 3 2 4" xfId="19718"/>
    <cellStyle name="40% - Accent3 2 2 2 2 3 3 3" xfId="19719"/>
    <cellStyle name="40% - Accent3 2 2 2 2 3 3 3 2" xfId="19720"/>
    <cellStyle name="40% - Accent3 2 2 2 2 3 3 3 2 2" xfId="19721"/>
    <cellStyle name="40% - Accent3 2 2 2 2 3 3 3 3" xfId="19722"/>
    <cellStyle name="40% - Accent3 2 2 2 2 3 3 4" xfId="19723"/>
    <cellStyle name="40% - Accent3 2 2 2 2 3 3 4 2" xfId="19724"/>
    <cellStyle name="40% - Accent3 2 2 2 2 3 3 5" xfId="19725"/>
    <cellStyle name="40% - Accent3 2 2 2 2 3 3 5 2" xfId="19726"/>
    <cellStyle name="40% - Accent3 2 2 2 2 3 3 6" xfId="19727"/>
    <cellStyle name="40% - Accent3 2 2 2 2 3 4" xfId="19728"/>
    <cellStyle name="40% - Accent3 2 2 2 2 3 4 2" xfId="19729"/>
    <cellStyle name="40% - Accent3 2 2 2 2 3 4 2 2" xfId="19730"/>
    <cellStyle name="40% - Accent3 2 2 2 2 3 4 2 2 2" xfId="19731"/>
    <cellStyle name="40% - Accent3 2 2 2 2 3 4 2 3" xfId="19732"/>
    <cellStyle name="40% - Accent3 2 2 2 2 3 4 3" xfId="19733"/>
    <cellStyle name="40% - Accent3 2 2 2 2 3 4 3 2" xfId="19734"/>
    <cellStyle name="40% - Accent3 2 2 2 2 3 4 4" xfId="19735"/>
    <cellStyle name="40% - Accent3 2 2 2 2 3 5" xfId="19736"/>
    <cellStyle name="40% - Accent3 2 2 2 2 3 5 2" xfId="19737"/>
    <cellStyle name="40% - Accent3 2 2 2 2 3 5 2 2" xfId="19738"/>
    <cellStyle name="40% - Accent3 2 2 2 2 3 5 3" xfId="19739"/>
    <cellStyle name="40% - Accent3 2 2 2 2 3 6" xfId="19740"/>
    <cellStyle name="40% - Accent3 2 2 2 2 3 6 2" xfId="19741"/>
    <cellStyle name="40% - Accent3 2 2 2 2 3 7" xfId="19742"/>
    <cellStyle name="40% - Accent3 2 2 2 2 3 7 2" xfId="19743"/>
    <cellStyle name="40% - Accent3 2 2 2 2 3 8" xfId="19744"/>
    <cellStyle name="40% - Accent3 2 2 2 2 4" xfId="19745"/>
    <cellStyle name="40% - Accent3 2 2 2 2 4 2" xfId="19746"/>
    <cellStyle name="40% - Accent3 2 2 2 2 4 2 2" xfId="19747"/>
    <cellStyle name="40% - Accent3 2 2 2 2 4 2 2 2" xfId="19748"/>
    <cellStyle name="40% - Accent3 2 2 2 2 4 2 2 2 2" xfId="19749"/>
    <cellStyle name="40% - Accent3 2 2 2 2 4 2 2 3" xfId="19750"/>
    <cellStyle name="40% - Accent3 2 2 2 2 4 2 3" xfId="19751"/>
    <cellStyle name="40% - Accent3 2 2 2 2 4 2 3 2" xfId="19752"/>
    <cellStyle name="40% - Accent3 2 2 2 2 4 2 4" xfId="19753"/>
    <cellStyle name="40% - Accent3 2 2 2 2 4 3" xfId="19754"/>
    <cellStyle name="40% - Accent3 2 2 2 2 4 3 2" xfId="19755"/>
    <cellStyle name="40% - Accent3 2 2 2 2 4 3 2 2" xfId="19756"/>
    <cellStyle name="40% - Accent3 2 2 2 2 4 3 3" xfId="19757"/>
    <cellStyle name="40% - Accent3 2 2 2 2 4 4" xfId="19758"/>
    <cellStyle name="40% - Accent3 2 2 2 2 4 4 2" xfId="19759"/>
    <cellStyle name="40% - Accent3 2 2 2 2 4 5" xfId="19760"/>
    <cellStyle name="40% - Accent3 2 2 2 2 4 5 2" xfId="19761"/>
    <cellStyle name="40% - Accent3 2 2 2 2 4 6" xfId="19762"/>
    <cellStyle name="40% - Accent3 2 2 2 2 5" xfId="19763"/>
    <cellStyle name="40% - Accent3 2 2 2 2 5 2" xfId="19764"/>
    <cellStyle name="40% - Accent3 2 2 2 2 5 2 2" xfId="19765"/>
    <cellStyle name="40% - Accent3 2 2 2 2 5 2 2 2" xfId="19766"/>
    <cellStyle name="40% - Accent3 2 2 2 2 5 2 2 2 2" xfId="19767"/>
    <cellStyle name="40% - Accent3 2 2 2 2 5 2 2 3" xfId="19768"/>
    <cellStyle name="40% - Accent3 2 2 2 2 5 2 3" xfId="19769"/>
    <cellStyle name="40% - Accent3 2 2 2 2 5 2 3 2" xfId="19770"/>
    <cellStyle name="40% - Accent3 2 2 2 2 5 2 4" xfId="19771"/>
    <cellStyle name="40% - Accent3 2 2 2 2 5 3" xfId="19772"/>
    <cellStyle name="40% - Accent3 2 2 2 2 5 3 2" xfId="19773"/>
    <cellStyle name="40% - Accent3 2 2 2 2 5 3 2 2" xfId="19774"/>
    <cellStyle name="40% - Accent3 2 2 2 2 5 3 3" xfId="19775"/>
    <cellStyle name="40% - Accent3 2 2 2 2 5 4" xfId="19776"/>
    <cellStyle name="40% - Accent3 2 2 2 2 5 4 2" xfId="19777"/>
    <cellStyle name="40% - Accent3 2 2 2 2 5 5" xfId="19778"/>
    <cellStyle name="40% - Accent3 2 2 2 2 5 5 2" xfId="19779"/>
    <cellStyle name="40% - Accent3 2 2 2 2 5 6" xfId="19780"/>
    <cellStyle name="40% - Accent3 2 2 2 2 6" xfId="19781"/>
    <cellStyle name="40% - Accent3 2 2 2 2 6 2" xfId="19782"/>
    <cellStyle name="40% - Accent3 2 2 2 2 6 2 2" xfId="19783"/>
    <cellStyle name="40% - Accent3 2 2 2 2 6 2 2 2" xfId="19784"/>
    <cellStyle name="40% - Accent3 2 2 2 2 6 2 2 2 2" xfId="19785"/>
    <cellStyle name="40% - Accent3 2 2 2 2 6 2 2 3" xfId="19786"/>
    <cellStyle name="40% - Accent3 2 2 2 2 6 2 3" xfId="19787"/>
    <cellStyle name="40% - Accent3 2 2 2 2 6 2 3 2" xfId="19788"/>
    <cellStyle name="40% - Accent3 2 2 2 2 6 2 4" xfId="19789"/>
    <cellStyle name="40% - Accent3 2 2 2 2 6 3" xfId="19790"/>
    <cellStyle name="40% - Accent3 2 2 2 2 6 3 2" xfId="19791"/>
    <cellStyle name="40% - Accent3 2 2 2 2 6 3 2 2" xfId="19792"/>
    <cellStyle name="40% - Accent3 2 2 2 2 6 3 3" xfId="19793"/>
    <cellStyle name="40% - Accent3 2 2 2 2 6 4" xfId="19794"/>
    <cellStyle name="40% - Accent3 2 2 2 2 6 4 2" xfId="19795"/>
    <cellStyle name="40% - Accent3 2 2 2 2 6 5" xfId="19796"/>
    <cellStyle name="40% - Accent3 2 2 2 2 6 5 2" xfId="19797"/>
    <cellStyle name="40% - Accent3 2 2 2 2 6 6" xfId="19798"/>
    <cellStyle name="40% - Accent3 2 2 2 2 7" xfId="19799"/>
    <cellStyle name="40% - Accent3 2 2 2 2 7 2" xfId="19800"/>
    <cellStyle name="40% - Accent3 2 2 2 2 7 2 2" xfId="19801"/>
    <cellStyle name="40% - Accent3 2 2 2 2 7 2 2 2" xfId="19802"/>
    <cellStyle name="40% - Accent3 2 2 2 2 7 2 3" xfId="19803"/>
    <cellStyle name="40% - Accent3 2 2 2 2 7 3" xfId="19804"/>
    <cellStyle name="40% - Accent3 2 2 2 2 7 3 2" xfId="19805"/>
    <cellStyle name="40% - Accent3 2 2 2 2 7 4" xfId="19806"/>
    <cellStyle name="40% - Accent3 2 2 2 2 8" xfId="19807"/>
    <cellStyle name="40% - Accent3 2 2 2 2 8 2" xfId="19808"/>
    <cellStyle name="40% - Accent3 2 2 2 2 8 2 2" xfId="19809"/>
    <cellStyle name="40% - Accent3 2 2 2 2 8 3" xfId="19810"/>
    <cellStyle name="40% - Accent3 2 2 2 2 9" xfId="19811"/>
    <cellStyle name="40% - Accent3 2 2 2 2 9 2" xfId="19812"/>
    <cellStyle name="40% - Accent3 2 2 2 3" xfId="19813"/>
    <cellStyle name="40% - Accent3 2 2 2 3 10" xfId="19814"/>
    <cellStyle name="40% - Accent3 2 2 2 3 10 2" xfId="19815"/>
    <cellStyle name="40% - Accent3 2 2 2 3 11" xfId="19816"/>
    <cellStyle name="40% - Accent3 2 2 2 3 2" xfId="19817"/>
    <cellStyle name="40% - Accent3 2 2 2 3 2 2" xfId="19818"/>
    <cellStyle name="40% - Accent3 2 2 2 3 2 2 2" xfId="19819"/>
    <cellStyle name="40% - Accent3 2 2 2 3 2 2 2 2" xfId="19820"/>
    <cellStyle name="40% - Accent3 2 2 2 3 2 2 2 2 2" xfId="19821"/>
    <cellStyle name="40% - Accent3 2 2 2 3 2 2 2 2 2 2" xfId="19822"/>
    <cellStyle name="40% - Accent3 2 2 2 3 2 2 2 2 3" xfId="19823"/>
    <cellStyle name="40% - Accent3 2 2 2 3 2 2 2 3" xfId="19824"/>
    <cellStyle name="40% - Accent3 2 2 2 3 2 2 2 3 2" xfId="19825"/>
    <cellStyle name="40% - Accent3 2 2 2 3 2 2 2 4" xfId="19826"/>
    <cellStyle name="40% - Accent3 2 2 2 3 2 2 3" xfId="19827"/>
    <cellStyle name="40% - Accent3 2 2 2 3 2 2 3 2" xfId="19828"/>
    <cellStyle name="40% - Accent3 2 2 2 3 2 2 3 2 2" xfId="19829"/>
    <cellStyle name="40% - Accent3 2 2 2 3 2 2 3 3" xfId="19830"/>
    <cellStyle name="40% - Accent3 2 2 2 3 2 2 4" xfId="19831"/>
    <cellStyle name="40% - Accent3 2 2 2 3 2 2 4 2" xfId="19832"/>
    <cellStyle name="40% - Accent3 2 2 2 3 2 2 5" xfId="19833"/>
    <cellStyle name="40% - Accent3 2 2 2 3 2 2 5 2" xfId="19834"/>
    <cellStyle name="40% - Accent3 2 2 2 3 2 2 6" xfId="19835"/>
    <cellStyle name="40% - Accent3 2 2 2 3 2 3" xfId="19836"/>
    <cellStyle name="40% - Accent3 2 2 2 3 2 3 2" xfId="19837"/>
    <cellStyle name="40% - Accent3 2 2 2 3 2 3 2 2" xfId="19838"/>
    <cellStyle name="40% - Accent3 2 2 2 3 2 3 2 2 2" xfId="19839"/>
    <cellStyle name="40% - Accent3 2 2 2 3 2 3 2 2 2 2" xfId="19840"/>
    <cellStyle name="40% - Accent3 2 2 2 3 2 3 2 2 3" xfId="19841"/>
    <cellStyle name="40% - Accent3 2 2 2 3 2 3 2 3" xfId="19842"/>
    <cellStyle name="40% - Accent3 2 2 2 3 2 3 2 3 2" xfId="19843"/>
    <cellStyle name="40% - Accent3 2 2 2 3 2 3 2 4" xfId="19844"/>
    <cellStyle name="40% - Accent3 2 2 2 3 2 3 3" xfId="19845"/>
    <cellStyle name="40% - Accent3 2 2 2 3 2 3 3 2" xfId="19846"/>
    <cellStyle name="40% - Accent3 2 2 2 3 2 3 3 2 2" xfId="19847"/>
    <cellStyle name="40% - Accent3 2 2 2 3 2 3 3 3" xfId="19848"/>
    <cellStyle name="40% - Accent3 2 2 2 3 2 3 4" xfId="19849"/>
    <cellStyle name="40% - Accent3 2 2 2 3 2 3 4 2" xfId="19850"/>
    <cellStyle name="40% - Accent3 2 2 2 3 2 3 5" xfId="19851"/>
    <cellStyle name="40% - Accent3 2 2 2 3 2 3 5 2" xfId="19852"/>
    <cellStyle name="40% - Accent3 2 2 2 3 2 3 6" xfId="19853"/>
    <cellStyle name="40% - Accent3 2 2 2 3 2 4" xfId="19854"/>
    <cellStyle name="40% - Accent3 2 2 2 3 2 4 2" xfId="19855"/>
    <cellStyle name="40% - Accent3 2 2 2 3 2 4 2 2" xfId="19856"/>
    <cellStyle name="40% - Accent3 2 2 2 3 2 4 2 2 2" xfId="19857"/>
    <cellStyle name="40% - Accent3 2 2 2 3 2 4 2 3" xfId="19858"/>
    <cellStyle name="40% - Accent3 2 2 2 3 2 4 3" xfId="19859"/>
    <cellStyle name="40% - Accent3 2 2 2 3 2 4 3 2" xfId="19860"/>
    <cellStyle name="40% - Accent3 2 2 2 3 2 4 4" xfId="19861"/>
    <cellStyle name="40% - Accent3 2 2 2 3 2 5" xfId="19862"/>
    <cellStyle name="40% - Accent3 2 2 2 3 2 5 2" xfId="19863"/>
    <cellStyle name="40% - Accent3 2 2 2 3 2 5 2 2" xfId="19864"/>
    <cellStyle name="40% - Accent3 2 2 2 3 2 5 3" xfId="19865"/>
    <cellStyle name="40% - Accent3 2 2 2 3 2 6" xfId="19866"/>
    <cellStyle name="40% - Accent3 2 2 2 3 2 6 2" xfId="19867"/>
    <cellStyle name="40% - Accent3 2 2 2 3 2 7" xfId="19868"/>
    <cellStyle name="40% - Accent3 2 2 2 3 2 7 2" xfId="19869"/>
    <cellStyle name="40% - Accent3 2 2 2 3 2 8" xfId="19870"/>
    <cellStyle name="40% - Accent3 2 2 2 3 3" xfId="19871"/>
    <cellStyle name="40% - Accent3 2 2 2 3 3 2" xfId="19872"/>
    <cellStyle name="40% - Accent3 2 2 2 3 3 2 2" xfId="19873"/>
    <cellStyle name="40% - Accent3 2 2 2 3 3 2 2 2" xfId="19874"/>
    <cellStyle name="40% - Accent3 2 2 2 3 3 2 2 2 2" xfId="19875"/>
    <cellStyle name="40% - Accent3 2 2 2 3 3 2 2 2 2 2" xfId="19876"/>
    <cellStyle name="40% - Accent3 2 2 2 3 3 2 2 2 3" xfId="19877"/>
    <cellStyle name="40% - Accent3 2 2 2 3 3 2 2 3" xfId="19878"/>
    <cellStyle name="40% - Accent3 2 2 2 3 3 2 2 3 2" xfId="19879"/>
    <cellStyle name="40% - Accent3 2 2 2 3 3 2 2 4" xfId="19880"/>
    <cellStyle name="40% - Accent3 2 2 2 3 3 2 3" xfId="19881"/>
    <cellStyle name="40% - Accent3 2 2 2 3 3 2 3 2" xfId="19882"/>
    <cellStyle name="40% - Accent3 2 2 2 3 3 2 3 2 2" xfId="19883"/>
    <cellStyle name="40% - Accent3 2 2 2 3 3 2 3 3" xfId="19884"/>
    <cellStyle name="40% - Accent3 2 2 2 3 3 2 4" xfId="19885"/>
    <cellStyle name="40% - Accent3 2 2 2 3 3 2 4 2" xfId="19886"/>
    <cellStyle name="40% - Accent3 2 2 2 3 3 2 5" xfId="19887"/>
    <cellStyle name="40% - Accent3 2 2 2 3 3 2 5 2" xfId="19888"/>
    <cellStyle name="40% - Accent3 2 2 2 3 3 2 6" xfId="19889"/>
    <cellStyle name="40% - Accent3 2 2 2 3 3 3" xfId="19890"/>
    <cellStyle name="40% - Accent3 2 2 2 3 3 3 2" xfId="19891"/>
    <cellStyle name="40% - Accent3 2 2 2 3 3 3 2 2" xfId="19892"/>
    <cellStyle name="40% - Accent3 2 2 2 3 3 3 2 2 2" xfId="19893"/>
    <cellStyle name="40% - Accent3 2 2 2 3 3 3 2 2 2 2" xfId="19894"/>
    <cellStyle name="40% - Accent3 2 2 2 3 3 3 2 2 3" xfId="19895"/>
    <cellStyle name="40% - Accent3 2 2 2 3 3 3 2 3" xfId="19896"/>
    <cellStyle name="40% - Accent3 2 2 2 3 3 3 2 3 2" xfId="19897"/>
    <cellStyle name="40% - Accent3 2 2 2 3 3 3 2 4" xfId="19898"/>
    <cellStyle name="40% - Accent3 2 2 2 3 3 3 3" xfId="19899"/>
    <cellStyle name="40% - Accent3 2 2 2 3 3 3 3 2" xfId="19900"/>
    <cellStyle name="40% - Accent3 2 2 2 3 3 3 3 2 2" xfId="19901"/>
    <cellStyle name="40% - Accent3 2 2 2 3 3 3 3 3" xfId="19902"/>
    <cellStyle name="40% - Accent3 2 2 2 3 3 3 4" xfId="19903"/>
    <cellStyle name="40% - Accent3 2 2 2 3 3 3 4 2" xfId="19904"/>
    <cellStyle name="40% - Accent3 2 2 2 3 3 3 5" xfId="19905"/>
    <cellStyle name="40% - Accent3 2 2 2 3 3 3 5 2" xfId="19906"/>
    <cellStyle name="40% - Accent3 2 2 2 3 3 3 6" xfId="19907"/>
    <cellStyle name="40% - Accent3 2 2 2 3 3 4" xfId="19908"/>
    <cellStyle name="40% - Accent3 2 2 2 3 3 4 2" xfId="19909"/>
    <cellStyle name="40% - Accent3 2 2 2 3 3 4 2 2" xfId="19910"/>
    <cellStyle name="40% - Accent3 2 2 2 3 3 4 2 2 2" xfId="19911"/>
    <cellStyle name="40% - Accent3 2 2 2 3 3 4 2 3" xfId="19912"/>
    <cellStyle name="40% - Accent3 2 2 2 3 3 4 3" xfId="19913"/>
    <cellStyle name="40% - Accent3 2 2 2 3 3 4 3 2" xfId="19914"/>
    <cellStyle name="40% - Accent3 2 2 2 3 3 4 4" xfId="19915"/>
    <cellStyle name="40% - Accent3 2 2 2 3 3 5" xfId="19916"/>
    <cellStyle name="40% - Accent3 2 2 2 3 3 5 2" xfId="19917"/>
    <cellStyle name="40% - Accent3 2 2 2 3 3 5 2 2" xfId="19918"/>
    <cellStyle name="40% - Accent3 2 2 2 3 3 5 3" xfId="19919"/>
    <cellStyle name="40% - Accent3 2 2 2 3 3 6" xfId="19920"/>
    <cellStyle name="40% - Accent3 2 2 2 3 3 6 2" xfId="19921"/>
    <cellStyle name="40% - Accent3 2 2 2 3 3 7" xfId="19922"/>
    <cellStyle name="40% - Accent3 2 2 2 3 3 7 2" xfId="19923"/>
    <cellStyle name="40% - Accent3 2 2 2 3 3 8" xfId="19924"/>
    <cellStyle name="40% - Accent3 2 2 2 3 4" xfId="19925"/>
    <cellStyle name="40% - Accent3 2 2 2 3 4 2" xfId="19926"/>
    <cellStyle name="40% - Accent3 2 2 2 3 4 2 2" xfId="19927"/>
    <cellStyle name="40% - Accent3 2 2 2 3 4 2 2 2" xfId="19928"/>
    <cellStyle name="40% - Accent3 2 2 2 3 4 2 2 2 2" xfId="19929"/>
    <cellStyle name="40% - Accent3 2 2 2 3 4 2 2 3" xfId="19930"/>
    <cellStyle name="40% - Accent3 2 2 2 3 4 2 3" xfId="19931"/>
    <cellStyle name="40% - Accent3 2 2 2 3 4 2 3 2" xfId="19932"/>
    <cellStyle name="40% - Accent3 2 2 2 3 4 2 4" xfId="19933"/>
    <cellStyle name="40% - Accent3 2 2 2 3 4 3" xfId="19934"/>
    <cellStyle name="40% - Accent3 2 2 2 3 4 3 2" xfId="19935"/>
    <cellStyle name="40% - Accent3 2 2 2 3 4 3 2 2" xfId="19936"/>
    <cellStyle name="40% - Accent3 2 2 2 3 4 3 3" xfId="19937"/>
    <cellStyle name="40% - Accent3 2 2 2 3 4 4" xfId="19938"/>
    <cellStyle name="40% - Accent3 2 2 2 3 4 4 2" xfId="19939"/>
    <cellStyle name="40% - Accent3 2 2 2 3 4 5" xfId="19940"/>
    <cellStyle name="40% - Accent3 2 2 2 3 4 5 2" xfId="19941"/>
    <cellStyle name="40% - Accent3 2 2 2 3 4 6" xfId="19942"/>
    <cellStyle name="40% - Accent3 2 2 2 3 5" xfId="19943"/>
    <cellStyle name="40% - Accent3 2 2 2 3 5 2" xfId="19944"/>
    <cellStyle name="40% - Accent3 2 2 2 3 5 2 2" xfId="19945"/>
    <cellStyle name="40% - Accent3 2 2 2 3 5 2 2 2" xfId="19946"/>
    <cellStyle name="40% - Accent3 2 2 2 3 5 2 2 2 2" xfId="19947"/>
    <cellStyle name="40% - Accent3 2 2 2 3 5 2 2 3" xfId="19948"/>
    <cellStyle name="40% - Accent3 2 2 2 3 5 2 3" xfId="19949"/>
    <cellStyle name="40% - Accent3 2 2 2 3 5 2 3 2" xfId="19950"/>
    <cellStyle name="40% - Accent3 2 2 2 3 5 2 4" xfId="19951"/>
    <cellStyle name="40% - Accent3 2 2 2 3 5 3" xfId="19952"/>
    <cellStyle name="40% - Accent3 2 2 2 3 5 3 2" xfId="19953"/>
    <cellStyle name="40% - Accent3 2 2 2 3 5 3 2 2" xfId="19954"/>
    <cellStyle name="40% - Accent3 2 2 2 3 5 3 3" xfId="19955"/>
    <cellStyle name="40% - Accent3 2 2 2 3 5 4" xfId="19956"/>
    <cellStyle name="40% - Accent3 2 2 2 3 5 4 2" xfId="19957"/>
    <cellStyle name="40% - Accent3 2 2 2 3 5 5" xfId="19958"/>
    <cellStyle name="40% - Accent3 2 2 2 3 5 5 2" xfId="19959"/>
    <cellStyle name="40% - Accent3 2 2 2 3 5 6" xfId="19960"/>
    <cellStyle name="40% - Accent3 2 2 2 3 6" xfId="19961"/>
    <cellStyle name="40% - Accent3 2 2 2 3 6 2" xfId="19962"/>
    <cellStyle name="40% - Accent3 2 2 2 3 6 2 2" xfId="19963"/>
    <cellStyle name="40% - Accent3 2 2 2 3 6 2 2 2" xfId="19964"/>
    <cellStyle name="40% - Accent3 2 2 2 3 6 2 2 2 2" xfId="19965"/>
    <cellStyle name="40% - Accent3 2 2 2 3 6 2 2 3" xfId="19966"/>
    <cellStyle name="40% - Accent3 2 2 2 3 6 2 3" xfId="19967"/>
    <cellStyle name="40% - Accent3 2 2 2 3 6 2 3 2" xfId="19968"/>
    <cellStyle name="40% - Accent3 2 2 2 3 6 2 4" xfId="19969"/>
    <cellStyle name="40% - Accent3 2 2 2 3 6 3" xfId="19970"/>
    <cellStyle name="40% - Accent3 2 2 2 3 6 3 2" xfId="19971"/>
    <cellStyle name="40% - Accent3 2 2 2 3 6 3 2 2" xfId="19972"/>
    <cellStyle name="40% - Accent3 2 2 2 3 6 3 3" xfId="19973"/>
    <cellStyle name="40% - Accent3 2 2 2 3 6 4" xfId="19974"/>
    <cellStyle name="40% - Accent3 2 2 2 3 6 4 2" xfId="19975"/>
    <cellStyle name="40% - Accent3 2 2 2 3 6 5" xfId="19976"/>
    <cellStyle name="40% - Accent3 2 2 2 3 6 5 2" xfId="19977"/>
    <cellStyle name="40% - Accent3 2 2 2 3 6 6" xfId="19978"/>
    <cellStyle name="40% - Accent3 2 2 2 3 7" xfId="19979"/>
    <cellStyle name="40% - Accent3 2 2 2 3 7 2" xfId="19980"/>
    <cellStyle name="40% - Accent3 2 2 2 3 7 2 2" xfId="19981"/>
    <cellStyle name="40% - Accent3 2 2 2 3 7 2 2 2" xfId="19982"/>
    <cellStyle name="40% - Accent3 2 2 2 3 7 2 3" xfId="19983"/>
    <cellStyle name="40% - Accent3 2 2 2 3 7 3" xfId="19984"/>
    <cellStyle name="40% - Accent3 2 2 2 3 7 3 2" xfId="19985"/>
    <cellStyle name="40% - Accent3 2 2 2 3 7 4" xfId="19986"/>
    <cellStyle name="40% - Accent3 2 2 2 3 8" xfId="19987"/>
    <cellStyle name="40% - Accent3 2 2 2 3 8 2" xfId="19988"/>
    <cellStyle name="40% - Accent3 2 2 2 3 8 2 2" xfId="19989"/>
    <cellStyle name="40% - Accent3 2 2 2 3 8 3" xfId="19990"/>
    <cellStyle name="40% - Accent3 2 2 2 3 9" xfId="19991"/>
    <cellStyle name="40% - Accent3 2 2 2 3 9 2" xfId="19992"/>
    <cellStyle name="40% - Accent3 2 2 2 4" xfId="19993"/>
    <cellStyle name="40% - Accent3 2 2 2 4 10" xfId="19994"/>
    <cellStyle name="40% - Accent3 2 2 2 4 10 2" xfId="19995"/>
    <cellStyle name="40% - Accent3 2 2 2 4 11" xfId="19996"/>
    <cellStyle name="40% - Accent3 2 2 2 4 2" xfId="19997"/>
    <cellStyle name="40% - Accent3 2 2 2 4 2 2" xfId="19998"/>
    <cellStyle name="40% - Accent3 2 2 2 4 2 2 2" xfId="19999"/>
    <cellStyle name="40% - Accent3 2 2 2 4 2 2 2 2" xfId="20000"/>
    <cellStyle name="40% - Accent3 2 2 2 4 2 2 2 2 2" xfId="20001"/>
    <cellStyle name="40% - Accent3 2 2 2 4 2 2 2 2 2 2" xfId="20002"/>
    <cellStyle name="40% - Accent3 2 2 2 4 2 2 2 2 3" xfId="20003"/>
    <cellStyle name="40% - Accent3 2 2 2 4 2 2 2 3" xfId="20004"/>
    <cellStyle name="40% - Accent3 2 2 2 4 2 2 2 3 2" xfId="20005"/>
    <cellStyle name="40% - Accent3 2 2 2 4 2 2 2 4" xfId="20006"/>
    <cellStyle name="40% - Accent3 2 2 2 4 2 2 3" xfId="20007"/>
    <cellStyle name="40% - Accent3 2 2 2 4 2 2 3 2" xfId="20008"/>
    <cellStyle name="40% - Accent3 2 2 2 4 2 2 3 2 2" xfId="20009"/>
    <cellStyle name="40% - Accent3 2 2 2 4 2 2 3 3" xfId="20010"/>
    <cellStyle name="40% - Accent3 2 2 2 4 2 2 4" xfId="20011"/>
    <cellStyle name="40% - Accent3 2 2 2 4 2 2 4 2" xfId="20012"/>
    <cellStyle name="40% - Accent3 2 2 2 4 2 2 5" xfId="20013"/>
    <cellStyle name="40% - Accent3 2 2 2 4 2 2 5 2" xfId="20014"/>
    <cellStyle name="40% - Accent3 2 2 2 4 2 2 6" xfId="20015"/>
    <cellStyle name="40% - Accent3 2 2 2 4 2 3" xfId="20016"/>
    <cellStyle name="40% - Accent3 2 2 2 4 2 3 2" xfId="20017"/>
    <cellStyle name="40% - Accent3 2 2 2 4 2 3 2 2" xfId="20018"/>
    <cellStyle name="40% - Accent3 2 2 2 4 2 3 2 2 2" xfId="20019"/>
    <cellStyle name="40% - Accent3 2 2 2 4 2 3 2 2 2 2" xfId="20020"/>
    <cellStyle name="40% - Accent3 2 2 2 4 2 3 2 2 3" xfId="20021"/>
    <cellStyle name="40% - Accent3 2 2 2 4 2 3 2 3" xfId="20022"/>
    <cellStyle name="40% - Accent3 2 2 2 4 2 3 2 3 2" xfId="20023"/>
    <cellStyle name="40% - Accent3 2 2 2 4 2 3 2 4" xfId="20024"/>
    <cellStyle name="40% - Accent3 2 2 2 4 2 3 3" xfId="20025"/>
    <cellStyle name="40% - Accent3 2 2 2 4 2 3 3 2" xfId="20026"/>
    <cellStyle name="40% - Accent3 2 2 2 4 2 3 3 2 2" xfId="20027"/>
    <cellStyle name="40% - Accent3 2 2 2 4 2 3 3 3" xfId="20028"/>
    <cellStyle name="40% - Accent3 2 2 2 4 2 3 4" xfId="20029"/>
    <cellStyle name="40% - Accent3 2 2 2 4 2 3 4 2" xfId="20030"/>
    <cellStyle name="40% - Accent3 2 2 2 4 2 3 5" xfId="20031"/>
    <cellStyle name="40% - Accent3 2 2 2 4 2 3 5 2" xfId="20032"/>
    <cellStyle name="40% - Accent3 2 2 2 4 2 3 6" xfId="20033"/>
    <cellStyle name="40% - Accent3 2 2 2 4 2 4" xfId="20034"/>
    <cellStyle name="40% - Accent3 2 2 2 4 2 4 2" xfId="20035"/>
    <cellStyle name="40% - Accent3 2 2 2 4 2 4 2 2" xfId="20036"/>
    <cellStyle name="40% - Accent3 2 2 2 4 2 4 2 2 2" xfId="20037"/>
    <cellStyle name="40% - Accent3 2 2 2 4 2 4 2 3" xfId="20038"/>
    <cellStyle name="40% - Accent3 2 2 2 4 2 4 3" xfId="20039"/>
    <cellStyle name="40% - Accent3 2 2 2 4 2 4 3 2" xfId="20040"/>
    <cellStyle name="40% - Accent3 2 2 2 4 2 4 4" xfId="20041"/>
    <cellStyle name="40% - Accent3 2 2 2 4 2 5" xfId="20042"/>
    <cellStyle name="40% - Accent3 2 2 2 4 2 5 2" xfId="20043"/>
    <cellStyle name="40% - Accent3 2 2 2 4 2 5 2 2" xfId="20044"/>
    <cellStyle name="40% - Accent3 2 2 2 4 2 5 3" xfId="20045"/>
    <cellStyle name="40% - Accent3 2 2 2 4 2 6" xfId="20046"/>
    <cellStyle name="40% - Accent3 2 2 2 4 2 6 2" xfId="20047"/>
    <cellStyle name="40% - Accent3 2 2 2 4 2 7" xfId="20048"/>
    <cellStyle name="40% - Accent3 2 2 2 4 2 7 2" xfId="20049"/>
    <cellStyle name="40% - Accent3 2 2 2 4 2 8" xfId="20050"/>
    <cellStyle name="40% - Accent3 2 2 2 4 3" xfId="20051"/>
    <cellStyle name="40% - Accent3 2 2 2 4 3 2" xfId="20052"/>
    <cellStyle name="40% - Accent3 2 2 2 4 3 2 2" xfId="20053"/>
    <cellStyle name="40% - Accent3 2 2 2 4 3 2 2 2" xfId="20054"/>
    <cellStyle name="40% - Accent3 2 2 2 4 3 2 2 2 2" xfId="20055"/>
    <cellStyle name="40% - Accent3 2 2 2 4 3 2 2 2 2 2" xfId="20056"/>
    <cellStyle name="40% - Accent3 2 2 2 4 3 2 2 2 3" xfId="20057"/>
    <cellStyle name="40% - Accent3 2 2 2 4 3 2 2 3" xfId="20058"/>
    <cellStyle name="40% - Accent3 2 2 2 4 3 2 2 3 2" xfId="20059"/>
    <cellStyle name="40% - Accent3 2 2 2 4 3 2 2 4" xfId="20060"/>
    <cellStyle name="40% - Accent3 2 2 2 4 3 2 3" xfId="20061"/>
    <cellStyle name="40% - Accent3 2 2 2 4 3 2 3 2" xfId="20062"/>
    <cellStyle name="40% - Accent3 2 2 2 4 3 2 3 2 2" xfId="20063"/>
    <cellStyle name="40% - Accent3 2 2 2 4 3 2 3 3" xfId="20064"/>
    <cellStyle name="40% - Accent3 2 2 2 4 3 2 4" xfId="20065"/>
    <cellStyle name="40% - Accent3 2 2 2 4 3 2 4 2" xfId="20066"/>
    <cellStyle name="40% - Accent3 2 2 2 4 3 2 5" xfId="20067"/>
    <cellStyle name="40% - Accent3 2 2 2 4 3 2 5 2" xfId="20068"/>
    <cellStyle name="40% - Accent3 2 2 2 4 3 2 6" xfId="20069"/>
    <cellStyle name="40% - Accent3 2 2 2 4 3 3" xfId="20070"/>
    <cellStyle name="40% - Accent3 2 2 2 4 3 3 2" xfId="20071"/>
    <cellStyle name="40% - Accent3 2 2 2 4 3 3 2 2" xfId="20072"/>
    <cellStyle name="40% - Accent3 2 2 2 4 3 3 2 2 2" xfId="20073"/>
    <cellStyle name="40% - Accent3 2 2 2 4 3 3 2 2 2 2" xfId="20074"/>
    <cellStyle name="40% - Accent3 2 2 2 4 3 3 2 2 3" xfId="20075"/>
    <cellStyle name="40% - Accent3 2 2 2 4 3 3 2 3" xfId="20076"/>
    <cellStyle name="40% - Accent3 2 2 2 4 3 3 2 3 2" xfId="20077"/>
    <cellStyle name="40% - Accent3 2 2 2 4 3 3 2 4" xfId="20078"/>
    <cellStyle name="40% - Accent3 2 2 2 4 3 3 3" xfId="20079"/>
    <cellStyle name="40% - Accent3 2 2 2 4 3 3 3 2" xfId="20080"/>
    <cellStyle name="40% - Accent3 2 2 2 4 3 3 3 2 2" xfId="20081"/>
    <cellStyle name="40% - Accent3 2 2 2 4 3 3 3 3" xfId="20082"/>
    <cellStyle name="40% - Accent3 2 2 2 4 3 3 4" xfId="20083"/>
    <cellStyle name="40% - Accent3 2 2 2 4 3 3 4 2" xfId="20084"/>
    <cellStyle name="40% - Accent3 2 2 2 4 3 3 5" xfId="20085"/>
    <cellStyle name="40% - Accent3 2 2 2 4 3 3 5 2" xfId="20086"/>
    <cellStyle name="40% - Accent3 2 2 2 4 3 3 6" xfId="20087"/>
    <cellStyle name="40% - Accent3 2 2 2 4 3 4" xfId="20088"/>
    <cellStyle name="40% - Accent3 2 2 2 4 3 4 2" xfId="20089"/>
    <cellStyle name="40% - Accent3 2 2 2 4 3 4 2 2" xfId="20090"/>
    <cellStyle name="40% - Accent3 2 2 2 4 3 4 2 2 2" xfId="20091"/>
    <cellStyle name="40% - Accent3 2 2 2 4 3 4 2 3" xfId="20092"/>
    <cellStyle name="40% - Accent3 2 2 2 4 3 4 3" xfId="20093"/>
    <cellStyle name="40% - Accent3 2 2 2 4 3 4 3 2" xfId="20094"/>
    <cellStyle name="40% - Accent3 2 2 2 4 3 4 4" xfId="20095"/>
    <cellStyle name="40% - Accent3 2 2 2 4 3 5" xfId="20096"/>
    <cellStyle name="40% - Accent3 2 2 2 4 3 5 2" xfId="20097"/>
    <cellStyle name="40% - Accent3 2 2 2 4 3 5 2 2" xfId="20098"/>
    <cellStyle name="40% - Accent3 2 2 2 4 3 5 3" xfId="20099"/>
    <cellStyle name="40% - Accent3 2 2 2 4 3 6" xfId="20100"/>
    <cellStyle name="40% - Accent3 2 2 2 4 3 6 2" xfId="20101"/>
    <cellStyle name="40% - Accent3 2 2 2 4 3 7" xfId="20102"/>
    <cellStyle name="40% - Accent3 2 2 2 4 3 7 2" xfId="20103"/>
    <cellStyle name="40% - Accent3 2 2 2 4 3 8" xfId="20104"/>
    <cellStyle name="40% - Accent3 2 2 2 4 4" xfId="20105"/>
    <cellStyle name="40% - Accent3 2 2 2 4 4 2" xfId="20106"/>
    <cellStyle name="40% - Accent3 2 2 2 4 4 2 2" xfId="20107"/>
    <cellStyle name="40% - Accent3 2 2 2 4 4 2 2 2" xfId="20108"/>
    <cellStyle name="40% - Accent3 2 2 2 4 4 2 2 2 2" xfId="20109"/>
    <cellStyle name="40% - Accent3 2 2 2 4 4 2 2 3" xfId="20110"/>
    <cellStyle name="40% - Accent3 2 2 2 4 4 2 3" xfId="20111"/>
    <cellStyle name="40% - Accent3 2 2 2 4 4 2 3 2" xfId="20112"/>
    <cellStyle name="40% - Accent3 2 2 2 4 4 2 4" xfId="20113"/>
    <cellStyle name="40% - Accent3 2 2 2 4 4 3" xfId="20114"/>
    <cellStyle name="40% - Accent3 2 2 2 4 4 3 2" xfId="20115"/>
    <cellStyle name="40% - Accent3 2 2 2 4 4 3 2 2" xfId="20116"/>
    <cellStyle name="40% - Accent3 2 2 2 4 4 3 3" xfId="20117"/>
    <cellStyle name="40% - Accent3 2 2 2 4 4 4" xfId="20118"/>
    <cellStyle name="40% - Accent3 2 2 2 4 4 4 2" xfId="20119"/>
    <cellStyle name="40% - Accent3 2 2 2 4 4 5" xfId="20120"/>
    <cellStyle name="40% - Accent3 2 2 2 4 4 5 2" xfId="20121"/>
    <cellStyle name="40% - Accent3 2 2 2 4 4 6" xfId="20122"/>
    <cellStyle name="40% - Accent3 2 2 2 4 5" xfId="20123"/>
    <cellStyle name="40% - Accent3 2 2 2 4 5 2" xfId="20124"/>
    <cellStyle name="40% - Accent3 2 2 2 4 5 2 2" xfId="20125"/>
    <cellStyle name="40% - Accent3 2 2 2 4 5 2 2 2" xfId="20126"/>
    <cellStyle name="40% - Accent3 2 2 2 4 5 2 2 2 2" xfId="20127"/>
    <cellStyle name="40% - Accent3 2 2 2 4 5 2 2 3" xfId="20128"/>
    <cellStyle name="40% - Accent3 2 2 2 4 5 2 3" xfId="20129"/>
    <cellStyle name="40% - Accent3 2 2 2 4 5 2 3 2" xfId="20130"/>
    <cellStyle name="40% - Accent3 2 2 2 4 5 2 4" xfId="20131"/>
    <cellStyle name="40% - Accent3 2 2 2 4 5 3" xfId="20132"/>
    <cellStyle name="40% - Accent3 2 2 2 4 5 3 2" xfId="20133"/>
    <cellStyle name="40% - Accent3 2 2 2 4 5 3 2 2" xfId="20134"/>
    <cellStyle name="40% - Accent3 2 2 2 4 5 3 3" xfId="20135"/>
    <cellStyle name="40% - Accent3 2 2 2 4 5 4" xfId="20136"/>
    <cellStyle name="40% - Accent3 2 2 2 4 5 4 2" xfId="20137"/>
    <cellStyle name="40% - Accent3 2 2 2 4 5 5" xfId="20138"/>
    <cellStyle name="40% - Accent3 2 2 2 4 5 5 2" xfId="20139"/>
    <cellStyle name="40% - Accent3 2 2 2 4 5 6" xfId="20140"/>
    <cellStyle name="40% - Accent3 2 2 2 4 6" xfId="20141"/>
    <cellStyle name="40% - Accent3 2 2 2 4 6 2" xfId="20142"/>
    <cellStyle name="40% - Accent3 2 2 2 4 6 2 2" xfId="20143"/>
    <cellStyle name="40% - Accent3 2 2 2 4 6 2 2 2" xfId="20144"/>
    <cellStyle name="40% - Accent3 2 2 2 4 6 2 2 2 2" xfId="20145"/>
    <cellStyle name="40% - Accent3 2 2 2 4 6 2 2 3" xfId="20146"/>
    <cellStyle name="40% - Accent3 2 2 2 4 6 2 3" xfId="20147"/>
    <cellStyle name="40% - Accent3 2 2 2 4 6 2 3 2" xfId="20148"/>
    <cellStyle name="40% - Accent3 2 2 2 4 6 2 4" xfId="20149"/>
    <cellStyle name="40% - Accent3 2 2 2 4 6 3" xfId="20150"/>
    <cellStyle name="40% - Accent3 2 2 2 4 6 3 2" xfId="20151"/>
    <cellStyle name="40% - Accent3 2 2 2 4 6 3 2 2" xfId="20152"/>
    <cellStyle name="40% - Accent3 2 2 2 4 6 3 3" xfId="20153"/>
    <cellStyle name="40% - Accent3 2 2 2 4 6 4" xfId="20154"/>
    <cellStyle name="40% - Accent3 2 2 2 4 6 4 2" xfId="20155"/>
    <cellStyle name="40% - Accent3 2 2 2 4 6 5" xfId="20156"/>
    <cellStyle name="40% - Accent3 2 2 2 4 6 5 2" xfId="20157"/>
    <cellStyle name="40% - Accent3 2 2 2 4 6 6" xfId="20158"/>
    <cellStyle name="40% - Accent3 2 2 2 4 7" xfId="20159"/>
    <cellStyle name="40% - Accent3 2 2 2 4 7 2" xfId="20160"/>
    <cellStyle name="40% - Accent3 2 2 2 4 7 2 2" xfId="20161"/>
    <cellStyle name="40% - Accent3 2 2 2 4 7 2 2 2" xfId="20162"/>
    <cellStyle name="40% - Accent3 2 2 2 4 7 2 3" xfId="20163"/>
    <cellStyle name="40% - Accent3 2 2 2 4 7 3" xfId="20164"/>
    <cellStyle name="40% - Accent3 2 2 2 4 7 3 2" xfId="20165"/>
    <cellStyle name="40% - Accent3 2 2 2 4 7 4" xfId="20166"/>
    <cellStyle name="40% - Accent3 2 2 2 4 8" xfId="20167"/>
    <cellStyle name="40% - Accent3 2 2 2 4 8 2" xfId="20168"/>
    <cellStyle name="40% - Accent3 2 2 2 4 8 2 2" xfId="20169"/>
    <cellStyle name="40% - Accent3 2 2 2 4 8 3" xfId="20170"/>
    <cellStyle name="40% - Accent3 2 2 2 4 9" xfId="20171"/>
    <cellStyle name="40% - Accent3 2 2 2 4 9 2" xfId="20172"/>
    <cellStyle name="40% - Accent3 2 2 2 5" xfId="20173"/>
    <cellStyle name="40% - Accent3 2 2 2 5 2" xfId="20174"/>
    <cellStyle name="40% - Accent3 2 2 2 5 2 2" xfId="20175"/>
    <cellStyle name="40% - Accent3 2 2 2 5 2 2 2" xfId="20176"/>
    <cellStyle name="40% - Accent3 2 2 2 5 2 2 2 2" xfId="20177"/>
    <cellStyle name="40% - Accent3 2 2 2 5 2 2 2 2 2" xfId="20178"/>
    <cellStyle name="40% - Accent3 2 2 2 5 2 2 2 3" xfId="20179"/>
    <cellStyle name="40% - Accent3 2 2 2 5 2 2 3" xfId="20180"/>
    <cellStyle name="40% - Accent3 2 2 2 5 2 2 3 2" xfId="20181"/>
    <cellStyle name="40% - Accent3 2 2 2 5 2 2 4" xfId="20182"/>
    <cellStyle name="40% - Accent3 2 2 2 5 2 3" xfId="20183"/>
    <cellStyle name="40% - Accent3 2 2 2 5 2 3 2" xfId="20184"/>
    <cellStyle name="40% - Accent3 2 2 2 5 2 3 2 2" xfId="20185"/>
    <cellStyle name="40% - Accent3 2 2 2 5 2 3 3" xfId="20186"/>
    <cellStyle name="40% - Accent3 2 2 2 5 2 4" xfId="20187"/>
    <cellStyle name="40% - Accent3 2 2 2 5 2 4 2" xfId="20188"/>
    <cellStyle name="40% - Accent3 2 2 2 5 2 5" xfId="20189"/>
    <cellStyle name="40% - Accent3 2 2 2 5 2 5 2" xfId="20190"/>
    <cellStyle name="40% - Accent3 2 2 2 5 2 6" xfId="20191"/>
    <cellStyle name="40% - Accent3 2 2 2 5 3" xfId="20192"/>
    <cellStyle name="40% - Accent3 2 2 2 5 3 2" xfId="20193"/>
    <cellStyle name="40% - Accent3 2 2 2 5 3 2 2" xfId="20194"/>
    <cellStyle name="40% - Accent3 2 2 2 5 3 2 2 2" xfId="20195"/>
    <cellStyle name="40% - Accent3 2 2 2 5 3 2 2 2 2" xfId="20196"/>
    <cellStyle name="40% - Accent3 2 2 2 5 3 2 2 3" xfId="20197"/>
    <cellStyle name="40% - Accent3 2 2 2 5 3 2 3" xfId="20198"/>
    <cellStyle name="40% - Accent3 2 2 2 5 3 2 3 2" xfId="20199"/>
    <cellStyle name="40% - Accent3 2 2 2 5 3 2 4" xfId="20200"/>
    <cellStyle name="40% - Accent3 2 2 2 5 3 3" xfId="20201"/>
    <cellStyle name="40% - Accent3 2 2 2 5 3 3 2" xfId="20202"/>
    <cellStyle name="40% - Accent3 2 2 2 5 3 3 2 2" xfId="20203"/>
    <cellStyle name="40% - Accent3 2 2 2 5 3 3 3" xfId="20204"/>
    <cellStyle name="40% - Accent3 2 2 2 5 3 4" xfId="20205"/>
    <cellStyle name="40% - Accent3 2 2 2 5 3 4 2" xfId="20206"/>
    <cellStyle name="40% - Accent3 2 2 2 5 3 5" xfId="20207"/>
    <cellStyle name="40% - Accent3 2 2 2 5 3 5 2" xfId="20208"/>
    <cellStyle name="40% - Accent3 2 2 2 5 3 6" xfId="20209"/>
    <cellStyle name="40% - Accent3 2 2 2 5 4" xfId="20210"/>
    <cellStyle name="40% - Accent3 2 2 2 5 4 2" xfId="20211"/>
    <cellStyle name="40% - Accent3 2 2 2 5 4 2 2" xfId="20212"/>
    <cellStyle name="40% - Accent3 2 2 2 5 4 2 2 2" xfId="20213"/>
    <cellStyle name="40% - Accent3 2 2 2 5 4 2 3" xfId="20214"/>
    <cellStyle name="40% - Accent3 2 2 2 5 4 3" xfId="20215"/>
    <cellStyle name="40% - Accent3 2 2 2 5 4 3 2" xfId="20216"/>
    <cellStyle name="40% - Accent3 2 2 2 5 4 4" xfId="20217"/>
    <cellStyle name="40% - Accent3 2 2 2 5 5" xfId="20218"/>
    <cellStyle name="40% - Accent3 2 2 2 5 5 2" xfId="20219"/>
    <cellStyle name="40% - Accent3 2 2 2 5 5 2 2" xfId="20220"/>
    <cellStyle name="40% - Accent3 2 2 2 5 5 3" xfId="20221"/>
    <cellStyle name="40% - Accent3 2 2 2 5 6" xfId="20222"/>
    <cellStyle name="40% - Accent3 2 2 2 5 6 2" xfId="20223"/>
    <cellStyle name="40% - Accent3 2 2 2 5 7" xfId="20224"/>
    <cellStyle name="40% - Accent3 2 2 2 5 7 2" xfId="20225"/>
    <cellStyle name="40% - Accent3 2 2 2 5 8" xfId="20226"/>
    <cellStyle name="40% - Accent3 2 2 2 6" xfId="20227"/>
    <cellStyle name="40% - Accent3 2 2 2 6 2" xfId="20228"/>
    <cellStyle name="40% - Accent3 2 2 2 6 2 2" xfId="20229"/>
    <cellStyle name="40% - Accent3 2 2 2 6 2 2 2" xfId="20230"/>
    <cellStyle name="40% - Accent3 2 2 2 6 2 2 2 2" xfId="20231"/>
    <cellStyle name="40% - Accent3 2 2 2 6 2 2 2 2 2" xfId="20232"/>
    <cellStyle name="40% - Accent3 2 2 2 6 2 2 2 3" xfId="20233"/>
    <cellStyle name="40% - Accent3 2 2 2 6 2 2 3" xfId="20234"/>
    <cellStyle name="40% - Accent3 2 2 2 6 2 2 3 2" xfId="20235"/>
    <cellStyle name="40% - Accent3 2 2 2 6 2 2 4" xfId="20236"/>
    <cellStyle name="40% - Accent3 2 2 2 6 2 3" xfId="20237"/>
    <cellStyle name="40% - Accent3 2 2 2 6 2 3 2" xfId="20238"/>
    <cellStyle name="40% - Accent3 2 2 2 6 2 3 2 2" xfId="20239"/>
    <cellStyle name="40% - Accent3 2 2 2 6 2 3 3" xfId="20240"/>
    <cellStyle name="40% - Accent3 2 2 2 6 2 4" xfId="20241"/>
    <cellStyle name="40% - Accent3 2 2 2 6 2 4 2" xfId="20242"/>
    <cellStyle name="40% - Accent3 2 2 2 6 2 5" xfId="20243"/>
    <cellStyle name="40% - Accent3 2 2 2 6 2 5 2" xfId="20244"/>
    <cellStyle name="40% - Accent3 2 2 2 6 2 6" xfId="20245"/>
    <cellStyle name="40% - Accent3 2 2 2 6 3" xfId="20246"/>
    <cellStyle name="40% - Accent3 2 2 2 6 3 2" xfId="20247"/>
    <cellStyle name="40% - Accent3 2 2 2 6 3 2 2" xfId="20248"/>
    <cellStyle name="40% - Accent3 2 2 2 6 3 2 2 2" xfId="20249"/>
    <cellStyle name="40% - Accent3 2 2 2 6 3 2 2 2 2" xfId="20250"/>
    <cellStyle name="40% - Accent3 2 2 2 6 3 2 2 3" xfId="20251"/>
    <cellStyle name="40% - Accent3 2 2 2 6 3 2 3" xfId="20252"/>
    <cellStyle name="40% - Accent3 2 2 2 6 3 2 3 2" xfId="20253"/>
    <cellStyle name="40% - Accent3 2 2 2 6 3 2 4" xfId="20254"/>
    <cellStyle name="40% - Accent3 2 2 2 6 3 3" xfId="20255"/>
    <cellStyle name="40% - Accent3 2 2 2 6 3 3 2" xfId="20256"/>
    <cellStyle name="40% - Accent3 2 2 2 6 3 3 2 2" xfId="20257"/>
    <cellStyle name="40% - Accent3 2 2 2 6 3 3 3" xfId="20258"/>
    <cellStyle name="40% - Accent3 2 2 2 6 3 4" xfId="20259"/>
    <cellStyle name="40% - Accent3 2 2 2 6 3 4 2" xfId="20260"/>
    <cellStyle name="40% - Accent3 2 2 2 6 3 5" xfId="20261"/>
    <cellStyle name="40% - Accent3 2 2 2 6 3 5 2" xfId="20262"/>
    <cellStyle name="40% - Accent3 2 2 2 6 3 6" xfId="20263"/>
    <cellStyle name="40% - Accent3 2 2 2 6 4" xfId="20264"/>
    <cellStyle name="40% - Accent3 2 2 2 6 4 2" xfId="20265"/>
    <cellStyle name="40% - Accent3 2 2 2 6 4 2 2" xfId="20266"/>
    <cellStyle name="40% - Accent3 2 2 2 6 4 2 2 2" xfId="20267"/>
    <cellStyle name="40% - Accent3 2 2 2 6 4 2 3" xfId="20268"/>
    <cellStyle name="40% - Accent3 2 2 2 6 4 3" xfId="20269"/>
    <cellStyle name="40% - Accent3 2 2 2 6 4 3 2" xfId="20270"/>
    <cellStyle name="40% - Accent3 2 2 2 6 4 4" xfId="20271"/>
    <cellStyle name="40% - Accent3 2 2 2 6 5" xfId="20272"/>
    <cellStyle name="40% - Accent3 2 2 2 6 5 2" xfId="20273"/>
    <cellStyle name="40% - Accent3 2 2 2 6 5 2 2" xfId="20274"/>
    <cellStyle name="40% - Accent3 2 2 2 6 5 3" xfId="20275"/>
    <cellStyle name="40% - Accent3 2 2 2 6 6" xfId="20276"/>
    <cellStyle name="40% - Accent3 2 2 2 6 6 2" xfId="20277"/>
    <cellStyle name="40% - Accent3 2 2 2 6 7" xfId="20278"/>
    <cellStyle name="40% - Accent3 2 2 2 6 7 2" xfId="20279"/>
    <cellStyle name="40% - Accent3 2 2 2 6 8" xfId="20280"/>
    <cellStyle name="40% - Accent3 2 2 2 7" xfId="20281"/>
    <cellStyle name="40% - Accent3 2 2 2 7 2" xfId="20282"/>
    <cellStyle name="40% - Accent3 2 2 2 7 2 2" xfId="20283"/>
    <cellStyle name="40% - Accent3 2 2 2 7 2 2 2" xfId="20284"/>
    <cellStyle name="40% - Accent3 2 2 2 7 2 2 2 2" xfId="20285"/>
    <cellStyle name="40% - Accent3 2 2 2 7 2 2 3" xfId="20286"/>
    <cellStyle name="40% - Accent3 2 2 2 7 2 3" xfId="20287"/>
    <cellStyle name="40% - Accent3 2 2 2 7 2 3 2" xfId="20288"/>
    <cellStyle name="40% - Accent3 2 2 2 7 2 4" xfId="20289"/>
    <cellStyle name="40% - Accent3 2 2 2 7 3" xfId="20290"/>
    <cellStyle name="40% - Accent3 2 2 2 7 3 2" xfId="20291"/>
    <cellStyle name="40% - Accent3 2 2 2 7 3 2 2" xfId="20292"/>
    <cellStyle name="40% - Accent3 2 2 2 7 3 3" xfId="20293"/>
    <cellStyle name="40% - Accent3 2 2 2 7 4" xfId="20294"/>
    <cellStyle name="40% - Accent3 2 2 2 7 4 2" xfId="20295"/>
    <cellStyle name="40% - Accent3 2 2 2 7 5" xfId="20296"/>
    <cellStyle name="40% - Accent3 2 2 2 7 5 2" xfId="20297"/>
    <cellStyle name="40% - Accent3 2 2 2 7 6" xfId="20298"/>
    <cellStyle name="40% - Accent3 2 2 2 8" xfId="20299"/>
    <cellStyle name="40% - Accent3 2 2 2 8 2" xfId="20300"/>
    <cellStyle name="40% - Accent3 2 2 2 8 2 2" xfId="20301"/>
    <cellStyle name="40% - Accent3 2 2 2 8 2 2 2" xfId="20302"/>
    <cellStyle name="40% - Accent3 2 2 2 8 2 2 2 2" xfId="20303"/>
    <cellStyle name="40% - Accent3 2 2 2 8 2 2 3" xfId="20304"/>
    <cellStyle name="40% - Accent3 2 2 2 8 2 3" xfId="20305"/>
    <cellStyle name="40% - Accent3 2 2 2 8 2 3 2" xfId="20306"/>
    <cellStyle name="40% - Accent3 2 2 2 8 2 4" xfId="20307"/>
    <cellStyle name="40% - Accent3 2 2 2 8 3" xfId="20308"/>
    <cellStyle name="40% - Accent3 2 2 2 8 3 2" xfId="20309"/>
    <cellStyle name="40% - Accent3 2 2 2 8 3 2 2" xfId="20310"/>
    <cellStyle name="40% - Accent3 2 2 2 8 3 3" xfId="20311"/>
    <cellStyle name="40% - Accent3 2 2 2 8 4" xfId="20312"/>
    <cellStyle name="40% - Accent3 2 2 2 8 4 2" xfId="20313"/>
    <cellStyle name="40% - Accent3 2 2 2 8 5" xfId="20314"/>
    <cellStyle name="40% - Accent3 2 2 2 8 5 2" xfId="20315"/>
    <cellStyle name="40% - Accent3 2 2 2 8 6" xfId="20316"/>
    <cellStyle name="40% - Accent3 2 2 2 9" xfId="20317"/>
    <cellStyle name="40% - Accent3 2 2 2 9 2" xfId="20318"/>
    <cellStyle name="40% - Accent3 2 2 2 9 2 2" xfId="20319"/>
    <cellStyle name="40% - Accent3 2 2 2 9 2 2 2" xfId="20320"/>
    <cellStyle name="40% - Accent3 2 2 2 9 2 2 2 2" xfId="20321"/>
    <cellStyle name="40% - Accent3 2 2 2 9 2 2 3" xfId="20322"/>
    <cellStyle name="40% - Accent3 2 2 2 9 2 3" xfId="20323"/>
    <cellStyle name="40% - Accent3 2 2 2 9 2 3 2" xfId="20324"/>
    <cellStyle name="40% - Accent3 2 2 2 9 2 4" xfId="20325"/>
    <cellStyle name="40% - Accent3 2 2 2 9 3" xfId="20326"/>
    <cellStyle name="40% - Accent3 2 2 2 9 3 2" xfId="20327"/>
    <cellStyle name="40% - Accent3 2 2 2 9 3 2 2" xfId="20328"/>
    <cellStyle name="40% - Accent3 2 2 2 9 3 3" xfId="20329"/>
    <cellStyle name="40% - Accent3 2 2 2 9 4" xfId="20330"/>
    <cellStyle name="40% - Accent3 2 2 2 9 4 2" xfId="20331"/>
    <cellStyle name="40% - Accent3 2 2 2 9 5" xfId="20332"/>
    <cellStyle name="40% - Accent3 2 2 2 9 5 2" xfId="20333"/>
    <cellStyle name="40% - Accent3 2 2 2 9 6" xfId="20334"/>
    <cellStyle name="40% - Accent3 2 2 3" xfId="20335"/>
    <cellStyle name="40% - Accent3 2 2 3 10" xfId="20336"/>
    <cellStyle name="40% - Accent3 2 2 3 10 2" xfId="20337"/>
    <cellStyle name="40% - Accent3 2 2 3 11" xfId="20338"/>
    <cellStyle name="40% - Accent3 2 2 3 2" xfId="20339"/>
    <cellStyle name="40% - Accent3 2 2 3 2 2" xfId="20340"/>
    <cellStyle name="40% - Accent3 2 2 3 2 2 2" xfId="20341"/>
    <cellStyle name="40% - Accent3 2 2 3 2 2 2 2" xfId="20342"/>
    <cellStyle name="40% - Accent3 2 2 3 2 2 2 2 2" xfId="20343"/>
    <cellStyle name="40% - Accent3 2 2 3 2 2 2 2 2 2" xfId="20344"/>
    <cellStyle name="40% - Accent3 2 2 3 2 2 2 2 3" xfId="20345"/>
    <cellStyle name="40% - Accent3 2 2 3 2 2 2 3" xfId="20346"/>
    <cellStyle name="40% - Accent3 2 2 3 2 2 2 3 2" xfId="20347"/>
    <cellStyle name="40% - Accent3 2 2 3 2 2 2 4" xfId="20348"/>
    <cellStyle name="40% - Accent3 2 2 3 2 2 3" xfId="20349"/>
    <cellStyle name="40% - Accent3 2 2 3 2 2 3 2" xfId="20350"/>
    <cellStyle name="40% - Accent3 2 2 3 2 2 3 2 2" xfId="20351"/>
    <cellStyle name="40% - Accent3 2 2 3 2 2 3 3" xfId="20352"/>
    <cellStyle name="40% - Accent3 2 2 3 2 2 4" xfId="20353"/>
    <cellStyle name="40% - Accent3 2 2 3 2 2 4 2" xfId="20354"/>
    <cellStyle name="40% - Accent3 2 2 3 2 2 5" xfId="20355"/>
    <cellStyle name="40% - Accent3 2 2 3 2 2 5 2" xfId="20356"/>
    <cellStyle name="40% - Accent3 2 2 3 2 2 6" xfId="20357"/>
    <cellStyle name="40% - Accent3 2 2 3 2 3" xfId="20358"/>
    <cellStyle name="40% - Accent3 2 2 3 2 3 2" xfId="20359"/>
    <cellStyle name="40% - Accent3 2 2 3 2 3 2 2" xfId="20360"/>
    <cellStyle name="40% - Accent3 2 2 3 2 3 2 2 2" xfId="20361"/>
    <cellStyle name="40% - Accent3 2 2 3 2 3 2 2 2 2" xfId="20362"/>
    <cellStyle name="40% - Accent3 2 2 3 2 3 2 2 3" xfId="20363"/>
    <cellStyle name="40% - Accent3 2 2 3 2 3 2 3" xfId="20364"/>
    <cellStyle name="40% - Accent3 2 2 3 2 3 2 3 2" xfId="20365"/>
    <cellStyle name="40% - Accent3 2 2 3 2 3 2 4" xfId="20366"/>
    <cellStyle name="40% - Accent3 2 2 3 2 3 3" xfId="20367"/>
    <cellStyle name="40% - Accent3 2 2 3 2 3 3 2" xfId="20368"/>
    <cellStyle name="40% - Accent3 2 2 3 2 3 3 2 2" xfId="20369"/>
    <cellStyle name="40% - Accent3 2 2 3 2 3 3 3" xfId="20370"/>
    <cellStyle name="40% - Accent3 2 2 3 2 3 4" xfId="20371"/>
    <cellStyle name="40% - Accent3 2 2 3 2 3 4 2" xfId="20372"/>
    <cellStyle name="40% - Accent3 2 2 3 2 3 5" xfId="20373"/>
    <cellStyle name="40% - Accent3 2 2 3 2 3 5 2" xfId="20374"/>
    <cellStyle name="40% - Accent3 2 2 3 2 3 6" xfId="20375"/>
    <cellStyle name="40% - Accent3 2 2 3 2 4" xfId="20376"/>
    <cellStyle name="40% - Accent3 2 2 3 2 4 2" xfId="20377"/>
    <cellStyle name="40% - Accent3 2 2 3 2 4 2 2" xfId="20378"/>
    <cellStyle name="40% - Accent3 2 2 3 2 4 2 2 2" xfId="20379"/>
    <cellStyle name="40% - Accent3 2 2 3 2 4 2 3" xfId="20380"/>
    <cellStyle name="40% - Accent3 2 2 3 2 4 3" xfId="20381"/>
    <cellStyle name="40% - Accent3 2 2 3 2 4 3 2" xfId="20382"/>
    <cellStyle name="40% - Accent3 2 2 3 2 4 4" xfId="20383"/>
    <cellStyle name="40% - Accent3 2 2 3 2 5" xfId="20384"/>
    <cellStyle name="40% - Accent3 2 2 3 2 5 2" xfId="20385"/>
    <cellStyle name="40% - Accent3 2 2 3 2 5 2 2" xfId="20386"/>
    <cellStyle name="40% - Accent3 2 2 3 2 5 3" xfId="20387"/>
    <cellStyle name="40% - Accent3 2 2 3 2 6" xfId="20388"/>
    <cellStyle name="40% - Accent3 2 2 3 2 6 2" xfId="20389"/>
    <cellStyle name="40% - Accent3 2 2 3 2 7" xfId="20390"/>
    <cellStyle name="40% - Accent3 2 2 3 2 7 2" xfId="20391"/>
    <cellStyle name="40% - Accent3 2 2 3 2 8" xfId="20392"/>
    <cellStyle name="40% - Accent3 2 2 3 3" xfId="20393"/>
    <cellStyle name="40% - Accent3 2 2 3 3 2" xfId="20394"/>
    <cellStyle name="40% - Accent3 2 2 3 3 2 2" xfId="20395"/>
    <cellStyle name="40% - Accent3 2 2 3 3 2 2 2" xfId="20396"/>
    <cellStyle name="40% - Accent3 2 2 3 3 2 2 2 2" xfId="20397"/>
    <cellStyle name="40% - Accent3 2 2 3 3 2 2 2 2 2" xfId="20398"/>
    <cellStyle name="40% - Accent3 2 2 3 3 2 2 2 3" xfId="20399"/>
    <cellStyle name="40% - Accent3 2 2 3 3 2 2 3" xfId="20400"/>
    <cellStyle name="40% - Accent3 2 2 3 3 2 2 3 2" xfId="20401"/>
    <cellStyle name="40% - Accent3 2 2 3 3 2 2 4" xfId="20402"/>
    <cellStyle name="40% - Accent3 2 2 3 3 2 3" xfId="20403"/>
    <cellStyle name="40% - Accent3 2 2 3 3 2 3 2" xfId="20404"/>
    <cellStyle name="40% - Accent3 2 2 3 3 2 3 2 2" xfId="20405"/>
    <cellStyle name="40% - Accent3 2 2 3 3 2 3 3" xfId="20406"/>
    <cellStyle name="40% - Accent3 2 2 3 3 2 4" xfId="20407"/>
    <cellStyle name="40% - Accent3 2 2 3 3 2 4 2" xfId="20408"/>
    <cellStyle name="40% - Accent3 2 2 3 3 2 5" xfId="20409"/>
    <cellStyle name="40% - Accent3 2 2 3 3 2 5 2" xfId="20410"/>
    <cellStyle name="40% - Accent3 2 2 3 3 2 6" xfId="20411"/>
    <cellStyle name="40% - Accent3 2 2 3 3 3" xfId="20412"/>
    <cellStyle name="40% - Accent3 2 2 3 3 3 2" xfId="20413"/>
    <cellStyle name="40% - Accent3 2 2 3 3 3 2 2" xfId="20414"/>
    <cellStyle name="40% - Accent3 2 2 3 3 3 2 2 2" xfId="20415"/>
    <cellStyle name="40% - Accent3 2 2 3 3 3 2 2 2 2" xfId="20416"/>
    <cellStyle name="40% - Accent3 2 2 3 3 3 2 2 3" xfId="20417"/>
    <cellStyle name="40% - Accent3 2 2 3 3 3 2 3" xfId="20418"/>
    <cellStyle name="40% - Accent3 2 2 3 3 3 2 3 2" xfId="20419"/>
    <cellStyle name="40% - Accent3 2 2 3 3 3 2 4" xfId="20420"/>
    <cellStyle name="40% - Accent3 2 2 3 3 3 3" xfId="20421"/>
    <cellStyle name="40% - Accent3 2 2 3 3 3 3 2" xfId="20422"/>
    <cellStyle name="40% - Accent3 2 2 3 3 3 3 2 2" xfId="20423"/>
    <cellStyle name="40% - Accent3 2 2 3 3 3 3 3" xfId="20424"/>
    <cellStyle name="40% - Accent3 2 2 3 3 3 4" xfId="20425"/>
    <cellStyle name="40% - Accent3 2 2 3 3 3 4 2" xfId="20426"/>
    <cellStyle name="40% - Accent3 2 2 3 3 3 5" xfId="20427"/>
    <cellStyle name="40% - Accent3 2 2 3 3 3 5 2" xfId="20428"/>
    <cellStyle name="40% - Accent3 2 2 3 3 3 6" xfId="20429"/>
    <cellStyle name="40% - Accent3 2 2 3 3 4" xfId="20430"/>
    <cellStyle name="40% - Accent3 2 2 3 3 4 2" xfId="20431"/>
    <cellStyle name="40% - Accent3 2 2 3 3 4 2 2" xfId="20432"/>
    <cellStyle name="40% - Accent3 2 2 3 3 4 2 2 2" xfId="20433"/>
    <cellStyle name="40% - Accent3 2 2 3 3 4 2 3" xfId="20434"/>
    <cellStyle name="40% - Accent3 2 2 3 3 4 3" xfId="20435"/>
    <cellStyle name="40% - Accent3 2 2 3 3 4 3 2" xfId="20436"/>
    <cellStyle name="40% - Accent3 2 2 3 3 4 4" xfId="20437"/>
    <cellStyle name="40% - Accent3 2 2 3 3 5" xfId="20438"/>
    <cellStyle name="40% - Accent3 2 2 3 3 5 2" xfId="20439"/>
    <cellStyle name="40% - Accent3 2 2 3 3 5 2 2" xfId="20440"/>
    <cellStyle name="40% - Accent3 2 2 3 3 5 3" xfId="20441"/>
    <cellStyle name="40% - Accent3 2 2 3 3 6" xfId="20442"/>
    <cellStyle name="40% - Accent3 2 2 3 3 6 2" xfId="20443"/>
    <cellStyle name="40% - Accent3 2 2 3 3 7" xfId="20444"/>
    <cellStyle name="40% - Accent3 2 2 3 3 7 2" xfId="20445"/>
    <cellStyle name="40% - Accent3 2 2 3 3 8" xfId="20446"/>
    <cellStyle name="40% - Accent3 2 2 3 4" xfId="20447"/>
    <cellStyle name="40% - Accent3 2 2 3 4 2" xfId="20448"/>
    <cellStyle name="40% - Accent3 2 2 3 4 2 2" xfId="20449"/>
    <cellStyle name="40% - Accent3 2 2 3 4 2 2 2" xfId="20450"/>
    <cellStyle name="40% - Accent3 2 2 3 4 2 2 2 2" xfId="20451"/>
    <cellStyle name="40% - Accent3 2 2 3 4 2 2 3" xfId="20452"/>
    <cellStyle name="40% - Accent3 2 2 3 4 2 3" xfId="20453"/>
    <cellStyle name="40% - Accent3 2 2 3 4 2 3 2" xfId="20454"/>
    <cellStyle name="40% - Accent3 2 2 3 4 2 4" xfId="20455"/>
    <cellStyle name="40% - Accent3 2 2 3 4 3" xfId="20456"/>
    <cellStyle name="40% - Accent3 2 2 3 4 3 2" xfId="20457"/>
    <cellStyle name="40% - Accent3 2 2 3 4 3 2 2" xfId="20458"/>
    <cellStyle name="40% - Accent3 2 2 3 4 3 3" xfId="20459"/>
    <cellStyle name="40% - Accent3 2 2 3 4 4" xfId="20460"/>
    <cellStyle name="40% - Accent3 2 2 3 4 4 2" xfId="20461"/>
    <cellStyle name="40% - Accent3 2 2 3 4 5" xfId="20462"/>
    <cellStyle name="40% - Accent3 2 2 3 4 5 2" xfId="20463"/>
    <cellStyle name="40% - Accent3 2 2 3 4 6" xfId="20464"/>
    <cellStyle name="40% - Accent3 2 2 3 5" xfId="20465"/>
    <cellStyle name="40% - Accent3 2 2 3 5 2" xfId="20466"/>
    <cellStyle name="40% - Accent3 2 2 3 5 2 2" xfId="20467"/>
    <cellStyle name="40% - Accent3 2 2 3 5 2 2 2" xfId="20468"/>
    <cellStyle name="40% - Accent3 2 2 3 5 2 2 2 2" xfId="20469"/>
    <cellStyle name="40% - Accent3 2 2 3 5 2 2 3" xfId="20470"/>
    <cellStyle name="40% - Accent3 2 2 3 5 2 3" xfId="20471"/>
    <cellStyle name="40% - Accent3 2 2 3 5 2 3 2" xfId="20472"/>
    <cellStyle name="40% - Accent3 2 2 3 5 2 4" xfId="20473"/>
    <cellStyle name="40% - Accent3 2 2 3 5 3" xfId="20474"/>
    <cellStyle name="40% - Accent3 2 2 3 5 3 2" xfId="20475"/>
    <cellStyle name="40% - Accent3 2 2 3 5 3 2 2" xfId="20476"/>
    <cellStyle name="40% - Accent3 2 2 3 5 3 3" xfId="20477"/>
    <cellStyle name="40% - Accent3 2 2 3 5 4" xfId="20478"/>
    <cellStyle name="40% - Accent3 2 2 3 5 4 2" xfId="20479"/>
    <cellStyle name="40% - Accent3 2 2 3 5 5" xfId="20480"/>
    <cellStyle name="40% - Accent3 2 2 3 5 5 2" xfId="20481"/>
    <cellStyle name="40% - Accent3 2 2 3 5 6" xfId="20482"/>
    <cellStyle name="40% - Accent3 2 2 3 6" xfId="20483"/>
    <cellStyle name="40% - Accent3 2 2 3 6 2" xfId="20484"/>
    <cellStyle name="40% - Accent3 2 2 3 6 2 2" xfId="20485"/>
    <cellStyle name="40% - Accent3 2 2 3 6 2 2 2" xfId="20486"/>
    <cellStyle name="40% - Accent3 2 2 3 6 2 2 2 2" xfId="20487"/>
    <cellStyle name="40% - Accent3 2 2 3 6 2 2 3" xfId="20488"/>
    <cellStyle name="40% - Accent3 2 2 3 6 2 3" xfId="20489"/>
    <cellStyle name="40% - Accent3 2 2 3 6 2 3 2" xfId="20490"/>
    <cellStyle name="40% - Accent3 2 2 3 6 2 4" xfId="20491"/>
    <cellStyle name="40% - Accent3 2 2 3 6 3" xfId="20492"/>
    <cellStyle name="40% - Accent3 2 2 3 6 3 2" xfId="20493"/>
    <cellStyle name="40% - Accent3 2 2 3 6 3 2 2" xfId="20494"/>
    <cellStyle name="40% - Accent3 2 2 3 6 3 3" xfId="20495"/>
    <cellStyle name="40% - Accent3 2 2 3 6 4" xfId="20496"/>
    <cellStyle name="40% - Accent3 2 2 3 6 4 2" xfId="20497"/>
    <cellStyle name="40% - Accent3 2 2 3 6 5" xfId="20498"/>
    <cellStyle name="40% - Accent3 2 2 3 6 5 2" xfId="20499"/>
    <cellStyle name="40% - Accent3 2 2 3 6 6" xfId="20500"/>
    <cellStyle name="40% - Accent3 2 2 3 7" xfId="20501"/>
    <cellStyle name="40% - Accent3 2 2 3 7 2" xfId="20502"/>
    <cellStyle name="40% - Accent3 2 2 3 7 2 2" xfId="20503"/>
    <cellStyle name="40% - Accent3 2 2 3 7 2 2 2" xfId="20504"/>
    <cellStyle name="40% - Accent3 2 2 3 7 2 3" xfId="20505"/>
    <cellStyle name="40% - Accent3 2 2 3 7 3" xfId="20506"/>
    <cellStyle name="40% - Accent3 2 2 3 7 3 2" xfId="20507"/>
    <cellStyle name="40% - Accent3 2 2 3 7 4" xfId="20508"/>
    <cellStyle name="40% - Accent3 2 2 3 8" xfId="20509"/>
    <cellStyle name="40% - Accent3 2 2 3 8 2" xfId="20510"/>
    <cellStyle name="40% - Accent3 2 2 3 8 2 2" xfId="20511"/>
    <cellStyle name="40% - Accent3 2 2 3 8 3" xfId="20512"/>
    <cellStyle name="40% - Accent3 2 2 3 9" xfId="20513"/>
    <cellStyle name="40% - Accent3 2 2 3 9 2" xfId="20514"/>
    <cellStyle name="40% - Accent3 2 2 4" xfId="20515"/>
    <cellStyle name="40% - Accent3 2 2 4 10" xfId="20516"/>
    <cellStyle name="40% - Accent3 2 2 4 10 2" xfId="20517"/>
    <cellStyle name="40% - Accent3 2 2 4 11" xfId="20518"/>
    <cellStyle name="40% - Accent3 2 2 4 2" xfId="20519"/>
    <cellStyle name="40% - Accent3 2 2 4 2 2" xfId="20520"/>
    <cellStyle name="40% - Accent3 2 2 4 2 2 2" xfId="20521"/>
    <cellStyle name="40% - Accent3 2 2 4 2 2 2 2" xfId="20522"/>
    <cellStyle name="40% - Accent3 2 2 4 2 2 2 2 2" xfId="20523"/>
    <cellStyle name="40% - Accent3 2 2 4 2 2 2 2 2 2" xfId="20524"/>
    <cellStyle name="40% - Accent3 2 2 4 2 2 2 2 3" xfId="20525"/>
    <cellStyle name="40% - Accent3 2 2 4 2 2 2 3" xfId="20526"/>
    <cellStyle name="40% - Accent3 2 2 4 2 2 2 3 2" xfId="20527"/>
    <cellStyle name="40% - Accent3 2 2 4 2 2 2 4" xfId="20528"/>
    <cellStyle name="40% - Accent3 2 2 4 2 2 3" xfId="20529"/>
    <cellStyle name="40% - Accent3 2 2 4 2 2 3 2" xfId="20530"/>
    <cellStyle name="40% - Accent3 2 2 4 2 2 3 2 2" xfId="20531"/>
    <cellStyle name="40% - Accent3 2 2 4 2 2 3 3" xfId="20532"/>
    <cellStyle name="40% - Accent3 2 2 4 2 2 4" xfId="20533"/>
    <cellStyle name="40% - Accent3 2 2 4 2 2 4 2" xfId="20534"/>
    <cellStyle name="40% - Accent3 2 2 4 2 2 5" xfId="20535"/>
    <cellStyle name="40% - Accent3 2 2 4 2 2 5 2" xfId="20536"/>
    <cellStyle name="40% - Accent3 2 2 4 2 2 6" xfId="20537"/>
    <cellStyle name="40% - Accent3 2 2 4 2 3" xfId="20538"/>
    <cellStyle name="40% - Accent3 2 2 4 2 3 2" xfId="20539"/>
    <cellStyle name="40% - Accent3 2 2 4 2 3 2 2" xfId="20540"/>
    <cellStyle name="40% - Accent3 2 2 4 2 3 2 2 2" xfId="20541"/>
    <cellStyle name="40% - Accent3 2 2 4 2 3 2 2 2 2" xfId="20542"/>
    <cellStyle name="40% - Accent3 2 2 4 2 3 2 2 3" xfId="20543"/>
    <cellStyle name="40% - Accent3 2 2 4 2 3 2 3" xfId="20544"/>
    <cellStyle name="40% - Accent3 2 2 4 2 3 2 3 2" xfId="20545"/>
    <cellStyle name="40% - Accent3 2 2 4 2 3 2 4" xfId="20546"/>
    <cellStyle name="40% - Accent3 2 2 4 2 3 3" xfId="20547"/>
    <cellStyle name="40% - Accent3 2 2 4 2 3 3 2" xfId="20548"/>
    <cellStyle name="40% - Accent3 2 2 4 2 3 3 2 2" xfId="20549"/>
    <cellStyle name="40% - Accent3 2 2 4 2 3 3 3" xfId="20550"/>
    <cellStyle name="40% - Accent3 2 2 4 2 3 4" xfId="20551"/>
    <cellStyle name="40% - Accent3 2 2 4 2 3 4 2" xfId="20552"/>
    <cellStyle name="40% - Accent3 2 2 4 2 3 5" xfId="20553"/>
    <cellStyle name="40% - Accent3 2 2 4 2 3 5 2" xfId="20554"/>
    <cellStyle name="40% - Accent3 2 2 4 2 3 6" xfId="20555"/>
    <cellStyle name="40% - Accent3 2 2 4 2 4" xfId="20556"/>
    <cellStyle name="40% - Accent3 2 2 4 2 4 2" xfId="20557"/>
    <cellStyle name="40% - Accent3 2 2 4 2 4 2 2" xfId="20558"/>
    <cellStyle name="40% - Accent3 2 2 4 2 4 2 2 2" xfId="20559"/>
    <cellStyle name="40% - Accent3 2 2 4 2 4 2 3" xfId="20560"/>
    <cellStyle name="40% - Accent3 2 2 4 2 4 3" xfId="20561"/>
    <cellStyle name="40% - Accent3 2 2 4 2 4 3 2" xfId="20562"/>
    <cellStyle name="40% - Accent3 2 2 4 2 4 4" xfId="20563"/>
    <cellStyle name="40% - Accent3 2 2 4 2 5" xfId="20564"/>
    <cellStyle name="40% - Accent3 2 2 4 2 5 2" xfId="20565"/>
    <cellStyle name="40% - Accent3 2 2 4 2 5 2 2" xfId="20566"/>
    <cellStyle name="40% - Accent3 2 2 4 2 5 3" xfId="20567"/>
    <cellStyle name="40% - Accent3 2 2 4 2 6" xfId="20568"/>
    <cellStyle name="40% - Accent3 2 2 4 2 6 2" xfId="20569"/>
    <cellStyle name="40% - Accent3 2 2 4 2 7" xfId="20570"/>
    <cellStyle name="40% - Accent3 2 2 4 2 7 2" xfId="20571"/>
    <cellStyle name="40% - Accent3 2 2 4 2 8" xfId="20572"/>
    <cellStyle name="40% - Accent3 2 2 4 3" xfId="20573"/>
    <cellStyle name="40% - Accent3 2 2 4 3 2" xfId="20574"/>
    <cellStyle name="40% - Accent3 2 2 4 3 2 2" xfId="20575"/>
    <cellStyle name="40% - Accent3 2 2 4 3 2 2 2" xfId="20576"/>
    <cellStyle name="40% - Accent3 2 2 4 3 2 2 2 2" xfId="20577"/>
    <cellStyle name="40% - Accent3 2 2 4 3 2 2 2 2 2" xfId="20578"/>
    <cellStyle name="40% - Accent3 2 2 4 3 2 2 2 3" xfId="20579"/>
    <cellStyle name="40% - Accent3 2 2 4 3 2 2 3" xfId="20580"/>
    <cellStyle name="40% - Accent3 2 2 4 3 2 2 3 2" xfId="20581"/>
    <cellStyle name="40% - Accent3 2 2 4 3 2 2 4" xfId="20582"/>
    <cellStyle name="40% - Accent3 2 2 4 3 2 3" xfId="20583"/>
    <cellStyle name="40% - Accent3 2 2 4 3 2 3 2" xfId="20584"/>
    <cellStyle name="40% - Accent3 2 2 4 3 2 3 2 2" xfId="20585"/>
    <cellStyle name="40% - Accent3 2 2 4 3 2 3 3" xfId="20586"/>
    <cellStyle name="40% - Accent3 2 2 4 3 2 4" xfId="20587"/>
    <cellStyle name="40% - Accent3 2 2 4 3 2 4 2" xfId="20588"/>
    <cellStyle name="40% - Accent3 2 2 4 3 2 5" xfId="20589"/>
    <cellStyle name="40% - Accent3 2 2 4 3 2 5 2" xfId="20590"/>
    <cellStyle name="40% - Accent3 2 2 4 3 2 6" xfId="20591"/>
    <cellStyle name="40% - Accent3 2 2 4 3 3" xfId="20592"/>
    <cellStyle name="40% - Accent3 2 2 4 3 3 2" xfId="20593"/>
    <cellStyle name="40% - Accent3 2 2 4 3 3 2 2" xfId="20594"/>
    <cellStyle name="40% - Accent3 2 2 4 3 3 2 2 2" xfId="20595"/>
    <cellStyle name="40% - Accent3 2 2 4 3 3 2 2 2 2" xfId="20596"/>
    <cellStyle name="40% - Accent3 2 2 4 3 3 2 2 3" xfId="20597"/>
    <cellStyle name="40% - Accent3 2 2 4 3 3 2 3" xfId="20598"/>
    <cellStyle name="40% - Accent3 2 2 4 3 3 2 3 2" xfId="20599"/>
    <cellStyle name="40% - Accent3 2 2 4 3 3 2 4" xfId="20600"/>
    <cellStyle name="40% - Accent3 2 2 4 3 3 3" xfId="20601"/>
    <cellStyle name="40% - Accent3 2 2 4 3 3 3 2" xfId="20602"/>
    <cellStyle name="40% - Accent3 2 2 4 3 3 3 2 2" xfId="20603"/>
    <cellStyle name="40% - Accent3 2 2 4 3 3 3 3" xfId="20604"/>
    <cellStyle name="40% - Accent3 2 2 4 3 3 4" xfId="20605"/>
    <cellStyle name="40% - Accent3 2 2 4 3 3 4 2" xfId="20606"/>
    <cellStyle name="40% - Accent3 2 2 4 3 3 5" xfId="20607"/>
    <cellStyle name="40% - Accent3 2 2 4 3 3 5 2" xfId="20608"/>
    <cellStyle name="40% - Accent3 2 2 4 3 3 6" xfId="20609"/>
    <cellStyle name="40% - Accent3 2 2 4 3 4" xfId="20610"/>
    <cellStyle name="40% - Accent3 2 2 4 3 4 2" xfId="20611"/>
    <cellStyle name="40% - Accent3 2 2 4 3 4 2 2" xfId="20612"/>
    <cellStyle name="40% - Accent3 2 2 4 3 4 2 2 2" xfId="20613"/>
    <cellStyle name="40% - Accent3 2 2 4 3 4 2 3" xfId="20614"/>
    <cellStyle name="40% - Accent3 2 2 4 3 4 3" xfId="20615"/>
    <cellStyle name="40% - Accent3 2 2 4 3 4 3 2" xfId="20616"/>
    <cellStyle name="40% - Accent3 2 2 4 3 4 4" xfId="20617"/>
    <cellStyle name="40% - Accent3 2 2 4 3 5" xfId="20618"/>
    <cellStyle name="40% - Accent3 2 2 4 3 5 2" xfId="20619"/>
    <cellStyle name="40% - Accent3 2 2 4 3 5 2 2" xfId="20620"/>
    <cellStyle name="40% - Accent3 2 2 4 3 5 3" xfId="20621"/>
    <cellStyle name="40% - Accent3 2 2 4 3 6" xfId="20622"/>
    <cellStyle name="40% - Accent3 2 2 4 3 6 2" xfId="20623"/>
    <cellStyle name="40% - Accent3 2 2 4 3 7" xfId="20624"/>
    <cellStyle name="40% - Accent3 2 2 4 3 7 2" xfId="20625"/>
    <cellStyle name="40% - Accent3 2 2 4 3 8" xfId="20626"/>
    <cellStyle name="40% - Accent3 2 2 4 4" xfId="20627"/>
    <cellStyle name="40% - Accent3 2 2 4 4 2" xfId="20628"/>
    <cellStyle name="40% - Accent3 2 2 4 4 2 2" xfId="20629"/>
    <cellStyle name="40% - Accent3 2 2 4 4 2 2 2" xfId="20630"/>
    <cellStyle name="40% - Accent3 2 2 4 4 2 2 2 2" xfId="20631"/>
    <cellStyle name="40% - Accent3 2 2 4 4 2 2 3" xfId="20632"/>
    <cellStyle name="40% - Accent3 2 2 4 4 2 3" xfId="20633"/>
    <cellStyle name="40% - Accent3 2 2 4 4 2 3 2" xfId="20634"/>
    <cellStyle name="40% - Accent3 2 2 4 4 2 4" xfId="20635"/>
    <cellStyle name="40% - Accent3 2 2 4 4 3" xfId="20636"/>
    <cellStyle name="40% - Accent3 2 2 4 4 3 2" xfId="20637"/>
    <cellStyle name="40% - Accent3 2 2 4 4 3 2 2" xfId="20638"/>
    <cellStyle name="40% - Accent3 2 2 4 4 3 3" xfId="20639"/>
    <cellStyle name="40% - Accent3 2 2 4 4 4" xfId="20640"/>
    <cellStyle name="40% - Accent3 2 2 4 4 4 2" xfId="20641"/>
    <cellStyle name="40% - Accent3 2 2 4 4 5" xfId="20642"/>
    <cellStyle name="40% - Accent3 2 2 4 4 5 2" xfId="20643"/>
    <cellStyle name="40% - Accent3 2 2 4 4 6" xfId="20644"/>
    <cellStyle name="40% - Accent3 2 2 4 5" xfId="20645"/>
    <cellStyle name="40% - Accent3 2 2 4 5 2" xfId="20646"/>
    <cellStyle name="40% - Accent3 2 2 4 5 2 2" xfId="20647"/>
    <cellStyle name="40% - Accent3 2 2 4 5 2 2 2" xfId="20648"/>
    <cellStyle name="40% - Accent3 2 2 4 5 2 2 2 2" xfId="20649"/>
    <cellStyle name="40% - Accent3 2 2 4 5 2 2 3" xfId="20650"/>
    <cellStyle name="40% - Accent3 2 2 4 5 2 3" xfId="20651"/>
    <cellStyle name="40% - Accent3 2 2 4 5 2 3 2" xfId="20652"/>
    <cellStyle name="40% - Accent3 2 2 4 5 2 4" xfId="20653"/>
    <cellStyle name="40% - Accent3 2 2 4 5 3" xfId="20654"/>
    <cellStyle name="40% - Accent3 2 2 4 5 3 2" xfId="20655"/>
    <cellStyle name="40% - Accent3 2 2 4 5 3 2 2" xfId="20656"/>
    <cellStyle name="40% - Accent3 2 2 4 5 3 3" xfId="20657"/>
    <cellStyle name="40% - Accent3 2 2 4 5 4" xfId="20658"/>
    <cellStyle name="40% - Accent3 2 2 4 5 4 2" xfId="20659"/>
    <cellStyle name="40% - Accent3 2 2 4 5 5" xfId="20660"/>
    <cellStyle name="40% - Accent3 2 2 4 5 5 2" xfId="20661"/>
    <cellStyle name="40% - Accent3 2 2 4 5 6" xfId="20662"/>
    <cellStyle name="40% - Accent3 2 2 4 6" xfId="20663"/>
    <cellStyle name="40% - Accent3 2 2 4 6 2" xfId="20664"/>
    <cellStyle name="40% - Accent3 2 2 4 6 2 2" xfId="20665"/>
    <cellStyle name="40% - Accent3 2 2 4 6 2 2 2" xfId="20666"/>
    <cellStyle name="40% - Accent3 2 2 4 6 2 2 2 2" xfId="20667"/>
    <cellStyle name="40% - Accent3 2 2 4 6 2 2 3" xfId="20668"/>
    <cellStyle name="40% - Accent3 2 2 4 6 2 3" xfId="20669"/>
    <cellStyle name="40% - Accent3 2 2 4 6 2 3 2" xfId="20670"/>
    <cellStyle name="40% - Accent3 2 2 4 6 2 4" xfId="20671"/>
    <cellStyle name="40% - Accent3 2 2 4 6 3" xfId="20672"/>
    <cellStyle name="40% - Accent3 2 2 4 6 3 2" xfId="20673"/>
    <cellStyle name="40% - Accent3 2 2 4 6 3 2 2" xfId="20674"/>
    <cellStyle name="40% - Accent3 2 2 4 6 3 3" xfId="20675"/>
    <cellStyle name="40% - Accent3 2 2 4 6 4" xfId="20676"/>
    <cellStyle name="40% - Accent3 2 2 4 6 4 2" xfId="20677"/>
    <cellStyle name="40% - Accent3 2 2 4 6 5" xfId="20678"/>
    <cellStyle name="40% - Accent3 2 2 4 6 5 2" xfId="20679"/>
    <cellStyle name="40% - Accent3 2 2 4 6 6" xfId="20680"/>
    <cellStyle name="40% - Accent3 2 2 4 7" xfId="20681"/>
    <cellStyle name="40% - Accent3 2 2 4 7 2" xfId="20682"/>
    <cellStyle name="40% - Accent3 2 2 4 7 2 2" xfId="20683"/>
    <cellStyle name="40% - Accent3 2 2 4 7 2 2 2" xfId="20684"/>
    <cellStyle name="40% - Accent3 2 2 4 7 2 3" xfId="20685"/>
    <cellStyle name="40% - Accent3 2 2 4 7 3" xfId="20686"/>
    <cellStyle name="40% - Accent3 2 2 4 7 3 2" xfId="20687"/>
    <cellStyle name="40% - Accent3 2 2 4 7 4" xfId="20688"/>
    <cellStyle name="40% - Accent3 2 2 4 8" xfId="20689"/>
    <cellStyle name="40% - Accent3 2 2 4 8 2" xfId="20690"/>
    <cellStyle name="40% - Accent3 2 2 4 8 2 2" xfId="20691"/>
    <cellStyle name="40% - Accent3 2 2 4 8 3" xfId="20692"/>
    <cellStyle name="40% - Accent3 2 2 4 9" xfId="20693"/>
    <cellStyle name="40% - Accent3 2 2 4 9 2" xfId="20694"/>
    <cellStyle name="40% - Accent3 2 2 5" xfId="20695"/>
    <cellStyle name="40% - Accent3 2 2 5 10" xfId="20696"/>
    <cellStyle name="40% - Accent3 2 2 5 10 2" xfId="20697"/>
    <cellStyle name="40% - Accent3 2 2 5 11" xfId="20698"/>
    <cellStyle name="40% - Accent3 2 2 5 2" xfId="20699"/>
    <cellStyle name="40% - Accent3 2 2 5 2 2" xfId="20700"/>
    <cellStyle name="40% - Accent3 2 2 5 2 2 2" xfId="20701"/>
    <cellStyle name="40% - Accent3 2 2 5 2 2 2 2" xfId="20702"/>
    <cellStyle name="40% - Accent3 2 2 5 2 2 2 2 2" xfId="20703"/>
    <cellStyle name="40% - Accent3 2 2 5 2 2 2 2 2 2" xfId="20704"/>
    <cellStyle name="40% - Accent3 2 2 5 2 2 2 2 3" xfId="20705"/>
    <cellStyle name="40% - Accent3 2 2 5 2 2 2 3" xfId="20706"/>
    <cellStyle name="40% - Accent3 2 2 5 2 2 2 3 2" xfId="20707"/>
    <cellStyle name="40% - Accent3 2 2 5 2 2 2 4" xfId="20708"/>
    <cellStyle name="40% - Accent3 2 2 5 2 2 3" xfId="20709"/>
    <cellStyle name="40% - Accent3 2 2 5 2 2 3 2" xfId="20710"/>
    <cellStyle name="40% - Accent3 2 2 5 2 2 3 2 2" xfId="20711"/>
    <cellStyle name="40% - Accent3 2 2 5 2 2 3 3" xfId="20712"/>
    <cellStyle name="40% - Accent3 2 2 5 2 2 4" xfId="20713"/>
    <cellStyle name="40% - Accent3 2 2 5 2 2 4 2" xfId="20714"/>
    <cellStyle name="40% - Accent3 2 2 5 2 2 5" xfId="20715"/>
    <cellStyle name="40% - Accent3 2 2 5 2 2 5 2" xfId="20716"/>
    <cellStyle name="40% - Accent3 2 2 5 2 2 6" xfId="20717"/>
    <cellStyle name="40% - Accent3 2 2 5 2 3" xfId="20718"/>
    <cellStyle name="40% - Accent3 2 2 5 2 3 2" xfId="20719"/>
    <cellStyle name="40% - Accent3 2 2 5 2 3 2 2" xfId="20720"/>
    <cellStyle name="40% - Accent3 2 2 5 2 3 2 2 2" xfId="20721"/>
    <cellStyle name="40% - Accent3 2 2 5 2 3 2 2 2 2" xfId="20722"/>
    <cellStyle name="40% - Accent3 2 2 5 2 3 2 2 3" xfId="20723"/>
    <cellStyle name="40% - Accent3 2 2 5 2 3 2 3" xfId="20724"/>
    <cellStyle name="40% - Accent3 2 2 5 2 3 2 3 2" xfId="20725"/>
    <cellStyle name="40% - Accent3 2 2 5 2 3 2 4" xfId="20726"/>
    <cellStyle name="40% - Accent3 2 2 5 2 3 3" xfId="20727"/>
    <cellStyle name="40% - Accent3 2 2 5 2 3 3 2" xfId="20728"/>
    <cellStyle name="40% - Accent3 2 2 5 2 3 3 2 2" xfId="20729"/>
    <cellStyle name="40% - Accent3 2 2 5 2 3 3 3" xfId="20730"/>
    <cellStyle name="40% - Accent3 2 2 5 2 3 4" xfId="20731"/>
    <cellStyle name="40% - Accent3 2 2 5 2 3 4 2" xfId="20732"/>
    <cellStyle name="40% - Accent3 2 2 5 2 3 5" xfId="20733"/>
    <cellStyle name="40% - Accent3 2 2 5 2 3 5 2" xfId="20734"/>
    <cellStyle name="40% - Accent3 2 2 5 2 3 6" xfId="20735"/>
    <cellStyle name="40% - Accent3 2 2 5 2 4" xfId="20736"/>
    <cellStyle name="40% - Accent3 2 2 5 2 4 2" xfId="20737"/>
    <cellStyle name="40% - Accent3 2 2 5 2 4 2 2" xfId="20738"/>
    <cellStyle name="40% - Accent3 2 2 5 2 4 2 2 2" xfId="20739"/>
    <cellStyle name="40% - Accent3 2 2 5 2 4 2 3" xfId="20740"/>
    <cellStyle name="40% - Accent3 2 2 5 2 4 3" xfId="20741"/>
    <cellStyle name="40% - Accent3 2 2 5 2 4 3 2" xfId="20742"/>
    <cellStyle name="40% - Accent3 2 2 5 2 4 4" xfId="20743"/>
    <cellStyle name="40% - Accent3 2 2 5 2 5" xfId="20744"/>
    <cellStyle name="40% - Accent3 2 2 5 2 5 2" xfId="20745"/>
    <cellStyle name="40% - Accent3 2 2 5 2 5 2 2" xfId="20746"/>
    <cellStyle name="40% - Accent3 2 2 5 2 5 3" xfId="20747"/>
    <cellStyle name="40% - Accent3 2 2 5 2 6" xfId="20748"/>
    <cellStyle name="40% - Accent3 2 2 5 2 6 2" xfId="20749"/>
    <cellStyle name="40% - Accent3 2 2 5 2 7" xfId="20750"/>
    <cellStyle name="40% - Accent3 2 2 5 2 7 2" xfId="20751"/>
    <cellStyle name="40% - Accent3 2 2 5 2 8" xfId="20752"/>
    <cellStyle name="40% - Accent3 2 2 5 3" xfId="20753"/>
    <cellStyle name="40% - Accent3 2 2 5 3 2" xfId="20754"/>
    <cellStyle name="40% - Accent3 2 2 5 3 2 2" xfId="20755"/>
    <cellStyle name="40% - Accent3 2 2 5 3 2 2 2" xfId="20756"/>
    <cellStyle name="40% - Accent3 2 2 5 3 2 2 2 2" xfId="20757"/>
    <cellStyle name="40% - Accent3 2 2 5 3 2 2 2 2 2" xfId="20758"/>
    <cellStyle name="40% - Accent3 2 2 5 3 2 2 2 3" xfId="20759"/>
    <cellStyle name="40% - Accent3 2 2 5 3 2 2 3" xfId="20760"/>
    <cellStyle name="40% - Accent3 2 2 5 3 2 2 3 2" xfId="20761"/>
    <cellStyle name="40% - Accent3 2 2 5 3 2 2 4" xfId="20762"/>
    <cellStyle name="40% - Accent3 2 2 5 3 2 3" xfId="20763"/>
    <cellStyle name="40% - Accent3 2 2 5 3 2 3 2" xfId="20764"/>
    <cellStyle name="40% - Accent3 2 2 5 3 2 3 2 2" xfId="20765"/>
    <cellStyle name="40% - Accent3 2 2 5 3 2 3 3" xfId="20766"/>
    <cellStyle name="40% - Accent3 2 2 5 3 2 4" xfId="20767"/>
    <cellStyle name="40% - Accent3 2 2 5 3 2 4 2" xfId="20768"/>
    <cellStyle name="40% - Accent3 2 2 5 3 2 5" xfId="20769"/>
    <cellStyle name="40% - Accent3 2 2 5 3 2 5 2" xfId="20770"/>
    <cellStyle name="40% - Accent3 2 2 5 3 2 6" xfId="20771"/>
    <cellStyle name="40% - Accent3 2 2 5 3 3" xfId="20772"/>
    <cellStyle name="40% - Accent3 2 2 5 3 3 2" xfId="20773"/>
    <cellStyle name="40% - Accent3 2 2 5 3 3 2 2" xfId="20774"/>
    <cellStyle name="40% - Accent3 2 2 5 3 3 2 2 2" xfId="20775"/>
    <cellStyle name="40% - Accent3 2 2 5 3 3 2 2 2 2" xfId="20776"/>
    <cellStyle name="40% - Accent3 2 2 5 3 3 2 2 3" xfId="20777"/>
    <cellStyle name="40% - Accent3 2 2 5 3 3 2 3" xfId="20778"/>
    <cellStyle name="40% - Accent3 2 2 5 3 3 2 3 2" xfId="20779"/>
    <cellStyle name="40% - Accent3 2 2 5 3 3 2 4" xfId="20780"/>
    <cellStyle name="40% - Accent3 2 2 5 3 3 3" xfId="20781"/>
    <cellStyle name="40% - Accent3 2 2 5 3 3 3 2" xfId="20782"/>
    <cellStyle name="40% - Accent3 2 2 5 3 3 3 2 2" xfId="20783"/>
    <cellStyle name="40% - Accent3 2 2 5 3 3 3 3" xfId="20784"/>
    <cellStyle name="40% - Accent3 2 2 5 3 3 4" xfId="20785"/>
    <cellStyle name="40% - Accent3 2 2 5 3 3 4 2" xfId="20786"/>
    <cellStyle name="40% - Accent3 2 2 5 3 3 5" xfId="20787"/>
    <cellStyle name="40% - Accent3 2 2 5 3 3 5 2" xfId="20788"/>
    <cellStyle name="40% - Accent3 2 2 5 3 3 6" xfId="20789"/>
    <cellStyle name="40% - Accent3 2 2 5 3 4" xfId="20790"/>
    <cellStyle name="40% - Accent3 2 2 5 3 4 2" xfId="20791"/>
    <cellStyle name="40% - Accent3 2 2 5 3 4 2 2" xfId="20792"/>
    <cellStyle name="40% - Accent3 2 2 5 3 4 2 2 2" xfId="20793"/>
    <cellStyle name="40% - Accent3 2 2 5 3 4 2 3" xfId="20794"/>
    <cellStyle name="40% - Accent3 2 2 5 3 4 3" xfId="20795"/>
    <cellStyle name="40% - Accent3 2 2 5 3 4 3 2" xfId="20796"/>
    <cellStyle name="40% - Accent3 2 2 5 3 4 4" xfId="20797"/>
    <cellStyle name="40% - Accent3 2 2 5 3 5" xfId="20798"/>
    <cellStyle name="40% - Accent3 2 2 5 3 5 2" xfId="20799"/>
    <cellStyle name="40% - Accent3 2 2 5 3 5 2 2" xfId="20800"/>
    <cellStyle name="40% - Accent3 2 2 5 3 5 3" xfId="20801"/>
    <cellStyle name="40% - Accent3 2 2 5 3 6" xfId="20802"/>
    <cellStyle name="40% - Accent3 2 2 5 3 6 2" xfId="20803"/>
    <cellStyle name="40% - Accent3 2 2 5 3 7" xfId="20804"/>
    <cellStyle name="40% - Accent3 2 2 5 3 7 2" xfId="20805"/>
    <cellStyle name="40% - Accent3 2 2 5 3 8" xfId="20806"/>
    <cellStyle name="40% - Accent3 2 2 5 4" xfId="20807"/>
    <cellStyle name="40% - Accent3 2 2 5 4 2" xfId="20808"/>
    <cellStyle name="40% - Accent3 2 2 5 4 2 2" xfId="20809"/>
    <cellStyle name="40% - Accent3 2 2 5 4 2 2 2" xfId="20810"/>
    <cellStyle name="40% - Accent3 2 2 5 4 2 2 2 2" xfId="20811"/>
    <cellStyle name="40% - Accent3 2 2 5 4 2 2 3" xfId="20812"/>
    <cellStyle name="40% - Accent3 2 2 5 4 2 3" xfId="20813"/>
    <cellStyle name="40% - Accent3 2 2 5 4 2 3 2" xfId="20814"/>
    <cellStyle name="40% - Accent3 2 2 5 4 2 4" xfId="20815"/>
    <cellStyle name="40% - Accent3 2 2 5 4 3" xfId="20816"/>
    <cellStyle name="40% - Accent3 2 2 5 4 3 2" xfId="20817"/>
    <cellStyle name="40% - Accent3 2 2 5 4 3 2 2" xfId="20818"/>
    <cellStyle name="40% - Accent3 2 2 5 4 3 3" xfId="20819"/>
    <cellStyle name="40% - Accent3 2 2 5 4 4" xfId="20820"/>
    <cellStyle name="40% - Accent3 2 2 5 4 4 2" xfId="20821"/>
    <cellStyle name="40% - Accent3 2 2 5 4 5" xfId="20822"/>
    <cellStyle name="40% - Accent3 2 2 5 4 5 2" xfId="20823"/>
    <cellStyle name="40% - Accent3 2 2 5 4 6" xfId="20824"/>
    <cellStyle name="40% - Accent3 2 2 5 5" xfId="20825"/>
    <cellStyle name="40% - Accent3 2 2 5 5 2" xfId="20826"/>
    <cellStyle name="40% - Accent3 2 2 5 5 2 2" xfId="20827"/>
    <cellStyle name="40% - Accent3 2 2 5 5 2 2 2" xfId="20828"/>
    <cellStyle name="40% - Accent3 2 2 5 5 2 2 2 2" xfId="20829"/>
    <cellStyle name="40% - Accent3 2 2 5 5 2 2 3" xfId="20830"/>
    <cellStyle name="40% - Accent3 2 2 5 5 2 3" xfId="20831"/>
    <cellStyle name="40% - Accent3 2 2 5 5 2 3 2" xfId="20832"/>
    <cellStyle name="40% - Accent3 2 2 5 5 2 4" xfId="20833"/>
    <cellStyle name="40% - Accent3 2 2 5 5 3" xfId="20834"/>
    <cellStyle name="40% - Accent3 2 2 5 5 3 2" xfId="20835"/>
    <cellStyle name="40% - Accent3 2 2 5 5 3 2 2" xfId="20836"/>
    <cellStyle name="40% - Accent3 2 2 5 5 3 3" xfId="20837"/>
    <cellStyle name="40% - Accent3 2 2 5 5 4" xfId="20838"/>
    <cellStyle name="40% - Accent3 2 2 5 5 4 2" xfId="20839"/>
    <cellStyle name="40% - Accent3 2 2 5 5 5" xfId="20840"/>
    <cellStyle name="40% - Accent3 2 2 5 5 5 2" xfId="20841"/>
    <cellStyle name="40% - Accent3 2 2 5 5 6" xfId="20842"/>
    <cellStyle name="40% - Accent3 2 2 5 6" xfId="20843"/>
    <cellStyle name="40% - Accent3 2 2 5 6 2" xfId="20844"/>
    <cellStyle name="40% - Accent3 2 2 5 6 2 2" xfId="20845"/>
    <cellStyle name="40% - Accent3 2 2 5 6 2 2 2" xfId="20846"/>
    <cellStyle name="40% - Accent3 2 2 5 6 2 2 2 2" xfId="20847"/>
    <cellStyle name="40% - Accent3 2 2 5 6 2 2 3" xfId="20848"/>
    <cellStyle name="40% - Accent3 2 2 5 6 2 3" xfId="20849"/>
    <cellStyle name="40% - Accent3 2 2 5 6 2 3 2" xfId="20850"/>
    <cellStyle name="40% - Accent3 2 2 5 6 2 4" xfId="20851"/>
    <cellStyle name="40% - Accent3 2 2 5 6 3" xfId="20852"/>
    <cellStyle name="40% - Accent3 2 2 5 6 3 2" xfId="20853"/>
    <cellStyle name="40% - Accent3 2 2 5 6 3 2 2" xfId="20854"/>
    <cellStyle name="40% - Accent3 2 2 5 6 3 3" xfId="20855"/>
    <cellStyle name="40% - Accent3 2 2 5 6 4" xfId="20856"/>
    <cellStyle name="40% - Accent3 2 2 5 6 4 2" xfId="20857"/>
    <cellStyle name="40% - Accent3 2 2 5 6 5" xfId="20858"/>
    <cellStyle name="40% - Accent3 2 2 5 6 5 2" xfId="20859"/>
    <cellStyle name="40% - Accent3 2 2 5 6 6" xfId="20860"/>
    <cellStyle name="40% - Accent3 2 2 5 7" xfId="20861"/>
    <cellStyle name="40% - Accent3 2 2 5 7 2" xfId="20862"/>
    <cellStyle name="40% - Accent3 2 2 5 7 2 2" xfId="20863"/>
    <cellStyle name="40% - Accent3 2 2 5 7 2 2 2" xfId="20864"/>
    <cellStyle name="40% - Accent3 2 2 5 7 2 3" xfId="20865"/>
    <cellStyle name="40% - Accent3 2 2 5 7 3" xfId="20866"/>
    <cellStyle name="40% - Accent3 2 2 5 7 3 2" xfId="20867"/>
    <cellStyle name="40% - Accent3 2 2 5 7 4" xfId="20868"/>
    <cellStyle name="40% - Accent3 2 2 5 8" xfId="20869"/>
    <cellStyle name="40% - Accent3 2 2 5 8 2" xfId="20870"/>
    <cellStyle name="40% - Accent3 2 2 5 8 2 2" xfId="20871"/>
    <cellStyle name="40% - Accent3 2 2 5 8 3" xfId="20872"/>
    <cellStyle name="40% - Accent3 2 2 5 9" xfId="20873"/>
    <cellStyle name="40% - Accent3 2 2 5 9 2" xfId="20874"/>
    <cellStyle name="40% - Accent3 2 2 6" xfId="20875"/>
    <cellStyle name="40% - Accent3 2 2 6 2" xfId="20876"/>
    <cellStyle name="40% - Accent3 2 2 6 2 2" xfId="20877"/>
    <cellStyle name="40% - Accent3 2 2 6 2 2 2" xfId="20878"/>
    <cellStyle name="40% - Accent3 2 2 6 2 2 2 2" xfId="20879"/>
    <cellStyle name="40% - Accent3 2 2 6 2 2 2 2 2" xfId="20880"/>
    <cellStyle name="40% - Accent3 2 2 6 2 2 2 3" xfId="20881"/>
    <cellStyle name="40% - Accent3 2 2 6 2 2 3" xfId="20882"/>
    <cellStyle name="40% - Accent3 2 2 6 2 2 3 2" xfId="20883"/>
    <cellStyle name="40% - Accent3 2 2 6 2 2 4" xfId="20884"/>
    <cellStyle name="40% - Accent3 2 2 6 2 3" xfId="20885"/>
    <cellStyle name="40% - Accent3 2 2 6 2 3 2" xfId="20886"/>
    <cellStyle name="40% - Accent3 2 2 6 2 3 2 2" xfId="20887"/>
    <cellStyle name="40% - Accent3 2 2 6 2 3 3" xfId="20888"/>
    <cellStyle name="40% - Accent3 2 2 6 2 4" xfId="20889"/>
    <cellStyle name="40% - Accent3 2 2 6 2 4 2" xfId="20890"/>
    <cellStyle name="40% - Accent3 2 2 6 2 5" xfId="20891"/>
    <cellStyle name="40% - Accent3 2 2 6 2 5 2" xfId="20892"/>
    <cellStyle name="40% - Accent3 2 2 6 2 6" xfId="20893"/>
    <cellStyle name="40% - Accent3 2 2 6 3" xfId="20894"/>
    <cellStyle name="40% - Accent3 2 2 6 3 2" xfId="20895"/>
    <cellStyle name="40% - Accent3 2 2 6 3 2 2" xfId="20896"/>
    <cellStyle name="40% - Accent3 2 2 6 3 2 2 2" xfId="20897"/>
    <cellStyle name="40% - Accent3 2 2 6 3 2 2 2 2" xfId="20898"/>
    <cellStyle name="40% - Accent3 2 2 6 3 2 2 3" xfId="20899"/>
    <cellStyle name="40% - Accent3 2 2 6 3 2 3" xfId="20900"/>
    <cellStyle name="40% - Accent3 2 2 6 3 2 3 2" xfId="20901"/>
    <cellStyle name="40% - Accent3 2 2 6 3 2 4" xfId="20902"/>
    <cellStyle name="40% - Accent3 2 2 6 3 3" xfId="20903"/>
    <cellStyle name="40% - Accent3 2 2 6 3 3 2" xfId="20904"/>
    <cellStyle name="40% - Accent3 2 2 6 3 3 2 2" xfId="20905"/>
    <cellStyle name="40% - Accent3 2 2 6 3 3 3" xfId="20906"/>
    <cellStyle name="40% - Accent3 2 2 6 3 4" xfId="20907"/>
    <cellStyle name="40% - Accent3 2 2 6 3 4 2" xfId="20908"/>
    <cellStyle name="40% - Accent3 2 2 6 3 5" xfId="20909"/>
    <cellStyle name="40% - Accent3 2 2 6 3 5 2" xfId="20910"/>
    <cellStyle name="40% - Accent3 2 2 6 3 6" xfId="20911"/>
    <cellStyle name="40% - Accent3 2 2 6 4" xfId="20912"/>
    <cellStyle name="40% - Accent3 2 2 6 4 2" xfId="20913"/>
    <cellStyle name="40% - Accent3 2 2 6 4 2 2" xfId="20914"/>
    <cellStyle name="40% - Accent3 2 2 6 4 2 2 2" xfId="20915"/>
    <cellStyle name="40% - Accent3 2 2 6 4 2 3" xfId="20916"/>
    <cellStyle name="40% - Accent3 2 2 6 4 3" xfId="20917"/>
    <cellStyle name="40% - Accent3 2 2 6 4 3 2" xfId="20918"/>
    <cellStyle name="40% - Accent3 2 2 6 4 4" xfId="20919"/>
    <cellStyle name="40% - Accent3 2 2 6 5" xfId="20920"/>
    <cellStyle name="40% - Accent3 2 2 6 5 2" xfId="20921"/>
    <cellStyle name="40% - Accent3 2 2 6 5 2 2" xfId="20922"/>
    <cellStyle name="40% - Accent3 2 2 6 5 3" xfId="20923"/>
    <cellStyle name="40% - Accent3 2 2 6 6" xfId="20924"/>
    <cellStyle name="40% - Accent3 2 2 6 6 2" xfId="20925"/>
    <cellStyle name="40% - Accent3 2 2 6 7" xfId="20926"/>
    <cellStyle name="40% - Accent3 2 2 6 7 2" xfId="20927"/>
    <cellStyle name="40% - Accent3 2 2 6 8" xfId="20928"/>
    <cellStyle name="40% - Accent3 2 2 7" xfId="20929"/>
    <cellStyle name="40% - Accent3 2 2 7 2" xfId="20930"/>
    <cellStyle name="40% - Accent3 2 2 7 2 2" xfId="20931"/>
    <cellStyle name="40% - Accent3 2 2 7 2 2 2" xfId="20932"/>
    <cellStyle name="40% - Accent3 2 2 7 2 2 2 2" xfId="20933"/>
    <cellStyle name="40% - Accent3 2 2 7 2 2 2 2 2" xfId="20934"/>
    <cellStyle name="40% - Accent3 2 2 7 2 2 2 3" xfId="20935"/>
    <cellStyle name="40% - Accent3 2 2 7 2 2 3" xfId="20936"/>
    <cellStyle name="40% - Accent3 2 2 7 2 2 3 2" xfId="20937"/>
    <cellStyle name="40% - Accent3 2 2 7 2 2 4" xfId="20938"/>
    <cellStyle name="40% - Accent3 2 2 7 2 3" xfId="20939"/>
    <cellStyle name="40% - Accent3 2 2 7 2 3 2" xfId="20940"/>
    <cellStyle name="40% - Accent3 2 2 7 2 3 2 2" xfId="20941"/>
    <cellStyle name="40% - Accent3 2 2 7 2 3 3" xfId="20942"/>
    <cellStyle name="40% - Accent3 2 2 7 2 4" xfId="20943"/>
    <cellStyle name="40% - Accent3 2 2 7 2 4 2" xfId="20944"/>
    <cellStyle name="40% - Accent3 2 2 7 2 5" xfId="20945"/>
    <cellStyle name="40% - Accent3 2 2 7 2 5 2" xfId="20946"/>
    <cellStyle name="40% - Accent3 2 2 7 2 6" xfId="20947"/>
    <cellStyle name="40% - Accent3 2 2 7 3" xfId="20948"/>
    <cellStyle name="40% - Accent3 2 2 7 3 2" xfId="20949"/>
    <cellStyle name="40% - Accent3 2 2 7 3 2 2" xfId="20950"/>
    <cellStyle name="40% - Accent3 2 2 7 3 2 2 2" xfId="20951"/>
    <cellStyle name="40% - Accent3 2 2 7 3 2 2 2 2" xfId="20952"/>
    <cellStyle name="40% - Accent3 2 2 7 3 2 2 3" xfId="20953"/>
    <cellStyle name="40% - Accent3 2 2 7 3 2 3" xfId="20954"/>
    <cellStyle name="40% - Accent3 2 2 7 3 2 3 2" xfId="20955"/>
    <cellStyle name="40% - Accent3 2 2 7 3 2 4" xfId="20956"/>
    <cellStyle name="40% - Accent3 2 2 7 3 3" xfId="20957"/>
    <cellStyle name="40% - Accent3 2 2 7 3 3 2" xfId="20958"/>
    <cellStyle name="40% - Accent3 2 2 7 3 3 2 2" xfId="20959"/>
    <cellStyle name="40% - Accent3 2 2 7 3 3 3" xfId="20960"/>
    <cellStyle name="40% - Accent3 2 2 7 3 4" xfId="20961"/>
    <cellStyle name="40% - Accent3 2 2 7 3 4 2" xfId="20962"/>
    <cellStyle name="40% - Accent3 2 2 7 3 5" xfId="20963"/>
    <cellStyle name="40% - Accent3 2 2 7 3 5 2" xfId="20964"/>
    <cellStyle name="40% - Accent3 2 2 7 3 6" xfId="20965"/>
    <cellStyle name="40% - Accent3 2 2 7 4" xfId="20966"/>
    <cellStyle name="40% - Accent3 2 2 7 4 2" xfId="20967"/>
    <cellStyle name="40% - Accent3 2 2 7 4 2 2" xfId="20968"/>
    <cellStyle name="40% - Accent3 2 2 7 4 2 2 2" xfId="20969"/>
    <cellStyle name="40% - Accent3 2 2 7 4 2 3" xfId="20970"/>
    <cellStyle name="40% - Accent3 2 2 7 4 3" xfId="20971"/>
    <cellStyle name="40% - Accent3 2 2 7 4 3 2" xfId="20972"/>
    <cellStyle name="40% - Accent3 2 2 7 4 4" xfId="20973"/>
    <cellStyle name="40% - Accent3 2 2 7 5" xfId="20974"/>
    <cellStyle name="40% - Accent3 2 2 7 5 2" xfId="20975"/>
    <cellStyle name="40% - Accent3 2 2 7 5 2 2" xfId="20976"/>
    <cellStyle name="40% - Accent3 2 2 7 5 3" xfId="20977"/>
    <cellStyle name="40% - Accent3 2 2 7 6" xfId="20978"/>
    <cellStyle name="40% - Accent3 2 2 7 6 2" xfId="20979"/>
    <cellStyle name="40% - Accent3 2 2 7 7" xfId="20980"/>
    <cellStyle name="40% - Accent3 2 2 7 7 2" xfId="20981"/>
    <cellStyle name="40% - Accent3 2 2 7 8" xfId="20982"/>
    <cellStyle name="40% - Accent3 2 2 8" xfId="20983"/>
    <cellStyle name="40% - Accent3 2 2 8 2" xfId="20984"/>
    <cellStyle name="40% - Accent3 2 2 8 2 2" xfId="20985"/>
    <cellStyle name="40% - Accent3 2 2 8 2 2 2" xfId="20986"/>
    <cellStyle name="40% - Accent3 2 2 8 2 2 2 2" xfId="20987"/>
    <cellStyle name="40% - Accent3 2 2 8 2 2 3" xfId="20988"/>
    <cellStyle name="40% - Accent3 2 2 8 2 3" xfId="20989"/>
    <cellStyle name="40% - Accent3 2 2 8 2 3 2" xfId="20990"/>
    <cellStyle name="40% - Accent3 2 2 8 2 4" xfId="20991"/>
    <cellStyle name="40% - Accent3 2 2 8 3" xfId="20992"/>
    <cellStyle name="40% - Accent3 2 2 8 3 2" xfId="20993"/>
    <cellStyle name="40% - Accent3 2 2 8 3 2 2" xfId="20994"/>
    <cellStyle name="40% - Accent3 2 2 8 3 3" xfId="20995"/>
    <cellStyle name="40% - Accent3 2 2 8 4" xfId="20996"/>
    <cellStyle name="40% - Accent3 2 2 8 4 2" xfId="20997"/>
    <cellStyle name="40% - Accent3 2 2 8 5" xfId="20998"/>
    <cellStyle name="40% - Accent3 2 2 8 5 2" xfId="20999"/>
    <cellStyle name="40% - Accent3 2 2 8 6" xfId="21000"/>
    <cellStyle name="40% - Accent3 2 2 9" xfId="21001"/>
    <cellStyle name="40% - Accent3 2 2 9 2" xfId="21002"/>
    <cellStyle name="40% - Accent3 2 2 9 2 2" xfId="21003"/>
    <cellStyle name="40% - Accent3 2 2 9 2 2 2" xfId="21004"/>
    <cellStyle name="40% - Accent3 2 2 9 2 2 2 2" xfId="21005"/>
    <cellStyle name="40% - Accent3 2 2 9 2 2 3" xfId="21006"/>
    <cellStyle name="40% - Accent3 2 2 9 2 3" xfId="21007"/>
    <cellStyle name="40% - Accent3 2 2 9 2 3 2" xfId="21008"/>
    <cellStyle name="40% - Accent3 2 2 9 2 4" xfId="21009"/>
    <cellStyle name="40% - Accent3 2 2 9 3" xfId="21010"/>
    <cellStyle name="40% - Accent3 2 2 9 3 2" xfId="21011"/>
    <cellStyle name="40% - Accent3 2 2 9 3 2 2" xfId="21012"/>
    <cellStyle name="40% - Accent3 2 2 9 3 3" xfId="21013"/>
    <cellStyle name="40% - Accent3 2 2 9 4" xfId="21014"/>
    <cellStyle name="40% - Accent3 2 2 9 4 2" xfId="21015"/>
    <cellStyle name="40% - Accent3 2 2 9 5" xfId="21016"/>
    <cellStyle name="40% - Accent3 2 2 9 5 2" xfId="21017"/>
    <cellStyle name="40% - Accent3 2 2 9 6" xfId="21018"/>
    <cellStyle name="40% - Accent3 2 3" xfId="21019"/>
    <cellStyle name="40% - Accent3 2 4" xfId="21020"/>
    <cellStyle name="40% - Accent3 2 5" xfId="21021"/>
    <cellStyle name="40% - Accent3 3" xfId="21022"/>
    <cellStyle name="40% - Accent3 3 2" xfId="21023"/>
    <cellStyle name="40% - Accent3 3 3" xfId="21024"/>
    <cellStyle name="40% - Accent3 3 3 10" xfId="21025"/>
    <cellStyle name="40% - Accent3 3 3 10 2" xfId="21026"/>
    <cellStyle name="40% - Accent3 3 3 10 2 2" xfId="21027"/>
    <cellStyle name="40% - Accent3 3 3 10 2 2 2" xfId="21028"/>
    <cellStyle name="40% - Accent3 3 3 10 2 3" xfId="21029"/>
    <cellStyle name="40% - Accent3 3 3 10 3" xfId="21030"/>
    <cellStyle name="40% - Accent3 3 3 10 3 2" xfId="21031"/>
    <cellStyle name="40% - Accent3 3 3 10 4" xfId="21032"/>
    <cellStyle name="40% - Accent3 3 3 11" xfId="21033"/>
    <cellStyle name="40% - Accent3 3 3 11 2" xfId="21034"/>
    <cellStyle name="40% - Accent3 3 3 11 2 2" xfId="21035"/>
    <cellStyle name="40% - Accent3 3 3 11 3" xfId="21036"/>
    <cellStyle name="40% - Accent3 3 3 12" xfId="21037"/>
    <cellStyle name="40% - Accent3 3 3 12 2" xfId="21038"/>
    <cellStyle name="40% - Accent3 3 3 13" xfId="21039"/>
    <cellStyle name="40% - Accent3 3 3 13 2" xfId="21040"/>
    <cellStyle name="40% - Accent3 3 3 14" xfId="21041"/>
    <cellStyle name="40% - Accent3 3 3 2" xfId="21042"/>
    <cellStyle name="40% - Accent3 3 3 2 10" xfId="21043"/>
    <cellStyle name="40% - Accent3 3 3 2 10 2" xfId="21044"/>
    <cellStyle name="40% - Accent3 3 3 2 11" xfId="21045"/>
    <cellStyle name="40% - Accent3 3 3 2 2" xfId="21046"/>
    <cellStyle name="40% - Accent3 3 3 2 2 2" xfId="21047"/>
    <cellStyle name="40% - Accent3 3 3 2 2 2 2" xfId="21048"/>
    <cellStyle name="40% - Accent3 3 3 2 2 2 2 2" xfId="21049"/>
    <cellStyle name="40% - Accent3 3 3 2 2 2 2 2 2" xfId="21050"/>
    <cellStyle name="40% - Accent3 3 3 2 2 2 2 2 2 2" xfId="21051"/>
    <cellStyle name="40% - Accent3 3 3 2 2 2 2 2 3" xfId="21052"/>
    <cellStyle name="40% - Accent3 3 3 2 2 2 2 3" xfId="21053"/>
    <cellStyle name="40% - Accent3 3 3 2 2 2 2 3 2" xfId="21054"/>
    <cellStyle name="40% - Accent3 3 3 2 2 2 2 4" xfId="21055"/>
    <cellStyle name="40% - Accent3 3 3 2 2 2 3" xfId="21056"/>
    <cellStyle name="40% - Accent3 3 3 2 2 2 3 2" xfId="21057"/>
    <cellStyle name="40% - Accent3 3 3 2 2 2 3 2 2" xfId="21058"/>
    <cellStyle name="40% - Accent3 3 3 2 2 2 3 3" xfId="21059"/>
    <cellStyle name="40% - Accent3 3 3 2 2 2 4" xfId="21060"/>
    <cellStyle name="40% - Accent3 3 3 2 2 2 4 2" xfId="21061"/>
    <cellStyle name="40% - Accent3 3 3 2 2 2 5" xfId="21062"/>
    <cellStyle name="40% - Accent3 3 3 2 2 2 5 2" xfId="21063"/>
    <cellStyle name="40% - Accent3 3 3 2 2 2 6" xfId="21064"/>
    <cellStyle name="40% - Accent3 3 3 2 2 3" xfId="21065"/>
    <cellStyle name="40% - Accent3 3 3 2 2 3 2" xfId="21066"/>
    <cellStyle name="40% - Accent3 3 3 2 2 3 2 2" xfId="21067"/>
    <cellStyle name="40% - Accent3 3 3 2 2 3 2 2 2" xfId="21068"/>
    <cellStyle name="40% - Accent3 3 3 2 2 3 2 2 2 2" xfId="21069"/>
    <cellStyle name="40% - Accent3 3 3 2 2 3 2 2 3" xfId="21070"/>
    <cellStyle name="40% - Accent3 3 3 2 2 3 2 3" xfId="21071"/>
    <cellStyle name="40% - Accent3 3 3 2 2 3 2 3 2" xfId="21072"/>
    <cellStyle name="40% - Accent3 3 3 2 2 3 2 4" xfId="21073"/>
    <cellStyle name="40% - Accent3 3 3 2 2 3 3" xfId="21074"/>
    <cellStyle name="40% - Accent3 3 3 2 2 3 3 2" xfId="21075"/>
    <cellStyle name="40% - Accent3 3 3 2 2 3 3 2 2" xfId="21076"/>
    <cellStyle name="40% - Accent3 3 3 2 2 3 3 3" xfId="21077"/>
    <cellStyle name="40% - Accent3 3 3 2 2 3 4" xfId="21078"/>
    <cellStyle name="40% - Accent3 3 3 2 2 3 4 2" xfId="21079"/>
    <cellStyle name="40% - Accent3 3 3 2 2 3 5" xfId="21080"/>
    <cellStyle name="40% - Accent3 3 3 2 2 3 5 2" xfId="21081"/>
    <cellStyle name="40% - Accent3 3 3 2 2 3 6" xfId="21082"/>
    <cellStyle name="40% - Accent3 3 3 2 2 4" xfId="21083"/>
    <cellStyle name="40% - Accent3 3 3 2 2 4 2" xfId="21084"/>
    <cellStyle name="40% - Accent3 3 3 2 2 4 2 2" xfId="21085"/>
    <cellStyle name="40% - Accent3 3 3 2 2 4 2 2 2" xfId="21086"/>
    <cellStyle name="40% - Accent3 3 3 2 2 4 2 3" xfId="21087"/>
    <cellStyle name="40% - Accent3 3 3 2 2 4 3" xfId="21088"/>
    <cellStyle name="40% - Accent3 3 3 2 2 4 3 2" xfId="21089"/>
    <cellStyle name="40% - Accent3 3 3 2 2 4 4" xfId="21090"/>
    <cellStyle name="40% - Accent3 3 3 2 2 5" xfId="21091"/>
    <cellStyle name="40% - Accent3 3 3 2 2 5 2" xfId="21092"/>
    <cellStyle name="40% - Accent3 3 3 2 2 5 2 2" xfId="21093"/>
    <cellStyle name="40% - Accent3 3 3 2 2 5 3" xfId="21094"/>
    <cellStyle name="40% - Accent3 3 3 2 2 6" xfId="21095"/>
    <cellStyle name="40% - Accent3 3 3 2 2 6 2" xfId="21096"/>
    <cellStyle name="40% - Accent3 3 3 2 2 7" xfId="21097"/>
    <cellStyle name="40% - Accent3 3 3 2 2 7 2" xfId="21098"/>
    <cellStyle name="40% - Accent3 3 3 2 2 8" xfId="21099"/>
    <cellStyle name="40% - Accent3 3 3 2 3" xfId="21100"/>
    <cellStyle name="40% - Accent3 3 3 2 3 2" xfId="21101"/>
    <cellStyle name="40% - Accent3 3 3 2 3 2 2" xfId="21102"/>
    <cellStyle name="40% - Accent3 3 3 2 3 2 2 2" xfId="21103"/>
    <cellStyle name="40% - Accent3 3 3 2 3 2 2 2 2" xfId="21104"/>
    <cellStyle name="40% - Accent3 3 3 2 3 2 2 2 2 2" xfId="21105"/>
    <cellStyle name="40% - Accent3 3 3 2 3 2 2 2 3" xfId="21106"/>
    <cellStyle name="40% - Accent3 3 3 2 3 2 2 3" xfId="21107"/>
    <cellStyle name="40% - Accent3 3 3 2 3 2 2 3 2" xfId="21108"/>
    <cellStyle name="40% - Accent3 3 3 2 3 2 2 4" xfId="21109"/>
    <cellStyle name="40% - Accent3 3 3 2 3 2 3" xfId="21110"/>
    <cellStyle name="40% - Accent3 3 3 2 3 2 3 2" xfId="21111"/>
    <cellStyle name="40% - Accent3 3 3 2 3 2 3 2 2" xfId="21112"/>
    <cellStyle name="40% - Accent3 3 3 2 3 2 3 3" xfId="21113"/>
    <cellStyle name="40% - Accent3 3 3 2 3 2 4" xfId="21114"/>
    <cellStyle name="40% - Accent3 3 3 2 3 2 4 2" xfId="21115"/>
    <cellStyle name="40% - Accent3 3 3 2 3 2 5" xfId="21116"/>
    <cellStyle name="40% - Accent3 3 3 2 3 2 5 2" xfId="21117"/>
    <cellStyle name="40% - Accent3 3 3 2 3 2 6" xfId="21118"/>
    <cellStyle name="40% - Accent3 3 3 2 3 3" xfId="21119"/>
    <cellStyle name="40% - Accent3 3 3 2 3 3 2" xfId="21120"/>
    <cellStyle name="40% - Accent3 3 3 2 3 3 2 2" xfId="21121"/>
    <cellStyle name="40% - Accent3 3 3 2 3 3 2 2 2" xfId="21122"/>
    <cellStyle name="40% - Accent3 3 3 2 3 3 2 2 2 2" xfId="21123"/>
    <cellStyle name="40% - Accent3 3 3 2 3 3 2 2 3" xfId="21124"/>
    <cellStyle name="40% - Accent3 3 3 2 3 3 2 3" xfId="21125"/>
    <cellStyle name="40% - Accent3 3 3 2 3 3 2 3 2" xfId="21126"/>
    <cellStyle name="40% - Accent3 3 3 2 3 3 2 4" xfId="21127"/>
    <cellStyle name="40% - Accent3 3 3 2 3 3 3" xfId="21128"/>
    <cellStyle name="40% - Accent3 3 3 2 3 3 3 2" xfId="21129"/>
    <cellStyle name="40% - Accent3 3 3 2 3 3 3 2 2" xfId="21130"/>
    <cellStyle name="40% - Accent3 3 3 2 3 3 3 3" xfId="21131"/>
    <cellStyle name="40% - Accent3 3 3 2 3 3 4" xfId="21132"/>
    <cellStyle name="40% - Accent3 3 3 2 3 3 4 2" xfId="21133"/>
    <cellStyle name="40% - Accent3 3 3 2 3 3 5" xfId="21134"/>
    <cellStyle name="40% - Accent3 3 3 2 3 3 5 2" xfId="21135"/>
    <cellStyle name="40% - Accent3 3 3 2 3 3 6" xfId="21136"/>
    <cellStyle name="40% - Accent3 3 3 2 3 4" xfId="21137"/>
    <cellStyle name="40% - Accent3 3 3 2 3 4 2" xfId="21138"/>
    <cellStyle name="40% - Accent3 3 3 2 3 4 2 2" xfId="21139"/>
    <cellStyle name="40% - Accent3 3 3 2 3 4 2 2 2" xfId="21140"/>
    <cellStyle name="40% - Accent3 3 3 2 3 4 2 3" xfId="21141"/>
    <cellStyle name="40% - Accent3 3 3 2 3 4 3" xfId="21142"/>
    <cellStyle name="40% - Accent3 3 3 2 3 4 3 2" xfId="21143"/>
    <cellStyle name="40% - Accent3 3 3 2 3 4 4" xfId="21144"/>
    <cellStyle name="40% - Accent3 3 3 2 3 5" xfId="21145"/>
    <cellStyle name="40% - Accent3 3 3 2 3 5 2" xfId="21146"/>
    <cellStyle name="40% - Accent3 3 3 2 3 5 2 2" xfId="21147"/>
    <cellStyle name="40% - Accent3 3 3 2 3 5 3" xfId="21148"/>
    <cellStyle name="40% - Accent3 3 3 2 3 6" xfId="21149"/>
    <cellStyle name="40% - Accent3 3 3 2 3 6 2" xfId="21150"/>
    <cellStyle name="40% - Accent3 3 3 2 3 7" xfId="21151"/>
    <cellStyle name="40% - Accent3 3 3 2 3 7 2" xfId="21152"/>
    <cellStyle name="40% - Accent3 3 3 2 3 8" xfId="21153"/>
    <cellStyle name="40% - Accent3 3 3 2 4" xfId="21154"/>
    <cellStyle name="40% - Accent3 3 3 2 4 2" xfId="21155"/>
    <cellStyle name="40% - Accent3 3 3 2 4 2 2" xfId="21156"/>
    <cellStyle name="40% - Accent3 3 3 2 4 2 2 2" xfId="21157"/>
    <cellStyle name="40% - Accent3 3 3 2 4 2 2 2 2" xfId="21158"/>
    <cellStyle name="40% - Accent3 3 3 2 4 2 2 3" xfId="21159"/>
    <cellStyle name="40% - Accent3 3 3 2 4 2 3" xfId="21160"/>
    <cellStyle name="40% - Accent3 3 3 2 4 2 3 2" xfId="21161"/>
    <cellStyle name="40% - Accent3 3 3 2 4 2 4" xfId="21162"/>
    <cellStyle name="40% - Accent3 3 3 2 4 3" xfId="21163"/>
    <cellStyle name="40% - Accent3 3 3 2 4 3 2" xfId="21164"/>
    <cellStyle name="40% - Accent3 3 3 2 4 3 2 2" xfId="21165"/>
    <cellStyle name="40% - Accent3 3 3 2 4 3 3" xfId="21166"/>
    <cellStyle name="40% - Accent3 3 3 2 4 4" xfId="21167"/>
    <cellStyle name="40% - Accent3 3 3 2 4 4 2" xfId="21168"/>
    <cellStyle name="40% - Accent3 3 3 2 4 5" xfId="21169"/>
    <cellStyle name="40% - Accent3 3 3 2 4 5 2" xfId="21170"/>
    <cellStyle name="40% - Accent3 3 3 2 4 6" xfId="21171"/>
    <cellStyle name="40% - Accent3 3 3 2 5" xfId="21172"/>
    <cellStyle name="40% - Accent3 3 3 2 5 2" xfId="21173"/>
    <cellStyle name="40% - Accent3 3 3 2 5 2 2" xfId="21174"/>
    <cellStyle name="40% - Accent3 3 3 2 5 2 2 2" xfId="21175"/>
    <cellStyle name="40% - Accent3 3 3 2 5 2 2 2 2" xfId="21176"/>
    <cellStyle name="40% - Accent3 3 3 2 5 2 2 3" xfId="21177"/>
    <cellStyle name="40% - Accent3 3 3 2 5 2 3" xfId="21178"/>
    <cellStyle name="40% - Accent3 3 3 2 5 2 3 2" xfId="21179"/>
    <cellStyle name="40% - Accent3 3 3 2 5 2 4" xfId="21180"/>
    <cellStyle name="40% - Accent3 3 3 2 5 3" xfId="21181"/>
    <cellStyle name="40% - Accent3 3 3 2 5 3 2" xfId="21182"/>
    <cellStyle name="40% - Accent3 3 3 2 5 3 2 2" xfId="21183"/>
    <cellStyle name="40% - Accent3 3 3 2 5 3 3" xfId="21184"/>
    <cellStyle name="40% - Accent3 3 3 2 5 4" xfId="21185"/>
    <cellStyle name="40% - Accent3 3 3 2 5 4 2" xfId="21186"/>
    <cellStyle name="40% - Accent3 3 3 2 5 5" xfId="21187"/>
    <cellStyle name="40% - Accent3 3 3 2 5 5 2" xfId="21188"/>
    <cellStyle name="40% - Accent3 3 3 2 5 6" xfId="21189"/>
    <cellStyle name="40% - Accent3 3 3 2 6" xfId="21190"/>
    <cellStyle name="40% - Accent3 3 3 2 6 2" xfId="21191"/>
    <cellStyle name="40% - Accent3 3 3 2 6 2 2" xfId="21192"/>
    <cellStyle name="40% - Accent3 3 3 2 6 2 2 2" xfId="21193"/>
    <cellStyle name="40% - Accent3 3 3 2 6 2 2 2 2" xfId="21194"/>
    <cellStyle name="40% - Accent3 3 3 2 6 2 2 3" xfId="21195"/>
    <cellStyle name="40% - Accent3 3 3 2 6 2 3" xfId="21196"/>
    <cellStyle name="40% - Accent3 3 3 2 6 2 3 2" xfId="21197"/>
    <cellStyle name="40% - Accent3 3 3 2 6 2 4" xfId="21198"/>
    <cellStyle name="40% - Accent3 3 3 2 6 3" xfId="21199"/>
    <cellStyle name="40% - Accent3 3 3 2 6 3 2" xfId="21200"/>
    <cellStyle name="40% - Accent3 3 3 2 6 3 2 2" xfId="21201"/>
    <cellStyle name="40% - Accent3 3 3 2 6 3 3" xfId="21202"/>
    <cellStyle name="40% - Accent3 3 3 2 6 4" xfId="21203"/>
    <cellStyle name="40% - Accent3 3 3 2 6 4 2" xfId="21204"/>
    <cellStyle name="40% - Accent3 3 3 2 6 5" xfId="21205"/>
    <cellStyle name="40% - Accent3 3 3 2 6 5 2" xfId="21206"/>
    <cellStyle name="40% - Accent3 3 3 2 6 6" xfId="21207"/>
    <cellStyle name="40% - Accent3 3 3 2 7" xfId="21208"/>
    <cellStyle name="40% - Accent3 3 3 2 7 2" xfId="21209"/>
    <cellStyle name="40% - Accent3 3 3 2 7 2 2" xfId="21210"/>
    <cellStyle name="40% - Accent3 3 3 2 7 2 2 2" xfId="21211"/>
    <cellStyle name="40% - Accent3 3 3 2 7 2 3" xfId="21212"/>
    <cellStyle name="40% - Accent3 3 3 2 7 3" xfId="21213"/>
    <cellStyle name="40% - Accent3 3 3 2 7 3 2" xfId="21214"/>
    <cellStyle name="40% - Accent3 3 3 2 7 4" xfId="21215"/>
    <cellStyle name="40% - Accent3 3 3 2 8" xfId="21216"/>
    <cellStyle name="40% - Accent3 3 3 2 8 2" xfId="21217"/>
    <cellStyle name="40% - Accent3 3 3 2 8 2 2" xfId="21218"/>
    <cellStyle name="40% - Accent3 3 3 2 8 3" xfId="21219"/>
    <cellStyle name="40% - Accent3 3 3 2 9" xfId="21220"/>
    <cellStyle name="40% - Accent3 3 3 2 9 2" xfId="21221"/>
    <cellStyle name="40% - Accent3 3 3 3" xfId="21222"/>
    <cellStyle name="40% - Accent3 3 3 3 10" xfId="21223"/>
    <cellStyle name="40% - Accent3 3 3 3 10 2" xfId="21224"/>
    <cellStyle name="40% - Accent3 3 3 3 11" xfId="21225"/>
    <cellStyle name="40% - Accent3 3 3 3 2" xfId="21226"/>
    <cellStyle name="40% - Accent3 3 3 3 2 2" xfId="21227"/>
    <cellStyle name="40% - Accent3 3 3 3 2 2 2" xfId="21228"/>
    <cellStyle name="40% - Accent3 3 3 3 2 2 2 2" xfId="21229"/>
    <cellStyle name="40% - Accent3 3 3 3 2 2 2 2 2" xfId="21230"/>
    <cellStyle name="40% - Accent3 3 3 3 2 2 2 2 2 2" xfId="21231"/>
    <cellStyle name="40% - Accent3 3 3 3 2 2 2 2 3" xfId="21232"/>
    <cellStyle name="40% - Accent3 3 3 3 2 2 2 3" xfId="21233"/>
    <cellStyle name="40% - Accent3 3 3 3 2 2 2 3 2" xfId="21234"/>
    <cellStyle name="40% - Accent3 3 3 3 2 2 2 4" xfId="21235"/>
    <cellStyle name="40% - Accent3 3 3 3 2 2 3" xfId="21236"/>
    <cellStyle name="40% - Accent3 3 3 3 2 2 3 2" xfId="21237"/>
    <cellStyle name="40% - Accent3 3 3 3 2 2 3 2 2" xfId="21238"/>
    <cellStyle name="40% - Accent3 3 3 3 2 2 3 3" xfId="21239"/>
    <cellStyle name="40% - Accent3 3 3 3 2 2 4" xfId="21240"/>
    <cellStyle name="40% - Accent3 3 3 3 2 2 4 2" xfId="21241"/>
    <cellStyle name="40% - Accent3 3 3 3 2 2 5" xfId="21242"/>
    <cellStyle name="40% - Accent3 3 3 3 2 2 5 2" xfId="21243"/>
    <cellStyle name="40% - Accent3 3 3 3 2 2 6" xfId="21244"/>
    <cellStyle name="40% - Accent3 3 3 3 2 3" xfId="21245"/>
    <cellStyle name="40% - Accent3 3 3 3 2 3 2" xfId="21246"/>
    <cellStyle name="40% - Accent3 3 3 3 2 3 2 2" xfId="21247"/>
    <cellStyle name="40% - Accent3 3 3 3 2 3 2 2 2" xfId="21248"/>
    <cellStyle name="40% - Accent3 3 3 3 2 3 2 2 2 2" xfId="21249"/>
    <cellStyle name="40% - Accent3 3 3 3 2 3 2 2 3" xfId="21250"/>
    <cellStyle name="40% - Accent3 3 3 3 2 3 2 3" xfId="21251"/>
    <cellStyle name="40% - Accent3 3 3 3 2 3 2 3 2" xfId="21252"/>
    <cellStyle name="40% - Accent3 3 3 3 2 3 2 4" xfId="21253"/>
    <cellStyle name="40% - Accent3 3 3 3 2 3 3" xfId="21254"/>
    <cellStyle name="40% - Accent3 3 3 3 2 3 3 2" xfId="21255"/>
    <cellStyle name="40% - Accent3 3 3 3 2 3 3 2 2" xfId="21256"/>
    <cellStyle name="40% - Accent3 3 3 3 2 3 3 3" xfId="21257"/>
    <cellStyle name="40% - Accent3 3 3 3 2 3 4" xfId="21258"/>
    <cellStyle name="40% - Accent3 3 3 3 2 3 4 2" xfId="21259"/>
    <cellStyle name="40% - Accent3 3 3 3 2 3 5" xfId="21260"/>
    <cellStyle name="40% - Accent3 3 3 3 2 3 5 2" xfId="21261"/>
    <cellStyle name="40% - Accent3 3 3 3 2 3 6" xfId="21262"/>
    <cellStyle name="40% - Accent3 3 3 3 2 4" xfId="21263"/>
    <cellStyle name="40% - Accent3 3 3 3 2 4 2" xfId="21264"/>
    <cellStyle name="40% - Accent3 3 3 3 2 4 2 2" xfId="21265"/>
    <cellStyle name="40% - Accent3 3 3 3 2 4 2 2 2" xfId="21266"/>
    <cellStyle name="40% - Accent3 3 3 3 2 4 2 3" xfId="21267"/>
    <cellStyle name="40% - Accent3 3 3 3 2 4 3" xfId="21268"/>
    <cellStyle name="40% - Accent3 3 3 3 2 4 3 2" xfId="21269"/>
    <cellStyle name="40% - Accent3 3 3 3 2 4 4" xfId="21270"/>
    <cellStyle name="40% - Accent3 3 3 3 2 5" xfId="21271"/>
    <cellStyle name="40% - Accent3 3 3 3 2 5 2" xfId="21272"/>
    <cellStyle name="40% - Accent3 3 3 3 2 5 2 2" xfId="21273"/>
    <cellStyle name="40% - Accent3 3 3 3 2 5 3" xfId="21274"/>
    <cellStyle name="40% - Accent3 3 3 3 2 6" xfId="21275"/>
    <cellStyle name="40% - Accent3 3 3 3 2 6 2" xfId="21276"/>
    <cellStyle name="40% - Accent3 3 3 3 2 7" xfId="21277"/>
    <cellStyle name="40% - Accent3 3 3 3 2 7 2" xfId="21278"/>
    <cellStyle name="40% - Accent3 3 3 3 2 8" xfId="21279"/>
    <cellStyle name="40% - Accent3 3 3 3 3" xfId="21280"/>
    <cellStyle name="40% - Accent3 3 3 3 3 2" xfId="21281"/>
    <cellStyle name="40% - Accent3 3 3 3 3 2 2" xfId="21282"/>
    <cellStyle name="40% - Accent3 3 3 3 3 2 2 2" xfId="21283"/>
    <cellStyle name="40% - Accent3 3 3 3 3 2 2 2 2" xfId="21284"/>
    <cellStyle name="40% - Accent3 3 3 3 3 2 2 2 2 2" xfId="21285"/>
    <cellStyle name="40% - Accent3 3 3 3 3 2 2 2 3" xfId="21286"/>
    <cellStyle name="40% - Accent3 3 3 3 3 2 2 3" xfId="21287"/>
    <cellStyle name="40% - Accent3 3 3 3 3 2 2 3 2" xfId="21288"/>
    <cellStyle name="40% - Accent3 3 3 3 3 2 2 4" xfId="21289"/>
    <cellStyle name="40% - Accent3 3 3 3 3 2 3" xfId="21290"/>
    <cellStyle name="40% - Accent3 3 3 3 3 2 3 2" xfId="21291"/>
    <cellStyle name="40% - Accent3 3 3 3 3 2 3 2 2" xfId="21292"/>
    <cellStyle name="40% - Accent3 3 3 3 3 2 3 3" xfId="21293"/>
    <cellStyle name="40% - Accent3 3 3 3 3 2 4" xfId="21294"/>
    <cellStyle name="40% - Accent3 3 3 3 3 2 4 2" xfId="21295"/>
    <cellStyle name="40% - Accent3 3 3 3 3 2 5" xfId="21296"/>
    <cellStyle name="40% - Accent3 3 3 3 3 2 5 2" xfId="21297"/>
    <cellStyle name="40% - Accent3 3 3 3 3 2 6" xfId="21298"/>
    <cellStyle name="40% - Accent3 3 3 3 3 3" xfId="21299"/>
    <cellStyle name="40% - Accent3 3 3 3 3 3 2" xfId="21300"/>
    <cellStyle name="40% - Accent3 3 3 3 3 3 2 2" xfId="21301"/>
    <cellStyle name="40% - Accent3 3 3 3 3 3 2 2 2" xfId="21302"/>
    <cellStyle name="40% - Accent3 3 3 3 3 3 2 2 2 2" xfId="21303"/>
    <cellStyle name="40% - Accent3 3 3 3 3 3 2 2 3" xfId="21304"/>
    <cellStyle name="40% - Accent3 3 3 3 3 3 2 3" xfId="21305"/>
    <cellStyle name="40% - Accent3 3 3 3 3 3 2 3 2" xfId="21306"/>
    <cellStyle name="40% - Accent3 3 3 3 3 3 2 4" xfId="21307"/>
    <cellStyle name="40% - Accent3 3 3 3 3 3 3" xfId="21308"/>
    <cellStyle name="40% - Accent3 3 3 3 3 3 3 2" xfId="21309"/>
    <cellStyle name="40% - Accent3 3 3 3 3 3 3 2 2" xfId="21310"/>
    <cellStyle name="40% - Accent3 3 3 3 3 3 3 3" xfId="21311"/>
    <cellStyle name="40% - Accent3 3 3 3 3 3 4" xfId="21312"/>
    <cellStyle name="40% - Accent3 3 3 3 3 3 4 2" xfId="21313"/>
    <cellStyle name="40% - Accent3 3 3 3 3 3 5" xfId="21314"/>
    <cellStyle name="40% - Accent3 3 3 3 3 3 5 2" xfId="21315"/>
    <cellStyle name="40% - Accent3 3 3 3 3 3 6" xfId="21316"/>
    <cellStyle name="40% - Accent3 3 3 3 3 4" xfId="21317"/>
    <cellStyle name="40% - Accent3 3 3 3 3 4 2" xfId="21318"/>
    <cellStyle name="40% - Accent3 3 3 3 3 4 2 2" xfId="21319"/>
    <cellStyle name="40% - Accent3 3 3 3 3 4 2 2 2" xfId="21320"/>
    <cellStyle name="40% - Accent3 3 3 3 3 4 2 3" xfId="21321"/>
    <cellStyle name="40% - Accent3 3 3 3 3 4 3" xfId="21322"/>
    <cellStyle name="40% - Accent3 3 3 3 3 4 3 2" xfId="21323"/>
    <cellStyle name="40% - Accent3 3 3 3 3 4 4" xfId="21324"/>
    <cellStyle name="40% - Accent3 3 3 3 3 5" xfId="21325"/>
    <cellStyle name="40% - Accent3 3 3 3 3 5 2" xfId="21326"/>
    <cellStyle name="40% - Accent3 3 3 3 3 5 2 2" xfId="21327"/>
    <cellStyle name="40% - Accent3 3 3 3 3 5 3" xfId="21328"/>
    <cellStyle name="40% - Accent3 3 3 3 3 6" xfId="21329"/>
    <cellStyle name="40% - Accent3 3 3 3 3 6 2" xfId="21330"/>
    <cellStyle name="40% - Accent3 3 3 3 3 7" xfId="21331"/>
    <cellStyle name="40% - Accent3 3 3 3 3 7 2" xfId="21332"/>
    <cellStyle name="40% - Accent3 3 3 3 3 8" xfId="21333"/>
    <cellStyle name="40% - Accent3 3 3 3 4" xfId="21334"/>
    <cellStyle name="40% - Accent3 3 3 3 4 2" xfId="21335"/>
    <cellStyle name="40% - Accent3 3 3 3 4 2 2" xfId="21336"/>
    <cellStyle name="40% - Accent3 3 3 3 4 2 2 2" xfId="21337"/>
    <cellStyle name="40% - Accent3 3 3 3 4 2 2 2 2" xfId="21338"/>
    <cellStyle name="40% - Accent3 3 3 3 4 2 2 3" xfId="21339"/>
    <cellStyle name="40% - Accent3 3 3 3 4 2 3" xfId="21340"/>
    <cellStyle name="40% - Accent3 3 3 3 4 2 3 2" xfId="21341"/>
    <cellStyle name="40% - Accent3 3 3 3 4 2 4" xfId="21342"/>
    <cellStyle name="40% - Accent3 3 3 3 4 3" xfId="21343"/>
    <cellStyle name="40% - Accent3 3 3 3 4 3 2" xfId="21344"/>
    <cellStyle name="40% - Accent3 3 3 3 4 3 2 2" xfId="21345"/>
    <cellStyle name="40% - Accent3 3 3 3 4 3 3" xfId="21346"/>
    <cellStyle name="40% - Accent3 3 3 3 4 4" xfId="21347"/>
    <cellStyle name="40% - Accent3 3 3 3 4 4 2" xfId="21348"/>
    <cellStyle name="40% - Accent3 3 3 3 4 5" xfId="21349"/>
    <cellStyle name="40% - Accent3 3 3 3 4 5 2" xfId="21350"/>
    <cellStyle name="40% - Accent3 3 3 3 4 6" xfId="21351"/>
    <cellStyle name="40% - Accent3 3 3 3 5" xfId="21352"/>
    <cellStyle name="40% - Accent3 3 3 3 5 2" xfId="21353"/>
    <cellStyle name="40% - Accent3 3 3 3 5 2 2" xfId="21354"/>
    <cellStyle name="40% - Accent3 3 3 3 5 2 2 2" xfId="21355"/>
    <cellStyle name="40% - Accent3 3 3 3 5 2 2 2 2" xfId="21356"/>
    <cellStyle name="40% - Accent3 3 3 3 5 2 2 3" xfId="21357"/>
    <cellStyle name="40% - Accent3 3 3 3 5 2 3" xfId="21358"/>
    <cellStyle name="40% - Accent3 3 3 3 5 2 3 2" xfId="21359"/>
    <cellStyle name="40% - Accent3 3 3 3 5 2 4" xfId="21360"/>
    <cellStyle name="40% - Accent3 3 3 3 5 3" xfId="21361"/>
    <cellStyle name="40% - Accent3 3 3 3 5 3 2" xfId="21362"/>
    <cellStyle name="40% - Accent3 3 3 3 5 3 2 2" xfId="21363"/>
    <cellStyle name="40% - Accent3 3 3 3 5 3 3" xfId="21364"/>
    <cellStyle name="40% - Accent3 3 3 3 5 4" xfId="21365"/>
    <cellStyle name="40% - Accent3 3 3 3 5 4 2" xfId="21366"/>
    <cellStyle name="40% - Accent3 3 3 3 5 5" xfId="21367"/>
    <cellStyle name="40% - Accent3 3 3 3 5 5 2" xfId="21368"/>
    <cellStyle name="40% - Accent3 3 3 3 5 6" xfId="21369"/>
    <cellStyle name="40% - Accent3 3 3 3 6" xfId="21370"/>
    <cellStyle name="40% - Accent3 3 3 3 6 2" xfId="21371"/>
    <cellStyle name="40% - Accent3 3 3 3 6 2 2" xfId="21372"/>
    <cellStyle name="40% - Accent3 3 3 3 6 2 2 2" xfId="21373"/>
    <cellStyle name="40% - Accent3 3 3 3 6 2 2 2 2" xfId="21374"/>
    <cellStyle name="40% - Accent3 3 3 3 6 2 2 3" xfId="21375"/>
    <cellStyle name="40% - Accent3 3 3 3 6 2 3" xfId="21376"/>
    <cellStyle name="40% - Accent3 3 3 3 6 2 3 2" xfId="21377"/>
    <cellStyle name="40% - Accent3 3 3 3 6 2 4" xfId="21378"/>
    <cellStyle name="40% - Accent3 3 3 3 6 3" xfId="21379"/>
    <cellStyle name="40% - Accent3 3 3 3 6 3 2" xfId="21380"/>
    <cellStyle name="40% - Accent3 3 3 3 6 3 2 2" xfId="21381"/>
    <cellStyle name="40% - Accent3 3 3 3 6 3 3" xfId="21382"/>
    <cellStyle name="40% - Accent3 3 3 3 6 4" xfId="21383"/>
    <cellStyle name="40% - Accent3 3 3 3 6 4 2" xfId="21384"/>
    <cellStyle name="40% - Accent3 3 3 3 6 5" xfId="21385"/>
    <cellStyle name="40% - Accent3 3 3 3 6 5 2" xfId="21386"/>
    <cellStyle name="40% - Accent3 3 3 3 6 6" xfId="21387"/>
    <cellStyle name="40% - Accent3 3 3 3 7" xfId="21388"/>
    <cellStyle name="40% - Accent3 3 3 3 7 2" xfId="21389"/>
    <cellStyle name="40% - Accent3 3 3 3 7 2 2" xfId="21390"/>
    <cellStyle name="40% - Accent3 3 3 3 7 2 2 2" xfId="21391"/>
    <cellStyle name="40% - Accent3 3 3 3 7 2 3" xfId="21392"/>
    <cellStyle name="40% - Accent3 3 3 3 7 3" xfId="21393"/>
    <cellStyle name="40% - Accent3 3 3 3 7 3 2" xfId="21394"/>
    <cellStyle name="40% - Accent3 3 3 3 7 4" xfId="21395"/>
    <cellStyle name="40% - Accent3 3 3 3 8" xfId="21396"/>
    <cellStyle name="40% - Accent3 3 3 3 8 2" xfId="21397"/>
    <cellStyle name="40% - Accent3 3 3 3 8 2 2" xfId="21398"/>
    <cellStyle name="40% - Accent3 3 3 3 8 3" xfId="21399"/>
    <cellStyle name="40% - Accent3 3 3 3 9" xfId="21400"/>
    <cellStyle name="40% - Accent3 3 3 3 9 2" xfId="21401"/>
    <cellStyle name="40% - Accent3 3 3 4" xfId="21402"/>
    <cellStyle name="40% - Accent3 3 3 4 2" xfId="21403"/>
    <cellStyle name="40% - Accent3 3 3 4 2 2" xfId="21404"/>
    <cellStyle name="40% - Accent3 3 3 4 2 2 2" xfId="21405"/>
    <cellStyle name="40% - Accent3 3 3 4 2 2 2 2" xfId="21406"/>
    <cellStyle name="40% - Accent3 3 3 4 2 2 2 2 2" xfId="21407"/>
    <cellStyle name="40% - Accent3 3 3 4 2 2 2 3" xfId="21408"/>
    <cellStyle name="40% - Accent3 3 3 4 2 2 3" xfId="21409"/>
    <cellStyle name="40% - Accent3 3 3 4 2 2 3 2" xfId="21410"/>
    <cellStyle name="40% - Accent3 3 3 4 2 2 4" xfId="21411"/>
    <cellStyle name="40% - Accent3 3 3 4 2 3" xfId="21412"/>
    <cellStyle name="40% - Accent3 3 3 4 2 3 2" xfId="21413"/>
    <cellStyle name="40% - Accent3 3 3 4 2 3 2 2" xfId="21414"/>
    <cellStyle name="40% - Accent3 3 3 4 2 3 3" xfId="21415"/>
    <cellStyle name="40% - Accent3 3 3 4 2 4" xfId="21416"/>
    <cellStyle name="40% - Accent3 3 3 4 2 4 2" xfId="21417"/>
    <cellStyle name="40% - Accent3 3 3 4 2 5" xfId="21418"/>
    <cellStyle name="40% - Accent3 3 3 4 2 5 2" xfId="21419"/>
    <cellStyle name="40% - Accent3 3 3 4 2 6" xfId="21420"/>
    <cellStyle name="40% - Accent3 3 3 4 3" xfId="21421"/>
    <cellStyle name="40% - Accent3 3 3 4 3 2" xfId="21422"/>
    <cellStyle name="40% - Accent3 3 3 4 3 2 2" xfId="21423"/>
    <cellStyle name="40% - Accent3 3 3 4 3 2 2 2" xfId="21424"/>
    <cellStyle name="40% - Accent3 3 3 4 3 2 2 2 2" xfId="21425"/>
    <cellStyle name="40% - Accent3 3 3 4 3 2 2 3" xfId="21426"/>
    <cellStyle name="40% - Accent3 3 3 4 3 2 3" xfId="21427"/>
    <cellStyle name="40% - Accent3 3 3 4 3 2 3 2" xfId="21428"/>
    <cellStyle name="40% - Accent3 3 3 4 3 2 4" xfId="21429"/>
    <cellStyle name="40% - Accent3 3 3 4 3 3" xfId="21430"/>
    <cellStyle name="40% - Accent3 3 3 4 3 3 2" xfId="21431"/>
    <cellStyle name="40% - Accent3 3 3 4 3 3 2 2" xfId="21432"/>
    <cellStyle name="40% - Accent3 3 3 4 3 3 3" xfId="21433"/>
    <cellStyle name="40% - Accent3 3 3 4 3 4" xfId="21434"/>
    <cellStyle name="40% - Accent3 3 3 4 3 4 2" xfId="21435"/>
    <cellStyle name="40% - Accent3 3 3 4 3 5" xfId="21436"/>
    <cellStyle name="40% - Accent3 3 3 4 3 5 2" xfId="21437"/>
    <cellStyle name="40% - Accent3 3 3 4 3 6" xfId="21438"/>
    <cellStyle name="40% - Accent3 3 3 4 4" xfId="21439"/>
    <cellStyle name="40% - Accent3 3 3 4 4 2" xfId="21440"/>
    <cellStyle name="40% - Accent3 3 3 4 4 2 2" xfId="21441"/>
    <cellStyle name="40% - Accent3 3 3 4 4 2 2 2" xfId="21442"/>
    <cellStyle name="40% - Accent3 3 3 4 4 2 3" xfId="21443"/>
    <cellStyle name="40% - Accent3 3 3 4 4 3" xfId="21444"/>
    <cellStyle name="40% - Accent3 3 3 4 4 3 2" xfId="21445"/>
    <cellStyle name="40% - Accent3 3 3 4 4 4" xfId="21446"/>
    <cellStyle name="40% - Accent3 3 3 4 5" xfId="21447"/>
    <cellStyle name="40% - Accent3 3 3 4 5 2" xfId="21448"/>
    <cellStyle name="40% - Accent3 3 3 4 5 2 2" xfId="21449"/>
    <cellStyle name="40% - Accent3 3 3 4 5 3" xfId="21450"/>
    <cellStyle name="40% - Accent3 3 3 4 6" xfId="21451"/>
    <cellStyle name="40% - Accent3 3 3 4 6 2" xfId="21452"/>
    <cellStyle name="40% - Accent3 3 3 4 7" xfId="21453"/>
    <cellStyle name="40% - Accent3 3 3 4 7 2" xfId="21454"/>
    <cellStyle name="40% - Accent3 3 3 4 8" xfId="21455"/>
    <cellStyle name="40% - Accent3 3 3 5" xfId="21456"/>
    <cellStyle name="40% - Accent3 3 3 5 2" xfId="21457"/>
    <cellStyle name="40% - Accent3 3 3 5 2 2" xfId="21458"/>
    <cellStyle name="40% - Accent3 3 3 5 2 2 2" xfId="21459"/>
    <cellStyle name="40% - Accent3 3 3 5 2 2 2 2" xfId="21460"/>
    <cellStyle name="40% - Accent3 3 3 5 2 2 2 2 2" xfId="21461"/>
    <cellStyle name="40% - Accent3 3 3 5 2 2 2 3" xfId="21462"/>
    <cellStyle name="40% - Accent3 3 3 5 2 2 3" xfId="21463"/>
    <cellStyle name="40% - Accent3 3 3 5 2 2 3 2" xfId="21464"/>
    <cellStyle name="40% - Accent3 3 3 5 2 2 4" xfId="21465"/>
    <cellStyle name="40% - Accent3 3 3 5 2 3" xfId="21466"/>
    <cellStyle name="40% - Accent3 3 3 5 2 3 2" xfId="21467"/>
    <cellStyle name="40% - Accent3 3 3 5 2 3 2 2" xfId="21468"/>
    <cellStyle name="40% - Accent3 3 3 5 2 3 3" xfId="21469"/>
    <cellStyle name="40% - Accent3 3 3 5 2 4" xfId="21470"/>
    <cellStyle name="40% - Accent3 3 3 5 2 4 2" xfId="21471"/>
    <cellStyle name="40% - Accent3 3 3 5 2 5" xfId="21472"/>
    <cellStyle name="40% - Accent3 3 3 5 2 5 2" xfId="21473"/>
    <cellStyle name="40% - Accent3 3 3 5 2 6" xfId="21474"/>
    <cellStyle name="40% - Accent3 3 3 5 3" xfId="21475"/>
    <cellStyle name="40% - Accent3 3 3 5 3 2" xfId="21476"/>
    <cellStyle name="40% - Accent3 3 3 5 3 2 2" xfId="21477"/>
    <cellStyle name="40% - Accent3 3 3 5 3 2 2 2" xfId="21478"/>
    <cellStyle name="40% - Accent3 3 3 5 3 2 2 2 2" xfId="21479"/>
    <cellStyle name="40% - Accent3 3 3 5 3 2 2 3" xfId="21480"/>
    <cellStyle name="40% - Accent3 3 3 5 3 2 3" xfId="21481"/>
    <cellStyle name="40% - Accent3 3 3 5 3 2 3 2" xfId="21482"/>
    <cellStyle name="40% - Accent3 3 3 5 3 2 4" xfId="21483"/>
    <cellStyle name="40% - Accent3 3 3 5 3 3" xfId="21484"/>
    <cellStyle name="40% - Accent3 3 3 5 3 3 2" xfId="21485"/>
    <cellStyle name="40% - Accent3 3 3 5 3 3 2 2" xfId="21486"/>
    <cellStyle name="40% - Accent3 3 3 5 3 3 3" xfId="21487"/>
    <cellStyle name="40% - Accent3 3 3 5 3 4" xfId="21488"/>
    <cellStyle name="40% - Accent3 3 3 5 3 4 2" xfId="21489"/>
    <cellStyle name="40% - Accent3 3 3 5 3 5" xfId="21490"/>
    <cellStyle name="40% - Accent3 3 3 5 3 5 2" xfId="21491"/>
    <cellStyle name="40% - Accent3 3 3 5 3 6" xfId="21492"/>
    <cellStyle name="40% - Accent3 3 3 5 4" xfId="21493"/>
    <cellStyle name="40% - Accent3 3 3 5 4 2" xfId="21494"/>
    <cellStyle name="40% - Accent3 3 3 5 4 2 2" xfId="21495"/>
    <cellStyle name="40% - Accent3 3 3 5 4 2 2 2" xfId="21496"/>
    <cellStyle name="40% - Accent3 3 3 5 4 2 3" xfId="21497"/>
    <cellStyle name="40% - Accent3 3 3 5 4 3" xfId="21498"/>
    <cellStyle name="40% - Accent3 3 3 5 4 3 2" xfId="21499"/>
    <cellStyle name="40% - Accent3 3 3 5 4 4" xfId="21500"/>
    <cellStyle name="40% - Accent3 3 3 5 5" xfId="21501"/>
    <cellStyle name="40% - Accent3 3 3 5 5 2" xfId="21502"/>
    <cellStyle name="40% - Accent3 3 3 5 5 2 2" xfId="21503"/>
    <cellStyle name="40% - Accent3 3 3 5 5 3" xfId="21504"/>
    <cellStyle name="40% - Accent3 3 3 5 6" xfId="21505"/>
    <cellStyle name="40% - Accent3 3 3 5 6 2" xfId="21506"/>
    <cellStyle name="40% - Accent3 3 3 5 7" xfId="21507"/>
    <cellStyle name="40% - Accent3 3 3 5 7 2" xfId="21508"/>
    <cellStyle name="40% - Accent3 3 3 5 8" xfId="21509"/>
    <cellStyle name="40% - Accent3 3 3 6" xfId="21510"/>
    <cellStyle name="40% - Accent3 3 3 6 2" xfId="21511"/>
    <cellStyle name="40% - Accent3 3 3 6 2 2" xfId="21512"/>
    <cellStyle name="40% - Accent3 3 3 6 2 2 2" xfId="21513"/>
    <cellStyle name="40% - Accent3 3 3 6 2 2 2 2" xfId="21514"/>
    <cellStyle name="40% - Accent3 3 3 6 2 2 3" xfId="21515"/>
    <cellStyle name="40% - Accent3 3 3 6 2 3" xfId="21516"/>
    <cellStyle name="40% - Accent3 3 3 6 2 3 2" xfId="21517"/>
    <cellStyle name="40% - Accent3 3 3 6 2 4" xfId="21518"/>
    <cellStyle name="40% - Accent3 3 3 6 3" xfId="21519"/>
    <cellStyle name="40% - Accent3 3 3 6 3 2" xfId="21520"/>
    <cellStyle name="40% - Accent3 3 3 6 3 2 2" xfId="21521"/>
    <cellStyle name="40% - Accent3 3 3 6 3 3" xfId="21522"/>
    <cellStyle name="40% - Accent3 3 3 6 4" xfId="21523"/>
    <cellStyle name="40% - Accent3 3 3 6 4 2" xfId="21524"/>
    <cellStyle name="40% - Accent3 3 3 6 5" xfId="21525"/>
    <cellStyle name="40% - Accent3 3 3 6 5 2" xfId="21526"/>
    <cellStyle name="40% - Accent3 3 3 6 6" xfId="21527"/>
    <cellStyle name="40% - Accent3 3 3 7" xfId="21528"/>
    <cellStyle name="40% - Accent3 3 3 7 2" xfId="21529"/>
    <cellStyle name="40% - Accent3 3 3 7 2 2" xfId="21530"/>
    <cellStyle name="40% - Accent3 3 3 7 2 2 2" xfId="21531"/>
    <cellStyle name="40% - Accent3 3 3 7 2 2 2 2" xfId="21532"/>
    <cellStyle name="40% - Accent3 3 3 7 2 2 3" xfId="21533"/>
    <cellStyle name="40% - Accent3 3 3 7 2 3" xfId="21534"/>
    <cellStyle name="40% - Accent3 3 3 7 2 3 2" xfId="21535"/>
    <cellStyle name="40% - Accent3 3 3 7 2 4" xfId="21536"/>
    <cellStyle name="40% - Accent3 3 3 7 3" xfId="21537"/>
    <cellStyle name="40% - Accent3 3 3 7 3 2" xfId="21538"/>
    <cellStyle name="40% - Accent3 3 3 7 3 2 2" xfId="21539"/>
    <cellStyle name="40% - Accent3 3 3 7 3 3" xfId="21540"/>
    <cellStyle name="40% - Accent3 3 3 7 4" xfId="21541"/>
    <cellStyle name="40% - Accent3 3 3 7 4 2" xfId="21542"/>
    <cellStyle name="40% - Accent3 3 3 7 5" xfId="21543"/>
    <cellStyle name="40% - Accent3 3 3 7 5 2" xfId="21544"/>
    <cellStyle name="40% - Accent3 3 3 7 6" xfId="21545"/>
    <cellStyle name="40% - Accent3 3 3 8" xfId="21546"/>
    <cellStyle name="40% - Accent3 3 3 8 2" xfId="21547"/>
    <cellStyle name="40% - Accent3 3 3 8 2 2" xfId="21548"/>
    <cellStyle name="40% - Accent3 3 3 8 2 2 2" xfId="21549"/>
    <cellStyle name="40% - Accent3 3 3 8 2 2 2 2" xfId="21550"/>
    <cellStyle name="40% - Accent3 3 3 8 2 2 3" xfId="21551"/>
    <cellStyle name="40% - Accent3 3 3 8 2 3" xfId="21552"/>
    <cellStyle name="40% - Accent3 3 3 8 2 3 2" xfId="21553"/>
    <cellStyle name="40% - Accent3 3 3 8 2 4" xfId="21554"/>
    <cellStyle name="40% - Accent3 3 3 8 3" xfId="21555"/>
    <cellStyle name="40% - Accent3 3 3 8 3 2" xfId="21556"/>
    <cellStyle name="40% - Accent3 3 3 8 3 2 2" xfId="21557"/>
    <cellStyle name="40% - Accent3 3 3 8 3 3" xfId="21558"/>
    <cellStyle name="40% - Accent3 3 3 8 4" xfId="21559"/>
    <cellStyle name="40% - Accent3 3 3 8 4 2" xfId="21560"/>
    <cellStyle name="40% - Accent3 3 3 8 5" xfId="21561"/>
    <cellStyle name="40% - Accent3 3 3 8 5 2" xfId="21562"/>
    <cellStyle name="40% - Accent3 3 3 8 6" xfId="21563"/>
    <cellStyle name="40% - Accent3 3 3 9" xfId="21564"/>
    <cellStyle name="40% - Accent3 3 3 9 2" xfId="21565"/>
    <cellStyle name="40% - Accent3 3 3 9 2 2" xfId="21566"/>
    <cellStyle name="40% - Accent3 3 3 9 2 2 2" xfId="21567"/>
    <cellStyle name="40% - Accent3 3 3 9 2 2 2 2" xfId="21568"/>
    <cellStyle name="40% - Accent3 3 3 9 2 2 3" xfId="21569"/>
    <cellStyle name="40% - Accent3 3 3 9 2 3" xfId="21570"/>
    <cellStyle name="40% - Accent3 3 3 9 2 3 2" xfId="21571"/>
    <cellStyle name="40% - Accent3 3 3 9 2 4" xfId="21572"/>
    <cellStyle name="40% - Accent3 3 3 9 3" xfId="21573"/>
    <cellStyle name="40% - Accent3 3 3 9 3 2" xfId="21574"/>
    <cellStyle name="40% - Accent3 3 3 9 3 2 2" xfId="21575"/>
    <cellStyle name="40% - Accent3 3 3 9 3 3" xfId="21576"/>
    <cellStyle name="40% - Accent3 3 3 9 4" xfId="21577"/>
    <cellStyle name="40% - Accent3 3 3 9 4 2" xfId="21578"/>
    <cellStyle name="40% - Accent3 3 3 9 5" xfId="21579"/>
    <cellStyle name="40% - Accent3 3 3 9 5 2" xfId="21580"/>
    <cellStyle name="40% - Accent3 3 3 9 6" xfId="21581"/>
    <cellStyle name="40% - Accent3 3 4" xfId="21582"/>
    <cellStyle name="40% - Accent3 3 4 10" xfId="21583"/>
    <cellStyle name="40% - Accent3 3 4 10 2" xfId="21584"/>
    <cellStyle name="40% - Accent3 3 4 11" xfId="21585"/>
    <cellStyle name="40% - Accent3 3 4 2" xfId="21586"/>
    <cellStyle name="40% - Accent3 3 4 2 2" xfId="21587"/>
    <cellStyle name="40% - Accent3 3 4 2 2 2" xfId="21588"/>
    <cellStyle name="40% - Accent3 3 4 2 2 2 2" xfId="21589"/>
    <cellStyle name="40% - Accent3 3 4 2 2 2 2 2" xfId="21590"/>
    <cellStyle name="40% - Accent3 3 4 2 2 2 2 2 2" xfId="21591"/>
    <cellStyle name="40% - Accent3 3 4 2 2 2 2 3" xfId="21592"/>
    <cellStyle name="40% - Accent3 3 4 2 2 2 3" xfId="21593"/>
    <cellStyle name="40% - Accent3 3 4 2 2 2 3 2" xfId="21594"/>
    <cellStyle name="40% - Accent3 3 4 2 2 2 4" xfId="21595"/>
    <cellStyle name="40% - Accent3 3 4 2 2 3" xfId="21596"/>
    <cellStyle name="40% - Accent3 3 4 2 2 3 2" xfId="21597"/>
    <cellStyle name="40% - Accent3 3 4 2 2 3 2 2" xfId="21598"/>
    <cellStyle name="40% - Accent3 3 4 2 2 3 3" xfId="21599"/>
    <cellStyle name="40% - Accent3 3 4 2 2 4" xfId="21600"/>
    <cellStyle name="40% - Accent3 3 4 2 2 4 2" xfId="21601"/>
    <cellStyle name="40% - Accent3 3 4 2 2 5" xfId="21602"/>
    <cellStyle name="40% - Accent3 3 4 2 2 5 2" xfId="21603"/>
    <cellStyle name="40% - Accent3 3 4 2 2 6" xfId="21604"/>
    <cellStyle name="40% - Accent3 3 4 2 3" xfId="21605"/>
    <cellStyle name="40% - Accent3 3 4 2 3 2" xfId="21606"/>
    <cellStyle name="40% - Accent3 3 4 2 3 2 2" xfId="21607"/>
    <cellStyle name="40% - Accent3 3 4 2 3 2 2 2" xfId="21608"/>
    <cellStyle name="40% - Accent3 3 4 2 3 2 2 2 2" xfId="21609"/>
    <cellStyle name="40% - Accent3 3 4 2 3 2 2 3" xfId="21610"/>
    <cellStyle name="40% - Accent3 3 4 2 3 2 3" xfId="21611"/>
    <cellStyle name="40% - Accent3 3 4 2 3 2 3 2" xfId="21612"/>
    <cellStyle name="40% - Accent3 3 4 2 3 2 4" xfId="21613"/>
    <cellStyle name="40% - Accent3 3 4 2 3 3" xfId="21614"/>
    <cellStyle name="40% - Accent3 3 4 2 3 3 2" xfId="21615"/>
    <cellStyle name="40% - Accent3 3 4 2 3 3 2 2" xfId="21616"/>
    <cellStyle name="40% - Accent3 3 4 2 3 3 3" xfId="21617"/>
    <cellStyle name="40% - Accent3 3 4 2 3 4" xfId="21618"/>
    <cellStyle name="40% - Accent3 3 4 2 3 4 2" xfId="21619"/>
    <cellStyle name="40% - Accent3 3 4 2 3 5" xfId="21620"/>
    <cellStyle name="40% - Accent3 3 4 2 3 5 2" xfId="21621"/>
    <cellStyle name="40% - Accent3 3 4 2 3 6" xfId="21622"/>
    <cellStyle name="40% - Accent3 3 4 2 4" xfId="21623"/>
    <cellStyle name="40% - Accent3 3 4 2 4 2" xfId="21624"/>
    <cellStyle name="40% - Accent3 3 4 2 4 2 2" xfId="21625"/>
    <cellStyle name="40% - Accent3 3 4 2 4 2 2 2" xfId="21626"/>
    <cellStyle name="40% - Accent3 3 4 2 4 2 3" xfId="21627"/>
    <cellStyle name="40% - Accent3 3 4 2 4 3" xfId="21628"/>
    <cellStyle name="40% - Accent3 3 4 2 4 3 2" xfId="21629"/>
    <cellStyle name="40% - Accent3 3 4 2 4 4" xfId="21630"/>
    <cellStyle name="40% - Accent3 3 4 2 5" xfId="21631"/>
    <cellStyle name="40% - Accent3 3 4 2 5 2" xfId="21632"/>
    <cellStyle name="40% - Accent3 3 4 2 5 2 2" xfId="21633"/>
    <cellStyle name="40% - Accent3 3 4 2 5 3" xfId="21634"/>
    <cellStyle name="40% - Accent3 3 4 2 6" xfId="21635"/>
    <cellStyle name="40% - Accent3 3 4 2 6 2" xfId="21636"/>
    <cellStyle name="40% - Accent3 3 4 2 7" xfId="21637"/>
    <cellStyle name="40% - Accent3 3 4 2 7 2" xfId="21638"/>
    <cellStyle name="40% - Accent3 3 4 2 8" xfId="21639"/>
    <cellStyle name="40% - Accent3 3 4 3" xfId="21640"/>
    <cellStyle name="40% - Accent3 3 4 3 2" xfId="21641"/>
    <cellStyle name="40% - Accent3 3 4 3 2 2" xfId="21642"/>
    <cellStyle name="40% - Accent3 3 4 3 2 2 2" xfId="21643"/>
    <cellStyle name="40% - Accent3 3 4 3 2 2 2 2" xfId="21644"/>
    <cellStyle name="40% - Accent3 3 4 3 2 2 2 2 2" xfId="21645"/>
    <cellStyle name="40% - Accent3 3 4 3 2 2 2 3" xfId="21646"/>
    <cellStyle name="40% - Accent3 3 4 3 2 2 3" xfId="21647"/>
    <cellStyle name="40% - Accent3 3 4 3 2 2 3 2" xfId="21648"/>
    <cellStyle name="40% - Accent3 3 4 3 2 2 4" xfId="21649"/>
    <cellStyle name="40% - Accent3 3 4 3 2 3" xfId="21650"/>
    <cellStyle name="40% - Accent3 3 4 3 2 3 2" xfId="21651"/>
    <cellStyle name="40% - Accent3 3 4 3 2 3 2 2" xfId="21652"/>
    <cellStyle name="40% - Accent3 3 4 3 2 3 3" xfId="21653"/>
    <cellStyle name="40% - Accent3 3 4 3 2 4" xfId="21654"/>
    <cellStyle name="40% - Accent3 3 4 3 2 4 2" xfId="21655"/>
    <cellStyle name="40% - Accent3 3 4 3 2 5" xfId="21656"/>
    <cellStyle name="40% - Accent3 3 4 3 2 5 2" xfId="21657"/>
    <cellStyle name="40% - Accent3 3 4 3 2 6" xfId="21658"/>
    <cellStyle name="40% - Accent3 3 4 3 3" xfId="21659"/>
    <cellStyle name="40% - Accent3 3 4 3 3 2" xfId="21660"/>
    <cellStyle name="40% - Accent3 3 4 3 3 2 2" xfId="21661"/>
    <cellStyle name="40% - Accent3 3 4 3 3 2 2 2" xfId="21662"/>
    <cellStyle name="40% - Accent3 3 4 3 3 2 2 2 2" xfId="21663"/>
    <cellStyle name="40% - Accent3 3 4 3 3 2 2 3" xfId="21664"/>
    <cellStyle name="40% - Accent3 3 4 3 3 2 3" xfId="21665"/>
    <cellStyle name="40% - Accent3 3 4 3 3 2 3 2" xfId="21666"/>
    <cellStyle name="40% - Accent3 3 4 3 3 2 4" xfId="21667"/>
    <cellStyle name="40% - Accent3 3 4 3 3 3" xfId="21668"/>
    <cellStyle name="40% - Accent3 3 4 3 3 3 2" xfId="21669"/>
    <cellStyle name="40% - Accent3 3 4 3 3 3 2 2" xfId="21670"/>
    <cellStyle name="40% - Accent3 3 4 3 3 3 3" xfId="21671"/>
    <cellStyle name="40% - Accent3 3 4 3 3 4" xfId="21672"/>
    <cellStyle name="40% - Accent3 3 4 3 3 4 2" xfId="21673"/>
    <cellStyle name="40% - Accent3 3 4 3 3 5" xfId="21674"/>
    <cellStyle name="40% - Accent3 3 4 3 3 5 2" xfId="21675"/>
    <cellStyle name="40% - Accent3 3 4 3 3 6" xfId="21676"/>
    <cellStyle name="40% - Accent3 3 4 3 4" xfId="21677"/>
    <cellStyle name="40% - Accent3 3 4 3 4 2" xfId="21678"/>
    <cellStyle name="40% - Accent3 3 4 3 4 2 2" xfId="21679"/>
    <cellStyle name="40% - Accent3 3 4 3 4 2 2 2" xfId="21680"/>
    <cellStyle name="40% - Accent3 3 4 3 4 2 3" xfId="21681"/>
    <cellStyle name="40% - Accent3 3 4 3 4 3" xfId="21682"/>
    <cellStyle name="40% - Accent3 3 4 3 4 3 2" xfId="21683"/>
    <cellStyle name="40% - Accent3 3 4 3 4 4" xfId="21684"/>
    <cellStyle name="40% - Accent3 3 4 3 5" xfId="21685"/>
    <cellStyle name="40% - Accent3 3 4 3 5 2" xfId="21686"/>
    <cellStyle name="40% - Accent3 3 4 3 5 2 2" xfId="21687"/>
    <cellStyle name="40% - Accent3 3 4 3 5 3" xfId="21688"/>
    <cellStyle name="40% - Accent3 3 4 3 6" xfId="21689"/>
    <cellStyle name="40% - Accent3 3 4 3 6 2" xfId="21690"/>
    <cellStyle name="40% - Accent3 3 4 3 7" xfId="21691"/>
    <cellStyle name="40% - Accent3 3 4 3 7 2" xfId="21692"/>
    <cellStyle name="40% - Accent3 3 4 3 8" xfId="21693"/>
    <cellStyle name="40% - Accent3 3 4 4" xfId="21694"/>
    <cellStyle name="40% - Accent3 3 4 4 2" xfId="21695"/>
    <cellStyle name="40% - Accent3 3 4 4 2 2" xfId="21696"/>
    <cellStyle name="40% - Accent3 3 4 4 2 2 2" xfId="21697"/>
    <cellStyle name="40% - Accent3 3 4 4 2 2 2 2" xfId="21698"/>
    <cellStyle name="40% - Accent3 3 4 4 2 2 3" xfId="21699"/>
    <cellStyle name="40% - Accent3 3 4 4 2 3" xfId="21700"/>
    <cellStyle name="40% - Accent3 3 4 4 2 3 2" xfId="21701"/>
    <cellStyle name="40% - Accent3 3 4 4 2 4" xfId="21702"/>
    <cellStyle name="40% - Accent3 3 4 4 3" xfId="21703"/>
    <cellStyle name="40% - Accent3 3 4 4 3 2" xfId="21704"/>
    <cellStyle name="40% - Accent3 3 4 4 3 2 2" xfId="21705"/>
    <cellStyle name="40% - Accent3 3 4 4 3 3" xfId="21706"/>
    <cellStyle name="40% - Accent3 3 4 4 4" xfId="21707"/>
    <cellStyle name="40% - Accent3 3 4 4 4 2" xfId="21708"/>
    <cellStyle name="40% - Accent3 3 4 4 5" xfId="21709"/>
    <cellStyle name="40% - Accent3 3 4 4 5 2" xfId="21710"/>
    <cellStyle name="40% - Accent3 3 4 4 6" xfId="21711"/>
    <cellStyle name="40% - Accent3 3 4 5" xfId="21712"/>
    <cellStyle name="40% - Accent3 3 4 5 2" xfId="21713"/>
    <cellStyle name="40% - Accent3 3 4 5 2 2" xfId="21714"/>
    <cellStyle name="40% - Accent3 3 4 5 2 2 2" xfId="21715"/>
    <cellStyle name="40% - Accent3 3 4 5 2 2 2 2" xfId="21716"/>
    <cellStyle name="40% - Accent3 3 4 5 2 2 3" xfId="21717"/>
    <cellStyle name="40% - Accent3 3 4 5 2 3" xfId="21718"/>
    <cellStyle name="40% - Accent3 3 4 5 2 3 2" xfId="21719"/>
    <cellStyle name="40% - Accent3 3 4 5 2 4" xfId="21720"/>
    <cellStyle name="40% - Accent3 3 4 5 3" xfId="21721"/>
    <cellStyle name="40% - Accent3 3 4 5 3 2" xfId="21722"/>
    <cellStyle name="40% - Accent3 3 4 5 3 2 2" xfId="21723"/>
    <cellStyle name="40% - Accent3 3 4 5 3 3" xfId="21724"/>
    <cellStyle name="40% - Accent3 3 4 5 4" xfId="21725"/>
    <cellStyle name="40% - Accent3 3 4 5 4 2" xfId="21726"/>
    <cellStyle name="40% - Accent3 3 4 5 5" xfId="21727"/>
    <cellStyle name="40% - Accent3 3 4 5 5 2" xfId="21728"/>
    <cellStyle name="40% - Accent3 3 4 5 6" xfId="21729"/>
    <cellStyle name="40% - Accent3 3 4 6" xfId="21730"/>
    <cellStyle name="40% - Accent3 3 4 6 2" xfId="21731"/>
    <cellStyle name="40% - Accent3 3 4 6 2 2" xfId="21732"/>
    <cellStyle name="40% - Accent3 3 4 6 2 2 2" xfId="21733"/>
    <cellStyle name="40% - Accent3 3 4 6 2 2 2 2" xfId="21734"/>
    <cellStyle name="40% - Accent3 3 4 6 2 2 3" xfId="21735"/>
    <cellStyle name="40% - Accent3 3 4 6 2 3" xfId="21736"/>
    <cellStyle name="40% - Accent3 3 4 6 2 3 2" xfId="21737"/>
    <cellStyle name="40% - Accent3 3 4 6 2 4" xfId="21738"/>
    <cellStyle name="40% - Accent3 3 4 6 3" xfId="21739"/>
    <cellStyle name="40% - Accent3 3 4 6 3 2" xfId="21740"/>
    <cellStyle name="40% - Accent3 3 4 6 3 2 2" xfId="21741"/>
    <cellStyle name="40% - Accent3 3 4 6 3 3" xfId="21742"/>
    <cellStyle name="40% - Accent3 3 4 6 4" xfId="21743"/>
    <cellStyle name="40% - Accent3 3 4 6 4 2" xfId="21744"/>
    <cellStyle name="40% - Accent3 3 4 6 5" xfId="21745"/>
    <cellStyle name="40% - Accent3 3 4 6 5 2" xfId="21746"/>
    <cellStyle name="40% - Accent3 3 4 6 6" xfId="21747"/>
    <cellStyle name="40% - Accent3 3 4 7" xfId="21748"/>
    <cellStyle name="40% - Accent3 3 4 7 2" xfId="21749"/>
    <cellStyle name="40% - Accent3 3 4 7 2 2" xfId="21750"/>
    <cellStyle name="40% - Accent3 3 4 7 2 2 2" xfId="21751"/>
    <cellStyle name="40% - Accent3 3 4 7 2 3" xfId="21752"/>
    <cellStyle name="40% - Accent3 3 4 7 3" xfId="21753"/>
    <cellStyle name="40% - Accent3 3 4 7 3 2" xfId="21754"/>
    <cellStyle name="40% - Accent3 3 4 7 4" xfId="21755"/>
    <cellStyle name="40% - Accent3 3 4 8" xfId="21756"/>
    <cellStyle name="40% - Accent3 3 4 8 2" xfId="21757"/>
    <cellStyle name="40% - Accent3 3 4 8 2 2" xfId="21758"/>
    <cellStyle name="40% - Accent3 3 4 8 3" xfId="21759"/>
    <cellStyle name="40% - Accent3 3 4 9" xfId="21760"/>
    <cellStyle name="40% - Accent3 3 4 9 2" xfId="21761"/>
    <cellStyle name="40% - Accent3 3 5" xfId="21762"/>
    <cellStyle name="40% - Accent3 3 5 2" xfId="21763"/>
    <cellStyle name="40% - Accent3 3 5 2 2" xfId="21764"/>
    <cellStyle name="40% - Accent3 3 5 2 2 2" xfId="21765"/>
    <cellStyle name="40% - Accent3 3 5 2 2 2 2" xfId="21766"/>
    <cellStyle name="40% - Accent3 3 5 2 2 2 2 2" xfId="21767"/>
    <cellStyle name="40% - Accent3 3 5 2 2 2 3" xfId="21768"/>
    <cellStyle name="40% - Accent3 3 5 2 2 3" xfId="21769"/>
    <cellStyle name="40% - Accent3 3 5 2 2 3 2" xfId="21770"/>
    <cellStyle name="40% - Accent3 3 5 2 2 4" xfId="21771"/>
    <cellStyle name="40% - Accent3 3 5 2 3" xfId="21772"/>
    <cellStyle name="40% - Accent3 3 5 2 3 2" xfId="21773"/>
    <cellStyle name="40% - Accent3 3 5 2 3 2 2" xfId="21774"/>
    <cellStyle name="40% - Accent3 3 5 2 3 3" xfId="21775"/>
    <cellStyle name="40% - Accent3 3 5 2 4" xfId="21776"/>
    <cellStyle name="40% - Accent3 3 5 2 4 2" xfId="21777"/>
    <cellStyle name="40% - Accent3 3 5 2 5" xfId="21778"/>
    <cellStyle name="40% - Accent3 3 5 2 5 2" xfId="21779"/>
    <cellStyle name="40% - Accent3 3 5 2 6" xfId="21780"/>
    <cellStyle name="40% - Accent3 3 5 3" xfId="21781"/>
    <cellStyle name="40% - Accent3 3 5 3 2" xfId="21782"/>
    <cellStyle name="40% - Accent3 3 5 3 2 2" xfId="21783"/>
    <cellStyle name="40% - Accent3 3 5 3 2 2 2" xfId="21784"/>
    <cellStyle name="40% - Accent3 3 5 3 2 2 2 2" xfId="21785"/>
    <cellStyle name="40% - Accent3 3 5 3 2 2 3" xfId="21786"/>
    <cellStyle name="40% - Accent3 3 5 3 2 3" xfId="21787"/>
    <cellStyle name="40% - Accent3 3 5 3 2 3 2" xfId="21788"/>
    <cellStyle name="40% - Accent3 3 5 3 2 4" xfId="21789"/>
    <cellStyle name="40% - Accent3 3 5 3 3" xfId="21790"/>
    <cellStyle name="40% - Accent3 3 5 3 3 2" xfId="21791"/>
    <cellStyle name="40% - Accent3 3 5 3 3 2 2" xfId="21792"/>
    <cellStyle name="40% - Accent3 3 5 3 3 3" xfId="21793"/>
    <cellStyle name="40% - Accent3 3 5 3 4" xfId="21794"/>
    <cellStyle name="40% - Accent3 3 5 3 4 2" xfId="21795"/>
    <cellStyle name="40% - Accent3 3 5 3 5" xfId="21796"/>
    <cellStyle name="40% - Accent3 3 5 3 5 2" xfId="21797"/>
    <cellStyle name="40% - Accent3 3 5 3 6" xfId="21798"/>
    <cellStyle name="40% - Accent3 3 5 4" xfId="21799"/>
    <cellStyle name="40% - Accent3 3 5 4 2" xfId="21800"/>
    <cellStyle name="40% - Accent3 3 5 4 2 2" xfId="21801"/>
    <cellStyle name="40% - Accent3 3 5 4 2 2 2" xfId="21802"/>
    <cellStyle name="40% - Accent3 3 5 4 2 3" xfId="21803"/>
    <cellStyle name="40% - Accent3 3 5 4 3" xfId="21804"/>
    <cellStyle name="40% - Accent3 3 5 4 3 2" xfId="21805"/>
    <cellStyle name="40% - Accent3 3 5 4 4" xfId="21806"/>
    <cellStyle name="40% - Accent3 3 5 5" xfId="21807"/>
    <cellStyle name="40% - Accent3 3 5 5 2" xfId="21808"/>
    <cellStyle name="40% - Accent3 3 5 5 2 2" xfId="21809"/>
    <cellStyle name="40% - Accent3 3 5 5 3" xfId="21810"/>
    <cellStyle name="40% - Accent3 3 5 6" xfId="21811"/>
    <cellStyle name="40% - Accent3 3 5 6 2" xfId="21812"/>
    <cellStyle name="40% - Accent3 3 5 7" xfId="21813"/>
    <cellStyle name="40% - Accent3 3 5 7 2" xfId="21814"/>
    <cellStyle name="40% - Accent3 3 5 8" xfId="21815"/>
    <cellStyle name="40% - Accent3 3 6" xfId="21816"/>
    <cellStyle name="40% - Accent3 3 6 2" xfId="21817"/>
    <cellStyle name="40% - Accent3 3 6 2 2" xfId="21818"/>
    <cellStyle name="40% - Accent3 3 6 2 2 2" xfId="21819"/>
    <cellStyle name="40% - Accent3 3 6 2 2 2 2" xfId="21820"/>
    <cellStyle name="40% - Accent3 3 6 2 2 2 2 2" xfId="21821"/>
    <cellStyle name="40% - Accent3 3 6 2 2 2 3" xfId="21822"/>
    <cellStyle name="40% - Accent3 3 6 2 2 3" xfId="21823"/>
    <cellStyle name="40% - Accent3 3 6 2 2 3 2" xfId="21824"/>
    <cellStyle name="40% - Accent3 3 6 2 2 4" xfId="21825"/>
    <cellStyle name="40% - Accent3 3 6 2 3" xfId="21826"/>
    <cellStyle name="40% - Accent3 3 6 2 3 2" xfId="21827"/>
    <cellStyle name="40% - Accent3 3 6 2 3 2 2" xfId="21828"/>
    <cellStyle name="40% - Accent3 3 6 2 3 3" xfId="21829"/>
    <cellStyle name="40% - Accent3 3 6 2 4" xfId="21830"/>
    <cellStyle name="40% - Accent3 3 6 2 4 2" xfId="21831"/>
    <cellStyle name="40% - Accent3 3 6 2 5" xfId="21832"/>
    <cellStyle name="40% - Accent3 3 6 2 5 2" xfId="21833"/>
    <cellStyle name="40% - Accent3 3 6 2 6" xfId="21834"/>
    <cellStyle name="40% - Accent3 3 6 3" xfId="21835"/>
    <cellStyle name="40% - Accent3 3 6 3 2" xfId="21836"/>
    <cellStyle name="40% - Accent3 3 6 3 2 2" xfId="21837"/>
    <cellStyle name="40% - Accent3 3 6 3 2 2 2" xfId="21838"/>
    <cellStyle name="40% - Accent3 3 6 3 2 2 2 2" xfId="21839"/>
    <cellStyle name="40% - Accent3 3 6 3 2 2 3" xfId="21840"/>
    <cellStyle name="40% - Accent3 3 6 3 2 3" xfId="21841"/>
    <cellStyle name="40% - Accent3 3 6 3 2 3 2" xfId="21842"/>
    <cellStyle name="40% - Accent3 3 6 3 2 4" xfId="21843"/>
    <cellStyle name="40% - Accent3 3 6 3 3" xfId="21844"/>
    <cellStyle name="40% - Accent3 3 6 3 3 2" xfId="21845"/>
    <cellStyle name="40% - Accent3 3 6 3 3 2 2" xfId="21846"/>
    <cellStyle name="40% - Accent3 3 6 3 3 3" xfId="21847"/>
    <cellStyle name="40% - Accent3 3 6 3 4" xfId="21848"/>
    <cellStyle name="40% - Accent3 3 6 3 4 2" xfId="21849"/>
    <cellStyle name="40% - Accent3 3 6 3 5" xfId="21850"/>
    <cellStyle name="40% - Accent3 3 6 3 5 2" xfId="21851"/>
    <cellStyle name="40% - Accent3 3 6 3 6" xfId="21852"/>
    <cellStyle name="40% - Accent3 3 6 4" xfId="21853"/>
    <cellStyle name="40% - Accent3 3 6 4 2" xfId="21854"/>
    <cellStyle name="40% - Accent3 3 6 4 2 2" xfId="21855"/>
    <cellStyle name="40% - Accent3 3 6 4 2 2 2" xfId="21856"/>
    <cellStyle name="40% - Accent3 3 6 4 2 3" xfId="21857"/>
    <cellStyle name="40% - Accent3 3 6 4 3" xfId="21858"/>
    <cellStyle name="40% - Accent3 3 6 4 3 2" xfId="21859"/>
    <cellStyle name="40% - Accent3 3 6 4 4" xfId="21860"/>
    <cellStyle name="40% - Accent3 3 6 5" xfId="21861"/>
    <cellStyle name="40% - Accent3 3 6 5 2" xfId="21862"/>
    <cellStyle name="40% - Accent3 3 6 5 2 2" xfId="21863"/>
    <cellStyle name="40% - Accent3 3 6 5 3" xfId="21864"/>
    <cellStyle name="40% - Accent3 3 6 6" xfId="21865"/>
    <cellStyle name="40% - Accent3 3 6 6 2" xfId="21866"/>
    <cellStyle name="40% - Accent3 3 6 7" xfId="21867"/>
    <cellStyle name="40% - Accent3 3 6 7 2" xfId="21868"/>
    <cellStyle name="40% - Accent3 3 6 8" xfId="21869"/>
    <cellStyle name="40% - Accent3 3 7" xfId="21870"/>
    <cellStyle name="40% - Accent3 3 7 2" xfId="21871"/>
    <cellStyle name="40% - Accent3 3 7 2 2" xfId="21872"/>
    <cellStyle name="40% - Accent3 3 7 2 2 2" xfId="21873"/>
    <cellStyle name="40% - Accent3 3 7 2 2 2 2" xfId="21874"/>
    <cellStyle name="40% - Accent3 3 7 2 2 3" xfId="21875"/>
    <cellStyle name="40% - Accent3 3 7 2 3" xfId="21876"/>
    <cellStyle name="40% - Accent3 3 7 2 3 2" xfId="21877"/>
    <cellStyle name="40% - Accent3 3 7 2 4" xfId="21878"/>
    <cellStyle name="40% - Accent3 3 7 3" xfId="21879"/>
    <cellStyle name="40% - Accent3 3 7 3 2" xfId="21880"/>
    <cellStyle name="40% - Accent3 3 7 3 2 2" xfId="21881"/>
    <cellStyle name="40% - Accent3 3 7 3 3" xfId="21882"/>
    <cellStyle name="40% - Accent3 3 7 4" xfId="21883"/>
    <cellStyle name="40% - Accent3 3 7 4 2" xfId="21884"/>
    <cellStyle name="40% - Accent3 3 7 5" xfId="21885"/>
    <cellStyle name="40% - Accent3 3 7 5 2" xfId="21886"/>
    <cellStyle name="40% - Accent3 3 7 6" xfId="21887"/>
    <cellStyle name="40% - Accent3 3 8" xfId="21888"/>
    <cellStyle name="40% - Accent3 4" xfId="21889"/>
    <cellStyle name="40% - Accent3 4 10" xfId="21890"/>
    <cellStyle name="40% - Accent3 4 10 2" xfId="21891"/>
    <cellStyle name="40% - Accent3 4 11" xfId="21892"/>
    <cellStyle name="40% - Accent3 4 2" xfId="21893"/>
    <cellStyle name="40% - Accent3 4 2 2" xfId="21894"/>
    <cellStyle name="40% - Accent3 4 2 2 2" xfId="21895"/>
    <cellStyle name="40% - Accent3 4 2 2 2 2" xfId="21896"/>
    <cellStyle name="40% - Accent3 4 2 2 2 2 2" xfId="21897"/>
    <cellStyle name="40% - Accent3 4 2 2 2 2 2 2" xfId="21898"/>
    <cellStyle name="40% - Accent3 4 2 2 2 2 3" xfId="21899"/>
    <cellStyle name="40% - Accent3 4 2 2 2 3" xfId="21900"/>
    <cellStyle name="40% - Accent3 4 2 2 2 3 2" xfId="21901"/>
    <cellStyle name="40% - Accent3 4 2 2 2 4" xfId="21902"/>
    <cellStyle name="40% - Accent3 4 2 2 3" xfId="21903"/>
    <cellStyle name="40% - Accent3 4 2 2 3 2" xfId="21904"/>
    <cellStyle name="40% - Accent3 4 2 2 3 2 2" xfId="21905"/>
    <cellStyle name="40% - Accent3 4 2 2 3 3" xfId="21906"/>
    <cellStyle name="40% - Accent3 4 2 2 4" xfId="21907"/>
    <cellStyle name="40% - Accent3 4 2 2 4 2" xfId="21908"/>
    <cellStyle name="40% - Accent3 4 2 2 5" xfId="21909"/>
    <cellStyle name="40% - Accent3 4 2 2 5 2" xfId="21910"/>
    <cellStyle name="40% - Accent3 4 2 2 6" xfId="21911"/>
    <cellStyle name="40% - Accent3 4 2 3" xfId="21912"/>
    <cellStyle name="40% - Accent3 4 2 3 2" xfId="21913"/>
    <cellStyle name="40% - Accent3 4 2 3 2 2" xfId="21914"/>
    <cellStyle name="40% - Accent3 4 2 3 2 2 2" xfId="21915"/>
    <cellStyle name="40% - Accent3 4 2 3 2 2 2 2" xfId="21916"/>
    <cellStyle name="40% - Accent3 4 2 3 2 2 3" xfId="21917"/>
    <cellStyle name="40% - Accent3 4 2 3 2 3" xfId="21918"/>
    <cellStyle name="40% - Accent3 4 2 3 2 3 2" xfId="21919"/>
    <cellStyle name="40% - Accent3 4 2 3 2 4" xfId="21920"/>
    <cellStyle name="40% - Accent3 4 2 3 3" xfId="21921"/>
    <cellStyle name="40% - Accent3 4 2 3 3 2" xfId="21922"/>
    <cellStyle name="40% - Accent3 4 2 3 3 2 2" xfId="21923"/>
    <cellStyle name="40% - Accent3 4 2 3 3 3" xfId="21924"/>
    <cellStyle name="40% - Accent3 4 2 3 4" xfId="21925"/>
    <cellStyle name="40% - Accent3 4 2 3 4 2" xfId="21926"/>
    <cellStyle name="40% - Accent3 4 2 3 5" xfId="21927"/>
    <cellStyle name="40% - Accent3 4 2 3 5 2" xfId="21928"/>
    <cellStyle name="40% - Accent3 4 2 3 6" xfId="21929"/>
    <cellStyle name="40% - Accent3 4 2 4" xfId="21930"/>
    <cellStyle name="40% - Accent3 4 2 4 2" xfId="21931"/>
    <cellStyle name="40% - Accent3 4 2 4 2 2" xfId="21932"/>
    <cellStyle name="40% - Accent3 4 2 4 2 2 2" xfId="21933"/>
    <cellStyle name="40% - Accent3 4 2 4 2 3" xfId="21934"/>
    <cellStyle name="40% - Accent3 4 2 4 3" xfId="21935"/>
    <cellStyle name="40% - Accent3 4 2 4 3 2" xfId="21936"/>
    <cellStyle name="40% - Accent3 4 2 4 4" xfId="21937"/>
    <cellStyle name="40% - Accent3 4 2 5" xfId="21938"/>
    <cellStyle name="40% - Accent3 4 2 5 2" xfId="21939"/>
    <cellStyle name="40% - Accent3 4 2 5 2 2" xfId="21940"/>
    <cellStyle name="40% - Accent3 4 2 5 3" xfId="21941"/>
    <cellStyle name="40% - Accent3 4 2 6" xfId="21942"/>
    <cellStyle name="40% - Accent3 4 2 6 2" xfId="21943"/>
    <cellStyle name="40% - Accent3 4 2 7" xfId="21944"/>
    <cellStyle name="40% - Accent3 4 2 7 2" xfId="21945"/>
    <cellStyle name="40% - Accent3 4 2 8" xfId="21946"/>
    <cellStyle name="40% - Accent3 4 3" xfId="21947"/>
    <cellStyle name="40% - Accent3 4 3 2" xfId="21948"/>
    <cellStyle name="40% - Accent3 4 3 2 2" xfId="21949"/>
    <cellStyle name="40% - Accent3 4 3 2 2 2" xfId="21950"/>
    <cellStyle name="40% - Accent3 4 3 2 2 2 2" xfId="21951"/>
    <cellStyle name="40% - Accent3 4 3 2 2 2 2 2" xfId="21952"/>
    <cellStyle name="40% - Accent3 4 3 2 2 2 3" xfId="21953"/>
    <cellStyle name="40% - Accent3 4 3 2 2 3" xfId="21954"/>
    <cellStyle name="40% - Accent3 4 3 2 2 3 2" xfId="21955"/>
    <cellStyle name="40% - Accent3 4 3 2 2 4" xfId="21956"/>
    <cellStyle name="40% - Accent3 4 3 2 3" xfId="21957"/>
    <cellStyle name="40% - Accent3 4 3 2 3 2" xfId="21958"/>
    <cellStyle name="40% - Accent3 4 3 2 3 2 2" xfId="21959"/>
    <cellStyle name="40% - Accent3 4 3 2 3 3" xfId="21960"/>
    <cellStyle name="40% - Accent3 4 3 2 4" xfId="21961"/>
    <cellStyle name="40% - Accent3 4 3 2 4 2" xfId="21962"/>
    <cellStyle name="40% - Accent3 4 3 2 5" xfId="21963"/>
    <cellStyle name="40% - Accent3 4 3 2 5 2" xfId="21964"/>
    <cellStyle name="40% - Accent3 4 3 2 6" xfId="21965"/>
    <cellStyle name="40% - Accent3 4 3 3" xfId="21966"/>
    <cellStyle name="40% - Accent3 4 3 3 2" xfId="21967"/>
    <cellStyle name="40% - Accent3 4 3 3 2 2" xfId="21968"/>
    <cellStyle name="40% - Accent3 4 3 3 2 2 2" xfId="21969"/>
    <cellStyle name="40% - Accent3 4 3 3 2 2 2 2" xfId="21970"/>
    <cellStyle name="40% - Accent3 4 3 3 2 2 3" xfId="21971"/>
    <cellStyle name="40% - Accent3 4 3 3 2 3" xfId="21972"/>
    <cellStyle name="40% - Accent3 4 3 3 2 3 2" xfId="21973"/>
    <cellStyle name="40% - Accent3 4 3 3 2 4" xfId="21974"/>
    <cellStyle name="40% - Accent3 4 3 3 3" xfId="21975"/>
    <cellStyle name="40% - Accent3 4 3 3 3 2" xfId="21976"/>
    <cellStyle name="40% - Accent3 4 3 3 3 2 2" xfId="21977"/>
    <cellStyle name="40% - Accent3 4 3 3 3 3" xfId="21978"/>
    <cellStyle name="40% - Accent3 4 3 3 4" xfId="21979"/>
    <cellStyle name="40% - Accent3 4 3 3 4 2" xfId="21980"/>
    <cellStyle name="40% - Accent3 4 3 3 5" xfId="21981"/>
    <cellStyle name="40% - Accent3 4 3 3 5 2" xfId="21982"/>
    <cellStyle name="40% - Accent3 4 3 3 6" xfId="21983"/>
    <cellStyle name="40% - Accent3 4 3 4" xfId="21984"/>
    <cellStyle name="40% - Accent3 4 3 4 2" xfId="21985"/>
    <cellStyle name="40% - Accent3 4 3 4 2 2" xfId="21986"/>
    <cellStyle name="40% - Accent3 4 3 4 2 2 2" xfId="21987"/>
    <cellStyle name="40% - Accent3 4 3 4 2 3" xfId="21988"/>
    <cellStyle name="40% - Accent3 4 3 4 3" xfId="21989"/>
    <cellStyle name="40% - Accent3 4 3 4 3 2" xfId="21990"/>
    <cellStyle name="40% - Accent3 4 3 4 4" xfId="21991"/>
    <cellStyle name="40% - Accent3 4 3 5" xfId="21992"/>
    <cellStyle name="40% - Accent3 4 3 5 2" xfId="21993"/>
    <cellStyle name="40% - Accent3 4 3 5 2 2" xfId="21994"/>
    <cellStyle name="40% - Accent3 4 3 5 3" xfId="21995"/>
    <cellStyle name="40% - Accent3 4 3 6" xfId="21996"/>
    <cellStyle name="40% - Accent3 4 3 6 2" xfId="21997"/>
    <cellStyle name="40% - Accent3 4 3 7" xfId="21998"/>
    <cellStyle name="40% - Accent3 4 3 7 2" xfId="21999"/>
    <cellStyle name="40% - Accent3 4 3 8" xfId="22000"/>
    <cellStyle name="40% - Accent3 4 4" xfId="22001"/>
    <cellStyle name="40% - Accent3 4 4 2" xfId="22002"/>
    <cellStyle name="40% - Accent3 4 4 2 2" xfId="22003"/>
    <cellStyle name="40% - Accent3 4 4 2 2 2" xfId="22004"/>
    <cellStyle name="40% - Accent3 4 4 2 2 2 2" xfId="22005"/>
    <cellStyle name="40% - Accent3 4 4 2 2 3" xfId="22006"/>
    <cellStyle name="40% - Accent3 4 4 2 3" xfId="22007"/>
    <cellStyle name="40% - Accent3 4 4 2 3 2" xfId="22008"/>
    <cellStyle name="40% - Accent3 4 4 2 4" xfId="22009"/>
    <cellStyle name="40% - Accent3 4 4 3" xfId="22010"/>
    <cellStyle name="40% - Accent3 4 4 3 2" xfId="22011"/>
    <cellStyle name="40% - Accent3 4 4 3 2 2" xfId="22012"/>
    <cellStyle name="40% - Accent3 4 4 3 3" xfId="22013"/>
    <cellStyle name="40% - Accent3 4 4 4" xfId="22014"/>
    <cellStyle name="40% - Accent3 4 4 4 2" xfId="22015"/>
    <cellStyle name="40% - Accent3 4 4 5" xfId="22016"/>
    <cellStyle name="40% - Accent3 4 4 5 2" xfId="22017"/>
    <cellStyle name="40% - Accent3 4 4 6" xfId="22018"/>
    <cellStyle name="40% - Accent3 4 5" xfId="22019"/>
    <cellStyle name="40% - Accent3 4 5 2" xfId="22020"/>
    <cellStyle name="40% - Accent3 4 5 2 2" xfId="22021"/>
    <cellStyle name="40% - Accent3 4 5 2 2 2" xfId="22022"/>
    <cellStyle name="40% - Accent3 4 5 2 2 2 2" xfId="22023"/>
    <cellStyle name="40% - Accent3 4 5 2 2 3" xfId="22024"/>
    <cellStyle name="40% - Accent3 4 5 2 3" xfId="22025"/>
    <cellStyle name="40% - Accent3 4 5 2 3 2" xfId="22026"/>
    <cellStyle name="40% - Accent3 4 5 2 4" xfId="22027"/>
    <cellStyle name="40% - Accent3 4 5 3" xfId="22028"/>
    <cellStyle name="40% - Accent3 4 5 3 2" xfId="22029"/>
    <cellStyle name="40% - Accent3 4 5 3 2 2" xfId="22030"/>
    <cellStyle name="40% - Accent3 4 5 3 3" xfId="22031"/>
    <cellStyle name="40% - Accent3 4 5 4" xfId="22032"/>
    <cellStyle name="40% - Accent3 4 5 4 2" xfId="22033"/>
    <cellStyle name="40% - Accent3 4 5 5" xfId="22034"/>
    <cellStyle name="40% - Accent3 4 5 5 2" xfId="22035"/>
    <cellStyle name="40% - Accent3 4 5 6" xfId="22036"/>
    <cellStyle name="40% - Accent3 4 6" xfId="22037"/>
    <cellStyle name="40% - Accent3 4 6 2" xfId="22038"/>
    <cellStyle name="40% - Accent3 4 6 2 2" xfId="22039"/>
    <cellStyle name="40% - Accent3 4 6 2 2 2" xfId="22040"/>
    <cellStyle name="40% - Accent3 4 6 2 2 2 2" xfId="22041"/>
    <cellStyle name="40% - Accent3 4 6 2 2 3" xfId="22042"/>
    <cellStyle name="40% - Accent3 4 6 2 3" xfId="22043"/>
    <cellStyle name="40% - Accent3 4 6 2 3 2" xfId="22044"/>
    <cellStyle name="40% - Accent3 4 6 2 4" xfId="22045"/>
    <cellStyle name="40% - Accent3 4 6 3" xfId="22046"/>
    <cellStyle name="40% - Accent3 4 6 3 2" xfId="22047"/>
    <cellStyle name="40% - Accent3 4 6 3 2 2" xfId="22048"/>
    <cellStyle name="40% - Accent3 4 6 3 3" xfId="22049"/>
    <cellStyle name="40% - Accent3 4 6 4" xfId="22050"/>
    <cellStyle name="40% - Accent3 4 6 4 2" xfId="22051"/>
    <cellStyle name="40% - Accent3 4 6 5" xfId="22052"/>
    <cellStyle name="40% - Accent3 4 6 5 2" xfId="22053"/>
    <cellStyle name="40% - Accent3 4 6 6" xfId="22054"/>
    <cellStyle name="40% - Accent3 4 7" xfId="22055"/>
    <cellStyle name="40% - Accent3 4 7 2" xfId="22056"/>
    <cellStyle name="40% - Accent3 4 7 2 2" xfId="22057"/>
    <cellStyle name="40% - Accent3 4 7 2 2 2" xfId="22058"/>
    <cellStyle name="40% - Accent3 4 7 2 3" xfId="22059"/>
    <cellStyle name="40% - Accent3 4 7 3" xfId="22060"/>
    <cellStyle name="40% - Accent3 4 7 3 2" xfId="22061"/>
    <cellStyle name="40% - Accent3 4 7 4" xfId="22062"/>
    <cellStyle name="40% - Accent3 4 8" xfId="22063"/>
    <cellStyle name="40% - Accent3 4 8 2" xfId="22064"/>
    <cellStyle name="40% - Accent3 4 8 2 2" xfId="22065"/>
    <cellStyle name="40% - Accent3 4 8 3" xfId="22066"/>
    <cellStyle name="40% - Accent3 4 9" xfId="22067"/>
    <cellStyle name="40% - Accent3 4 9 2" xfId="22068"/>
    <cellStyle name="40% - Accent3 5" xfId="22069"/>
    <cellStyle name="40% - Accent3 5 10" xfId="22070"/>
    <cellStyle name="40% - Accent3 5 10 2" xfId="22071"/>
    <cellStyle name="40% - Accent3 5 11" xfId="22072"/>
    <cellStyle name="40% - Accent3 5 2" xfId="22073"/>
    <cellStyle name="40% - Accent3 5 2 2" xfId="22074"/>
    <cellStyle name="40% - Accent3 5 2 2 2" xfId="22075"/>
    <cellStyle name="40% - Accent3 5 2 2 2 2" xfId="22076"/>
    <cellStyle name="40% - Accent3 5 2 2 2 2 2" xfId="22077"/>
    <cellStyle name="40% - Accent3 5 2 2 2 2 2 2" xfId="22078"/>
    <cellStyle name="40% - Accent3 5 2 2 2 2 3" xfId="22079"/>
    <cellStyle name="40% - Accent3 5 2 2 2 3" xfId="22080"/>
    <cellStyle name="40% - Accent3 5 2 2 2 3 2" xfId="22081"/>
    <cellStyle name="40% - Accent3 5 2 2 2 4" xfId="22082"/>
    <cellStyle name="40% - Accent3 5 2 2 3" xfId="22083"/>
    <cellStyle name="40% - Accent3 5 2 2 3 2" xfId="22084"/>
    <cellStyle name="40% - Accent3 5 2 2 3 2 2" xfId="22085"/>
    <cellStyle name="40% - Accent3 5 2 2 3 3" xfId="22086"/>
    <cellStyle name="40% - Accent3 5 2 2 4" xfId="22087"/>
    <cellStyle name="40% - Accent3 5 2 2 4 2" xfId="22088"/>
    <cellStyle name="40% - Accent3 5 2 2 5" xfId="22089"/>
    <cellStyle name="40% - Accent3 5 2 2 5 2" xfId="22090"/>
    <cellStyle name="40% - Accent3 5 2 2 6" xfId="22091"/>
    <cellStyle name="40% - Accent3 5 2 3" xfId="22092"/>
    <cellStyle name="40% - Accent3 5 2 3 2" xfId="22093"/>
    <cellStyle name="40% - Accent3 5 2 3 2 2" xfId="22094"/>
    <cellStyle name="40% - Accent3 5 2 3 2 2 2" xfId="22095"/>
    <cellStyle name="40% - Accent3 5 2 3 2 2 2 2" xfId="22096"/>
    <cellStyle name="40% - Accent3 5 2 3 2 2 3" xfId="22097"/>
    <cellStyle name="40% - Accent3 5 2 3 2 3" xfId="22098"/>
    <cellStyle name="40% - Accent3 5 2 3 2 3 2" xfId="22099"/>
    <cellStyle name="40% - Accent3 5 2 3 2 4" xfId="22100"/>
    <cellStyle name="40% - Accent3 5 2 3 3" xfId="22101"/>
    <cellStyle name="40% - Accent3 5 2 3 3 2" xfId="22102"/>
    <cellStyle name="40% - Accent3 5 2 3 3 2 2" xfId="22103"/>
    <cellStyle name="40% - Accent3 5 2 3 3 3" xfId="22104"/>
    <cellStyle name="40% - Accent3 5 2 3 4" xfId="22105"/>
    <cellStyle name="40% - Accent3 5 2 3 4 2" xfId="22106"/>
    <cellStyle name="40% - Accent3 5 2 3 5" xfId="22107"/>
    <cellStyle name="40% - Accent3 5 2 3 5 2" xfId="22108"/>
    <cellStyle name="40% - Accent3 5 2 3 6" xfId="22109"/>
    <cellStyle name="40% - Accent3 5 2 4" xfId="22110"/>
    <cellStyle name="40% - Accent3 5 2 4 2" xfId="22111"/>
    <cellStyle name="40% - Accent3 5 2 4 2 2" xfId="22112"/>
    <cellStyle name="40% - Accent3 5 2 4 2 2 2" xfId="22113"/>
    <cellStyle name="40% - Accent3 5 2 4 2 3" xfId="22114"/>
    <cellStyle name="40% - Accent3 5 2 4 3" xfId="22115"/>
    <cellStyle name="40% - Accent3 5 2 4 3 2" xfId="22116"/>
    <cellStyle name="40% - Accent3 5 2 4 4" xfId="22117"/>
    <cellStyle name="40% - Accent3 5 2 5" xfId="22118"/>
    <cellStyle name="40% - Accent3 5 2 5 2" xfId="22119"/>
    <cellStyle name="40% - Accent3 5 2 5 2 2" xfId="22120"/>
    <cellStyle name="40% - Accent3 5 2 5 3" xfId="22121"/>
    <cellStyle name="40% - Accent3 5 2 6" xfId="22122"/>
    <cellStyle name="40% - Accent3 5 2 6 2" xfId="22123"/>
    <cellStyle name="40% - Accent3 5 2 7" xfId="22124"/>
    <cellStyle name="40% - Accent3 5 2 7 2" xfId="22125"/>
    <cellStyle name="40% - Accent3 5 2 8" xfId="22126"/>
    <cellStyle name="40% - Accent3 5 3" xfId="22127"/>
    <cellStyle name="40% - Accent3 5 3 2" xfId="22128"/>
    <cellStyle name="40% - Accent3 5 3 2 2" xfId="22129"/>
    <cellStyle name="40% - Accent3 5 3 2 2 2" xfId="22130"/>
    <cellStyle name="40% - Accent3 5 3 2 2 2 2" xfId="22131"/>
    <cellStyle name="40% - Accent3 5 3 2 2 2 2 2" xfId="22132"/>
    <cellStyle name="40% - Accent3 5 3 2 2 2 3" xfId="22133"/>
    <cellStyle name="40% - Accent3 5 3 2 2 3" xfId="22134"/>
    <cellStyle name="40% - Accent3 5 3 2 2 3 2" xfId="22135"/>
    <cellStyle name="40% - Accent3 5 3 2 2 4" xfId="22136"/>
    <cellStyle name="40% - Accent3 5 3 2 3" xfId="22137"/>
    <cellStyle name="40% - Accent3 5 3 2 3 2" xfId="22138"/>
    <cellStyle name="40% - Accent3 5 3 2 3 2 2" xfId="22139"/>
    <cellStyle name="40% - Accent3 5 3 2 3 3" xfId="22140"/>
    <cellStyle name="40% - Accent3 5 3 2 4" xfId="22141"/>
    <cellStyle name="40% - Accent3 5 3 2 4 2" xfId="22142"/>
    <cellStyle name="40% - Accent3 5 3 2 5" xfId="22143"/>
    <cellStyle name="40% - Accent3 5 3 2 5 2" xfId="22144"/>
    <cellStyle name="40% - Accent3 5 3 2 6" xfId="22145"/>
    <cellStyle name="40% - Accent3 5 3 3" xfId="22146"/>
    <cellStyle name="40% - Accent3 5 3 3 2" xfId="22147"/>
    <cellStyle name="40% - Accent3 5 3 3 2 2" xfId="22148"/>
    <cellStyle name="40% - Accent3 5 3 3 2 2 2" xfId="22149"/>
    <cellStyle name="40% - Accent3 5 3 3 2 2 2 2" xfId="22150"/>
    <cellStyle name="40% - Accent3 5 3 3 2 2 3" xfId="22151"/>
    <cellStyle name="40% - Accent3 5 3 3 2 3" xfId="22152"/>
    <cellStyle name="40% - Accent3 5 3 3 2 3 2" xfId="22153"/>
    <cellStyle name="40% - Accent3 5 3 3 2 4" xfId="22154"/>
    <cellStyle name="40% - Accent3 5 3 3 3" xfId="22155"/>
    <cellStyle name="40% - Accent3 5 3 3 3 2" xfId="22156"/>
    <cellStyle name="40% - Accent3 5 3 3 3 2 2" xfId="22157"/>
    <cellStyle name="40% - Accent3 5 3 3 3 3" xfId="22158"/>
    <cellStyle name="40% - Accent3 5 3 3 4" xfId="22159"/>
    <cellStyle name="40% - Accent3 5 3 3 4 2" xfId="22160"/>
    <cellStyle name="40% - Accent3 5 3 3 5" xfId="22161"/>
    <cellStyle name="40% - Accent3 5 3 3 5 2" xfId="22162"/>
    <cellStyle name="40% - Accent3 5 3 3 6" xfId="22163"/>
    <cellStyle name="40% - Accent3 5 3 4" xfId="22164"/>
    <cellStyle name="40% - Accent3 5 3 4 2" xfId="22165"/>
    <cellStyle name="40% - Accent3 5 3 4 2 2" xfId="22166"/>
    <cellStyle name="40% - Accent3 5 3 4 2 2 2" xfId="22167"/>
    <cellStyle name="40% - Accent3 5 3 4 2 3" xfId="22168"/>
    <cellStyle name="40% - Accent3 5 3 4 3" xfId="22169"/>
    <cellStyle name="40% - Accent3 5 3 4 3 2" xfId="22170"/>
    <cellStyle name="40% - Accent3 5 3 4 4" xfId="22171"/>
    <cellStyle name="40% - Accent3 5 3 5" xfId="22172"/>
    <cellStyle name="40% - Accent3 5 3 5 2" xfId="22173"/>
    <cellStyle name="40% - Accent3 5 3 5 2 2" xfId="22174"/>
    <cellStyle name="40% - Accent3 5 3 5 3" xfId="22175"/>
    <cellStyle name="40% - Accent3 5 3 6" xfId="22176"/>
    <cellStyle name="40% - Accent3 5 3 6 2" xfId="22177"/>
    <cellStyle name="40% - Accent3 5 3 7" xfId="22178"/>
    <cellStyle name="40% - Accent3 5 3 7 2" xfId="22179"/>
    <cellStyle name="40% - Accent3 5 3 8" xfId="22180"/>
    <cellStyle name="40% - Accent3 5 4" xfId="22181"/>
    <cellStyle name="40% - Accent3 5 4 2" xfId="22182"/>
    <cellStyle name="40% - Accent3 5 4 2 2" xfId="22183"/>
    <cellStyle name="40% - Accent3 5 4 2 2 2" xfId="22184"/>
    <cellStyle name="40% - Accent3 5 4 2 2 2 2" xfId="22185"/>
    <cellStyle name="40% - Accent3 5 4 2 2 3" xfId="22186"/>
    <cellStyle name="40% - Accent3 5 4 2 3" xfId="22187"/>
    <cellStyle name="40% - Accent3 5 4 2 3 2" xfId="22188"/>
    <cellStyle name="40% - Accent3 5 4 2 4" xfId="22189"/>
    <cellStyle name="40% - Accent3 5 4 3" xfId="22190"/>
    <cellStyle name="40% - Accent3 5 4 3 2" xfId="22191"/>
    <cellStyle name="40% - Accent3 5 4 3 2 2" xfId="22192"/>
    <cellStyle name="40% - Accent3 5 4 3 3" xfId="22193"/>
    <cellStyle name="40% - Accent3 5 4 4" xfId="22194"/>
    <cellStyle name="40% - Accent3 5 4 4 2" xfId="22195"/>
    <cellStyle name="40% - Accent3 5 4 5" xfId="22196"/>
    <cellStyle name="40% - Accent3 5 4 5 2" xfId="22197"/>
    <cellStyle name="40% - Accent3 5 4 6" xfId="22198"/>
    <cellStyle name="40% - Accent3 5 5" xfId="22199"/>
    <cellStyle name="40% - Accent3 5 5 2" xfId="22200"/>
    <cellStyle name="40% - Accent3 5 5 2 2" xfId="22201"/>
    <cellStyle name="40% - Accent3 5 5 2 2 2" xfId="22202"/>
    <cellStyle name="40% - Accent3 5 5 2 2 2 2" xfId="22203"/>
    <cellStyle name="40% - Accent3 5 5 2 2 3" xfId="22204"/>
    <cellStyle name="40% - Accent3 5 5 2 3" xfId="22205"/>
    <cellStyle name="40% - Accent3 5 5 2 3 2" xfId="22206"/>
    <cellStyle name="40% - Accent3 5 5 2 4" xfId="22207"/>
    <cellStyle name="40% - Accent3 5 5 3" xfId="22208"/>
    <cellStyle name="40% - Accent3 5 5 3 2" xfId="22209"/>
    <cellStyle name="40% - Accent3 5 5 3 2 2" xfId="22210"/>
    <cellStyle name="40% - Accent3 5 5 3 3" xfId="22211"/>
    <cellStyle name="40% - Accent3 5 5 4" xfId="22212"/>
    <cellStyle name="40% - Accent3 5 5 4 2" xfId="22213"/>
    <cellStyle name="40% - Accent3 5 5 5" xfId="22214"/>
    <cellStyle name="40% - Accent3 5 5 5 2" xfId="22215"/>
    <cellStyle name="40% - Accent3 5 5 6" xfId="22216"/>
    <cellStyle name="40% - Accent3 5 6" xfId="22217"/>
    <cellStyle name="40% - Accent3 5 6 2" xfId="22218"/>
    <cellStyle name="40% - Accent3 5 6 2 2" xfId="22219"/>
    <cellStyle name="40% - Accent3 5 6 2 2 2" xfId="22220"/>
    <cellStyle name="40% - Accent3 5 6 2 2 2 2" xfId="22221"/>
    <cellStyle name="40% - Accent3 5 6 2 2 3" xfId="22222"/>
    <cellStyle name="40% - Accent3 5 6 2 3" xfId="22223"/>
    <cellStyle name="40% - Accent3 5 6 2 3 2" xfId="22224"/>
    <cellStyle name="40% - Accent3 5 6 2 4" xfId="22225"/>
    <cellStyle name="40% - Accent3 5 6 3" xfId="22226"/>
    <cellStyle name="40% - Accent3 5 6 3 2" xfId="22227"/>
    <cellStyle name="40% - Accent3 5 6 3 2 2" xfId="22228"/>
    <cellStyle name="40% - Accent3 5 6 3 3" xfId="22229"/>
    <cellStyle name="40% - Accent3 5 6 4" xfId="22230"/>
    <cellStyle name="40% - Accent3 5 6 4 2" xfId="22231"/>
    <cellStyle name="40% - Accent3 5 6 5" xfId="22232"/>
    <cellStyle name="40% - Accent3 5 6 5 2" xfId="22233"/>
    <cellStyle name="40% - Accent3 5 6 6" xfId="22234"/>
    <cellStyle name="40% - Accent3 5 7" xfId="22235"/>
    <cellStyle name="40% - Accent3 5 7 2" xfId="22236"/>
    <cellStyle name="40% - Accent3 5 7 2 2" xfId="22237"/>
    <cellStyle name="40% - Accent3 5 7 2 2 2" xfId="22238"/>
    <cellStyle name="40% - Accent3 5 7 2 3" xfId="22239"/>
    <cellStyle name="40% - Accent3 5 7 3" xfId="22240"/>
    <cellStyle name="40% - Accent3 5 7 3 2" xfId="22241"/>
    <cellStyle name="40% - Accent3 5 7 4" xfId="22242"/>
    <cellStyle name="40% - Accent3 5 8" xfId="22243"/>
    <cellStyle name="40% - Accent3 5 8 2" xfId="22244"/>
    <cellStyle name="40% - Accent3 5 8 2 2" xfId="22245"/>
    <cellStyle name="40% - Accent3 5 8 3" xfId="22246"/>
    <cellStyle name="40% - Accent3 5 9" xfId="22247"/>
    <cellStyle name="40% - Accent3 5 9 2" xfId="22248"/>
    <cellStyle name="40% - Accent3 6" xfId="22249"/>
    <cellStyle name="40% - Accent3 6 10" xfId="22250"/>
    <cellStyle name="40% - Accent3 6 10 2" xfId="22251"/>
    <cellStyle name="40% - Accent3 6 11" xfId="22252"/>
    <cellStyle name="40% - Accent3 6 2" xfId="22253"/>
    <cellStyle name="40% - Accent3 6 2 2" xfId="22254"/>
    <cellStyle name="40% - Accent3 6 2 2 2" xfId="22255"/>
    <cellStyle name="40% - Accent3 6 2 2 2 2" xfId="22256"/>
    <cellStyle name="40% - Accent3 6 2 2 2 2 2" xfId="22257"/>
    <cellStyle name="40% - Accent3 6 2 2 2 2 2 2" xfId="22258"/>
    <cellStyle name="40% - Accent3 6 2 2 2 2 3" xfId="22259"/>
    <cellStyle name="40% - Accent3 6 2 2 2 3" xfId="22260"/>
    <cellStyle name="40% - Accent3 6 2 2 2 3 2" xfId="22261"/>
    <cellStyle name="40% - Accent3 6 2 2 2 4" xfId="22262"/>
    <cellStyle name="40% - Accent3 6 2 2 3" xfId="22263"/>
    <cellStyle name="40% - Accent3 6 2 2 3 2" xfId="22264"/>
    <cellStyle name="40% - Accent3 6 2 2 3 2 2" xfId="22265"/>
    <cellStyle name="40% - Accent3 6 2 2 3 3" xfId="22266"/>
    <cellStyle name="40% - Accent3 6 2 2 4" xfId="22267"/>
    <cellStyle name="40% - Accent3 6 2 2 4 2" xfId="22268"/>
    <cellStyle name="40% - Accent3 6 2 2 5" xfId="22269"/>
    <cellStyle name="40% - Accent3 6 2 2 5 2" xfId="22270"/>
    <cellStyle name="40% - Accent3 6 2 2 6" xfId="22271"/>
    <cellStyle name="40% - Accent3 6 2 3" xfId="22272"/>
    <cellStyle name="40% - Accent3 6 2 3 2" xfId="22273"/>
    <cellStyle name="40% - Accent3 6 2 3 2 2" xfId="22274"/>
    <cellStyle name="40% - Accent3 6 2 3 2 2 2" xfId="22275"/>
    <cellStyle name="40% - Accent3 6 2 3 2 2 2 2" xfId="22276"/>
    <cellStyle name="40% - Accent3 6 2 3 2 2 3" xfId="22277"/>
    <cellStyle name="40% - Accent3 6 2 3 2 3" xfId="22278"/>
    <cellStyle name="40% - Accent3 6 2 3 2 3 2" xfId="22279"/>
    <cellStyle name="40% - Accent3 6 2 3 2 4" xfId="22280"/>
    <cellStyle name="40% - Accent3 6 2 3 3" xfId="22281"/>
    <cellStyle name="40% - Accent3 6 2 3 3 2" xfId="22282"/>
    <cellStyle name="40% - Accent3 6 2 3 3 2 2" xfId="22283"/>
    <cellStyle name="40% - Accent3 6 2 3 3 3" xfId="22284"/>
    <cellStyle name="40% - Accent3 6 2 3 4" xfId="22285"/>
    <cellStyle name="40% - Accent3 6 2 3 4 2" xfId="22286"/>
    <cellStyle name="40% - Accent3 6 2 3 5" xfId="22287"/>
    <cellStyle name="40% - Accent3 6 2 3 5 2" xfId="22288"/>
    <cellStyle name="40% - Accent3 6 2 3 6" xfId="22289"/>
    <cellStyle name="40% - Accent3 6 2 4" xfId="22290"/>
    <cellStyle name="40% - Accent3 6 2 4 2" xfId="22291"/>
    <cellStyle name="40% - Accent3 6 2 4 2 2" xfId="22292"/>
    <cellStyle name="40% - Accent3 6 2 4 2 2 2" xfId="22293"/>
    <cellStyle name="40% - Accent3 6 2 4 2 3" xfId="22294"/>
    <cellStyle name="40% - Accent3 6 2 4 3" xfId="22295"/>
    <cellStyle name="40% - Accent3 6 2 4 3 2" xfId="22296"/>
    <cellStyle name="40% - Accent3 6 2 4 4" xfId="22297"/>
    <cellStyle name="40% - Accent3 6 2 5" xfId="22298"/>
    <cellStyle name="40% - Accent3 6 2 5 2" xfId="22299"/>
    <cellStyle name="40% - Accent3 6 2 5 2 2" xfId="22300"/>
    <cellStyle name="40% - Accent3 6 2 5 3" xfId="22301"/>
    <cellStyle name="40% - Accent3 6 2 6" xfId="22302"/>
    <cellStyle name="40% - Accent3 6 2 6 2" xfId="22303"/>
    <cellStyle name="40% - Accent3 6 2 7" xfId="22304"/>
    <cellStyle name="40% - Accent3 6 2 7 2" xfId="22305"/>
    <cellStyle name="40% - Accent3 6 2 8" xfId="22306"/>
    <cellStyle name="40% - Accent3 6 3" xfId="22307"/>
    <cellStyle name="40% - Accent3 6 3 2" xfId="22308"/>
    <cellStyle name="40% - Accent3 6 3 2 2" xfId="22309"/>
    <cellStyle name="40% - Accent3 6 3 2 2 2" xfId="22310"/>
    <cellStyle name="40% - Accent3 6 3 2 2 2 2" xfId="22311"/>
    <cellStyle name="40% - Accent3 6 3 2 2 2 2 2" xfId="22312"/>
    <cellStyle name="40% - Accent3 6 3 2 2 2 3" xfId="22313"/>
    <cellStyle name="40% - Accent3 6 3 2 2 3" xfId="22314"/>
    <cellStyle name="40% - Accent3 6 3 2 2 3 2" xfId="22315"/>
    <cellStyle name="40% - Accent3 6 3 2 2 4" xfId="22316"/>
    <cellStyle name="40% - Accent3 6 3 2 3" xfId="22317"/>
    <cellStyle name="40% - Accent3 6 3 2 3 2" xfId="22318"/>
    <cellStyle name="40% - Accent3 6 3 2 3 2 2" xfId="22319"/>
    <cellStyle name="40% - Accent3 6 3 2 3 3" xfId="22320"/>
    <cellStyle name="40% - Accent3 6 3 2 4" xfId="22321"/>
    <cellStyle name="40% - Accent3 6 3 2 4 2" xfId="22322"/>
    <cellStyle name="40% - Accent3 6 3 2 5" xfId="22323"/>
    <cellStyle name="40% - Accent3 6 3 2 5 2" xfId="22324"/>
    <cellStyle name="40% - Accent3 6 3 2 6" xfId="22325"/>
    <cellStyle name="40% - Accent3 6 3 3" xfId="22326"/>
    <cellStyle name="40% - Accent3 6 3 3 2" xfId="22327"/>
    <cellStyle name="40% - Accent3 6 3 3 2 2" xfId="22328"/>
    <cellStyle name="40% - Accent3 6 3 3 2 2 2" xfId="22329"/>
    <cellStyle name="40% - Accent3 6 3 3 2 2 2 2" xfId="22330"/>
    <cellStyle name="40% - Accent3 6 3 3 2 2 3" xfId="22331"/>
    <cellStyle name="40% - Accent3 6 3 3 2 3" xfId="22332"/>
    <cellStyle name="40% - Accent3 6 3 3 2 3 2" xfId="22333"/>
    <cellStyle name="40% - Accent3 6 3 3 2 4" xfId="22334"/>
    <cellStyle name="40% - Accent3 6 3 3 3" xfId="22335"/>
    <cellStyle name="40% - Accent3 6 3 3 3 2" xfId="22336"/>
    <cellStyle name="40% - Accent3 6 3 3 3 2 2" xfId="22337"/>
    <cellStyle name="40% - Accent3 6 3 3 3 3" xfId="22338"/>
    <cellStyle name="40% - Accent3 6 3 3 4" xfId="22339"/>
    <cellStyle name="40% - Accent3 6 3 3 4 2" xfId="22340"/>
    <cellStyle name="40% - Accent3 6 3 3 5" xfId="22341"/>
    <cellStyle name="40% - Accent3 6 3 3 5 2" xfId="22342"/>
    <cellStyle name="40% - Accent3 6 3 3 6" xfId="22343"/>
    <cellStyle name="40% - Accent3 6 3 4" xfId="22344"/>
    <cellStyle name="40% - Accent3 6 3 4 2" xfId="22345"/>
    <cellStyle name="40% - Accent3 6 3 4 2 2" xfId="22346"/>
    <cellStyle name="40% - Accent3 6 3 4 2 2 2" xfId="22347"/>
    <cellStyle name="40% - Accent3 6 3 4 2 3" xfId="22348"/>
    <cellStyle name="40% - Accent3 6 3 4 3" xfId="22349"/>
    <cellStyle name="40% - Accent3 6 3 4 3 2" xfId="22350"/>
    <cellStyle name="40% - Accent3 6 3 4 4" xfId="22351"/>
    <cellStyle name="40% - Accent3 6 3 5" xfId="22352"/>
    <cellStyle name="40% - Accent3 6 3 5 2" xfId="22353"/>
    <cellStyle name="40% - Accent3 6 3 5 2 2" xfId="22354"/>
    <cellStyle name="40% - Accent3 6 3 5 3" xfId="22355"/>
    <cellStyle name="40% - Accent3 6 3 6" xfId="22356"/>
    <cellStyle name="40% - Accent3 6 3 6 2" xfId="22357"/>
    <cellStyle name="40% - Accent3 6 3 7" xfId="22358"/>
    <cellStyle name="40% - Accent3 6 3 7 2" xfId="22359"/>
    <cellStyle name="40% - Accent3 6 3 8" xfId="22360"/>
    <cellStyle name="40% - Accent3 6 4" xfId="22361"/>
    <cellStyle name="40% - Accent3 6 4 2" xfId="22362"/>
    <cellStyle name="40% - Accent3 6 4 2 2" xfId="22363"/>
    <cellStyle name="40% - Accent3 6 4 2 2 2" xfId="22364"/>
    <cellStyle name="40% - Accent3 6 4 2 2 2 2" xfId="22365"/>
    <cellStyle name="40% - Accent3 6 4 2 2 3" xfId="22366"/>
    <cellStyle name="40% - Accent3 6 4 2 3" xfId="22367"/>
    <cellStyle name="40% - Accent3 6 4 2 3 2" xfId="22368"/>
    <cellStyle name="40% - Accent3 6 4 2 4" xfId="22369"/>
    <cellStyle name="40% - Accent3 6 4 3" xfId="22370"/>
    <cellStyle name="40% - Accent3 6 4 3 2" xfId="22371"/>
    <cellStyle name="40% - Accent3 6 4 3 2 2" xfId="22372"/>
    <cellStyle name="40% - Accent3 6 4 3 3" xfId="22373"/>
    <cellStyle name="40% - Accent3 6 4 4" xfId="22374"/>
    <cellStyle name="40% - Accent3 6 4 4 2" xfId="22375"/>
    <cellStyle name="40% - Accent3 6 4 5" xfId="22376"/>
    <cellStyle name="40% - Accent3 6 4 5 2" xfId="22377"/>
    <cellStyle name="40% - Accent3 6 4 6" xfId="22378"/>
    <cellStyle name="40% - Accent3 6 5" xfId="22379"/>
    <cellStyle name="40% - Accent3 6 5 2" xfId="22380"/>
    <cellStyle name="40% - Accent3 6 5 2 2" xfId="22381"/>
    <cellStyle name="40% - Accent3 6 5 2 2 2" xfId="22382"/>
    <cellStyle name="40% - Accent3 6 5 2 2 2 2" xfId="22383"/>
    <cellStyle name="40% - Accent3 6 5 2 2 3" xfId="22384"/>
    <cellStyle name="40% - Accent3 6 5 2 3" xfId="22385"/>
    <cellStyle name="40% - Accent3 6 5 2 3 2" xfId="22386"/>
    <cellStyle name="40% - Accent3 6 5 2 4" xfId="22387"/>
    <cellStyle name="40% - Accent3 6 5 3" xfId="22388"/>
    <cellStyle name="40% - Accent3 6 5 3 2" xfId="22389"/>
    <cellStyle name="40% - Accent3 6 5 3 2 2" xfId="22390"/>
    <cellStyle name="40% - Accent3 6 5 3 3" xfId="22391"/>
    <cellStyle name="40% - Accent3 6 5 4" xfId="22392"/>
    <cellStyle name="40% - Accent3 6 5 4 2" xfId="22393"/>
    <cellStyle name="40% - Accent3 6 5 5" xfId="22394"/>
    <cellStyle name="40% - Accent3 6 5 5 2" xfId="22395"/>
    <cellStyle name="40% - Accent3 6 5 6" xfId="22396"/>
    <cellStyle name="40% - Accent3 6 6" xfId="22397"/>
    <cellStyle name="40% - Accent3 6 6 2" xfId="22398"/>
    <cellStyle name="40% - Accent3 6 6 2 2" xfId="22399"/>
    <cellStyle name="40% - Accent3 6 6 2 2 2" xfId="22400"/>
    <cellStyle name="40% - Accent3 6 6 2 2 2 2" xfId="22401"/>
    <cellStyle name="40% - Accent3 6 6 2 2 3" xfId="22402"/>
    <cellStyle name="40% - Accent3 6 6 2 3" xfId="22403"/>
    <cellStyle name="40% - Accent3 6 6 2 3 2" xfId="22404"/>
    <cellStyle name="40% - Accent3 6 6 2 4" xfId="22405"/>
    <cellStyle name="40% - Accent3 6 6 3" xfId="22406"/>
    <cellStyle name="40% - Accent3 6 6 3 2" xfId="22407"/>
    <cellStyle name="40% - Accent3 6 6 3 2 2" xfId="22408"/>
    <cellStyle name="40% - Accent3 6 6 3 3" xfId="22409"/>
    <cellStyle name="40% - Accent3 6 6 4" xfId="22410"/>
    <cellStyle name="40% - Accent3 6 6 4 2" xfId="22411"/>
    <cellStyle name="40% - Accent3 6 6 5" xfId="22412"/>
    <cellStyle name="40% - Accent3 6 6 5 2" xfId="22413"/>
    <cellStyle name="40% - Accent3 6 6 6" xfId="22414"/>
    <cellStyle name="40% - Accent3 6 7" xfId="22415"/>
    <cellStyle name="40% - Accent3 6 7 2" xfId="22416"/>
    <cellStyle name="40% - Accent3 6 7 2 2" xfId="22417"/>
    <cellStyle name="40% - Accent3 6 7 2 2 2" xfId="22418"/>
    <cellStyle name="40% - Accent3 6 7 2 3" xfId="22419"/>
    <cellStyle name="40% - Accent3 6 7 3" xfId="22420"/>
    <cellStyle name="40% - Accent3 6 7 3 2" xfId="22421"/>
    <cellStyle name="40% - Accent3 6 7 4" xfId="22422"/>
    <cellStyle name="40% - Accent3 6 8" xfId="22423"/>
    <cellStyle name="40% - Accent3 6 8 2" xfId="22424"/>
    <cellStyle name="40% - Accent3 6 8 2 2" xfId="22425"/>
    <cellStyle name="40% - Accent3 6 8 3" xfId="22426"/>
    <cellStyle name="40% - Accent3 6 9" xfId="22427"/>
    <cellStyle name="40% - Accent3 6 9 2" xfId="22428"/>
    <cellStyle name="40% - Accent3 7" xfId="22429"/>
    <cellStyle name="40% - Accent3 7 2" xfId="22430"/>
    <cellStyle name="40% - Accent3 7 2 2" xfId="22431"/>
    <cellStyle name="40% - Accent3 7 2 2 2" xfId="22432"/>
    <cellStyle name="40% - Accent3 7 2 2 2 2" xfId="22433"/>
    <cellStyle name="40% - Accent3 7 2 2 2 2 2" xfId="22434"/>
    <cellStyle name="40% - Accent3 7 2 2 2 3" xfId="22435"/>
    <cellStyle name="40% - Accent3 7 2 2 3" xfId="22436"/>
    <cellStyle name="40% - Accent3 7 2 2 3 2" xfId="22437"/>
    <cellStyle name="40% - Accent3 7 2 2 4" xfId="22438"/>
    <cellStyle name="40% - Accent3 7 2 3" xfId="22439"/>
    <cellStyle name="40% - Accent3 7 2 3 2" xfId="22440"/>
    <cellStyle name="40% - Accent3 7 2 3 2 2" xfId="22441"/>
    <cellStyle name="40% - Accent3 7 2 3 3" xfId="22442"/>
    <cellStyle name="40% - Accent3 7 2 4" xfId="22443"/>
    <cellStyle name="40% - Accent3 7 2 4 2" xfId="22444"/>
    <cellStyle name="40% - Accent3 7 2 5" xfId="22445"/>
    <cellStyle name="40% - Accent3 7 2 5 2" xfId="22446"/>
    <cellStyle name="40% - Accent3 7 2 6" xfId="22447"/>
    <cellStyle name="40% - Accent3 7 3" xfId="22448"/>
    <cellStyle name="40% - Accent3 7 3 2" xfId="22449"/>
    <cellStyle name="40% - Accent3 7 3 2 2" xfId="22450"/>
    <cellStyle name="40% - Accent3 7 3 2 2 2" xfId="22451"/>
    <cellStyle name="40% - Accent3 7 3 2 2 2 2" xfId="22452"/>
    <cellStyle name="40% - Accent3 7 3 2 2 3" xfId="22453"/>
    <cellStyle name="40% - Accent3 7 3 2 3" xfId="22454"/>
    <cellStyle name="40% - Accent3 7 3 2 3 2" xfId="22455"/>
    <cellStyle name="40% - Accent3 7 3 2 4" xfId="22456"/>
    <cellStyle name="40% - Accent3 7 3 3" xfId="22457"/>
    <cellStyle name="40% - Accent3 7 3 3 2" xfId="22458"/>
    <cellStyle name="40% - Accent3 7 3 3 2 2" xfId="22459"/>
    <cellStyle name="40% - Accent3 7 3 3 3" xfId="22460"/>
    <cellStyle name="40% - Accent3 7 3 4" xfId="22461"/>
    <cellStyle name="40% - Accent3 7 3 4 2" xfId="22462"/>
    <cellStyle name="40% - Accent3 7 3 5" xfId="22463"/>
    <cellStyle name="40% - Accent3 7 3 5 2" xfId="22464"/>
    <cellStyle name="40% - Accent3 7 3 6" xfId="22465"/>
    <cellStyle name="40% - Accent3 7 4" xfId="22466"/>
    <cellStyle name="40% - Accent3 7 4 2" xfId="22467"/>
    <cellStyle name="40% - Accent3 7 4 2 2" xfId="22468"/>
    <cellStyle name="40% - Accent3 7 4 2 2 2" xfId="22469"/>
    <cellStyle name="40% - Accent3 7 4 2 3" xfId="22470"/>
    <cellStyle name="40% - Accent3 7 4 3" xfId="22471"/>
    <cellStyle name="40% - Accent3 7 4 3 2" xfId="22472"/>
    <cellStyle name="40% - Accent3 7 4 4" xfId="22473"/>
    <cellStyle name="40% - Accent3 7 5" xfId="22474"/>
    <cellStyle name="40% - Accent3 7 5 2" xfId="22475"/>
    <cellStyle name="40% - Accent3 7 5 2 2" xfId="22476"/>
    <cellStyle name="40% - Accent3 7 5 3" xfId="22477"/>
    <cellStyle name="40% - Accent3 7 6" xfId="22478"/>
    <cellStyle name="40% - Accent3 7 6 2" xfId="22479"/>
    <cellStyle name="40% - Accent3 7 7" xfId="22480"/>
    <cellStyle name="40% - Accent3 7 7 2" xfId="22481"/>
    <cellStyle name="40% - Accent3 7 8" xfId="22482"/>
    <cellStyle name="40% - Accent3 8" xfId="22483"/>
    <cellStyle name="40% - Accent3 8 2" xfId="22484"/>
    <cellStyle name="40% - Accent3 8 2 2" xfId="22485"/>
    <cellStyle name="40% - Accent3 8 2 2 2" xfId="22486"/>
    <cellStyle name="40% - Accent3 8 2 2 2 2" xfId="22487"/>
    <cellStyle name="40% - Accent3 8 2 2 2 2 2" xfId="22488"/>
    <cellStyle name="40% - Accent3 8 2 2 2 3" xfId="22489"/>
    <cellStyle name="40% - Accent3 8 2 2 3" xfId="22490"/>
    <cellStyle name="40% - Accent3 8 2 2 3 2" xfId="22491"/>
    <cellStyle name="40% - Accent3 8 2 2 4" xfId="22492"/>
    <cellStyle name="40% - Accent3 8 2 3" xfId="22493"/>
    <cellStyle name="40% - Accent3 8 2 3 2" xfId="22494"/>
    <cellStyle name="40% - Accent3 8 2 3 2 2" xfId="22495"/>
    <cellStyle name="40% - Accent3 8 2 3 3" xfId="22496"/>
    <cellStyle name="40% - Accent3 8 2 4" xfId="22497"/>
    <cellStyle name="40% - Accent3 8 2 4 2" xfId="22498"/>
    <cellStyle name="40% - Accent3 8 2 5" xfId="22499"/>
    <cellStyle name="40% - Accent3 8 2 5 2" xfId="22500"/>
    <cellStyle name="40% - Accent3 8 2 6" xfId="22501"/>
    <cellStyle name="40% - Accent3 8 3" xfId="22502"/>
    <cellStyle name="40% - Accent3 8 3 2" xfId="22503"/>
    <cellStyle name="40% - Accent3 8 3 2 2" xfId="22504"/>
    <cellStyle name="40% - Accent3 8 3 2 2 2" xfId="22505"/>
    <cellStyle name="40% - Accent3 8 3 2 2 2 2" xfId="22506"/>
    <cellStyle name="40% - Accent3 8 3 2 2 3" xfId="22507"/>
    <cellStyle name="40% - Accent3 8 3 2 3" xfId="22508"/>
    <cellStyle name="40% - Accent3 8 3 2 3 2" xfId="22509"/>
    <cellStyle name="40% - Accent3 8 3 2 4" xfId="22510"/>
    <cellStyle name="40% - Accent3 8 3 3" xfId="22511"/>
    <cellStyle name="40% - Accent3 8 3 3 2" xfId="22512"/>
    <cellStyle name="40% - Accent3 8 3 3 2 2" xfId="22513"/>
    <cellStyle name="40% - Accent3 8 3 3 3" xfId="22514"/>
    <cellStyle name="40% - Accent3 8 3 4" xfId="22515"/>
    <cellStyle name="40% - Accent3 8 3 4 2" xfId="22516"/>
    <cellStyle name="40% - Accent3 8 3 5" xfId="22517"/>
    <cellStyle name="40% - Accent3 8 3 5 2" xfId="22518"/>
    <cellStyle name="40% - Accent3 8 3 6" xfId="22519"/>
    <cellStyle name="40% - Accent3 8 4" xfId="22520"/>
    <cellStyle name="40% - Accent3 8 4 2" xfId="22521"/>
    <cellStyle name="40% - Accent3 8 4 2 2" xfId="22522"/>
    <cellStyle name="40% - Accent3 8 4 2 2 2" xfId="22523"/>
    <cellStyle name="40% - Accent3 8 4 2 3" xfId="22524"/>
    <cellStyle name="40% - Accent3 8 4 3" xfId="22525"/>
    <cellStyle name="40% - Accent3 8 4 3 2" xfId="22526"/>
    <cellStyle name="40% - Accent3 8 4 4" xfId="22527"/>
    <cellStyle name="40% - Accent3 8 5" xfId="22528"/>
    <cellStyle name="40% - Accent3 8 5 2" xfId="22529"/>
    <cellStyle name="40% - Accent3 8 5 2 2" xfId="22530"/>
    <cellStyle name="40% - Accent3 8 5 3" xfId="22531"/>
    <cellStyle name="40% - Accent3 8 6" xfId="22532"/>
    <cellStyle name="40% - Accent3 8 6 2" xfId="22533"/>
    <cellStyle name="40% - Accent3 8 7" xfId="22534"/>
    <cellStyle name="40% - Accent3 8 7 2" xfId="22535"/>
    <cellStyle name="40% - Accent3 8 8" xfId="22536"/>
    <cellStyle name="40% - Accent3 9" xfId="22537"/>
    <cellStyle name="40% - Accent3 9 2" xfId="22538"/>
    <cellStyle name="40% - Accent3 9 2 2" xfId="22539"/>
    <cellStyle name="40% - Accent3 9 2 2 2" xfId="22540"/>
    <cellStyle name="40% - Accent3 9 2 2 2 2" xfId="22541"/>
    <cellStyle name="40% - Accent3 9 2 2 3" xfId="22542"/>
    <cellStyle name="40% - Accent3 9 2 3" xfId="22543"/>
    <cellStyle name="40% - Accent3 9 2 3 2" xfId="22544"/>
    <cellStyle name="40% - Accent3 9 2 4" xfId="22545"/>
    <cellStyle name="40% - Accent3 9 3" xfId="22546"/>
    <cellStyle name="40% - Accent3 9 3 2" xfId="22547"/>
    <cellStyle name="40% - Accent3 9 3 2 2" xfId="22548"/>
    <cellStyle name="40% - Accent3 9 3 3" xfId="22549"/>
    <cellStyle name="40% - Accent3 9 4" xfId="22550"/>
    <cellStyle name="40% - Accent3 9 4 2" xfId="22551"/>
    <cellStyle name="40% - Accent3 9 5" xfId="22552"/>
    <cellStyle name="40% - Accent3 9 5 2" xfId="22553"/>
    <cellStyle name="40% - Accent3 9 6" xfId="22554"/>
    <cellStyle name="40% - Accent4 10" xfId="22555"/>
    <cellStyle name="40% - Accent4 10 2" xfId="22556"/>
    <cellStyle name="40% - Accent4 10 2 2" xfId="22557"/>
    <cellStyle name="40% - Accent4 10 2 2 2" xfId="22558"/>
    <cellStyle name="40% - Accent4 10 2 2 2 2" xfId="22559"/>
    <cellStyle name="40% - Accent4 10 2 2 3" xfId="22560"/>
    <cellStyle name="40% - Accent4 10 2 3" xfId="22561"/>
    <cellStyle name="40% - Accent4 10 2 3 2" xfId="22562"/>
    <cellStyle name="40% - Accent4 10 2 4" xfId="22563"/>
    <cellStyle name="40% - Accent4 10 3" xfId="22564"/>
    <cellStyle name="40% - Accent4 10 3 2" xfId="22565"/>
    <cellStyle name="40% - Accent4 10 3 2 2" xfId="22566"/>
    <cellStyle name="40% - Accent4 10 3 3" xfId="22567"/>
    <cellStyle name="40% - Accent4 10 4" xfId="22568"/>
    <cellStyle name="40% - Accent4 10 4 2" xfId="22569"/>
    <cellStyle name="40% - Accent4 10 5" xfId="22570"/>
    <cellStyle name="40% - Accent4 10 5 2" xfId="22571"/>
    <cellStyle name="40% - Accent4 10 6" xfId="22572"/>
    <cellStyle name="40% - Accent4 11" xfId="22573"/>
    <cellStyle name="40% - Accent4 11 2" xfId="22574"/>
    <cellStyle name="40% - Accent4 11 2 2" xfId="22575"/>
    <cellStyle name="40% - Accent4 11 2 2 2" xfId="22576"/>
    <cellStyle name="40% - Accent4 11 2 2 2 2" xfId="22577"/>
    <cellStyle name="40% - Accent4 11 2 2 3" xfId="22578"/>
    <cellStyle name="40% - Accent4 11 2 3" xfId="22579"/>
    <cellStyle name="40% - Accent4 11 2 3 2" xfId="22580"/>
    <cellStyle name="40% - Accent4 11 2 4" xfId="22581"/>
    <cellStyle name="40% - Accent4 11 3" xfId="22582"/>
    <cellStyle name="40% - Accent4 11 3 2" xfId="22583"/>
    <cellStyle name="40% - Accent4 11 3 2 2" xfId="22584"/>
    <cellStyle name="40% - Accent4 11 3 3" xfId="22585"/>
    <cellStyle name="40% - Accent4 11 4" xfId="22586"/>
    <cellStyle name="40% - Accent4 11 4 2" xfId="22587"/>
    <cellStyle name="40% - Accent4 11 5" xfId="22588"/>
    <cellStyle name="40% - Accent4 11 5 2" xfId="22589"/>
    <cellStyle name="40% - Accent4 11 6" xfId="22590"/>
    <cellStyle name="40% - Accent4 12" xfId="22591"/>
    <cellStyle name="40% - Accent4 12 2" xfId="22592"/>
    <cellStyle name="40% - Accent4 12 2 2" xfId="22593"/>
    <cellStyle name="40% - Accent4 12 2 2 2" xfId="22594"/>
    <cellStyle name="40% - Accent4 12 2 2 2 2" xfId="22595"/>
    <cellStyle name="40% - Accent4 12 2 2 3" xfId="22596"/>
    <cellStyle name="40% - Accent4 12 2 3" xfId="22597"/>
    <cellStyle name="40% - Accent4 12 2 3 2" xfId="22598"/>
    <cellStyle name="40% - Accent4 12 2 4" xfId="22599"/>
    <cellStyle name="40% - Accent4 12 3" xfId="22600"/>
    <cellStyle name="40% - Accent4 12 3 2" xfId="22601"/>
    <cellStyle name="40% - Accent4 12 3 2 2" xfId="22602"/>
    <cellStyle name="40% - Accent4 12 3 3" xfId="22603"/>
    <cellStyle name="40% - Accent4 12 4" xfId="22604"/>
    <cellStyle name="40% - Accent4 12 4 2" xfId="22605"/>
    <cellStyle name="40% - Accent4 12 5" xfId="22606"/>
    <cellStyle name="40% - Accent4 12 5 2" xfId="22607"/>
    <cellStyle name="40% - Accent4 12 6" xfId="22608"/>
    <cellStyle name="40% - Accent4 13" xfId="22609"/>
    <cellStyle name="40% - Accent4 13 2" xfId="22610"/>
    <cellStyle name="40% - Accent4 13 2 2" xfId="22611"/>
    <cellStyle name="40% - Accent4 13 2 2 2" xfId="22612"/>
    <cellStyle name="40% - Accent4 13 2 2 2 2" xfId="22613"/>
    <cellStyle name="40% - Accent4 13 2 2 3" xfId="22614"/>
    <cellStyle name="40% - Accent4 13 2 3" xfId="22615"/>
    <cellStyle name="40% - Accent4 13 2 3 2" xfId="22616"/>
    <cellStyle name="40% - Accent4 13 2 4" xfId="22617"/>
    <cellStyle name="40% - Accent4 13 3" xfId="22618"/>
    <cellStyle name="40% - Accent4 13 3 2" xfId="22619"/>
    <cellStyle name="40% - Accent4 13 3 2 2" xfId="22620"/>
    <cellStyle name="40% - Accent4 13 3 3" xfId="22621"/>
    <cellStyle name="40% - Accent4 13 4" xfId="22622"/>
    <cellStyle name="40% - Accent4 13 4 2" xfId="22623"/>
    <cellStyle name="40% - Accent4 13 5" xfId="22624"/>
    <cellStyle name="40% - Accent4 13 5 2" xfId="22625"/>
    <cellStyle name="40% - Accent4 13 6" xfId="22626"/>
    <cellStyle name="40% - Accent4 14" xfId="22627"/>
    <cellStyle name="40% - Accent4 14 2" xfId="22628"/>
    <cellStyle name="40% - Accent4 14 2 2" xfId="22629"/>
    <cellStyle name="40% - Accent4 14 2 2 2" xfId="22630"/>
    <cellStyle name="40% - Accent4 14 2 3" xfId="22631"/>
    <cellStyle name="40% - Accent4 14 3" xfId="22632"/>
    <cellStyle name="40% - Accent4 14 3 2" xfId="22633"/>
    <cellStyle name="40% - Accent4 14 4" xfId="22634"/>
    <cellStyle name="40% - Accent4 15" xfId="22635"/>
    <cellStyle name="40% - Accent4 15 2" xfId="22636"/>
    <cellStyle name="40% - Accent4 15 2 2" xfId="22637"/>
    <cellStyle name="40% - Accent4 15 3" xfId="22638"/>
    <cellStyle name="40% - Accent4 16" xfId="22639"/>
    <cellStyle name="40% - Accent4 16 2" xfId="22640"/>
    <cellStyle name="40% - Accent4 17" xfId="22641"/>
    <cellStyle name="40% - Accent4 17 2" xfId="22642"/>
    <cellStyle name="40% - Accent4 18" xfId="22643"/>
    <cellStyle name="40% - Accent4 2" xfId="22644"/>
    <cellStyle name="40% - Accent4 2 2" xfId="22645"/>
    <cellStyle name="40% - Accent4 3" xfId="22646"/>
    <cellStyle name="40% - Accent4 3 10" xfId="22647"/>
    <cellStyle name="40% - Accent4 3 10 2" xfId="22648"/>
    <cellStyle name="40% - Accent4 3 10 2 2" xfId="22649"/>
    <cellStyle name="40% - Accent4 3 10 2 2 2" xfId="22650"/>
    <cellStyle name="40% - Accent4 3 10 2 2 2 2" xfId="22651"/>
    <cellStyle name="40% - Accent4 3 10 2 2 3" xfId="22652"/>
    <cellStyle name="40% - Accent4 3 10 2 3" xfId="22653"/>
    <cellStyle name="40% - Accent4 3 10 2 3 2" xfId="22654"/>
    <cellStyle name="40% - Accent4 3 10 2 4" xfId="22655"/>
    <cellStyle name="40% - Accent4 3 10 3" xfId="22656"/>
    <cellStyle name="40% - Accent4 3 10 3 2" xfId="22657"/>
    <cellStyle name="40% - Accent4 3 10 3 2 2" xfId="22658"/>
    <cellStyle name="40% - Accent4 3 10 3 3" xfId="22659"/>
    <cellStyle name="40% - Accent4 3 10 4" xfId="22660"/>
    <cellStyle name="40% - Accent4 3 10 4 2" xfId="22661"/>
    <cellStyle name="40% - Accent4 3 10 5" xfId="22662"/>
    <cellStyle name="40% - Accent4 3 10 5 2" xfId="22663"/>
    <cellStyle name="40% - Accent4 3 10 6" xfId="22664"/>
    <cellStyle name="40% - Accent4 3 11" xfId="22665"/>
    <cellStyle name="40% - Accent4 3 11 2" xfId="22666"/>
    <cellStyle name="40% - Accent4 3 11 2 2" xfId="22667"/>
    <cellStyle name="40% - Accent4 3 11 2 2 2" xfId="22668"/>
    <cellStyle name="40% - Accent4 3 11 2 2 2 2" xfId="22669"/>
    <cellStyle name="40% - Accent4 3 11 2 2 3" xfId="22670"/>
    <cellStyle name="40% - Accent4 3 11 2 3" xfId="22671"/>
    <cellStyle name="40% - Accent4 3 11 2 3 2" xfId="22672"/>
    <cellStyle name="40% - Accent4 3 11 2 4" xfId="22673"/>
    <cellStyle name="40% - Accent4 3 11 3" xfId="22674"/>
    <cellStyle name="40% - Accent4 3 11 3 2" xfId="22675"/>
    <cellStyle name="40% - Accent4 3 11 3 2 2" xfId="22676"/>
    <cellStyle name="40% - Accent4 3 11 3 3" xfId="22677"/>
    <cellStyle name="40% - Accent4 3 11 4" xfId="22678"/>
    <cellStyle name="40% - Accent4 3 11 4 2" xfId="22679"/>
    <cellStyle name="40% - Accent4 3 11 5" xfId="22680"/>
    <cellStyle name="40% - Accent4 3 11 5 2" xfId="22681"/>
    <cellStyle name="40% - Accent4 3 11 6" xfId="22682"/>
    <cellStyle name="40% - Accent4 3 12" xfId="22683"/>
    <cellStyle name="40% - Accent4 3 12 2" xfId="22684"/>
    <cellStyle name="40% - Accent4 3 12 2 2" xfId="22685"/>
    <cellStyle name="40% - Accent4 3 12 2 2 2" xfId="22686"/>
    <cellStyle name="40% - Accent4 3 12 2 3" xfId="22687"/>
    <cellStyle name="40% - Accent4 3 12 3" xfId="22688"/>
    <cellStyle name="40% - Accent4 3 12 3 2" xfId="22689"/>
    <cellStyle name="40% - Accent4 3 12 4" xfId="22690"/>
    <cellStyle name="40% - Accent4 3 13" xfId="22691"/>
    <cellStyle name="40% - Accent4 3 13 2" xfId="22692"/>
    <cellStyle name="40% - Accent4 3 13 2 2" xfId="22693"/>
    <cellStyle name="40% - Accent4 3 13 3" xfId="22694"/>
    <cellStyle name="40% - Accent4 3 13 4" xfId="22695"/>
    <cellStyle name="40% - Accent4 3 14" xfId="22696"/>
    <cellStyle name="40% - Accent4 3 14 2" xfId="22697"/>
    <cellStyle name="40% - Accent4 3 15" xfId="22698"/>
    <cellStyle name="40% - Accent4 3 15 2" xfId="22699"/>
    <cellStyle name="40% - Accent4 3 16" xfId="22700"/>
    <cellStyle name="40% - Accent4 3 2" xfId="22701"/>
    <cellStyle name="40% - Accent4 3 2 10" xfId="22702"/>
    <cellStyle name="40% - Accent4 3 2 10 2" xfId="22703"/>
    <cellStyle name="40% - Accent4 3 2 10 2 2" xfId="22704"/>
    <cellStyle name="40% - Accent4 3 2 10 2 2 2" xfId="22705"/>
    <cellStyle name="40% - Accent4 3 2 10 2 2 2 2" xfId="22706"/>
    <cellStyle name="40% - Accent4 3 2 10 2 2 3" xfId="22707"/>
    <cellStyle name="40% - Accent4 3 2 10 2 3" xfId="22708"/>
    <cellStyle name="40% - Accent4 3 2 10 2 3 2" xfId="22709"/>
    <cellStyle name="40% - Accent4 3 2 10 2 4" xfId="22710"/>
    <cellStyle name="40% - Accent4 3 2 10 3" xfId="22711"/>
    <cellStyle name="40% - Accent4 3 2 10 3 2" xfId="22712"/>
    <cellStyle name="40% - Accent4 3 2 10 3 2 2" xfId="22713"/>
    <cellStyle name="40% - Accent4 3 2 10 3 3" xfId="22714"/>
    <cellStyle name="40% - Accent4 3 2 10 4" xfId="22715"/>
    <cellStyle name="40% - Accent4 3 2 10 4 2" xfId="22716"/>
    <cellStyle name="40% - Accent4 3 2 10 5" xfId="22717"/>
    <cellStyle name="40% - Accent4 3 2 10 5 2" xfId="22718"/>
    <cellStyle name="40% - Accent4 3 2 10 6" xfId="22719"/>
    <cellStyle name="40% - Accent4 3 2 11" xfId="22720"/>
    <cellStyle name="40% - Accent4 3 2 11 2" xfId="22721"/>
    <cellStyle name="40% - Accent4 3 2 11 2 2" xfId="22722"/>
    <cellStyle name="40% - Accent4 3 2 11 2 2 2" xfId="22723"/>
    <cellStyle name="40% - Accent4 3 2 11 2 3" xfId="22724"/>
    <cellStyle name="40% - Accent4 3 2 11 3" xfId="22725"/>
    <cellStyle name="40% - Accent4 3 2 11 3 2" xfId="22726"/>
    <cellStyle name="40% - Accent4 3 2 11 4" xfId="22727"/>
    <cellStyle name="40% - Accent4 3 2 12" xfId="22728"/>
    <cellStyle name="40% - Accent4 3 2 12 2" xfId="22729"/>
    <cellStyle name="40% - Accent4 3 2 12 2 2" xfId="22730"/>
    <cellStyle name="40% - Accent4 3 2 12 3" xfId="22731"/>
    <cellStyle name="40% - Accent4 3 2 13" xfId="22732"/>
    <cellStyle name="40% - Accent4 3 2 13 2" xfId="22733"/>
    <cellStyle name="40% - Accent4 3 2 14" xfId="22734"/>
    <cellStyle name="40% - Accent4 3 2 14 2" xfId="22735"/>
    <cellStyle name="40% - Accent4 3 2 15" xfId="22736"/>
    <cellStyle name="40% - Accent4 3 2 2" xfId="22737"/>
    <cellStyle name="40% - Accent4 3 2 2 10" xfId="22738"/>
    <cellStyle name="40% - Accent4 3 2 2 10 2" xfId="22739"/>
    <cellStyle name="40% - Accent4 3 2 2 11" xfId="22740"/>
    <cellStyle name="40% - Accent4 3 2 2 2" xfId="22741"/>
    <cellStyle name="40% - Accent4 3 2 2 2 2" xfId="22742"/>
    <cellStyle name="40% - Accent4 3 2 2 2 2 2" xfId="22743"/>
    <cellStyle name="40% - Accent4 3 2 2 2 2 2 2" xfId="22744"/>
    <cellStyle name="40% - Accent4 3 2 2 2 2 2 2 2" xfId="22745"/>
    <cellStyle name="40% - Accent4 3 2 2 2 2 2 2 2 2" xfId="22746"/>
    <cellStyle name="40% - Accent4 3 2 2 2 2 2 2 3" xfId="22747"/>
    <cellStyle name="40% - Accent4 3 2 2 2 2 2 3" xfId="22748"/>
    <cellStyle name="40% - Accent4 3 2 2 2 2 2 3 2" xfId="22749"/>
    <cellStyle name="40% - Accent4 3 2 2 2 2 2 4" xfId="22750"/>
    <cellStyle name="40% - Accent4 3 2 2 2 2 3" xfId="22751"/>
    <cellStyle name="40% - Accent4 3 2 2 2 2 3 2" xfId="22752"/>
    <cellStyle name="40% - Accent4 3 2 2 2 2 3 2 2" xfId="22753"/>
    <cellStyle name="40% - Accent4 3 2 2 2 2 3 3" xfId="22754"/>
    <cellStyle name="40% - Accent4 3 2 2 2 2 4" xfId="22755"/>
    <cellStyle name="40% - Accent4 3 2 2 2 2 4 2" xfId="22756"/>
    <cellStyle name="40% - Accent4 3 2 2 2 2 5" xfId="22757"/>
    <cellStyle name="40% - Accent4 3 2 2 2 2 5 2" xfId="22758"/>
    <cellStyle name="40% - Accent4 3 2 2 2 2 6" xfId="22759"/>
    <cellStyle name="40% - Accent4 3 2 2 2 3" xfId="22760"/>
    <cellStyle name="40% - Accent4 3 2 2 2 3 2" xfId="22761"/>
    <cellStyle name="40% - Accent4 3 2 2 2 3 2 2" xfId="22762"/>
    <cellStyle name="40% - Accent4 3 2 2 2 3 2 2 2" xfId="22763"/>
    <cellStyle name="40% - Accent4 3 2 2 2 3 2 2 2 2" xfId="22764"/>
    <cellStyle name="40% - Accent4 3 2 2 2 3 2 2 3" xfId="22765"/>
    <cellStyle name="40% - Accent4 3 2 2 2 3 2 3" xfId="22766"/>
    <cellStyle name="40% - Accent4 3 2 2 2 3 2 3 2" xfId="22767"/>
    <cellStyle name="40% - Accent4 3 2 2 2 3 2 4" xfId="22768"/>
    <cellStyle name="40% - Accent4 3 2 2 2 3 3" xfId="22769"/>
    <cellStyle name="40% - Accent4 3 2 2 2 3 3 2" xfId="22770"/>
    <cellStyle name="40% - Accent4 3 2 2 2 3 3 2 2" xfId="22771"/>
    <cellStyle name="40% - Accent4 3 2 2 2 3 3 3" xfId="22772"/>
    <cellStyle name="40% - Accent4 3 2 2 2 3 4" xfId="22773"/>
    <cellStyle name="40% - Accent4 3 2 2 2 3 4 2" xfId="22774"/>
    <cellStyle name="40% - Accent4 3 2 2 2 3 5" xfId="22775"/>
    <cellStyle name="40% - Accent4 3 2 2 2 3 5 2" xfId="22776"/>
    <cellStyle name="40% - Accent4 3 2 2 2 3 6" xfId="22777"/>
    <cellStyle name="40% - Accent4 3 2 2 2 4" xfId="22778"/>
    <cellStyle name="40% - Accent4 3 2 2 2 4 2" xfId="22779"/>
    <cellStyle name="40% - Accent4 3 2 2 2 4 2 2" xfId="22780"/>
    <cellStyle name="40% - Accent4 3 2 2 2 4 2 2 2" xfId="22781"/>
    <cellStyle name="40% - Accent4 3 2 2 2 4 2 3" xfId="22782"/>
    <cellStyle name="40% - Accent4 3 2 2 2 4 3" xfId="22783"/>
    <cellStyle name="40% - Accent4 3 2 2 2 4 3 2" xfId="22784"/>
    <cellStyle name="40% - Accent4 3 2 2 2 4 4" xfId="22785"/>
    <cellStyle name="40% - Accent4 3 2 2 2 5" xfId="22786"/>
    <cellStyle name="40% - Accent4 3 2 2 2 5 2" xfId="22787"/>
    <cellStyle name="40% - Accent4 3 2 2 2 5 2 2" xfId="22788"/>
    <cellStyle name="40% - Accent4 3 2 2 2 5 3" xfId="22789"/>
    <cellStyle name="40% - Accent4 3 2 2 2 6" xfId="22790"/>
    <cellStyle name="40% - Accent4 3 2 2 2 6 2" xfId="22791"/>
    <cellStyle name="40% - Accent4 3 2 2 2 7" xfId="22792"/>
    <cellStyle name="40% - Accent4 3 2 2 2 7 2" xfId="22793"/>
    <cellStyle name="40% - Accent4 3 2 2 2 8" xfId="22794"/>
    <cellStyle name="40% - Accent4 3 2 2 3" xfId="22795"/>
    <cellStyle name="40% - Accent4 3 2 2 3 2" xfId="22796"/>
    <cellStyle name="40% - Accent4 3 2 2 3 2 2" xfId="22797"/>
    <cellStyle name="40% - Accent4 3 2 2 3 2 2 2" xfId="22798"/>
    <cellStyle name="40% - Accent4 3 2 2 3 2 2 2 2" xfId="22799"/>
    <cellStyle name="40% - Accent4 3 2 2 3 2 2 2 2 2" xfId="22800"/>
    <cellStyle name="40% - Accent4 3 2 2 3 2 2 2 3" xfId="22801"/>
    <cellStyle name="40% - Accent4 3 2 2 3 2 2 3" xfId="22802"/>
    <cellStyle name="40% - Accent4 3 2 2 3 2 2 3 2" xfId="22803"/>
    <cellStyle name="40% - Accent4 3 2 2 3 2 2 4" xfId="22804"/>
    <cellStyle name="40% - Accent4 3 2 2 3 2 3" xfId="22805"/>
    <cellStyle name="40% - Accent4 3 2 2 3 2 3 2" xfId="22806"/>
    <cellStyle name="40% - Accent4 3 2 2 3 2 3 2 2" xfId="22807"/>
    <cellStyle name="40% - Accent4 3 2 2 3 2 3 3" xfId="22808"/>
    <cellStyle name="40% - Accent4 3 2 2 3 2 4" xfId="22809"/>
    <cellStyle name="40% - Accent4 3 2 2 3 2 4 2" xfId="22810"/>
    <cellStyle name="40% - Accent4 3 2 2 3 2 5" xfId="22811"/>
    <cellStyle name="40% - Accent4 3 2 2 3 2 5 2" xfId="22812"/>
    <cellStyle name="40% - Accent4 3 2 2 3 2 6" xfId="22813"/>
    <cellStyle name="40% - Accent4 3 2 2 3 3" xfId="22814"/>
    <cellStyle name="40% - Accent4 3 2 2 3 3 2" xfId="22815"/>
    <cellStyle name="40% - Accent4 3 2 2 3 3 2 2" xfId="22816"/>
    <cellStyle name="40% - Accent4 3 2 2 3 3 2 2 2" xfId="22817"/>
    <cellStyle name="40% - Accent4 3 2 2 3 3 2 2 2 2" xfId="22818"/>
    <cellStyle name="40% - Accent4 3 2 2 3 3 2 2 3" xfId="22819"/>
    <cellStyle name="40% - Accent4 3 2 2 3 3 2 3" xfId="22820"/>
    <cellStyle name="40% - Accent4 3 2 2 3 3 2 3 2" xfId="22821"/>
    <cellStyle name="40% - Accent4 3 2 2 3 3 2 4" xfId="22822"/>
    <cellStyle name="40% - Accent4 3 2 2 3 3 3" xfId="22823"/>
    <cellStyle name="40% - Accent4 3 2 2 3 3 3 2" xfId="22824"/>
    <cellStyle name="40% - Accent4 3 2 2 3 3 3 2 2" xfId="22825"/>
    <cellStyle name="40% - Accent4 3 2 2 3 3 3 3" xfId="22826"/>
    <cellStyle name="40% - Accent4 3 2 2 3 3 4" xfId="22827"/>
    <cellStyle name="40% - Accent4 3 2 2 3 3 4 2" xfId="22828"/>
    <cellStyle name="40% - Accent4 3 2 2 3 3 5" xfId="22829"/>
    <cellStyle name="40% - Accent4 3 2 2 3 3 5 2" xfId="22830"/>
    <cellStyle name="40% - Accent4 3 2 2 3 3 6" xfId="22831"/>
    <cellStyle name="40% - Accent4 3 2 2 3 4" xfId="22832"/>
    <cellStyle name="40% - Accent4 3 2 2 3 4 2" xfId="22833"/>
    <cellStyle name="40% - Accent4 3 2 2 3 4 2 2" xfId="22834"/>
    <cellStyle name="40% - Accent4 3 2 2 3 4 2 2 2" xfId="22835"/>
    <cellStyle name="40% - Accent4 3 2 2 3 4 2 3" xfId="22836"/>
    <cellStyle name="40% - Accent4 3 2 2 3 4 3" xfId="22837"/>
    <cellStyle name="40% - Accent4 3 2 2 3 4 3 2" xfId="22838"/>
    <cellStyle name="40% - Accent4 3 2 2 3 4 4" xfId="22839"/>
    <cellStyle name="40% - Accent4 3 2 2 3 5" xfId="22840"/>
    <cellStyle name="40% - Accent4 3 2 2 3 5 2" xfId="22841"/>
    <cellStyle name="40% - Accent4 3 2 2 3 5 2 2" xfId="22842"/>
    <cellStyle name="40% - Accent4 3 2 2 3 5 3" xfId="22843"/>
    <cellStyle name="40% - Accent4 3 2 2 3 6" xfId="22844"/>
    <cellStyle name="40% - Accent4 3 2 2 3 6 2" xfId="22845"/>
    <cellStyle name="40% - Accent4 3 2 2 3 7" xfId="22846"/>
    <cellStyle name="40% - Accent4 3 2 2 3 7 2" xfId="22847"/>
    <cellStyle name="40% - Accent4 3 2 2 3 8" xfId="22848"/>
    <cellStyle name="40% - Accent4 3 2 2 4" xfId="22849"/>
    <cellStyle name="40% - Accent4 3 2 2 4 2" xfId="22850"/>
    <cellStyle name="40% - Accent4 3 2 2 4 2 2" xfId="22851"/>
    <cellStyle name="40% - Accent4 3 2 2 4 2 2 2" xfId="22852"/>
    <cellStyle name="40% - Accent4 3 2 2 4 2 2 2 2" xfId="22853"/>
    <cellStyle name="40% - Accent4 3 2 2 4 2 2 3" xfId="22854"/>
    <cellStyle name="40% - Accent4 3 2 2 4 2 3" xfId="22855"/>
    <cellStyle name="40% - Accent4 3 2 2 4 2 3 2" xfId="22856"/>
    <cellStyle name="40% - Accent4 3 2 2 4 2 4" xfId="22857"/>
    <cellStyle name="40% - Accent4 3 2 2 4 3" xfId="22858"/>
    <cellStyle name="40% - Accent4 3 2 2 4 3 2" xfId="22859"/>
    <cellStyle name="40% - Accent4 3 2 2 4 3 2 2" xfId="22860"/>
    <cellStyle name="40% - Accent4 3 2 2 4 3 3" xfId="22861"/>
    <cellStyle name="40% - Accent4 3 2 2 4 4" xfId="22862"/>
    <cellStyle name="40% - Accent4 3 2 2 4 4 2" xfId="22863"/>
    <cellStyle name="40% - Accent4 3 2 2 4 5" xfId="22864"/>
    <cellStyle name="40% - Accent4 3 2 2 4 5 2" xfId="22865"/>
    <cellStyle name="40% - Accent4 3 2 2 4 6" xfId="22866"/>
    <cellStyle name="40% - Accent4 3 2 2 5" xfId="22867"/>
    <cellStyle name="40% - Accent4 3 2 2 5 2" xfId="22868"/>
    <cellStyle name="40% - Accent4 3 2 2 5 2 2" xfId="22869"/>
    <cellStyle name="40% - Accent4 3 2 2 5 2 2 2" xfId="22870"/>
    <cellStyle name="40% - Accent4 3 2 2 5 2 2 2 2" xfId="22871"/>
    <cellStyle name="40% - Accent4 3 2 2 5 2 2 3" xfId="22872"/>
    <cellStyle name="40% - Accent4 3 2 2 5 2 3" xfId="22873"/>
    <cellStyle name="40% - Accent4 3 2 2 5 2 3 2" xfId="22874"/>
    <cellStyle name="40% - Accent4 3 2 2 5 2 4" xfId="22875"/>
    <cellStyle name="40% - Accent4 3 2 2 5 3" xfId="22876"/>
    <cellStyle name="40% - Accent4 3 2 2 5 3 2" xfId="22877"/>
    <cellStyle name="40% - Accent4 3 2 2 5 3 2 2" xfId="22878"/>
    <cellStyle name="40% - Accent4 3 2 2 5 3 3" xfId="22879"/>
    <cellStyle name="40% - Accent4 3 2 2 5 4" xfId="22880"/>
    <cellStyle name="40% - Accent4 3 2 2 5 4 2" xfId="22881"/>
    <cellStyle name="40% - Accent4 3 2 2 5 5" xfId="22882"/>
    <cellStyle name="40% - Accent4 3 2 2 5 5 2" xfId="22883"/>
    <cellStyle name="40% - Accent4 3 2 2 5 6" xfId="22884"/>
    <cellStyle name="40% - Accent4 3 2 2 6" xfId="22885"/>
    <cellStyle name="40% - Accent4 3 2 2 6 2" xfId="22886"/>
    <cellStyle name="40% - Accent4 3 2 2 6 2 2" xfId="22887"/>
    <cellStyle name="40% - Accent4 3 2 2 6 2 2 2" xfId="22888"/>
    <cellStyle name="40% - Accent4 3 2 2 6 2 2 2 2" xfId="22889"/>
    <cellStyle name="40% - Accent4 3 2 2 6 2 2 3" xfId="22890"/>
    <cellStyle name="40% - Accent4 3 2 2 6 2 3" xfId="22891"/>
    <cellStyle name="40% - Accent4 3 2 2 6 2 3 2" xfId="22892"/>
    <cellStyle name="40% - Accent4 3 2 2 6 2 4" xfId="22893"/>
    <cellStyle name="40% - Accent4 3 2 2 6 3" xfId="22894"/>
    <cellStyle name="40% - Accent4 3 2 2 6 3 2" xfId="22895"/>
    <cellStyle name="40% - Accent4 3 2 2 6 3 2 2" xfId="22896"/>
    <cellStyle name="40% - Accent4 3 2 2 6 3 3" xfId="22897"/>
    <cellStyle name="40% - Accent4 3 2 2 6 4" xfId="22898"/>
    <cellStyle name="40% - Accent4 3 2 2 6 4 2" xfId="22899"/>
    <cellStyle name="40% - Accent4 3 2 2 6 5" xfId="22900"/>
    <cellStyle name="40% - Accent4 3 2 2 6 5 2" xfId="22901"/>
    <cellStyle name="40% - Accent4 3 2 2 6 6" xfId="22902"/>
    <cellStyle name="40% - Accent4 3 2 2 7" xfId="22903"/>
    <cellStyle name="40% - Accent4 3 2 2 7 2" xfId="22904"/>
    <cellStyle name="40% - Accent4 3 2 2 7 2 2" xfId="22905"/>
    <cellStyle name="40% - Accent4 3 2 2 7 2 2 2" xfId="22906"/>
    <cellStyle name="40% - Accent4 3 2 2 7 2 3" xfId="22907"/>
    <cellStyle name="40% - Accent4 3 2 2 7 3" xfId="22908"/>
    <cellStyle name="40% - Accent4 3 2 2 7 3 2" xfId="22909"/>
    <cellStyle name="40% - Accent4 3 2 2 7 4" xfId="22910"/>
    <cellStyle name="40% - Accent4 3 2 2 8" xfId="22911"/>
    <cellStyle name="40% - Accent4 3 2 2 8 2" xfId="22912"/>
    <cellStyle name="40% - Accent4 3 2 2 8 2 2" xfId="22913"/>
    <cellStyle name="40% - Accent4 3 2 2 8 3" xfId="22914"/>
    <cellStyle name="40% - Accent4 3 2 2 9" xfId="22915"/>
    <cellStyle name="40% - Accent4 3 2 2 9 2" xfId="22916"/>
    <cellStyle name="40% - Accent4 3 2 3" xfId="22917"/>
    <cellStyle name="40% - Accent4 3 2 3 10" xfId="22918"/>
    <cellStyle name="40% - Accent4 3 2 3 10 2" xfId="22919"/>
    <cellStyle name="40% - Accent4 3 2 3 11" xfId="22920"/>
    <cellStyle name="40% - Accent4 3 2 3 2" xfId="22921"/>
    <cellStyle name="40% - Accent4 3 2 3 2 2" xfId="22922"/>
    <cellStyle name="40% - Accent4 3 2 3 2 2 2" xfId="22923"/>
    <cellStyle name="40% - Accent4 3 2 3 2 2 2 2" xfId="22924"/>
    <cellStyle name="40% - Accent4 3 2 3 2 2 2 2 2" xfId="22925"/>
    <cellStyle name="40% - Accent4 3 2 3 2 2 2 2 2 2" xfId="22926"/>
    <cellStyle name="40% - Accent4 3 2 3 2 2 2 2 3" xfId="22927"/>
    <cellStyle name="40% - Accent4 3 2 3 2 2 2 3" xfId="22928"/>
    <cellStyle name="40% - Accent4 3 2 3 2 2 2 3 2" xfId="22929"/>
    <cellStyle name="40% - Accent4 3 2 3 2 2 2 4" xfId="22930"/>
    <cellStyle name="40% - Accent4 3 2 3 2 2 3" xfId="22931"/>
    <cellStyle name="40% - Accent4 3 2 3 2 2 3 2" xfId="22932"/>
    <cellStyle name="40% - Accent4 3 2 3 2 2 3 2 2" xfId="22933"/>
    <cellStyle name="40% - Accent4 3 2 3 2 2 3 3" xfId="22934"/>
    <cellStyle name="40% - Accent4 3 2 3 2 2 4" xfId="22935"/>
    <cellStyle name="40% - Accent4 3 2 3 2 2 4 2" xfId="22936"/>
    <cellStyle name="40% - Accent4 3 2 3 2 2 5" xfId="22937"/>
    <cellStyle name="40% - Accent4 3 2 3 2 2 5 2" xfId="22938"/>
    <cellStyle name="40% - Accent4 3 2 3 2 2 6" xfId="22939"/>
    <cellStyle name="40% - Accent4 3 2 3 2 3" xfId="22940"/>
    <cellStyle name="40% - Accent4 3 2 3 2 3 2" xfId="22941"/>
    <cellStyle name="40% - Accent4 3 2 3 2 3 2 2" xfId="22942"/>
    <cellStyle name="40% - Accent4 3 2 3 2 3 2 2 2" xfId="22943"/>
    <cellStyle name="40% - Accent4 3 2 3 2 3 2 2 2 2" xfId="22944"/>
    <cellStyle name="40% - Accent4 3 2 3 2 3 2 2 3" xfId="22945"/>
    <cellStyle name="40% - Accent4 3 2 3 2 3 2 3" xfId="22946"/>
    <cellStyle name="40% - Accent4 3 2 3 2 3 2 3 2" xfId="22947"/>
    <cellStyle name="40% - Accent4 3 2 3 2 3 2 4" xfId="22948"/>
    <cellStyle name="40% - Accent4 3 2 3 2 3 3" xfId="22949"/>
    <cellStyle name="40% - Accent4 3 2 3 2 3 3 2" xfId="22950"/>
    <cellStyle name="40% - Accent4 3 2 3 2 3 3 2 2" xfId="22951"/>
    <cellStyle name="40% - Accent4 3 2 3 2 3 3 3" xfId="22952"/>
    <cellStyle name="40% - Accent4 3 2 3 2 3 4" xfId="22953"/>
    <cellStyle name="40% - Accent4 3 2 3 2 3 4 2" xfId="22954"/>
    <cellStyle name="40% - Accent4 3 2 3 2 3 5" xfId="22955"/>
    <cellStyle name="40% - Accent4 3 2 3 2 3 5 2" xfId="22956"/>
    <cellStyle name="40% - Accent4 3 2 3 2 3 6" xfId="22957"/>
    <cellStyle name="40% - Accent4 3 2 3 2 4" xfId="22958"/>
    <cellStyle name="40% - Accent4 3 2 3 2 4 2" xfId="22959"/>
    <cellStyle name="40% - Accent4 3 2 3 2 4 2 2" xfId="22960"/>
    <cellStyle name="40% - Accent4 3 2 3 2 4 2 2 2" xfId="22961"/>
    <cellStyle name="40% - Accent4 3 2 3 2 4 2 3" xfId="22962"/>
    <cellStyle name="40% - Accent4 3 2 3 2 4 3" xfId="22963"/>
    <cellStyle name="40% - Accent4 3 2 3 2 4 3 2" xfId="22964"/>
    <cellStyle name="40% - Accent4 3 2 3 2 4 4" xfId="22965"/>
    <cellStyle name="40% - Accent4 3 2 3 2 5" xfId="22966"/>
    <cellStyle name="40% - Accent4 3 2 3 2 5 2" xfId="22967"/>
    <cellStyle name="40% - Accent4 3 2 3 2 5 2 2" xfId="22968"/>
    <cellStyle name="40% - Accent4 3 2 3 2 5 3" xfId="22969"/>
    <cellStyle name="40% - Accent4 3 2 3 2 6" xfId="22970"/>
    <cellStyle name="40% - Accent4 3 2 3 2 6 2" xfId="22971"/>
    <cellStyle name="40% - Accent4 3 2 3 2 7" xfId="22972"/>
    <cellStyle name="40% - Accent4 3 2 3 2 7 2" xfId="22973"/>
    <cellStyle name="40% - Accent4 3 2 3 2 8" xfId="22974"/>
    <cellStyle name="40% - Accent4 3 2 3 3" xfId="22975"/>
    <cellStyle name="40% - Accent4 3 2 3 3 2" xfId="22976"/>
    <cellStyle name="40% - Accent4 3 2 3 3 2 2" xfId="22977"/>
    <cellStyle name="40% - Accent4 3 2 3 3 2 2 2" xfId="22978"/>
    <cellStyle name="40% - Accent4 3 2 3 3 2 2 2 2" xfId="22979"/>
    <cellStyle name="40% - Accent4 3 2 3 3 2 2 2 2 2" xfId="22980"/>
    <cellStyle name="40% - Accent4 3 2 3 3 2 2 2 3" xfId="22981"/>
    <cellStyle name="40% - Accent4 3 2 3 3 2 2 3" xfId="22982"/>
    <cellStyle name="40% - Accent4 3 2 3 3 2 2 3 2" xfId="22983"/>
    <cellStyle name="40% - Accent4 3 2 3 3 2 2 4" xfId="22984"/>
    <cellStyle name="40% - Accent4 3 2 3 3 2 3" xfId="22985"/>
    <cellStyle name="40% - Accent4 3 2 3 3 2 3 2" xfId="22986"/>
    <cellStyle name="40% - Accent4 3 2 3 3 2 3 2 2" xfId="22987"/>
    <cellStyle name="40% - Accent4 3 2 3 3 2 3 3" xfId="22988"/>
    <cellStyle name="40% - Accent4 3 2 3 3 2 4" xfId="22989"/>
    <cellStyle name="40% - Accent4 3 2 3 3 2 4 2" xfId="22990"/>
    <cellStyle name="40% - Accent4 3 2 3 3 2 5" xfId="22991"/>
    <cellStyle name="40% - Accent4 3 2 3 3 2 5 2" xfId="22992"/>
    <cellStyle name="40% - Accent4 3 2 3 3 2 6" xfId="22993"/>
    <cellStyle name="40% - Accent4 3 2 3 3 3" xfId="22994"/>
    <cellStyle name="40% - Accent4 3 2 3 3 3 2" xfId="22995"/>
    <cellStyle name="40% - Accent4 3 2 3 3 3 2 2" xfId="22996"/>
    <cellStyle name="40% - Accent4 3 2 3 3 3 2 2 2" xfId="22997"/>
    <cellStyle name="40% - Accent4 3 2 3 3 3 2 2 2 2" xfId="22998"/>
    <cellStyle name="40% - Accent4 3 2 3 3 3 2 2 3" xfId="22999"/>
    <cellStyle name="40% - Accent4 3 2 3 3 3 2 3" xfId="23000"/>
    <cellStyle name="40% - Accent4 3 2 3 3 3 2 3 2" xfId="23001"/>
    <cellStyle name="40% - Accent4 3 2 3 3 3 2 4" xfId="23002"/>
    <cellStyle name="40% - Accent4 3 2 3 3 3 3" xfId="23003"/>
    <cellStyle name="40% - Accent4 3 2 3 3 3 3 2" xfId="23004"/>
    <cellStyle name="40% - Accent4 3 2 3 3 3 3 2 2" xfId="23005"/>
    <cellStyle name="40% - Accent4 3 2 3 3 3 3 3" xfId="23006"/>
    <cellStyle name="40% - Accent4 3 2 3 3 3 4" xfId="23007"/>
    <cellStyle name="40% - Accent4 3 2 3 3 3 4 2" xfId="23008"/>
    <cellStyle name="40% - Accent4 3 2 3 3 3 5" xfId="23009"/>
    <cellStyle name="40% - Accent4 3 2 3 3 3 5 2" xfId="23010"/>
    <cellStyle name="40% - Accent4 3 2 3 3 3 6" xfId="23011"/>
    <cellStyle name="40% - Accent4 3 2 3 3 4" xfId="23012"/>
    <cellStyle name="40% - Accent4 3 2 3 3 4 2" xfId="23013"/>
    <cellStyle name="40% - Accent4 3 2 3 3 4 2 2" xfId="23014"/>
    <cellStyle name="40% - Accent4 3 2 3 3 4 2 2 2" xfId="23015"/>
    <cellStyle name="40% - Accent4 3 2 3 3 4 2 3" xfId="23016"/>
    <cellStyle name="40% - Accent4 3 2 3 3 4 3" xfId="23017"/>
    <cellStyle name="40% - Accent4 3 2 3 3 4 3 2" xfId="23018"/>
    <cellStyle name="40% - Accent4 3 2 3 3 4 4" xfId="23019"/>
    <cellStyle name="40% - Accent4 3 2 3 3 5" xfId="23020"/>
    <cellStyle name="40% - Accent4 3 2 3 3 5 2" xfId="23021"/>
    <cellStyle name="40% - Accent4 3 2 3 3 5 2 2" xfId="23022"/>
    <cellStyle name="40% - Accent4 3 2 3 3 5 3" xfId="23023"/>
    <cellStyle name="40% - Accent4 3 2 3 3 6" xfId="23024"/>
    <cellStyle name="40% - Accent4 3 2 3 3 6 2" xfId="23025"/>
    <cellStyle name="40% - Accent4 3 2 3 3 7" xfId="23026"/>
    <cellStyle name="40% - Accent4 3 2 3 3 7 2" xfId="23027"/>
    <cellStyle name="40% - Accent4 3 2 3 3 8" xfId="23028"/>
    <cellStyle name="40% - Accent4 3 2 3 4" xfId="23029"/>
    <cellStyle name="40% - Accent4 3 2 3 4 2" xfId="23030"/>
    <cellStyle name="40% - Accent4 3 2 3 4 2 2" xfId="23031"/>
    <cellStyle name="40% - Accent4 3 2 3 4 2 2 2" xfId="23032"/>
    <cellStyle name="40% - Accent4 3 2 3 4 2 2 2 2" xfId="23033"/>
    <cellStyle name="40% - Accent4 3 2 3 4 2 2 3" xfId="23034"/>
    <cellStyle name="40% - Accent4 3 2 3 4 2 3" xfId="23035"/>
    <cellStyle name="40% - Accent4 3 2 3 4 2 3 2" xfId="23036"/>
    <cellStyle name="40% - Accent4 3 2 3 4 2 4" xfId="23037"/>
    <cellStyle name="40% - Accent4 3 2 3 4 3" xfId="23038"/>
    <cellStyle name="40% - Accent4 3 2 3 4 3 2" xfId="23039"/>
    <cellStyle name="40% - Accent4 3 2 3 4 3 2 2" xfId="23040"/>
    <cellStyle name="40% - Accent4 3 2 3 4 3 3" xfId="23041"/>
    <cellStyle name="40% - Accent4 3 2 3 4 4" xfId="23042"/>
    <cellStyle name="40% - Accent4 3 2 3 4 4 2" xfId="23043"/>
    <cellStyle name="40% - Accent4 3 2 3 4 5" xfId="23044"/>
    <cellStyle name="40% - Accent4 3 2 3 4 5 2" xfId="23045"/>
    <cellStyle name="40% - Accent4 3 2 3 4 6" xfId="23046"/>
    <cellStyle name="40% - Accent4 3 2 3 5" xfId="23047"/>
    <cellStyle name="40% - Accent4 3 2 3 5 2" xfId="23048"/>
    <cellStyle name="40% - Accent4 3 2 3 5 2 2" xfId="23049"/>
    <cellStyle name="40% - Accent4 3 2 3 5 2 2 2" xfId="23050"/>
    <cellStyle name="40% - Accent4 3 2 3 5 2 2 2 2" xfId="23051"/>
    <cellStyle name="40% - Accent4 3 2 3 5 2 2 3" xfId="23052"/>
    <cellStyle name="40% - Accent4 3 2 3 5 2 3" xfId="23053"/>
    <cellStyle name="40% - Accent4 3 2 3 5 2 3 2" xfId="23054"/>
    <cellStyle name="40% - Accent4 3 2 3 5 2 4" xfId="23055"/>
    <cellStyle name="40% - Accent4 3 2 3 5 3" xfId="23056"/>
    <cellStyle name="40% - Accent4 3 2 3 5 3 2" xfId="23057"/>
    <cellStyle name="40% - Accent4 3 2 3 5 3 2 2" xfId="23058"/>
    <cellStyle name="40% - Accent4 3 2 3 5 3 3" xfId="23059"/>
    <cellStyle name="40% - Accent4 3 2 3 5 4" xfId="23060"/>
    <cellStyle name="40% - Accent4 3 2 3 5 4 2" xfId="23061"/>
    <cellStyle name="40% - Accent4 3 2 3 5 5" xfId="23062"/>
    <cellStyle name="40% - Accent4 3 2 3 5 5 2" xfId="23063"/>
    <cellStyle name="40% - Accent4 3 2 3 5 6" xfId="23064"/>
    <cellStyle name="40% - Accent4 3 2 3 6" xfId="23065"/>
    <cellStyle name="40% - Accent4 3 2 3 6 2" xfId="23066"/>
    <cellStyle name="40% - Accent4 3 2 3 6 2 2" xfId="23067"/>
    <cellStyle name="40% - Accent4 3 2 3 6 2 2 2" xfId="23068"/>
    <cellStyle name="40% - Accent4 3 2 3 6 2 2 2 2" xfId="23069"/>
    <cellStyle name="40% - Accent4 3 2 3 6 2 2 3" xfId="23070"/>
    <cellStyle name="40% - Accent4 3 2 3 6 2 3" xfId="23071"/>
    <cellStyle name="40% - Accent4 3 2 3 6 2 3 2" xfId="23072"/>
    <cellStyle name="40% - Accent4 3 2 3 6 2 4" xfId="23073"/>
    <cellStyle name="40% - Accent4 3 2 3 6 3" xfId="23074"/>
    <cellStyle name="40% - Accent4 3 2 3 6 3 2" xfId="23075"/>
    <cellStyle name="40% - Accent4 3 2 3 6 3 2 2" xfId="23076"/>
    <cellStyle name="40% - Accent4 3 2 3 6 3 3" xfId="23077"/>
    <cellStyle name="40% - Accent4 3 2 3 6 4" xfId="23078"/>
    <cellStyle name="40% - Accent4 3 2 3 6 4 2" xfId="23079"/>
    <cellStyle name="40% - Accent4 3 2 3 6 5" xfId="23080"/>
    <cellStyle name="40% - Accent4 3 2 3 6 5 2" xfId="23081"/>
    <cellStyle name="40% - Accent4 3 2 3 6 6" xfId="23082"/>
    <cellStyle name="40% - Accent4 3 2 3 7" xfId="23083"/>
    <cellStyle name="40% - Accent4 3 2 3 7 2" xfId="23084"/>
    <cellStyle name="40% - Accent4 3 2 3 7 2 2" xfId="23085"/>
    <cellStyle name="40% - Accent4 3 2 3 7 2 2 2" xfId="23086"/>
    <cellStyle name="40% - Accent4 3 2 3 7 2 3" xfId="23087"/>
    <cellStyle name="40% - Accent4 3 2 3 7 3" xfId="23088"/>
    <cellStyle name="40% - Accent4 3 2 3 7 3 2" xfId="23089"/>
    <cellStyle name="40% - Accent4 3 2 3 7 4" xfId="23090"/>
    <cellStyle name="40% - Accent4 3 2 3 8" xfId="23091"/>
    <cellStyle name="40% - Accent4 3 2 3 8 2" xfId="23092"/>
    <cellStyle name="40% - Accent4 3 2 3 8 2 2" xfId="23093"/>
    <cellStyle name="40% - Accent4 3 2 3 8 3" xfId="23094"/>
    <cellStyle name="40% - Accent4 3 2 3 9" xfId="23095"/>
    <cellStyle name="40% - Accent4 3 2 3 9 2" xfId="23096"/>
    <cellStyle name="40% - Accent4 3 2 4" xfId="23097"/>
    <cellStyle name="40% - Accent4 3 2 4 10" xfId="23098"/>
    <cellStyle name="40% - Accent4 3 2 4 10 2" xfId="23099"/>
    <cellStyle name="40% - Accent4 3 2 4 11" xfId="23100"/>
    <cellStyle name="40% - Accent4 3 2 4 2" xfId="23101"/>
    <cellStyle name="40% - Accent4 3 2 4 2 2" xfId="23102"/>
    <cellStyle name="40% - Accent4 3 2 4 2 2 2" xfId="23103"/>
    <cellStyle name="40% - Accent4 3 2 4 2 2 2 2" xfId="23104"/>
    <cellStyle name="40% - Accent4 3 2 4 2 2 2 2 2" xfId="23105"/>
    <cellStyle name="40% - Accent4 3 2 4 2 2 2 2 2 2" xfId="23106"/>
    <cellStyle name="40% - Accent4 3 2 4 2 2 2 2 3" xfId="23107"/>
    <cellStyle name="40% - Accent4 3 2 4 2 2 2 3" xfId="23108"/>
    <cellStyle name="40% - Accent4 3 2 4 2 2 2 3 2" xfId="23109"/>
    <cellStyle name="40% - Accent4 3 2 4 2 2 2 4" xfId="23110"/>
    <cellStyle name="40% - Accent4 3 2 4 2 2 3" xfId="23111"/>
    <cellStyle name="40% - Accent4 3 2 4 2 2 3 2" xfId="23112"/>
    <cellStyle name="40% - Accent4 3 2 4 2 2 3 2 2" xfId="23113"/>
    <cellStyle name="40% - Accent4 3 2 4 2 2 3 3" xfId="23114"/>
    <cellStyle name="40% - Accent4 3 2 4 2 2 4" xfId="23115"/>
    <cellStyle name="40% - Accent4 3 2 4 2 2 4 2" xfId="23116"/>
    <cellStyle name="40% - Accent4 3 2 4 2 2 5" xfId="23117"/>
    <cellStyle name="40% - Accent4 3 2 4 2 2 5 2" xfId="23118"/>
    <cellStyle name="40% - Accent4 3 2 4 2 2 6" xfId="23119"/>
    <cellStyle name="40% - Accent4 3 2 4 2 3" xfId="23120"/>
    <cellStyle name="40% - Accent4 3 2 4 2 3 2" xfId="23121"/>
    <cellStyle name="40% - Accent4 3 2 4 2 3 2 2" xfId="23122"/>
    <cellStyle name="40% - Accent4 3 2 4 2 3 2 2 2" xfId="23123"/>
    <cellStyle name="40% - Accent4 3 2 4 2 3 2 2 2 2" xfId="23124"/>
    <cellStyle name="40% - Accent4 3 2 4 2 3 2 2 3" xfId="23125"/>
    <cellStyle name="40% - Accent4 3 2 4 2 3 2 3" xfId="23126"/>
    <cellStyle name="40% - Accent4 3 2 4 2 3 2 3 2" xfId="23127"/>
    <cellStyle name="40% - Accent4 3 2 4 2 3 2 4" xfId="23128"/>
    <cellStyle name="40% - Accent4 3 2 4 2 3 3" xfId="23129"/>
    <cellStyle name="40% - Accent4 3 2 4 2 3 3 2" xfId="23130"/>
    <cellStyle name="40% - Accent4 3 2 4 2 3 3 2 2" xfId="23131"/>
    <cellStyle name="40% - Accent4 3 2 4 2 3 3 3" xfId="23132"/>
    <cellStyle name="40% - Accent4 3 2 4 2 3 4" xfId="23133"/>
    <cellStyle name="40% - Accent4 3 2 4 2 3 4 2" xfId="23134"/>
    <cellStyle name="40% - Accent4 3 2 4 2 3 5" xfId="23135"/>
    <cellStyle name="40% - Accent4 3 2 4 2 3 5 2" xfId="23136"/>
    <cellStyle name="40% - Accent4 3 2 4 2 3 6" xfId="23137"/>
    <cellStyle name="40% - Accent4 3 2 4 2 4" xfId="23138"/>
    <cellStyle name="40% - Accent4 3 2 4 2 4 2" xfId="23139"/>
    <cellStyle name="40% - Accent4 3 2 4 2 4 2 2" xfId="23140"/>
    <cellStyle name="40% - Accent4 3 2 4 2 4 2 2 2" xfId="23141"/>
    <cellStyle name="40% - Accent4 3 2 4 2 4 2 3" xfId="23142"/>
    <cellStyle name="40% - Accent4 3 2 4 2 4 3" xfId="23143"/>
    <cellStyle name="40% - Accent4 3 2 4 2 4 3 2" xfId="23144"/>
    <cellStyle name="40% - Accent4 3 2 4 2 4 4" xfId="23145"/>
    <cellStyle name="40% - Accent4 3 2 4 2 5" xfId="23146"/>
    <cellStyle name="40% - Accent4 3 2 4 2 5 2" xfId="23147"/>
    <cellStyle name="40% - Accent4 3 2 4 2 5 2 2" xfId="23148"/>
    <cellStyle name="40% - Accent4 3 2 4 2 5 3" xfId="23149"/>
    <cellStyle name="40% - Accent4 3 2 4 2 6" xfId="23150"/>
    <cellStyle name="40% - Accent4 3 2 4 2 6 2" xfId="23151"/>
    <cellStyle name="40% - Accent4 3 2 4 2 7" xfId="23152"/>
    <cellStyle name="40% - Accent4 3 2 4 2 7 2" xfId="23153"/>
    <cellStyle name="40% - Accent4 3 2 4 2 8" xfId="23154"/>
    <cellStyle name="40% - Accent4 3 2 4 3" xfId="23155"/>
    <cellStyle name="40% - Accent4 3 2 4 3 2" xfId="23156"/>
    <cellStyle name="40% - Accent4 3 2 4 3 2 2" xfId="23157"/>
    <cellStyle name="40% - Accent4 3 2 4 3 2 2 2" xfId="23158"/>
    <cellStyle name="40% - Accent4 3 2 4 3 2 2 2 2" xfId="23159"/>
    <cellStyle name="40% - Accent4 3 2 4 3 2 2 2 2 2" xfId="23160"/>
    <cellStyle name="40% - Accent4 3 2 4 3 2 2 2 3" xfId="23161"/>
    <cellStyle name="40% - Accent4 3 2 4 3 2 2 3" xfId="23162"/>
    <cellStyle name="40% - Accent4 3 2 4 3 2 2 3 2" xfId="23163"/>
    <cellStyle name="40% - Accent4 3 2 4 3 2 2 4" xfId="23164"/>
    <cellStyle name="40% - Accent4 3 2 4 3 2 3" xfId="23165"/>
    <cellStyle name="40% - Accent4 3 2 4 3 2 3 2" xfId="23166"/>
    <cellStyle name="40% - Accent4 3 2 4 3 2 3 2 2" xfId="23167"/>
    <cellStyle name="40% - Accent4 3 2 4 3 2 3 3" xfId="23168"/>
    <cellStyle name="40% - Accent4 3 2 4 3 2 4" xfId="23169"/>
    <cellStyle name="40% - Accent4 3 2 4 3 2 4 2" xfId="23170"/>
    <cellStyle name="40% - Accent4 3 2 4 3 2 5" xfId="23171"/>
    <cellStyle name="40% - Accent4 3 2 4 3 2 5 2" xfId="23172"/>
    <cellStyle name="40% - Accent4 3 2 4 3 2 6" xfId="23173"/>
    <cellStyle name="40% - Accent4 3 2 4 3 3" xfId="23174"/>
    <cellStyle name="40% - Accent4 3 2 4 3 3 2" xfId="23175"/>
    <cellStyle name="40% - Accent4 3 2 4 3 3 2 2" xfId="23176"/>
    <cellStyle name="40% - Accent4 3 2 4 3 3 2 2 2" xfId="23177"/>
    <cellStyle name="40% - Accent4 3 2 4 3 3 2 2 2 2" xfId="23178"/>
    <cellStyle name="40% - Accent4 3 2 4 3 3 2 2 3" xfId="23179"/>
    <cellStyle name="40% - Accent4 3 2 4 3 3 2 3" xfId="23180"/>
    <cellStyle name="40% - Accent4 3 2 4 3 3 2 3 2" xfId="23181"/>
    <cellStyle name="40% - Accent4 3 2 4 3 3 2 4" xfId="23182"/>
    <cellStyle name="40% - Accent4 3 2 4 3 3 3" xfId="23183"/>
    <cellStyle name="40% - Accent4 3 2 4 3 3 3 2" xfId="23184"/>
    <cellStyle name="40% - Accent4 3 2 4 3 3 3 2 2" xfId="23185"/>
    <cellStyle name="40% - Accent4 3 2 4 3 3 3 3" xfId="23186"/>
    <cellStyle name="40% - Accent4 3 2 4 3 3 4" xfId="23187"/>
    <cellStyle name="40% - Accent4 3 2 4 3 3 4 2" xfId="23188"/>
    <cellStyle name="40% - Accent4 3 2 4 3 3 5" xfId="23189"/>
    <cellStyle name="40% - Accent4 3 2 4 3 3 5 2" xfId="23190"/>
    <cellStyle name="40% - Accent4 3 2 4 3 3 6" xfId="23191"/>
    <cellStyle name="40% - Accent4 3 2 4 3 4" xfId="23192"/>
    <cellStyle name="40% - Accent4 3 2 4 3 4 2" xfId="23193"/>
    <cellStyle name="40% - Accent4 3 2 4 3 4 2 2" xfId="23194"/>
    <cellStyle name="40% - Accent4 3 2 4 3 4 2 2 2" xfId="23195"/>
    <cellStyle name="40% - Accent4 3 2 4 3 4 2 3" xfId="23196"/>
    <cellStyle name="40% - Accent4 3 2 4 3 4 3" xfId="23197"/>
    <cellStyle name="40% - Accent4 3 2 4 3 4 3 2" xfId="23198"/>
    <cellStyle name="40% - Accent4 3 2 4 3 4 4" xfId="23199"/>
    <cellStyle name="40% - Accent4 3 2 4 3 5" xfId="23200"/>
    <cellStyle name="40% - Accent4 3 2 4 3 5 2" xfId="23201"/>
    <cellStyle name="40% - Accent4 3 2 4 3 5 2 2" xfId="23202"/>
    <cellStyle name="40% - Accent4 3 2 4 3 5 3" xfId="23203"/>
    <cellStyle name="40% - Accent4 3 2 4 3 6" xfId="23204"/>
    <cellStyle name="40% - Accent4 3 2 4 3 6 2" xfId="23205"/>
    <cellStyle name="40% - Accent4 3 2 4 3 7" xfId="23206"/>
    <cellStyle name="40% - Accent4 3 2 4 3 7 2" xfId="23207"/>
    <cellStyle name="40% - Accent4 3 2 4 3 8" xfId="23208"/>
    <cellStyle name="40% - Accent4 3 2 4 4" xfId="23209"/>
    <cellStyle name="40% - Accent4 3 2 4 4 2" xfId="23210"/>
    <cellStyle name="40% - Accent4 3 2 4 4 2 2" xfId="23211"/>
    <cellStyle name="40% - Accent4 3 2 4 4 2 2 2" xfId="23212"/>
    <cellStyle name="40% - Accent4 3 2 4 4 2 2 2 2" xfId="23213"/>
    <cellStyle name="40% - Accent4 3 2 4 4 2 2 3" xfId="23214"/>
    <cellStyle name="40% - Accent4 3 2 4 4 2 3" xfId="23215"/>
    <cellStyle name="40% - Accent4 3 2 4 4 2 3 2" xfId="23216"/>
    <cellStyle name="40% - Accent4 3 2 4 4 2 4" xfId="23217"/>
    <cellStyle name="40% - Accent4 3 2 4 4 3" xfId="23218"/>
    <cellStyle name="40% - Accent4 3 2 4 4 3 2" xfId="23219"/>
    <cellStyle name="40% - Accent4 3 2 4 4 3 2 2" xfId="23220"/>
    <cellStyle name="40% - Accent4 3 2 4 4 3 3" xfId="23221"/>
    <cellStyle name="40% - Accent4 3 2 4 4 4" xfId="23222"/>
    <cellStyle name="40% - Accent4 3 2 4 4 4 2" xfId="23223"/>
    <cellStyle name="40% - Accent4 3 2 4 4 5" xfId="23224"/>
    <cellStyle name="40% - Accent4 3 2 4 4 5 2" xfId="23225"/>
    <cellStyle name="40% - Accent4 3 2 4 4 6" xfId="23226"/>
    <cellStyle name="40% - Accent4 3 2 4 5" xfId="23227"/>
    <cellStyle name="40% - Accent4 3 2 4 5 2" xfId="23228"/>
    <cellStyle name="40% - Accent4 3 2 4 5 2 2" xfId="23229"/>
    <cellStyle name="40% - Accent4 3 2 4 5 2 2 2" xfId="23230"/>
    <cellStyle name="40% - Accent4 3 2 4 5 2 2 2 2" xfId="23231"/>
    <cellStyle name="40% - Accent4 3 2 4 5 2 2 3" xfId="23232"/>
    <cellStyle name="40% - Accent4 3 2 4 5 2 3" xfId="23233"/>
    <cellStyle name="40% - Accent4 3 2 4 5 2 3 2" xfId="23234"/>
    <cellStyle name="40% - Accent4 3 2 4 5 2 4" xfId="23235"/>
    <cellStyle name="40% - Accent4 3 2 4 5 3" xfId="23236"/>
    <cellStyle name="40% - Accent4 3 2 4 5 3 2" xfId="23237"/>
    <cellStyle name="40% - Accent4 3 2 4 5 3 2 2" xfId="23238"/>
    <cellStyle name="40% - Accent4 3 2 4 5 3 3" xfId="23239"/>
    <cellStyle name="40% - Accent4 3 2 4 5 4" xfId="23240"/>
    <cellStyle name="40% - Accent4 3 2 4 5 4 2" xfId="23241"/>
    <cellStyle name="40% - Accent4 3 2 4 5 5" xfId="23242"/>
    <cellStyle name="40% - Accent4 3 2 4 5 5 2" xfId="23243"/>
    <cellStyle name="40% - Accent4 3 2 4 5 6" xfId="23244"/>
    <cellStyle name="40% - Accent4 3 2 4 6" xfId="23245"/>
    <cellStyle name="40% - Accent4 3 2 4 6 2" xfId="23246"/>
    <cellStyle name="40% - Accent4 3 2 4 6 2 2" xfId="23247"/>
    <cellStyle name="40% - Accent4 3 2 4 6 2 2 2" xfId="23248"/>
    <cellStyle name="40% - Accent4 3 2 4 6 2 2 2 2" xfId="23249"/>
    <cellStyle name="40% - Accent4 3 2 4 6 2 2 3" xfId="23250"/>
    <cellStyle name="40% - Accent4 3 2 4 6 2 3" xfId="23251"/>
    <cellStyle name="40% - Accent4 3 2 4 6 2 3 2" xfId="23252"/>
    <cellStyle name="40% - Accent4 3 2 4 6 2 4" xfId="23253"/>
    <cellStyle name="40% - Accent4 3 2 4 6 3" xfId="23254"/>
    <cellStyle name="40% - Accent4 3 2 4 6 3 2" xfId="23255"/>
    <cellStyle name="40% - Accent4 3 2 4 6 3 2 2" xfId="23256"/>
    <cellStyle name="40% - Accent4 3 2 4 6 3 3" xfId="23257"/>
    <cellStyle name="40% - Accent4 3 2 4 6 4" xfId="23258"/>
    <cellStyle name="40% - Accent4 3 2 4 6 4 2" xfId="23259"/>
    <cellStyle name="40% - Accent4 3 2 4 6 5" xfId="23260"/>
    <cellStyle name="40% - Accent4 3 2 4 6 5 2" xfId="23261"/>
    <cellStyle name="40% - Accent4 3 2 4 6 6" xfId="23262"/>
    <cellStyle name="40% - Accent4 3 2 4 7" xfId="23263"/>
    <cellStyle name="40% - Accent4 3 2 4 7 2" xfId="23264"/>
    <cellStyle name="40% - Accent4 3 2 4 7 2 2" xfId="23265"/>
    <cellStyle name="40% - Accent4 3 2 4 7 2 2 2" xfId="23266"/>
    <cellStyle name="40% - Accent4 3 2 4 7 2 3" xfId="23267"/>
    <cellStyle name="40% - Accent4 3 2 4 7 3" xfId="23268"/>
    <cellStyle name="40% - Accent4 3 2 4 7 3 2" xfId="23269"/>
    <cellStyle name="40% - Accent4 3 2 4 7 4" xfId="23270"/>
    <cellStyle name="40% - Accent4 3 2 4 8" xfId="23271"/>
    <cellStyle name="40% - Accent4 3 2 4 8 2" xfId="23272"/>
    <cellStyle name="40% - Accent4 3 2 4 8 2 2" xfId="23273"/>
    <cellStyle name="40% - Accent4 3 2 4 8 3" xfId="23274"/>
    <cellStyle name="40% - Accent4 3 2 4 9" xfId="23275"/>
    <cellStyle name="40% - Accent4 3 2 4 9 2" xfId="23276"/>
    <cellStyle name="40% - Accent4 3 2 5" xfId="23277"/>
    <cellStyle name="40% - Accent4 3 2 5 2" xfId="23278"/>
    <cellStyle name="40% - Accent4 3 2 5 2 2" xfId="23279"/>
    <cellStyle name="40% - Accent4 3 2 5 2 2 2" xfId="23280"/>
    <cellStyle name="40% - Accent4 3 2 5 2 2 2 2" xfId="23281"/>
    <cellStyle name="40% - Accent4 3 2 5 2 2 2 2 2" xfId="23282"/>
    <cellStyle name="40% - Accent4 3 2 5 2 2 2 3" xfId="23283"/>
    <cellStyle name="40% - Accent4 3 2 5 2 2 3" xfId="23284"/>
    <cellStyle name="40% - Accent4 3 2 5 2 2 3 2" xfId="23285"/>
    <cellStyle name="40% - Accent4 3 2 5 2 2 4" xfId="23286"/>
    <cellStyle name="40% - Accent4 3 2 5 2 3" xfId="23287"/>
    <cellStyle name="40% - Accent4 3 2 5 2 3 2" xfId="23288"/>
    <cellStyle name="40% - Accent4 3 2 5 2 3 2 2" xfId="23289"/>
    <cellStyle name="40% - Accent4 3 2 5 2 3 3" xfId="23290"/>
    <cellStyle name="40% - Accent4 3 2 5 2 4" xfId="23291"/>
    <cellStyle name="40% - Accent4 3 2 5 2 4 2" xfId="23292"/>
    <cellStyle name="40% - Accent4 3 2 5 2 5" xfId="23293"/>
    <cellStyle name="40% - Accent4 3 2 5 2 5 2" xfId="23294"/>
    <cellStyle name="40% - Accent4 3 2 5 2 6" xfId="23295"/>
    <cellStyle name="40% - Accent4 3 2 5 3" xfId="23296"/>
    <cellStyle name="40% - Accent4 3 2 5 3 2" xfId="23297"/>
    <cellStyle name="40% - Accent4 3 2 5 3 2 2" xfId="23298"/>
    <cellStyle name="40% - Accent4 3 2 5 3 2 2 2" xfId="23299"/>
    <cellStyle name="40% - Accent4 3 2 5 3 2 2 2 2" xfId="23300"/>
    <cellStyle name="40% - Accent4 3 2 5 3 2 2 3" xfId="23301"/>
    <cellStyle name="40% - Accent4 3 2 5 3 2 3" xfId="23302"/>
    <cellStyle name="40% - Accent4 3 2 5 3 2 3 2" xfId="23303"/>
    <cellStyle name="40% - Accent4 3 2 5 3 2 4" xfId="23304"/>
    <cellStyle name="40% - Accent4 3 2 5 3 3" xfId="23305"/>
    <cellStyle name="40% - Accent4 3 2 5 3 3 2" xfId="23306"/>
    <cellStyle name="40% - Accent4 3 2 5 3 3 2 2" xfId="23307"/>
    <cellStyle name="40% - Accent4 3 2 5 3 3 3" xfId="23308"/>
    <cellStyle name="40% - Accent4 3 2 5 3 4" xfId="23309"/>
    <cellStyle name="40% - Accent4 3 2 5 3 4 2" xfId="23310"/>
    <cellStyle name="40% - Accent4 3 2 5 3 5" xfId="23311"/>
    <cellStyle name="40% - Accent4 3 2 5 3 5 2" xfId="23312"/>
    <cellStyle name="40% - Accent4 3 2 5 3 6" xfId="23313"/>
    <cellStyle name="40% - Accent4 3 2 5 4" xfId="23314"/>
    <cellStyle name="40% - Accent4 3 2 5 4 2" xfId="23315"/>
    <cellStyle name="40% - Accent4 3 2 5 4 2 2" xfId="23316"/>
    <cellStyle name="40% - Accent4 3 2 5 4 2 2 2" xfId="23317"/>
    <cellStyle name="40% - Accent4 3 2 5 4 2 3" xfId="23318"/>
    <cellStyle name="40% - Accent4 3 2 5 4 3" xfId="23319"/>
    <cellStyle name="40% - Accent4 3 2 5 4 3 2" xfId="23320"/>
    <cellStyle name="40% - Accent4 3 2 5 4 4" xfId="23321"/>
    <cellStyle name="40% - Accent4 3 2 5 5" xfId="23322"/>
    <cellStyle name="40% - Accent4 3 2 5 5 2" xfId="23323"/>
    <cellStyle name="40% - Accent4 3 2 5 5 2 2" xfId="23324"/>
    <cellStyle name="40% - Accent4 3 2 5 5 3" xfId="23325"/>
    <cellStyle name="40% - Accent4 3 2 5 6" xfId="23326"/>
    <cellStyle name="40% - Accent4 3 2 5 6 2" xfId="23327"/>
    <cellStyle name="40% - Accent4 3 2 5 7" xfId="23328"/>
    <cellStyle name="40% - Accent4 3 2 5 7 2" xfId="23329"/>
    <cellStyle name="40% - Accent4 3 2 5 8" xfId="23330"/>
    <cellStyle name="40% - Accent4 3 2 6" xfId="23331"/>
    <cellStyle name="40% - Accent4 3 2 6 2" xfId="23332"/>
    <cellStyle name="40% - Accent4 3 2 6 2 2" xfId="23333"/>
    <cellStyle name="40% - Accent4 3 2 6 2 2 2" xfId="23334"/>
    <cellStyle name="40% - Accent4 3 2 6 2 2 2 2" xfId="23335"/>
    <cellStyle name="40% - Accent4 3 2 6 2 2 2 2 2" xfId="23336"/>
    <cellStyle name="40% - Accent4 3 2 6 2 2 2 3" xfId="23337"/>
    <cellStyle name="40% - Accent4 3 2 6 2 2 3" xfId="23338"/>
    <cellStyle name="40% - Accent4 3 2 6 2 2 3 2" xfId="23339"/>
    <cellStyle name="40% - Accent4 3 2 6 2 2 4" xfId="23340"/>
    <cellStyle name="40% - Accent4 3 2 6 2 3" xfId="23341"/>
    <cellStyle name="40% - Accent4 3 2 6 2 3 2" xfId="23342"/>
    <cellStyle name="40% - Accent4 3 2 6 2 3 2 2" xfId="23343"/>
    <cellStyle name="40% - Accent4 3 2 6 2 3 3" xfId="23344"/>
    <cellStyle name="40% - Accent4 3 2 6 2 4" xfId="23345"/>
    <cellStyle name="40% - Accent4 3 2 6 2 4 2" xfId="23346"/>
    <cellStyle name="40% - Accent4 3 2 6 2 5" xfId="23347"/>
    <cellStyle name="40% - Accent4 3 2 6 2 5 2" xfId="23348"/>
    <cellStyle name="40% - Accent4 3 2 6 2 6" xfId="23349"/>
    <cellStyle name="40% - Accent4 3 2 6 3" xfId="23350"/>
    <cellStyle name="40% - Accent4 3 2 6 3 2" xfId="23351"/>
    <cellStyle name="40% - Accent4 3 2 6 3 2 2" xfId="23352"/>
    <cellStyle name="40% - Accent4 3 2 6 3 2 2 2" xfId="23353"/>
    <cellStyle name="40% - Accent4 3 2 6 3 2 2 2 2" xfId="23354"/>
    <cellStyle name="40% - Accent4 3 2 6 3 2 2 3" xfId="23355"/>
    <cellStyle name="40% - Accent4 3 2 6 3 2 3" xfId="23356"/>
    <cellStyle name="40% - Accent4 3 2 6 3 2 3 2" xfId="23357"/>
    <cellStyle name="40% - Accent4 3 2 6 3 2 4" xfId="23358"/>
    <cellStyle name="40% - Accent4 3 2 6 3 3" xfId="23359"/>
    <cellStyle name="40% - Accent4 3 2 6 3 3 2" xfId="23360"/>
    <cellStyle name="40% - Accent4 3 2 6 3 3 2 2" xfId="23361"/>
    <cellStyle name="40% - Accent4 3 2 6 3 3 3" xfId="23362"/>
    <cellStyle name="40% - Accent4 3 2 6 3 4" xfId="23363"/>
    <cellStyle name="40% - Accent4 3 2 6 3 4 2" xfId="23364"/>
    <cellStyle name="40% - Accent4 3 2 6 3 5" xfId="23365"/>
    <cellStyle name="40% - Accent4 3 2 6 3 5 2" xfId="23366"/>
    <cellStyle name="40% - Accent4 3 2 6 3 6" xfId="23367"/>
    <cellStyle name="40% - Accent4 3 2 6 4" xfId="23368"/>
    <cellStyle name="40% - Accent4 3 2 6 4 2" xfId="23369"/>
    <cellStyle name="40% - Accent4 3 2 6 4 2 2" xfId="23370"/>
    <cellStyle name="40% - Accent4 3 2 6 4 2 2 2" xfId="23371"/>
    <cellStyle name="40% - Accent4 3 2 6 4 2 3" xfId="23372"/>
    <cellStyle name="40% - Accent4 3 2 6 4 3" xfId="23373"/>
    <cellStyle name="40% - Accent4 3 2 6 4 3 2" xfId="23374"/>
    <cellStyle name="40% - Accent4 3 2 6 4 4" xfId="23375"/>
    <cellStyle name="40% - Accent4 3 2 6 5" xfId="23376"/>
    <cellStyle name="40% - Accent4 3 2 6 5 2" xfId="23377"/>
    <cellStyle name="40% - Accent4 3 2 6 5 2 2" xfId="23378"/>
    <cellStyle name="40% - Accent4 3 2 6 5 3" xfId="23379"/>
    <cellStyle name="40% - Accent4 3 2 6 6" xfId="23380"/>
    <cellStyle name="40% - Accent4 3 2 6 6 2" xfId="23381"/>
    <cellStyle name="40% - Accent4 3 2 6 7" xfId="23382"/>
    <cellStyle name="40% - Accent4 3 2 6 7 2" xfId="23383"/>
    <cellStyle name="40% - Accent4 3 2 6 8" xfId="23384"/>
    <cellStyle name="40% - Accent4 3 2 7" xfId="23385"/>
    <cellStyle name="40% - Accent4 3 2 7 2" xfId="23386"/>
    <cellStyle name="40% - Accent4 3 2 7 2 2" xfId="23387"/>
    <cellStyle name="40% - Accent4 3 2 7 2 2 2" xfId="23388"/>
    <cellStyle name="40% - Accent4 3 2 7 2 2 2 2" xfId="23389"/>
    <cellStyle name="40% - Accent4 3 2 7 2 2 3" xfId="23390"/>
    <cellStyle name="40% - Accent4 3 2 7 2 3" xfId="23391"/>
    <cellStyle name="40% - Accent4 3 2 7 2 3 2" xfId="23392"/>
    <cellStyle name="40% - Accent4 3 2 7 2 4" xfId="23393"/>
    <cellStyle name="40% - Accent4 3 2 7 3" xfId="23394"/>
    <cellStyle name="40% - Accent4 3 2 7 3 2" xfId="23395"/>
    <cellStyle name="40% - Accent4 3 2 7 3 2 2" xfId="23396"/>
    <cellStyle name="40% - Accent4 3 2 7 3 3" xfId="23397"/>
    <cellStyle name="40% - Accent4 3 2 7 4" xfId="23398"/>
    <cellStyle name="40% - Accent4 3 2 7 4 2" xfId="23399"/>
    <cellStyle name="40% - Accent4 3 2 7 5" xfId="23400"/>
    <cellStyle name="40% - Accent4 3 2 7 5 2" xfId="23401"/>
    <cellStyle name="40% - Accent4 3 2 7 6" xfId="23402"/>
    <cellStyle name="40% - Accent4 3 2 8" xfId="23403"/>
    <cellStyle name="40% - Accent4 3 2 8 2" xfId="23404"/>
    <cellStyle name="40% - Accent4 3 2 8 2 2" xfId="23405"/>
    <cellStyle name="40% - Accent4 3 2 8 2 2 2" xfId="23406"/>
    <cellStyle name="40% - Accent4 3 2 8 2 2 2 2" xfId="23407"/>
    <cellStyle name="40% - Accent4 3 2 8 2 2 3" xfId="23408"/>
    <cellStyle name="40% - Accent4 3 2 8 2 3" xfId="23409"/>
    <cellStyle name="40% - Accent4 3 2 8 2 3 2" xfId="23410"/>
    <cellStyle name="40% - Accent4 3 2 8 2 4" xfId="23411"/>
    <cellStyle name="40% - Accent4 3 2 8 3" xfId="23412"/>
    <cellStyle name="40% - Accent4 3 2 8 3 2" xfId="23413"/>
    <cellStyle name="40% - Accent4 3 2 8 3 2 2" xfId="23414"/>
    <cellStyle name="40% - Accent4 3 2 8 3 3" xfId="23415"/>
    <cellStyle name="40% - Accent4 3 2 8 4" xfId="23416"/>
    <cellStyle name="40% - Accent4 3 2 8 4 2" xfId="23417"/>
    <cellStyle name="40% - Accent4 3 2 8 5" xfId="23418"/>
    <cellStyle name="40% - Accent4 3 2 8 5 2" xfId="23419"/>
    <cellStyle name="40% - Accent4 3 2 8 6" xfId="23420"/>
    <cellStyle name="40% - Accent4 3 2 9" xfId="23421"/>
    <cellStyle name="40% - Accent4 3 2 9 2" xfId="23422"/>
    <cellStyle name="40% - Accent4 3 2 9 2 2" xfId="23423"/>
    <cellStyle name="40% - Accent4 3 2 9 2 2 2" xfId="23424"/>
    <cellStyle name="40% - Accent4 3 2 9 2 2 2 2" xfId="23425"/>
    <cellStyle name="40% - Accent4 3 2 9 2 2 3" xfId="23426"/>
    <cellStyle name="40% - Accent4 3 2 9 2 3" xfId="23427"/>
    <cellStyle name="40% - Accent4 3 2 9 2 3 2" xfId="23428"/>
    <cellStyle name="40% - Accent4 3 2 9 2 4" xfId="23429"/>
    <cellStyle name="40% - Accent4 3 2 9 3" xfId="23430"/>
    <cellStyle name="40% - Accent4 3 2 9 3 2" xfId="23431"/>
    <cellStyle name="40% - Accent4 3 2 9 3 2 2" xfId="23432"/>
    <cellStyle name="40% - Accent4 3 2 9 3 3" xfId="23433"/>
    <cellStyle name="40% - Accent4 3 2 9 4" xfId="23434"/>
    <cellStyle name="40% - Accent4 3 2 9 4 2" xfId="23435"/>
    <cellStyle name="40% - Accent4 3 2 9 5" xfId="23436"/>
    <cellStyle name="40% - Accent4 3 2 9 5 2" xfId="23437"/>
    <cellStyle name="40% - Accent4 3 2 9 6" xfId="23438"/>
    <cellStyle name="40% - Accent4 3 3" xfId="23439"/>
    <cellStyle name="40% - Accent4 3 3 10" xfId="23440"/>
    <cellStyle name="40% - Accent4 3 3 10 2" xfId="23441"/>
    <cellStyle name="40% - Accent4 3 3 11" xfId="23442"/>
    <cellStyle name="40% - Accent4 3 3 2" xfId="23443"/>
    <cellStyle name="40% - Accent4 3 3 2 2" xfId="23444"/>
    <cellStyle name="40% - Accent4 3 3 2 2 2" xfId="23445"/>
    <cellStyle name="40% - Accent4 3 3 2 2 2 2" xfId="23446"/>
    <cellStyle name="40% - Accent4 3 3 2 2 2 2 2" xfId="23447"/>
    <cellStyle name="40% - Accent4 3 3 2 2 2 2 2 2" xfId="23448"/>
    <cellStyle name="40% - Accent4 3 3 2 2 2 2 3" xfId="23449"/>
    <cellStyle name="40% - Accent4 3 3 2 2 2 3" xfId="23450"/>
    <cellStyle name="40% - Accent4 3 3 2 2 2 3 2" xfId="23451"/>
    <cellStyle name="40% - Accent4 3 3 2 2 2 4" xfId="23452"/>
    <cellStyle name="40% - Accent4 3 3 2 2 3" xfId="23453"/>
    <cellStyle name="40% - Accent4 3 3 2 2 3 2" xfId="23454"/>
    <cellStyle name="40% - Accent4 3 3 2 2 3 2 2" xfId="23455"/>
    <cellStyle name="40% - Accent4 3 3 2 2 3 3" xfId="23456"/>
    <cellStyle name="40% - Accent4 3 3 2 2 4" xfId="23457"/>
    <cellStyle name="40% - Accent4 3 3 2 2 4 2" xfId="23458"/>
    <cellStyle name="40% - Accent4 3 3 2 2 5" xfId="23459"/>
    <cellStyle name="40% - Accent4 3 3 2 2 5 2" xfId="23460"/>
    <cellStyle name="40% - Accent4 3 3 2 2 6" xfId="23461"/>
    <cellStyle name="40% - Accent4 3 3 2 3" xfId="23462"/>
    <cellStyle name="40% - Accent4 3 3 2 3 2" xfId="23463"/>
    <cellStyle name="40% - Accent4 3 3 2 3 2 2" xfId="23464"/>
    <cellStyle name="40% - Accent4 3 3 2 3 2 2 2" xfId="23465"/>
    <cellStyle name="40% - Accent4 3 3 2 3 2 2 2 2" xfId="23466"/>
    <cellStyle name="40% - Accent4 3 3 2 3 2 2 3" xfId="23467"/>
    <cellStyle name="40% - Accent4 3 3 2 3 2 3" xfId="23468"/>
    <cellStyle name="40% - Accent4 3 3 2 3 2 3 2" xfId="23469"/>
    <cellStyle name="40% - Accent4 3 3 2 3 2 4" xfId="23470"/>
    <cellStyle name="40% - Accent4 3 3 2 3 3" xfId="23471"/>
    <cellStyle name="40% - Accent4 3 3 2 3 3 2" xfId="23472"/>
    <cellStyle name="40% - Accent4 3 3 2 3 3 2 2" xfId="23473"/>
    <cellStyle name="40% - Accent4 3 3 2 3 3 3" xfId="23474"/>
    <cellStyle name="40% - Accent4 3 3 2 3 4" xfId="23475"/>
    <cellStyle name="40% - Accent4 3 3 2 3 4 2" xfId="23476"/>
    <cellStyle name="40% - Accent4 3 3 2 3 5" xfId="23477"/>
    <cellStyle name="40% - Accent4 3 3 2 3 5 2" xfId="23478"/>
    <cellStyle name="40% - Accent4 3 3 2 3 6" xfId="23479"/>
    <cellStyle name="40% - Accent4 3 3 2 4" xfId="23480"/>
    <cellStyle name="40% - Accent4 3 3 2 4 2" xfId="23481"/>
    <cellStyle name="40% - Accent4 3 3 2 4 2 2" xfId="23482"/>
    <cellStyle name="40% - Accent4 3 3 2 4 2 2 2" xfId="23483"/>
    <cellStyle name="40% - Accent4 3 3 2 4 2 3" xfId="23484"/>
    <cellStyle name="40% - Accent4 3 3 2 4 3" xfId="23485"/>
    <cellStyle name="40% - Accent4 3 3 2 4 3 2" xfId="23486"/>
    <cellStyle name="40% - Accent4 3 3 2 4 4" xfId="23487"/>
    <cellStyle name="40% - Accent4 3 3 2 5" xfId="23488"/>
    <cellStyle name="40% - Accent4 3 3 2 5 2" xfId="23489"/>
    <cellStyle name="40% - Accent4 3 3 2 5 2 2" xfId="23490"/>
    <cellStyle name="40% - Accent4 3 3 2 5 3" xfId="23491"/>
    <cellStyle name="40% - Accent4 3 3 2 6" xfId="23492"/>
    <cellStyle name="40% - Accent4 3 3 2 6 2" xfId="23493"/>
    <cellStyle name="40% - Accent4 3 3 2 7" xfId="23494"/>
    <cellStyle name="40% - Accent4 3 3 2 7 2" xfId="23495"/>
    <cellStyle name="40% - Accent4 3 3 2 8" xfId="23496"/>
    <cellStyle name="40% - Accent4 3 3 3" xfId="23497"/>
    <cellStyle name="40% - Accent4 3 3 3 2" xfId="23498"/>
    <cellStyle name="40% - Accent4 3 3 3 2 2" xfId="23499"/>
    <cellStyle name="40% - Accent4 3 3 3 2 2 2" xfId="23500"/>
    <cellStyle name="40% - Accent4 3 3 3 2 2 2 2" xfId="23501"/>
    <cellStyle name="40% - Accent4 3 3 3 2 2 2 2 2" xfId="23502"/>
    <cellStyle name="40% - Accent4 3 3 3 2 2 2 3" xfId="23503"/>
    <cellStyle name="40% - Accent4 3 3 3 2 2 3" xfId="23504"/>
    <cellStyle name="40% - Accent4 3 3 3 2 2 3 2" xfId="23505"/>
    <cellStyle name="40% - Accent4 3 3 3 2 2 4" xfId="23506"/>
    <cellStyle name="40% - Accent4 3 3 3 2 3" xfId="23507"/>
    <cellStyle name="40% - Accent4 3 3 3 2 3 2" xfId="23508"/>
    <cellStyle name="40% - Accent4 3 3 3 2 3 2 2" xfId="23509"/>
    <cellStyle name="40% - Accent4 3 3 3 2 3 3" xfId="23510"/>
    <cellStyle name="40% - Accent4 3 3 3 2 4" xfId="23511"/>
    <cellStyle name="40% - Accent4 3 3 3 2 4 2" xfId="23512"/>
    <cellStyle name="40% - Accent4 3 3 3 2 5" xfId="23513"/>
    <cellStyle name="40% - Accent4 3 3 3 2 5 2" xfId="23514"/>
    <cellStyle name="40% - Accent4 3 3 3 2 6" xfId="23515"/>
    <cellStyle name="40% - Accent4 3 3 3 3" xfId="23516"/>
    <cellStyle name="40% - Accent4 3 3 3 3 2" xfId="23517"/>
    <cellStyle name="40% - Accent4 3 3 3 3 2 2" xfId="23518"/>
    <cellStyle name="40% - Accent4 3 3 3 3 2 2 2" xfId="23519"/>
    <cellStyle name="40% - Accent4 3 3 3 3 2 2 2 2" xfId="23520"/>
    <cellStyle name="40% - Accent4 3 3 3 3 2 2 3" xfId="23521"/>
    <cellStyle name="40% - Accent4 3 3 3 3 2 3" xfId="23522"/>
    <cellStyle name="40% - Accent4 3 3 3 3 2 3 2" xfId="23523"/>
    <cellStyle name="40% - Accent4 3 3 3 3 2 4" xfId="23524"/>
    <cellStyle name="40% - Accent4 3 3 3 3 3" xfId="23525"/>
    <cellStyle name="40% - Accent4 3 3 3 3 3 2" xfId="23526"/>
    <cellStyle name="40% - Accent4 3 3 3 3 3 2 2" xfId="23527"/>
    <cellStyle name="40% - Accent4 3 3 3 3 3 3" xfId="23528"/>
    <cellStyle name="40% - Accent4 3 3 3 3 4" xfId="23529"/>
    <cellStyle name="40% - Accent4 3 3 3 3 4 2" xfId="23530"/>
    <cellStyle name="40% - Accent4 3 3 3 3 5" xfId="23531"/>
    <cellStyle name="40% - Accent4 3 3 3 3 5 2" xfId="23532"/>
    <cellStyle name="40% - Accent4 3 3 3 3 6" xfId="23533"/>
    <cellStyle name="40% - Accent4 3 3 3 4" xfId="23534"/>
    <cellStyle name="40% - Accent4 3 3 3 4 2" xfId="23535"/>
    <cellStyle name="40% - Accent4 3 3 3 4 2 2" xfId="23536"/>
    <cellStyle name="40% - Accent4 3 3 3 4 2 2 2" xfId="23537"/>
    <cellStyle name="40% - Accent4 3 3 3 4 2 3" xfId="23538"/>
    <cellStyle name="40% - Accent4 3 3 3 4 3" xfId="23539"/>
    <cellStyle name="40% - Accent4 3 3 3 4 3 2" xfId="23540"/>
    <cellStyle name="40% - Accent4 3 3 3 4 4" xfId="23541"/>
    <cellStyle name="40% - Accent4 3 3 3 5" xfId="23542"/>
    <cellStyle name="40% - Accent4 3 3 3 5 2" xfId="23543"/>
    <cellStyle name="40% - Accent4 3 3 3 5 2 2" xfId="23544"/>
    <cellStyle name="40% - Accent4 3 3 3 5 3" xfId="23545"/>
    <cellStyle name="40% - Accent4 3 3 3 6" xfId="23546"/>
    <cellStyle name="40% - Accent4 3 3 3 6 2" xfId="23547"/>
    <cellStyle name="40% - Accent4 3 3 3 7" xfId="23548"/>
    <cellStyle name="40% - Accent4 3 3 3 7 2" xfId="23549"/>
    <cellStyle name="40% - Accent4 3 3 3 8" xfId="23550"/>
    <cellStyle name="40% - Accent4 3 3 4" xfId="23551"/>
    <cellStyle name="40% - Accent4 3 3 4 2" xfId="23552"/>
    <cellStyle name="40% - Accent4 3 3 4 2 2" xfId="23553"/>
    <cellStyle name="40% - Accent4 3 3 4 2 2 2" xfId="23554"/>
    <cellStyle name="40% - Accent4 3 3 4 2 2 2 2" xfId="23555"/>
    <cellStyle name="40% - Accent4 3 3 4 2 2 3" xfId="23556"/>
    <cellStyle name="40% - Accent4 3 3 4 2 3" xfId="23557"/>
    <cellStyle name="40% - Accent4 3 3 4 2 3 2" xfId="23558"/>
    <cellStyle name="40% - Accent4 3 3 4 2 4" xfId="23559"/>
    <cellStyle name="40% - Accent4 3 3 4 3" xfId="23560"/>
    <cellStyle name="40% - Accent4 3 3 4 3 2" xfId="23561"/>
    <cellStyle name="40% - Accent4 3 3 4 3 2 2" xfId="23562"/>
    <cellStyle name="40% - Accent4 3 3 4 3 3" xfId="23563"/>
    <cellStyle name="40% - Accent4 3 3 4 4" xfId="23564"/>
    <cellStyle name="40% - Accent4 3 3 4 4 2" xfId="23565"/>
    <cellStyle name="40% - Accent4 3 3 4 5" xfId="23566"/>
    <cellStyle name="40% - Accent4 3 3 4 5 2" xfId="23567"/>
    <cellStyle name="40% - Accent4 3 3 4 6" xfId="23568"/>
    <cellStyle name="40% - Accent4 3 3 5" xfId="23569"/>
    <cellStyle name="40% - Accent4 3 3 5 2" xfId="23570"/>
    <cellStyle name="40% - Accent4 3 3 5 2 2" xfId="23571"/>
    <cellStyle name="40% - Accent4 3 3 5 2 2 2" xfId="23572"/>
    <cellStyle name="40% - Accent4 3 3 5 2 2 2 2" xfId="23573"/>
    <cellStyle name="40% - Accent4 3 3 5 2 2 3" xfId="23574"/>
    <cellStyle name="40% - Accent4 3 3 5 2 3" xfId="23575"/>
    <cellStyle name="40% - Accent4 3 3 5 2 3 2" xfId="23576"/>
    <cellStyle name="40% - Accent4 3 3 5 2 4" xfId="23577"/>
    <cellStyle name="40% - Accent4 3 3 5 3" xfId="23578"/>
    <cellStyle name="40% - Accent4 3 3 5 3 2" xfId="23579"/>
    <cellStyle name="40% - Accent4 3 3 5 3 2 2" xfId="23580"/>
    <cellStyle name="40% - Accent4 3 3 5 3 3" xfId="23581"/>
    <cellStyle name="40% - Accent4 3 3 5 4" xfId="23582"/>
    <cellStyle name="40% - Accent4 3 3 5 4 2" xfId="23583"/>
    <cellStyle name="40% - Accent4 3 3 5 5" xfId="23584"/>
    <cellStyle name="40% - Accent4 3 3 5 5 2" xfId="23585"/>
    <cellStyle name="40% - Accent4 3 3 5 6" xfId="23586"/>
    <cellStyle name="40% - Accent4 3 3 6" xfId="23587"/>
    <cellStyle name="40% - Accent4 3 3 6 2" xfId="23588"/>
    <cellStyle name="40% - Accent4 3 3 6 2 2" xfId="23589"/>
    <cellStyle name="40% - Accent4 3 3 6 2 2 2" xfId="23590"/>
    <cellStyle name="40% - Accent4 3 3 6 2 2 2 2" xfId="23591"/>
    <cellStyle name="40% - Accent4 3 3 6 2 2 3" xfId="23592"/>
    <cellStyle name="40% - Accent4 3 3 6 2 3" xfId="23593"/>
    <cellStyle name="40% - Accent4 3 3 6 2 3 2" xfId="23594"/>
    <cellStyle name="40% - Accent4 3 3 6 2 4" xfId="23595"/>
    <cellStyle name="40% - Accent4 3 3 6 3" xfId="23596"/>
    <cellStyle name="40% - Accent4 3 3 6 3 2" xfId="23597"/>
    <cellStyle name="40% - Accent4 3 3 6 3 2 2" xfId="23598"/>
    <cellStyle name="40% - Accent4 3 3 6 3 3" xfId="23599"/>
    <cellStyle name="40% - Accent4 3 3 6 4" xfId="23600"/>
    <cellStyle name="40% - Accent4 3 3 6 4 2" xfId="23601"/>
    <cellStyle name="40% - Accent4 3 3 6 5" xfId="23602"/>
    <cellStyle name="40% - Accent4 3 3 6 5 2" xfId="23603"/>
    <cellStyle name="40% - Accent4 3 3 6 6" xfId="23604"/>
    <cellStyle name="40% - Accent4 3 3 7" xfId="23605"/>
    <cellStyle name="40% - Accent4 3 3 7 2" xfId="23606"/>
    <cellStyle name="40% - Accent4 3 3 7 2 2" xfId="23607"/>
    <cellStyle name="40% - Accent4 3 3 7 2 2 2" xfId="23608"/>
    <cellStyle name="40% - Accent4 3 3 7 2 3" xfId="23609"/>
    <cellStyle name="40% - Accent4 3 3 7 3" xfId="23610"/>
    <cellStyle name="40% - Accent4 3 3 7 3 2" xfId="23611"/>
    <cellStyle name="40% - Accent4 3 3 7 4" xfId="23612"/>
    <cellStyle name="40% - Accent4 3 3 8" xfId="23613"/>
    <cellStyle name="40% - Accent4 3 3 8 2" xfId="23614"/>
    <cellStyle name="40% - Accent4 3 3 8 2 2" xfId="23615"/>
    <cellStyle name="40% - Accent4 3 3 8 3" xfId="23616"/>
    <cellStyle name="40% - Accent4 3 3 9" xfId="23617"/>
    <cellStyle name="40% - Accent4 3 3 9 2" xfId="23618"/>
    <cellStyle name="40% - Accent4 3 4" xfId="23619"/>
    <cellStyle name="40% - Accent4 3 4 10" xfId="23620"/>
    <cellStyle name="40% - Accent4 3 4 10 2" xfId="23621"/>
    <cellStyle name="40% - Accent4 3 4 11" xfId="23622"/>
    <cellStyle name="40% - Accent4 3 4 2" xfId="23623"/>
    <cellStyle name="40% - Accent4 3 4 2 2" xfId="23624"/>
    <cellStyle name="40% - Accent4 3 4 2 2 2" xfId="23625"/>
    <cellStyle name="40% - Accent4 3 4 2 2 2 2" xfId="23626"/>
    <cellStyle name="40% - Accent4 3 4 2 2 2 2 2" xfId="23627"/>
    <cellStyle name="40% - Accent4 3 4 2 2 2 2 2 2" xfId="23628"/>
    <cellStyle name="40% - Accent4 3 4 2 2 2 2 3" xfId="23629"/>
    <cellStyle name="40% - Accent4 3 4 2 2 2 3" xfId="23630"/>
    <cellStyle name="40% - Accent4 3 4 2 2 2 3 2" xfId="23631"/>
    <cellStyle name="40% - Accent4 3 4 2 2 2 4" xfId="23632"/>
    <cellStyle name="40% - Accent4 3 4 2 2 3" xfId="23633"/>
    <cellStyle name="40% - Accent4 3 4 2 2 3 2" xfId="23634"/>
    <cellStyle name="40% - Accent4 3 4 2 2 3 2 2" xfId="23635"/>
    <cellStyle name="40% - Accent4 3 4 2 2 3 3" xfId="23636"/>
    <cellStyle name="40% - Accent4 3 4 2 2 4" xfId="23637"/>
    <cellStyle name="40% - Accent4 3 4 2 2 4 2" xfId="23638"/>
    <cellStyle name="40% - Accent4 3 4 2 2 5" xfId="23639"/>
    <cellStyle name="40% - Accent4 3 4 2 2 5 2" xfId="23640"/>
    <cellStyle name="40% - Accent4 3 4 2 2 6" xfId="23641"/>
    <cellStyle name="40% - Accent4 3 4 2 3" xfId="23642"/>
    <cellStyle name="40% - Accent4 3 4 2 3 2" xfId="23643"/>
    <cellStyle name="40% - Accent4 3 4 2 3 2 2" xfId="23644"/>
    <cellStyle name="40% - Accent4 3 4 2 3 2 2 2" xfId="23645"/>
    <cellStyle name="40% - Accent4 3 4 2 3 2 2 2 2" xfId="23646"/>
    <cellStyle name="40% - Accent4 3 4 2 3 2 2 3" xfId="23647"/>
    <cellStyle name="40% - Accent4 3 4 2 3 2 3" xfId="23648"/>
    <cellStyle name="40% - Accent4 3 4 2 3 2 3 2" xfId="23649"/>
    <cellStyle name="40% - Accent4 3 4 2 3 2 4" xfId="23650"/>
    <cellStyle name="40% - Accent4 3 4 2 3 3" xfId="23651"/>
    <cellStyle name="40% - Accent4 3 4 2 3 3 2" xfId="23652"/>
    <cellStyle name="40% - Accent4 3 4 2 3 3 2 2" xfId="23653"/>
    <cellStyle name="40% - Accent4 3 4 2 3 3 3" xfId="23654"/>
    <cellStyle name="40% - Accent4 3 4 2 3 4" xfId="23655"/>
    <cellStyle name="40% - Accent4 3 4 2 3 4 2" xfId="23656"/>
    <cellStyle name="40% - Accent4 3 4 2 3 5" xfId="23657"/>
    <cellStyle name="40% - Accent4 3 4 2 3 5 2" xfId="23658"/>
    <cellStyle name="40% - Accent4 3 4 2 3 6" xfId="23659"/>
    <cellStyle name="40% - Accent4 3 4 2 4" xfId="23660"/>
    <cellStyle name="40% - Accent4 3 4 2 4 2" xfId="23661"/>
    <cellStyle name="40% - Accent4 3 4 2 4 2 2" xfId="23662"/>
    <cellStyle name="40% - Accent4 3 4 2 4 2 2 2" xfId="23663"/>
    <cellStyle name="40% - Accent4 3 4 2 4 2 3" xfId="23664"/>
    <cellStyle name="40% - Accent4 3 4 2 4 3" xfId="23665"/>
    <cellStyle name="40% - Accent4 3 4 2 4 3 2" xfId="23666"/>
    <cellStyle name="40% - Accent4 3 4 2 4 4" xfId="23667"/>
    <cellStyle name="40% - Accent4 3 4 2 5" xfId="23668"/>
    <cellStyle name="40% - Accent4 3 4 2 5 2" xfId="23669"/>
    <cellStyle name="40% - Accent4 3 4 2 5 2 2" xfId="23670"/>
    <cellStyle name="40% - Accent4 3 4 2 5 3" xfId="23671"/>
    <cellStyle name="40% - Accent4 3 4 2 6" xfId="23672"/>
    <cellStyle name="40% - Accent4 3 4 2 6 2" xfId="23673"/>
    <cellStyle name="40% - Accent4 3 4 2 7" xfId="23674"/>
    <cellStyle name="40% - Accent4 3 4 2 7 2" xfId="23675"/>
    <cellStyle name="40% - Accent4 3 4 2 8" xfId="23676"/>
    <cellStyle name="40% - Accent4 3 4 3" xfId="23677"/>
    <cellStyle name="40% - Accent4 3 4 3 2" xfId="23678"/>
    <cellStyle name="40% - Accent4 3 4 3 2 2" xfId="23679"/>
    <cellStyle name="40% - Accent4 3 4 3 2 2 2" xfId="23680"/>
    <cellStyle name="40% - Accent4 3 4 3 2 2 2 2" xfId="23681"/>
    <cellStyle name="40% - Accent4 3 4 3 2 2 2 2 2" xfId="23682"/>
    <cellStyle name="40% - Accent4 3 4 3 2 2 2 3" xfId="23683"/>
    <cellStyle name="40% - Accent4 3 4 3 2 2 3" xfId="23684"/>
    <cellStyle name="40% - Accent4 3 4 3 2 2 3 2" xfId="23685"/>
    <cellStyle name="40% - Accent4 3 4 3 2 2 4" xfId="23686"/>
    <cellStyle name="40% - Accent4 3 4 3 2 3" xfId="23687"/>
    <cellStyle name="40% - Accent4 3 4 3 2 3 2" xfId="23688"/>
    <cellStyle name="40% - Accent4 3 4 3 2 3 2 2" xfId="23689"/>
    <cellStyle name="40% - Accent4 3 4 3 2 3 3" xfId="23690"/>
    <cellStyle name="40% - Accent4 3 4 3 2 4" xfId="23691"/>
    <cellStyle name="40% - Accent4 3 4 3 2 4 2" xfId="23692"/>
    <cellStyle name="40% - Accent4 3 4 3 2 5" xfId="23693"/>
    <cellStyle name="40% - Accent4 3 4 3 2 5 2" xfId="23694"/>
    <cellStyle name="40% - Accent4 3 4 3 2 6" xfId="23695"/>
    <cellStyle name="40% - Accent4 3 4 3 3" xfId="23696"/>
    <cellStyle name="40% - Accent4 3 4 3 3 2" xfId="23697"/>
    <cellStyle name="40% - Accent4 3 4 3 3 2 2" xfId="23698"/>
    <cellStyle name="40% - Accent4 3 4 3 3 2 2 2" xfId="23699"/>
    <cellStyle name="40% - Accent4 3 4 3 3 2 2 2 2" xfId="23700"/>
    <cellStyle name="40% - Accent4 3 4 3 3 2 2 3" xfId="23701"/>
    <cellStyle name="40% - Accent4 3 4 3 3 2 3" xfId="23702"/>
    <cellStyle name="40% - Accent4 3 4 3 3 2 3 2" xfId="23703"/>
    <cellStyle name="40% - Accent4 3 4 3 3 2 4" xfId="23704"/>
    <cellStyle name="40% - Accent4 3 4 3 3 3" xfId="23705"/>
    <cellStyle name="40% - Accent4 3 4 3 3 3 2" xfId="23706"/>
    <cellStyle name="40% - Accent4 3 4 3 3 3 2 2" xfId="23707"/>
    <cellStyle name="40% - Accent4 3 4 3 3 3 3" xfId="23708"/>
    <cellStyle name="40% - Accent4 3 4 3 3 4" xfId="23709"/>
    <cellStyle name="40% - Accent4 3 4 3 3 4 2" xfId="23710"/>
    <cellStyle name="40% - Accent4 3 4 3 3 5" xfId="23711"/>
    <cellStyle name="40% - Accent4 3 4 3 3 5 2" xfId="23712"/>
    <cellStyle name="40% - Accent4 3 4 3 3 6" xfId="23713"/>
    <cellStyle name="40% - Accent4 3 4 3 4" xfId="23714"/>
    <cellStyle name="40% - Accent4 3 4 3 4 2" xfId="23715"/>
    <cellStyle name="40% - Accent4 3 4 3 4 2 2" xfId="23716"/>
    <cellStyle name="40% - Accent4 3 4 3 4 2 2 2" xfId="23717"/>
    <cellStyle name="40% - Accent4 3 4 3 4 2 3" xfId="23718"/>
    <cellStyle name="40% - Accent4 3 4 3 4 3" xfId="23719"/>
    <cellStyle name="40% - Accent4 3 4 3 4 3 2" xfId="23720"/>
    <cellStyle name="40% - Accent4 3 4 3 4 4" xfId="23721"/>
    <cellStyle name="40% - Accent4 3 4 3 5" xfId="23722"/>
    <cellStyle name="40% - Accent4 3 4 3 5 2" xfId="23723"/>
    <cellStyle name="40% - Accent4 3 4 3 5 2 2" xfId="23724"/>
    <cellStyle name="40% - Accent4 3 4 3 5 3" xfId="23725"/>
    <cellStyle name="40% - Accent4 3 4 3 6" xfId="23726"/>
    <cellStyle name="40% - Accent4 3 4 3 6 2" xfId="23727"/>
    <cellStyle name="40% - Accent4 3 4 3 7" xfId="23728"/>
    <cellStyle name="40% - Accent4 3 4 3 7 2" xfId="23729"/>
    <cellStyle name="40% - Accent4 3 4 3 8" xfId="23730"/>
    <cellStyle name="40% - Accent4 3 4 4" xfId="23731"/>
    <cellStyle name="40% - Accent4 3 4 4 2" xfId="23732"/>
    <cellStyle name="40% - Accent4 3 4 4 2 2" xfId="23733"/>
    <cellStyle name="40% - Accent4 3 4 4 2 2 2" xfId="23734"/>
    <cellStyle name="40% - Accent4 3 4 4 2 2 2 2" xfId="23735"/>
    <cellStyle name="40% - Accent4 3 4 4 2 2 3" xfId="23736"/>
    <cellStyle name="40% - Accent4 3 4 4 2 3" xfId="23737"/>
    <cellStyle name="40% - Accent4 3 4 4 2 3 2" xfId="23738"/>
    <cellStyle name="40% - Accent4 3 4 4 2 4" xfId="23739"/>
    <cellStyle name="40% - Accent4 3 4 4 3" xfId="23740"/>
    <cellStyle name="40% - Accent4 3 4 4 3 2" xfId="23741"/>
    <cellStyle name="40% - Accent4 3 4 4 3 2 2" xfId="23742"/>
    <cellStyle name="40% - Accent4 3 4 4 3 3" xfId="23743"/>
    <cellStyle name="40% - Accent4 3 4 4 4" xfId="23744"/>
    <cellStyle name="40% - Accent4 3 4 4 4 2" xfId="23745"/>
    <cellStyle name="40% - Accent4 3 4 4 5" xfId="23746"/>
    <cellStyle name="40% - Accent4 3 4 4 5 2" xfId="23747"/>
    <cellStyle name="40% - Accent4 3 4 4 6" xfId="23748"/>
    <cellStyle name="40% - Accent4 3 4 5" xfId="23749"/>
    <cellStyle name="40% - Accent4 3 4 5 2" xfId="23750"/>
    <cellStyle name="40% - Accent4 3 4 5 2 2" xfId="23751"/>
    <cellStyle name="40% - Accent4 3 4 5 2 2 2" xfId="23752"/>
    <cellStyle name="40% - Accent4 3 4 5 2 2 2 2" xfId="23753"/>
    <cellStyle name="40% - Accent4 3 4 5 2 2 3" xfId="23754"/>
    <cellStyle name="40% - Accent4 3 4 5 2 3" xfId="23755"/>
    <cellStyle name="40% - Accent4 3 4 5 2 3 2" xfId="23756"/>
    <cellStyle name="40% - Accent4 3 4 5 2 4" xfId="23757"/>
    <cellStyle name="40% - Accent4 3 4 5 3" xfId="23758"/>
    <cellStyle name="40% - Accent4 3 4 5 3 2" xfId="23759"/>
    <cellStyle name="40% - Accent4 3 4 5 3 2 2" xfId="23760"/>
    <cellStyle name="40% - Accent4 3 4 5 3 3" xfId="23761"/>
    <cellStyle name="40% - Accent4 3 4 5 4" xfId="23762"/>
    <cellStyle name="40% - Accent4 3 4 5 4 2" xfId="23763"/>
    <cellStyle name="40% - Accent4 3 4 5 5" xfId="23764"/>
    <cellStyle name="40% - Accent4 3 4 5 5 2" xfId="23765"/>
    <cellStyle name="40% - Accent4 3 4 5 6" xfId="23766"/>
    <cellStyle name="40% - Accent4 3 4 6" xfId="23767"/>
    <cellStyle name="40% - Accent4 3 4 6 2" xfId="23768"/>
    <cellStyle name="40% - Accent4 3 4 6 2 2" xfId="23769"/>
    <cellStyle name="40% - Accent4 3 4 6 2 2 2" xfId="23770"/>
    <cellStyle name="40% - Accent4 3 4 6 2 2 2 2" xfId="23771"/>
    <cellStyle name="40% - Accent4 3 4 6 2 2 3" xfId="23772"/>
    <cellStyle name="40% - Accent4 3 4 6 2 3" xfId="23773"/>
    <cellStyle name="40% - Accent4 3 4 6 2 3 2" xfId="23774"/>
    <cellStyle name="40% - Accent4 3 4 6 2 4" xfId="23775"/>
    <cellStyle name="40% - Accent4 3 4 6 3" xfId="23776"/>
    <cellStyle name="40% - Accent4 3 4 6 3 2" xfId="23777"/>
    <cellStyle name="40% - Accent4 3 4 6 3 2 2" xfId="23778"/>
    <cellStyle name="40% - Accent4 3 4 6 3 3" xfId="23779"/>
    <cellStyle name="40% - Accent4 3 4 6 4" xfId="23780"/>
    <cellStyle name="40% - Accent4 3 4 6 4 2" xfId="23781"/>
    <cellStyle name="40% - Accent4 3 4 6 5" xfId="23782"/>
    <cellStyle name="40% - Accent4 3 4 6 5 2" xfId="23783"/>
    <cellStyle name="40% - Accent4 3 4 6 6" xfId="23784"/>
    <cellStyle name="40% - Accent4 3 4 7" xfId="23785"/>
    <cellStyle name="40% - Accent4 3 4 7 2" xfId="23786"/>
    <cellStyle name="40% - Accent4 3 4 7 2 2" xfId="23787"/>
    <cellStyle name="40% - Accent4 3 4 7 2 2 2" xfId="23788"/>
    <cellStyle name="40% - Accent4 3 4 7 2 3" xfId="23789"/>
    <cellStyle name="40% - Accent4 3 4 7 3" xfId="23790"/>
    <cellStyle name="40% - Accent4 3 4 7 3 2" xfId="23791"/>
    <cellStyle name="40% - Accent4 3 4 7 4" xfId="23792"/>
    <cellStyle name="40% - Accent4 3 4 8" xfId="23793"/>
    <cellStyle name="40% - Accent4 3 4 8 2" xfId="23794"/>
    <cellStyle name="40% - Accent4 3 4 8 2 2" xfId="23795"/>
    <cellStyle name="40% - Accent4 3 4 8 3" xfId="23796"/>
    <cellStyle name="40% - Accent4 3 4 9" xfId="23797"/>
    <cellStyle name="40% - Accent4 3 4 9 2" xfId="23798"/>
    <cellStyle name="40% - Accent4 3 5" xfId="23799"/>
    <cellStyle name="40% - Accent4 3 5 10" xfId="23800"/>
    <cellStyle name="40% - Accent4 3 5 10 2" xfId="23801"/>
    <cellStyle name="40% - Accent4 3 5 11" xfId="23802"/>
    <cellStyle name="40% - Accent4 3 5 2" xfId="23803"/>
    <cellStyle name="40% - Accent4 3 5 2 2" xfId="23804"/>
    <cellStyle name="40% - Accent4 3 5 2 2 2" xfId="23805"/>
    <cellStyle name="40% - Accent4 3 5 2 2 2 2" xfId="23806"/>
    <cellStyle name="40% - Accent4 3 5 2 2 2 2 2" xfId="23807"/>
    <cellStyle name="40% - Accent4 3 5 2 2 2 2 2 2" xfId="23808"/>
    <cellStyle name="40% - Accent4 3 5 2 2 2 2 3" xfId="23809"/>
    <cellStyle name="40% - Accent4 3 5 2 2 2 3" xfId="23810"/>
    <cellStyle name="40% - Accent4 3 5 2 2 2 3 2" xfId="23811"/>
    <cellStyle name="40% - Accent4 3 5 2 2 2 4" xfId="23812"/>
    <cellStyle name="40% - Accent4 3 5 2 2 3" xfId="23813"/>
    <cellStyle name="40% - Accent4 3 5 2 2 3 2" xfId="23814"/>
    <cellStyle name="40% - Accent4 3 5 2 2 3 2 2" xfId="23815"/>
    <cellStyle name="40% - Accent4 3 5 2 2 3 3" xfId="23816"/>
    <cellStyle name="40% - Accent4 3 5 2 2 4" xfId="23817"/>
    <cellStyle name="40% - Accent4 3 5 2 2 4 2" xfId="23818"/>
    <cellStyle name="40% - Accent4 3 5 2 2 5" xfId="23819"/>
    <cellStyle name="40% - Accent4 3 5 2 2 5 2" xfId="23820"/>
    <cellStyle name="40% - Accent4 3 5 2 2 6" xfId="23821"/>
    <cellStyle name="40% - Accent4 3 5 2 3" xfId="23822"/>
    <cellStyle name="40% - Accent4 3 5 2 3 2" xfId="23823"/>
    <cellStyle name="40% - Accent4 3 5 2 3 2 2" xfId="23824"/>
    <cellStyle name="40% - Accent4 3 5 2 3 2 2 2" xfId="23825"/>
    <cellStyle name="40% - Accent4 3 5 2 3 2 2 2 2" xfId="23826"/>
    <cellStyle name="40% - Accent4 3 5 2 3 2 2 3" xfId="23827"/>
    <cellStyle name="40% - Accent4 3 5 2 3 2 3" xfId="23828"/>
    <cellStyle name="40% - Accent4 3 5 2 3 2 3 2" xfId="23829"/>
    <cellStyle name="40% - Accent4 3 5 2 3 2 4" xfId="23830"/>
    <cellStyle name="40% - Accent4 3 5 2 3 3" xfId="23831"/>
    <cellStyle name="40% - Accent4 3 5 2 3 3 2" xfId="23832"/>
    <cellStyle name="40% - Accent4 3 5 2 3 3 2 2" xfId="23833"/>
    <cellStyle name="40% - Accent4 3 5 2 3 3 3" xfId="23834"/>
    <cellStyle name="40% - Accent4 3 5 2 3 4" xfId="23835"/>
    <cellStyle name="40% - Accent4 3 5 2 3 4 2" xfId="23836"/>
    <cellStyle name="40% - Accent4 3 5 2 3 5" xfId="23837"/>
    <cellStyle name="40% - Accent4 3 5 2 3 5 2" xfId="23838"/>
    <cellStyle name="40% - Accent4 3 5 2 3 6" xfId="23839"/>
    <cellStyle name="40% - Accent4 3 5 2 4" xfId="23840"/>
    <cellStyle name="40% - Accent4 3 5 2 4 2" xfId="23841"/>
    <cellStyle name="40% - Accent4 3 5 2 4 2 2" xfId="23842"/>
    <cellStyle name="40% - Accent4 3 5 2 4 2 2 2" xfId="23843"/>
    <cellStyle name="40% - Accent4 3 5 2 4 2 3" xfId="23844"/>
    <cellStyle name="40% - Accent4 3 5 2 4 3" xfId="23845"/>
    <cellStyle name="40% - Accent4 3 5 2 4 3 2" xfId="23846"/>
    <cellStyle name="40% - Accent4 3 5 2 4 4" xfId="23847"/>
    <cellStyle name="40% - Accent4 3 5 2 5" xfId="23848"/>
    <cellStyle name="40% - Accent4 3 5 2 5 2" xfId="23849"/>
    <cellStyle name="40% - Accent4 3 5 2 5 2 2" xfId="23850"/>
    <cellStyle name="40% - Accent4 3 5 2 5 3" xfId="23851"/>
    <cellStyle name="40% - Accent4 3 5 2 6" xfId="23852"/>
    <cellStyle name="40% - Accent4 3 5 2 6 2" xfId="23853"/>
    <cellStyle name="40% - Accent4 3 5 2 7" xfId="23854"/>
    <cellStyle name="40% - Accent4 3 5 2 7 2" xfId="23855"/>
    <cellStyle name="40% - Accent4 3 5 2 8" xfId="23856"/>
    <cellStyle name="40% - Accent4 3 5 3" xfId="23857"/>
    <cellStyle name="40% - Accent4 3 5 3 2" xfId="23858"/>
    <cellStyle name="40% - Accent4 3 5 3 2 2" xfId="23859"/>
    <cellStyle name="40% - Accent4 3 5 3 2 2 2" xfId="23860"/>
    <cellStyle name="40% - Accent4 3 5 3 2 2 2 2" xfId="23861"/>
    <cellStyle name="40% - Accent4 3 5 3 2 2 2 2 2" xfId="23862"/>
    <cellStyle name="40% - Accent4 3 5 3 2 2 2 3" xfId="23863"/>
    <cellStyle name="40% - Accent4 3 5 3 2 2 3" xfId="23864"/>
    <cellStyle name="40% - Accent4 3 5 3 2 2 3 2" xfId="23865"/>
    <cellStyle name="40% - Accent4 3 5 3 2 2 4" xfId="23866"/>
    <cellStyle name="40% - Accent4 3 5 3 2 3" xfId="23867"/>
    <cellStyle name="40% - Accent4 3 5 3 2 3 2" xfId="23868"/>
    <cellStyle name="40% - Accent4 3 5 3 2 3 2 2" xfId="23869"/>
    <cellStyle name="40% - Accent4 3 5 3 2 3 3" xfId="23870"/>
    <cellStyle name="40% - Accent4 3 5 3 2 4" xfId="23871"/>
    <cellStyle name="40% - Accent4 3 5 3 2 4 2" xfId="23872"/>
    <cellStyle name="40% - Accent4 3 5 3 2 5" xfId="23873"/>
    <cellStyle name="40% - Accent4 3 5 3 2 5 2" xfId="23874"/>
    <cellStyle name="40% - Accent4 3 5 3 2 6" xfId="23875"/>
    <cellStyle name="40% - Accent4 3 5 3 3" xfId="23876"/>
    <cellStyle name="40% - Accent4 3 5 3 3 2" xfId="23877"/>
    <cellStyle name="40% - Accent4 3 5 3 3 2 2" xfId="23878"/>
    <cellStyle name="40% - Accent4 3 5 3 3 2 2 2" xfId="23879"/>
    <cellStyle name="40% - Accent4 3 5 3 3 2 2 2 2" xfId="23880"/>
    <cellStyle name="40% - Accent4 3 5 3 3 2 2 3" xfId="23881"/>
    <cellStyle name="40% - Accent4 3 5 3 3 2 3" xfId="23882"/>
    <cellStyle name="40% - Accent4 3 5 3 3 2 3 2" xfId="23883"/>
    <cellStyle name="40% - Accent4 3 5 3 3 2 4" xfId="23884"/>
    <cellStyle name="40% - Accent4 3 5 3 3 3" xfId="23885"/>
    <cellStyle name="40% - Accent4 3 5 3 3 3 2" xfId="23886"/>
    <cellStyle name="40% - Accent4 3 5 3 3 3 2 2" xfId="23887"/>
    <cellStyle name="40% - Accent4 3 5 3 3 3 3" xfId="23888"/>
    <cellStyle name="40% - Accent4 3 5 3 3 4" xfId="23889"/>
    <cellStyle name="40% - Accent4 3 5 3 3 4 2" xfId="23890"/>
    <cellStyle name="40% - Accent4 3 5 3 3 5" xfId="23891"/>
    <cellStyle name="40% - Accent4 3 5 3 3 5 2" xfId="23892"/>
    <cellStyle name="40% - Accent4 3 5 3 3 6" xfId="23893"/>
    <cellStyle name="40% - Accent4 3 5 3 4" xfId="23894"/>
    <cellStyle name="40% - Accent4 3 5 3 4 2" xfId="23895"/>
    <cellStyle name="40% - Accent4 3 5 3 4 2 2" xfId="23896"/>
    <cellStyle name="40% - Accent4 3 5 3 4 2 2 2" xfId="23897"/>
    <cellStyle name="40% - Accent4 3 5 3 4 2 3" xfId="23898"/>
    <cellStyle name="40% - Accent4 3 5 3 4 3" xfId="23899"/>
    <cellStyle name="40% - Accent4 3 5 3 4 3 2" xfId="23900"/>
    <cellStyle name="40% - Accent4 3 5 3 4 4" xfId="23901"/>
    <cellStyle name="40% - Accent4 3 5 3 5" xfId="23902"/>
    <cellStyle name="40% - Accent4 3 5 3 5 2" xfId="23903"/>
    <cellStyle name="40% - Accent4 3 5 3 5 2 2" xfId="23904"/>
    <cellStyle name="40% - Accent4 3 5 3 5 3" xfId="23905"/>
    <cellStyle name="40% - Accent4 3 5 3 6" xfId="23906"/>
    <cellStyle name="40% - Accent4 3 5 3 6 2" xfId="23907"/>
    <cellStyle name="40% - Accent4 3 5 3 7" xfId="23908"/>
    <cellStyle name="40% - Accent4 3 5 3 7 2" xfId="23909"/>
    <cellStyle name="40% - Accent4 3 5 3 8" xfId="23910"/>
    <cellStyle name="40% - Accent4 3 5 4" xfId="23911"/>
    <cellStyle name="40% - Accent4 3 5 4 2" xfId="23912"/>
    <cellStyle name="40% - Accent4 3 5 4 2 2" xfId="23913"/>
    <cellStyle name="40% - Accent4 3 5 4 2 2 2" xfId="23914"/>
    <cellStyle name="40% - Accent4 3 5 4 2 2 2 2" xfId="23915"/>
    <cellStyle name="40% - Accent4 3 5 4 2 2 3" xfId="23916"/>
    <cellStyle name="40% - Accent4 3 5 4 2 3" xfId="23917"/>
    <cellStyle name="40% - Accent4 3 5 4 2 3 2" xfId="23918"/>
    <cellStyle name="40% - Accent4 3 5 4 2 4" xfId="23919"/>
    <cellStyle name="40% - Accent4 3 5 4 3" xfId="23920"/>
    <cellStyle name="40% - Accent4 3 5 4 3 2" xfId="23921"/>
    <cellStyle name="40% - Accent4 3 5 4 3 2 2" xfId="23922"/>
    <cellStyle name="40% - Accent4 3 5 4 3 3" xfId="23923"/>
    <cellStyle name="40% - Accent4 3 5 4 4" xfId="23924"/>
    <cellStyle name="40% - Accent4 3 5 4 4 2" xfId="23925"/>
    <cellStyle name="40% - Accent4 3 5 4 5" xfId="23926"/>
    <cellStyle name="40% - Accent4 3 5 4 5 2" xfId="23927"/>
    <cellStyle name="40% - Accent4 3 5 4 6" xfId="23928"/>
    <cellStyle name="40% - Accent4 3 5 5" xfId="23929"/>
    <cellStyle name="40% - Accent4 3 5 5 2" xfId="23930"/>
    <cellStyle name="40% - Accent4 3 5 5 2 2" xfId="23931"/>
    <cellStyle name="40% - Accent4 3 5 5 2 2 2" xfId="23932"/>
    <cellStyle name="40% - Accent4 3 5 5 2 2 2 2" xfId="23933"/>
    <cellStyle name="40% - Accent4 3 5 5 2 2 3" xfId="23934"/>
    <cellStyle name="40% - Accent4 3 5 5 2 3" xfId="23935"/>
    <cellStyle name="40% - Accent4 3 5 5 2 3 2" xfId="23936"/>
    <cellStyle name="40% - Accent4 3 5 5 2 4" xfId="23937"/>
    <cellStyle name="40% - Accent4 3 5 5 3" xfId="23938"/>
    <cellStyle name="40% - Accent4 3 5 5 3 2" xfId="23939"/>
    <cellStyle name="40% - Accent4 3 5 5 3 2 2" xfId="23940"/>
    <cellStyle name="40% - Accent4 3 5 5 3 3" xfId="23941"/>
    <cellStyle name="40% - Accent4 3 5 5 4" xfId="23942"/>
    <cellStyle name="40% - Accent4 3 5 5 4 2" xfId="23943"/>
    <cellStyle name="40% - Accent4 3 5 5 5" xfId="23944"/>
    <cellStyle name="40% - Accent4 3 5 5 5 2" xfId="23945"/>
    <cellStyle name="40% - Accent4 3 5 5 6" xfId="23946"/>
    <cellStyle name="40% - Accent4 3 5 6" xfId="23947"/>
    <cellStyle name="40% - Accent4 3 5 6 2" xfId="23948"/>
    <cellStyle name="40% - Accent4 3 5 6 2 2" xfId="23949"/>
    <cellStyle name="40% - Accent4 3 5 6 2 2 2" xfId="23950"/>
    <cellStyle name="40% - Accent4 3 5 6 2 2 2 2" xfId="23951"/>
    <cellStyle name="40% - Accent4 3 5 6 2 2 3" xfId="23952"/>
    <cellStyle name="40% - Accent4 3 5 6 2 3" xfId="23953"/>
    <cellStyle name="40% - Accent4 3 5 6 2 3 2" xfId="23954"/>
    <cellStyle name="40% - Accent4 3 5 6 2 4" xfId="23955"/>
    <cellStyle name="40% - Accent4 3 5 6 3" xfId="23956"/>
    <cellStyle name="40% - Accent4 3 5 6 3 2" xfId="23957"/>
    <cellStyle name="40% - Accent4 3 5 6 3 2 2" xfId="23958"/>
    <cellStyle name="40% - Accent4 3 5 6 3 3" xfId="23959"/>
    <cellStyle name="40% - Accent4 3 5 6 4" xfId="23960"/>
    <cellStyle name="40% - Accent4 3 5 6 4 2" xfId="23961"/>
    <cellStyle name="40% - Accent4 3 5 6 5" xfId="23962"/>
    <cellStyle name="40% - Accent4 3 5 6 5 2" xfId="23963"/>
    <cellStyle name="40% - Accent4 3 5 6 6" xfId="23964"/>
    <cellStyle name="40% - Accent4 3 5 7" xfId="23965"/>
    <cellStyle name="40% - Accent4 3 5 7 2" xfId="23966"/>
    <cellStyle name="40% - Accent4 3 5 7 2 2" xfId="23967"/>
    <cellStyle name="40% - Accent4 3 5 7 2 2 2" xfId="23968"/>
    <cellStyle name="40% - Accent4 3 5 7 2 3" xfId="23969"/>
    <cellStyle name="40% - Accent4 3 5 7 3" xfId="23970"/>
    <cellStyle name="40% - Accent4 3 5 7 3 2" xfId="23971"/>
    <cellStyle name="40% - Accent4 3 5 7 4" xfId="23972"/>
    <cellStyle name="40% - Accent4 3 5 8" xfId="23973"/>
    <cellStyle name="40% - Accent4 3 5 8 2" xfId="23974"/>
    <cellStyle name="40% - Accent4 3 5 8 2 2" xfId="23975"/>
    <cellStyle name="40% - Accent4 3 5 8 3" xfId="23976"/>
    <cellStyle name="40% - Accent4 3 5 9" xfId="23977"/>
    <cellStyle name="40% - Accent4 3 5 9 2" xfId="23978"/>
    <cellStyle name="40% - Accent4 3 6" xfId="23979"/>
    <cellStyle name="40% - Accent4 3 6 2" xfId="23980"/>
    <cellStyle name="40% - Accent4 3 6 2 2" xfId="23981"/>
    <cellStyle name="40% - Accent4 3 6 2 2 2" xfId="23982"/>
    <cellStyle name="40% - Accent4 3 6 2 2 2 2" xfId="23983"/>
    <cellStyle name="40% - Accent4 3 6 2 2 2 2 2" xfId="23984"/>
    <cellStyle name="40% - Accent4 3 6 2 2 2 3" xfId="23985"/>
    <cellStyle name="40% - Accent4 3 6 2 2 3" xfId="23986"/>
    <cellStyle name="40% - Accent4 3 6 2 2 3 2" xfId="23987"/>
    <cellStyle name="40% - Accent4 3 6 2 2 4" xfId="23988"/>
    <cellStyle name="40% - Accent4 3 6 2 3" xfId="23989"/>
    <cellStyle name="40% - Accent4 3 6 2 3 2" xfId="23990"/>
    <cellStyle name="40% - Accent4 3 6 2 3 2 2" xfId="23991"/>
    <cellStyle name="40% - Accent4 3 6 2 3 3" xfId="23992"/>
    <cellStyle name="40% - Accent4 3 6 2 4" xfId="23993"/>
    <cellStyle name="40% - Accent4 3 6 2 4 2" xfId="23994"/>
    <cellStyle name="40% - Accent4 3 6 2 5" xfId="23995"/>
    <cellStyle name="40% - Accent4 3 6 2 5 2" xfId="23996"/>
    <cellStyle name="40% - Accent4 3 6 2 6" xfId="23997"/>
    <cellStyle name="40% - Accent4 3 6 3" xfId="23998"/>
    <cellStyle name="40% - Accent4 3 6 3 2" xfId="23999"/>
    <cellStyle name="40% - Accent4 3 6 3 2 2" xfId="24000"/>
    <cellStyle name="40% - Accent4 3 6 3 2 2 2" xfId="24001"/>
    <cellStyle name="40% - Accent4 3 6 3 2 2 2 2" xfId="24002"/>
    <cellStyle name="40% - Accent4 3 6 3 2 2 3" xfId="24003"/>
    <cellStyle name="40% - Accent4 3 6 3 2 3" xfId="24004"/>
    <cellStyle name="40% - Accent4 3 6 3 2 3 2" xfId="24005"/>
    <cellStyle name="40% - Accent4 3 6 3 2 4" xfId="24006"/>
    <cellStyle name="40% - Accent4 3 6 3 3" xfId="24007"/>
    <cellStyle name="40% - Accent4 3 6 3 3 2" xfId="24008"/>
    <cellStyle name="40% - Accent4 3 6 3 3 2 2" xfId="24009"/>
    <cellStyle name="40% - Accent4 3 6 3 3 3" xfId="24010"/>
    <cellStyle name="40% - Accent4 3 6 3 4" xfId="24011"/>
    <cellStyle name="40% - Accent4 3 6 3 4 2" xfId="24012"/>
    <cellStyle name="40% - Accent4 3 6 3 5" xfId="24013"/>
    <cellStyle name="40% - Accent4 3 6 3 5 2" xfId="24014"/>
    <cellStyle name="40% - Accent4 3 6 3 6" xfId="24015"/>
    <cellStyle name="40% - Accent4 3 6 4" xfId="24016"/>
    <cellStyle name="40% - Accent4 3 6 4 2" xfId="24017"/>
    <cellStyle name="40% - Accent4 3 6 4 2 2" xfId="24018"/>
    <cellStyle name="40% - Accent4 3 6 4 2 2 2" xfId="24019"/>
    <cellStyle name="40% - Accent4 3 6 4 2 3" xfId="24020"/>
    <cellStyle name="40% - Accent4 3 6 4 3" xfId="24021"/>
    <cellStyle name="40% - Accent4 3 6 4 3 2" xfId="24022"/>
    <cellStyle name="40% - Accent4 3 6 4 4" xfId="24023"/>
    <cellStyle name="40% - Accent4 3 6 5" xfId="24024"/>
    <cellStyle name="40% - Accent4 3 6 5 2" xfId="24025"/>
    <cellStyle name="40% - Accent4 3 6 5 2 2" xfId="24026"/>
    <cellStyle name="40% - Accent4 3 6 5 3" xfId="24027"/>
    <cellStyle name="40% - Accent4 3 6 6" xfId="24028"/>
    <cellStyle name="40% - Accent4 3 6 6 2" xfId="24029"/>
    <cellStyle name="40% - Accent4 3 6 7" xfId="24030"/>
    <cellStyle name="40% - Accent4 3 6 7 2" xfId="24031"/>
    <cellStyle name="40% - Accent4 3 6 8" xfId="24032"/>
    <cellStyle name="40% - Accent4 3 7" xfId="24033"/>
    <cellStyle name="40% - Accent4 3 7 2" xfId="24034"/>
    <cellStyle name="40% - Accent4 3 7 2 2" xfId="24035"/>
    <cellStyle name="40% - Accent4 3 7 2 2 2" xfId="24036"/>
    <cellStyle name="40% - Accent4 3 7 2 2 2 2" xfId="24037"/>
    <cellStyle name="40% - Accent4 3 7 2 2 2 2 2" xfId="24038"/>
    <cellStyle name="40% - Accent4 3 7 2 2 2 3" xfId="24039"/>
    <cellStyle name="40% - Accent4 3 7 2 2 3" xfId="24040"/>
    <cellStyle name="40% - Accent4 3 7 2 2 3 2" xfId="24041"/>
    <cellStyle name="40% - Accent4 3 7 2 2 4" xfId="24042"/>
    <cellStyle name="40% - Accent4 3 7 2 3" xfId="24043"/>
    <cellStyle name="40% - Accent4 3 7 2 3 2" xfId="24044"/>
    <cellStyle name="40% - Accent4 3 7 2 3 2 2" xfId="24045"/>
    <cellStyle name="40% - Accent4 3 7 2 3 3" xfId="24046"/>
    <cellStyle name="40% - Accent4 3 7 2 4" xfId="24047"/>
    <cellStyle name="40% - Accent4 3 7 2 4 2" xfId="24048"/>
    <cellStyle name="40% - Accent4 3 7 2 5" xfId="24049"/>
    <cellStyle name="40% - Accent4 3 7 2 5 2" xfId="24050"/>
    <cellStyle name="40% - Accent4 3 7 2 6" xfId="24051"/>
    <cellStyle name="40% - Accent4 3 7 3" xfId="24052"/>
    <cellStyle name="40% - Accent4 3 7 3 2" xfId="24053"/>
    <cellStyle name="40% - Accent4 3 7 3 2 2" xfId="24054"/>
    <cellStyle name="40% - Accent4 3 7 3 2 2 2" xfId="24055"/>
    <cellStyle name="40% - Accent4 3 7 3 2 2 2 2" xfId="24056"/>
    <cellStyle name="40% - Accent4 3 7 3 2 2 3" xfId="24057"/>
    <cellStyle name="40% - Accent4 3 7 3 2 3" xfId="24058"/>
    <cellStyle name="40% - Accent4 3 7 3 2 3 2" xfId="24059"/>
    <cellStyle name="40% - Accent4 3 7 3 2 4" xfId="24060"/>
    <cellStyle name="40% - Accent4 3 7 3 3" xfId="24061"/>
    <cellStyle name="40% - Accent4 3 7 3 3 2" xfId="24062"/>
    <cellStyle name="40% - Accent4 3 7 3 3 2 2" xfId="24063"/>
    <cellStyle name="40% - Accent4 3 7 3 3 3" xfId="24064"/>
    <cellStyle name="40% - Accent4 3 7 3 4" xfId="24065"/>
    <cellStyle name="40% - Accent4 3 7 3 4 2" xfId="24066"/>
    <cellStyle name="40% - Accent4 3 7 3 5" xfId="24067"/>
    <cellStyle name="40% - Accent4 3 7 3 5 2" xfId="24068"/>
    <cellStyle name="40% - Accent4 3 7 3 6" xfId="24069"/>
    <cellStyle name="40% - Accent4 3 7 4" xfId="24070"/>
    <cellStyle name="40% - Accent4 3 7 4 2" xfId="24071"/>
    <cellStyle name="40% - Accent4 3 7 4 2 2" xfId="24072"/>
    <cellStyle name="40% - Accent4 3 7 4 2 2 2" xfId="24073"/>
    <cellStyle name="40% - Accent4 3 7 4 2 3" xfId="24074"/>
    <cellStyle name="40% - Accent4 3 7 4 3" xfId="24075"/>
    <cellStyle name="40% - Accent4 3 7 4 3 2" xfId="24076"/>
    <cellStyle name="40% - Accent4 3 7 4 4" xfId="24077"/>
    <cellStyle name="40% - Accent4 3 7 5" xfId="24078"/>
    <cellStyle name="40% - Accent4 3 7 5 2" xfId="24079"/>
    <cellStyle name="40% - Accent4 3 7 5 2 2" xfId="24080"/>
    <cellStyle name="40% - Accent4 3 7 5 3" xfId="24081"/>
    <cellStyle name="40% - Accent4 3 7 6" xfId="24082"/>
    <cellStyle name="40% - Accent4 3 7 6 2" xfId="24083"/>
    <cellStyle name="40% - Accent4 3 7 7" xfId="24084"/>
    <cellStyle name="40% - Accent4 3 7 7 2" xfId="24085"/>
    <cellStyle name="40% - Accent4 3 7 8" xfId="24086"/>
    <cellStyle name="40% - Accent4 3 8" xfId="24087"/>
    <cellStyle name="40% - Accent4 3 8 2" xfId="24088"/>
    <cellStyle name="40% - Accent4 3 8 2 2" xfId="24089"/>
    <cellStyle name="40% - Accent4 3 8 2 2 2" xfId="24090"/>
    <cellStyle name="40% - Accent4 3 8 2 2 2 2" xfId="24091"/>
    <cellStyle name="40% - Accent4 3 8 2 2 3" xfId="24092"/>
    <cellStyle name="40% - Accent4 3 8 2 3" xfId="24093"/>
    <cellStyle name="40% - Accent4 3 8 2 3 2" xfId="24094"/>
    <cellStyle name="40% - Accent4 3 8 2 4" xfId="24095"/>
    <cellStyle name="40% - Accent4 3 8 3" xfId="24096"/>
    <cellStyle name="40% - Accent4 3 8 3 2" xfId="24097"/>
    <cellStyle name="40% - Accent4 3 8 3 2 2" xfId="24098"/>
    <cellStyle name="40% - Accent4 3 8 3 3" xfId="24099"/>
    <cellStyle name="40% - Accent4 3 8 4" xfId="24100"/>
    <cellStyle name="40% - Accent4 3 8 4 2" xfId="24101"/>
    <cellStyle name="40% - Accent4 3 8 5" xfId="24102"/>
    <cellStyle name="40% - Accent4 3 8 5 2" xfId="24103"/>
    <cellStyle name="40% - Accent4 3 8 6" xfId="24104"/>
    <cellStyle name="40% - Accent4 3 9" xfId="24105"/>
    <cellStyle name="40% - Accent4 3 9 2" xfId="24106"/>
    <cellStyle name="40% - Accent4 3 9 2 2" xfId="24107"/>
    <cellStyle name="40% - Accent4 3 9 2 2 2" xfId="24108"/>
    <cellStyle name="40% - Accent4 3 9 2 2 2 2" xfId="24109"/>
    <cellStyle name="40% - Accent4 3 9 2 2 3" xfId="24110"/>
    <cellStyle name="40% - Accent4 3 9 2 3" xfId="24111"/>
    <cellStyle name="40% - Accent4 3 9 2 3 2" xfId="24112"/>
    <cellStyle name="40% - Accent4 3 9 2 4" xfId="24113"/>
    <cellStyle name="40% - Accent4 3 9 3" xfId="24114"/>
    <cellStyle name="40% - Accent4 3 9 3 2" xfId="24115"/>
    <cellStyle name="40% - Accent4 3 9 3 2 2" xfId="24116"/>
    <cellStyle name="40% - Accent4 3 9 3 3" xfId="24117"/>
    <cellStyle name="40% - Accent4 3 9 4" xfId="24118"/>
    <cellStyle name="40% - Accent4 3 9 4 2" xfId="24119"/>
    <cellStyle name="40% - Accent4 3 9 5" xfId="24120"/>
    <cellStyle name="40% - Accent4 3 9 5 2" xfId="24121"/>
    <cellStyle name="40% - Accent4 3 9 6" xfId="24122"/>
    <cellStyle name="40% - Accent4 4" xfId="24123"/>
    <cellStyle name="40% - Accent4 5" xfId="24124"/>
    <cellStyle name="40% - Accent4 5 10" xfId="24125"/>
    <cellStyle name="40% - Accent4 5 10 2" xfId="24126"/>
    <cellStyle name="40% - Accent4 5 11" xfId="24127"/>
    <cellStyle name="40% - Accent4 5 2" xfId="24128"/>
    <cellStyle name="40% - Accent4 5 2 2" xfId="24129"/>
    <cellStyle name="40% - Accent4 5 2 2 2" xfId="24130"/>
    <cellStyle name="40% - Accent4 5 2 2 2 2" xfId="24131"/>
    <cellStyle name="40% - Accent4 5 2 2 2 2 2" xfId="24132"/>
    <cellStyle name="40% - Accent4 5 2 2 2 2 2 2" xfId="24133"/>
    <cellStyle name="40% - Accent4 5 2 2 2 2 3" xfId="24134"/>
    <cellStyle name="40% - Accent4 5 2 2 2 3" xfId="24135"/>
    <cellStyle name="40% - Accent4 5 2 2 2 3 2" xfId="24136"/>
    <cellStyle name="40% - Accent4 5 2 2 2 4" xfId="24137"/>
    <cellStyle name="40% - Accent4 5 2 2 3" xfId="24138"/>
    <cellStyle name="40% - Accent4 5 2 2 3 2" xfId="24139"/>
    <cellStyle name="40% - Accent4 5 2 2 3 2 2" xfId="24140"/>
    <cellStyle name="40% - Accent4 5 2 2 3 3" xfId="24141"/>
    <cellStyle name="40% - Accent4 5 2 2 4" xfId="24142"/>
    <cellStyle name="40% - Accent4 5 2 2 4 2" xfId="24143"/>
    <cellStyle name="40% - Accent4 5 2 2 5" xfId="24144"/>
    <cellStyle name="40% - Accent4 5 2 2 5 2" xfId="24145"/>
    <cellStyle name="40% - Accent4 5 2 2 6" xfId="24146"/>
    <cellStyle name="40% - Accent4 5 2 3" xfId="24147"/>
    <cellStyle name="40% - Accent4 5 2 3 2" xfId="24148"/>
    <cellStyle name="40% - Accent4 5 2 3 2 2" xfId="24149"/>
    <cellStyle name="40% - Accent4 5 2 3 2 2 2" xfId="24150"/>
    <cellStyle name="40% - Accent4 5 2 3 2 2 2 2" xfId="24151"/>
    <cellStyle name="40% - Accent4 5 2 3 2 2 3" xfId="24152"/>
    <cellStyle name="40% - Accent4 5 2 3 2 3" xfId="24153"/>
    <cellStyle name="40% - Accent4 5 2 3 2 3 2" xfId="24154"/>
    <cellStyle name="40% - Accent4 5 2 3 2 4" xfId="24155"/>
    <cellStyle name="40% - Accent4 5 2 3 3" xfId="24156"/>
    <cellStyle name="40% - Accent4 5 2 3 3 2" xfId="24157"/>
    <cellStyle name="40% - Accent4 5 2 3 3 2 2" xfId="24158"/>
    <cellStyle name="40% - Accent4 5 2 3 3 3" xfId="24159"/>
    <cellStyle name="40% - Accent4 5 2 3 4" xfId="24160"/>
    <cellStyle name="40% - Accent4 5 2 3 4 2" xfId="24161"/>
    <cellStyle name="40% - Accent4 5 2 3 5" xfId="24162"/>
    <cellStyle name="40% - Accent4 5 2 3 5 2" xfId="24163"/>
    <cellStyle name="40% - Accent4 5 2 3 6" xfId="24164"/>
    <cellStyle name="40% - Accent4 5 2 4" xfId="24165"/>
    <cellStyle name="40% - Accent4 5 2 4 2" xfId="24166"/>
    <cellStyle name="40% - Accent4 5 2 4 2 2" xfId="24167"/>
    <cellStyle name="40% - Accent4 5 2 4 2 2 2" xfId="24168"/>
    <cellStyle name="40% - Accent4 5 2 4 2 3" xfId="24169"/>
    <cellStyle name="40% - Accent4 5 2 4 3" xfId="24170"/>
    <cellStyle name="40% - Accent4 5 2 4 3 2" xfId="24171"/>
    <cellStyle name="40% - Accent4 5 2 4 4" xfId="24172"/>
    <cellStyle name="40% - Accent4 5 2 5" xfId="24173"/>
    <cellStyle name="40% - Accent4 5 2 5 2" xfId="24174"/>
    <cellStyle name="40% - Accent4 5 2 5 2 2" xfId="24175"/>
    <cellStyle name="40% - Accent4 5 2 5 3" xfId="24176"/>
    <cellStyle name="40% - Accent4 5 2 6" xfId="24177"/>
    <cellStyle name="40% - Accent4 5 2 6 2" xfId="24178"/>
    <cellStyle name="40% - Accent4 5 2 7" xfId="24179"/>
    <cellStyle name="40% - Accent4 5 2 7 2" xfId="24180"/>
    <cellStyle name="40% - Accent4 5 2 8" xfId="24181"/>
    <cellStyle name="40% - Accent4 5 3" xfId="24182"/>
    <cellStyle name="40% - Accent4 5 3 2" xfId="24183"/>
    <cellStyle name="40% - Accent4 5 3 2 2" xfId="24184"/>
    <cellStyle name="40% - Accent4 5 3 2 2 2" xfId="24185"/>
    <cellStyle name="40% - Accent4 5 3 2 2 2 2" xfId="24186"/>
    <cellStyle name="40% - Accent4 5 3 2 2 2 2 2" xfId="24187"/>
    <cellStyle name="40% - Accent4 5 3 2 2 2 3" xfId="24188"/>
    <cellStyle name="40% - Accent4 5 3 2 2 3" xfId="24189"/>
    <cellStyle name="40% - Accent4 5 3 2 2 3 2" xfId="24190"/>
    <cellStyle name="40% - Accent4 5 3 2 2 4" xfId="24191"/>
    <cellStyle name="40% - Accent4 5 3 2 3" xfId="24192"/>
    <cellStyle name="40% - Accent4 5 3 2 3 2" xfId="24193"/>
    <cellStyle name="40% - Accent4 5 3 2 3 2 2" xfId="24194"/>
    <cellStyle name="40% - Accent4 5 3 2 3 3" xfId="24195"/>
    <cellStyle name="40% - Accent4 5 3 2 4" xfId="24196"/>
    <cellStyle name="40% - Accent4 5 3 2 4 2" xfId="24197"/>
    <cellStyle name="40% - Accent4 5 3 2 5" xfId="24198"/>
    <cellStyle name="40% - Accent4 5 3 2 5 2" xfId="24199"/>
    <cellStyle name="40% - Accent4 5 3 2 6" xfId="24200"/>
    <cellStyle name="40% - Accent4 5 3 3" xfId="24201"/>
    <cellStyle name="40% - Accent4 5 3 3 2" xfId="24202"/>
    <cellStyle name="40% - Accent4 5 3 3 2 2" xfId="24203"/>
    <cellStyle name="40% - Accent4 5 3 3 2 2 2" xfId="24204"/>
    <cellStyle name="40% - Accent4 5 3 3 2 2 2 2" xfId="24205"/>
    <cellStyle name="40% - Accent4 5 3 3 2 2 3" xfId="24206"/>
    <cellStyle name="40% - Accent4 5 3 3 2 3" xfId="24207"/>
    <cellStyle name="40% - Accent4 5 3 3 2 3 2" xfId="24208"/>
    <cellStyle name="40% - Accent4 5 3 3 2 4" xfId="24209"/>
    <cellStyle name="40% - Accent4 5 3 3 3" xfId="24210"/>
    <cellStyle name="40% - Accent4 5 3 3 3 2" xfId="24211"/>
    <cellStyle name="40% - Accent4 5 3 3 3 2 2" xfId="24212"/>
    <cellStyle name="40% - Accent4 5 3 3 3 3" xfId="24213"/>
    <cellStyle name="40% - Accent4 5 3 3 4" xfId="24214"/>
    <cellStyle name="40% - Accent4 5 3 3 4 2" xfId="24215"/>
    <cellStyle name="40% - Accent4 5 3 3 5" xfId="24216"/>
    <cellStyle name="40% - Accent4 5 3 3 5 2" xfId="24217"/>
    <cellStyle name="40% - Accent4 5 3 3 6" xfId="24218"/>
    <cellStyle name="40% - Accent4 5 3 4" xfId="24219"/>
    <cellStyle name="40% - Accent4 5 3 4 2" xfId="24220"/>
    <cellStyle name="40% - Accent4 5 3 4 2 2" xfId="24221"/>
    <cellStyle name="40% - Accent4 5 3 4 2 2 2" xfId="24222"/>
    <cellStyle name="40% - Accent4 5 3 4 2 3" xfId="24223"/>
    <cellStyle name="40% - Accent4 5 3 4 3" xfId="24224"/>
    <cellStyle name="40% - Accent4 5 3 4 3 2" xfId="24225"/>
    <cellStyle name="40% - Accent4 5 3 4 4" xfId="24226"/>
    <cellStyle name="40% - Accent4 5 3 5" xfId="24227"/>
    <cellStyle name="40% - Accent4 5 3 5 2" xfId="24228"/>
    <cellStyle name="40% - Accent4 5 3 5 2 2" xfId="24229"/>
    <cellStyle name="40% - Accent4 5 3 5 3" xfId="24230"/>
    <cellStyle name="40% - Accent4 5 3 6" xfId="24231"/>
    <cellStyle name="40% - Accent4 5 3 6 2" xfId="24232"/>
    <cellStyle name="40% - Accent4 5 3 7" xfId="24233"/>
    <cellStyle name="40% - Accent4 5 3 7 2" xfId="24234"/>
    <cellStyle name="40% - Accent4 5 3 8" xfId="24235"/>
    <cellStyle name="40% - Accent4 5 4" xfId="24236"/>
    <cellStyle name="40% - Accent4 5 4 2" xfId="24237"/>
    <cellStyle name="40% - Accent4 5 4 2 2" xfId="24238"/>
    <cellStyle name="40% - Accent4 5 4 2 2 2" xfId="24239"/>
    <cellStyle name="40% - Accent4 5 4 2 2 2 2" xfId="24240"/>
    <cellStyle name="40% - Accent4 5 4 2 2 3" xfId="24241"/>
    <cellStyle name="40% - Accent4 5 4 2 3" xfId="24242"/>
    <cellStyle name="40% - Accent4 5 4 2 3 2" xfId="24243"/>
    <cellStyle name="40% - Accent4 5 4 2 4" xfId="24244"/>
    <cellStyle name="40% - Accent4 5 4 3" xfId="24245"/>
    <cellStyle name="40% - Accent4 5 4 3 2" xfId="24246"/>
    <cellStyle name="40% - Accent4 5 4 3 2 2" xfId="24247"/>
    <cellStyle name="40% - Accent4 5 4 3 3" xfId="24248"/>
    <cellStyle name="40% - Accent4 5 4 4" xfId="24249"/>
    <cellStyle name="40% - Accent4 5 4 4 2" xfId="24250"/>
    <cellStyle name="40% - Accent4 5 4 5" xfId="24251"/>
    <cellStyle name="40% - Accent4 5 4 5 2" xfId="24252"/>
    <cellStyle name="40% - Accent4 5 4 6" xfId="24253"/>
    <cellStyle name="40% - Accent4 5 5" xfId="24254"/>
    <cellStyle name="40% - Accent4 5 5 2" xfId="24255"/>
    <cellStyle name="40% - Accent4 5 5 2 2" xfId="24256"/>
    <cellStyle name="40% - Accent4 5 5 2 2 2" xfId="24257"/>
    <cellStyle name="40% - Accent4 5 5 2 2 2 2" xfId="24258"/>
    <cellStyle name="40% - Accent4 5 5 2 2 3" xfId="24259"/>
    <cellStyle name="40% - Accent4 5 5 2 3" xfId="24260"/>
    <cellStyle name="40% - Accent4 5 5 2 3 2" xfId="24261"/>
    <cellStyle name="40% - Accent4 5 5 2 4" xfId="24262"/>
    <cellStyle name="40% - Accent4 5 5 3" xfId="24263"/>
    <cellStyle name="40% - Accent4 5 5 3 2" xfId="24264"/>
    <cellStyle name="40% - Accent4 5 5 3 2 2" xfId="24265"/>
    <cellStyle name="40% - Accent4 5 5 3 3" xfId="24266"/>
    <cellStyle name="40% - Accent4 5 5 4" xfId="24267"/>
    <cellStyle name="40% - Accent4 5 5 4 2" xfId="24268"/>
    <cellStyle name="40% - Accent4 5 5 5" xfId="24269"/>
    <cellStyle name="40% - Accent4 5 5 5 2" xfId="24270"/>
    <cellStyle name="40% - Accent4 5 5 6" xfId="24271"/>
    <cellStyle name="40% - Accent4 5 6" xfId="24272"/>
    <cellStyle name="40% - Accent4 5 6 2" xfId="24273"/>
    <cellStyle name="40% - Accent4 5 6 2 2" xfId="24274"/>
    <cellStyle name="40% - Accent4 5 6 2 2 2" xfId="24275"/>
    <cellStyle name="40% - Accent4 5 6 2 2 2 2" xfId="24276"/>
    <cellStyle name="40% - Accent4 5 6 2 2 3" xfId="24277"/>
    <cellStyle name="40% - Accent4 5 6 2 3" xfId="24278"/>
    <cellStyle name="40% - Accent4 5 6 2 3 2" xfId="24279"/>
    <cellStyle name="40% - Accent4 5 6 2 4" xfId="24280"/>
    <cellStyle name="40% - Accent4 5 6 3" xfId="24281"/>
    <cellStyle name="40% - Accent4 5 6 3 2" xfId="24282"/>
    <cellStyle name="40% - Accent4 5 6 3 2 2" xfId="24283"/>
    <cellStyle name="40% - Accent4 5 6 3 3" xfId="24284"/>
    <cellStyle name="40% - Accent4 5 6 4" xfId="24285"/>
    <cellStyle name="40% - Accent4 5 6 4 2" xfId="24286"/>
    <cellStyle name="40% - Accent4 5 6 5" xfId="24287"/>
    <cellStyle name="40% - Accent4 5 6 5 2" xfId="24288"/>
    <cellStyle name="40% - Accent4 5 6 6" xfId="24289"/>
    <cellStyle name="40% - Accent4 5 7" xfId="24290"/>
    <cellStyle name="40% - Accent4 5 7 2" xfId="24291"/>
    <cellStyle name="40% - Accent4 5 7 2 2" xfId="24292"/>
    <cellStyle name="40% - Accent4 5 7 2 2 2" xfId="24293"/>
    <cellStyle name="40% - Accent4 5 7 2 3" xfId="24294"/>
    <cellStyle name="40% - Accent4 5 7 3" xfId="24295"/>
    <cellStyle name="40% - Accent4 5 7 3 2" xfId="24296"/>
    <cellStyle name="40% - Accent4 5 7 4" xfId="24297"/>
    <cellStyle name="40% - Accent4 5 8" xfId="24298"/>
    <cellStyle name="40% - Accent4 5 8 2" xfId="24299"/>
    <cellStyle name="40% - Accent4 5 8 2 2" xfId="24300"/>
    <cellStyle name="40% - Accent4 5 8 3" xfId="24301"/>
    <cellStyle name="40% - Accent4 5 9" xfId="24302"/>
    <cellStyle name="40% - Accent4 5 9 2" xfId="24303"/>
    <cellStyle name="40% - Accent4 6" xfId="24304"/>
    <cellStyle name="40% - Accent4 6 10" xfId="24305"/>
    <cellStyle name="40% - Accent4 6 10 2" xfId="24306"/>
    <cellStyle name="40% - Accent4 6 11" xfId="24307"/>
    <cellStyle name="40% - Accent4 6 2" xfId="24308"/>
    <cellStyle name="40% - Accent4 6 2 2" xfId="24309"/>
    <cellStyle name="40% - Accent4 6 2 2 2" xfId="24310"/>
    <cellStyle name="40% - Accent4 6 2 2 2 2" xfId="24311"/>
    <cellStyle name="40% - Accent4 6 2 2 2 2 2" xfId="24312"/>
    <cellStyle name="40% - Accent4 6 2 2 2 2 2 2" xfId="24313"/>
    <cellStyle name="40% - Accent4 6 2 2 2 2 3" xfId="24314"/>
    <cellStyle name="40% - Accent4 6 2 2 2 3" xfId="24315"/>
    <cellStyle name="40% - Accent4 6 2 2 2 3 2" xfId="24316"/>
    <cellStyle name="40% - Accent4 6 2 2 2 4" xfId="24317"/>
    <cellStyle name="40% - Accent4 6 2 2 3" xfId="24318"/>
    <cellStyle name="40% - Accent4 6 2 2 3 2" xfId="24319"/>
    <cellStyle name="40% - Accent4 6 2 2 3 2 2" xfId="24320"/>
    <cellStyle name="40% - Accent4 6 2 2 3 3" xfId="24321"/>
    <cellStyle name="40% - Accent4 6 2 2 4" xfId="24322"/>
    <cellStyle name="40% - Accent4 6 2 2 4 2" xfId="24323"/>
    <cellStyle name="40% - Accent4 6 2 2 5" xfId="24324"/>
    <cellStyle name="40% - Accent4 6 2 2 5 2" xfId="24325"/>
    <cellStyle name="40% - Accent4 6 2 2 6" xfId="24326"/>
    <cellStyle name="40% - Accent4 6 2 3" xfId="24327"/>
    <cellStyle name="40% - Accent4 6 2 3 2" xfId="24328"/>
    <cellStyle name="40% - Accent4 6 2 3 2 2" xfId="24329"/>
    <cellStyle name="40% - Accent4 6 2 3 2 2 2" xfId="24330"/>
    <cellStyle name="40% - Accent4 6 2 3 2 2 2 2" xfId="24331"/>
    <cellStyle name="40% - Accent4 6 2 3 2 2 3" xfId="24332"/>
    <cellStyle name="40% - Accent4 6 2 3 2 3" xfId="24333"/>
    <cellStyle name="40% - Accent4 6 2 3 2 3 2" xfId="24334"/>
    <cellStyle name="40% - Accent4 6 2 3 2 4" xfId="24335"/>
    <cellStyle name="40% - Accent4 6 2 3 3" xfId="24336"/>
    <cellStyle name="40% - Accent4 6 2 3 3 2" xfId="24337"/>
    <cellStyle name="40% - Accent4 6 2 3 3 2 2" xfId="24338"/>
    <cellStyle name="40% - Accent4 6 2 3 3 3" xfId="24339"/>
    <cellStyle name="40% - Accent4 6 2 3 4" xfId="24340"/>
    <cellStyle name="40% - Accent4 6 2 3 4 2" xfId="24341"/>
    <cellStyle name="40% - Accent4 6 2 3 5" xfId="24342"/>
    <cellStyle name="40% - Accent4 6 2 3 5 2" xfId="24343"/>
    <cellStyle name="40% - Accent4 6 2 3 6" xfId="24344"/>
    <cellStyle name="40% - Accent4 6 2 4" xfId="24345"/>
    <cellStyle name="40% - Accent4 6 2 4 2" xfId="24346"/>
    <cellStyle name="40% - Accent4 6 2 4 2 2" xfId="24347"/>
    <cellStyle name="40% - Accent4 6 2 4 2 2 2" xfId="24348"/>
    <cellStyle name="40% - Accent4 6 2 4 2 3" xfId="24349"/>
    <cellStyle name="40% - Accent4 6 2 4 3" xfId="24350"/>
    <cellStyle name="40% - Accent4 6 2 4 3 2" xfId="24351"/>
    <cellStyle name="40% - Accent4 6 2 4 4" xfId="24352"/>
    <cellStyle name="40% - Accent4 6 2 5" xfId="24353"/>
    <cellStyle name="40% - Accent4 6 2 5 2" xfId="24354"/>
    <cellStyle name="40% - Accent4 6 2 5 2 2" xfId="24355"/>
    <cellStyle name="40% - Accent4 6 2 5 3" xfId="24356"/>
    <cellStyle name="40% - Accent4 6 2 6" xfId="24357"/>
    <cellStyle name="40% - Accent4 6 2 6 2" xfId="24358"/>
    <cellStyle name="40% - Accent4 6 2 7" xfId="24359"/>
    <cellStyle name="40% - Accent4 6 2 7 2" xfId="24360"/>
    <cellStyle name="40% - Accent4 6 2 8" xfId="24361"/>
    <cellStyle name="40% - Accent4 6 3" xfId="24362"/>
    <cellStyle name="40% - Accent4 6 3 2" xfId="24363"/>
    <cellStyle name="40% - Accent4 6 3 2 2" xfId="24364"/>
    <cellStyle name="40% - Accent4 6 3 2 2 2" xfId="24365"/>
    <cellStyle name="40% - Accent4 6 3 2 2 2 2" xfId="24366"/>
    <cellStyle name="40% - Accent4 6 3 2 2 2 2 2" xfId="24367"/>
    <cellStyle name="40% - Accent4 6 3 2 2 2 3" xfId="24368"/>
    <cellStyle name="40% - Accent4 6 3 2 2 3" xfId="24369"/>
    <cellStyle name="40% - Accent4 6 3 2 2 3 2" xfId="24370"/>
    <cellStyle name="40% - Accent4 6 3 2 2 4" xfId="24371"/>
    <cellStyle name="40% - Accent4 6 3 2 3" xfId="24372"/>
    <cellStyle name="40% - Accent4 6 3 2 3 2" xfId="24373"/>
    <cellStyle name="40% - Accent4 6 3 2 3 2 2" xfId="24374"/>
    <cellStyle name="40% - Accent4 6 3 2 3 3" xfId="24375"/>
    <cellStyle name="40% - Accent4 6 3 2 4" xfId="24376"/>
    <cellStyle name="40% - Accent4 6 3 2 4 2" xfId="24377"/>
    <cellStyle name="40% - Accent4 6 3 2 5" xfId="24378"/>
    <cellStyle name="40% - Accent4 6 3 2 5 2" xfId="24379"/>
    <cellStyle name="40% - Accent4 6 3 2 6" xfId="24380"/>
    <cellStyle name="40% - Accent4 6 3 3" xfId="24381"/>
    <cellStyle name="40% - Accent4 6 3 3 2" xfId="24382"/>
    <cellStyle name="40% - Accent4 6 3 3 2 2" xfId="24383"/>
    <cellStyle name="40% - Accent4 6 3 3 2 2 2" xfId="24384"/>
    <cellStyle name="40% - Accent4 6 3 3 2 2 2 2" xfId="24385"/>
    <cellStyle name="40% - Accent4 6 3 3 2 2 3" xfId="24386"/>
    <cellStyle name="40% - Accent4 6 3 3 2 3" xfId="24387"/>
    <cellStyle name="40% - Accent4 6 3 3 2 3 2" xfId="24388"/>
    <cellStyle name="40% - Accent4 6 3 3 2 4" xfId="24389"/>
    <cellStyle name="40% - Accent4 6 3 3 3" xfId="24390"/>
    <cellStyle name="40% - Accent4 6 3 3 3 2" xfId="24391"/>
    <cellStyle name="40% - Accent4 6 3 3 3 2 2" xfId="24392"/>
    <cellStyle name="40% - Accent4 6 3 3 3 3" xfId="24393"/>
    <cellStyle name="40% - Accent4 6 3 3 4" xfId="24394"/>
    <cellStyle name="40% - Accent4 6 3 3 4 2" xfId="24395"/>
    <cellStyle name="40% - Accent4 6 3 3 5" xfId="24396"/>
    <cellStyle name="40% - Accent4 6 3 3 5 2" xfId="24397"/>
    <cellStyle name="40% - Accent4 6 3 3 6" xfId="24398"/>
    <cellStyle name="40% - Accent4 6 3 4" xfId="24399"/>
    <cellStyle name="40% - Accent4 6 3 4 2" xfId="24400"/>
    <cellStyle name="40% - Accent4 6 3 4 2 2" xfId="24401"/>
    <cellStyle name="40% - Accent4 6 3 4 2 2 2" xfId="24402"/>
    <cellStyle name="40% - Accent4 6 3 4 2 3" xfId="24403"/>
    <cellStyle name="40% - Accent4 6 3 4 3" xfId="24404"/>
    <cellStyle name="40% - Accent4 6 3 4 3 2" xfId="24405"/>
    <cellStyle name="40% - Accent4 6 3 4 4" xfId="24406"/>
    <cellStyle name="40% - Accent4 6 3 5" xfId="24407"/>
    <cellStyle name="40% - Accent4 6 3 5 2" xfId="24408"/>
    <cellStyle name="40% - Accent4 6 3 5 2 2" xfId="24409"/>
    <cellStyle name="40% - Accent4 6 3 5 3" xfId="24410"/>
    <cellStyle name="40% - Accent4 6 3 6" xfId="24411"/>
    <cellStyle name="40% - Accent4 6 3 6 2" xfId="24412"/>
    <cellStyle name="40% - Accent4 6 3 7" xfId="24413"/>
    <cellStyle name="40% - Accent4 6 3 7 2" xfId="24414"/>
    <cellStyle name="40% - Accent4 6 3 8" xfId="24415"/>
    <cellStyle name="40% - Accent4 6 4" xfId="24416"/>
    <cellStyle name="40% - Accent4 6 4 2" xfId="24417"/>
    <cellStyle name="40% - Accent4 6 4 2 2" xfId="24418"/>
    <cellStyle name="40% - Accent4 6 4 2 2 2" xfId="24419"/>
    <cellStyle name="40% - Accent4 6 4 2 2 2 2" xfId="24420"/>
    <cellStyle name="40% - Accent4 6 4 2 2 3" xfId="24421"/>
    <cellStyle name="40% - Accent4 6 4 2 3" xfId="24422"/>
    <cellStyle name="40% - Accent4 6 4 2 3 2" xfId="24423"/>
    <cellStyle name="40% - Accent4 6 4 2 4" xfId="24424"/>
    <cellStyle name="40% - Accent4 6 4 3" xfId="24425"/>
    <cellStyle name="40% - Accent4 6 4 3 2" xfId="24426"/>
    <cellStyle name="40% - Accent4 6 4 3 2 2" xfId="24427"/>
    <cellStyle name="40% - Accent4 6 4 3 3" xfId="24428"/>
    <cellStyle name="40% - Accent4 6 4 4" xfId="24429"/>
    <cellStyle name="40% - Accent4 6 4 4 2" xfId="24430"/>
    <cellStyle name="40% - Accent4 6 4 5" xfId="24431"/>
    <cellStyle name="40% - Accent4 6 4 5 2" xfId="24432"/>
    <cellStyle name="40% - Accent4 6 4 6" xfId="24433"/>
    <cellStyle name="40% - Accent4 6 5" xfId="24434"/>
    <cellStyle name="40% - Accent4 6 5 2" xfId="24435"/>
    <cellStyle name="40% - Accent4 6 5 2 2" xfId="24436"/>
    <cellStyle name="40% - Accent4 6 5 2 2 2" xfId="24437"/>
    <cellStyle name="40% - Accent4 6 5 2 2 2 2" xfId="24438"/>
    <cellStyle name="40% - Accent4 6 5 2 2 3" xfId="24439"/>
    <cellStyle name="40% - Accent4 6 5 2 3" xfId="24440"/>
    <cellStyle name="40% - Accent4 6 5 2 3 2" xfId="24441"/>
    <cellStyle name="40% - Accent4 6 5 2 4" xfId="24442"/>
    <cellStyle name="40% - Accent4 6 5 3" xfId="24443"/>
    <cellStyle name="40% - Accent4 6 5 3 2" xfId="24444"/>
    <cellStyle name="40% - Accent4 6 5 3 2 2" xfId="24445"/>
    <cellStyle name="40% - Accent4 6 5 3 3" xfId="24446"/>
    <cellStyle name="40% - Accent4 6 5 4" xfId="24447"/>
    <cellStyle name="40% - Accent4 6 5 4 2" xfId="24448"/>
    <cellStyle name="40% - Accent4 6 5 5" xfId="24449"/>
    <cellStyle name="40% - Accent4 6 5 5 2" xfId="24450"/>
    <cellStyle name="40% - Accent4 6 5 6" xfId="24451"/>
    <cellStyle name="40% - Accent4 6 6" xfId="24452"/>
    <cellStyle name="40% - Accent4 6 6 2" xfId="24453"/>
    <cellStyle name="40% - Accent4 6 6 2 2" xfId="24454"/>
    <cellStyle name="40% - Accent4 6 6 2 2 2" xfId="24455"/>
    <cellStyle name="40% - Accent4 6 6 2 2 2 2" xfId="24456"/>
    <cellStyle name="40% - Accent4 6 6 2 2 3" xfId="24457"/>
    <cellStyle name="40% - Accent4 6 6 2 3" xfId="24458"/>
    <cellStyle name="40% - Accent4 6 6 2 3 2" xfId="24459"/>
    <cellStyle name="40% - Accent4 6 6 2 4" xfId="24460"/>
    <cellStyle name="40% - Accent4 6 6 3" xfId="24461"/>
    <cellStyle name="40% - Accent4 6 6 3 2" xfId="24462"/>
    <cellStyle name="40% - Accent4 6 6 3 2 2" xfId="24463"/>
    <cellStyle name="40% - Accent4 6 6 3 3" xfId="24464"/>
    <cellStyle name="40% - Accent4 6 6 4" xfId="24465"/>
    <cellStyle name="40% - Accent4 6 6 4 2" xfId="24466"/>
    <cellStyle name="40% - Accent4 6 6 5" xfId="24467"/>
    <cellStyle name="40% - Accent4 6 6 5 2" xfId="24468"/>
    <cellStyle name="40% - Accent4 6 6 6" xfId="24469"/>
    <cellStyle name="40% - Accent4 6 7" xfId="24470"/>
    <cellStyle name="40% - Accent4 6 7 2" xfId="24471"/>
    <cellStyle name="40% - Accent4 6 7 2 2" xfId="24472"/>
    <cellStyle name="40% - Accent4 6 7 2 2 2" xfId="24473"/>
    <cellStyle name="40% - Accent4 6 7 2 3" xfId="24474"/>
    <cellStyle name="40% - Accent4 6 7 3" xfId="24475"/>
    <cellStyle name="40% - Accent4 6 7 3 2" xfId="24476"/>
    <cellStyle name="40% - Accent4 6 7 4" xfId="24477"/>
    <cellStyle name="40% - Accent4 6 8" xfId="24478"/>
    <cellStyle name="40% - Accent4 6 8 2" xfId="24479"/>
    <cellStyle name="40% - Accent4 6 8 2 2" xfId="24480"/>
    <cellStyle name="40% - Accent4 6 8 3" xfId="24481"/>
    <cellStyle name="40% - Accent4 6 9" xfId="24482"/>
    <cellStyle name="40% - Accent4 6 9 2" xfId="24483"/>
    <cellStyle name="40% - Accent4 7" xfId="24484"/>
    <cellStyle name="40% - Accent4 7 10" xfId="24485"/>
    <cellStyle name="40% - Accent4 7 10 2" xfId="24486"/>
    <cellStyle name="40% - Accent4 7 11" xfId="24487"/>
    <cellStyle name="40% - Accent4 7 2" xfId="24488"/>
    <cellStyle name="40% - Accent4 7 2 2" xfId="24489"/>
    <cellStyle name="40% - Accent4 7 2 2 2" xfId="24490"/>
    <cellStyle name="40% - Accent4 7 2 2 2 2" xfId="24491"/>
    <cellStyle name="40% - Accent4 7 2 2 2 2 2" xfId="24492"/>
    <cellStyle name="40% - Accent4 7 2 2 2 2 2 2" xfId="24493"/>
    <cellStyle name="40% - Accent4 7 2 2 2 2 3" xfId="24494"/>
    <cellStyle name="40% - Accent4 7 2 2 2 3" xfId="24495"/>
    <cellStyle name="40% - Accent4 7 2 2 2 3 2" xfId="24496"/>
    <cellStyle name="40% - Accent4 7 2 2 2 4" xfId="24497"/>
    <cellStyle name="40% - Accent4 7 2 2 3" xfId="24498"/>
    <cellStyle name="40% - Accent4 7 2 2 3 2" xfId="24499"/>
    <cellStyle name="40% - Accent4 7 2 2 3 2 2" xfId="24500"/>
    <cellStyle name="40% - Accent4 7 2 2 3 3" xfId="24501"/>
    <cellStyle name="40% - Accent4 7 2 2 4" xfId="24502"/>
    <cellStyle name="40% - Accent4 7 2 2 4 2" xfId="24503"/>
    <cellStyle name="40% - Accent4 7 2 2 5" xfId="24504"/>
    <cellStyle name="40% - Accent4 7 2 2 5 2" xfId="24505"/>
    <cellStyle name="40% - Accent4 7 2 2 6" xfId="24506"/>
    <cellStyle name="40% - Accent4 7 2 3" xfId="24507"/>
    <cellStyle name="40% - Accent4 7 2 3 2" xfId="24508"/>
    <cellStyle name="40% - Accent4 7 2 3 2 2" xfId="24509"/>
    <cellStyle name="40% - Accent4 7 2 3 2 2 2" xfId="24510"/>
    <cellStyle name="40% - Accent4 7 2 3 2 2 2 2" xfId="24511"/>
    <cellStyle name="40% - Accent4 7 2 3 2 2 3" xfId="24512"/>
    <cellStyle name="40% - Accent4 7 2 3 2 3" xfId="24513"/>
    <cellStyle name="40% - Accent4 7 2 3 2 3 2" xfId="24514"/>
    <cellStyle name="40% - Accent4 7 2 3 2 4" xfId="24515"/>
    <cellStyle name="40% - Accent4 7 2 3 3" xfId="24516"/>
    <cellStyle name="40% - Accent4 7 2 3 3 2" xfId="24517"/>
    <cellStyle name="40% - Accent4 7 2 3 3 2 2" xfId="24518"/>
    <cellStyle name="40% - Accent4 7 2 3 3 3" xfId="24519"/>
    <cellStyle name="40% - Accent4 7 2 3 4" xfId="24520"/>
    <cellStyle name="40% - Accent4 7 2 3 4 2" xfId="24521"/>
    <cellStyle name="40% - Accent4 7 2 3 5" xfId="24522"/>
    <cellStyle name="40% - Accent4 7 2 3 5 2" xfId="24523"/>
    <cellStyle name="40% - Accent4 7 2 3 6" xfId="24524"/>
    <cellStyle name="40% - Accent4 7 2 4" xfId="24525"/>
    <cellStyle name="40% - Accent4 7 2 4 2" xfId="24526"/>
    <cellStyle name="40% - Accent4 7 2 4 2 2" xfId="24527"/>
    <cellStyle name="40% - Accent4 7 2 4 2 2 2" xfId="24528"/>
    <cellStyle name="40% - Accent4 7 2 4 2 3" xfId="24529"/>
    <cellStyle name="40% - Accent4 7 2 4 3" xfId="24530"/>
    <cellStyle name="40% - Accent4 7 2 4 3 2" xfId="24531"/>
    <cellStyle name="40% - Accent4 7 2 4 4" xfId="24532"/>
    <cellStyle name="40% - Accent4 7 2 5" xfId="24533"/>
    <cellStyle name="40% - Accent4 7 2 5 2" xfId="24534"/>
    <cellStyle name="40% - Accent4 7 2 5 2 2" xfId="24535"/>
    <cellStyle name="40% - Accent4 7 2 5 3" xfId="24536"/>
    <cellStyle name="40% - Accent4 7 2 6" xfId="24537"/>
    <cellStyle name="40% - Accent4 7 2 6 2" xfId="24538"/>
    <cellStyle name="40% - Accent4 7 2 7" xfId="24539"/>
    <cellStyle name="40% - Accent4 7 2 7 2" xfId="24540"/>
    <cellStyle name="40% - Accent4 7 2 8" xfId="24541"/>
    <cellStyle name="40% - Accent4 7 3" xfId="24542"/>
    <cellStyle name="40% - Accent4 7 3 2" xfId="24543"/>
    <cellStyle name="40% - Accent4 7 3 2 2" xfId="24544"/>
    <cellStyle name="40% - Accent4 7 3 2 2 2" xfId="24545"/>
    <cellStyle name="40% - Accent4 7 3 2 2 2 2" xfId="24546"/>
    <cellStyle name="40% - Accent4 7 3 2 2 2 2 2" xfId="24547"/>
    <cellStyle name="40% - Accent4 7 3 2 2 2 3" xfId="24548"/>
    <cellStyle name="40% - Accent4 7 3 2 2 3" xfId="24549"/>
    <cellStyle name="40% - Accent4 7 3 2 2 3 2" xfId="24550"/>
    <cellStyle name="40% - Accent4 7 3 2 2 4" xfId="24551"/>
    <cellStyle name="40% - Accent4 7 3 2 3" xfId="24552"/>
    <cellStyle name="40% - Accent4 7 3 2 3 2" xfId="24553"/>
    <cellStyle name="40% - Accent4 7 3 2 3 2 2" xfId="24554"/>
    <cellStyle name="40% - Accent4 7 3 2 3 3" xfId="24555"/>
    <cellStyle name="40% - Accent4 7 3 2 4" xfId="24556"/>
    <cellStyle name="40% - Accent4 7 3 2 4 2" xfId="24557"/>
    <cellStyle name="40% - Accent4 7 3 2 5" xfId="24558"/>
    <cellStyle name="40% - Accent4 7 3 2 5 2" xfId="24559"/>
    <cellStyle name="40% - Accent4 7 3 2 6" xfId="24560"/>
    <cellStyle name="40% - Accent4 7 3 3" xfId="24561"/>
    <cellStyle name="40% - Accent4 7 3 3 2" xfId="24562"/>
    <cellStyle name="40% - Accent4 7 3 3 2 2" xfId="24563"/>
    <cellStyle name="40% - Accent4 7 3 3 2 2 2" xfId="24564"/>
    <cellStyle name="40% - Accent4 7 3 3 2 2 2 2" xfId="24565"/>
    <cellStyle name="40% - Accent4 7 3 3 2 2 3" xfId="24566"/>
    <cellStyle name="40% - Accent4 7 3 3 2 3" xfId="24567"/>
    <cellStyle name="40% - Accent4 7 3 3 2 3 2" xfId="24568"/>
    <cellStyle name="40% - Accent4 7 3 3 2 4" xfId="24569"/>
    <cellStyle name="40% - Accent4 7 3 3 3" xfId="24570"/>
    <cellStyle name="40% - Accent4 7 3 3 3 2" xfId="24571"/>
    <cellStyle name="40% - Accent4 7 3 3 3 2 2" xfId="24572"/>
    <cellStyle name="40% - Accent4 7 3 3 3 3" xfId="24573"/>
    <cellStyle name="40% - Accent4 7 3 3 4" xfId="24574"/>
    <cellStyle name="40% - Accent4 7 3 3 4 2" xfId="24575"/>
    <cellStyle name="40% - Accent4 7 3 3 5" xfId="24576"/>
    <cellStyle name="40% - Accent4 7 3 3 5 2" xfId="24577"/>
    <cellStyle name="40% - Accent4 7 3 3 6" xfId="24578"/>
    <cellStyle name="40% - Accent4 7 3 4" xfId="24579"/>
    <cellStyle name="40% - Accent4 7 3 4 2" xfId="24580"/>
    <cellStyle name="40% - Accent4 7 3 4 2 2" xfId="24581"/>
    <cellStyle name="40% - Accent4 7 3 4 2 2 2" xfId="24582"/>
    <cellStyle name="40% - Accent4 7 3 4 2 3" xfId="24583"/>
    <cellStyle name="40% - Accent4 7 3 4 3" xfId="24584"/>
    <cellStyle name="40% - Accent4 7 3 4 3 2" xfId="24585"/>
    <cellStyle name="40% - Accent4 7 3 4 4" xfId="24586"/>
    <cellStyle name="40% - Accent4 7 3 5" xfId="24587"/>
    <cellStyle name="40% - Accent4 7 3 5 2" xfId="24588"/>
    <cellStyle name="40% - Accent4 7 3 5 2 2" xfId="24589"/>
    <cellStyle name="40% - Accent4 7 3 5 3" xfId="24590"/>
    <cellStyle name="40% - Accent4 7 3 6" xfId="24591"/>
    <cellStyle name="40% - Accent4 7 3 6 2" xfId="24592"/>
    <cellStyle name="40% - Accent4 7 3 7" xfId="24593"/>
    <cellStyle name="40% - Accent4 7 3 7 2" xfId="24594"/>
    <cellStyle name="40% - Accent4 7 3 8" xfId="24595"/>
    <cellStyle name="40% - Accent4 7 4" xfId="24596"/>
    <cellStyle name="40% - Accent4 7 4 2" xfId="24597"/>
    <cellStyle name="40% - Accent4 7 4 2 2" xfId="24598"/>
    <cellStyle name="40% - Accent4 7 4 2 2 2" xfId="24599"/>
    <cellStyle name="40% - Accent4 7 4 2 2 2 2" xfId="24600"/>
    <cellStyle name="40% - Accent4 7 4 2 2 3" xfId="24601"/>
    <cellStyle name="40% - Accent4 7 4 2 3" xfId="24602"/>
    <cellStyle name="40% - Accent4 7 4 2 3 2" xfId="24603"/>
    <cellStyle name="40% - Accent4 7 4 2 4" xfId="24604"/>
    <cellStyle name="40% - Accent4 7 4 3" xfId="24605"/>
    <cellStyle name="40% - Accent4 7 4 3 2" xfId="24606"/>
    <cellStyle name="40% - Accent4 7 4 3 2 2" xfId="24607"/>
    <cellStyle name="40% - Accent4 7 4 3 3" xfId="24608"/>
    <cellStyle name="40% - Accent4 7 4 4" xfId="24609"/>
    <cellStyle name="40% - Accent4 7 4 4 2" xfId="24610"/>
    <cellStyle name="40% - Accent4 7 4 5" xfId="24611"/>
    <cellStyle name="40% - Accent4 7 4 5 2" xfId="24612"/>
    <cellStyle name="40% - Accent4 7 4 6" xfId="24613"/>
    <cellStyle name="40% - Accent4 7 5" xfId="24614"/>
    <cellStyle name="40% - Accent4 7 5 2" xfId="24615"/>
    <cellStyle name="40% - Accent4 7 5 2 2" xfId="24616"/>
    <cellStyle name="40% - Accent4 7 5 2 2 2" xfId="24617"/>
    <cellStyle name="40% - Accent4 7 5 2 2 2 2" xfId="24618"/>
    <cellStyle name="40% - Accent4 7 5 2 2 3" xfId="24619"/>
    <cellStyle name="40% - Accent4 7 5 2 3" xfId="24620"/>
    <cellStyle name="40% - Accent4 7 5 2 3 2" xfId="24621"/>
    <cellStyle name="40% - Accent4 7 5 2 4" xfId="24622"/>
    <cellStyle name="40% - Accent4 7 5 3" xfId="24623"/>
    <cellStyle name="40% - Accent4 7 5 3 2" xfId="24624"/>
    <cellStyle name="40% - Accent4 7 5 3 2 2" xfId="24625"/>
    <cellStyle name="40% - Accent4 7 5 3 3" xfId="24626"/>
    <cellStyle name="40% - Accent4 7 5 4" xfId="24627"/>
    <cellStyle name="40% - Accent4 7 5 4 2" xfId="24628"/>
    <cellStyle name="40% - Accent4 7 5 5" xfId="24629"/>
    <cellStyle name="40% - Accent4 7 5 5 2" xfId="24630"/>
    <cellStyle name="40% - Accent4 7 5 6" xfId="24631"/>
    <cellStyle name="40% - Accent4 7 6" xfId="24632"/>
    <cellStyle name="40% - Accent4 7 6 2" xfId="24633"/>
    <cellStyle name="40% - Accent4 7 6 2 2" xfId="24634"/>
    <cellStyle name="40% - Accent4 7 6 2 2 2" xfId="24635"/>
    <cellStyle name="40% - Accent4 7 6 2 2 2 2" xfId="24636"/>
    <cellStyle name="40% - Accent4 7 6 2 2 3" xfId="24637"/>
    <cellStyle name="40% - Accent4 7 6 2 3" xfId="24638"/>
    <cellStyle name="40% - Accent4 7 6 2 3 2" xfId="24639"/>
    <cellStyle name="40% - Accent4 7 6 2 4" xfId="24640"/>
    <cellStyle name="40% - Accent4 7 6 3" xfId="24641"/>
    <cellStyle name="40% - Accent4 7 6 3 2" xfId="24642"/>
    <cellStyle name="40% - Accent4 7 6 3 2 2" xfId="24643"/>
    <cellStyle name="40% - Accent4 7 6 3 3" xfId="24644"/>
    <cellStyle name="40% - Accent4 7 6 4" xfId="24645"/>
    <cellStyle name="40% - Accent4 7 6 4 2" xfId="24646"/>
    <cellStyle name="40% - Accent4 7 6 5" xfId="24647"/>
    <cellStyle name="40% - Accent4 7 6 5 2" xfId="24648"/>
    <cellStyle name="40% - Accent4 7 6 6" xfId="24649"/>
    <cellStyle name="40% - Accent4 7 7" xfId="24650"/>
    <cellStyle name="40% - Accent4 7 7 2" xfId="24651"/>
    <cellStyle name="40% - Accent4 7 7 2 2" xfId="24652"/>
    <cellStyle name="40% - Accent4 7 7 2 2 2" xfId="24653"/>
    <cellStyle name="40% - Accent4 7 7 2 3" xfId="24654"/>
    <cellStyle name="40% - Accent4 7 7 3" xfId="24655"/>
    <cellStyle name="40% - Accent4 7 7 3 2" xfId="24656"/>
    <cellStyle name="40% - Accent4 7 7 4" xfId="24657"/>
    <cellStyle name="40% - Accent4 7 8" xfId="24658"/>
    <cellStyle name="40% - Accent4 7 8 2" xfId="24659"/>
    <cellStyle name="40% - Accent4 7 8 2 2" xfId="24660"/>
    <cellStyle name="40% - Accent4 7 8 3" xfId="24661"/>
    <cellStyle name="40% - Accent4 7 9" xfId="24662"/>
    <cellStyle name="40% - Accent4 7 9 2" xfId="24663"/>
    <cellStyle name="40% - Accent4 8" xfId="24664"/>
    <cellStyle name="40% - Accent4 8 2" xfId="24665"/>
    <cellStyle name="40% - Accent4 8 2 2" xfId="24666"/>
    <cellStyle name="40% - Accent4 8 2 2 2" xfId="24667"/>
    <cellStyle name="40% - Accent4 8 2 2 2 2" xfId="24668"/>
    <cellStyle name="40% - Accent4 8 2 2 2 2 2" xfId="24669"/>
    <cellStyle name="40% - Accent4 8 2 2 2 3" xfId="24670"/>
    <cellStyle name="40% - Accent4 8 2 2 3" xfId="24671"/>
    <cellStyle name="40% - Accent4 8 2 2 3 2" xfId="24672"/>
    <cellStyle name="40% - Accent4 8 2 2 4" xfId="24673"/>
    <cellStyle name="40% - Accent4 8 2 3" xfId="24674"/>
    <cellStyle name="40% - Accent4 8 2 3 2" xfId="24675"/>
    <cellStyle name="40% - Accent4 8 2 3 2 2" xfId="24676"/>
    <cellStyle name="40% - Accent4 8 2 3 3" xfId="24677"/>
    <cellStyle name="40% - Accent4 8 2 4" xfId="24678"/>
    <cellStyle name="40% - Accent4 8 2 4 2" xfId="24679"/>
    <cellStyle name="40% - Accent4 8 2 5" xfId="24680"/>
    <cellStyle name="40% - Accent4 8 2 5 2" xfId="24681"/>
    <cellStyle name="40% - Accent4 8 2 6" xfId="24682"/>
    <cellStyle name="40% - Accent4 8 3" xfId="24683"/>
    <cellStyle name="40% - Accent4 8 3 2" xfId="24684"/>
    <cellStyle name="40% - Accent4 8 3 2 2" xfId="24685"/>
    <cellStyle name="40% - Accent4 8 3 2 2 2" xfId="24686"/>
    <cellStyle name="40% - Accent4 8 3 2 2 2 2" xfId="24687"/>
    <cellStyle name="40% - Accent4 8 3 2 2 3" xfId="24688"/>
    <cellStyle name="40% - Accent4 8 3 2 3" xfId="24689"/>
    <cellStyle name="40% - Accent4 8 3 2 3 2" xfId="24690"/>
    <cellStyle name="40% - Accent4 8 3 2 4" xfId="24691"/>
    <cellStyle name="40% - Accent4 8 3 3" xfId="24692"/>
    <cellStyle name="40% - Accent4 8 3 3 2" xfId="24693"/>
    <cellStyle name="40% - Accent4 8 3 3 2 2" xfId="24694"/>
    <cellStyle name="40% - Accent4 8 3 3 3" xfId="24695"/>
    <cellStyle name="40% - Accent4 8 3 4" xfId="24696"/>
    <cellStyle name="40% - Accent4 8 3 4 2" xfId="24697"/>
    <cellStyle name="40% - Accent4 8 3 5" xfId="24698"/>
    <cellStyle name="40% - Accent4 8 3 5 2" xfId="24699"/>
    <cellStyle name="40% - Accent4 8 3 6" xfId="24700"/>
    <cellStyle name="40% - Accent4 8 4" xfId="24701"/>
    <cellStyle name="40% - Accent4 8 4 2" xfId="24702"/>
    <cellStyle name="40% - Accent4 8 4 2 2" xfId="24703"/>
    <cellStyle name="40% - Accent4 8 4 2 2 2" xfId="24704"/>
    <cellStyle name="40% - Accent4 8 4 2 3" xfId="24705"/>
    <cellStyle name="40% - Accent4 8 4 3" xfId="24706"/>
    <cellStyle name="40% - Accent4 8 4 3 2" xfId="24707"/>
    <cellStyle name="40% - Accent4 8 4 4" xfId="24708"/>
    <cellStyle name="40% - Accent4 8 5" xfId="24709"/>
    <cellStyle name="40% - Accent4 8 5 2" xfId="24710"/>
    <cellStyle name="40% - Accent4 8 5 2 2" xfId="24711"/>
    <cellStyle name="40% - Accent4 8 5 3" xfId="24712"/>
    <cellStyle name="40% - Accent4 8 6" xfId="24713"/>
    <cellStyle name="40% - Accent4 8 6 2" xfId="24714"/>
    <cellStyle name="40% - Accent4 8 7" xfId="24715"/>
    <cellStyle name="40% - Accent4 8 7 2" xfId="24716"/>
    <cellStyle name="40% - Accent4 8 8" xfId="24717"/>
    <cellStyle name="40% - Accent4 9" xfId="24718"/>
    <cellStyle name="40% - Accent4 9 2" xfId="24719"/>
    <cellStyle name="40% - Accent4 9 2 2" xfId="24720"/>
    <cellStyle name="40% - Accent4 9 2 2 2" xfId="24721"/>
    <cellStyle name="40% - Accent4 9 2 2 2 2" xfId="24722"/>
    <cellStyle name="40% - Accent4 9 2 2 2 2 2" xfId="24723"/>
    <cellStyle name="40% - Accent4 9 2 2 2 3" xfId="24724"/>
    <cellStyle name="40% - Accent4 9 2 2 3" xfId="24725"/>
    <cellStyle name="40% - Accent4 9 2 2 3 2" xfId="24726"/>
    <cellStyle name="40% - Accent4 9 2 2 4" xfId="24727"/>
    <cellStyle name="40% - Accent4 9 2 3" xfId="24728"/>
    <cellStyle name="40% - Accent4 9 2 3 2" xfId="24729"/>
    <cellStyle name="40% - Accent4 9 2 3 2 2" xfId="24730"/>
    <cellStyle name="40% - Accent4 9 2 3 3" xfId="24731"/>
    <cellStyle name="40% - Accent4 9 2 4" xfId="24732"/>
    <cellStyle name="40% - Accent4 9 2 4 2" xfId="24733"/>
    <cellStyle name="40% - Accent4 9 2 5" xfId="24734"/>
    <cellStyle name="40% - Accent4 9 2 5 2" xfId="24735"/>
    <cellStyle name="40% - Accent4 9 2 6" xfId="24736"/>
    <cellStyle name="40% - Accent4 9 3" xfId="24737"/>
    <cellStyle name="40% - Accent4 9 3 2" xfId="24738"/>
    <cellStyle name="40% - Accent4 9 3 2 2" xfId="24739"/>
    <cellStyle name="40% - Accent4 9 3 2 2 2" xfId="24740"/>
    <cellStyle name="40% - Accent4 9 3 2 2 2 2" xfId="24741"/>
    <cellStyle name="40% - Accent4 9 3 2 2 3" xfId="24742"/>
    <cellStyle name="40% - Accent4 9 3 2 3" xfId="24743"/>
    <cellStyle name="40% - Accent4 9 3 2 3 2" xfId="24744"/>
    <cellStyle name="40% - Accent4 9 3 2 4" xfId="24745"/>
    <cellStyle name="40% - Accent4 9 3 3" xfId="24746"/>
    <cellStyle name="40% - Accent4 9 3 3 2" xfId="24747"/>
    <cellStyle name="40% - Accent4 9 3 3 2 2" xfId="24748"/>
    <cellStyle name="40% - Accent4 9 3 3 3" xfId="24749"/>
    <cellStyle name="40% - Accent4 9 3 4" xfId="24750"/>
    <cellStyle name="40% - Accent4 9 3 4 2" xfId="24751"/>
    <cellStyle name="40% - Accent4 9 3 5" xfId="24752"/>
    <cellStyle name="40% - Accent4 9 3 5 2" xfId="24753"/>
    <cellStyle name="40% - Accent4 9 3 6" xfId="24754"/>
    <cellStyle name="40% - Accent4 9 4" xfId="24755"/>
    <cellStyle name="40% - Accent4 9 4 2" xfId="24756"/>
    <cellStyle name="40% - Accent4 9 4 2 2" xfId="24757"/>
    <cellStyle name="40% - Accent4 9 4 2 2 2" xfId="24758"/>
    <cellStyle name="40% - Accent4 9 4 2 3" xfId="24759"/>
    <cellStyle name="40% - Accent4 9 4 3" xfId="24760"/>
    <cellStyle name="40% - Accent4 9 4 3 2" xfId="24761"/>
    <cellStyle name="40% - Accent4 9 4 4" xfId="24762"/>
    <cellStyle name="40% - Accent4 9 5" xfId="24763"/>
    <cellStyle name="40% - Accent4 9 5 2" xfId="24764"/>
    <cellStyle name="40% - Accent4 9 5 2 2" xfId="24765"/>
    <cellStyle name="40% - Accent4 9 5 3" xfId="24766"/>
    <cellStyle name="40% - Accent4 9 6" xfId="24767"/>
    <cellStyle name="40% - Accent4 9 6 2" xfId="24768"/>
    <cellStyle name="40% - Accent4 9 7" xfId="24769"/>
    <cellStyle name="40% - Accent4 9 7 2" xfId="24770"/>
    <cellStyle name="40% - Accent4 9 8" xfId="24771"/>
    <cellStyle name="40% - Accent5 10" xfId="24772"/>
    <cellStyle name="40% - Accent5 10 2" xfId="24773"/>
    <cellStyle name="40% - Accent5 10 2 2" xfId="24774"/>
    <cellStyle name="40% - Accent5 10 2 2 2" xfId="24775"/>
    <cellStyle name="40% - Accent5 10 2 2 2 2" xfId="24776"/>
    <cellStyle name="40% - Accent5 10 2 2 3" xfId="24777"/>
    <cellStyle name="40% - Accent5 10 2 3" xfId="24778"/>
    <cellStyle name="40% - Accent5 10 2 3 2" xfId="24779"/>
    <cellStyle name="40% - Accent5 10 2 4" xfId="24780"/>
    <cellStyle name="40% - Accent5 10 3" xfId="24781"/>
    <cellStyle name="40% - Accent5 10 3 2" xfId="24782"/>
    <cellStyle name="40% - Accent5 10 3 2 2" xfId="24783"/>
    <cellStyle name="40% - Accent5 10 3 3" xfId="24784"/>
    <cellStyle name="40% - Accent5 10 4" xfId="24785"/>
    <cellStyle name="40% - Accent5 10 4 2" xfId="24786"/>
    <cellStyle name="40% - Accent5 10 5" xfId="24787"/>
    <cellStyle name="40% - Accent5 10 5 2" xfId="24788"/>
    <cellStyle name="40% - Accent5 10 6" xfId="24789"/>
    <cellStyle name="40% - Accent5 11" xfId="24790"/>
    <cellStyle name="40% - Accent5 11 2" xfId="24791"/>
    <cellStyle name="40% - Accent5 11 2 2" xfId="24792"/>
    <cellStyle name="40% - Accent5 11 2 2 2" xfId="24793"/>
    <cellStyle name="40% - Accent5 11 2 2 2 2" xfId="24794"/>
    <cellStyle name="40% - Accent5 11 2 2 3" xfId="24795"/>
    <cellStyle name="40% - Accent5 11 2 3" xfId="24796"/>
    <cellStyle name="40% - Accent5 11 2 3 2" xfId="24797"/>
    <cellStyle name="40% - Accent5 11 2 4" xfId="24798"/>
    <cellStyle name="40% - Accent5 11 3" xfId="24799"/>
    <cellStyle name="40% - Accent5 11 3 2" xfId="24800"/>
    <cellStyle name="40% - Accent5 11 3 2 2" xfId="24801"/>
    <cellStyle name="40% - Accent5 11 3 3" xfId="24802"/>
    <cellStyle name="40% - Accent5 11 4" xfId="24803"/>
    <cellStyle name="40% - Accent5 11 4 2" xfId="24804"/>
    <cellStyle name="40% - Accent5 11 5" xfId="24805"/>
    <cellStyle name="40% - Accent5 11 5 2" xfId="24806"/>
    <cellStyle name="40% - Accent5 11 6" xfId="24807"/>
    <cellStyle name="40% - Accent5 12" xfId="24808"/>
    <cellStyle name="40% - Accent5 12 2" xfId="24809"/>
    <cellStyle name="40% - Accent5 12 2 2" xfId="24810"/>
    <cellStyle name="40% - Accent5 12 2 2 2" xfId="24811"/>
    <cellStyle name="40% - Accent5 12 2 2 2 2" xfId="24812"/>
    <cellStyle name="40% - Accent5 12 2 2 3" xfId="24813"/>
    <cellStyle name="40% - Accent5 12 2 3" xfId="24814"/>
    <cellStyle name="40% - Accent5 12 2 3 2" xfId="24815"/>
    <cellStyle name="40% - Accent5 12 2 4" xfId="24816"/>
    <cellStyle name="40% - Accent5 12 3" xfId="24817"/>
    <cellStyle name="40% - Accent5 12 3 2" xfId="24818"/>
    <cellStyle name="40% - Accent5 12 3 2 2" xfId="24819"/>
    <cellStyle name="40% - Accent5 12 3 3" xfId="24820"/>
    <cellStyle name="40% - Accent5 12 4" xfId="24821"/>
    <cellStyle name="40% - Accent5 12 4 2" xfId="24822"/>
    <cellStyle name="40% - Accent5 12 5" xfId="24823"/>
    <cellStyle name="40% - Accent5 12 5 2" xfId="24824"/>
    <cellStyle name="40% - Accent5 12 6" xfId="24825"/>
    <cellStyle name="40% - Accent5 13" xfId="24826"/>
    <cellStyle name="40% - Accent5 13 2" xfId="24827"/>
    <cellStyle name="40% - Accent5 13 2 2" xfId="24828"/>
    <cellStyle name="40% - Accent5 13 2 2 2" xfId="24829"/>
    <cellStyle name="40% - Accent5 13 2 2 2 2" xfId="24830"/>
    <cellStyle name="40% - Accent5 13 2 2 3" xfId="24831"/>
    <cellStyle name="40% - Accent5 13 2 3" xfId="24832"/>
    <cellStyle name="40% - Accent5 13 2 3 2" xfId="24833"/>
    <cellStyle name="40% - Accent5 13 2 4" xfId="24834"/>
    <cellStyle name="40% - Accent5 13 3" xfId="24835"/>
    <cellStyle name="40% - Accent5 13 3 2" xfId="24836"/>
    <cellStyle name="40% - Accent5 13 3 2 2" xfId="24837"/>
    <cellStyle name="40% - Accent5 13 3 3" xfId="24838"/>
    <cellStyle name="40% - Accent5 13 4" xfId="24839"/>
    <cellStyle name="40% - Accent5 13 4 2" xfId="24840"/>
    <cellStyle name="40% - Accent5 13 5" xfId="24841"/>
    <cellStyle name="40% - Accent5 13 5 2" xfId="24842"/>
    <cellStyle name="40% - Accent5 13 6" xfId="24843"/>
    <cellStyle name="40% - Accent5 14" xfId="24844"/>
    <cellStyle name="40% - Accent5 14 2" xfId="24845"/>
    <cellStyle name="40% - Accent5 14 2 2" xfId="24846"/>
    <cellStyle name="40% - Accent5 14 2 2 2" xfId="24847"/>
    <cellStyle name="40% - Accent5 14 2 3" xfId="24848"/>
    <cellStyle name="40% - Accent5 14 3" xfId="24849"/>
    <cellStyle name="40% - Accent5 14 3 2" xfId="24850"/>
    <cellStyle name="40% - Accent5 14 4" xfId="24851"/>
    <cellStyle name="40% - Accent5 15" xfId="24852"/>
    <cellStyle name="40% - Accent5 15 2" xfId="24853"/>
    <cellStyle name="40% - Accent5 15 2 2" xfId="24854"/>
    <cellStyle name="40% - Accent5 15 3" xfId="24855"/>
    <cellStyle name="40% - Accent5 16" xfId="24856"/>
    <cellStyle name="40% - Accent5 16 2" xfId="24857"/>
    <cellStyle name="40% - Accent5 17" xfId="24858"/>
    <cellStyle name="40% - Accent5 17 2" xfId="24859"/>
    <cellStyle name="40% - Accent5 18" xfId="24860"/>
    <cellStyle name="40% - Accent5 2" xfId="24861"/>
    <cellStyle name="40% - Accent5 2 2" xfId="24862"/>
    <cellStyle name="40% - Accent5 3" xfId="24863"/>
    <cellStyle name="40% - Accent5 3 10" xfId="24864"/>
    <cellStyle name="40% - Accent5 3 10 2" xfId="24865"/>
    <cellStyle name="40% - Accent5 3 10 2 2" xfId="24866"/>
    <cellStyle name="40% - Accent5 3 10 2 2 2" xfId="24867"/>
    <cellStyle name="40% - Accent5 3 10 2 2 2 2" xfId="24868"/>
    <cellStyle name="40% - Accent5 3 10 2 2 3" xfId="24869"/>
    <cellStyle name="40% - Accent5 3 10 2 3" xfId="24870"/>
    <cellStyle name="40% - Accent5 3 10 2 3 2" xfId="24871"/>
    <cellStyle name="40% - Accent5 3 10 2 4" xfId="24872"/>
    <cellStyle name="40% - Accent5 3 10 3" xfId="24873"/>
    <cellStyle name="40% - Accent5 3 10 3 2" xfId="24874"/>
    <cellStyle name="40% - Accent5 3 10 3 2 2" xfId="24875"/>
    <cellStyle name="40% - Accent5 3 10 3 3" xfId="24876"/>
    <cellStyle name="40% - Accent5 3 10 4" xfId="24877"/>
    <cellStyle name="40% - Accent5 3 10 4 2" xfId="24878"/>
    <cellStyle name="40% - Accent5 3 10 5" xfId="24879"/>
    <cellStyle name="40% - Accent5 3 10 5 2" xfId="24880"/>
    <cellStyle name="40% - Accent5 3 10 6" xfId="24881"/>
    <cellStyle name="40% - Accent5 3 11" xfId="24882"/>
    <cellStyle name="40% - Accent5 3 11 2" xfId="24883"/>
    <cellStyle name="40% - Accent5 3 11 2 2" xfId="24884"/>
    <cellStyle name="40% - Accent5 3 11 2 2 2" xfId="24885"/>
    <cellStyle name="40% - Accent5 3 11 2 2 2 2" xfId="24886"/>
    <cellStyle name="40% - Accent5 3 11 2 2 3" xfId="24887"/>
    <cellStyle name="40% - Accent5 3 11 2 3" xfId="24888"/>
    <cellStyle name="40% - Accent5 3 11 2 3 2" xfId="24889"/>
    <cellStyle name="40% - Accent5 3 11 2 4" xfId="24890"/>
    <cellStyle name="40% - Accent5 3 11 3" xfId="24891"/>
    <cellStyle name="40% - Accent5 3 11 3 2" xfId="24892"/>
    <cellStyle name="40% - Accent5 3 11 3 2 2" xfId="24893"/>
    <cellStyle name="40% - Accent5 3 11 3 3" xfId="24894"/>
    <cellStyle name="40% - Accent5 3 11 4" xfId="24895"/>
    <cellStyle name="40% - Accent5 3 11 4 2" xfId="24896"/>
    <cellStyle name="40% - Accent5 3 11 5" xfId="24897"/>
    <cellStyle name="40% - Accent5 3 11 5 2" xfId="24898"/>
    <cellStyle name="40% - Accent5 3 11 6" xfId="24899"/>
    <cellStyle name="40% - Accent5 3 12" xfId="24900"/>
    <cellStyle name="40% - Accent5 3 12 2" xfId="24901"/>
    <cellStyle name="40% - Accent5 3 12 2 2" xfId="24902"/>
    <cellStyle name="40% - Accent5 3 12 2 2 2" xfId="24903"/>
    <cellStyle name="40% - Accent5 3 12 2 3" xfId="24904"/>
    <cellStyle name="40% - Accent5 3 12 3" xfId="24905"/>
    <cellStyle name="40% - Accent5 3 12 3 2" xfId="24906"/>
    <cellStyle name="40% - Accent5 3 12 4" xfId="24907"/>
    <cellStyle name="40% - Accent5 3 13" xfId="24908"/>
    <cellStyle name="40% - Accent5 3 13 2" xfId="24909"/>
    <cellStyle name="40% - Accent5 3 13 2 2" xfId="24910"/>
    <cellStyle name="40% - Accent5 3 13 3" xfId="24911"/>
    <cellStyle name="40% - Accent5 3 13 4" xfId="24912"/>
    <cellStyle name="40% - Accent5 3 14" xfId="24913"/>
    <cellStyle name="40% - Accent5 3 14 2" xfId="24914"/>
    <cellStyle name="40% - Accent5 3 15" xfId="24915"/>
    <cellStyle name="40% - Accent5 3 15 2" xfId="24916"/>
    <cellStyle name="40% - Accent5 3 16" xfId="24917"/>
    <cellStyle name="40% - Accent5 3 2" xfId="24918"/>
    <cellStyle name="40% - Accent5 3 2 10" xfId="24919"/>
    <cellStyle name="40% - Accent5 3 2 10 2" xfId="24920"/>
    <cellStyle name="40% - Accent5 3 2 10 2 2" xfId="24921"/>
    <cellStyle name="40% - Accent5 3 2 10 2 2 2" xfId="24922"/>
    <cellStyle name="40% - Accent5 3 2 10 2 2 2 2" xfId="24923"/>
    <cellStyle name="40% - Accent5 3 2 10 2 2 3" xfId="24924"/>
    <cellStyle name="40% - Accent5 3 2 10 2 3" xfId="24925"/>
    <cellStyle name="40% - Accent5 3 2 10 2 3 2" xfId="24926"/>
    <cellStyle name="40% - Accent5 3 2 10 2 4" xfId="24927"/>
    <cellStyle name="40% - Accent5 3 2 10 3" xfId="24928"/>
    <cellStyle name="40% - Accent5 3 2 10 3 2" xfId="24929"/>
    <cellStyle name="40% - Accent5 3 2 10 3 2 2" xfId="24930"/>
    <cellStyle name="40% - Accent5 3 2 10 3 3" xfId="24931"/>
    <cellStyle name="40% - Accent5 3 2 10 4" xfId="24932"/>
    <cellStyle name="40% - Accent5 3 2 10 4 2" xfId="24933"/>
    <cellStyle name="40% - Accent5 3 2 10 5" xfId="24934"/>
    <cellStyle name="40% - Accent5 3 2 10 5 2" xfId="24935"/>
    <cellStyle name="40% - Accent5 3 2 10 6" xfId="24936"/>
    <cellStyle name="40% - Accent5 3 2 11" xfId="24937"/>
    <cellStyle name="40% - Accent5 3 2 11 2" xfId="24938"/>
    <cellStyle name="40% - Accent5 3 2 11 2 2" xfId="24939"/>
    <cellStyle name="40% - Accent5 3 2 11 2 2 2" xfId="24940"/>
    <cellStyle name="40% - Accent5 3 2 11 2 3" xfId="24941"/>
    <cellStyle name="40% - Accent5 3 2 11 3" xfId="24942"/>
    <cellStyle name="40% - Accent5 3 2 11 3 2" xfId="24943"/>
    <cellStyle name="40% - Accent5 3 2 11 4" xfId="24944"/>
    <cellStyle name="40% - Accent5 3 2 12" xfId="24945"/>
    <cellStyle name="40% - Accent5 3 2 12 2" xfId="24946"/>
    <cellStyle name="40% - Accent5 3 2 12 2 2" xfId="24947"/>
    <cellStyle name="40% - Accent5 3 2 12 3" xfId="24948"/>
    <cellStyle name="40% - Accent5 3 2 13" xfId="24949"/>
    <cellStyle name="40% - Accent5 3 2 13 2" xfId="24950"/>
    <cellStyle name="40% - Accent5 3 2 14" xfId="24951"/>
    <cellStyle name="40% - Accent5 3 2 14 2" xfId="24952"/>
    <cellStyle name="40% - Accent5 3 2 15" xfId="24953"/>
    <cellStyle name="40% - Accent5 3 2 2" xfId="24954"/>
    <cellStyle name="40% - Accent5 3 2 2 10" xfId="24955"/>
    <cellStyle name="40% - Accent5 3 2 2 10 2" xfId="24956"/>
    <cellStyle name="40% - Accent5 3 2 2 11" xfId="24957"/>
    <cellStyle name="40% - Accent5 3 2 2 2" xfId="24958"/>
    <cellStyle name="40% - Accent5 3 2 2 2 2" xfId="24959"/>
    <cellStyle name="40% - Accent5 3 2 2 2 2 2" xfId="24960"/>
    <cellStyle name="40% - Accent5 3 2 2 2 2 2 2" xfId="24961"/>
    <cellStyle name="40% - Accent5 3 2 2 2 2 2 2 2" xfId="24962"/>
    <cellStyle name="40% - Accent5 3 2 2 2 2 2 2 2 2" xfId="24963"/>
    <cellStyle name="40% - Accent5 3 2 2 2 2 2 2 3" xfId="24964"/>
    <cellStyle name="40% - Accent5 3 2 2 2 2 2 3" xfId="24965"/>
    <cellStyle name="40% - Accent5 3 2 2 2 2 2 3 2" xfId="24966"/>
    <cellStyle name="40% - Accent5 3 2 2 2 2 2 4" xfId="24967"/>
    <cellStyle name="40% - Accent5 3 2 2 2 2 3" xfId="24968"/>
    <cellStyle name="40% - Accent5 3 2 2 2 2 3 2" xfId="24969"/>
    <cellStyle name="40% - Accent5 3 2 2 2 2 3 2 2" xfId="24970"/>
    <cellStyle name="40% - Accent5 3 2 2 2 2 3 3" xfId="24971"/>
    <cellStyle name="40% - Accent5 3 2 2 2 2 4" xfId="24972"/>
    <cellStyle name="40% - Accent5 3 2 2 2 2 4 2" xfId="24973"/>
    <cellStyle name="40% - Accent5 3 2 2 2 2 5" xfId="24974"/>
    <cellStyle name="40% - Accent5 3 2 2 2 2 5 2" xfId="24975"/>
    <cellStyle name="40% - Accent5 3 2 2 2 2 6" xfId="24976"/>
    <cellStyle name="40% - Accent5 3 2 2 2 3" xfId="24977"/>
    <cellStyle name="40% - Accent5 3 2 2 2 3 2" xfId="24978"/>
    <cellStyle name="40% - Accent5 3 2 2 2 3 2 2" xfId="24979"/>
    <cellStyle name="40% - Accent5 3 2 2 2 3 2 2 2" xfId="24980"/>
    <cellStyle name="40% - Accent5 3 2 2 2 3 2 2 2 2" xfId="24981"/>
    <cellStyle name="40% - Accent5 3 2 2 2 3 2 2 3" xfId="24982"/>
    <cellStyle name="40% - Accent5 3 2 2 2 3 2 3" xfId="24983"/>
    <cellStyle name="40% - Accent5 3 2 2 2 3 2 3 2" xfId="24984"/>
    <cellStyle name="40% - Accent5 3 2 2 2 3 2 4" xfId="24985"/>
    <cellStyle name="40% - Accent5 3 2 2 2 3 3" xfId="24986"/>
    <cellStyle name="40% - Accent5 3 2 2 2 3 3 2" xfId="24987"/>
    <cellStyle name="40% - Accent5 3 2 2 2 3 3 2 2" xfId="24988"/>
    <cellStyle name="40% - Accent5 3 2 2 2 3 3 3" xfId="24989"/>
    <cellStyle name="40% - Accent5 3 2 2 2 3 4" xfId="24990"/>
    <cellStyle name="40% - Accent5 3 2 2 2 3 4 2" xfId="24991"/>
    <cellStyle name="40% - Accent5 3 2 2 2 3 5" xfId="24992"/>
    <cellStyle name="40% - Accent5 3 2 2 2 3 5 2" xfId="24993"/>
    <cellStyle name="40% - Accent5 3 2 2 2 3 6" xfId="24994"/>
    <cellStyle name="40% - Accent5 3 2 2 2 4" xfId="24995"/>
    <cellStyle name="40% - Accent5 3 2 2 2 4 2" xfId="24996"/>
    <cellStyle name="40% - Accent5 3 2 2 2 4 2 2" xfId="24997"/>
    <cellStyle name="40% - Accent5 3 2 2 2 4 2 2 2" xfId="24998"/>
    <cellStyle name="40% - Accent5 3 2 2 2 4 2 3" xfId="24999"/>
    <cellStyle name="40% - Accent5 3 2 2 2 4 3" xfId="25000"/>
    <cellStyle name="40% - Accent5 3 2 2 2 4 3 2" xfId="25001"/>
    <cellStyle name="40% - Accent5 3 2 2 2 4 4" xfId="25002"/>
    <cellStyle name="40% - Accent5 3 2 2 2 5" xfId="25003"/>
    <cellStyle name="40% - Accent5 3 2 2 2 5 2" xfId="25004"/>
    <cellStyle name="40% - Accent5 3 2 2 2 5 2 2" xfId="25005"/>
    <cellStyle name="40% - Accent5 3 2 2 2 5 3" xfId="25006"/>
    <cellStyle name="40% - Accent5 3 2 2 2 6" xfId="25007"/>
    <cellStyle name="40% - Accent5 3 2 2 2 6 2" xfId="25008"/>
    <cellStyle name="40% - Accent5 3 2 2 2 7" xfId="25009"/>
    <cellStyle name="40% - Accent5 3 2 2 2 7 2" xfId="25010"/>
    <cellStyle name="40% - Accent5 3 2 2 2 8" xfId="25011"/>
    <cellStyle name="40% - Accent5 3 2 2 3" xfId="25012"/>
    <cellStyle name="40% - Accent5 3 2 2 3 2" xfId="25013"/>
    <cellStyle name="40% - Accent5 3 2 2 3 2 2" xfId="25014"/>
    <cellStyle name="40% - Accent5 3 2 2 3 2 2 2" xfId="25015"/>
    <cellStyle name="40% - Accent5 3 2 2 3 2 2 2 2" xfId="25016"/>
    <cellStyle name="40% - Accent5 3 2 2 3 2 2 2 2 2" xfId="25017"/>
    <cellStyle name="40% - Accent5 3 2 2 3 2 2 2 3" xfId="25018"/>
    <cellStyle name="40% - Accent5 3 2 2 3 2 2 3" xfId="25019"/>
    <cellStyle name="40% - Accent5 3 2 2 3 2 2 3 2" xfId="25020"/>
    <cellStyle name="40% - Accent5 3 2 2 3 2 2 4" xfId="25021"/>
    <cellStyle name="40% - Accent5 3 2 2 3 2 3" xfId="25022"/>
    <cellStyle name="40% - Accent5 3 2 2 3 2 3 2" xfId="25023"/>
    <cellStyle name="40% - Accent5 3 2 2 3 2 3 2 2" xfId="25024"/>
    <cellStyle name="40% - Accent5 3 2 2 3 2 3 3" xfId="25025"/>
    <cellStyle name="40% - Accent5 3 2 2 3 2 4" xfId="25026"/>
    <cellStyle name="40% - Accent5 3 2 2 3 2 4 2" xfId="25027"/>
    <cellStyle name="40% - Accent5 3 2 2 3 2 5" xfId="25028"/>
    <cellStyle name="40% - Accent5 3 2 2 3 2 5 2" xfId="25029"/>
    <cellStyle name="40% - Accent5 3 2 2 3 2 6" xfId="25030"/>
    <cellStyle name="40% - Accent5 3 2 2 3 3" xfId="25031"/>
    <cellStyle name="40% - Accent5 3 2 2 3 3 2" xfId="25032"/>
    <cellStyle name="40% - Accent5 3 2 2 3 3 2 2" xfId="25033"/>
    <cellStyle name="40% - Accent5 3 2 2 3 3 2 2 2" xfId="25034"/>
    <cellStyle name="40% - Accent5 3 2 2 3 3 2 2 2 2" xfId="25035"/>
    <cellStyle name="40% - Accent5 3 2 2 3 3 2 2 3" xfId="25036"/>
    <cellStyle name="40% - Accent5 3 2 2 3 3 2 3" xfId="25037"/>
    <cellStyle name="40% - Accent5 3 2 2 3 3 2 3 2" xfId="25038"/>
    <cellStyle name="40% - Accent5 3 2 2 3 3 2 4" xfId="25039"/>
    <cellStyle name="40% - Accent5 3 2 2 3 3 3" xfId="25040"/>
    <cellStyle name="40% - Accent5 3 2 2 3 3 3 2" xfId="25041"/>
    <cellStyle name="40% - Accent5 3 2 2 3 3 3 2 2" xfId="25042"/>
    <cellStyle name="40% - Accent5 3 2 2 3 3 3 3" xfId="25043"/>
    <cellStyle name="40% - Accent5 3 2 2 3 3 4" xfId="25044"/>
    <cellStyle name="40% - Accent5 3 2 2 3 3 4 2" xfId="25045"/>
    <cellStyle name="40% - Accent5 3 2 2 3 3 5" xfId="25046"/>
    <cellStyle name="40% - Accent5 3 2 2 3 3 5 2" xfId="25047"/>
    <cellStyle name="40% - Accent5 3 2 2 3 3 6" xfId="25048"/>
    <cellStyle name="40% - Accent5 3 2 2 3 4" xfId="25049"/>
    <cellStyle name="40% - Accent5 3 2 2 3 4 2" xfId="25050"/>
    <cellStyle name="40% - Accent5 3 2 2 3 4 2 2" xfId="25051"/>
    <cellStyle name="40% - Accent5 3 2 2 3 4 2 2 2" xfId="25052"/>
    <cellStyle name="40% - Accent5 3 2 2 3 4 2 3" xfId="25053"/>
    <cellStyle name="40% - Accent5 3 2 2 3 4 3" xfId="25054"/>
    <cellStyle name="40% - Accent5 3 2 2 3 4 3 2" xfId="25055"/>
    <cellStyle name="40% - Accent5 3 2 2 3 4 4" xfId="25056"/>
    <cellStyle name="40% - Accent5 3 2 2 3 5" xfId="25057"/>
    <cellStyle name="40% - Accent5 3 2 2 3 5 2" xfId="25058"/>
    <cellStyle name="40% - Accent5 3 2 2 3 5 2 2" xfId="25059"/>
    <cellStyle name="40% - Accent5 3 2 2 3 5 3" xfId="25060"/>
    <cellStyle name="40% - Accent5 3 2 2 3 6" xfId="25061"/>
    <cellStyle name="40% - Accent5 3 2 2 3 6 2" xfId="25062"/>
    <cellStyle name="40% - Accent5 3 2 2 3 7" xfId="25063"/>
    <cellStyle name="40% - Accent5 3 2 2 3 7 2" xfId="25064"/>
    <cellStyle name="40% - Accent5 3 2 2 3 8" xfId="25065"/>
    <cellStyle name="40% - Accent5 3 2 2 4" xfId="25066"/>
    <cellStyle name="40% - Accent5 3 2 2 4 2" xfId="25067"/>
    <cellStyle name="40% - Accent5 3 2 2 4 2 2" xfId="25068"/>
    <cellStyle name="40% - Accent5 3 2 2 4 2 2 2" xfId="25069"/>
    <cellStyle name="40% - Accent5 3 2 2 4 2 2 2 2" xfId="25070"/>
    <cellStyle name="40% - Accent5 3 2 2 4 2 2 3" xfId="25071"/>
    <cellStyle name="40% - Accent5 3 2 2 4 2 3" xfId="25072"/>
    <cellStyle name="40% - Accent5 3 2 2 4 2 3 2" xfId="25073"/>
    <cellStyle name="40% - Accent5 3 2 2 4 2 4" xfId="25074"/>
    <cellStyle name="40% - Accent5 3 2 2 4 3" xfId="25075"/>
    <cellStyle name="40% - Accent5 3 2 2 4 3 2" xfId="25076"/>
    <cellStyle name="40% - Accent5 3 2 2 4 3 2 2" xfId="25077"/>
    <cellStyle name="40% - Accent5 3 2 2 4 3 3" xfId="25078"/>
    <cellStyle name="40% - Accent5 3 2 2 4 4" xfId="25079"/>
    <cellStyle name="40% - Accent5 3 2 2 4 4 2" xfId="25080"/>
    <cellStyle name="40% - Accent5 3 2 2 4 5" xfId="25081"/>
    <cellStyle name="40% - Accent5 3 2 2 4 5 2" xfId="25082"/>
    <cellStyle name="40% - Accent5 3 2 2 4 6" xfId="25083"/>
    <cellStyle name="40% - Accent5 3 2 2 5" xfId="25084"/>
    <cellStyle name="40% - Accent5 3 2 2 5 2" xfId="25085"/>
    <cellStyle name="40% - Accent5 3 2 2 5 2 2" xfId="25086"/>
    <cellStyle name="40% - Accent5 3 2 2 5 2 2 2" xfId="25087"/>
    <cellStyle name="40% - Accent5 3 2 2 5 2 2 2 2" xfId="25088"/>
    <cellStyle name="40% - Accent5 3 2 2 5 2 2 3" xfId="25089"/>
    <cellStyle name="40% - Accent5 3 2 2 5 2 3" xfId="25090"/>
    <cellStyle name="40% - Accent5 3 2 2 5 2 3 2" xfId="25091"/>
    <cellStyle name="40% - Accent5 3 2 2 5 2 4" xfId="25092"/>
    <cellStyle name="40% - Accent5 3 2 2 5 3" xfId="25093"/>
    <cellStyle name="40% - Accent5 3 2 2 5 3 2" xfId="25094"/>
    <cellStyle name="40% - Accent5 3 2 2 5 3 2 2" xfId="25095"/>
    <cellStyle name="40% - Accent5 3 2 2 5 3 3" xfId="25096"/>
    <cellStyle name="40% - Accent5 3 2 2 5 4" xfId="25097"/>
    <cellStyle name="40% - Accent5 3 2 2 5 4 2" xfId="25098"/>
    <cellStyle name="40% - Accent5 3 2 2 5 5" xfId="25099"/>
    <cellStyle name="40% - Accent5 3 2 2 5 5 2" xfId="25100"/>
    <cellStyle name="40% - Accent5 3 2 2 5 6" xfId="25101"/>
    <cellStyle name="40% - Accent5 3 2 2 6" xfId="25102"/>
    <cellStyle name="40% - Accent5 3 2 2 6 2" xfId="25103"/>
    <cellStyle name="40% - Accent5 3 2 2 6 2 2" xfId="25104"/>
    <cellStyle name="40% - Accent5 3 2 2 6 2 2 2" xfId="25105"/>
    <cellStyle name="40% - Accent5 3 2 2 6 2 2 2 2" xfId="25106"/>
    <cellStyle name="40% - Accent5 3 2 2 6 2 2 3" xfId="25107"/>
    <cellStyle name="40% - Accent5 3 2 2 6 2 3" xfId="25108"/>
    <cellStyle name="40% - Accent5 3 2 2 6 2 3 2" xfId="25109"/>
    <cellStyle name="40% - Accent5 3 2 2 6 2 4" xfId="25110"/>
    <cellStyle name="40% - Accent5 3 2 2 6 3" xfId="25111"/>
    <cellStyle name="40% - Accent5 3 2 2 6 3 2" xfId="25112"/>
    <cellStyle name="40% - Accent5 3 2 2 6 3 2 2" xfId="25113"/>
    <cellStyle name="40% - Accent5 3 2 2 6 3 3" xfId="25114"/>
    <cellStyle name="40% - Accent5 3 2 2 6 4" xfId="25115"/>
    <cellStyle name="40% - Accent5 3 2 2 6 4 2" xfId="25116"/>
    <cellStyle name="40% - Accent5 3 2 2 6 5" xfId="25117"/>
    <cellStyle name="40% - Accent5 3 2 2 6 5 2" xfId="25118"/>
    <cellStyle name="40% - Accent5 3 2 2 6 6" xfId="25119"/>
    <cellStyle name="40% - Accent5 3 2 2 7" xfId="25120"/>
    <cellStyle name="40% - Accent5 3 2 2 7 2" xfId="25121"/>
    <cellStyle name="40% - Accent5 3 2 2 7 2 2" xfId="25122"/>
    <cellStyle name="40% - Accent5 3 2 2 7 2 2 2" xfId="25123"/>
    <cellStyle name="40% - Accent5 3 2 2 7 2 3" xfId="25124"/>
    <cellStyle name="40% - Accent5 3 2 2 7 3" xfId="25125"/>
    <cellStyle name="40% - Accent5 3 2 2 7 3 2" xfId="25126"/>
    <cellStyle name="40% - Accent5 3 2 2 7 4" xfId="25127"/>
    <cellStyle name="40% - Accent5 3 2 2 8" xfId="25128"/>
    <cellStyle name="40% - Accent5 3 2 2 8 2" xfId="25129"/>
    <cellStyle name="40% - Accent5 3 2 2 8 2 2" xfId="25130"/>
    <cellStyle name="40% - Accent5 3 2 2 8 3" xfId="25131"/>
    <cellStyle name="40% - Accent5 3 2 2 9" xfId="25132"/>
    <cellStyle name="40% - Accent5 3 2 2 9 2" xfId="25133"/>
    <cellStyle name="40% - Accent5 3 2 3" xfId="25134"/>
    <cellStyle name="40% - Accent5 3 2 3 10" xfId="25135"/>
    <cellStyle name="40% - Accent5 3 2 3 10 2" xfId="25136"/>
    <cellStyle name="40% - Accent5 3 2 3 11" xfId="25137"/>
    <cellStyle name="40% - Accent5 3 2 3 2" xfId="25138"/>
    <cellStyle name="40% - Accent5 3 2 3 2 2" xfId="25139"/>
    <cellStyle name="40% - Accent5 3 2 3 2 2 2" xfId="25140"/>
    <cellStyle name="40% - Accent5 3 2 3 2 2 2 2" xfId="25141"/>
    <cellStyle name="40% - Accent5 3 2 3 2 2 2 2 2" xfId="25142"/>
    <cellStyle name="40% - Accent5 3 2 3 2 2 2 2 2 2" xfId="25143"/>
    <cellStyle name="40% - Accent5 3 2 3 2 2 2 2 3" xfId="25144"/>
    <cellStyle name="40% - Accent5 3 2 3 2 2 2 3" xfId="25145"/>
    <cellStyle name="40% - Accent5 3 2 3 2 2 2 3 2" xfId="25146"/>
    <cellStyle name="40% - Accent5 3 2 3 2 2 2 4" xfId="25147"/>
    <cellStyle name="40% - Accent5 3 2 3 2 2 3" xfId="25148"/>
    <cellStyle name="40% - Accent5 3 2 3 2 2 3 2" xfId="25149"/>
    <cellStyle name="40% - Accent5 3 2 3 2 2 3 2 2" xfId="25150"/>
    <cellStyle name="40% - Accent5 3 2 3 2 2 3 3" xfId="25151"/>
    <cellStyle name="40% - Accent5 3 2 3 2 2 4" xfId="25152"/>
    <cellStyle name="40% - Accent5 3 2 3 2 2 4 2" xfId="25153"/>
    <cellStyle name="40% - Accent5 3 2 3 2 2 5" xfId="25154"/>
    <cellStyle name="40% - Accent5 3 2 3 2 2 5 2" xfId="25155"/>
    <cellStyle name="40% - Accent5 3 2 3 2 2 6" xfId="25156"/>
    <cellStyle name="40% - Accent5 3 2 3 2 3" xfId="25157"/>
    <cellStyle name="40% - Accent5 3 2 3 2 3 2" xfId="25158"/>
    <cellStyle name="40% - Accent5 3 2 3 2 3 2 2" xfId="25159"/>
    <cellStyle name="40% - Accent5 3 2 3 2 3 2 2 2" xfId="25160"/>
    <cellStyle name="40% - Accent5 3 2 3 2 3 2 2 2 2" xfId="25161"/>
    <cellStyle name="40% - Accent5 3 2 3 2 3 2 2 3" xfId="25162"/>
    <cellStyle name="40% - Accent5 3 2 3 2 3 2 3" xfId="25163"/>
    <cellStyle name="40% - Accent5 3 2 3 2 3 2 3 2" xfId="25164"/>
    <cellStyle name="40% - Accent5 3 2 3 2 3 2 4" xfId="25165"/>
    <cellStyle name="40% - Accent5 3 2 3 2 3 3" xfId="25166"/>
    <cellStyle name="40% - Accent5 3 2 3 2 3 3 2" xfId="25167"/>
    <cellStyle name="40% - Accent5 3 2 3 2 3 3 2 2" xfId="25168"/>
    <cellStyle name="40% - Accent5 3 2 3 2 3 3 3" xfId="25169"/>
    <cellStyle name="40% - Accent5 3 2 3 2 3 4" xfId="25170"/>
    <cellStyle name="40% - Accent5 3 2 3 2 3 4 2" xfId="25171"/>
    <cellStyle name="40% - Accent5 3 2 3 2 3 5" xfId="25172"/>
    <cellStyle name="40% - Accent5 3 2 3 2 3 5 2" xfId="25173"/>
    <cellStyle name="40% - Accent5 3 2 3 2 3 6" xfId="25174"/>
    <cellStyle name="40% - Accent5 3 2 3 2 4" xfId="25175"/>
    <cellStyle name="40% - Accent5 3 2 3 2 4 2" xfId="25176"/>
    <cellStyle name="40% - Accent5 3 2 3 2 4 2 2" xfId="25177"/>
    <cellStyle name="40% - Accent5 3 2 3 2 4 2 2 2" xfId="25178"/>
    <cellStyle name="40% - Accent5 3 2 3 2 4 2 3" xfId="25179"/>
    <cellStyle name="40% - Accent5 3 2 3 2 4 3" xfId="25180"/>
    <cellStyle name="40% - Accent5 3 2 3 2 4 3 2" xfId="25181"/>
    <cellStyle name="40% - Accent5 3 2 3 2 4 4" xfId="25182"/>
    <cellStyle name="40% - Accent5 3 2 3 2 5" xfId="25183"/>
    <cellStyle name="40% - Accent5 3 2 3 2 5 2" xfId="25184"/>
    <cellStyle name="40% - Accent5 3 2 3 2 5 2 2" xfId="25185"/>
    <cellStyle name="40% - Accent5 3 2 3 2 5 3" xfId="25186"/>
    <cellStyle name="40% - Accent5 3 2 3 2 6" xfId="25187"/>
    <cellStyle name="40% - Accent5 3 2 3 2 6 2" xfId="25188"/>
    <cellStyle name="40% - Accent5 3 2 3 2 7" xfId="25189"/>
    <cellStyle name="40% - Accent5 3 2 3 2 7 2" xfId="25190"/>
    <cellStyle name="40% - Accent5 3 2 3 2 8" xfId="25191"/>
    <cellStyle name="40% - Accent5 3 2 3 3" xfId="25192"/>
    <cellStyle name="40% - Accent5 3 2 3 3 2" xfId="25193"/>
    <cellStyle name="40% - Accent5 3 2 3 3 2 2" xfId="25194"/>
    <cellStyle name="40% - Accent5 3 2 3 3 2 2 2" xfId="25195"/>
    <cellStyle name="40% - Accent5 3 2 3 3 2 2 2 2" xfId="25196"/>
    <cellStyle name="40% - Accent5 3 2 3 3 2 2 2 2 2" xfId="25197"/>
    <cellStyle name="40% - Accent5 3 2 3 3 2 2 2 3" xfId="25198"/>
    <cellStyle name="40% - Accent5 3 2 3 3 2 2 3" xfId="25199"/>
    <cellStyle name="40% - Accent5 3 2 3 3 2 2 3 2" xfId="25200"/>
    <cellStyle name="40% - Accent5 3 2 3 3 2 2 4" xfId="25201"/>
    <cellStyle name="40% - Accent5 3 2 3 3 2 3" xfId="25202"/>
    <cellStyle name="40% - Accent5 3 2 3 3 2 3 2" xfId="25203"/>
    <cellStyle name="40% - Accent5 3 2 3 3 2 3 2 2" xfId="25204"/>
    <cellStyle name="40% - Accent5 3 2 3 3 2 3 3" xfId="25205"/>
    <cellStyle name="40% - Accent5 3 2 3 3 2 4" xfId="25206"/>
    <cellStyle name="40% - Accent5 3 2 3 3 2 4 2" xfId="25207"/>
    <cellStyle name="40% - Accent5 3 2 3 3 2 5" xfId="25208"/>
    <cellStyle name="40% - Accent5 3 2 3 3 2 5 2" xfId="25209"/>
    <cellStyle name="40% - Accent5 3 2 3 3 2 6" xfId="25210"/>
    <cellStyle name="40% - Accent5 3 2 3 3 3" xfId="25211"/>
    <cellStyle name="40% - Accent5 3 2 3 3 3 2" xfId="25212"/>
    <cellStyle name="40% - Accent5 3 2 3 3 3 2 2" xfId="25213"/>
    <cellStyle name="40% - Accent5 3 2 3 3 3 2 2 2" xfId="25214"/>
    <cellStyle name="40% - Accent5 3 2 3 3 3 2 2 2 2" xfId="25215"/>
    <cellStyle name="40% - Accent5 3 2 3 3 3 2 2 3" xfId="25216"/>
    <cellStyle name="40% - Accent5 3 2 3 3 3 2 3" xfId="25217"/>
    <cellStyle name="40% - Accent5 3 2 3 3 3 2 3 2" xfId="25218"/>
    <cellStyle name="40% - Accent5 3 2 3 3 3 2 4" xfId="25219"/>
    <cellStyle name="40% - Accent5 3 2 3 3 3 3" xfId="25220"/>
    <cellStyle name="40% - Accent5 3 2 3 3 3 3 2" xfId="25221"/>
    <cellStyle name="40% - Accent5 3 2 3 3 3 3 2 2" xfId="25222"/>
    <cellStyle name="40% - Accent5 3 2 3 3 3 3 3" xfId="25223"/>
    <cellStyle name="40% - Accent5 3 2 3 3 3 4" xfId="25224"/>
    <cellStyle name="40% - Accent5 3 2 3 3 3 4 2" xfId="25225"/>
    <cellStyle name="40% - Accent5 3 2 3 3 3 5" xfId="25226"/>
    <cellStyle name="40% - Accent5 3 2 3 3 3 5 2" xfId="25227"/>
    <cellStyle name="40% - Accent5 3 2 3 3 3 6" xfId="25228"/>
    <cellStyle name="40% - Accent5 3 2 3 3 4" xfId="25229"/>
    <cellStyle name="40% - Accent5 3 2 3 3 4 2" xfId="25230"/>
    <cellStyle name="40% - Accent5 3 2 3 3 4 2 2" xfId="25231"/>
    <cellStyle name="40% - Accent5 3 2 3 3 4 2 2 2" xfId="25232"/>
    <cellStyle name="40% - Accent5 3 2 3 3 4 2 3" xfId="25233"/>
    <cellStyle name="40% - Accent5 3 2 3 3 4 3" xfId="25234"/>
    <cellStyle name="40% - Accent5 3 2 3 3 4 3 2" xfId="25235"/>
    <cellStyle name="40% - Accent5 3 2 3 3 4 4" xfId="25236"/>
    <cellStyle name="40% - Accent5 3 2 3 3 5" xfId="25237"/>
    <cellStyle name="40% - Accent5 3 2 3 3 5 2" xfId="25238"/>
    <cellStyle name="40% - Accent5 3 2 3 3 5 2 2" xfId="25239"/>
    <cellStyle name="40% - Accent5 3 2 3 3 5 3" xfId="25240"/>
    <cellStyle name="40% - Accent5 3 2 3 3 6" xfId="25241"/>
    <cellStyle name="40% - Accent5 3 2 3 3 6 2" xfId="25242"/>
    <cellStyle name="40% - Accent5 3 2 3 3 7" xfId="25243"/>
    <cellStyle name="40% - Accent5 3 2 3 3 7 2" xfId="25244"/>
    <cellStyle name="40% - Accent5 3 2 3 3 8" xfId="25245"/>
    <cellStyle name="40% - Accent5 3 2 3 4" xfId="25246"/>
    <cellStyle name="40% - Accent5 3 2 3 4 2" xfId="25247"/>
    <cellStyle name="40% - Accent5 3 2 3 4 2 2" xfId="25248"/>
    <cellStyle name="40% - Accent5 3 2 3 4 2 2 2" xfId="25249"/>
    <cellStyle name="40% - Accent5 3 2 3 4 2 2 2 2" xfId="25250"/>
    <cellStyle name="40% - Accent5 3 2 3 4 2 2 3" xfId="25251"/>
    <cellStyle name="40% - Accent5 3 2 3 4 2 3" xfId="25252"/>
    <cellStyle name="40% - Accent5 3 2 3 4 2 3 2" xfId="25253"/>
    <cellStyle name="40% - Accent5 3 2 3 4 2 4" xfId="25254"/>
    <cellStyle name="40% - Accent5 3 2 3 4 3" xfId="25255"/>
    <cellStyle name="40% - Accent5 3 2 3 4 3 2" xfId="25256"/>
    <cellStyle name="40% - Accent5 3 2 3 4 3 2 2" xfId="25257"/>
    <cellStyle name="40% - Accent5 3 2 3 4 3 3" xfId="25258"/>
    <cellStyle name="40% - Accent5 3 2 3 4 4" xfId="25259"/>
    <cellStyle name="40% - Accent5 3 2 3 4 4 2" xfId="25260"/>
    <cellStyle name="40% - Accent5 3 2 3 4 5" xfId="25261"/>
    <cellStyle name="40% - Accent5 3 2 3 4 5 2" xfId="25262"/>
    <cellStyle name="40% - Accent5 3 2 3 4 6" xfId="25263"/>
    <cellStyle name="40% - Accent5 3 2 3 5" xfId="25264"/>
    <cellStyle name="40% - Accent5 3 2 3 5 2" xfId="25265"/>
    <cellStyle name="40% - Accent5 3 2 3 5 2 2" xfId="25266"/>
    <cellStyle name="40% - Accent5 3 2 3 5 2 2 2" xfId="25267"/>
    <cellStyle name="40% - Accent5 3 2 3 5 2 2 2 2" xfId="25268"/>
    <cellStyle name="40% - Accent5 3 2 3 5 2 2 3" xfId="25269"/>
    <cellStyle name="40% - Accent5 3 2 3 5 2 3" xfId="25270"/>
    <cellStyle name="40% - Accent5 3 2 3 5 2 3 2" xfId="25271"/>
    <cellStyle name="40% - Accent5 3 2 3 5 2 4" xfId="25272"/>
    <cellStyle name="40% - Accent5 3 2 3 5 3" xfId="25273"/>
    <cellStyle name="40% - Accent5 3 2 3 5 3 2" xfId="25274"/>
    <cellStyle name="40% - Accent5 3 2 3 5 3 2 2" xfId="25275"/>
    <cellStyle name="40% - Accent5 3 2 3 5 3 3" xfId="25276"/>
    <cellStyle name="40% - Accent5 3 2 3 5 4" xfId="25277"/>
    <cellStyle name="40% - Accent5 3 2 3 5 4 2" xfId="25278"/>
    <cellStyle name="40% - Accent5 3 2 3 5 5" xfId="25279"/>
    <cellStyle name="40% - Accent5 3 2 3 5 5 2" xfId="25280"/>
    <cellStyle name="40% - Accent5 3 2 3 5 6" xfId="25281"/>
    <cellStyle name="40% - Accent5 3 2 3 6" xfId="25282"/>
    <cellStyle name="40% - Accent5 3 2 3 6 2" xfId="25283"/>
    <cellStyle name="40% - Accent5 3 2 3 6 2 2" xfId="25284"/>
    <cellStyle name="40% - Accent5 3 2 3 6 2 2 2" xfId="25285"/>
    <cellStyle name="40% - Accent5 3 2 3 6 2 2 2 2" xfId="25286"/>
    <cellStyle name="40% - Accent5 3 2 3 6 2 2 3" xfId="25287"/>
    <cellStyle name="40% - Accent5 3 2 3 6 2 3" xfId="25288"/>
    <cellStyle name="40% - Accent5 3 2 3 6 2 3 2" xfId="25289"/>
    <cellStyle name="40% - Accent5 3 2 3 6 2 4" xfId="25290"/>
    <cellStyle name="40% - Accent5 3 2 3 6 3" xfId="25291"/>
    <cellStyle name="40% - Accent5 3 2 3 6 3 2" xfId="25292"/>
    <cellStyle name="40% - Accent5 3 2 3 6 3 2 2" xfId="25293"/>
    <cellStyle name="40% - Accent5 3 2 3 6 3 3" xfId="25294"/>
    <cellStyle name="40% - Accent5 3 2 3 6 4" xfId="25295"/>
    <cellStyle name="40% - Accent5 3 2 3 6 4 2" xfId="25296"/>
    <cellStyle name="40% - Accent5 3 2 3 6 5" xfId="25297"/>
    <cellStyle name="40% - Accent5 3 2 3 6 5 2" xfId="25298"/>
    <cellStyle name="40% - Accent5 3 2 3 6 6" xfId="25299"/>
    <cellStyle name="40% - Accent5 3 2 3 7" xfId="25300"/>
    <cellStyle name="40% - Accent5 3 2 3 7 2" xfId="25301"/>
    <cellStyle name="40% - Accent5 3 2 3 7 2 2" xfId="25302"/>
    <cellStyle name="40% - Accent5 3 2 3 7 2 2 2" xfId="25303"/>
    <cellStyle name="40% - Accent5 3 2 3 7 2 3" xfId="25304"/>
    <cellStyle name="40% - Accent5 3 2 3 7 3" xfId="25305"/>
    <cellStyle name="40% - Accent5 3 2 3 7 3 2" xfId="25306"/>
    <cellStyle name="40% - Accent5 3 2 3 7 4" xfId="25307"/>
    <cellStyle name="40% - Accent5 3 2 3 8" xfId="25308"/>
    <cellStyle name="40% - Accent5 3 2 3 8 2" xfId="25309"/>
    <cellStyle name="40% - Accent5 3 2 3 8 2 2" xfId="25310"/>
    <cellStyle name="40% - Accent5 3 2 3 8 3" xfId="25311"/>
    <cellStyle name="40% - Accent5 3 2 3 9" xfId="25312"/>
    <cellStyle name="40% - Accent5 3 2 3 9 2" xfId="25313"/>
    <cellStyle name="40% - Accent5 3 2 4" xfId="25314"/>
    <cellStyle name="40% - Accent5 3 2 4 10" xfId="25315"/>
    <cellStyle name="40% - Accent5 3 2 4 10 2" xfId="25316"/>
    <cellStyle name="40% - Accent5 3 2 4 11" xfId="25317"/>
    <cellStyle name="40% - Accent5 3 2 4 2" xfId="25318"/>
    <cellStyle name="40% - Accent5 3 2 4 2 2" xfId="25319"/>
    <cellStyle name="40% - Accent5 3 2 4 2 2 2" xfId="25320"/>
    <cellStyle name="40% - Accent5 3 2 4 2 2 2 2" xfId="25321"/>
    <cellStyle name="40% - Accent5 3 2 4 2 2 2 2 2" xfId="25322"/>
    <cellStyle name="40% - Accent5 3 2 4 2 2 2 2 2 2" xfId="25323"/>
    <cellStyle name="40% - Accent5 3 2 4 2 2 2 2 3" xfId="25324"/>
    <cellStyle name="40% - Accent5 3 2 4 2 2 2 3" xfId="25325"/>
    <cellStyle name="40% - Accent5 3 2 4 2 2 2 3 2" xfId="25326"/>
    <cellStyle name="40% - Accent5 3 2 4 2 2 2 4" xfId="25327"/>
    <cellStyle name="40% - Accent5 3 2 4 2 2 3" xfId="25328"/>
    <cellStyle name="40% - Accent5 3 2 4 2 2 3 2" xfId="25329"/>
    <cellStyle name="40% - Accent5 3 2 4 2 2 3 2 2" xfId="25330"/>
    <cellStyle name="40% - Accent5 3 2 4 2 2 3 3" xfId="25331"/>
    <cellStyle name="40% - Accent5 3 2 4 2 2 4" xfId="25332"/>
    <cellStyle name="40% - Accent5 3 2 4 2 2 4 2" xfId="25333"/>
    <cellStyle name="40% - Accent5 3 2 4 2 2 5" xfId="25334"/>
    <cellStyle name="40% - Accent5 3 2 4 2 2 5 2" xfId="25335"/>
    <cellStyle name="40% - Accent5 3 2 4 2 2 6" xfId="25336"/>
    <cellStyle name="40% - Accent5 3 2 4 2 3" xfId="25337"/>
    <cellStyle name="40% - Accent5 3 2 4 2 3 2" xfId="25338"/>
    <cellStyle name="40% - Accent5 3 2 4 2 3 2 2" xfId="25339"/>
    <cellStyle name="40% - Accent5 3 2 4 2 3 2 2 2" xfId="25340"/>
    <cellStyle name="40% - Accent5 3 2 4 2 3 2 2 2 2" xfId="25341"/>
    <cellStyle name="40% - Accent5 3 2 4 2 3 2 2 3" xfId="25342"/>
    <cellStyle name="40% - Accent5 3 2 4 2 3 2 3" xfId="25343"/>
    <cellStyle name="40% - Accent5 3 2 4 2 3 2 3 2" xfId="25344"/>
    <cellStyle name="40% - Accent5 3 2 4 2 3 2 4" xfId="25345"/>
    <cellStyle name="40% - Accent5 3 2 4 2 3 3" xfId="25346"/>
    <cellStyle name="40% - Accent5 3 2 4 2 3 3 2" xfId="25347"/>
    <cellStyle name="40% - Accent5 3 2 4 2 3 3 2 2" xfId="25348"/>
    <cellStyle name="40% - Accent5 3 2 4 2 3 3 3" xfId="25349"/>
    <cellStyle name="40% - Accent5 3 2 4 2 3 4" xfId="25350"/>
    <cellStyle name="40% - Accent5 3 2 4 2 3 4 2" xfId="25351"/>
    <cellStyle name="40% - Accent5 3 2 4 2 3 5" xfId="25352"/>
    <cellStyle name="40% - Accent5 3 2 4 2 3 5 2" xfId="25353"/>
    <cellStyle name="40% - Accent5 3 2 4 2 3 6" xfId="25354"/>
    <cellStyle name="40% - Accent5 3 2 4 2 4" xfId="25355"/>
    <cellStyle name="40% - Accent5 3 2 4 2 4 2" xfId="25356"/>
    <cellStyle name="40% - Accent5 3 2 4 2 4 2 2" xfId="25357"/>
    <cellStyle name="40% - Accent5 3 2 4 2 4 2 2 2" xfId="25358"/>
    <cellStyle name="40% - Accent5 3 2 4 2 4 2 3" xfId="25359"/>
    <cellStyle name="40% - Accent5 3 2 4 2 4 3" xfId="25360"/>
    <cellStyle name="40% - Accent5 3 2 4 2 4 3 2" xfId="25361"/>
    <cellStyle name="40% - Accent5 3 2 4 2 4 4" xfId="25362"/>
    <cellStyle name="40% - Accent5 3 2 4 2 5" xfId="25363"/>
    <cellStyle name="40% - Accent5 3 2 4 2 5 2" xfId="25364"/>
    <cellStyle name="40% - Accent5 3 2 4 2 5 2 2" xfId="25365"/>
    <cellStyle name="40% - Accent5 3 2 4 2 5 3" xfId="25366"/>
    <cellStyle name="40% - Accent5 3 2 4 2 6" xfId="25367"/>
    <cellStyle name="40% - Accent5 3 2 4 2 6 2" xfId="25368"/>
    <cellStyle name="40% - Accent5 3 2 4 2 7" xfId="25369"/>
    <cellStyle name="40% - Accent5 3 2 4 2 7 2" xfId="25370"/>
    <cellStyle name="40% - Accent5 3 2 4 2 8" xfId="25371"/>
    <cellStyle name="40% - Accent5 3 2 4 3" xfId="25372"/>
    <cellStyle name="40% - Accent5 3 2 4 3 2" xfId="25373"/>
    <cellStyle name="40% - Accent5 3 2 4 3 2 2" xfId="25374"/>
    <cellStyle name="40% - Accent5 3 2 4 3 2 2 2" xfId="25375"/>
    <cellStyle name="40% - Accent5 3 2 4 3 2 2 2 2" xfId="25376"/>
    <cellStyle name="40% - Accent5 3 2 4 3 2 2 2 2 2" xfId="25377"/>
    <cellStyle name="40% - Accent5 3 2 4 3 2 2 2 3" xfId="25378"/>
    <cellStyle name="40% - Accent5 3 2 4 3 2 2 3" xfId="25379"/>
    <cellStyle name="40% - Accent5 3 2 4 3 2 2 3 2" xfId="25380"/>
    <cellStyle name="40% - Accent5 3 2 4 3 2 2 4" xfId="25381"/>
    <cellStyle name="40% - Accent5 3 2 4 3 2 3" xfId="25382"/>
    <cellStyle name="40% - Accent5 3 2 4 3 2 3 2" xfId="25383"/>
    <cellStyle name="40% - Accent5 3 2 4 3 2 3 2 2" xfId="25384"/>
    <cellStyle name="40% - Accent5 3 2 4 3 2 3 3" xfId="25385"/>
    <cellStyle name="40% - Accent5 3 2 4 3 2 4" xfId="25386"/>
    <cellStyle name="40% - Accent5 3 2 4 3 2 4 2" xfId="25387"/>
    <cellStyle name="40% - Accent5 3 2 4 3 2 5" xfId="25388"/>
    <cellStyle name="40% - Accent5 3 2 4 3 2 5 2" xfId="25389"/>
    <cellStyle name="40% - Accent5 3 2 4 3 2 6" xfId="25390"/>
    <cellStyle name="40% - Accent5 3 2 4 3 3" xfId="25391"/>
    <cellStyle name="40% - Accent5 3 2 4 3 3 2" xfId="25392"/>
    <cellStyle name="40% - Accent5 3 2 4 3 3 2 2" xfId="25393"/>
    <cellStyle name="40% - Accent5 3 2 4 3 3 2 2 2" xfId="25394"/>
    <cellStyle name="40% - Accent5 3 2 4 3 3 2 2 2 2" xfId="25395"/>
    <cellStyle name="40% - Accent5 3 2 4 3 3 2 2 3" xfId="25396"/>
    <cellStyle name="40% - Accent5 3 2 4 3 3 2 3" xfId="25397"/>
    <cellStyle name="40% - Accent5 3 2 4 3 3 2 3 2" xfId="25398"/>
    <cellStyle name="40% - Accent5 3 2 4 3 3 2 4" xfId="25399"/>
    <cellStyle name="40% - Accent5 3 2 4 3 3 3" xfId="25400"/>
    <cellStyle name="40% - Accent5 3 2 4 3 3 3 2" xfId="25401"/>
    <cellStyle name="40% - Accent5 3 2 4 3 3 3 2 2" xfId="25402"/>
    <cellStyle name="40% - Accent5 3 2 4 3 3 3 3" xfId="25403"/>
    <cellStyle name="40% - Accent5 3 2 4 3 3 4" xfId="25404"/>
    <cellStyle name="40% - Accent5 3 2 4 3 3 4 2" xfId="25405"/>
    <cellStyle name="40% - Accent5 3 2 4 3 3 5" xfId="25406"/>
    <cellStyle name="40% - Accent5 3 2 4 3 3 5 2" xfId="25407"/>
    <cellStyle name="40% - Accent5 3 2 4 3 3 6" xfId="25408"/>
    <cellStyle name="40% - Accent5 3 2 4 3 4" xfId="25409"/>
    <cellStyle name="40% - Accent5 3 2 4 3 4 2" xfId="25410"/>
    <cellStyle name="40% - Accent5 3 2 4 3 4 2 2" xfId="25411"/>
    <cellStyle name="40% - Accent5 3 2 4 3 4 2 2 2" xfId="25412"/>
    <cellStyle name="40% - Accent5 3 2 4 3 4 2 3" xfId="25413"/>
    <cellStyle name="40% - Accent5 3 2 4 3 4 3" xfId="25414"/>
    <cellStyle name="40% - Accent5 3 2 4 3 4 3 2" xfId="25415"/>
    <cellStyle name="40% - Accent5 3 2 4 3 4 4" xfId="25416"/>
    <cellStyle name="40% - Accent5 3 2 4 3 5" xfId="25417"/>
    <cellStyle name="40% - Accent5 3 2 4 3 5 2" xfId="25418"/>
    <cellStyle name="40% - Accent5 3 2 4 3 5 2 2" xfId="25419"/>
    <cellStyle name="40% - Accent5 3 2 4 3 5 3" xfId="25420"/>
    <cellStyle name="40% - Accent5 3 2 4 3 6" xfId="25421"/>
    <cellStyle name="40% - Accent5 3 2 4 3 6 2" xfId="25422"/>
    <cellStyle name="40% - Accent5 3 2 4 3 7" xfId="25423"/>
    <cellStyle name="40% - Accent5 3 2 4 3 7 2" xfId="25424"/>
    <cellStyle name="40% - Accent5 3 2 4 3 8" xfId="25425"/>
    <cellStyle name="40% - Accent5 3 2 4 4" xfId="25426"/>
    <cellStyle name="40% - Accent5 3 2 4 4 2" xfId="25427"/>
    <cellStyle name="40% - Accent5 3 2 4 4 2 2" xfId="25428"/>
    <cellStyle name="40% - Accent5 3 2 4 4 2 2 2" xfId="25429"/>
    <cellStyle name="40% - Accent5 3 2 4 4 2 2 2 2" xfId="25430"/>
    <cellStyle name="40% - Accent5 3 2 4 4 2 2 3" xfId="25431"/>
    <cellStyle name="40% - Accent5 3 2 4 4 2 3" xfId="25432"/>
    <cellStyle name="40% - Accent5 3 2 4 4 2 3 2" xfId="25433"/>
    <cellStyle name="40% - Accent5 3 2 4 4 2 4" xfId="25434"/>
    <cellStyle name="40% - Accent5 3 2 4 4 3" xfId="25435"/>
    <cellStyle name="40% - Accent5 3 2 4 4 3 2" xfId="25436"/>
    <cellStyle name="40% - Accent5 3 2 4 4 3 2 2" xfId="25437"/>
    <cellStyle name="40% - Accent5 3 2 4 4 3 3" xfId="25438"/>
    <cellStyle name="40% - Accent5 3 2 4 4 4" xfId="25439"/>
    <cellStyle name="40% - Accent5 3 2 4 4 4 2" xfId="25440"/>
    <cellStyle name="40% - Accent5 3 2 4 4 5" xfId="25441"/>
    <cellStyle name="40% - Accent5 3 2 4 4 5 2" xfId="25442"/>
    <cellStyle name="40% - Accent5 3 2 4 4 6" xfId="25443"/>
    <cellStyle name="40% - Accent5 3 2 4 5" xfId="25444"/>
    <cellStyle name="40% - Accent5 3 2 4 5 2" xfId="25445"/>
    <cellStyle name="40% - Accent5 3 2 4 5 2 2" xfId="25446"/>
    <cellStyle name="40% - Accent5 3 2 4 5 2 2 2" xfId="25447"/>
    <cellStyle name="40% - Accent5 3 2 4 5 2 2 2 2" xfId="25448"/>
    <cellStyle name="40% - Accent5 3 2 4 5 2 2 3" xfId="25449"/>
    <cellStyle name="40% - Accent5 3 2 4 5 2 3" xfId="25450"/>
    <cellStyle name="40% - Accent5 3 2 4 5 2 3 2" xfId="25451"/>
    <cellStyle name="40% - Accent5 3 2 4 5 2 4" xfId="25452"/>
    <cellStyle name="40% - Accent5 3 2 4 5 3" xfId="25453"/>
    <cellStyle name="40% - Accent5 3 2 4 5 3 2" xfId="25454"/>
    <cellStyle name="40% - Accent5 3 2 4 5 3 2 2" xfId="25455"/>
    <cellStyle name="40% - Accent5 3 2 4 5 3 3" xfId="25456"/>
    <cellStyle name="40% - Accent5 3 2 4 5 4" xfId="25457"/>
    <cellStyle name="40% - Accent5 3 2 4 5 4 2" xfId="25458"/>
    <cellStyle name="40% - Accent5 3 2 4 5 5" xfId="25459"/>
    <cellStyle name="40% - Accent5 3 2 4 5 5 2" xfId="25460"/>
    <cellStyle name="40% - Accent5 3 2 4 5 6" xfId="25461"/>
    <cellStyle name="40% - Accent5 3 2 4 6" xfId="25462"/>
    <cellStyle name="40% - Accent5 3 2 4 6 2" xfId="25463"/>
    <cellStyle name="40% - Accent5 3 2 4 6 2 2" xfId="25464"/>
    <cellStyle name="40% - Accent5 3 2 4 6 2 2 2" xfId="25465"/>
    <cellStyle name="40% - Accent5 3 2 4 6 2 2 2 2" xfId="25466"/>
    <cellStyle name="40% - Accent5 3 2 4 6 2 2 3" xfId="25467"/>
    <cellStyle name="40% - Accent5 3 2 4 6 2 3" xfId="25468"/>
    <cellStyle name="40% - Accent5 3 2 4 6 2 3 2" xfId="25469"/>
    <cellStyle name="40% - Accent5 3 2 4 6 2 4" xfId="25470"/>
    <cellStyle name="40% - Accent5 3 2 4 6 3" xfId="25471"/>
    <cellStyle name="40% - Accent5 3 2 4 6 3 2" xfId="25472"/>
    <cellStyle name="40% - Accent5 3 2 4 6 3 2 2" xfId="25473"/>
    <cellStyle name="40% - Accent5 3 2 4 6 3 3" xfId="25474"/>
    <cellStyle name="40% - Accent5 3 2 4 6 4" xfId="25475"/>
    <cellStyle name="40% - Accent5 3 2 4 6 4 2" xfId="25476"/>
    <cellStyle name="40% - Accent5 3 2 4 6 5" xfId="25477"/>
    <cellStyle name="40% - Accent5 3 2 4 6 5 2" xfId="25478"/>
    <cellStyle name="40% - Accent5 3 2 4 6 6" xfId="25479"/>
    <cellStyle name="40% - Accent5 3 2 4 7" xfId="25480"/>
    <cellStyle name="40% - Accent5 3 2 4 7 2" xfId="25481"/>
    <cellStyle name="40% - Accent5 3 2 4 7 2 2" xfId="25482"/>
    <cellStyle name="40% - Accent5 3 2 4 7 2 2 2" xfId="25483"/>
    <cellStyle name="40% - Accent5 3 2 4 7 2 3" xfId="25484"/>
    <cellStyle name="40% - Accent5 3 2 4 7 3" xfId="25485"/>
    <cellStyle name="40% - Accent5 3 2 4 7 3 2" xfId="25486"/>
    <cellStyle name="40% - Accent5 3 2 4 7 4" xfId="25487"/>
    <cellStyle name="40% - Accent5 3 2 4 8" xfId="25488"/>
    <cellStyle name="40% - Accent5 3 2 4 8 2" xfId="25489"/>
    <cellStyle name="40% - Accent5 3 2 4 8 2 2" xfId="25490"/>
    <cellStyle name="40% - Accent5 3 2 4 8 3" xfId="25491"/>
    <cellStyle name="40% - Accent5 3 2 4 9" xfId="25492"/>
    <cellStyle name="40% - Accent5 3 2 4 9 2" xfId="25493"/>
    <cellStyle name="40% - Accent5 3 2 5" xfId="25494"/>
    <cellStyle name="40% - Accent5 3 2 5 2" xfId="25495"/>
    <cellStyle name="40% - Accent5 3 2 5 2 2" xfId="25496"/>
    <cellStyle name="40% - Accent5 3 2 5 2 2 2" xfId="25497"/>
    <cellStyle name="40% - Accent5 3 2 5 2 2 2 2" xfId="25498"/>
    <cellStyle name="40% - Accent5 3 2 5 2 2 2 2 2" xfId="25499"/>
    <cellStyle name="40% - Accent5 3 2 5 2 2 2 3" xfId="25500"/>
    <cellStyle name="40% - Accent5 3 2 5 2 2 3" xfId="25501"/>
    <cellStyle name="40% - Accent5 3 2 5 2 2 3 2" xfId="25502"/>
    <cellStyle name="40% - Accent5 3 2 5 2 2 4" xfId="25503"/>
    <cellStyle name="40% - Accent5 3 2 5 2 3" xfId="25504"/>
    <cellStyle name="40% - Accent5 3 2 5 2 3 2" xfId="25505"/>
    <cellStyle name="40% - Accent5 3 2 5 2 3 2 2" xfId="25506"/>
    <cellStyle name="40% - Accent5 3 2 5 2 3 3" xfId="25507"/>
    <cellStyle name="40% - Accent5 3 2 5 2 4" xfId="25508"/>
    <cellStyle name="40% - Accent5 3 2 5 2 4 2" xfId="25509"/>
    <cellStyle name="40% - Accent5 3 2 5 2 5" xfId="25510"/>
    <cellStyle name="40% - Accent5 3 2 5 2 5 2" xfId="25511"/>
    <cellStyle name="40% - Accent5 3 2 5 2 6" xfId="25512"/>
    <cellStyle name="40% - Accent5 3 2 5 3" xfId="25513"/>
    <cellStyle name="40% - Accent5 3 2 5 3 2" xfId="25514"/>
    <cellStyle name="40% - Accent5 3 2 5 3 2 2" xfId="25515"/>
    <cellStyle name="40% - Accent5 3 2 5 3 2 2 2" xfId="25516"/>
    <cellStyle name="40% - Accent5 3 2 5 3 2 2 2 2" xfId="25517"/>
    <cellStyle name="40% - Accent5 3 2 5 3 2 2 3" xfId="25518"/>
    <cellStyle name="40% - Accent5 3 2 5 3 2 3" xfId="25519"/>
    <cellStyle name="40% - Accent5 3 2 5 3 2 3 2" xfId="25520"/>
    <cellStyle name="40% - Accent5 3 2 5 3 2 4" xfId="25521"/>
    <cellStyle name="40% - Accent5 3 2 5 3 3" xfId="25522"/>
    <cellStyle name="40% - Accent5 3 2 5 3 3 2" xfId="25523"/>
    <cellStyle name="40% - Accent5 3 2 5 3 3 2 2" xfId="25524"/>
    <cellStyle name="40% - Accent5 3 2 5 3 3 3" xfId="25525"/>
    <cellStyle name="40% - Accent5 3 2 5 3 4" xfId="25526"/>
    <cellStyle name="40% - Accent5 3 2 5 3 4 2" xfId="25527"/>
    <cellStyle name="40% - Accent5 3 2 5 3 5" xfId="25528"/>
    <cellStyle name="40% - Accent5 3 2 5 3 5 2" xfId="25529"/>
    <cellStyle name="40% - Accent5 3 2 5 3 6" xfId="25530"/>
    <cellStyle name="40% - Accent5 3 2 5 4" xfId="25531"/>
    <cellStyle name="40% - Accent5 3 2 5 4 2" xfId="25532"/>
    <cellStyle name="40% - Accent5 3 2 5 4 2 2" xfId="25533"/>
    <cellStyle name="40% - Accent5 3 2 5 4 2 2 2" xfId="25534"/>
    <cellStyle name="40% - Accent5 3 2 5 4 2 3" xfId="25535"/>
    <cellStyle name="40% - Accent5 3 2 5 4 3" xfId="25536"/>
    <cellStyle name="40% - Accent5 3 2 5 4 3 2" xfId="25537"/>
    <cellStyle name="40% - Accent5 3 2 5 4 4" xfId="25538"/>
    <cellStyle name="40% - Accent5 3 2 5 5" xfId="25539"/>
    <cellStyle name="40% - Accent5 3 2 5 5 2" xfId="25540"/>
    <cellStyle name="40% - Accent5 3 2 5 5 2 2" xfId="25541"/>
    <cellStyle name="40% - Accent5 3 2 5 5 3" xfId="25542"/>
    <cellStyle name="40% - Accent5 3 2 5 6" xfId="25543"/>
    <cellStyle name="40% - Accent5 3 2 5 6 2" xfId="25544"/>
    <cellStyle name="40% - Accent5 3 2 5 7" xfId="25545"/>
    <cellStyle name="40% - Accent5 3 2 5 7 2" xfId="25546"/>
    <cellStyle name="40% - Accent5 3 2 5 8" xfId="25547"/>
    <cellStyle name="40% - Accent5 3 2 6" xfId="25548"/>
    <cellStyle name="40% - Accent5 3 2 6 2" xfId="25549"/>
    <cellStyle name="40% - Accent5 3 2 6 2 2" xfId="25550"/>
    <cellStyle name="40% - Accent5 3 2 6 2 2 2" xfId="25551"/>
    <cellStyle name="40% - Accent5 3 2 6 2 2 2 2" xfId="25552"/>
    <cellStyle name="40% - Accent5 3 2 6 2 2 2 2 2" xfId="25553"/>
    <cellStyle name="40% - Accent5 3 2 6 2 2 2 3" xfId="25554"/>
    <cellStyle name="40% - Accent5 3 2 6 2 2 3" xfId="25555"/>
    <cellStyle name="40% - Accent5 3 2 6 2 2 3 2" xfId="25556"/>
    <cellStyle name="40% - Accent5 3 2 6 2 2 4" xfId="25557"/>
    <cellStyle name="40% - Accent5 3 2 6 2 3" xfId="25558"/>
    <cellStyle name="40% - Accent5 3 2 6 2 3 2" xfId="25559"/>
    <cellStyle name="40% - Accent5 3 2 6 2 3 2 2" xfId="25560"/>
    <cellStyle name="40% - Accent5 3 2 6 2 3 3" xfId="25561"/>
    <cellStyle name="40% - Accent5 3 2 6 2 4" xfId="25562"/>
    <cellStyle name="40% - Accent5 3 2 6 2 4 2" xfId="25563"/>
    <cellStyle name="40% - Accent5 3 2 6 2 5" xfId="25564"/>
    <cellStyle name="40% - Accent5 3 2 6 2 5 2" xfId="25565"/>
    <cellStyle name="40% - Accent5 3 2 6 2 6" xfId="25566"/>
    <cellStyle name="40% - Accent5 3 2 6 3" xfId="25567"/>
    <cellStyle name="40% - Accent5 3 2 6 3 2" xfId="25568"/>
    <cellStyle name="40% - Accent5 3 2 6 3 2 2" xfId="25569"/>
    <cellStyle name="40% - Accent5 3 2 6 3 2 2 2" xfId="25570"/>
    <cellStyle name="40% - Accent5 3 2 6 3 2 2 2 2" xfId="25571"/>
    <cellStyle name="40% - Accent5 3 2 6 3 2 2 3" xfId="25572"/>
    <cellStyle name="40% - Accent5 3 2 6 3 2 3" xfId="25573"/>
    <cellStyle name="40% - Accent5 3 2 6 3 2 3 2" xfId="25574"/>
    <cellStyle name="40% - Accent5 3 2 6 3 2 4" xfId="25575"/>
    <cellStyle name="40% - Accent5 3 2 6 3 3" xfId="25576"/>
    <cellStyle name="40% - Accent5 3 2 6 3 3 2" xfId="25577"/>
    <cellStyle name="40% - Accent5 3 2 6 3 3 2 2" xfId="25578"/>
    <cellStyle name="40% - Accent5 3 2 6 3 3 3" xfId="25579"/>
    <cellStyle name="40% - Accent5 3 2 6 3 4" xfId="25580"/>
    <cellStyle name="40% - Accent5 3 2 6 3 4 2" xfId="25581"/>
    <cellStyle name="40% - Accent5 3 2 6 3 5" xfId="25582"/>
    <cellStyle name="40% - Accent5 3 2 6 3 5 2" xfId="25583"/>
    <cellStyle name="40% - Accent5 3 2 6 3 6" xfId="25584"/>
    <cellStyle name="40% - Accent5 3 2 6 4" xfId="25585"/>
    <cellStyle name="40% - Accent5 3 2 6 4 2" xfId="25586"/>
    <cellStyle name="40% - Accent5 3 2 6 4 2 2" xfId="25587"/>
    <cellStyle name="40% - Accent5 3 2 6 4 2 2 2" xfId="25588"/>
    <cellStyle name="40% - Accent5 3 2 6 4 2 3" xfId="25589"/>
    <cellStyle name="40% - Accent5 3 2 6 4 3" xfId="25590"/>
    <cellStyle name="40% - Accent5 3 2 6 4 3 2" xfId="25591"/>
    <cellStyle name="40% - Accent5 3 2 6 4 4" xfId="25592"/>
    <cellStyle name="40% - Accent5 3 2 6 5" xfId="25593"/>
    <cellStyle name="40% - Accent5 3 2 6 5 2" xfId="25594"/>
    <cellStyle name="40% - Accent5 3 2 6 5 2 2" xfId="25595"/>
    <cellStyle name="40% - Accent5 3 2 6 5 3" xfId="25596"/>
    <cellStyle name="40% - Accent5 3 2 6 6" xfId="25597"/>
    <cellStyle name="40% - Accent5 3 2 6 6 2" xfId="25598"/>
    <cellStyle name="40% - Accent5 3 2 6 7" xfId="25599"/>
    <cellStyle name="40% - Accent5 3 2 6 7 2" xfId="25600"/>
    <cellStyle name="40% - Accent5 3 2 6 8" xfId="25601"/>
    <cellStyle name="40% - Accent5 3 2 7" xfId="25602"/>
    <cellStyle name="40% - Accent5 3 2 7 2" xfId="25603"/>
    <cellStyle name="40% - Accent5 3 2 7 2 2" xfId="25604"/>
    <cellStyle name="40% - Accent5 3 2 7 2 2 2" xfId="25605"/>
    <cellStyle name="40% - Accent5 3 2 7 2 2 2 2" xfId="25606"/>
    <cellStyle name="40% - Accent5 3 2 7 2 2 3" xfId="25607"/>
    <cellStyle name="40% - Accent5 3 2 7 2 3" xfId="25608"/>
    <cellStyle name="40% - Accent5 3 2 7 2 3 2" xfId="25609"/>
    <cellStyle name="40% - Accent5 3 2 7 2 4" xfId="25610"/>
    <cellStyle name="40% - Accent5 3 2 7 3" xfId="25611"/>
    <cellStyle name="40% - Accent5 3 2 7 3 2" xfId="25612"/>
    <cellStyle name="40% - Accent5 3 2 7 3 2 2" xfId="25613"/>
    <cellStyle name="40% - Accent5 3 2 7 3 3" xfId="25614"/>
    <cellStyle name="40% - Accent5 3 2 7 4" xfId="25615"/>
    <cellStyle name="40% - Accent5 3 2 7 4 2" xfId="25616"/>
    <cellStyle name="40% - Accent5 3 2 7 5" xfId="25617"/>
    <cellStyle name="40% - Accent5 3 2 7 5 2" xfId="25618"/>
    <cellStyle name="40% - Accent5 3 2 7 6" xfId="25619"/>
    <cellStyle name="40% - Accent5 3 2 8" xfId="25620"/>
    <cellStyle name="40% - Accent5 3 2 8 2" xfId="25621"/>
    <cellStyle name="40% - Accent5 3 2 8 2 2" xfId="25622"/>
    <cellStyle name="40% - Accent5 3 2 8 2 2 2" xfId="25623"/>
    <cellStyle name="40% - Accent5 3 2 8 2 2 2 2" xfId="25624"/>
    <cellStyle name="40% - Accent5 3 2 8 2 2 3" xfId="25625"/>
    <cellStyle name="40% - Accent5 3 2 8 2 3" xfId="25626"/>
    <cellStyle name="40% - Accent5 3 2 8 2 3 2" xfId="25627"/>
    <cellStyle name="40% - Accent5 3 2 8 2 4" xfId="25628"/>
    <cellStyle name="40% - Accent5 3 2 8 3" xfId="25629"/>
    <cellStyle name="40% - Accent5 3 2 8 3 2" xfId="25630"/>
    <cellStyle name="40% - Accent5 3 2 8 3 2 2" xfId="25631"/>
    <cellStyle name="40% - Accent5 3 2 8 3 3" xfId="25632"/>
    <cellStyle name="40% - Accent5 3 2 8 4" xfId="25633"/>
    <cellStyle name="40% - Accent5 3 2 8 4 2" xfId="25634"/>
    <cellStyle name="40% - Accent5 3 2 8 5" xfId="25635"/>
    <cellStyle name="40% - Accent5 3 2 8 5 2" xfId="25636"/>
    <cellStyle name="40% - Accent5 3 2 8 6" xfId="25637"/>
    <cellStyle name="40% - Accent5 3 2 9" xfId="25638"/>
    <cellStyle name="40% - Accent5 3 2 9 2" xfId="25639"/>
    <cellStyle name="40% - Accent5 3 2 9 2 2" xfId="25640"/>
    <cellStyle name="40% - Accent5 3 2 9 2 2 2" xfId="25641"/>
    <cellStyle name="40% - Accent5 3 2 9 2 2 2 2" xfId="25642"/>
    <cellStyle name="40% - Accent5 3 2 9 2 2 3" xfId="25643"/>
    <cellStyle name="40% - Accent5 3 2 9 2 3" xfId="25644"/>
    <cellStyle name="40% - Accent5 3 2 9 2 3 2" xfId="25645"/>
    <cellStyle name="40% - Accent5 3 2 9 2 4" xfId="25646"/>
    <cellStyle name="40% - Accent5 3 2 9 3" xfId="25647"/>
    <cellStyle name="40% - Accent5 3 2 9 3 2" xfId="25648"/>
    <cellStyle name="40% - Accent5 3 2 9 3 2 2" xfId="25649"/>
    <cellStyle name="40% - Accent5 3 2 9 3 3" xfId="25650"/>
    <cellStyle name="40% - Accent5 3 2 9 4" xfId="25651"/>
    <cellStyle name="40% - Accent5 3 2 9 4 2" xfId="25652"/>
    <cellStyle name="40% - Accent5 3 2 9 5" xfId="25653"/>
    <cellStyle name="40% - Accent5 3 2 9 5 2" xfId="25654"/>
    <cellStyle name="40% - Accent5 3 2 9 6" xfId="25655"/>
    <cellStyle name="40% - Accent5 3 3" xfId="25656"/>
    <cellStyle name="40% - Accent5 3 3 10" xfId="25657"/>
    <cellStyle name="40% - Accent5 3 3 10 2" xfId="25658"/>
    <cellStyle name="40% - Accent5 3 3 11" xfId="25659"/>
    <cellStyle name="40% - Accent5 3 3 2" xfId="25660"/>
    <cellStyle name="40% - Accent5 3 3 2 2" xfId="25661"/>
    <cellStyle name="40% - Accent5 3 3 2 2 2" xfId="25662"/>
    <cellStyle name="40% - Accent5 3 3 2 2 2 2" xfId="25663"/>
    <cellStyle name="40% - Accent5 3 3 2 2 2 2 2" xfId="25664"/>
    <cellStyle name="40% - Accent5 3 3 2 2 2 2 2 2" xfId="25665"/>
    <cellStyle name="40% - Accent5 3 3 2 2 2 2 3" xfId="25666"/>
    <cellStyle name="40% - Accent5 3 3 2 2 2 3" xfId="25667"/>
    <cellStyle name="40% - Accent5 3 3 2 2 2 3 2" xfId="25668"/>
    <cellStyle name="40% - Accent5 3 3 2 2 2 4" xfId="25669"/>
    <cellStyle name="40% - Accent5 3 3 2 2 3" xfId="25670"/>
    <cellStyle name="40% - Accent5 3 3 2 2 3 2" xfId="25671"/>
    <cellStyle name="40% - Accent5 3 3 2 2 3 2 2" xfId="25672"/>
    <cellStyle name="40% - Accent5 3 3 2 2 3 3" xfId="25673"/>
    <cellStyle name="40% - Accent5 3 3 2 2 4" xfId="25674"/>
    <cellStyle name="40% - Accent5 3 3 2 2 4 2" xfId="25675"/>
    <cellStyle name="40% - Accent5 3 3 2 2 5" xfId="25676"/>
    <cellStyle name="40% - Accent5 3 3 2 2 5 2" xfId="25677"/>
    <cellStyle name="40% - Accent5 3 3 2 2 6" xfId="25678"/>
    <cellStyle name="40% - Accent5 3 3 2 3" xfId="25679"/>
    <cellStyle name="40% - Accent5 3 3 2 3 2" xfId="25680"/>
    <cellStyle name="40% - Accent5 3 3 2 3 2 2" xfId="25681"/>
    <cellStyle name="40% - Accent5 3 3 2 3 2 2 2" xfId="25682"/>
    <cellStyle name="40% - Accent5 3 3 2 3 2 2 2 2" xfId="25683"/>
    <cellStyle name="40% - Accent5 3 3 2 3 2 2 3" xfId="25684"/>
    <cellStyle name="40% - Accent5 3 3 2 3 2 3" xfId="25685"/>
    <cellStyle name="40% - Accent5 3 3 2 3 2 3 2" xfId="25686"/>
    <cellStyle name="40% - Accent5 3 3 2 3 2 4" xfId="25687"/>
    <cellStyle name="40% - Accent5 3 3 2 3 3" xfId="25688"/>
    <cellStyle name="40% - Accent5 3 3 2 3 3 2" xfId="25689"/>
    <cellStyle name="40% - Accent5 3 3 2 3 3 2 2" xfId="25690"/>
    <cellStyle name="40% - Accent5 3 3 2 3 3 3" xfId="25691"/>
    <cellStyle name="40% - Accent5 3 3 2 3 4" xfId="25692"/>
    <cellStyle name="40% - Accent5 3 3 2 3 4 2" xfId="25693"/>
    <cellStyle name="40% - Accent5 3 3 2 3 5" xfId="25694"/>
    <cellStyle name="40% - Accent5 3 3 2 3 5 2" xfId="25695"/>
    <cellStyle name="40% - Accent5 3 3 2 3 6" xfId="25696"/>
    <cellStyle name="40% - Accent5 3 3 2 4" xfId="25697"/>
    <cellStyle name="40% - Accent5 3 3 2 4 2" xfId="25698"/>
    <cellStyle name="40% - Accent5 3 3 2 4 2 2" xfId="25699"/>
    <cellStyle name="40% - Accent5 3 3 2 4 2 2 2" xfId="25700"/>
    <cellStyle name="40% - Accent5 3 3 2 4 2 3" xfId="25701"/>
    <cellStyle name="40% - Accent5 3 3 2 4 3" xfId="25702"/>
    <cellStyle name="40% - Accent5 3 3 2 4 3 2" xfId="25703"/>
    <cellStyle name="40% - Accent5 3 3 2 4 4" xfId="25704"/>
    <cellStyle name="40% - Accent5 3 3 2 5" xfId="25705"/>
    <cellStyle name="40% - Accent5 3 3 2 5 2" xfId="25706"/>
    <cellStyle name="40% - Accent5 3 3 2 5 2 2" xfId="25707"/>
    <cellStyle name="40% - Accent5 3 3 2 5 3" xfId="25708"/>
    <cellStyle name="40% - Accent5 3 3 2 6" xfId="25709"/>
    <cellStyle name="40% - Accent5 3 3 2 6 2" xfId="25710"/>
    <cellStyle name="40% - Accent5 3 3 2 7" xfId="25711"/>
    <cellStyle name="40% - Accent5 3 3 2 7 2" xfId="25712"/>
    <cellStyle name="40% - Accent5 3 3 2 8" xfId="25713"/>
    <cellStyle name="40% - Accent5 3 3 3" xfId="25714"/>
    <cellStyle name="40% - Accent5 3 3 3 2" xfId="25715"/>
    <cellStyle name="40% - Accent5 3 3 3 2 2" xfId="25716"/>
    <cellStyle name="40% - Accent5 3 3 3 2 2 2" xfId="25717"/>
    <cellStyle name="40% - Accent5 3 3 3 2 2 2 2" xfId="25718"/>
    <cellStyle name="40% - Accent5 3 3 3 2 2 2 2 2" xfId="25719"/>
    <cellStyle name="40% - Accent5 3 3 3 2 2 2 3" xfId="25720"/>
    <cellStyle name="40% - Accent5 3 3 3 2 2 3" xfId="25721"/>
    <cellStyle name="40% - Accent5 3 3 3 2 2 3 2" xfId="25722"/>
    <cellStyle name="40% - Accent5 3 3 3 2 2 4" xfId="25723"/>
    <cellStyle name="40% - Accent5 3 3 3 2 3" xfId="25724"/>
    <cellStyle name="40% - Accent5 3 3 3 2 3 2" xfId="25725"/>
    <cellStyle name="40% - Accent5 3 3 3 2 3 2 2" xfId="25726"/>
    <cellStyle name="40% - Accent5 3 3 3 2 3 3" xfId="25727"/>
    <cellStyle name="40% - Accent5 3 3 3 2 4" xfId="25728"/>
    <cellStyle name="40% - Accent5 3 3 3 2 4 2" xfId="25729"/>
    <cellStyle name="40% - Accent5 3 3 3 2 5" xfId="25730"/>
    <cellStyle name="40% - Accent5 3 3 3 2 5 2" xfId="25731"/>
    <cellStyle name="40% - Accent5 3 3 3 2 6" xfId="25732"/>
    <cellStyle name="40% - Accent5 3 3 3 3" xfId="25733"/>
    <cellStyle name="40% - Accent5 3 3 3 3 2" xfId="25734"/>
    <cellStyle name="40% - Accent5 3 3 3 3 2 2" xfId="25735"/>
    <cellStyle name="40% - Accent5 3 3 3 3 2 2 2" xfId="25736"/>
    <cellStyle name="40% - Accent5 3 3 3 3 2 2 2 2" xfId="25737"/>
    <cellStyle name="40% - Accent5 3 3 3 3 2 2 3" xfId="25738"/>
    <cellStyle name="40% - Accent5 3 3 3 3 2 3" xfId="25739"/>
    <cellStyle name="40% - Accent5 3 3 3 3 2 3 2" xfId="25740"/>
    <cellStyle name="40% - Accent5 3 3 3 3 2 4" xfId="25741"/>
    <cellStyle name="40% - Accent5 3 3 3 3 3" xfId="25742"/>
    <cellStyle name="40% - Accent5 3 3 3 3 3 2" xfId="25743"/>
    <cellStyle name="40% - Accent5 3 3 3 3 3 2 2" xfId="25744"/>
    <cellStyle name="40% - Accent5 3 3 3 3 3 3" xfId="25745"/>
    <cellStyle name="40% - Accent5 3 3 3 3 4" xfId="25746"/>
    <cellStyle name="40% - Accent5 3 3 3 3 4 2" xfId="25747"/>
    <cellStyle name="40% - Accent5 3 3 3 3 5" xfId="25748"/>
    <cellStyle name="40% - Accent5 3 3 3 3 5 2" xfId="25749"/>
    <cellStyle name="40% - Accent5 3 3 3 3 6" xfId="25750"/>
    <cellStyle name="40% - Accent5 3 3 3 4" xfId="25751"/>
    <cellStyle name="40% - Accent5 3 3 3 4 2" xfId="25752"/>
    <cellStyle name="40% - Accent5 3 3 3 4 2 2" xfId="25753"/>
    <cellStyle name="40% - Accent5 3 3 3 4 2 2 2" xfId="25754"/>
    <cellStyle name="40% - Accent5 3 3 3 4 2 3" xfId="25755"/>
    <cellStyle name="40% - Accent5 3 3 3 4 3" xfId="25756"/>
    <cellStyle name="40% - Accent5 3 3 3 4 3 2" xfId="25757"/>
    <cellStyle name="40% - Accent5 3 3 3 4 4" xfId="25758"/>
    <cellStyle name="40% - Accent5 3 3 3 5" xfId="25759"/>
    <cellStyle name="40% - Accent5 3 3 3 5 2" xfId="25760"/>
    <cellStyle name="40% - Accent5 3 3 3 5 2 2" xfId="25761"/>
    <cellStyle name="40% - Accent5 3 3 3 5 3" xfId="25762"/>
    <cellStyle name="40% - Accent5 3 3 3 6" xfId="25763"/>
    <cellStyle name="40% - Accent5 3 3 3 6 2" xfId="25764"/>
    <cellStyle name="40% - Accent5 3 3 3 7" xfId="25765"/>
    <cellStyle name="40% - Accent5 3 3 3 7 2" xfId="25766"/>
    <cellStyle name="40% - Accent5 3 3 3 8" xfId="25767"/>
    <cellStyle name="40% - Accent5 3 3 4" xfId="25768"/>
    <cellStyle name="40% - Accent5 3 3 4 2" xfId="25769"/>
    <cellStyle name="40% - Accent5 3 3 4 2 2" xfId="25770"/>
    <cellStyle name="40% - Accent5 3 3 4 2 2 2" xfId="25771"/>
    <cellStyle name="40% - Accent5 3 3 4 2 2 2 2" xfId="25772"/>
    <cellStyle name="40% - Accent5 3 3 4 2 2 3" xfId="25773"/>
    <cellStyle name="40% - Accent5 3 3 4 2 3" xfId="25774"/>
    <cellStyle name="40% - Accent5 3 3 4 2 3 2" xfId="25775"/>
    <cellStyle name="40% - Accent5 3 3 4 2 4" xfId="25776"/>
    <cellStyle name="40% - Accent5 3 3 4 3" xfId="25777"/>
    <cellStyle name="40% - Accent5 3 3 4 3 2" xfId="25778"/>
    <cellStyle name="40% - Accent5 3 3 4 3 2 2" xfId="25779"/>
    <cellStyle name="40% - Accent5 3 3 4 3 3" xfId="25780"/>
    <cellStyle name="40% - Accent5 3 3 4 4" xfId="25781"/>
    <cellStyle name="40% - Accent5 3 3 4 4 2" xfId="25782"/>
    <cellStyle name="40% - Accent5 3 3 4 5" xfId="25783"/>
    <cellStyle name="40% - Accent5 3 3 4 5 2" xfId="25784"/>
    <cellStyle name="40% - Accent5 3 3 4 6" xfId="25785"/>
    <cellStyle name="40% - Accent5 3 3 5" xfId="25786"/>
    <cellStyle name="40% - Accent5 3 3 5 2" xfId="25787"/>
    <cellStyle name="40% - Accent5 3 3 5 2 2" xfId="25788"/>
    <cellStyle name="40% - Accent5 3 3 5 2 2 2" xfId="25789"/>
    <cellStyle name="40% - Accent5 3 3 5 2 2 2 2" xfId="25790"/>
    <cellStyle name="40% - Accent5 3 3 5 2 2 3" xfId="25791"/>
    <cellStyle name="40% - Accent5 3 3 5 2 3" xfId="25792"/>
    <cellStyle name="40% - Accent5 3 3 5 2 3 2" xfId="25793"/>
    <cellStyle name="40% - Accent5 3 3 5 2 4" xfId="25794"/>
    <cellStyle name="40% - Accent5 3 3 5 3" xfId="25795"/>
    <cellStyle name="40% - Accent5 3 3 5 3 2" xfId="25796"/>
    <cellStyle name="40% - Accent5 3 3 5 3 2 2" xfId="25797"/>
    <cellStyle name="40% - Accent5 3 3 5 3 3" xfId="25798"/>
    <cellStyle name="40% - Accent5 3 3 5 4" xfId="25799"/>
    <cellStyle name="40% - Accent5 3 3 5 4 2" xfId="25800"/>
    <cellStyle name="40% - Accent5 3 3 5 5" xfId="25801"/>
    <cellStyle name="40% - Accent5 3 3 5 5 2" xfId="25802"/>
    <cellStyle name="40% - Accent5 3 3 5 6" xfId="25803"/>
    <cellStyle name="40% - Accent5 3 3 6" xfId="25804"/>
    <cellStyle name="40% - Accent5 3 3 6 2" xfId="25805"/>
    <cellStyle name="40% - Accent5 3 3 6 2 2" xfId="25806"/>
    <cellStyle name="40% - Accent5 3 3 6 2 2 2" xfId="25807"/>
    <cellStyle name="40% - Accent5 3 3 6 2 2 2 2" xfId="25808"/>
    <cellStyle name="40% - Accent5 3 3 6 2 2 3" xfId="25809"/>
    <cellStyle name="40% - Accent5 3 3 6 2 3" xfId="25810"/>
    <cellStyle name="40% - Accent5 3 3 6 2 3 2" xfId="25811"/>
    <cellStyle name="40% - Accent5 3 3 6 2 4" xfId="25812"/>
    <cellStyle name="40% - Accent5 3 3 6 3" xfId="25813"/>
    <cellStyle name="40% - Accent5 3 3 6 3 2" xfId="25814"/>
    <cellStyle name="40% - Accent5 3 3 6 3 2 2" xfId="25815"/>
    <cellStyle name="40% - Accent5 3 3 6 3 3" xfId="25816"/>
    <cellStyle name="40% - Accent5 3 3 6 4" xfId="25817"/>
    <cellStyle name="40% - Accent5 3 3 6 4 2" xfId="25818"/>
    <cellStyle name="40% - Accent5 3 3 6 5" xfId="25819"/>
    <cellStyle name="40% - Accent5 3 3 6 5 2" xfId="25820"/>
    <cellStyle name="40% - Accent5 3 3 6 6" xfId="25821"/>
    <cellStyle name="40% - Accent5 3 3 7" xfId="25822"/>
    <cellStyle name="40% - Accent5 3 3 7 2" xfId="25823"/>
    <cellStyle name="40% - Accent5 3 3 7 2 2" xfId="25824"/>
    <cellStyle name="40% - Accent5 3 3 7 2 2 2" xfId="25825"/>
    <cellStyle name="40% - Accent5 3 3 7 2 3" xfId="25826"/>
    <cellStyle name="40% - Accent5 3 3 7 3" xfId="25827"/>
    <cellStyle name="40% - Accent5 3 3 7 3 2" xfId="25828"/>
    <cellStyle name="40% - Accent5 3 3 7 4" xfId="25829"/>
    <cellStyle name="40% - Accent5 3 3 8" xfId="25830"/>
    <cellStyle name="40% - Accent5 3 3 8 2" xfId="25831"/>
    <cellStyle name="40% - Accent5 3 3 8 2 2" xfId="25832"/>
    <cellStyle name="40% - Accent5 3 3 8 3" xfId="25833"/>
    <cellStyle name="40% - Accent5 3 3 9" xfId="25834"/>
    <cellStyle name="40% - Accent5 3 3 9 2" xfId="25835"/>
    <cellStyle name="40% - Accent5 3 4" xfId="25836"/>
    <cellStyle name="40% - Accent5 3 4 10" xfId="25837"/>
    <cellStyle name="40% - Accent5 3 4 10 2" xfId="25838"/>
    <cellStyle name="40% - Accent5 3 4 11" xfId="25839"/>
    <cellStyle name="40% - Accent5 3 4 2" xfId="25840"/>
    <cellStyle name="40% - Accent5 3 4 2 2" xfId="25841"/>
    <cellStyle name="40% - Accent5 3 4 2 2 2" xfId="25842"/>
    <cellStyle name="40% - Accent5 3 4 2 2 2 2" xfId="25843"/>
    <cellStyle name="40% - Accent5 3 4 2 2 2 2 2" xfId="25844"/>
    <cellStyle name="40% - Accent5 3 4 2 2 2 2 2 2" xfId="25845"/>
    <cellStyle name="40% - Accent5 3 4 2 2 2 2 3" xfId="25846"/>
    <cellStyle name="40% - Accent5 3 4 2 2 2 3" xfId="25847"/>
    <cellStyle name="40% - Accent5 3 4 2 2 2 3 2" xfId="25848"/>
    <cellStyle name="40% - Accent5 3 4 2 2 2 4" xfId="25849"/>
    <cellStyle name="40% - Accent5 3 4 2 2 3" xfId="25850"/>
    <cellStyle name="40% - Accent5 3 4 2 2 3 2" xfId="25851"/>
    <cellStyle name="40% - Accent5 3 4 2 2 3 2 2" xfId="25852"/>
    <cellStyle name="40% - Accent5 3 4 2 2 3 3" xfId="25853"/>
    <cellStyle name="40% - Accent5 3 4 2 2 4" xfId="25854"/>
    <cellStyle name="40% - Accent5 3 4 2 2 4 2" xfId="25855"/>
    <cellStyle name="40% - Accent5 3 4 2 2 5" xfId="25856"/>
    <cellStyle name="40% - Accent5 3 4 2 2 5 2" xfId="25857"/>
    <cellStyle name="40% - Accent5 3 4 2 2 6" xfId="25858"/>
    <cellStyle name="40% - Accent5 3 4 2 3" xfId="25859"/>
    <cellStyle name="40% - Accent5 3 4 2 3 2" xfId="25860"/>
    <cellStyle name="40% - Accent5 3 4 2 3 2 2" xfId="25861"/>
    <cellStyle name="40% - Accent5 3 4 2 3 2 2 2" xfId="25862"/>
    <cellStyle name="40% - Accent5 3 4 2 3 2 2 2 2" xfId="25863"/>
    <cellStyle name="40% - Accent5 3 4 2 3 2 2 3" xfId="25864"/>
    <cellStyle name="40% - Accent5 3 4 2 3 2 3" xfId="25865"/>
    <cellStyle name="40% - Accent5 3 4 2 3 2 3 2" xfId="25866"/>
    <cellStyle name="40% - Accent5 3 4 2 3 2 4" xfId="25867"/>
    <cellStyle name="40% - Accent5 3 4 2 3 3" xfId="25868"/>
    <cellStyle name="40% - Accent5 3 4 2 3 3 2" xfId="25869"/>
    <cellStyle name="40% - Accent5 3 4 2 3 3 2 2" xfId="25870"/>
    <cellStyle name="40% - Accent5 3 4 2 3 3 3" xfId="25871"/>
    <cellStyle name="40% - Accent5 3 4 2 3 4" xfId="25872"/>
    <cellStyle name="40% - Accent5 3 4 2 3 4 2" xfId="25873"/>
    <cellStyle name="40% - Accent5 3 4 2 3 5" xfId="25874"/>
    <cellStyle name="40% - Accent5 3 4 2 3 5 2" xfId="25875"/>
    <cellStyle name="40% - Accent5 3 4 2 3 6" xfId="25876"/>
    <cellStyle name="40% - Accent5 3 4 2 4" xfId="25877"/>
    <cellStyle name="40% - Accent5 3 4 2 4 2" xfId="25878"/>
    <cellStyle name="40% - Accent5 3 4 2 4 2 2" xfId="25879"/>
    <cellStyle name="40% - Accent5 3 4 2 4 2 2 2" xfId="25880"/>
    <cellStyle name="40% - Accent5 3 4 2 4 2 3" xfId="25881"/>
    <cellStyle name="40% - Accent5 3 4 2 4 3" xfId="25882"/>
    <cellStyle name="40% - Accent5 3 4 2 4 3 2" xfId="25883"/>
    <cellStyle name="40% - Accent5 3 4 2 4 4" xfId="25884"/>
    <cellStyle name="40% - Accent5 3 4 2 5" xfId="25885"/>
    <cellStyle name="40% - Accent5 3 4 2 5 2" xfId="25886"/>
    <cellStyle name="40% - Accent5 3 4 2 5 2 2" xfId="25887"/>
    <cellStyle name="40% - Accent5 3 4 2 5 3" xfId="25888"/>
    <cellStyle name="40% - Accent5 3 4 2 6" xfId="25889"/>
    <cellStyle name="40% - Accent5 3 4 2 6 2" xfId="25890"/>
    <cellStyle name="40% - Accent5 3 4 2 7" xfId="25891"/>
    <cellStyle name="40% - Accent5 3 4 2 7 2" xfId="25892"/>
    <cellStyle name="40% - Accent5 3 4 2 8" xfId="25893"/>
    <cellStyle name="40% - Accent5 3 4 3" xfId="25894"/>
    <cellStyle name="40% - Accent5 3 4 3 2" xfId="25895"/>
    <cellStyle name="40% - Accent5 3 4 3 2 2" xfId="25896"/>
    <cellStyle name="40% - Accent5 3 4 3 2 2 2" xfId="25897"/>
    <cellStyle name="40% - Accent5 3 4 3 2 2 2 2" xfId="25898"/>
    <cellStyle name="40% - Accent5 3 4 3 2 2 2 2 2" xfId="25899"/>
    <cellStyle name="40% - Accent5 3 4 3 2 2 2 3" xfId="25900"/>
    <cellStyle name="40% - Accent5 3 4 3 2 2 3" xfId="25901"/>
    <cellStyle name="40% - Accent5 3 4 3 2 2 3 2" xfId="25902"/>
    <cellStyle name="40% - Accent5 3 4 3 2 2 4" xfId="25903"/>
    <cellStyle name="40% - Accent5 3 4 3 2 3" xfId="25904"/>
    <cellStyle name="40% - Accent5 3 4 3 2 3 2" xfId="25905"/>
    <cellStyle name="40% - Accent5 3 4 3 2 3 2 2" xfId="25906"/>
    <cellStyle name="40% - Accent5 3 4 3 2 3 3" xfId="25907"/>
    <cellStyle name="40% - Accent5 3 4 3 2 4" xfId="25908"/>
    <cellStyle name="40% - Accent5 3 4 3 2 4 2" xfId="25909"/>
    <cellStyle name="40% - Accent5 3 4 3 2 5" xfId="25910"/>
    <cellStyle name="40% - Accent5 3 4 3 2 5 2" xfId="25911"/>
    <cellStyle name="40% - Accent5 3 4 3 2 6" xfId="25912"/>
    <cellStyle name="40% - Accent5 3 4 3 3" xfId="25913"/>
    <cellStyle name="40% - Accent5 3 4 3 3 2" xfId="25914"/>
    <cellStyle name="40% - Accent5 3 4 3 3 2 2" xfId="25915"/>
    <cellStyle name="40% - Accent5 3 4 3 3 2 2 2" xfId="25916"/>
    <cellStyle name="40% - Accent5 3 4 3 3 2 2 2 2" xfId="25917"/>
    <cellStyle name="40% - Accent5 3 4 3 3 2 2 3" xfId="25918"/>
    <cellStyle name="40% - Accent5 3 4 3 3 2 3" xfId="25919"/>
    <cellStyle name="40% - Accent5 3 4 3 3 2 3 2" xfId="25920"/>
    <cellStyle name="40% - Accent5 3 4 3 3 2 4" xfId="25921"/>
    <cellStyle name="40% - Accent5 3 4 3 3 3" xfId="25922"/>
    <cellStyle name="40% - Accent5 3 4 3 3 3 2" xfId="25923"/>
    <cellStyle name="40% - Accent5 3 4 3 3 3 2 2" xfId="25924"/>
    <cellStyle name="40% - Accent5 3 4 3 3 3 3" xfId="25925"/>
    <cellStyle name="40% - Accent5 3 4 3 3 4" xfId="25926"/>
    <cellStyle name="40% - Accent5 3 4 3 3 4 2" xfId="25927"/>
    <cellStyle name="40% - Accent5 3 4 3 3 5" xfId="25928"/>
    <cellStyle name="40% - Accent5 3 4 3 3 5 2" xfId="25929"/>
    <cellStyle name="40% - Accent5 3 4 3 3 6" xfId="25930"/>
    <cellStyle name="40% - Accent5 3 4 3 4" xfId="25931"/>
    <cellStyle name="40% - Accent5 3 4 3 4 2" xfId="25932"/>
    <cellStyle name="40% - Accent5 3 4 3 4 2 2" xfId="25933"/>
    <cellStyle name="40% - Accent5 3 4 3 4 2 2 2" xfId="25934"/>
    <cellStyle name="40% - Accent5 3 4 3 4 2 3" xfId="25935"/>
    <cellStyle name="40% - Accent5 3 4 3 4 3" xfId="25936"/>
    <cellStyle name="40% - Accent5 3 4 3 4 3 2" xfId="25937"/>
    <cellStyle name="40% - Accent5 3 4 3 4 4" xfId="25938"/>
    <cellStyle name="40% - Accent5 3 4 3 5" xfId="25939"/>
    <cellStyle name="40% - Accent5 3 4 3 5 2" xfId="25940"/>
    <cellStyle name="40% - Accent5 3 4 3 5 2 2" xfId="25941"/>
    <cellStyle name="40% - Accent5 3 4 3 5 3" xfId="25942"/>
    <cellStyle name="40% - Accent5 3 4 3 6" xfId="25943"/>
    <cellStyle name="40% - Accent5 3 4 3 6 2" xfId="25944"/>
    <cellStyle name="40% - Accent5 3 4 3 7" xfId="25945"/>
    <cellStyle name="40% - Accent5 3 4 3 7 2" xfId="25946"/>
    <cellStyle name="40% - Accent5 3 4 3 8" xfId="25947"/>
    <cellStyle name="40% - Accent5 3 4 4" xfId="25948"/>
    <cellStyle name="40% - Accent5 3 4 4 2" xfId="25949"/>
    <cellStyle name="40% - Accent5 3 4 4 2 2" xfId="25950"/>
    <cellStyle name="40% - Accent5 3 4 4 2 2 2" xfId="25951"/>
    <cellStyle name="40% - Accent5 3 4 4 2 2 2 2" xfId="25952"/>
    <cellStyle name="40% - Accent5 3 4 4 2 2 3" xfId="25953"/>
    <cellStyle name="40% - Accent5 3 4 4 2 3" xfId="25954"/>
    <cellStyle name="40% - Accent5 3 4 4 2 3 2" xfId="25955"/>
    <cellStyle name="40% - Accent5 3 4 4 2 4" xfId="25956"/>
    <cellStyle name="40% - Accent5 3 4 4 3" xfId="25957"/>
    <cellStyle name="40% - Accent5 3 4 4 3 2" xfId="25958"/>
    <cellStyle name="40% - Accent5 3 4 4 3 2 2" xfId="25959"/>
    <cellStyle name="40% - Accent5 3 4 4 3 3" xfId="25960"/>
    <cellStyle name="40% - Accent5 3 4 4 4" xfId="25961"/>
    <cellStyle name="40% - Accent5 3 4 4 4 2" xfId="25962"/>
    <cellStyle name="40% - Accent5 3 4 4 5" xfId="25963"/>
    <cellStyle name="40% - Accent5 3 4 4 5 2" xfId="25964"/>
    <cellStyle name="40% - Accent5 3 4 4 6" xfId="25965"/>
    <cellStyle name="40% - Accent5 3 4 5" xfId="25966"/>
    <cellStyle name="40% - Accent5 3 4 5 2" xfId="25967"/>
    <cellStyle name="40% - Accent5 3 4 5 2 2" xfId="25968"/>
    <cellStyle name="40% - Accent5 3 4 5 2 2 2" xfId="25969"/>
    <cellStyle name="40% - Accent5 3 4 5 2 2 2 2" xfId="25970"/>
    <cellStyle name="40% - Accent5 3 4 5 2 2 3" xfId="25971"/>
    <cellStyle name="40% - Accent5 3 4 5 2 3" xfId="25972"/>
    <cellStyle name="40% - Accent5 3 4 5 2 3 2" xfId="25973"/>
    <cellStyle name="40% - Accent5 3 4 5 2 4" xfId="25974"/>
    <cellStyle name="40% - Accent5 3 4 5 3" xfId="25975"/>
    <cellStyle name="40% - Accent5 3 4 5 3 2" xfId="25976"/>
    <cellStyle name="40% - Accent5 3 4 5 3 2 2" xfId="25977"/>
    <cellStyle name="40% - Accent5 3 4 5 3 3" xfId="25978"/>
    <cellStyle name="40% - Accent5 3 4 5 4" xfId="25979"/>
    <cellStyle name="40% - Accent5 3 4 5 4 2" xfId="25980"/>
    <cellStyle name="40% - Accent5 3 4 5 5" xfId="25981"/>
    <cellStyle name="40% - Accent5 3 4 5 5 2" xfId="25982"/>
    <cellStyle name="40% - Accent5 3 4 5 6" xfId="25983"/>
    <cellStyle name="40% - Accent5 3 4 6" xfId="25984"/>
    <cellStyle name="40% - Accent5 3 4 6 2" xfId="25985"/>
    <cellStyle name="40% - Accent5 3 4 6 2 2" xfId="25986"/>
    <cellStyle name="40% - Accent5 3 4 6 2 2 2" xfId="25987"/>
    <cellStyle name="40% - Accent5 3 4 6 2 2 2 2" xfId="25988"/>
    <cellStyle name="40% - Accent5 3 4 6 2 2 3" xfId="25989"/>
    <cellStyle name="40% - Accent5 3 4 6 2 3" xfId="25990"/>
    <cellStyle name="40% - Accent5 3 4 6 2 3 2" xfId="25991"/>
    <cellStyle name="40% - Accent5 3 4 6 2 4" xfId="25992"/>
    <cellStyle name="40% - Accent5 3 4 6 3" xfId="25993"/>
    <cellStyle name="40% - Accent5 3 4 6 3 2" xfId="25994"/>
    <cellStyle name="40% - Accent5 3 4 6 3 2 2" xfId="25995"/>
    <cellStyle name="40% - Accent5 3 4 6 3 3" xfId="25996"/>
    <cellStyle name="40% - Accent5 3 4 6 4" xfId="25997"/>
    <cellStyle name="40% - Accent5 3 4 6 4 2" xfId="25998"/>
    <cellStyle name="40% - Accent5 3 4 6 5" xfId="25999"/>
    <cellStyle name="40% - Accent5 3 4 6 5 2" xfId="26000"/>
    <cellStyle name="40% - Accent5 3 4 6 6" xfId="26001"/>
    <cellStyle name="40% - Accent5 3 4 7" xfId="26002"/>
    <cellStyle name="40% - Accent5 3 4 7 2" xfId="26003"/>
    <cellStyle name="40% - Accent5 3 4 7 2 2" xfId="26004"/>
    <cellStyle name="40% - Accent5 3 4 7 2 2 2" xfId="26005"/>
    <cellStyle name="40% - Accent5 3 4 7 2 3" xfId="26006"/>
    <cellStyle name="40% - Accent5 3 4 7 3" xfId="26007"/>
    <cellStyle name="40% - Accent5 3 4 7 3 2" xfId="26008"/>
    <cellStyle name="40% - Accent5 3 4 7 4" xfId="26009"/>
    <cellStyle name="40% - Accent5 3 4 8" xfId="26010"/>
    <cellStyle name="40% - Accent5 3 4 8 2" xfId="26011"/>
    <cellStyle name="40% - Accent5 3 4 8 2 2" xfId="26012"/>
    <cellStyle name="40% - Accent5 3 4 8 3" xfId="26013"/>
    <cellStyle name="40% - Accent5 3 4 9" xfId="26014"/>
    <cellStyle name="40% - Accent5 3 4 9 2" xfId="26015"/>
    <cellStyle name="40% - Accent5 3 5" xfId="26016"/>
    <cellStyle name="40% - Accent5 3 5 10" xfId="26017"/>
    <cellStyle name="40% - Accent5 3 5 10 2" xfId="26018"/>
    <cellStyle name="40% - Accent5 3 5 11" xfId="26019"/>
    <cellStyle name="40% - Accent5 3 5 2" xfId="26020"/>
    <cellStyle name="40% - Accent5 3 5 2 2" xfId="26021"/>
    <cellStyle name="40% - Accent5 3 5 2 2 2" xfId="26022"/>
    <cellStyle name="40% - Accent5 3 5 2 2 2 2" xfId="26023"/>
    <cellStyle name="40% - Accent5 3 5 2 2 2 2 2" xfId="26024"/>
    <cellStyle name="40% - Accent5 3 5 2 2 2 2 2 2" xfId="26025"/>
    <cellStyle name="40% - Accent5 3 5 2 2 2 2 3" xfId="26026"/>
    <cellStyle name="40% - Accent5 3 5 2 2 2 3" xfId="26027"/>
    <cellStyle name="40% - Accent5 3 5 2 2 2 3 2" xfId="26028"/>
    <cellStyle name="40% - Accent5 3 5 2 2 2 4" xfId="26029"/>
    <cellStyle name="40% - Accent5 3 5 2 2 3" xfId="26030"/>
    <cellStyle name="40% - Accent5 3 5 2 2 3 2" xfId="26031"/>
    <cellStyle name="40% - Accent5 3 5 2 2 3 2 2" xfId="26032"/>
    <cellStyle name="40% - Accent5 3 5 2 2 3 3" xfId="26033"/>
    <cellStyle name="40% - Accent5 3 5 2 2 4" xfId="26034"/>
    <cellStyle name="40% - Accent5 3 5 2 2 4 2" xfId="26035"/>
    <cellStyle name="40% - Accent5 3 5 2 2 5" xfId="26036"/>
    <cellStyle name="40% - Accent5 3 5 2 2 5 2" xfId="26037"/>
    <cellStyle name="40% - Accent5 3 5 2 2 6" xfId="26038"/>
    <cellStyle name="40% - Accent5 3 5 2 3" xfId="26039"/>
    <cellStyle name="40% - Accent5 3 5 2 3 2" xfId="26040"/>
    <cellStyle name="40% - Accent5 3 5 2 3 2 2" xfId="26041"/>
    <cellStyle name="40% - Accent5 3 5 2 3 2 2 2" xfId="26042"/>
    <cellStyle name="40% - Accent5 3 5 2 3 2 2 2 2" xfId="26043"/>
    <cellStyle name="40% - Accent5 3 5 2 3 2 2 3" xfId="26044"/>
    <cellStyle name="40% - Accent5 3 5 2 3 2 3" xfId="26045"/>
    <cellStyle name="40% - Accent5 3 5 2 3 2 3 2" xfId="26046"/>
    <cellStyle name="40% - Accent5 3 5 2 3 2 4" xfId="26047"/>
    <cellStyle name="40% - Accent5 3 5 2 3 3" xfId="26048"/>
    <cellStyle name="40% - Accent5 3 5 2 3 3 2" xfId="26049"/>
    <cellStyle name="40% - Accent5 3 5 2 3 3 2 2" xfId="26050"/>
    <cellStyle name="40% - Accent5 3 5 2 3 3 3" xfId="26051"/>
    <cellStyle name="40% - Accent5 3 5 2 3 4" xfId="26052"/>
    <cellStyle name="40% - Accent5 3 5 2 3 4 2" xfId="26053"/>
    <cellStyle name="40% - Accent5 3 5 2 3 5" xfId="26054"/>
    <cellStyle name="40% - Accent5 3 5 2 3 5 2" xfId="26055"/>
    <cellStyle name="40% - Accent5 3 5 2 3 6" xfId="26056"/>
    <cellStyle name="40% - Accent5 3 5 2 4" xfId="26057"/>
    <cellStyle name="40% - Accent5 3 5 2 4 2" xfId="26058"/>
    <cellStyle name="40% - Accent5 3 5 2 4 2 2" xfId="26059"/>
    <cellStyle name="40% - Accent5 3 5 2 4 2 2 2" xfId="26060"/>
    <cellStyle name="40% - Accent5 3 5 2 4 2 3" xfId="26061"/>
    <cellStyle name="40% - Accent5 3 5 2 4 3" xfId="26062"/>
    <cellStyle name="40% - Accent5 3 5 2 4 3 2" xfId="26063"/>
    <cellStyle name="40% - Accent5 3 5 2 4 4" xfId="26064"/>
    <cellStyle name="40% - Accent5 3 5 2 5" xfId="26065"/>
    <cellStyle name="40% - Accent5 3 5 2 5 2" xfId="26066"/>
    <cellStyle name="40% - Accent5 3 5 2 5 2 2" xfId="26067"/>
    <cellStyle name="40% - Accent5 3 5 2 5 3" xfId="26068"/>
    <cellStyle name="40% - Accent5 3 5 2 6" xfId="26069"/>
    <cellStyle name="40% - Accent5 3 5 2 6 2" xfId="26070"/>
    <cellStyle name="40% - Accent5 3 5 2 7" xfId="26071"/>
    <cellStyle name="40% - Accent5 3 5 2 7 2" xfId="26072"/>
    <cellStyle name="40% - Accent5 3 5 2 8" xfId="26073"/>
    <cellStyle name="40% - Accent5 3 5 3" xfId="26074"/>
    <cellStyle name="40% - Accent5 3 5 3 2" xfId="26075"/>
    <cellStyle name="40% - Accent5 3 5 3 2 2" xfId="26076"/>
    <cellStyle name="40% - Accent5 3 5 3 2 2 2" xfId="26077"/>
    <cellStyle name="40% - Accent5 3 5 3 2 2 2 2" xfId="26078"/>
    <cellStyle name="40% - Accent5 3 5 3 2 2 2 2 2" xfId="26079"/>
    <cellStyle name="40% - Accent5 3 5 3 2 2 2 3" xfId="26080"/>
    <cellStyle name="40% - Accent5 3 5 3 2 2 3" xfId="26081"/>
    <cellStyle name="40% - Accent5 3 5 3 2 2 3 2" xfId="26082"/>
    <cellStyle name="40% - Accent5 3 5 3 2 2 4" xfId="26083"/>
    <cellStyle name="40% - Accent5 3 5 3 2 3" xfId="26084"/>
    <cellStyle name="40% - Accent5 3 5 3 2 3 2" xfId="26085"/>
    <cellStyle name="40% - Accent5 3 5 3 2 3 2 2" xfId="26086"/>
    <cellStyle name="40% - Accent5 3 5 3 2 3 3" xfId="26087"/>
    <cellStyle name="40% - Accent5 3 5 3 2 4" xfId="26088"/>
    <cellStyle name="40% - Accent5 3 5 3 2 4 2" xfId="26089"/>
    <cellStyle name="40% - Accent5 3 5 3 2 5" xfId="26090"/>
    <cellStyle name="40% - Accent5 3 5 3 2 5 2" xfId="26091"/>
    <cellStyle name="40% - Accent5 3 5 3 2 6" xfId="26092"/>
    <cellStyle name="40% - Accent5 3 5 3 3" xfId="26093"/>
    <cellStyle name="40% - Accent5 3 5 3 3 2" xfId="26094"/>
    <cellStyle name="40% - Accent5 3 5 3 3 2 2" xfId="26095"/>
    <cellStyle name="40% - Accent5 3 5 3 3 2 2 2" xfId="26096"/>
    <cellStyle name="40% - Accent5 3 5 3 3 2 2 2 2" xfId="26097"/>
    <cellStyle name="40% - Accent5 3 5 3 3 2 2 3" xfId="26098"/>
    <cellStyle name="40% - Accent5 3 5 3 3 2 3" xfId="26099"/>
    <cellStyle name="40% - Accent5 3 5 3 3 2 3 2" xfId="26100"/>
    <cellStyle name="40% - Accent5 3 5 3 3 2 4" xfId="26101"/>
    <cellStyle name="40% - Accent5 3 5 3 3 3" xfId="26102"/>
    <cellStyle name="40% - Accent5 3 5 3 3 3 2" xfId="26103"/>
    <cellStyle name="40% - Accent5 3 5 3 3 3 2 2" xfId="26104"/>
    <cellStyle name="40% - Accent5 3 5 3 3 3 3" xfId="26105"/>
    <cellStyle name="40% - Accent5 3 5 3 3 4" xfId="26106"/>
    <cellStyle name="40% - Accent5 3 5 3 3 4 2" xfId="26107"/>
    <cellStyle name="40% - Accent5 3 5 3 3 5" xfId="26108"/>
    <cellStyle name="40% - Accent5 3 5 3 3 5 2" xfId="26109"/>
    <cellStyle name="40% - Accent5 3 5 3 3 6" xfId="26110"/>
    <cellStyle name="40% - Accent5 3 5 3 4" xfId="26111"/>
    <cellStyle name="40% - Accent5 3 5 3 4 2" xfId="26112"/>
    <cellStyle name="40% - Accent5 3 5 3 4 2 2" xfId="26113"/>
    <cellStyle name="40% - Accent5 3 5 3 4 2 2 2" xfId="26114"/>
    <cellStyle name="40% - Accent5 3 5 3 4 2 3" xfId="26115"/>
    <cellStyle name="40% - Accent5 3 5 3 4 3" xfId="26116"/>
    <cellStyle name="40% - Accent5 3 5 3 4 3 2" xfId="26117"/>
    <cellStyle name="40% - Accent5 3 5 3 4 4" xfId="26118"/>
    <cellStyle name="40% - Accent5 3 5 3 5" xfId="26119"/>
    <cellStyle name="40% - Accent5 3 5 3 5 2" xfId="26120"/>
    <cellStyle name="40% - Accent5 3 5 3 5 2 2" xfId="26121"/>
    <cellStyle name="40% - Accent5 3 5 3 5 3" xfId="26122"/>
    <cellStyle name="40% - Accent5 3 5 3 6" xfId="26123"/>
    <cellStyle name="40% - Accent5 3 5 3 6 2" xfId="26124"/>
    <cellStyle name="40% - Accent5 3 5 3 7" xfId="26125"/>
    <cellStyle name="40% - Accent5 3 5 3 7 2" xfId="26126"/>
    <cellStyle name="40% - Accent5 3 5 3 8" xfId="26127"/>
    <cellStyle name="40% - Accent5 3 5 4" xfId="26128"/>
    <cellStyle name="40% - Accent5 3 5 4 2" xfId="26129"/>
    <cellStyle name="40% - Accent5 3 5 4 2 2" xfId="26130"/>
    <cellStyle name="40% - Accent5 3 5 4 2 2 2" xfId="26131"/>
    <cellStyle name="40% - Accent5 3 5 4 2 2 2 2" xfId="26132"/>
    <cellStyle name="40% - Accent5 3 5 4 2 2 3" xfId="26133"/>
    <cellStyle name="40% - Accent5 3 5 4 2 3" xfId="26134"/>
    <cellStyle name="40% - Accent5 3 5 4 2 3 2" xfId="26135"/>
    <cellStyle name="40% - Accent5 3 5 4 2 4" xfId="26136"/>
    <cellStyle name="40% - Accent5 3 5 4 3" xfId="26137"/>
    <cellStyle name="40% - Accent5 3 5 4 3 2" xfId="26138"/>
    <cellStyle name="40% - Accent5 3 5 4 3 2 2" xfId="26139"/>
    <cellStyle name="40% - Accent5 3 5 4 3 3" xfId="26140"/>
    <cellStyle name="40% - Accent5 3 5 4 4" xfId="26141"/>
    <cellStyle name="40% - Accent5 3 5 4 4 2" xfId="26142"/>
    <cellStyle name="40% - Accent5 3 5 4 5" xfId="26143"/>
    <cellStyle name="40% - Accent5 3 5 4 5 2" xfId="26144"/>
    <cellStyle name="40% - Accent5 3 5 4 6" xfId="26145"/>
    <cellStyle name="40% - Accent5 3 5 5" xfId="26146"/>
    <cellStyle name="40% - Accent5 3 5 5 2" xfId="26147"/>
    <cellStyle name="40% - Accent5 3 5 5 2 2" xfId="26148"/>
    <cellStyle name="40% - Accent5 3 5 5 2 2 2" xfId="26149"/>
    <cellStyle name="40% - Accent5 3 5 5 2 2 2 2" xfId="26150"/>
    <cellStyle name="40% - Accent5 3 5 5 2 2 3" xfId="26151"/>
    <cellStyle name="40% - Accent5 3 5 5 2 3" xfId="26152"/>
    <cellStyle name="40% - Accent5 3 5 5 2 3 2" xfId="26153"/>
    <cellStyle name="40% - Accent5 3 5 5 2 4" xfId="26154"/>
    <cellStyle name="40% - Accent5 3 5 5 3" xfId="26155"/>
    <cellStyle name="40% - Accent5 3 5 5 3 2" xfId="26156"/>
    <cellStyle name="40% - Accent5 3 5 5 3 2 2" xfId="26157"/>
    <cellStyle name="40% - Accent5 3 5 5 3 3" xfId="26158"/>
    <cellStyle name="40% - Accent5 3 5 5 4" xfId="26159"/>
    <cellStyle name="40% - Accent5 3 5 5 4 2" xfId="26160"/>
    <cellStyle name="40% - Accent5 3 5 5 5" xfId="26161"/>
    <cellStyle name="40% - Accent5 3 5 5 5 2" xfId="26162"/>
    <cellStyle name="40% - Accent5 3 5 5 6" xfId="26163"/>
    <cellStyle name="40% - Accent5 3 5 6" xfId="26164"/>
    <cellStyle name="40% - Accent5 3 5 6 2" xfId="26165"/>
    <cellStyle name="40% - Accent5 3 5 6 2 2" xfId="26166"/>
    <cellStyle name="40% - Accent5 3 5 6 2 2 2" xfId="26167"/>
    <cellStyle name="40% - Accent5 3 5 6 2 2 2 2" xfId="26168"/>
    <cellStyle name="40% - Accent5 3 5 6 2 2 3" xfId="26169"/>
    <cellStyle name="40% - Accent5 3 5 6 2 3" xfId="26170"/>
    <cellStyle name="40% - Accent5 3 5 6 2 3 2" xfId="26171"/>
    <cellStyle name="40% - Accent5 3 5 6 2 4" xfId="26172"/>
    <cellStyle name="40% - Accent5 3 5 6 3" xfId="26173"/>
    <cellStyle name="40% - Accent5 3 5 6 3 2" xfId="26174"/>
    <cellStyle name="40% - Accent5 3 5 6 3 2 2" xfId="26175"/>
    <cellStyle name="40% - Accent5 3 5 6 3 3" xfId="26176"/>
    <cellStyle name="40% - Accent5 3 5 6 4" xfId="26177"/>
    <cellStyle name="40% - Accent5 3 5 6 4 2" xfId="26178"/>
    <cellStyle name="40% - Accent5 3 5 6 5" xfId="26179"/>
    <cellStyle name="40% - Accent5 3 5 6 5 2" xfId="26180"/>
    <cellStyle name="40% - Accent5 3 5 6 6" xfId="26181"/>
    <cellStyle name="40% - Accent5 3 5 7" xfId="26182"/>
    <cellStyle name="40% - Accent5 3 5 7 2" xfId="26183"/>
    <cellStyle name="40% - Accent5 3 5 7 2 2" xfId="26184"/>
    <cellStyle name="40% - Accent5 3 5 7 2 2 2" xfId="26185"/>
    <cellStyle name="40% - Accent5 3 5 7 2 3" xfId="26186"/>
    <cellStyle name="40% - Accent5 3 5 7 3" xfId="26187"/>
    <cellStyle name="40% - Accent5 3 5 7 3 2" xfId="26188"/>
    <cellStyle name="40% - Accent5 3 5 7 4" xfId="26189"/>
    <cellStyle name="40% - Accent5 3 5 8" xfId="26190"/>
    <cellStyle name="40% - Accent5 3 5 8 2" xfId="26191"/>
    <cellStyle name="40% - Accent5 3 5 8 2 2" xfId="26192"/>
    <cellStyle name="40% - Accent5 3 5 8 3" xfId="26193"/>
    <cellStyle name="40% - Accent5 3 5 9" xfId="26194"/>
    <cellStyle name="40% - Accent5 3 5 9 2" xfId="26195"/>
    <cellStyle name="40% - Accent5 3 6" xfId="26196"/>
    <cellStyle name="40% - Accent5 3 6 2" xfId="26197"/>
    <cellStyle name="40% - Accent5 3 6 2 2" xfId="26198"/>
    <cellStyle name="40% - Accent5 3 6 2 2 2" xfId="26199"/>
    <cellStyle name="40% - Accent5 3 6 2 2 2 2" xfId="26200"/>
    <cellStyle name="40% - Accent5 3 6 2 2 2 2 2" xfId="26201"/>
    <cellStyle name="40% - Accent5 3 6 2 2 2 3" xfId="26202"/>
    <cellStyle name="40% - Accent5 3 6 2 2 3" xfId="26203"/>
    <cellStyle name="40% - Accent5 3 6 2 2 3 2" xfId="26204"/>
    <cellStyle name="40% - Accent5 3 6 2 2 4" xfId="26205"/>
    <cellStyle name="40% - Accent5 3 6 2 3" xfId="26206"/>
    <cellStyle name="40% - Accent5 3 6 2 3 2" xfId="26207"/>
    <cellStyle name="40% - Accent5 3 6 2 3 2 2" xfId="26208"/>
    <cellStyle name="40% - Accent5 3 6 2 3 3" xfId="26209"/>
    <cellStyle name="40% - Accent5 3 6 2 4" xfId="26210"/>
    <cellStyle name="40% - Accent5 3 6 2 4 2" xfId="26211"/>
    <cellStyle name="40% - Accent5 3 6 2 5" xfId="26212"/>
    <cellStyle name="40% - Accent5 3 6 2 5 2" xfId="26213"/>
    <cellStyle name="40% - Accent5 3 6 2 6" xfId="26214"/>
    <cellStyle name="40% - Accent5 3 6 3" xfId="26215"/>
    <cellStyle name="40% - Accent5 3 6 3 2" xfId="26216"/>
    <cellStyle name="40% - Accent5 3 6 3 2 2" xfId="26217"/>
    <cellStyle name="40% - Accent5 3 6 3 2 2 2" xfId="26218"/>
    <cellStyle name="40% - Accent5 3 6 3 2 2 2 2" xfId="26219"/>
    <cellStyle name="40% - Accent5 3 6 3 2 2 3" xfId="26220"/>
    <cellStyle name="40% - Accent5 3 6 3 2 3" xfId="26221"/>
    <cellStyle name="40% - Accent5 3 6 3 2 3 2" xfId="26222"/>
    <cellStyle name="40% - Accent5 3 6 3 2 4" xfId="26223"/>
    <cellStyle name="40% - Accent5 3 6 3 3" xfId="26224"/>
    <cellStyle name="40% - Accent5 3 6 3 3 2" xfId="26225"/>
    <cellStyle name="40% - Accent5 3 6 3 3 2 2" xfId="26226"/>
    <cellStyle name="40% - Accent5 3 6 3 3 3" xfId="26227"/>
    <cellStyle name="40% - Accent5 3 6 3 4" xfId="26228"/>
    <cellStyle name="40% - Accent5 3 6 3 4 2" xfId="26229"/>
    <cellStyle name="40% - Accent5 3 6 3 5" xfId="26230"/>
    <cellStyle name="40% - Accent5 3 6 3 5 2" xfId="26231"/>
    <cellStyle name="40% - Accent5 3 6 3 6" xfId="26232"/>
    <cellStyle name="40% - Accent5 3 6 4" xfId="26233"/>
    <cellStyle name="40% - Accent5 3 6 4 2" xfId="26234"/>
    <cellStyle name="40% - Accent5 3 6 4 2 2" xfId="26235"/>
    <cellStyle name="40% - Accent5 3 6 4 2 2 2" xfId="26236"/>
    <cellStyle name="40% - Accent5 3 6 4 2 3" xfId="26237"/>
    <cellStyle name="40% - Accent5 3 6 4 3" xfId="26238"/>
    <cellStyle name="40% - Accent5 3 6 4 3 2" xfId="26239"/>
    <cellStyle name="40% - Accent5 3 6 4 4" xfId="26240"/>
    <cellStyle name="40% - Accent5 3 6 5" xfId="26241"/>
    <cellStyle name="40% - Accent5 3 6 5 2" xfId="26242"/>
    <cellStyle name="40% - Accent5 3 6 5 2 2" xfId="26243"/>
    <cellStyle name="40% - Accent5 3 6 5 3" xfId="26244"/>
    <cellStyle name="40% - Accent5 3 6 6" xfId="26245"/>
    <cellStyle name="40% - Accent5 3 6 6 2" xfId="26246"/>
    <cellStyle name="40% - Accent5 3 6 7" xfId="26247"/>
    <cellStyle name="40% - Accent5 3 6 7 2" xfId="26248"/>
    <cellStyle name="40% - Accent5 3 6 8" xfId="26249"/>
    <cellStyle name="40% - Accent5 3 7" xfId="26250"/>
    <cellStyle name="40% - Accent5 3 7 2" xfId="26251"/>
    <cellStyle name="40% - Accent5 3 7 2 2" xfId="26252"/>
    <cellStyle name="40% - Accent5 3 7 2 2 2" xfId="26253"/>
    <cellStyle name="40% - Accent5 3 7 2 2 2 2" xfId="26254"/>
    <cellStyle name="40% - Accent5 3 7 2 2 2 2 2" xfId="26255"/>
    <cellStyle name="40% - Accent5 3 7 2 2 2 3" xfId="26256"/>
    <cellStyle name="40% - Accent5 3 7 2 2 3" xfId="26257"/>
    <cellStyle name="40% - Accent5 3 7 2 2 3 2" xfId="26258"/>
    <cellStyle name="40% - Accent5 3 7 2 2 4" xfId="26259"/>
    <cellStyle name="40% - Accent5 3 7 2 3" xfId="26260"/>
    <cellStyle name="40% - Accent5 3 7 2 3 2" xfId="26261"/>
    <cellStyle name="40% - Accent5 3 7 2 3 2 2" xfId="26262"/>
    <cellStyle name="40% - Accent5 3 7 2 3 3" xfId="26263"/>
    <cellStyle name="40% - Accent5 3 7 2 4" xfId="26264"/>
    <cellStyle name="40% - Accent5 3 7 2 4 2" xfId="26265"/>
    <cellStyle name="40% - Accent5 3 7 2 5" xfId="26266"/>
    <cellStyle name="40% - Accent5 3 7 2 5 2" xfId="26267"/>
    <cellStyle name="40% - Accent5 3 7 2 6" xfId="26268"/>
    <cellStyle name="40% - Accent5 3 7 3" xfId="26269"/>
    <cellStyle name="40% - Accent5 3 7 3 2" xfId="26270"/>
    <cellStyle name="40% - Accent5 3 7 3 2 2" xfId="26271"/>
    <cellStyle name="40% - Accent5 3 7 3 2 2 2" xfId="26272"/>
    <cellStyle name="40% - Accent5 3 7 3 2 2 2 2" xfId="26273"/>
    <cellStyle name="40% - Accent5 3 7 3 2 2 3" xfId="26274"/>
    <cellStyle name="40% - Accent5 3 7 3 2 3" xfId="26275"/>
    <cellStyle name="40% - Accent5 3 7 3 2 3 2" xfId="26276"/>
    <cellStyle name="40% - Accent5 3 7 3 2 4" xfId="26277"/>
    <cellStyle name="40% - Accent5 3 7 3 3" xfId="26278"/>
    <cellStyle name="40% - Accent5 3 7 3 3 2" xfId="26279"/>
    <cellStyle name="40% - Accent5 3 7 3 3 2 2" xfId="26280"/>
    <cellStyle name="40% - Accent5 3 7 3 3 3" xfId="26281"/>
    <cellStyle name="40% - Accent5 3 7 3 4" xfId="26282"/>
    <cellStyle name="40% - Accent5 3 7 3 4 2" xfId="26283"/>
    <cellStyle name="40% - Accent5 3 7 3 5" xfId="26284"/>
    <cellStyle name="40% - Accent5 3 7 3 5 2" xfId="26285"/>
    <cellStyle name="40% - Accent5 3 7 3 6" xfId="26286"/>
    <cellStyle name="40% - Accent5 3 7 4" xfId="26287"/>
    <cellStyle name="40% - Accent5 3 7 4 2" xfId="26288"/>
    <cellStyle name="40% - Accent5 3 7 4 2 2" xfId="26289"/>
    <cellStyle name="40% - Accent5 3 7 4 2 2 2" xfId="26290"/>
    <cellStyle name="40% - Accent5 3 7 4 2 3" xfId="26291"/>
    <cellStyle name="40% - Accent5 3 7 4 3" xfId="26292"/>
    <cellStyle name="40% - Accent5 3 7 4 3 2" xfId="26293"/>
    <cellStyle name="40% - Accent5 3 7 4 4" xfId="26294"/>
    <cellStyle name="40% - Accent5 3 7 5" xfId="26295"/>
    <cellStyle name="40% - Accent5 3 7 5 2" xfId="26296"/>
    <cellStyle name="40% - Accent5 3 7 5 2 2" xfId="26297"/>
    <cellStyle name="40% - Accent5 3 7 5 3" xfId="26298"/>
    <cellStyle name="40% - Accent5 3 7 6" xfId="26299"/>
    <cellStyle name="40% - Accent5 3 7 6 2" xfId="26300"/>
    <cellStyle name="40% - Accent5 3 7 7" xfId="26301"/>
    <cellStyle name="40% - Accent5 3 7 7 2" xfId="26302"/>
    <cellStyle name="40% - Accent5 3 7 8" xfId="26303"/>
    <cellStyle name="40% - Accent5 3 8" xfId="26304"/>
    <cellStyle name="40% - Accent5 3 8 2" xfId="26305"/>
    <cellStyle name="40% - Accent5 3 8 2 2" xfId="26306"/>
    <cellStyle name="40% - Accent5 3 8 2 2 2" xfId="26307"/>
    <cellStyle name="40% - Accent5 3 8 2 2 2 2" xfId="26308"/>
    <cellStyle name="40% - Accent5 3 8 2 2 3" xfId="26309"/>
    <cellStyle name="40% - Accent5 3 8 2 3" xfId="26310"/>
    <cellStyle name="40% - Accent5 3 8 2 3 2" xfId="26311"/>
    <cellStyle name="40% - Accent5 3 8 2 4" xfId="26312"/>
    <cellStyle name="40% - Accent5 3 8 3" xfId="26313"/>
    <cellStyle name="40% - Accent5 3 8 3 2" xfId="26314"/>
    <cellStyle name="40% - Accent5 3 8 3 2 2" xfId="26315"/>
    <cellStyle name="40% - Accent5 3 8 3 3" xfId="26316"/>
    <cellStyle name="40% - Accent5 3 8 4" xfId="26317"/>
    <cellStyle name="40% - Accent5 3 8 4 2" xfId="26318"/>
    <cellStyle name="40% - Accent5 3 8 5" xfId="26319"/>
    <cellStyle name="40% - Accent5 3 8 5 2" xfId="26320"/>
    <cellStyle name="40% - Accent5 3 8 6" xfId="26321"/>
    <cellStyle name="40% - Accent5 3 9" xfId="26322"/>
    <cellStyle name="40% - Accent5 3 9 2" xfId="26323"/>
    <cellStyle name="40% - Accent5 3 9 2 2" xfId="26324"/>
    <cellStyle name="40% - Accent5 3 9 2 2 2" xfId="26325"/>
    <cellStyle name="40% - Accent5 3 9 2 2 2 2" xfId="26326"/>
    <cellStyle name="40% - Accent5 3 9 2 2 3" xfId="26327"/>
    <cellStyle name="40% - Accent5 3 9 2 3" xfId="26328"/>
    <cellStyle name="40% - Accent5 3 9 2 3 2" xfId="26329"/>
    <cellStyle name="40% - Accent5 3 9 2 4" xfId="26330"/>
    <cellStyle name="40% - Accent5 3 9 3" xfId="26331"/>
    <cellStyle name="40% - Accent5 3 9 3 2" xfId="26332"/>
    <cellStyle name="40% - Accent5 3 9 3 2 2" xfId="26333"/>
    <cellStyle name="40% - Accent5 3 9 3 3" xfId="26334"/>
    <cellStyle name="40% - Accent5 3 9 4" xfId="26335"/>
    <cellStyle name="40% - Accent5 3 9 4 2" xfId="26336"/>
    <cellStyle name="40% - Accent5 3 9 5" xfId="26337"/>
    <cellStyle name="40% - Accent5 3 9 5 2" xfId="26338"/>
    <cellStyle name="40% - Accent5 3 9 6" xfId="26339"/>
    <cellStyle name="40% - Accent5 4" xfId="26340"/>
    <cellStyle name="40% - Accent5 5" xfId="26341"/>
    <cellStyle name="40% - Accent5 5 10" xfId="26342"/>
    <cellStyle name="40% - Accent5 5 10 2" xfId="26343"/>
    <cellStyle name="40% - Accent5 5 11" xfId="26344"/>
    <cellStyle name="40% - Accent5 5 2" xfId="26345"/>
    <cellStyle name="40% - Accent5 5 2 2" xfId="26346"/>
    <cellStyle name="40% - Accent5 5 2 2 2" xfId="26347"/>
    <cellStyle name="40% - Accent5 5 2 2 2 2" xfId="26348"/>
    <cellStyle name="40% - Accent5 5 2 2 2 2 2" xfId="26349"/>
    <cellStyle name="40% - Accent5 5 2 2 2 2 2 2" xfId="26350"/>
    <cellStyle name="40% - Accent5 5 2 2 2 2 3" xfId="26351"/>
    <cellStyle name="40% - Accent5 5 2 2 2 3" xfId="26352"/>
    <cellStyle name="40% - Accent5 5 2 2 2 3 2" xfId="26353"/>
    <cellStyle name="40% - Accent5 5 2 2 2 4" xfId="26354"/>
    <cellStyle name="40% - Accent5 5 2 2 3" xfId="26355"/>
    <cellStyle name="40% - Accent5 5 2 2 3 2" xfId="26356"/>
    <cellStyle name="40% - Accent5 5 2 2 3 2 2" xfId="26357"/>
    <cellStyle name="40% - Accent5 5 2 2 3 3" xfId="26358"/>
    <cellStyle name="40% - Accent5 5 2 2 4" xfId="26359"/>
    <cellStyle name="40% - Accent5 5 2 2 4 2" xfId="26360"/>
    <cellStyle name="40% - Accent5 5 2 2 5" xfId="26361"/>
    <cellStyle name="40% - Accent5 5 2 2 5 2" xfId="26362"/>
    <cellStyle name="40% - Accent5 5 2 2 6" xfId="26363"/>
    <cellStyle name="40% - Accent5 5 2 3" xfId="26364"/>
    <cellStyle name="40% - Accent5 5 2 3 2" xfId="26365"/>
    <cellStyle name="40% - Accent5 5 2 3 2 2" xfId="26366"/>
    <cellStyle name="40% - Accent5 5 2 3 2 2 2" xfId="26367"/>
    <cellStyle name="40% - Accent5 5 2 3 2 2 2 2" xfId="26368"/>
    <cellStyle name="40% - Accent5 5 2 3 2 2 3" xfId="26369"/>
    <cellStyle name="40% - Accent5 5 2 3 2 3" xfId="26370"/>
    <cellStyle name="40% - Accent5 5 2 3 2 3 2" xfId="26371"/>
    <cellStyle name="40% - Accent5 5 2 3 2 4" xfId="26372"/>
    <cellStyle name="40% - Accent5 5 2 3 3" xfId="26373"/>
    <cellStyle name="40% - Accent5 5 2 3 3 2" xfId="26374"/>
    <cellStyle name="40% - Accent5 5 2 3 3 2 2" xfId="26375"/>
    <cellStyle name="40% - Accent5 5 2 3 3 3" xfId="26376"/>
    <cellStyle name="40% - Accent5 5 2 3 4" xfId="26377"/>
    <cellStyle name="40% - Accent5 5 2 3 4 2" xfId="26378"/>
    <cellStyle name="40% - Accent5 5 2 3 5" xfId="26379"/>
    <cellStyle name="40% - Accent5 5 2 3 5 2" xfId="26380"/>
    <cellStyle name="40% - Accent5 5 2 3 6" xfId="26381"/>
    <cellStyle name="40% - Accent5 5 2 4" xfId="26382"/>
    <cellStyle name="40% - Accent5 5 2 4 2" xfId="26383"/>
    <cellStyle name="40% - Accent5 5 2 4 2 2" xfId="26384"/>
    <cellStyle name="40% - Accent5 5 2 4 2 2 2" xfId="26385"/>
    <cellStyle name="40% - Accent5 5 2 4 2 3" xfId="26386"/>
    <cellStyle name="40% - Accent5 5 2 4 3" xfId="26387"/>
    <cellStyle name="40% - Accent5 5 2 4 3 2" xfId="26388"/>
    <cellStyle name="40% - Accent5 5 2 4 4" xfId="26389"/>
    <cellStyle name="40% - Accent5 5 2 5" xfId="26390"/>
    <cellStyle name="40% - Accent5 5 2 5 2" xfId="26391"/>
    <cellStyle name="40% - Accent5 5 2 5 2 2" xfId="26392"/>
    <cellStyle name="40% - Accent5 5 2 5 3" xfId="26393"/>
    <cellStyle name="40% - Accent5 5 2 6" xfId="26394"/>
    <cellStyle name="40% - Accent5 5 2 6 2" xfId="26395"/>
    <cellStyle name="40% - Accent5 5 2 7" xfId="26396"/>
    <cellStyle name="40% - Accent5 5 2 7 2" xfId="26397"/>
    <cellStyle name="40% - Accent5 5 2 8" xfId="26398"/>
    <cellStyle name="40% - Accent5 5 3" xfId="26399"/>
    <cellStyle name="40% - Accent5 5 3 2" xfId="26400"/>
    <cellStyle name="40% - Accent5 5 3 2 2" xfId="26401"/>
    <cellStyle name="40% - Accent5 5 3 2 2 2" xfId="26402"/>
    <cellStyle name="40% - Accent5 5 3 2 2 2 2" xfId="26403"/>
    <cellStyle name="40% - Accent5 5 3 2 2 2 2 2" xfId="26404"/>
    <cellStyle name="40% - Accent5 5 3 2 2 2 3" xfId="26405"/>
    <cellStyle name="40% - Accent5 5 3 2 2 3" xfId="26406"/>
    <cellStyle name="40% - Accent5 5 3 2 2 3 2" xfId="26407"/>
    <cellStyle name="40% - Accent5 5 3 2 2 4" xfId="26408"/>
    <cellStyle name="40% - Accent5 5 3 2 3" xfId="26409"/>
    <cellStyle name="40% - Accent5 5 3 2 3 2" xfId="26410"/>
    <cellStyle name="40% - Accent5 5 3 2 3 2 2" xfId="26411"/>
    <cellStyle name="40% - Accent5 5 3 2 3 3" xfId="26412"/>
    <cellStyle name="40% - Accent5 5 3 2 4" xfId="26413"/>
    <cellStyle name="40% - Accent5 5 3 2 4 2" xfId="26414"/>
    <cellStyle name="40% - Accent5 5 3 2 5" xfId="26415"/>
    <cellStyle name="40% - Accent5 5 3 2 5 2" xfId="26416"/>
    <cellStyle name="40% - Accent5 5 3 2 6" xfId="26417"/>
    <cellStyle name="40% - Accent5 5 3 3" xfId="26418"/>
    <cellStyle name="40% - Accent5 5 3 3 2" xfId="26419"/>
    <cellStyle name="40% - Accent5 5 3 3 2 2" xfId="26420"/>
    <cellStyle name="40% - Accent5 5 3 3 2 2 2" xfId="26421"/>
    <cellStyle name="40% - Accent5 5 3 3 2 2 2 2" xfId="26422"/>
    <cellStyle name="40% - Accent5 5 3 3 2 2 3" xfId="26423"/>
    <cellStyle name="40% - Accent5 5 3 3 2 3" xfId="26424"/>
    <cellStyle name="40% - Accent5 5 3 3 2 3 2" xfId="26425"/>
    <cellStyle name="40% - Accent5 5 3 3 2 4" xfId="26426"/>
    <cellStyle name="40% - Accent5 5 3 3 3" xfId="26427"/>
    <cellStyle name="40% - Accent5 5 3 3 3 2" xfId="26428"/>
    <cellStyle name="40% - Accent5 5 3 3 3 2 2" xfId="26429"/>
    <cellStyle name="40% - Accent5 5 3 3 3 3" xfId="26430"/>
    <cellStyle name="40% - Accent5 5 3 3 4" xfId="26431"/>
    <cellStyle name="40% - Accent5 5 3 3 4 2" xfId="26432"/>
    <cellStyle name="40% - Accent5 5 3 3 5" xfId="26433"/>
    <cellStyle name="40% - Accent5 5 3 3 5 2" xfId="26434"/>
    <cellStyle name="40% - Accent5 5 3 3 6" xfId="26435"/>
    <cellStyle name="40% - Accent5 5 3 4" xfId="26436"/>
    <cellStyle name="40% - Accent5 5 3 4 2" xfId="26437"/>
    <cellStyle name="40% - Accent5 5 3 4 2 2" xfId="26438"/>
    <cellStyle name="40% - Accent5 5 3 4 2 2 2" xfId="26439"/>
    <cellStyle name="40% - Accent5 5 3 4 2 3" xfId="26440"/>
    <cellStyle name="40% - Accent5 5 3 4 3" xfId="26441"/>
    <cellStyle name="40% - Accent5 5 3 4 3 2" xfId="26442"/>
    <cellStyle name="40% - Accent5 5 3 4 4" xfId="26443"/>
    <cellStyle name="40% - Accent5 5 3 5" xfId="26444"/>
    <cellStyle name="40% - Accent5 5 3 5 2" xfId="26445"/>
    <cellStyle name="40% - Accent5 5 3 5 2 2" xfId="26446"/>
    <cellStyle name="40% - Accent5 5 3 5 3" xfId="26447"/>
    <cellStyle name="40% - Accent5 5 3 6" xfId="26448"/>
    <cellStyle name="40% - Accent5 5 3 6 2" xfId="26449"/>
    <cellStyle name="40% - Accent5 5 3 7" xfId="26450"/>
    <cellStyle name="40% - Accent5 5 3 7 2" xfId="26451"/>
    <cellStyle name="40% - Accent5 5 3 8" xfId="26452"/>
    <cellStyle name="40% - Accent5 5 4" xfId="26453"/>
    <cellStyle name="40% - Accent5 5 4 2" xfId="26454"/>
    <cellStyle name="40% - Accent5 5 4 2 2" xfId="26455"/>
    <cellStyle name="40% - Accent5 5 4 2 2 2" xfId="26456"/>
    <cellStyle name="40% - Accent5 5 4 2 2 2 2" xfId="26457"/>
    <cellStyle name="40% - Accent5 5 4 2 2 3" xfId="26458"/>
    <cellStyle name="40% - Accent5 5 4 2 3" xfId="26459"/>
    <cellStyle name="40% - Accent5 5 4 2 3 2" xfId="26460"/>
    <cellStyle name="40% - Accent5 5 4 2 4" xfId="26461"/>
    <cellStyle name="40% - Accent5 5 4 3" xfId="26462"/>
    <cellStyle name="40% - Accent5 5 4 3 2" xfId="26463"/>
    <cellStyle name="40% - Accent5 5 4 3 2 2" xfId="26464"/>
    <cellStyle name="40% - Accent5 5 4 3 3" xfId="26465"/>
    <cellStyle name="40% - Accent5 5 4 4" xfId="26466"/>
    <cellStyle name="40% - Accent5 5 4 4 2" xfId="26467"/>
    <cellStyle name="40% - Accent5 5 4 5" xfId="26468"/>
    <cellStyle name="40% - Accent5 5 4 5 2" xfId="26469"/>
    <cellStyle name="40% - Accent5 5 4 6" xfId="26470"/>
    <cellStyle name="40% - Accent5 5 5" xfId="26471"/>
    <cellStyle name="40% - Accent5 5 5 2" xfId="26472"/>
    <cellStyle name="40% - Accent5 5 5 2 2" xfId="26473"/>
    <cellStyle name="40% - Accent5 5 5 2 2 2" xfId="26474"/>
    <cellStyle name="40% - Accent5 5 5 2 2 2 2" xfId="26475"/>
    <cellStyle name="40% - Accent5 5 5 2 2 3" xfId="26476"/>
    <cellStyle name="40% - Accent5 5 5 2 3" xfId="26477"/>
    <cellStyle name="40% - Accent5 5 5 2 3 2" xfId="26478"/>
    <cellStyle name="40% - Accent5 5 5 2 4" xfId="26479"/>
    <cellStyle name="40% - Accent5 5 5 3" xfId="26480"/>
    <cellStyle name="40% - Accent5 5 5 3 2" xfId="26481"/>
    <cellStyle name="40% - Accent5 5 5 3 2 2" xfId="26482"/>
    <cellStyle name="40% - Accent5 5 5 3 3" xfId="26483"/>
    <cellStyle name="40% - Accent5 5 5 4" xfId="26484"/>
    <cellStyle name="40% - Accent5 5 5 4 2" xfId="26485"/>
    <cellStyle name="40% - Accent5 5 5 5" xfId="26486"/>
    <cellStyle name="40% - Accent5 5 5 5 2" xfId="26487"/>
    <cellStyle name="40% - Accent5 5 5 6" xfId="26488"/>
    <cellStyle name="40% - Accent5 5 6" xfId="26489"/>
    <cellStyle name="40% - Accent5 5 6 2" xfId="26490"/>
    <cellStyle name="40% - Accent5 5 6 2 2" xfId="26491"/>
    <cellStyle name="40% - Accent5 5 6 2 2 2" xfId="26492"/>
    <cellStyle name="40% - Accent5 5 6 2 2 2 2" xfId="26493"/>
    <cellStyle name="40% - Accent5 5 6 2 2 3" xfId="26494"/>
    <cellStyle name="40% - Accent5 5 6 2 3" xfId="26495"/>
    <cellStyle name="40% - Accent5 5 6 2 3 2" xfId="26496"/>
    <cellStyle name="40% - Accent5 5 6 2 4" xfId="26497"/>
    <cellStyle name="40% - Accent5 5 6 3" xfId="26498"/>
    <cellStyle name="40% - Accent5 5 6 3 2" xfId="26499"/>
    <cellStyle name="40% - Accent5 5 6 3 2 2" xfId="26500"/>
    <cellStyle name="40% - Accent5 5 6 3 3" xfId="26501"/>
    <cellStyle name="40% - Accent5 5 6 4" xfId="26502"/>
    <cellStyle name="40% - Accent5 5 6 4 2" xfId="26503"/>
    <cellStyle name="40% - Accent5 5 6 5" xfId="26504"/>
    <cellStyle name="40% - Accent5 5 6 5 2" xfId="26505"/>
    <cellStyle name="40% - Accent5 5 6 6" xfId="26506"/>
    <cellStyle name="40% - Accent5 5 7" xfId="26507"/>
    <cellStyle name="40% - Accent5 5 7 2" xfId="26508"/>
    <cellStyle name="40% - Accent5 5 7 2 2" xfId="26509"/>
    <cellStyle name="40% - Accent5 5 7 2 2 2" xfId="26510"/>
    <cellStyle name="40% - Accent5 5 7 2 3" xfId="26511"/>
    <cellStyle name="40% - Accent5 5 7 3" xfId="26512"/>
    <cellStyle name="40% - Accent5 5 7 3 2" xfId="26513"/>
    <cellStyle name="40% - Accent5 5 7 4" xfId="26514"/>
    <cellStyle name="40% - Accent5 5 8" xfId="26515"/>
    <cellStyle name="40% - Accent5 5 8 2" xfId="26516"/>
    <cellStyle name="40% - Accent5 5 8 2 2" xfId="26517"/>
    <cellStyle name="40% - Accent5 5 8 3" xfId="26518"/>
    <cellStyle name="40% - Accent5 5 9" xfId="26519"/>
    <cellStyle name="40% - Accent5 5 9 2" xfId="26520"/>
    <cellStyle name="40% - Accent5 6" xfId="26521"/>
    <cellStyle name="40% - Accent5 6 10" xfId="26522"/>
    <cellStyle name="40% - Accent5 6 10 2" xfId="26523"/>
    <cellStyle name="40% - Accent5 6 11" xfId="26524"/>
    <cellStyle name="40% - Accent5 6 2" xfId="26525"/>
    <cellStyle name="40% - Accent5 6 2 2" xfId="26526"/>
    <cellStyle name="40% - Accent5 6 2 2 2" xfId="26527"/>
    <cellStyle name="40% - Accent5 6 2 2 2 2" xfId="26528"/>
    <cellStyle name="40% - Accent5 6 2 2 2 2 2" xfId="26529"/>
    <cellStyle name="40% - Accent5 6 2 2 2 2 2 2" xfId="26530"/>
    <cellStyle name="40% - Accent5 6 2 2 2 2 3" xfId="26531"/>
    <cellStyle name="40% - Accent5 6 2 2 2 3" xfId="26532"/>
    <cellStyle name="40% - Accent5 6 2 2 2 3 2" xfId="26533"/>
    <cellStyle name="40% - Accent5 6 2 2 2 4" xfId="26534"/>
    <cellStyle name="40% - Accent5 6 2 2 3" xfId="26535"/>
    <cellStyle name="40% - Accent5 6 2 2 3 2" xfId="26536"/>
    <cellStyle name="40% - Accent5 6 2 2 3 2 2" xfId="26537"/>
    <cellStyle name="40% - Accent5 6 2 2 3 3" xfId="26538"/>
    <cellStyle name="40% - Accent5 6 2 2 4" xfId="26539"/>
    <cellStyle name="40% - Accent5 6 2 2 4 2" xfId="26540"/>
    <cellStyle name="40% - Accent5 6 2 2 5" xfId="26541"/>
    <cellStyle name="40% - Accent5 6 2 2 5 2" xfId="26542"/>
    <cellStyle name="40% - Accent5 6 2 2 6" xfId="26543"/>
    <cellStyle name="40% - Accent5 6 2 3" xfId="26544"/>
    <cellStyle name="40% - Accent5 6 2 3 2" xfId="26545"/>
    <cellStyle name="40% - Accent5 6 2 3 2 2" xfId="26546"/>
    <cellStyle name="40% - Accent5 6 2 3 2 2 2" xfId="26547"/>
    <cellStyle name="40% - Accent5 6 2 3 2 2 2 2" xfId="26548"/>
    <cellStyle name="40% - Accent5 6 2 3 2 2 3" xfId="26549"/>
    <cellStyle name="40% - Accent5 6 2 3 2 3" xfId="26550"/>
    <cellStyle name="40% - Accent5 6 2 3 2 3 2" xfId="26551"/>
    <cellStyle name="40% - Accent5 6 2 3 2 4" xfId="26552"/>
    <cellStyle name="40% - Accent5 6 2 3 3" xfId="26553"/>
    <cellStyle name="40% - Accent5 6 2 3 3 2" xfId="26554"/>
    <cellStyle name="40% - Accent5 6 2 3 3 2 2" xfId="26555"/>
    <cellStyle name="40% - Accent5 6 2 3 3 3" xfId="26556"/>
    <cellStyle name="40% - Accent5 6 2 3 4" xfId="26557"/>
    <cellStyle name="40% - Accent5 6 2 3 4 2" xfId="26558"/>
    <cellStyle name="40% - Accent5 6 2 3 5" xfId="26559"/>
    <cellStyle name="40% - Accent5 6 2 3 5 2" xfId="26560"/>
    <cellStyle name="40% - Accent5 6 2 3 6" xfId="26561"/>
    <cellStyle name="40% - Accent5 6 2 4" xfId="26562"/>
    <cellStyle name="40% - Accent5 6 2 4 2" xfId="26563"/>
    <cellStyle name="40% - Accent5 6 2 4 2 2" xfId="26564"/>
    <cellStyle name="40% - Accent5 6 2 4 2 2 2" xfId="26565"/>
    <cellStyle name="40% - Accent5 6 2 4 2 3" xfId="26566"/>
    <cellStyle name="40% - Accent5 6 2 4 3" xfId="26567"/>
    <cellStyle name="40% - Accent5 6 2 4 3 2" xfId="26568"/>
    <cellStyle name="40% - Accent5 6 2 4 4" xfId="26569"/>
    <cellStyle name="40% - Accent5 6 2 5" xfId="26570"/>
    <cellStyle name="40% - Accent5 6 2 5 2" xfId="26571"/>
    <cellStyle name="40% - Accent5 6 2 5 2 2" xfId="26572"/>
    <cellStyle name="40% - Accent5 6 2 5 3" xfId="26573"/>
    <cellStyle name="40% - Accent5 6 2 6" xfId="26574"/>
    <cellStyle name="40% - Accent5 6 2 6 2" xfId="26575"/>
    <cellStyle name="40% - Accent5 6 2 7" xfId="26576"/>
    <cellStyle name="40% - Accent5 6 2 7 2" xfId="26577"/>
    <cellStyle name="40% - Accent5 6 2 8" xfId="26578"/>
    <cellStyle name="40% - Accent5 6 3" xfId="26579"/>
    <cellStyle name="40% - Accent5 6 3 2" xfId="26580"/>
    <cellStyle name="40% - Accent5 6 3 2 2" xfId="26581"/>
    <cellStyle name="40% - Accent5 6 3 2 2 2" xfId="26582"/>
    <cellStyle name="40% - Accent5 6 3 2 2 2 2" xfId="26583"/>
    <cellStyle name="40% - Accent5 6 3 2 2 2 2 2" xfId="26584"/>
    <cellStyle name="40% - Accent5 6 3 2 2 2 3" xfId="26585"/>
    <cellStyle name="40% - Accent5 6 3 2 2 3" xfId="26586"/>
    <cellStyle name="40% - Accent5 6 3 2 2 3 2" xfId="26587"/>
    <cellStyle name="40% - Accent5 6 3 2 2 4" xfId="26588"/>
    <cellStyle name="40% - Accent5 6 3 2 3" xfId="26589"/>
    <cellStyle name="40% - Accent5 6 3 2 3 2" xfId="26590"/>
    <cellStyle name="40% - Accent5 6 3 2 3 2 2" xfId="26591"/>
    <cellStyle name="40% - Accent5 6 3 2 3 3" xfId="26592"/>
    <cellStyle name="40% - Accent5 6 3 2 4" xfId="26593"/>
    <cellStyle name="40% - Accent5 6 3 2 4 2" xfId="26594"/>
    <cellStyle name="40% - Accent5 6 3 2 5" xfId="26595"/>
    <cellStyle name="40% - Accent5 6 3 2 5 2" xfId="26596"/>
    <cellStyle name="40% - Accent5 6 3 2 6" xfId="26597"/>
    <cellStyle name="40% - Accent5 6 3 3" xfId="26598"/>
    <cellStyle name="40% - Accent5 6 3 3 2" xfId="26599"/>
    <cellStyle name="40% - Accent5 6 3 3 2 2" xfId="26600"/>
    <cellStyle name="40% - Accent5 6 3 3 2 2 2" xfId="26601"/>
    <cellStyle name="40% - Accent5 6 3 3 2 2 2 2" xfId="26602"/>
    <cellStyle name="40% - Accent5 6 3 3 2 2 3" xfId="26603"/>
    <cellStyle name="40% - Accent5 6 3 3 2 3" xfId="26604"/>
    <cellStyle name="40% - Accent5 6 3 3 2 3 2" xfId="26605"/>
    <cellStyle name="40% - Accent5 6 3 3 2 4" xfId="26606"/>
    <cellStyle name="40% - Accent5 6 3 3 3" xfId="26607"/>
    <cellStyle name="40% - Accent5 6 3 3 3 2" xfId="26608"/>
    <cellStyle name="40% - Accent5 6 3 3 3 2 2" xfId="26609"/>
    <cellStyle name="40% - Accent5 6 3 3 3 3" xfId="26610"/>
    <cellStyle name="40% - Accent5 6 3 3 4" xfId="26611"/>
    <cellStyle name="40% - Accent5 6 3 3 4 2" xfId="26612"/>
    <cellStyle name="40% - Accent5 6 3 3 5" xfId="26613"/>
    <cellStyle name="40% - Accent5 6 3 3 5 2" xfId="26614"/>
    <cellStyle name="40% - Accent5 6 3 3 6" xfId="26615"/>
    <cellStyle name="40% - Accent5 6 3 4" xfId="26616"/>
    <cellStyle name="40% - Accent5 6 3 4 2" xfId="26617"/>
    <cellStyle name="40% - Accent5 6 3 4 2 2" xfId="26618"/>
    <cellStyle name="40% - Accent5 6 3 4 2 2 2" xfId="26619"/>
    <cellStyle name="40% - Accent5 6 3 4 2 3" xfId="26620"/>
    <cellStyle name="40% - Accent5 6 3 4 3" xfId="26621"/>
    <cellStyle name="40% - Accent5 6 3 4 3 2" xfId="26622"/>
    <cellStyle name="40% - Accent5 6 3 4 4" xfId="26623"/>
    <cellStyle name="40% - Accent5 6 3 5" xfId="26624"/>
    <cellStyle name="40% - Accent5 6 3 5 2" xfId="26625"/>
    <cellStyle name="40% - Accent5 6 3 5 2 2" xfId="26626"/>
    <cellStyle name="40% - Accent5 6 3 5 3" xfId="26627"/>
    <cellStyle name="40% - Accent5 6 3 6" xfId="26628"/>
    <cellStyle name="40% - Accent5 6 3 6 2" xfId="26629"/>
    <cellStyle name="40% - Accent5 6 3 7" xfId="26630"/>
    <cellStyle name="40% - Accent5 6 3 7 2" xfId="26631"/>
    <cellStyle name="40% - Accent5 6 3 8" xfId="26632"/>
    <cellStyle name="40% - Accent5 6 4" xfId="26633"/>
    <cellStyle name="40% - Accent5 6 4 2" xfId="26634"/>
    <cellStyle name="40% - Accent5 6 4 2 2" xfId="26635"/>
    <cellStyle name="40% - Accent5 6 4 2 2 2" xfId="26636"/>
    <cellStyle name="40% - Accent5 6 4 2 2 2 2" xfId="26637"/>
    <cellStyle name="40% - Accent5 6 4 2 2 3" xfId="26638"/>
    <cellStyle name="40% - Accent5 6 4 2 3" xfId="26639"/>
    <cellStyle name="40% - Accent5 6 4 2 3 2" xfId="26640"/>
    <cellStyle name="40% - Accent5 6 4 2 4" xfId="26641"/>
    <cellStyle name="40% - Accent5 6 4 3" xfId="26642"/>
    <cellStyle name="40% - Accent5 6 4 3 2" xfId="26643"/>
    <cellStyle name="40% - Accent5 6 4 3 2 2" xfId="26644"/>
    <cellStyle name="40% - Accent5 6 4 3 3" xfId="26645"/>
    <cellStyle name="40% - Accent5 6 4 4" xfId="26646"/>
    <cellStyle name="40% - Accent5 6 4 4 2" xfId="26647"/>
    <cellStyle name="40% - Accent5 6 4 5" xfId="26648"/>
    <cellStyle name="40% - Accent5 6 4 5 2" xfId="26649"/>
    <cellStyle name="40% - Accent5 6 4 6" xfId="26650"/>
    <cellStyle name="40% - Accent5 6 5" xfId="26651"/>
    <cellStyle name="40% - Accent5 6 5 2" xfId="26652"/>
    <cellStyle name="40% - Accent5 6 5 2 2" xfId="26653"/>
    <cellStyle name="40% - Accent5 6 5 2 2 2" xfId="26654"/>
    <cellStyle name="40% - Accent5 6 5 2 2 2 2" xfId="26655"/>
    <cellStyle name="40% - Accent5 6 5 2 2 3" xfId="26656"/>
    <cellStyle name="40% - Accent5 6 5 2 3" xfId="26657"/>
    <cellStyle name="40% - Accent5 6 5 2 3 2" xfId="26658"/>
    <cellStyle name="40% - Accent5 6 5 2 4" xfId="26659"/>
    <cellStyle name="40% - Accent5 6 5 3" xfId="26660"/>
    <cellStyle name="40% - Accent5 6 5 3 2" xfId="26661"/>
    <cellStyle name="40% - Accent5 6 5 3 2 2" xfId="26662"/>
    <cellStyle name="40% - Accent5 6 5 3 3" xfId="26663"/>
    <cellStyle name="40% - Accent5 6 5 4" xfId="26664"/>
    <cellStyle name="40% - Accent5 6 5 4 2" xfId="26665"/>
    <cellStyle name="40% - Accent5 6 5 5" xfId="26666"/>
    <cellStyle name="40% - Accent5 6 5 5 2" xfId="26667"/>
    <cellStyle name="40% - Accent5 6 5 6" xfId="26668"/>
    <cellStyle name="40% - Accent5 6 6" xfId="26669"/>
    <cellStyle name="40% - Accent5 6 6 2" xfId="26670"/>
    <cellStyle name="40% - Accent5 6 6 2 2" xfId="26671"/>
    <cellStyle name="40% - Accent5 6 6 2 2 2" xfId="26672"/>
    <cellStyle name="40% - Accent5 6 6 2 2 2 2" xfId="26673"/>
    <cellStyle name="40% - Accent5 6 6 2 2 3" xfId="26674"/>
    <cellStyle name="40% - Accent5 6 6 2 3" xfId="26675"/>
    <cellStyle name="40% - Accent5 6 6 2 3 2" xfId="26676"/>
    <cellStyle name="40% - Accent5 6 6 2 4" xfId="26677"/>
    <cellStyle name="40% - Accent5 6 6 3" xfId="26678"/>
    <cellStyle name="40% - Accent5 6 6 3 2" xfId="26679"/>
    <cellStyle name="40% - Accent5 6 6 3 2 2" xfId="26680"/>
    <cellStyle name="40% - Accent5 6 6 3 3" xfId="26681"/>
    <cellStyle name="40% - Accent5 6 6 4" xfId="26682"/>
    <cellStyle name="40% - Accent5 6 6 4 2" xfId="26683"/>
    <cellStyle name="40% - Accent5 6 6 5" xfId="26684"/>
    <cellStyle name="40% - Accent5 6 6 5 2" xfId="26685"/>
    <cellStyle name="40% - Accent5 6 6 6" xfId="26686"/>
    <cellStyle name="40% - Accent5 6 7" xfId="26687"/>
    <cellStyle name="40% - Accent5 6 7 2" xfId="26688"/>
    <cellStyle name="40% - Accent5 6 7 2 2" xfId="26689"/>
    <cellStyle name="40% - Accent5 6 7 2 2 2" xfId="26690"/>
    <cellStyle name="40% - Accent5 6 7 2 3" xfId="26691"/>
    <cellStyle name="40% - Accent5 6 7 3" xfId="26692"/>
    <cellStyle name="40% - Accent5 6 7 3 2" xfId="26693"/>
    <cellStyle name="40% - Accent5 6 7 4" xfId="26694"/>
    <cellStyle name="40% - Accent5 6 8" xfId="26695"/>
    <cellStyle name="40% - Accent5 6 8 2" xfId="26696"/>
    <cellStyle name="40% - Accent5 6 8 2 2" xfId="26697"/>
    <cellStyle name="40% - Accent5 6 8 3" xfId="26698"/>
    <cellStyle name="40% - Accent5 6 9" xfId="26699"/>
    <cellStyle name="40% - Accent5 6 9 2" xfId="26700"/>
    <cellStyle name="40% - Accent5 7" xfId="26701"/>
    <cellStyle name="40% - Accent5 7 10" xfId="26702"/>
    <cellStyle name="40% - Accent5 7 10 2" xfId="26703"/>
    <cellStyle name="40% - Accent5 7 11" xfId="26704"/>
    <cellStyle name="40% - Accent5 7 2" xfId="26705"/>
    <cellStyle name="40% - Accent5 7 2 2" xfId="26706"/>
    <cellStyle name="40% - Accent5 7 2 2 2" xfId="26707"/>
    <cellStyle name="40% - Accent5 7 2 2 2 2" xfId="26708"/>
    <cellStyle name="40% - Accent5 7 2 2 2 2 2" xfId="26709"/>
    <cellStyle name="40% - Accent5 7 2 2 2 2 2 2" xfId="26710"/>
    <cellStyle name="40% - Accent5 7 2 2 2 2 3" xfId="26711"/>
    <cellStyle name="40% - Accent5 7 2 2 2 3" xfId="26712"/>
    <cellStyle name="40% - Accent5 7 2 2 2 3 2" xfId="26713"/>
    <cellStyle name="40% - Accent5 7 2 2 2 4" xfId="26714"/>
    <cellStyle name="40% - Accent5 7 2 2 3" xfId="26715"/>
    <cellStyle name="40% - Accent5 7 2 2 3 2" xfId="26716"/>
    <cellStyle name="40% - Accent5 7 2 2 3 2 2" xfId="26717"/>
    <cellStyle name="40% - Accent5 7 2 2 3 3" xfId="26718"/>
    <cellStyle name="40% - Accent5 7 2 2 4" xfId="26719"/>
    <cellStyle name="40% - Accent5 7 2 2 4 2" xfId="26720"/>
    <cellStyle name="40% - Accent5 7 2 2 5" xfId="26721"/>
    <cellStyle name="40% - Accent5 7 2 2 5 2" xfId="26722"/>
    <cellStyle name="40% - Accent5 7 2 2 6" xfId="26723"/>
    <cellStyle name="40% - Accent5 7 2 3" xfId="26724"/>
    <cellStyle name="40% - Accent5 7 2 3 2" xfId="26725"/>
    <cellStyle name="40% - Accent5 7 2 3 2 2" xfId="26726"/>
    <cellStyle name="40% - Accent5 7 2 3 2 2 2" xfId="26727"/>
    <cellStyle name="40% - Accent5 7 2 3 2 2 2 2" xfId="26728"/>
    <cellStyle name="40% - Accent5 7 2 3 2 2 3" xfId="26729"/>
    <cellStyle name="40% - Accent5 7 2 3 2 3" xfId="26730"/>
    <cellStyle name="40% - Accent5 7 2 3 2 3 2" xfId="26731"/>
    <cellStyle name="40% - Accent5 7 2 3 2 4" xfId="26732"/>
    <cellStyle name="40% - Accent5 7 2 3 3" xfId="26733"/>
    <cellStyle name="40% - Accent5 7 2 3 3 2" xfId="26734"/>
    <cellStyle name="40% - Accent5 7 2 3 3 2 2" xfId="26735"/>
    <cellStyle name="40% - Accent5 7 2 3 3 3" xfId="26736"/>
    <cellStyle name="40% - Accent5 7 2 3 4" xfId="26737"/>
    <cellStyle name="40% - Accent5 7 2 3 4 2" xfId="26738"/>
    <cellStyle name="40% - Accent5 7 2 3 5" xfId="26739"/>
    <cellStyle name="40% - Accent5 7 2 3 5 2" xfId="26740"/>
    <cellStyle name="40% - Accent5 7 2 3 6" xfId="26741"/>
    <cellStyle name="40% - Accent5 7 2 4" xfId="26742"/>
    <cellStyle name="40% - Accent5 7 2 4 2" xfId="26743"/>
    <cellStyle name="40% - Accent5 7 2 4 2 2" xfId="26744"/>
    <cellStyle name="40% - Accent5 7 2 4 2 2 2" xfId="26745"/>
    <cellStyle name="40% - Accent5 7 2 4 2 3" xfId="26746"/>
    <cellStyle name="40% - Accent5 7 2 4 3" xfId="26747"/>
    <cellStyle name="40% - Accent5 7 2 4 3 2" xfId="26748"/>
    <cellStyle name="40% - Accent5 7 2 4 4" xfId="26749"/>
    <cellStyle name="40% - Accent5 7 2 5" xfId="26750"/>
    <cellStyle name="40% - Accent5 7 2 5 2" xfId="26751"/>
    <cellStyle name="40% - Accent5 7 2 5 2 2" xfId="26752"/>
    <cellStyle name="40% - Accent5 7 2 5 3" xfId="26753"/>
    <cellStyle name="40% - Accent5 7 2 6" xfId="26754"/>
    <cellStyle name="40% - Accent5 7 2 6 2" xfId="26755"/>
    <cellStyle name="40% - Accent5 7 2 7" xfId="26756"/>
    <cellStyle name="40% - Accent5 7 2 7 2" xfId="26757"/>
    <cellStyle name="40% - Accent5 7 2 8" xfId="26758"/>
    <cellStyle name="40% - Accent5 7 3" xfId="26759"/>
    <cellStyle name="40% - Accent5 7 3 2" xfId="26760"/>
    <cellStyle name="40% - Accent5 7 3 2 2" xfId="26761"/>
    <cellStyle name="40% - Accent5 7 3 2 2 2" xfId="26762"/>
    <cellStyle name="40% - Accent5 7 3 2 2 2 2" xfId="26763"/>
    <cellStyle name="40% - Accent5 7 3 2 2 2 2 2" xfId="26764"/>
    <cellStyle name="40% - Accent5 7 3 2 2 2 3" xfId="26765"/>
    <cellStyle name="40% - Accent5 7 3 2 2 3" xfId="26766"/>
    <cellStyle name="40% - Accent5 7 3 2 2 3 2" xfId="26767"/>
    <cellStyle name="40% - Accent5 7 3 2 2 4" xfId="26768"/>
    <cellStyle name="40% - Accent5 7 3 2 3" xfId="26769"/>
    <cellStyle name="40% - Accent5 7 3 2 3 2" xfId="26770"/>
    <cellStyle name="40% - Accent5 7 3 2 3 2 2" xfId="26771"/>
    <cellStyle name="40% - Accent5 7 3 2 3 3" xfId="26772"/>
    <cellStyle name="40% - Accent5 7 3 2 4" xfId="26773"/>
    <cellStyle name="40% - Accent5 7 3 2 4 2" xfId="26774"/>
    <cellStyle name="40% - Accent5 7 3 2 5" xfId="26775"/>
    <cellStyle name="40% - Accent5 7 3 2 5 2" xfId="26776"/>
    <cellStyle name="40% - Accent5 7 3 2 6" xfId="26777"/>
    <cellStyle name="40% - Accent5 7 3 3" xfId="26778"/>
    <cellStyle name="40% - Accent5 7 3 3 2" xfId="26779"/>
    <cellStyle name="40% - Accent5 7 3 3 2 2" xfId="26780"/>
    <cellStyle name="40% - Accent5 7 3 3 2 2 2" xfId="26781"/>
    <cellStyle name="40% - Accent5 7 3 3 2 2 2 2" xfId="26782"/>
    <cellStyle name="40% - Accent5 7 3 3 2 2 3" xfId="26783"/>
    <cellStyle name="40% - Accent5 7 3 3 2 3" xfId="26784"/>
    <cellStyle name="40% - Accent5 7 3 3 2 3 2" xfId="26785"/>
    <cellStyle name="40% - Accent5 7 3 3 2 4" xfId="26786"/>
    <cellStyle name="40% - Accent5 7 3 3 3" xfId="26787"/>
    <cellStyle name="40% - Accent5 7 3 3 3 2" xfId="26788"/>
    <cellStyle name="40% - Accent5 7 3 3 3 2 2" xfId="26789"/>
    <cellStyle name="40% - Accent5 7 3 3 3 3" xfId="26790"/>
    <cellStyle name="40% - Accent5 7 3 3 4" xfId="26791"/>
    <cellStyle name="40% - Accent5 7 3 3 4 2" xfId="26792"/>
    <cellStyle name="40% - Accent5 7 3 3 5" xfId="26793"/>
    <cellStyle name="40% - Accent5 7 3 3 5 2" xfId="26794"/>
    <cellStyle name="40% - Accent5 7 3 3 6" xfId="26795"/>
    <cellStyle name="40% - Accent5 7 3 4" xfId="26796"/>
    <cellStyle name="40% - Accent5 7 3 4 2" xfId="26797"/>
    <cellStyle name="40% - Accent5 7 3 4 2 2" xfId="26798"/>
    <cellStyle name="40% - Accent5 7 3 4 2 2 2" xfId="26799"/>
    <cellStyle name="40% - Accent5 7 3 4 2 3" xfId="26800"/>
    <cellStyle name="40% - Accent5 7 3 4 3" xfId="26801"/>
    <cellStyle name="40% - Accent5 7 3 4 3 2" xfId="26802"/>
    <cellStyle name="40% - Accent5 7 3 4 4" xfId="26803"/>
    <cellStyle name="40% - Accent5 7 3 5" xfId="26804"/>
    <cellStyle name="40% - Accent5 7 3 5 2" xfId="26805"/>
    <cellStyle name="40% - Accent5 7 3 5 2 2" xfId="26806"/>
    <cellStyle name="40% - Accent5 7 3 5 3" xfId="26807"/>
    <cellStyle name="40% - Accent5 7 3 6" xfId="26808"/>
    <cellStyle name="40% - Accent5 7 3 6 2" xfId="26809"/>
    <cellStyle name="40% - Accent5 7 3 7" xfId="26810"/>
    <cellStyle name="40% - Accent5 7 3 7 2" xfId="26811"/>
    <cellStyle name="40% - Accent5 7 3 8" xfId="26812"/>
    <cellStyle name="40% - Accent5 7 4" xfId="26813"/>
    <cellStyle name="40% - Accent5 7 4 2" xfId="26814"/>
    <cellStyle name="40% - Accent5 7 4 2 2" xfId="26815"/>
    <cellStyle name="40% - Accent5 7 4 2 2 2" xfId="26816"/>
    <cellStyle name="40% - Accent5 7 4 2 2 2 2" xfId="26817"/>
    <cellStyle name="40% - Accent5 7 4 2 2 3" xfId="26818"/>
    <cellStyle name="40% - Accent5 7 4 2 3" xfId="26819"/>
    <cellStyle name="40% - Accent5 7 4 2 3 2" xfId="26820"/>
    <cellStyle name="40% - Accent5 7 4 2 4" xfId="26821"/>
    <cellStyle name="40% - Accent5 7 4 3" xfId="26822"/>
    <cellStyle name="40% - Accent5 7 4 3 2" xfId="26823"/>
    <cellStyle name="40% - Accent5 7 4 3 2 2" xfId="26824"/>
    <cellStyle name="40% - Accent5 7 4 3 3" xfId="26825"/>
    <cellStyle name="40% - Accent5 7 4 4" xfId="26826"/>
    <cellStyle name="40% - Accent5 7 4 4 2" xfId="26827"/>
    <cellStyle name="40% - Accent5 7 4 5" xfId="26828"/>
    <cellStyle name="40% - Accent5 7 4 5 2" xfId="26829"/>
    <cellStyle name="40% - Accent5 7 4 6" xfId="26830"/>
    <cellStyle name="40% - Accent5 7 5" xfId="26831"/>
    <cellStyle name="40% - Accent5 7 5 2" xfId="26832"/>
    <cellStyle name="40% - Accent5 7 5 2 2" xfId="26833"/>
    <cellStyle name="40% - Accent5 7 5 2 2 2" xfId="26834"/>
    <cellStyle name="40% - Accent5 7 5 2 2 2 2" xfId="26835"/>
    <cellStyle name="40% - Accent5 7 5 2 2 3" xfId="26836"/>
    <cellStyle name="40% - Accent5 7 5 2 3" xfId="26837"/>
    <cellStyle name="40% - Accent5 7 5 2 3 2" xfId="26838"/>
    <cellStyle name="40% - Accent5 7 5 2 4" xfId="26839"/>
    <cellStyle name="40% - Accent5 7 5 3" xfId="26840"/>
    <cellStyle name="40% - Accent5 7 5 3 2" xfId="26841"/>
    <cellStyle name="40% - Accent5 7 5 3 2 2" xfId="26842"/>
    <cellStyle name="40% - Accent5 7 5 3 3" xfId="26843"/>
    <cellStyle name="40% - Accent5 7 5 4" xfId="26844"/>
    <cellStyle name="40% - Accent5 7 5 4 2" xfId="26845"/>
    <cellStyle name="40% - Accent5 7 5 5" xfId="26846"/>
    <cellStyle name="40% - Accent5 7 5 5 2" xfId="26847"/>
    <cellStyle name="40% - Accent5 7 5 6" xfId="26848"/>
    <cellStyle name="40% - Accent5 7 6" xfId="26849"/>
    <cellStyle name="40% - Accent5 7 6 2" xfId="26850"/>
    <cellStyle name="40% - Accent5 7 6 2 2" xfId="26851"/>
    <cellStyle name="40% - Accent5 7 6 2 2 2" xfId="26852"/>
    <cellStyle name="40% - Accent5 7 6 2 2 2 2" xfId="26853"/>
    <cellStyle name="40% - Accent5 7 6 2 2 3" xfId="26854"/>
    <cellStyle name="40% - Accent5 7 6 2 3" xfId="26855"/>
    <cellStyle name="40% - Accent5 7 6 2 3 2" xfId="26856"/>
    <cellStyle name="40% - Accent5 7 6 2 4" xfId="26857"/>
    <cellStyle name="40% - Accent5 7 6 3" xfId="26858"/>
    <cellStyle name="40% - Accent5 7 6 3 2" xfId="26859"/>
    <cellStyle name="40% - Accent5 7 6 3 2 2" xfId="26860"/>
    <cellStyle name="40% - Accent5 7 6 3 3" xfId="26861"/>
    <cellStyle name="40% - Accent5 7 6 4" xfId="26862"/>
    <cellStyle name="40% - Accent5 7 6 4 2" xfId="26863"/>
    <cellStyle name="40% - Accent5 7 6 5" xfId="26864"/>
    <cellStyle name="40% - Accent5 7 6 5 2" xfId="26865"/>
    <cellStyle name="40% - Accent5 7 6 6" xfId="26866"/>
    <cellStyle name="40% - Accent5 7 7" xfId="26867"/>
    <cellStyle name="40% - Accent5 7 7 2" xfId="26868"/>
    <cellStyle name="40% - Accent5 7 7 2 2" xfId="26869"/>
    <cellStyle name="40% - Accent5 7 7 2 2 2" xfId="26870"/>
    <cellStyle name="40% - Accent5 7 7 2 3" xfId="26871"/>
    <cellStyle name="40% - Accent5 7 7 3" xfId="26872"/>
    <cellStyle name="40% - Accent5 7 7 3 2" xfId="26873"/>
    <cellStyle name="40% - Accent5 7 7 4" xfId="26874"/>
    <cellStyle name="40% - Accent5 7 8" xfId="26875"/>
    <cellStyle name="40% - Accent5 7 8 2" xfId="26876"/>
    <cellStyle name="40% - Accent5 7 8 2 2" xfId="26877"/>
    <cellStyle name="40% - Accent5 7 8 3" xfId="26878"/>
    <cellStyle name="40% - Accent5 7 9" xfId="26879"/>
    <cellStyle name="40% - Accent5 7 9 2" xfId="26880"/>
    <cellStyle name="40% - Accent5 8" xfId="26881"/>
    <cellStyle name="40% - Accent5 8 2" xfId="26882"/>
    <cellStyle name="40% - Accent5 8 2 2" xfId="26883"/>
    <cellStyle name="40% - Accent5 8 2 2 2" xfId="26884"/>
    <cellStyle name="40% - Accent5 8 2 2 2 2" xfId="26885"/>
    <cellStyle name="40% - Accent5 8 2 2 2 2 2" xfId="26886"/>
    <cellStyle name="40% - Accent5 8 2 2 2 3" xfId="26887"/>
    <cellStyle name="40% - Accent5 8 2 2 3" xfId="26888"/>
    <cellStyle name="40% - Accent5 8 2 2 3 2" xfId="26889"/>
    <cellStyle name="40% - Accent5 8 2 2 4" xfId="26890"/>
    <cellStyle name="40% - Accent5 8 2 3" xfId="26891"/>
    <cellStyle name="40% - Accent5 8 2 3 2" xfId="26892"/>
    <cellStyle name="40% - Accent5 8 2 3 2 2" xfId="26893"/>
    <cellStyle name="40% - Accent5 8 2 3 3" xfId="26894"/>
    <cellStyle name="40% - Accent5 8 2 4" xfId="26895"/>
    <cellStyle name="40% - Accent5 8 2 4 2" xfId="26896"/>
    <cellStyle name="40% - Accent5 8 2 5" xfId="26897"/>
    <cellStyle name="40% - Accent5 8 2 5 2" xfId="26898"/>
    <cellStyle name="40% - Accent5 8 2 6" xfId="26899"/>
    <cellStyle name="40% - Accent5 8 3" xfId="26900"/>
    <cellStyle name="40% - Accent5 8 3 2" xfId="26901"/>
    <cellStyle name="40% - Accent5 8 3 2 2" xfId="26902"/>
    <cellStyle name="40% - Accent5 8 3 2 2 2" xfId="26903"/>
    <cellStyle name="40% - Accent5 8 3 2 2 2 2" xfId="26904"/>
    <cellStyle name="40% - Accent5 8 3 2 2 3" xfId="26905"/>
    <cellStyle name="40% - Accent5 8 3 2 3" xfId="26906"/>
    <cellStyle name="40% - Accent5 8 3 2 3 2" xfId="26907"/>
    <cellStyle name="40% - Accent5 8 3 2 4" xfId="26908"/>
    <cellStyle name="40% - Accent5 8 3 3" xfId="26909"/>
    <cellStyle name="40% - Accent5 8 3 3 2" xfId="26910"/>
    <cellStyle name="40% - Accent5 8 3 3 2 2" xfId="26911"/>
    <cellStyle name="40% - Accent5 8 3 3 3" xfId="26912"/>
    <cellStyle name="40% - Accent5 8 3 4" xfId="26913"/>
    <cellStyle name="40% - Accent5 8 3 4 2" xfId="26914"/>
    <cellStyle name="40% - Accent5 8 3 5" xfId="26915"/>
    <cellStyle name="40% - Accent5 8 3 5 2" xfId="26916"/>
    <cellStyle name="40% - Accent5 8 3 6" xfId="26917"/>
    <cellStyle name="40% - Accent5 8 4" xfId="26918"/>
    <cellStyle name="40% - Accent5 8 4 2" xfId="26919"/>
    <cellStyle name="40% - Accent5 8 4 2 2" xfId="26920"/>
    <cellStyle name="40% - Accent5 8 4 2 2 2" xfId="26921"/>
    <cellStyle name="40% - Accent5 8 4 2 3" xfId="26922"/>
    <cellStyle name="40% - Accent5 8 4 3" xfId="26923"/>
    <cellStyle name="40% - Accent5 8 4 3 2" xfId="26924"/>
    <cellStyle name="40% - Accent5 8 4 4" xfId="26925"/>
    <cellStyle name="40% - Accent5 8 5" xfId="26926"/>
    <cellStyle name="40% - Accent5 8 5 2" xfId="26927"/>
    <cellStyle name="40% - Accent5 8 5 2 2" xfId="26928"/>
    <cellStyle name="40% - Accent5 8 5 3" xfId="26929"/>
    <cellStyle name="40% - Accent5 8 6" xfId="26930"/>
    <cellStyle name="40% - Accent5 8 6 2" xfId="26931"/>
    <cellStyle name="40% - Accent5 8 7" xfId="26932"/>
    <cellStyle name="40% - Accent5 8 7 2" xfId="26933"/>
    <cellStyle name="40% - Accent5 8 8" xfId="26934"/>
    <cellStyle name="40% - Accent5 9" xfId="26935"/>
    <cellStyle name="40% - Accent5 9 2" xfId="26936"/>
    <cellStyle name="40% - Accent5 9 2 2" xfId="26937"/>
    <cellStyle name="40% - Accent5 9 2 2 2" xfId="26938"/>
    <cellStyle name="40% - Accent5 9 2 2 2 2" xfId="26939"/>
    <cellStyle name="40% - Accent5 9 2 2 2 2 2" xfId="26940"/>
    <cellStyle name="40% - Accent5 9 2 2 2 3" xfId="26941"/>
    <cellStyle name="40% - Accent5 9 2 2 3" xfId="26942"/>
    <cellStyle name="40% - Accent5 9 2 2 3 2" xfId="26943"/>
    <cellStyle name="40% - Accent5 9 2 2 4" xfId="26944"/>
    <cellStyle name="40% - Accent5 9 2 3" xfId="26945"/>
    <cellStyle name="40% - Accent5 9 2 3 2" xfId="26946"/>
    <cellStyle name="40% - Accent5 9 2 3 2 2" xfId="26947"/>
    <cellStyle name="40% - Accent5 9 2 3 3" xfId="26948"/>
    <cellStyle name="40% - Accent5 9 2 4" xfId="26949"/>
    <cellStyle name="40% - Accent5 9 2 4 2" xfId="26950"/>
    <cellStyle name="40% - Accent5 9 2 5" xfId="26951"/>
    <cellStyle name="40% - Accent5 9 2 5 2" xfId="26952"/>
    <cellStyle name="40% - Accent5 9 2 6" xfId="26953"/>
    <cellStyle name="40% - Accent5 9 3" xfId="26954"/>
    <cellStyle name="40% - Accent5 9 3 2" xfId="26955"/>
    <cellStyle name="40% - Accent5 9 3 2 2" xfId="26956"/>
    <cellStyle name="40% - Accent5 9 3 2 2 2" xfId="26957"/>
    <cellStyle name="40% - Accent5 9 3 2 2 2 2" xfId="26958"/>
    <cellStyle name="40% - Accent5 9 3 2 2 3" xfId="26959"/>
    <cellStyle name="40% - Accent5 9 3 2 3" xfId="26960"/>
    <cellStyle name="40% - Accent5 9 3 2 3 2" xfId="26961"/>
    <cellStyle name="40% - Accent5 9 3 2 4" xfId="26962"/>
    <cellStyle name="40% - Accent5 9 3 3" xfId="26963"/>
    <cellStyle name="40% - Accent5 9 3 3 2" xfId="26964"/>
    <cellStyle name="40% - Accent5 9 3 3 2 2" xfId="26965"/>
    <cellStyle name="40% - Accent5 9 3 3 3" xfId="26966"/>
    <cellStyle name="40% - Accent5 9 3 4" xfId="26967"/>
    <cellStyle name="40% - Accent5 9 3 4 2" xfId="26968"/>
    <cellStyle name="40% - Accent5 9 3 5" xfId="26969"/>
    <cellStyle name="40% - Accent5 9 3 5 2" xfId="26970"/>
    <cellStyle name="40% - Accent5 9 3 6" xfId="26971"/>
    <cellStyle name="40% - Accent5 9 4" xfId="26972"/>
    <cellStyle name="40% - Accent5 9 4 2" xfId="26973"/>
    <cellStyle name="40% - Accent5 9 4 2 2" xfId="26974"/>
    <cellStyle name="40% - Accent5 9 4 2 2 2" xfId="26975"/>
    <cellStyle name="40% - Accent5 9 4 2 3" xfId="26976"/>
    <cellStyle name="40% - Accent5 9 4 3" xfId="26977"/>
    <cellStyle name="40% - Accent5 9 4 3 2" xfId="26978"/>
    <cellStyle name="40% - Accent5 9 4 4" xfId="26979"/>
    <cellStyle name="40% - Accent5 9 5" xfId="26980"/>
    <cellStyle name="40% - Accent5 9 5 2" xfId="26981"/>
    <cellStyle name="40% - Accent5 9 5 2 2" xfId="26982"/>
    <cellStyle name="40% - Accent5 9 5 3" xfId="26983"/>
    <cellStyle name="40% - Accent5 9 6" xfId="26984"/>
    <cellStyle name="40% - Accent5 9 6 2" xfId="26985"/>
    <cellStyle name="40% - Accent5 9 7" xfId="26986"/>
    <cellStyle name="40% - Accent5 9 7 2" xfId="26987"/>
    <cellStyle name="40% - Accent5 9 8" xfId="26988"/>
    <cellStyle name="40% - Accent6 10" xfId="26989"/>
    <cellStyle name="40% - Accent6 10 2" xfId="26990"/>
    <cellStyle name="40% - Accent6 10 2 2" xfId="26991"/>
    <cellStyle name="40% - Accent6 10 2 2 2" xfId="26992"/>
    <cellStyle name="40% - Accent6 10 2 2 2 2" xfId="26993"/>
    <cellStyle name="40% - Accent6 10 2 2 3" xfId="26994"/>
    <cellStyle name="40% - Accent6 10 2 3" xfId="26995"/>
    <cellStyle name="40% - Accent6 10 2 3 2" xfId="26996"/>
    <cellStyle name="40% - Accent6 10 2 4" xfId="26997"/>
    <cellStyle name="40% - Accent6 10 3" xfId="26998"/>
    <cellStyle name="40% - Accent6 10 3 2" xfId="26999"/>
    <cellStyle name="40% - Accent6 10 3 2 2" xfId="27000"/>
    <cellStyle name="40% - Accent6 10 3 3" xfId="27001"/>
    <cellStyle name="40% - Accent6 10 4" xfId="27002"/>
    <cellStyle name="40% - Accent6 10 4 2" xfId="27003"/>
    <cellStyle name="40% - Accent6 10 5" xfId="27004"/>
    <cellStyle name="40% - Accent6 10 5 2" xfId="27005"/>
    <cellStyle name="40% - Accent6 10 6" xfId="27006"/>
    <cellStyle name="40% - Accent6 11" xfId="27007"/>
    <cellStyle name="40% - Accent6 11 2" xfId="27008"/>
    <cellStyle name="40% - Accent6 11 2 2" xfId="27009"/>
    <cellStyle name="40% - Accent6 11 2 2 2" xfId="27010"/>
    <cellStyle name="40% - Accent6 11 2 2 2 2" xfId="27011"/>
    <cellStyle name="40% - Accent6 11 2 2 3" xfId="27012"/>
    <cellStyle name="40% - Accent6 11 2 3" xfId="27013"/>
    <cellStyle name="40% - Accent6 11 2 3 2" xfId="27014"/>
    <cellStyle name="40% - Accent6 11 2 4" xfId="27015"/>
    <cellStyle name="40% - Accent6 11 3" xfId="27016"/>
    <cellStyle name="40% - Accent6 11 3 2" xfId="27017"/>
    <cellStyle name="40% - Accent6 11 3 2 2" xfId="27018"/>
    <cellStyle name="40% - Accent6 11 3 3" xfId="27019"/>
    <cellStyle name="40% - Accent6 11 4" xfId="27020"/>
    <cellStyle name="40% - Accent6 11 4 2" xfId="27021"/>
    <cellStyle name="40% - Accent6 11 5" xfId="27022"/>
    <cellStyle name="40% - Accent6 11 5 2" xfId="27023"/>
    <cellStyle name="40% - Accent6 11 6" xfId="27024"/>
    <cellStyle name="40% - Accent6 12" xfId="27025"/>
    <cellStyle name="40% - Accent6 12 2" xfId="27026"/>
    <cellStyle name="40% - Accent6 12 2 2" xfId="27027"/>
    <cellStyle name="40% - Accent6 12 2 2 2" xfId="27028"/>
    <cellStyle name="40% - Accent6 12 2 2 2 2" xfId="27029"/>
    <cellStyle name="40% - Accent6 12 2 2 3" xfId="27030"/>
    <cellStyle name="40% - Accent6 12 2 3" xfId="27031"/>
    <cellStyle name="40% - Accent6 12 2 3 2" xfId="27032"/>
    <cellStyle name="40% - Accent6 12 2 4" xfId="27033"/>
    <cellStyle name="40% - Accent6 12 3" xfId="27034"/>
    <cellStyle name="40% - Accent6 12 3 2" xfId="27035"/>
    <cellStyle name="40% - Accent6 12 3 2 2" xfId="27036"/>
    <cellStyle name="40% - Accent6 12 3 3" xfId="27037"/>
    <cellStyle name="40% - Accent6 12 4" xfId="27038"/>
    <cellStyle name="40% - Accent6 12 4 2" xfId="27039"/>
    <cellStyle name="40% - Accent6 12 5" xfId="27040"/>
    <cellStyle name="40% - Accent6 12 5 2" xfId="27041"/>
    <cellStyle name="40% - Accent6 12 6" xfId="27042"/>
    <cellStyle name="40% - Accent6 13" xfId="27043"/>
    <cellStyle name="40% - Accent6 13 2" xfId="27044"/>
    <cellStyle name="40% - Accent6 13 2 2" xfId="27045"/>
    <cellStyle name="40% - Accent6 13 2 2 2" xfId="27046"/>
    <cellStyle name="40% - Accent6 13 2 2 2 2" xfId="27047"/>
    <cellStyle name="40% - Accent6 13 2 2 3" xfId="27048"/>
    <cellStyle name="40% - Accent6 13 2 3" xfId="27049"/>
    <cellStyle name="40% - Accent6 13 2 3 2" xfId="27050"/>
    <cellStyle name="40% - Accent6 13 2 4" xfId="27051"/>
    <cellStyle name="40% - Accent6 13 3" xfId="27052"/>
    <cellStyle name="40% - Accent6 13 3 2" xfId="27053"/>
    <cellStyle name="40% - Accent6 13 3 2 2" xfId="27054"/>
    <cellStyle name="40% - Accent6 13 3 3" xfId="27055"/>
    <cellStyle name="40% - Accent6 13 4" xfId="27056"/>
    <cellStyle name="40% - Accent6 13 4 2" xfId="27057"/>
    <cellStyle name="40% - Accent6 13 5" xfId="27058"/>
    <cellStyle name="40% - Accent6 13 5 2" xfId="27059"/>
    <cellStyle name="40% - Accent6 13 6" xfId="27060"/>
    <cellStyle name="40% - Accent6 14" xfId="27061"/>
    <cellStyle name="40% - Accent6 14 2" xfId="27062"/>
    <cellStyle name="40% - Accent6 14 2 2" xfId="27063"/>
    <cellStyle name="40% - Accent6 14 2 2 2" xfId="27064"/>
    <cellStyle name="40% - Accent6 14 2 3" xfId="27065"/>
    <cellStyle name="40% - Accent6 14 3" xfId="27066"/>
    <cellStyle name="40% - Accent6 14 3 2" xfId="27067"/>
    <cellStyle name="40% - Accent6 14 4" xfId="27068"/>
    <cellStyle name="40% - Accent6 15" xfId="27069"/>
    <cellStyle name="40% - Accent6 15 2" xfId="27070"/>
    <cellStyle name="40% - Accent6 15 2 2" xfId="27071"/>
    <cellStyle name="40% - Accent6 15 3" xfId="27072"/>
    <cellStyle name="40% - Accent6 16" xfId="27073"/>
    <cellStyle name="40% - Accent6 16 2" xfId="27074"/>
    <cellStyle name="40% - Accent6 17" xfId="27075"/>
    <cellStyle name="40% - Accent6 17 2" xfId="27076"/>
    <cellStyle name="40% - Accent6 18" xfId="27077"/>
    <cellStyle name="40% - Accent6 2" xfId="27078"/>
    <cellStyle name="40% - Accent6 2 2" xfId="27079"/>
    <cellStyle name="40% - Accent6 3" xfId="27080"/>
    <cellStyle name="40% - Accent6 3 10" xfId="27081"/>
    <cellStyle name="40% - Accent6 3 10 2" xfId="27082"/>
    <cellStyle name="40% - Accent6 3 10 2 2" xfId="27083"/>
    <cellStyle name="40% - Accent6 3 10 2 2 2" xfId="27084"/>
    <cellStyle name="40% - Accent6 3 10 2 2 2 2" xfId="27085"/>
    <cellStyle name="40% - Accent6 3 10 2 2 3" xfId="27086"/>
    <cellStyle name="40% - Accent6 3 10 2 3" xfId="27087"/>
    <cellStyle name="40% - Accent6 3 10 2 3 2" xfId="27088"/>
    <cellStyle name="40% - Accent6 3 10 2 4" xfId="27089"/>
    <cellStyle name="40% - Accent6 3 10 3" xfId="27090"/>
    <cellStyle name="40% - Accent6 3 10 3 2" xfId="27091"/>
    <cellStyle name="40% - Accent6 3 10 3 2 2" xfId="27092"/>
    <cellStyle name="40% - Accent6 3 10 3 3" xfId="27093"/>
    <cellStyle name="40% - Accent6 3 10 4" xfId="27094"/>
    <cellStyle name="40% - Accent6 3 10 4 2" xfId="27095"/>
    <cellStyle name="40% - Accent6 3 10 5" xfId="27096"/>
    <cellStyle name="40% - Accent6 3 10 5 2" xfId="27097"/>
    <cellStyle name="40% - Accent6 3 10 6" xfId="27098"/>
    <cellStyle name="40% - Accent6 3 11" xfId="27099"/>
    <cellStyle name="40% - Accent6 3 11 2" xfId="27100"/>
    <cellStyle name="40% - Accent6 3 11 2 2" xfId="27101"/>
    <cellStyle name="40% - Accent6 3 11 2 2 2" xfId="27102"/>
    <cellStyle name="40% - Accent6 3 11 2 2 2 2" xfId="27103"/>
    <cellStyle name="40% - Accent6 3 11 2 2 3" xfId="27104"/>
    <cellStyle name="40% - Accent6 3 11 2 3" xfId="27105"/>
    <cellStyle name="40% - Accent6 3 11 2 3 2" xfId="27106"/>
    <cellStyle name="40% - Accent6 3 11 2 4" xfId="27107"/>
    <cellStyle name="40% - Accent6 3 11 3" xfId="27108"/>
    <cellStyle name="40% - Accent6 3 11 3 2" xfId="27109"/>
    <cellStyle name="40% - Accent6 3 11 3 2 2" xfId="27110"/>
    <cellStyle name="40% - Accent6 3 11 3 3" xfId="27111"/>
    <cellStyle name="40% - Accent6 3 11 4" xfId="27112"/>
    <cellStyle name="40% - Accent6 3 11 4 2" xfId="27113"/>
    <cellStyle name="40% - Accent6 3 11 5" xfId="27114"/>
    <cellStyle name="40% - Accent6 3 11 5 2" xfId="27115"/>
    <cellStyle name="40% - Accent6 3 11 6" xfId="27116"/>
    <cellStyle name="40% - Accent6 3 12" xfId="27117"/>
    <cellStyle name="40% - Accent6 3 12 2" xfId="27118"/>
    <cellStyle name="40% - Accent6 3 12 2 2" xfId="27119"/>
    <cellStyle name="40% - Accent6 3 12 2 2 2" xfId="27120"/>
    <cellStyle name="40% - Accent6 3 12 2 3" xfId="27121"/>
    <cellStyle name="40% - Accent6 3 12 3" xfId="27122"/>
    <cellStyle name="40% - Accent6 3 12 3 2" xfId="27123"/>
    <cellStyle name="40% - Accent6 3 12 4" xfId="27124"/>
    <cellStyle name="40% - Accent6 3 13" xfId="27125"/>
    <cellStyle name="40% - Accent6 3 13 2" xfId="27126"/>
    <cellStyle name="40% - Accent6 3 13 2 2" xfId="27127"/>
    <cellStyle name="40% - Accent6 3 13 3" xfId="27128"/>
    <cellStyle name="40% - Accent6 3 13 4" xfId="27129"/>
    <cellStyle name="40% - Accent6 3 14" xfId="27130"/>
    <cellStyle name="40% - Accent6 3 14 2" xfId="27131"/>
    <cellStyle name="40% - Accent6 3 15" xfId="27132"/>
    <cellStyle name="40% - Accent6 3 15 2" xfId="27133"/>
    <cellStyle name="40% - Accent6 3 16" xfId="27134"/>
    <cellStyle name="40% - Accent6 3 2" xfId="27135"/>
    <cellStyle name="40% - Accent6 3 2 10" xfId="27136"/>
    <cellStyle name="40% - Accent6 3 2 10 2" xfId="27137"/>
    <cellStyle name="40% - Accent6 3 2 10 2 2" xfId="27138"/>
    <cellStyle name="40% - Accent6 3 2 10 2 2 2" xfId="27139"/>
    <cellStyle name="40% - Accent6 3 2 10 2 2 2 2" xfId="27140"/>
    <cellStyle name="40% - Accent6 3 2 10 2 2 3" xfId="27141"/>
    <cellStyle name="40% - Accent6 3 2 10 2 3" xfId="27142"/>
    <cellStyle name="40% - Accent6 3 2 10 2 3 2" xfId="27143"/>
    <cellStyle name="40% - Accent6 3 2 10 2 4" xfId="27144"/>
    <cellStyle name="40% - Accent6 3 2 10 3" xfId="27145"/>
    <cellStyle name="40% - Accent6 3 2 10 3 2" xfId="27146"/>
    <cellStyle name="40% - Accent6 3 2 10 3 2 2" xfId="27147"/>
    <cellStyle name="40% - Accent6 3 2 10 3 3" xfId="27148"/>
    <cellStyle name="40% - Accent6 3 2 10 4" xfId="27149"/>
    <cellStyle name="40% - Accent6 3 2 10 4 2" xfId="27150"/>
    <cellStyle name="40% - Accent6 3 2 10 5" xfId="27151"/>
    <cellStyle name="40% - Accent6 3 2 10 5 2" xfId="27152"/>
    <cellStyle name="40% - Accent6 3 2 10 6" xfId="27153"/>
    <cellStyle name="40% - Accent6 3 2 11" xfId="27154"/>
    <cellStyle name="40% - Accent6 3 2 11 2" xfId="27155"/>
    <cellStyle name="40% - Accent6 3 2 11 2 2" xfId="27156"/>
    <cellStyle name="40% - Accent6 3 2 11 2 2 2" xfId="27157"/>
    <cellStyle name="40% - Accent6 3 2 11 2 3" xfId="27158"/>
    <cellStyle name="40% - Accent6 3 2 11 3" xfId="27159"/>
    <cellStyle name="40% - Accent6 3 2 11 3 2" xfId="27160"/>
    <cellStyle name="40% - Accent6 3 2 11 4" xfId="27161"/>
    <cellStyle name="40% - Accent6 3 2 12" xfId="27162"/>
    <cellStyle name="40% - Accent6 3 2 12 2" xfId="27163"/>
    <cellStyle name="40% - Accent6 3 2 12 2 2" xfId="27164"/>
    <cellStyle name="40% - Accent6 3 2 12 3" xfId="27165"/>
    <cellStyle name="40% - Accent6 3 2 13" xfId="27166"/>
    <cellStyle name="40% - Accent6 3 2 13 2" xfId="27167"/>
    <cellStyle name="40% - Accent6 3 2 14" xfId="27168"/>
    <cellStyle name="40% - Accent6 3 2 14 2" xfId="27169"/>
    <cellStyle name="40% - Accent6 3 2 15" xfId="27170"/>
    <cellStyle name="40% - Accent6 3 2 2" xfId="27171"/>
    <cellStyle name="40% - Accent6 3 2 2 10" xfId="27172"/>
    <cellStyle name="40% - Accent6 3 2 2 10 2" xfId="27173"/>
    <cellStyle name="40% - Accent6 3 2 2 11" xfId="27174"/>
    <cellStyle name="40% - Accent6 3 2 2 2" xfId="27175"/>
    <cellStyle name="40% - Accent6 3 2 2 2 2" xfId="27176"/>
    <cellStyle name="40% - Accent6 3 2 2 2 2 2" xfId="27177"/>
    <cellStyle name="40% - Accent6 3 2 2 2 2 2 2" xfId="27178"/>
    <cellStyle name="40% - Accent6 3 2 2 2 2 2 2 2" xfId="27179"/>
    <cellStyle name="40% - Accent6 3 2 2 2 2 2 2 2 2" xfId="27180"/>
    <cellStyle name="40% - Accent6 3 2 2 2 2 2 2 3" xfId="27181"/>
    <cellStyle name="40% - Accent6 3 2 2 2 2 2 3" xfId="27182"/>
    <cellStyle name="40% - Accent6 3 2 2 2 2 2 3 2" xfId="27183"/>
    <cellStyle name="40% - Accent6 3 2 2 2 2 2 4" xfId="27184"/>
    <cellStyle name="40% - Accent6 3 2 2 2 2 3" xfId="27185"/>
    <cellStyle name="40% - Accent6 3 2 2 2 2 3 2" xfId="27186"/>
    <cellStyle name="40% - Accent6 3 2 2 2 2 3 2 2" xfId="27187"/>
    <cellStyle name="40% - Accent6 3 2 2 2 2 3 3" xfId="27188"/>
    <cellStyle name="40% - Accent6 3 2 2 2 2 4" xfId="27189"/>
    <cellStyle name="40% - Accent6 3 2 2 2 2 4 2" xfId="27190"/>
    <cellStyle name="40% - Accent6 3 2 2 2 2 5" xfId="27191"/>
    <cellStyle name="40% - Accent6 3 2 2 2 2 5 2" xfId="27192"/>
    <cellStyle name="40% - Accent6 3 2 2 2 2 6" xfId="27193"/>
    <cellStyle name="40% - Accent6 3 2 2 2 3" xfId="27194"/>
    <cellStyle name="40% - Accent6 3 2 2 2 3 2" xfId="27195"/>
    <cellStyle name="40% - Accent6 3 2 2 2 3 2 2" xfId="27196"/>
    <cellStyle name="40% - Accent6 3 2 2 2 3 2 2 2" xfId="27197"/>
    <cellStyle name="40% - Accent6 3 2 2 2 3 2 2 2 2" xfId="27198"/>
    <cellStyle name="40% - Accent6 3 2 2 2 3 2 2 3" xfId="27199"/>
    <cellStyle name="40% - Accent6 3 2 2 2 3 2 3" xfId="27200"/>
    <cellStyle name="40% - Accent6 3 2 2 2 3 2 3 2" xfId="27201"/>
    <cellStyle name="40% - Accent6 3 2 2 2 3 2 4" xfId="27202"/>
    <cellStyle name="40% - Accent6 3 2 2 2 3 3" xfId="27203"/>
    <cellStyle name="40% - Accent6 3 2 2 2 3 3 2" xfId="27204"/>
    <cellStyle name="40% - Accent6 3 2 2 2 3 3 2 2" xfId="27205"/>
    <cellStyle name="40% - Accent6 3 2 2 2 3 3 3" xfId="27206"/>
    <cellStyle name="40% - Accent6 3 2 2 2 3 4" xfId="27207"/>
    <cellStyle name="40% - Accent6 3 2 2 2 3 4 2" xfId="27208"/>
    <cellStyle name="40% - Accent6 3 2 2 2 3 5" xfId="27209"/>
    <cellStyle name="40% - Accent6 3 2 2 2 3 5 2" xfId="27210"/>
    <cellStyle name="40% - Accent6 3 2 2 2 3 6" xfId="27211"/>
    <cellStyle name="40% - Accent6 3 2 2 2 4" xfId="27212"/>
    <cellStyle name="40% - Accent6 3 2 2 2 4 2" xfId="27213"/>
    <cellStyle name="40% - Accent6 3 2 2 2 4 2 2" xfId="27214"/>
    <cellStyle name="40% - Accent6 3 2 2 2 4 2 2 2" xfId="27215"/>
    <cellStyle name="40% - Accent6 3 2 2 2 4 2 3" xfId="27216"/>
    <cellStyle name="40% - Accent6 3 2 2 2 4 3" xfId="27217"/>
    <cellStyle name="40% - Accent6 3 2 2 2 4 3 2" xfId="27218"/>
    <cellStyle name="40% - Accent6 3 2 2 2 4 4" xfId="27219"/>
    <cellStyle name="40% - Accent6 3 2 2 2 5" xfId="27220"/>
    <cellStyle name="40% - Accent6 3 2 2 2 5 2" xfId="27221"/>
    <cellStyle name="40% - Accent6 3 2 2 2 5 2 2" xfId="27222"/>
    <cellStyle name="40% - Accent6 3 2 2 2 5 3" xfId="27223"/>
    <cellStyle name="40% - Accent6 3 2 2 2 6" xfId="27224"/>
    <cellStyle name="40% - Accent6 3 2 2 2 6 2" xfId="27225"/>
    <cellStyle name="40% - Accent6 3 2 2 2 7" xfId="27226"/>
    <cellStyle name="40% - Accent6 3 2 2 2 7 2" xfId="27227"/>
    <cellStyle name="40% - Accent6 3 2 2 2 8" xfId="27228"/>
    <cellStyle name="40% - Accent6 3 2 2 3" xfId="27229"/>
    <cellStyle name="40% - Accent6 3 2 2 3 2" xfId="27230"/>
    <cellStyle name="40% - Accent6 3 2 2 3 2 2" xfId="27231"/>
    <cellStyle name="40% - Accent6 3 2 2 3 2 2 2" xfId="27232"/>
    <cellStyle name="40% - Accent6 3 2 2 3 2 2 2 2" xfId="27233"/>
    <cellStyle name="40% - Accent6 3 2 2 3 2 2 2 2 2" xfId="27234"/>
    <cellStyle name="40% - Accent6 3 2 2 3 2 2 2 3" xfId="27235"/>
    <cellStyle name="40% - Accent6 3 2 2 3 2 2 3" xfId="27236"/>
    <cellStyle name="40% - Accent6 3 2 2 3 2 2 3 2" xfId="27237"/>
    <cellStyle name="40% - Accent6 3 2 2 3 2 2 4" xfId="27238"/>
    <cellStyle name="40% - Accent6 3 2 2 3 2 3" xfId="27239"/>
    <cellStyle name="40% - Accent6 3 2 2 3 2 3 2" xfId="27240"/>
    <cellStyle name="40% - Accent6 3 2 2 3 2 3 2 2" xfId="27241"/>
    <cellStyle name="40% - Accent6 3 2 2 3 2 3 3" xfId="27242"/>
    <cellStyle name="40% - Accent6 3 2 2 3 2 4" xfId="27243"/>
    <cellStyle name="40% - Accent6 3 2 2 3 2 4 2" xfId="27244"/>
    <cellStyle name="40% - Accent6 3 2 2 3 2 5" xfId="27245"/>
    <cellStyle name="40% - Accent6 3 2 2 3 2 5 2" xfId="27246"/>
    <cellStyle name="40% - Accent6 3 2 2 3 2 6" xfId="27247"/>
    <cellStyle name="40% - Accent6 3 2 2 3 3" xfId="27248"/>
    <cellStyle name="40% - Accent6 3 2 2 3 3 2" xfId="27249"/>
    <cellStyle name="40% - Accent6 3 2 2 3 3 2 2" xfId="27250"/>
    <cellStyle name="40% - Accent6 3 2 2 3 3 2 2 2" xfId="27251"/>
    <cellStyle name="40% - Accent6 3 2 2 3 3 2 2 2 2" xfId="27252"/>
    <cellStyle name="40% - Accent6 3 2 2 3 3 2 2 3" xfId="27253"/>
    <cellStyle name="40% - Accent6 3 2 2 3 3 2 3" xfId="27254"/>
    <cellStyle name="40% - Accent6 3 2 2 3 3 2 3 2" xfId="27255"/>
    <cellStyle name="40% - Accent6 3 2 2 3 3 2 4" xfId="27256"/>
    <cellStyle name="40% - Accent6 3 2 2 3 3 3" xfId="27257"/>
    <cellStyle name="40% - Accent6 3 2 2 3 3 3 2" xfId="27258"/>
    <cellStyle name="40% - Accent6 3 2 2 3 3 3 2 2" xfId="27259"/>
    <cellStyle name="40% - Accent6 3 2 2 3 3 3 3" xfId="27260"/>
    <cellStyle name="40% - Accent6 3 2 2 3 3 4" xfId="27261"/>
    <cellStyle name="40% - Accent6 3 2 2 3 3 4 2" xfId="27262"/>
    <cellStyle name="40% - Accent6 3 2 2 3 3 5" xfId="27263"/>
    <cellStyle name="40% - Accent6 3 2 2 3 3 5 2" xfId="27264"/>
    <cellStyle name="40% - Accent6 3 2 2 3 3 6" xfId="27265"/>
    <cellStyle name="40% - Accent6 3 2 2 3 4" xfId="27266"/>
    <cellStyle name="40% - Accent6 3 2 2 3 4 2" xfId="27267"/>
    <cellStyle name="40% - Accent6 3 2 2 3 4 2 2" xfId="27268"/>
    <cellStyle name="40% - Accent6 3 2 2 3 4 2 2 2" xfId="27269"/>
    <cellStyle name="40% - Accent6 3 2 2 3 4 2 3" xfId="27270"/>
    <cellStyle name="40% - Accent6 3 2 2 3 4 3" xfId="27271"/>
    <cellStyle name="40% - Accent6 3 2 2 3 4 3 2" xfId="27272"/>
    <cellStyle name="40% - Accent6 3 2 2 3 4 4" xfId="27273"/>
    <cellStyle name="40% - Accent6 3 2 2 3 5" xfId="27274"/>
    <cellStyle name="40% - Accent6 3 2 2 3 5 2" xfId="27275"/>
    <cellStyle name="40% - Accent6 3 2 2 3 5 2 2" xfId="27276"/>
    <cellStyle name="40% - Accent6 3 2 2 3 5 3" xfId="27277"/>
    <cellStyle name="40% - Accent6 3 2 2 3 6" xfId="27278"/>
    <cellStyle name="40% - Accent6 3 2 2 3 6 2" xfId="27279"/>
    <cellStyle name="40% - Accent6 3 2 2 3 7" xfId="27280"/>
    <cellStyle name="40% - Accent6 3 2 2 3 7 2" xfId="27281"/>
    <cellStyle name="40% - Accent6 3 2 2 3 8" xfId="27282"/>
    <cellStyle name="40% - Accent6 3 2 2 4" xfId="27283"/>
    <cellStyle name="40% - Accent6 3 2 2 4 2" xfId="27284"/>
    <cellStyle name="40% - Accent6 3 2 2 4 2 2" xfId="27285"/>
    <cellStyle name="40% - Accent6 3 2 2 4 2 2 2" xfId="27286"/>
    <cellStyle name="40% - Accent6 3 2 2 4 2 2 2 2" xfId="27287"/>
    <cellStyle name="40% - Accent6 3 2 2 4 2 2 3" xfId="27288"/>
    <cellStyle name="40% - Accent6 3 2 2 4 2 3" xfId="27289"/>
    <cellStyle name="40% - Accent6 3 2 2 4 2 3 2" xfId="27290"/>
    <cellStyle name="40% - Accent6 3 2 2 4 2 4" xfId="27291"/>
    <cellStyle name="40% - Accent6 3 2 2 4 3" xfId="27292"/>
    <cellStyle name="40% - Accent6 3 2 2 4 3 2" xfId="27293"/>
    <cellStyle name="40% - Accent6 3 2 2 4 3 2 2" xfId="27294"/>
    <cellStyle name="40% - Accent6 3 2 2 4 3 3" xfId="27295"/>
    <cellStyle name="40% - Accent6 3 2 2 4 4" xfId="27296"/>
    <cellStyle name="40% - Accent6 3 2 2 4 4 2" xfId="27297"/>
    <cellStyle name="40% - Accent6 3 2 2 4 5" xfId="27298"/>
    <cellStyle name="40% - Accent6 3 2 2 4 5 2" xfId="27299"/>
    <cellStyle name="40% - Accent6 3 2 2 4 6" xfId="27300"/>
    <cellStyle name="40% - Accent6 3 2 2 5" xfId="27301"/>
    <cellStyle name="40% - Accent6 3 2 2 5 2" xfId="27302"/>
    <cellStyle name="40% - Accent6 3 2 2 5 2 2" xfId="27303"/>
    <cellStyle name="40% - Accent6 3 2 2 5 2 2 2" xfId="27304"/>
    <cellStyle name="40% - Accent6 3 2 2 5 2 2 2 2" xfId="27305"/>
    <cellStyle name="40% - Accent6 3 2 2 5 2 2 3" xfId="27306"/>
    <cellStyle name="40% - Accent6 3 2 2 5 2 3" xfId="27307"/>
    <cellStyle name="40% - Accent6 3 2 2 5 2 3 2" xfId="27308"/>
    <cellStyle name="40% - Accent6 3 2 2 5 2 4" xfId="27309"/>
    <cellStyle name="40% - Accent6 3 2 2 5 3" xfId="27310"/>
    <cellStyle name="40% - Accent6 3 2 2 5 3 2" xfId="27311"/>
    <cellStyle name="40% - Accent6 3 2 2 5 3 2 2" xfId="27312"/>
    <cellStyle name="40% - Accent6 3 2 2 5 3 3" xfId="27313"/>
    <cellStyle name="40% - Accent6 3 2 2 5 4" xfId="27314"/>
    <cellStyle name="40% - Accent6 3 2 2 5 4 2" xfId="27315"/>
    <cellStyle name="40% - Accent6 3 2 2 5 5" xfId="27316"/>
    <cellStyle name="40% - Accent6 3 2 2 5 5 2" xfId="27317"/>
    <cellStyle name="40% - Accent6 3 2 2 5 6" xfId="27318"/>
    <cellStyle name="40% - Accent6 3 2 2 6" xfId="27319"/>
    <cellStyle name="40% - Accent6 3 2 2 6 2" xfId="27320"/>
    <cellStyle name="40% - Accent6 3 2 2 6 2 2" xfId="27321"/>
    <cellStyle name="40% - Accent6 3 2 2 6 2 2 2" xfId="27322"/>
    <cellStyle name="40% - Accent6 3 2 2 6 2 2 2 2" xfId="27323"/>
    <cellStyle name="40% - Accent6 3 2 2 6 2 2 3" xfId="27324"/>
    <cellStyle name="40% - Accent6 3 2 2 6 2 3" xfId="27325"/>
    <cellStyle name="40% - Accent6 3 2 2 6 2 3 2" xfId="27326"/>
    <cellStyle name="40% - Accent6 3 2 2 6 2 4" xfId="27327"/>
    <cellStyle name="40% - Accent6 3 2 2 6 3" xfId="27328"/>
    <cellStyle name="40% - Accent6 3 2 2 6 3 2" xfId="27329"/>
    <cellStyle name="40% - Accent6 3 2 2 6 3 2 2" xfId="27330"/>
    <cellStyle name="40% - Accent6 3 2 2 6 3 3" xfId="27331"/>
    <cellStyle name="40% - Accent6 3 2 2 6 4" xfId="27332"/>
    <cellStyle name="40% - Accent6 3 2 2 6 4 2" xfId="27333"/>
    <cellStyle name="40% - Accent6 3 2 2 6 5" xfId="27334"/>
    <cellStyle name="40% - Accent6 3 2 2 6 5 2" xfId="27335"/>
    <cellStyle name="40% - Accent6 3 2 2 6 6" xfId="27336"/>
    <cellStyle name="40% - Accent6 3 2 2 7" xfId="27337"/>
    <cellStyle name="40% - Accent6 3 2 2 7 2" xfId="27338"/>
    <cellStyle name="40% - Accent6 3 2 2 7 2 2" xfId="27339"/>
    <cellStyle name="40% - Accent6 3 2 2 7 2 2 2" xfId="27340"/>
    <cellStyle name="40% - Accent6 3 2 2 7 2 3" xfId="27341"/>
    <cellStyle name="40% - Accent6 3 2 2 7 3" xfId="27342"/>
    <cellStyle name="40% - Accent6 3 2 2 7 3 2" xfId="27343"/>
    <cellStyle name="40% - Accent6 3 2 2 7 4" xfId="27344"/>
    <cellStyle name="40% - Accent6 3 2 2 8" xfId="27345"/>
    <cellStyle name="40% - Accent6 3 2 2 8 2" xfId="27346"/>
    <cellStyle name="40% - Accent6 3 2 2 8 2 2" xfId="27347"/>
    <cellStyle name="40% - Accent6 3 2 2 8 3" xfId="27348"/>
    <cellStyle name="40% - Accent6 3 2 2 9" xfId="27349"/>
    <cellStyle name="40% - Accent6 3 2 2 9 2" xfId="27350"/>
    <cellStyle name="40% - Accent6 3 2 3" xfId="27351"/>
    <cellStyle name="40% - Accent6 3 2 3 10" xfId="27352"/>
    <cellStyle name="40% - Accent6 3 2 3 10 2" xfId="27353"/>
    <cellStyle name="40% - Accent6 3 2 3 11" xfId="27354"/>
    <cellStyle name="40% - Accent6 3 2 3 2" xfId="27355"/>
    <cellStyle name="40% - Accent6 3 2 3 2 2" xfId="27356"/>
    <cellStyle name="40% - Accent6 3 2 3 2 2 2" xfId="27357"/>
    <cellStyle name="40% - Accent6 3 2 3 2 2 2 2" xfId="27358"/>
    <cellStyle name="40% - Accent6 3 2 3 2 2 2 2 2" xfId="27359"/>
    <cellStyle name="40% - Accent6 3 2 3 2 2 2 2 2 2" xfId="27360"/>
    <cellStyle name="40% - Accent6 3 2 3 2 2 2 2 3" xfId="27361"/>
    <cellStyle name="40% - Accent6 3 2 3 2 2 2 3" xfId="27362"/>
    <cellStyle name="40% - Accent6 3 2 3 2 2 2 3 2" xfId="27363"/>
    <cellStyle name="40% - Accent6 3 2 3 2 2 2 4" xfId="27364"/>
    <cellStyle name="40% - Accent6 3 2 3 2 2 3" xfId="27365"/>
    <cellStyle name="40% - Accent6 3 2 3 2 2 3 2" xfId="27366"/>
    <cellStyle name="40% - Accent6 3 2 3 2 2 3 2 2" xfId="27367"/>
    <cellStyle name="40% - Accent6 3 2 3 2 2 3 3" xfId="27368"/>
    <cellStyle name="40% - Accent6 3 2 3 2 2 4" xfId="27369"/>
    <cellStyle name="40% - Accent6 3 2 3 2 2 4 2" xfId="27370"/>
    <cellStyle name="40% - Accent6 3 2 3 2 2 5" xfId="27371"/>
    <cellStyle name="40% - Accent6 3 2 3 2 2 5 2" xfId="27372"/>
    <cellStyle name="40% - Accent6 3 2 3 2 2 6" xfId="27373"/>
    <cellStyle name="40% - Accent6 3 2 3 2 3" xfId="27374"/>
    <cellStyle name="40% - Accent6 3 2 3 2 3 2" xfId="27375"/>
    <cellStyle name="40% - Accent6 3 2 3 2 3 2 2" xfId="27376"/>
    <cellStyle name="40% - Accent6 3 2 3 2 3 2 2 2" xfId="27377"/>
    <cellStyle name="40% - Accent6 3 2 3 2 3 2 2 2 2" xfId="27378"/>
    <cellStyle name="40% - Accent6 3 2 3 2 3 2 2 3" xfId="27379"/>
    <cellStyle name="40% - Accent6 3 2 3 2 3 2 3" xfId="27380"/>
    <cellStyle name="40% - Accent6 3 2 3 2 3 2 3 2" xfId="27381"/>
    <cellStyle name="40% - Accent6 3 2 3 2 3 2 4" xfId="27382"/>
    <cellStyle name="40% - Accent6 3 2 3 2 3 3" xfId="27383"/>
    <cellStyle name="40% - Accent6 3 2 3 2 3 3 2" xfId="27384"/>
    <cellStyle name="40% - Accent6 3 2 3 2 3 3 2 2" xfId="27385"/>
    <cellStyle name="40% - Accent6 3 2 3 2 3 3 3" xfId="27386"/>
    <cellStyle name="40% - Accent6 3 2 3 2 3 4" xfId="27387"/>
    <cellStyle name="40% - Accent6 3 2 3 2 3 4 2" xfId="27388"/>
    <cellStyle name="40% - Accent6 3 2 3 2 3 5" xfId="27389"/>
    <cellStyle name="40% - Accent6 3 2 3 2 3 5 2" xfId="27390"/>
    <cellStyle name="40% - Accent6 3 2 3 2 3 6" xfId="27391"/>
    <cellStyle name="40% - Accent6 3 2 3 2 4" xfId="27392"/>
    <cellStyle name="40% - Accent6 3 2 3 2 4 2" xfId="27393"/>
    <cellStyle name="40% - Accent6 3 2 3 2 4 2 2" xfId="27394"/>
    <cellStyle name="40% - Accent6 3 2 3 2 4 2 2 2" xfId="27395"/>
    <cellStyle name="40% - Accent6 3 2 3 2 4 2 3" xfId="27396"/>
    <cellStyle name="40% - Accent6 3 2 3 2 4 3" xfId="27397"/>
    <cellStyle name="40% - Accent6 3 2 3 2 4 3 2" xfId="27398"/>
    <cellStyle name="40% - Accent6 3 2 3 2 4 4" xfId="27399"/>
    <cellStyle name="40% - Accent6 3 2 3 2 5" xfId="27400"/>
    <cellStyle name="40% - Accent6 3 2 3 2 5 2" xfId="27401"/>
    <cellStyle name="40% - Accent6 3 2 3 2 5 2 2" xfId="27402"/>
    <cellStyle name="40% - Accent6 3 2 3 2 5 3" xfId="27403"/>
    <cellStyle name="40% - Accent6 3 2 3 2 6" xfId="27404"/>
    <cellStyle name="40% - Accent6 3 2 3 2 6 2" xfId="27405"/>
    <cellStyle name="40% - Accent6 3 2 3 2 7" xfId="27406"/>
    <cellStyle name="40% - Accent6 3 2 3 2 7 2" xfId="27407"/>
    <cellStyle name="40% - Accent6 3 2 3 2 8" xfId="27408"/>
    <cellStyle name="40% - Accent6 3 2 3 3" xfId="27409"/>
    <cellStyle name="40% - Accent6 3 2 3 3 2" xfId="27410"/>
    <cellStyle name="40% - Accent6 3 2 3 3 2 2" xfId="27411"/>
    <cellStyle name="40% - Accent6 3 2 3 3 2 2 2" xfId="27412"/>
    <cellStyle name="40% - Accent6 3 2 3 3 2 2 2 2" xfId="27413"/>
    <cellStyle name="40% - Accent6 3 2 3 3 2 2 2 2 2" xfId="27414"/>
    <cellStyle name="40% - Accent6 3 2 3 3 2 2 2 3" xfId="27415"/>
    <cellStyle name="40% - Accent6 3 2 3 3 2 2 3" xfId="27416"/>
    <cellStyle name="40% - Accent6 3 2 3 3 2 2 3 2" xfId="27417"/>
    <cellStyle name="40% - Accent6 3 2 3 3 2 2 4" xfId="27418"/>
    <cellStyle name="40% - Accent6 3 2 3 3 2 3" xfId="27419"/>
    <cellStyle name="40% - Accent6 3 2 3 3 2 3 2" xfId="27420"/>
    <cellStyle name="40% - Accent6 3 2 3 3 2 3 2 2" xfId="27421"/>
    <cellStyle name="40% - Accent6 3 2 3 3 2 3 3" xfId="27422"/>
    <cellStyle name="40% - Accent6 3 2 3 3 2 4" xfId="27423"/>
    <cellStyle name="40% - Accent6 3 2 3 3 2 4 2" xfId="27424"/>
    <cellStyle name="40% - Accent6 3 2 3 3 2 5" xfId="27425"/>
    <cellStyle name="40% - Accent6 3 2 3 3 2 5 2" xfId="27426"/>
    <cellStyle name="40% - Accent6 3 2 3 3 2 6" xfId="27427"/>
    <cellStyle name="40% - Accent6 3 2 3 3 3" xfId="27428"/>
    <cellStyle name="40% - Accent6 3 2 3 3 3 2" xfId="27429"/>
    <cellStyle name="40% - Accent6 3 2 3 3 3 2 2" xfId="27430"/>
    <cellStyle name="40% - Accent6 3 2 3 3 3 2 2 2" xfId="27431"/>
    <cellStyle name="40% - Accent6 3 2 3 3 3 2 2 2 2" xfId="27432"/>
    <cellStyle name="40% - Accent6 3 2 3 3 3 2 2 3" xfId="27433"/>
    <cellStyle name="40% - Accent6 3 2 3 3 3 2 3" xfId="27434"/>
    <cellStyle name="40% - Accent6 3 2 3 3 3 2 3 2" xfId="27435"/>
    <cellStyle name="40% - Accent6 3 2 3 3 3 2 4" xfId="27436"/>
    <cellStyle name="40% - Accent6 3 2 3 3 3 3" xfId="27437"/>
    <cellStyle name="40% - Accent6 3 2 3 3 3 3 2" xfId="27438"/>
    <cellStyle name="40% - Accent6 3 2 3 3 3 3 2 2" xfId="27439"/>
    <cellStyle name="40% - Accent6 3 2 3 3 3 3 3" xfId="27440"/>
    <cellStyle name="40% - Accent6 3 2 3 3 3 4" xfId="27441"/>
    <cellStyle name="40% - Accent6 3 2 3 3 3 4 2" xfId="27442"/>
    <cellStyle name="40% - Accent6 3 2 3 3 3 5" xfId="27443"/>
    <cellStyle name="40% - Accent6 3 2 3 3 3 5 2" xfId="27444"/>
    <cellStyle name="40% - Accent6 3 2 3 3 3 6" xfId="27445"/>
    <cellStyle name="40% - Accent6 3 2 3 3 4" xfId="27446"/>
    <cellStyle name="40% - Accent6 3 2 3 3 4 2" xfId="27447"/>
    <cellStyle name="40% - Accent6 3 2 3 3 4 2 2" xfId="27448"/>
    <cellStyle name="40% - Accent6 3 2 3 3 4 2 2 2" xfId="27449"/>
    <cellStyle name="40% - Accent6 3 2 3 3 4 2 3" xfId="27450"/>
    <cellStyle name="40% - Accent6 3 2 3 3 4 3" xfId="27451"/>
    <cellStyle name="40% - Accent6 3 2 3 3 4 3 2" xfId="27452"/>
    <cellStyle name="40% - Accent6 3 2 3 3 4 4" xfId="27453"/>
    <cellStyle name="40% - Accent6 3 2 3 3 5" xfId="27454"/>
    <cellStyle name="40% - Accent6 3 2 3 3 5 2" xfId="27455"/>
    <cellStyle name="40% - Accent6 3 2 3 3 5 2 2" xfId="27456"/>
    <cellStyle name="40% - Accent6 3 2 3 3 5 3" xfId="27457"/>
    <cellStyle name="40% - Accent6 3 2 3 3 6" xfId="27458"/>
    <cellStyle name="40% - Accent6 3 2 3 3 6 2" xfId="27459"/>
    <cellStyle name="40% - Accent6 3 2 3 3 7" xfId="27460"/>
    <cellStyle name="40% - Accent6 3 2 3 3 7 2" xfId="27461"/>
    <cellStyle name="40% - Accent6 3 2 3 3 8" xfId="27462"/>
    <cellStyle name="40% - Accent6 3 2 3 4" xfId="27463"/>
    <cellStyle name="40% - Accent6 3 2 3 4 2" xfId="27464"/>
    <cellStyle name="40% - Accent6 3 2 3 4 2 2" xfId="27465"/>
    <cellStyle name="40% - Accent6 3 2 3 4 2 2 2" xfId="27466"/>
    <cellStyle name="40% - Accent6 3 2 3 4 2 2 2 2" xfId="27467"/>
    <cellStyle name="40% - Accent6 3 2 3 4 2 2 3" xfId="27468"/>
    <cellStyle name="40% - Accent6 3 2 3 4 2 3" xfId="27469"/>
    <cellStyle name="40% - Accent6 3 2 3 4 2 3 2" xfId="27470"/>
    <cellStyle name="40% - Accent6 3 2 3 4 2 4" xfId="27471"/>
    <cellStyle name="40% - Accent6 3 2 3 4 3" xfId="27472"/>
    <cellStyle name="40% - Accent6 3 2 3 4 3 2" xfId="27473"/>
    <cellStyle name="40% - Accent6 3 2 3 4 3 2 2" xfId="27474"/>
    <cellStyle name="40% - Accent6 3 2 3 4 3 3" xfId="27475"/>
    <cellStyle name="40% - Accent6 3 2 3 4 4" xfId="27476"/>
    <cellStyle name="40% - Accent6 3 2 3 4 4 2" xfId="27477"/>
    <cellStyle name="40% - Accent6 3 2 3 4 5" xfId="27478"/>
    <cellStyle name="40% - Accent6 3 2 3 4 5 2" xfId="27479"/>
    <cellStyle name="40% - Accent6 3 2 3 4 6" xfId="27480"/>
    <cellStyle name="40% - Accent6 3 2 3 5" xfId="27481"/>
    <cellStyle name="40% - Accent6 3 2 3 5 2" xfId="27482"/>
    <cellStyle name="40% - Accent6 3 2 3 5 2 2" xfId="27483"/>
    <cellStyle name="40% - Accent6 3 2 3 5 2 2 2" xfId="27484"/>
    <cellStyle name="40% - Accent6 3 2 3 5 2 2 2 2" xfId="27485"/>
    <cellStyle name="40% - Accent6 3 2 3 5 2 2 3" xfId="27486"/>
    <cellStyle name="40% - Accent6 3 2 3 5 2 3" xfId="27487"/>
    <cellStyle name="40% - Accent6 3 2 3 5 2 3 2" xfId="27488"/>
    <cellStyle name="40% - Accent6 3 2 3 5 2 4" xfId="27489"/>
    <cellStyle name="40% - Accent6 3 2 3 5 3" xfId="27490"/>
    <cellStyle name="40% - Accent6 3 2 3 5 3 2" xfId="27491"/>
    <cellStyle name="40% - Accent6 3 2 3 5 3 2 2" xfId="27492"/>
    <cellStyle name="40% - Accent6 3 2 3 5 3 3" xfId="27493"/>
    <cellStyle name="40% - Accent6 3 2 3 5 4" xfId="27494"/>
    <cellStyle name="40% - Accent6 3 2 3 5 4 2" xfId="27495"/>
    <cellStyle name="40% - Accent6 3 2 3 5 5" xfId="27496"/>
    <cellStyle name="40% - Accent6 3 2 3 5 5 2" xfId="27497"/>
    <cellStyle name="40% - Accent6 3 2 3 5 6" xfId="27498"/>
    <cellStyle name="40% - Accent6 3 2 3 6" xfId="27499"/>
    <cellStyle name="40% - Accent6 3 2 3 6 2" xfId="27500"/>
    <cellStyle name="40% - Accent6 3 2 3 6 2 2" xfId="27501"/>
    <cellStyle name="40% - Accent6 3 2 3 6 2 2 2" xfId="27502"/>
    <cellStyle name="40% - Accent6 3 2 3 6 2 2 2 2" xfId="27503"/>
    <cellStyle name="40% - Accent6 3 2 3 6 2 2 3" xfId="27504"/>
    <cellStyle name="40% - Accent6 3 2 3 6 2 3" xfId="27505"/>
    <cellStyle name="40% - Accent6 3 2 3 6 2 3 2" xfId="27506"/>
    <cellStyle name="40% - Accent6 3 2 3 6 2 4" xfId="27507"/>
    <cellStyle name="40% - Accent6 3 2 3 6 3" xfId="27508"/>
    <cellStyle name="40% - Accent6 3 2 3 6 3 2" xfId="27509"/>
    <cellStyle name="40% - Accent6 3 2 3 6 3 2 2" xfId="27510"/>
    <cellStyle name="40% - Accent6 3 2 3 6 3 3" xfId="27511"/>
    <cellStyle name="40% - Accent6 3 2 3 6 4" xfId="27512"/>
    <cellStyle name="40% - Accent6 3 2 3 6 4 2" xfId="27513"/>
    <cellStyle name="40% - Accent6 3 2 3 6 5" xfId="27514"/>
    <cellStyle name="40% - Accent6 3 2 3 6 5 2" xfId="27515"/>
    <cellStyle name="40% - Accent6 3 2 3 6 6" xfId="27516"/>
    <cellStyle name="40% - Accent6 3 2 3 7" xfId="27517"/>
    <cellStyle name="40% - Accent6 3 2 3 7 2" xfId="27518"/>
    <cellStyle name="40% - Accent6 3 2 3 7 2 2" xfId="27519"/>
    <cellStyle name="40% - Accent6 3 2 3 7 2 2 2" xfId="27520"/>
    <cellStyle name="40% - Accent6 3 2 3 7 2 3" xfId="27521"/>
    <cellStyle name="40% - Accent6 3 2 3 7 3" xfId="27522"/>
    <cellStyle name="40% - Accent6 3 2 3 7 3 2" xfId="27523"/>
    <cellStyle name="40% - Accent6 3 2 3 7 4" xfId="27524"/>
    <cellStyle name="40% - Accent6 3 2 3 8" xfId="27525"/>
    <cellStyle name="40% - Accent6 3 2 3 8 2" xfId="27526"/>
    <cellStyle name="40% - Accent6 3 2 3 8 2 2" xfId="27527"/>
    <cellStyle name="40% - Accent6 3 2 3 8 3" xfId="27528"/>
    <cellStyle name="40% - Accent6 3 2 3 9" xfId="27529"/>
    <cellStyle name="40% - Accent6 3 2 3 9 2" xfId="27530"/>
    <cellStyle name="40% - Accent6 3 2 4" xfId="27531"/>
    <cellStyle name="40% - Accent6 3 2 4 10" xfId="27532"/>
    <cellStyle name="40% - Accent6 3 2 4 10 2" xfId="27533"/>
    <cellStyle name="40% - Accent6 3 2 4 11" xfId="27534"/>
    <cellStyle name="40% - Accent6 3 2 4 2" xfId="27535"/>
    <cellStyle name="40% - Accent6 3 2 4 2 2" xfId="27536"/>
    <cellStyle name="40% - Accent6 3 2 4 2 2 2" xfId="27537"/>
    <cellStyle name="40% - Accent6 3 2 4 2 2 2 2" xfId="27538"/>
    <cellStyle name="40% - Accent6 3 2 4 2 2 2 2 2" xfId="27539"/>
    <cellStyle name="40% - Accent6 3 2 4 2 2 2 2 2 2" xfId="27540"/>
    <cellStyle name="40% - Accent6 3 2 4 2 2 2 2 3" xfId="27541"/>
    <cellStyle name="40% - Accent6 3 2 4 2 2 2 3" xfId="27542"/>
    <cellStyle name="40% - Accent6 3 2 4 2 2 2 3 2" xfId="27543"/>
    <cellStyle name="40% - Accent6 3 2 4 2 2 2 4" xfId="27544"/>
    <cellStyle name="40% - Accent6 3 2 4 2 2 3" xfId="27545"/>
    <cellStyle name="40% - Accent6 3 2 4 2 2 3 2" xfId="27546"/>
    <cellStyle name="40% - Accent6 3 2 4 2 2 3 2 2" xfId="27547"/>
    <cellStyle name="40% - Accent6 3 2 4 2 2 3 3" xfId="27548"/>
    <cellStyle name="40% - Accent6 3 2 4 2 2 4" xfId="27549"/>
    <cellStyle name="40% - Accent6 3 2 4 2 2 4 2" xfId="27550"/>
    <cellStyle name="40% - Accent6 3 2 4 2 2 5" xfId="27551"/>
    <cellStyle name="40% - Accent6 3 2 4 2 2 5 2" xfId="27552"/>
    <cellStyle name="40% - Accent6 3 2 4 2 2 6" xfId="27553"/>
    <cellStyle name="40% - Accent6 3 2 4 2 3" xfId="27554"/>
    <cellStyle name="40% - Accent6 3 2 4 2 3 2" xfId="27555"/>
    <cellStyle name="40% - Accent6 3 2 4 2 3 2 2" xfId="27556"/>
    <cellStyle name="40% - Accent6 3 2 4 2 3 2 2 2" xfId="27557"/>
    <cellStyle name="40% - Accent6 3 2 4 2 3 2 2 2 2" xfId="27558"/>
    <cellStyle name="40% - Accent6 3 2 4 2 3 2 2 3" xfId="27559"/>
    <cellStyle name="40% - Accent6 3 2 4 2 3 2 3" xfId="27560"/>
    <cellStyle name="40% - Accent6 3 2 4 2 3 2 3 2" xfId="27561"/>
    <cellStyle name="40% - Accent6 3 2 4 2 3 2 4" xfId="27562"/>
    <cellStyle name="40% - Accent6 3 2 4 2 3 3" xfId="27563"/>
    <cellStyle name="40% - Accent6 3 2 4 2 3 3 2" xfId="27564"/>
    <cellStyle name="40% - Accent6 3 2 4 2 3 3 2 2" xfId="27565"/>
    <cellStyle name="40% - Accent6 3 2 4 2 3 3 3" xfId="27566"/>
    <cellStyle name="40% - Accent6 3 2 4 2 3 4" xfId="27567"/>
    <cellStyle name="40% - Accent6 3 2 4 2 3 4 2" xfId="27568"/>
    <cellStyle name="40% - Accent6 3 2 4 2 3 5" xfId="27569"/>
    <cellStyle name="40% - Accent6 3 2 4 2 3 5 2" xfId="27570"/>
    <cellStyle name="40% - Accent6 3 2 4 2 3 6" xfId="27571"/>
    <cellStyle name="40% - Accent6 3 2 4 2 4" xfId="27572"/>
    <cellStyle name="40% - Accent6 3 2 4 2 4 2" xfId="27573"/>
    <cellStyle name="40% - Accent6 3 2 4 2 4 2 2" xfId="27574"/>
    <cellStyle name="40% - Accent6 3 2 4 2 4 2 2 2" xfId="27575"/>
    <cellStyle name="40% - Accent6 3 2 4 2 4 2 3" xfId="27576"/>
    <cellStyle name="40% - Accent6 3 2 4 2 4 3" xfId="27577"/>
    <cellStyle name="40% - Accent6 3 2 4 2 4 3 2" xfId="27578"/>
    <cellStyle name="40% - Accent6 3 2 4 2 4 4" xfId="27579"/>
    <cellStyle name="40% - Accent6 3 2 4 2 5" xfId="27580"/>
    <cellStyle name="40% - Accent6 3 2 4 2 5 2" xfId="27581"/>
    <cellStyle name="40% - Accent6 3 2 4 2 5 2 2" xfId="27582"/>
    <cellStyle name="40% - Accent6 3 2 4 2 5 3" xfId="27583"/>
    <cellStyle name="40% - Accent6 3 2 4 2 6" xfId="27584"/>
    <cellStyle name="40% - Accent6 3 2 4 2 6 2" xfId="27585"/>
    <cellStyle name="40% - Accent6 3 2 4 2 7" xfId="27586"/>
    <cellStyle name="40% - Accent6 3 2 4 2 7 2" xfId="27587"/>
    <cellStyle name="40% - Accent6 3 2 4 2 8" xfId="27588"/>
    <cellStyle name="40% - Accent6 3 2 4 3" xfId="27589"/>
    <cellStyle name="40% - Accent6 3 2 4 3 2" xfId="27590"/>
    <cellStyle name="40% - Accent6 3 2 4 3 2 2" xfId="27591"/>
    <cellStyle name="40% - Accent6 3 2 4 3 2 2 2" xfId="27592"/>
    <cellStyle name="40% - Accent6 3 2 4 3 2 2 2 2" xfId="27593"/>
    <cellStyle name="40% - Accent6 3 2 4 3 2 2 2 2 2" xfId="27594"/>
    <cellStyle name="40% - Accent6 3 2 4 3 2 2 2 3" xfId="27595"/>
    <cellStyle name="40% - Accent6 3 2 4 3 2 2 3" xfId="27596"/>
    <cellStyle name="40% - Accent6 3 2 4 3 2 2 3 2" xfId="27597"/>
    <cellStyle name="40% - Accent6 3 2 4 3 2 2 4" xfId="27598"/>
    <cellStyle name="40% - Accent6 3 2 4 3 2 3" xfId="27599"/>
    <cellStyle name="40% - Accent6 3 2 4 3 2 3 2" xfId="27600"/>
    <cellStyle name="40% - Accent6 3 2 4 3 2 3 2 2" xfId="27601"/>
    <cellStyle name="40% - Accent6 3 2 4 3 2 3 3" xfId="27602"/>
    <cellStyle name="40% - Accent6 3 2 4 3 2 4" xfId="27603"/>
    <cellStyle name="40% - Accent6 3 2 4 3 2 4 2" xfId="27604"/>
    <cellStyle name="40% - Accent6 3 2 4 3 2 5" xfId="27605"/>
    <cellStyle name="40% - Accent6 3 2 4 3 2 5 2" xfId="27606"/>
    <cellStyle name="40% - Accent6 3 2 4 3 2 6" xfId="27607"/>
    <cellStyle name="40% - Accent6 3 2 4 3 3" xfId="27608"/>
    <cellStyle name="40% - Accent6 3 2 4 3 3 2" xfId="27609"/>
    <cellStyle name="40% - Accent6 3 2 4 3 3 2 2" xfId="27610"/>
    <cellStyle name="40% - Accent6 3 2 4 3 3 2 2 2" xfId="27611"/>
    <cellStyle name="40% - Accent6 3 2 4 3 3 2 2 2 2" xfId="27612"/>
    <cellStyle name="40% - Accent6 3 2 4 3 3 2 2 3" xfId="27613"/>
    <cellStyle name="40% - Accent6 3 2 4 3 3 2 3" xfId="27614"/>
    <cellStyle name="40% - Accent6 3 2 4 3 3 2 3 2" xfId="27615"/>
    <cellStyle name="40% - Accent6 3 2 4 3 3 2 4" xfId="27616"/>
    <cellStyle name="40% - Accent6 3 2 4 3 3 3" xfId="27617"/>
    <cellStyle name="40% - Accent6 3 2 4 3 3 3 2" xfId="27618"/>
    <cellStyle name="40% - Accent6 3 2 4 3 3 3 2 2" xfId="27619"/>
    <cellStyle name="40% - Accent6 3 2 4 3 3 3 3" xfId="27620"/>
    <cellStyle name="40% - Accent6 3 2 4 3 3 4" xfId="27621"/>
    <cellStyle name="40% - Accent6 3 2 4 3 3 4 2" xfId="27622"/>
    <cellStyle name="40% - Accent6 3 2 4 3 3 5" xfId="27623"/>
    <cellStyle name="40% - Accent6 3 2 4 3 3 5 2" xfId="27624"/>
    <cellStyle name="40% - Accent6 3 2 4 3 3 6" xfId="27625"/>
    <cellStyle name="40% - Accent6 3 2 4 3 4" xfId="27626"/>
    <cellStyle name="40% - Accent6 3 2 4 3 4 2" xfId="27627"/>
    <cellStyle name="40% - Accent6 3 2 4 3 4 2 2" xfId="27628"/>
    <cellStyle name="40% - Accent6 3 2 4 3 4 2 2 2" xfId="27629"/>
    <cellStyle name="40% - Accent6 3 2 4 3 4 2 3" xfId="27630"/>
    <cellStyle name="40% - Accent6 3 2 4 3 4 3" xfId="27631"/>
    <cellStyle name="40% - Accent6 3 2 4 3 4 3 2" xfId="27632"/>
    <cellStyle name="40% - Accent6 3 2 4 3 4 4" xfId="27633"/>
    <cellStyle name="40% - Accent6 3 2 4 3 5" xfId="27634"/>
    <cellStyle name="40% - Accent6 3 2 4 3 5 2" xfId="27635"/>
    <cellStyle name="40% - Accent6 3 2 4 3 5 2 2" xfId="27636"/>
    <cellStyle name="40% - Accent6 3 2 4 3 5 3" xfId="27637"/>
    <cellStyle name="40% - Accent6 3 2 4 3 6" xfId="27638"/>
    <cellStyle name="40% - Accent6 3 2 4 3 6 2" xfId="27639"/>
    <cellStyle name="40% - Accent6 3 2 4 3 7" xfId="27640"/>
    <cellStyle name="40% - Accent6 3 2 4 3 7 2" xfId="27641"/>
    <cellStyle name="40% - Accent6 3 2 4 3 8" xfId="27642"/>
    <cellStyle name="40% - Accent6 3 2 4 4" xfId="27643"/>
    <cellStyle name="40% - Accent6 3 2 4 4 2" xfId="27644"/>
    <cellStyle name="40% - Accent6 3 2 4 4 2 2" xfId="27645"/>
    <cellStyle name="40% - Accent6 3 2 4 4 2 2 2" xfId="27646"/>
    <cellStyle name="40% - Accent6 3 2 4 4 2 2 2 2" xfId="27647"/>
    <cellStyle name="40% - Accent6 3 2 4 4 2 2 3" xfId="27648"/>
    <cellStyle name="40% - Accent6 3 2 4 4 2 3" xfId="27649"/>
    <cellStyle name="40% - Accent6 3 2 4 4 2 3 2" xfId="27650"/>
    <cellStyle name="40% - Accent6 3 2 4 4 2 4" xfId="27651"/>
    <cellStyle name="40% - Accent6 3 2 4 4 3" xfId="27652"/>
    <cellStyle name="40% - Accent6 3 2 4 4 3 2" xfId="27653"/>
    <cellStyle name="40% - Accent6 3 2 4 4 3 2 2" xfId="27654"/>
    <cellStyle name="40% - Accent6 3 2 4 4 3 3" xfId="27655"/>
    <cellStyle name="40% - Accent6 3 2 4 4 4" xfId="27656"/>
    <cellStyle name="40% - Accent6 3 2 4 4 4 2" xfId="27657"/>
    <cellStyle name="40% - Accent6 3 2 4 4 5" xfId="27658"/>
    <cellStyle name="40% - Accent6 3 2 4 4 5 2" xfId="27659"/>
    <cellStyle name="40% - Accent6 3 2 4 4 6" xfId="27660"/>
    <cellStyle name="40% - Accent6 3 2 4 5" xfId="27661"/>
    <cellStyle name="40% - Accent6 3 2 4 5 2" xfId="27662"/>
    <cellStyle name="40% - Accent6 3 2 4 5 2 2" xfId="27663"/>
    <cellStyle name="40% - Accent6 3 2 4 5 2 2 2" xfId="27664"/>
    <cellStyle name="40% - Accent6 3 2 4 5 2 2 2 2" xfId="27665"/>
    <cellStyle name="40% - Accent6 3 2 4 5 2 2 3" xfId="27666"/>
    <cellStyle name="40% - Accent6 3 2 4 5 2 3" xfId="27667"/>
    <cellStyle name="40% - Accent6 3 2 4 5 2 3 2" xfId="27668"/>
    <cellStyle name="40% - Accent6 3 2 4 5 2 4" xfId="27669"/>
    <cellStyle name="40% - Accent6 3 2 4 5 3" xfId="27670"/>
    <cellStyle name="40% - Accent6 3 2 4 5 3 2" xfId="27671"/>
    <cellStyle name="40% - Accent6 3 2 4 5 3 2 2" xfId="27672"/>
    <cellStyle name="40% - Accent6 3 2 4 5 3 3" xfId="27673"/>
    <cellStyle name="40% - Accent6 3 2 4 5 4" xfId="27674"/>
    <cellStyle name="40% - Accent6 3 2 4 5 4 2" xfId="27675"/>
    <cellStyle name="40% - Accent6 3 2 4 5 5" xfId="27676"/>
    <cellStyle name="40% - Accent6 3 2 4 5 5 2" xfId="27677"/>
    <cellStyle name="40% - Accent6 3 2 4 5 6" xfId="27678"/>
    <cellStyle name="40% - Accent6 3 2 4 6" xfId="27679"/>
    <cellStyle name="40% - Accent6 3 2 4 6 2" xfId="27680"/>
    <cellStyle name="40% - Accent6 3 2 4 6 2 2" xfId="27681"/>
    <cellStyle name="40% - Accent6 3 2 4 6 2 2 2" xfId="27682"/>
    <cellStyle name="40% - Accent6 3 2 4 6 2 2 2 2" xfId="27683"/>
    <cellStyle name="40% - Accent6 3 2 4 6 2 2 3" xfId="27684"/>
    <cellStyle name="40% - Accent6 3 2 4 6 2 3" xfId="27685"/>
    <cellStyle name="40% - Accent6 3 2 4 6 2 3 2" xfId="27686"/>
    <cellStyle name="40% - Accent6 3 2 4 6 2 4" xfId="27687"/>
    <cellStyle name="40% - Accent6 3 2 4 6 3" xfId="27688"/>
    <cellStyle name="40% - Accent6 3 2 4 6 3 2" xfId="27689"/>
    <cellStyle name="40% - Accent6 3 2 4 6 3 2 2" xfId="27690"/>
    <cellStyle name="40% - Accent6 3 2 4 6 3 3" xfId="27691"/>
    <cellStyle name="40% - Accent6 3 2 4 6 4" xfId="27692"/>
    <cellStyle name="40% - Accent6 3 2 4 6 4 2" xfId="27693"/>
    <cellStyle name="40% - Accent6 3 2 4 6 5" xfId="27694"/>
    <cellStyle name="40% - Accent6 3 2 4 6 5 2" xfId="27695"/>
    <cellStyle name="40% - Accent6 3 2 4 6 6" xfId="27696"/>
    <cellStyle name="40% - Accent6 3 2 4 7" xfId="27697"/>
    <cellStyle name="40% - Accent6 3 2 4 7 2" xfId="27698"/>
    <cellStyle name="40% - Accent6 3 2 4 7 2 2" xfId="27699"/>
    <cellStyle name="40% - Accent6 3 2 4 7 2 2 2" xfId="27700"/>
    <cellStyle name="40% - Accent6 3 2 4 7 2 3" xfId="27701"/>
    <cellStyle name="40% - Accent6 3 2 4 7 3" xfId="27702"/>
    <cellStyle name="40% - Accent6 3 2 4 7 3 2" xfId="27703"/>
    <cellStyle name="40% - Accent6 3 2 4 7 4" xfId="27704"/>
    <cellStyle name="40% - Accent6 3 2 4 8" xfId="27705"/>
    <cellStyle name="40% - Accent6 3 2 4 8 2" xfId="27706"/>
    <cellStyle name="40% - Accent6 3 2 4 8 2 2" xfId="27707"/>
    <cellStyle name="40% - Accent6 3 2 4 8 3" xfId="27708"/>
    <cellStyle name="40% - Accent6 3 2 4 9" xfId="27709"/>
    <cellStyle name="40% - Accent6 3 2 4 9 2" xfId="27710"/>
    <cellStyle name="40% - Accent6 3 2 5" xfId="27711"/>
    <cellStyle name="40% - Accent6 3 2 5 2" xfId="27712"/>
    <cellStyle name="40% - Accent6 3 2 5 2 2" xfId="27713"/>
    <cellStyle name="40% - Accent6 3 2 5 2 2 2" xfId="27714"/>
    <cellStyle name="40% - Accent6 3 2 5 2 2 2 2" xfId="27715"/>
    <cellStyle name="40% - Accent6 3 2 5 2 2 2 2 2" xfId="27716"/>
    <cellStyle name="40% - Accent6 3 2 5 2 2 2 3" xfId="27717"/>
    <cellStyle name="40% - Accent6 3 2 5 2 2 3" xfId="27718"/>
    <cellStyle name="40% - Accent6 3 2 5 2 2 3 2" xfId="27719"/>
    <cellStyle name="40% - Accent6 3 2 5 2 2 4" xfId="27720"/>
    <cellStyle name="40% - Accent6 3 2 5 2 3" xfId="27721"/>
    <cellStyle name="40% - Accent6 3 2 5 2 3 2" xfId="27722"/>
    <cellStyle name="40% - Accent6 3 2 5 2 3 2 2" xfId="27723"/>
    <cellStyle name="40% - Accent6 3 2 5 2 3 3" xfId="27724"/>
    <cellStyle name="40% - Accent6 3 2 5 2 4" xfId="27725"/>
    <cellStyle name="40% - Accent6 3 2 5 2 4 2" xfId="27726"/>
    <cellStyle name="40% - Accent6 3 2 5 2 5" xfId="27727"/>
    <cellStyle name="40% - Accent6 3 2 5 2 5 2" xfId="27728"/>
    <cellStyle name="40% - Accent6 3 2 5 2 6" xfId="27729"/>
    <cellStyle name="40% - Accent6 3 2 5 3" xfId="27730"/>
    <cellStyle name="40% - Accent6 3 2 5 3 2" xfId="27731"/>
    <cellStyle name="40% - Accent6 3 2 5 3 2 2" xfId="27732"/>
    <cellStyle name="40% - Accent6 3 2 5 3 2 2 2" xfId="27733"/>
    <cellStyle name="40% - Accent6 3 2 5 3 2 2 2 2" xfId="27734"/>
    <cellStyle name="40% - Accent6 3 2 5 3 2 2 3" xfId="27735"/>
    <cellStyle name="40% - Accent6 3 2 5 3 2 3" xfId="27736"/>
    <cellStyle name="40% - Accent6 3 2 5 3 2 3 2" xfId="27737"/>
    <cellStyle name="40% - Accent6 3 2 5 3 2 4" xfId="27738"/>
    <cellStyle name="40% - Accent6 3 2 5 3 3" xfId="27739"/>
    <cellStyle name="40% - Accent6 3 2 5 3 3 2" xfId="27740"/>
    <cellStyle name="40% - Accent6 3 2 5 3 3 2 2" xfId="27741"/>
    <cellStyle name="40% - Accent6 3 2 5 3 3 3" xfId="27742"/>
    <cellStyle name="40% - Accent6 3 2 5 3 4" xfId="27743"/>
    <cellStyle name="40% - Accent6 3 2 5 3 4 2" xfId="27744"/>
    <cellStyle name="40% - Accent6 3 2 5 3 5" xfId="27745"/>
    <cellStyle name="40% - Accent6 3 2 5 3 5 2" xfId="27746"/>
    <cellStyle name="40% - Accent6 3 2 5 3 6" xfId="27747"/>
    <cellStyle name="40% - Accent6 3 2 5 4" xfId="27748"/>
    <cellStyle name="40% - Accent6 3 2 5 4 2" xfId="27749"/>
    <cellStyle name="40% - Accent6 3 2 5 4 2 2" xfId="27750"/>
    <cellStyle name="40% - Accent6 3 2 5 4 2 2 2" xfId="27751"/>
    <cellStyle name="40% - Accent6 3 2 5 4 2 3" xfId="27752"/>
    <cellStyle name="40% - Accent6 3 2 5 4 3" xfId="27753"/>
    <cellStyle name="40% - Accent6 3 2 5 4 3 2" xfId="27754"/>
    <cellStyle name="40% - Accent6 3 2 5 4 4" xfId="27755"/>
    <cellStyle name="40% - Accent6 3 2 5 5" xfId="27756"/>
    <cellStyle name="40% - Accent6 3 2 5 5 2" xfId="27757"/>
    <cellStyle name="40% - Accent6 3 2 5 5 2 2" xfId="27758"/>
    <cellStyle name="40% - Accent6 3 2 5 5 3" xfId="27759"/>
    <cellStyle name="40% - Accent6 3 2 5 6" xfId="27760"/>
    <cellStyle name="40% - Accent6 3 2 5 6 2" xfId="27761"/>
    <cellStyle name="40% - Accent6 3 2 5 7" xfId="27762"/>
    <cellStyle name="40% - Accent6 3 2 5 7 2" xfId="27763"/>
    <cellStyle name="40% - Accent6 3 2 5 8" xfId="27764"/>
    <cellStyle name="40% - Accent6 3 2 6" xfId="27765"/>
    <cellStyle name="40% - Accent6 3 2 6 2" xfId="27766"/>
    <cellStyle name="40% - Accent6 3 2 6 2 2" xfId="27767"/>
    <cellStyle name="40% - Accent6 3 2 6 2 2 2" xfId="27768"/>
    <cellStyle name="40% - Accent6 3 2 6 2 2 2 2" xfId="27769"/>
    <cellStyle name="40% - Accent6 3 2 6 2 2 2 2 2" xfId="27770"/>
    <cellStyle name="40% - Accent6 3 2 6 2 2 2 3" xfId="27771"/>
    <cellStyle name="40% - Accent6 3 2 6 2 2 3" xfId="27772"/>
    <cellStyle name="40% - Accent6 3 2 6 2 2 3 2" xfId="27773"/>
    <cellStyle name="40% - Accent6 3 2 6 2 2 4" xfId="27774"/>
    <cellStyle name="40% - Accent6 3 2 6 2 3" xfId="27775"/>
    <cellStyle name="40% - Accent6 3 2 6 2 3 2" xfId="27776"/>
    <cellStyle name="40% - Accent6 3 2 6 2 3 2 2" xfId="27777"/>
    <cellStyle name="40% - Accent6 3 2 6 2 3 3" xfId="27778"/>
    <cellStyle name="40% - Accent6 3 2 6 2 4" xfId="27779"/>
    <cellStyle name="40% - Accent6 3 2 6 2 4 2" xfId="27780"/>
    <cellStyle name="40% - Accent6 3 2 6 2 5" xfId="27781"/>
    <cellStyle name="40% - Accent6 3 2 6 2 5 2" xfId="27782"/>
    <cellStyle name="40% - Accent6 3 2 6 2 6" xfId="27783"/>
    <cellStyle name="40% - Accent6 3 2 6 3" xfId="27784"/>
    <cellStyle name="40% - Accent6 3 2 6 3 2" xfId="27785"/>
    <cellStyle name="40% - Accent6 3 2 6 3 2 2" xfId="27786"/>
    <cellStyle name="40% - Accent6 3 2 6 3 2 2 2" xfId="27787"/>
    <cellStyle name="40% - Accent6 3 2 6 3 2 2 2 2" xfId="27788"/>
    <cellStyle name="40% - Accent6 3 2 6 3 2 2 3" xfId="27789"/>
    <cellStyle name="40% - Accent6 3 2 6 3 2 3" xfId="27790"/>
    <cellStyle name="40% - Accent6 3 2 6 3 2 3 2" xfId="27791"/>
    <cellStyle name="40% - Accent6 3 2 6 3 2 4" xfId="27792"/>
    <cellStyle name="40% - Accent6 3 2 6 3 3" xfId="27793"/>
    <cellStyle name="40% - Accent6 3 2 6 3 3 2" xfId="27794"/>
    <cellStyle name="40% - Accent6 3 2 6 3 3 2 2" xfId="27795"/>
    <cellStyle name="40% - Accent6 3 2 6 3 3 3" xfId="27796"/>
    <cellStyle name="40% - Accent6 3 2 6 3 4" xfId="27797"/>
    <cellStyle name="40% - Accent6 3 2 6 3 4 2" xfId="27798"/>
    <cellStyle name="40% - Accent6 3 2 6 3 5" xfId="27799"/>
    <cellStyle name="40% - Accent6 3 2 6 3 5 2" xfId="27800"/>
    <cellStyle name="40% - Accent6 3 2 6 3 6" xfId="27801"/>
    <cellStyle name="40% - Accent6 3 2 6 4" xfId="27802"/>
    <cellStyle name="40% - Accent6 3 2 6 4 2" xfId="27803"/>
    <cellStyle name="40% - Accent6 3 2 6 4 2 2" xfId="27804"/>
    <cellStyle name="40% - Accent6 3 2 6 4 2 2 2" xfId="27805"/>
    <cellStyle name="40% - Accent6 3 2 6 4 2 3" xfId="27806"/>
    <cellStyle name="40% - Accent6 3 2 6 4 3" xfId="27807"/>
    <cellStyle name="40% - Accent6 3 2 6 4 3 2" xfId="27808"/>
    <cellStyle name="40% - Accent6 3 2 6 4 4" xfId="27809"/>
    <cellStyle name="40% - Accent6 3 2 6 5" xfId="27810"/>
    <cellStyle name="40% - Accent6 3 2 6 5 2" xfId="27811"/>
    <cellStyle name="40% - Accent6 3 2 6 5 2 2" xfId="27812"/>
    <cellStyle name="40% - Accent6 3 2 6 5 3" xfId="27813"/>
    <cellStyle name="40% - Accent6 3 2 6 6" xfId="27814"/>
    <cellStyle name="40% - Accent6 3 2 6 6 2" xfId="27815"/>
    <cellStyle name="40% - Accent6 3 2 6 7" xfId="27816"/>
    <cellStyle name="40% - Accent6 3 2 6 7 2" xfId="27817"/>
    <cellStyle name="40% - Accent6 3 2 6 8" xfId="27818"/>
    <cellStyle name="40% - Accent6 3 2 7" xfId="27819"/>
    <cellStyle name="40% - Accent6 3 2 7 2" xfId="27820"/>
    <cellStyle name="40% - Accent6 3 2 7 2 2" xfId="27821"/>
    <cellStyle name="40% - Accent6 3 2 7 2 2 2" xfId="27822"/>
    <cellStyle name="40% - Accent6 3 2 7 2 2 2 2" xfId="27823"/>
    <cellStyle name="40% - Accent6 3 2 7 2 2 3" xfId="27824"/>
    <cellStyle name="40% - Accent6 3 2 7 2 3" xfId="27825"/>
    <cellStyle name="40% - Accent6 3 2 7 2 3 2" xfId="27826"/>
    <cellStyle name="40% - Accent6 3 2 7 2 4" xfId="27827"/>
    <cellStyle name="40% - Accent6 3 2 7 3" xfId="27828"/>
    <cellStyle name="40% - Accent6 3 2 7 3 2" xfId="27829"/>
    <cellStyle name="40% - Accent6 3 2 7 3 2 2" xfId="27830"/>
    <cellStyle name="40% - Accent6 3 2 7 3 3" xfId="27831"/>
    <cellStyle name="40% - Accent6 3 2 7 4" xfId="27832"/>
    <cellStyle name="40% - Accent6 3 2 7 4 2" xfId="27833"/>
    <cellStyle name="40% - Accent6 3 2 7 5" xfId="27834"/>
    <cellStyle name="40% - Accent6 3 2 7 5 2" xfId="27835"/>
    <cellStyle name="40% - Accent6 3 2 7 6" xfId="27836"/>
    <cellStyle name="40% - Accent6 3 2 8" xfId="27837"/>
    <cellStyle name="40% - Accent6 3 2 8 2" xfId="27838"/>
    <cellStyle name="40% - Accent6 3 2 8 2 2" xfId="27839"/>
    <cellStyle name="40% - Accent6 3 2 8 2 2 2" xfId="27840"/>
    <cellStyle name="40% - Accent6 3 2 8 2 2 2 2" xfId="27841"/>
    <cellStyle name="40% - Accent6 3 2 8 2 2 3" xfId="27842"/>
    <cellStyle name="40% - Accent6 3 2 8 2 3" xfId="27843"/>
    <cellStyle name="40% - Accent6 3 2 8 2 3 2" xfId="27844"/>
    <cellStyle name="40% - Accent6 3 2 8 2 4" xfId="27845"/>
    <cellStyle name="40% - Accent6 3 2 8 3" xfId="27846"/>
    <cellStyle name="40% - Accent6 3 2 8 3 2" xfId="27847"/>
    <cellStyle name="40% - Accent6 3 2 8 3 2 2" xfId="27848"/>
    <cellStyle name="40% - Accent6 3 2 8 3 3" xfId="27849"/>
    <cellStyle name="40% - Accent6 3 2 8 4" xfId="27850"/>
    <cellStyle name="40% - Accent6 3 2 8 4 2" xfId="27851"/>
    <cellStyle name="40% - Accent6 3 2 8 5" xfId="27852"/>
    <cellStyle name="40% - Accent6 3 2 8 5 2" xfId="27853"/>
    <cellStyle name="40% - Accent6 3 2 8 6" xfId="27854"/>
    <cellStyle name="40% - Accent6 3 2 9" xfId="27855"/>
    <cellStyle name="40% - Accent6 3 2 9 2" xfId="27856"/>
    <cellStyle name="40% - Accent6 3 2 9 2 2" xfId="27857"/>
    <cellStyle name="40% - Accent6 3 2 9 2 2 2" xfId="27858"/>
    <cellStyle name="40% - Accent6 3 2 9 2 2 2 2" xfId="27859"/>
    <cellStyle name="40% - Accent6 3 2 9 2 2 3" xfId="27860"/>
    <cellStyle name="40% - Accent6 3 2 9 2 3" xfId="27861"/>
    <cellStyle name="40% - Accent6 3 2 9 2 3 2" xfId="27862"/>
    <cellStyle name="40% - Accent6 3 2 9 2 4" xfId="27863"/>
    <cellStyle name="40% - Accent6 3 2 9 3" xfId="27864"/>
    <cellStyle name="40% - Accent6 3 2 9 3 2" xfId="27865"/>
    <cellStyle name="40% - Accent6 3 2 9 3 2 2" xfId="27866"/>
    <cellStyle name="40% - Accent6 3 2 9 3 3" xfId="27867"/>
    <cellStyle name="40% - Accent6 3 2 9 4" xfId="27868"/>
    <cellStyle name="40% - Accent6 3 2 9 4 2" xfId="27869"/>
    <cellStyle name="40% - Accent6 3 2 9 5" xfId="27870"/>
    <cellStyle name="40% - Accent6 3 2 9 5 2" xfId="27871"/>
    <cellStyle name="40% - Accent6 3 2 9 6" xfId="27872"/>
    <cellStyle name="40% - Accent6 3 3" xfId="27873"/>
    <cellStyle name="40% - Accent6 3 3 10" xfId="27874"/>
    <cellStyle name="40% - Accent6 3 3 10 2" xfId="27875"/>
    <cellStyle name="40% - Accent6 3 3 11" xfId="27876"/>
    <cellStyle name="40% - Accent6 3 3 2" xfId="27877"/>
    <cellStyle name="40% - Accent6 3 3 2 2" xfId="27878"/>
    <cellStyle name="40% - Accent6 3 3 2 2 2" xfId="27879"/>
    <cellStyle name="40% - Accent6 3 3 2 2 2 2" xfId="27880"/>
    <cellStyle name="40% - Accent6 3 3 2 2 2 2 2" xfId="27881"/>
    <cellStyle name="40% - Accent6 3 3 2 2 2 2 2 2" xfId="27882"/>
    <cellStyle name="40% - Accent6 3 3 2 2 2 2 3" xfId="27883"/>
    <cellStyle name="40% - Accent6 3 3 2 2 2 3" xfId="27884"/>
    <cellStyle name="40% - Accent6 3 3 2 2 2 3 2" xfId="27885"/>
    <cellStyle name="40% - Accent6 3 3 2 2 2 4" xfId="27886"/>
    <cellStyle name="40% - Accent6 3 3 2 2 3" xfId="27887"/>
    <cellStyle name="40% - Accent6 3 3 2 2 3 2" xfId="27888"/>
    <cellStyle name="40% - Accent6 3 3 2 2 3 2 2" xfId="27889"/>
    <cellStyle name="40% - Accent6 3 3 2 2 3 3" xfId="27890"/>
    <cellStyle name="40% - Accent6 3 3 2 2 4" xfId="27891"/>
    <cellStyle name="40% - Accent6 3 3 2 2 4 2" xfId="27892"/>
    <cellStyle name="40% - Accent6 3 3 2 2 5" xfId="27893"/>
    <cellStyle name="40% - Accent6 3 3 2 2 5 2" xfId="27894"/>
    <cellStyle name="40% - Accent6 3 3 2 2 6" xfId="27895"/>
    <cellStyle name="40% - Accent6 3 3 2 3" xfId="27896"/>
    <cellStyle name="40% - Accent6 3 3 2 3 2" xfId="27897"/>
    <cellStyle name="40% - Accent6 3 3 2 3 2 2" xfId="27898"/>
    <cellStyle name="40% - Accent6 3 3 2 3 2 2 2" xfId="27899"/>
    <cellStyle name="40% - Accent6 3 3 2 3 2 2 2 2" xfId="27900"/>
    <cellStyle name="40% - Accent6 3 3 2 3 2 2 3" xfId="27901"/>
    <cellStyle name="40% - Accent6 3 3 2 3 2 3" xfId="27902"/>
    <cellStyle name="40% - Accent6 3 3 2 3 2 3 2" xfId="27903"/>
    <cellStyle name="40% - Accent6 3 3 2 3 2 4" xfId="27904"/>
    <cellStyle name="40% - Accent6 3 3 2 3 3" xfId="27905"/>
    <cellStyle name="40% - Accent6 3 3 2 3 3 2" xfId="27906"/>
    <cellStyle name="40% - Accent6 3 3 2 3 3 2 2" xfId="27907"/>
    <cellStyle name="40% - Accent6 3 3 2 3 3 3" xfId="27908"/>
    <cellStyle name="40% - Accent6 3 3 2 3 4" xfId="27909"/>
    <cellStyle name="40% - Accent6 3 3 2 3 4 2" xfId="27910"/>
    <cellStyle name="40% - Accent6 3 3 2 3 5" xfId="27911"/>
    <cellStyle name="40% - Accent6 3 3 2 3 5 2" xfId="27912"/>
    <cellStyle name="40% - Accent6 3 3 2 3 6" xfId="27913"/>
    <cellStyle name="40% - Accent6 3 3 2 4" xfId="27914"/>
    <cellStyle name="40% - Accent6 3 3 2 4 2" xfId="27915"/>
    <cellStyle name="40% - Accent6 3 3 2 4 2 2" xfId="27916"/>
    <cellStyle name="40% - Accent6 3 3 2 4 2 2 2" xfId="27917"/>
    <cellStyle name="40% - Accent6 3 3 2 4 2 3" xfId="27918"/>
    <cellStyle name="40% - Accent6 3 3 2 4 3" xfId="27919"/>
    <cellStyle name="40% - Accent6 3 3 2 4 3 2" xfId="27920"/>
    <cellStyle name="40% - Accent6 3 3 2 4 4" xfId="27921"/>
    <cellStyle name="40% - Accent6 3 3 2 5" xfId="27922"/>
    <cellStyle name="40% - Accent6 3 3 2 5 2" xfId="27923"/>
    <cellStyle name="40% - Accent6 3 3 2 5 2 2" xfId="27924"/>
    <cellStyle name="40% - Accent6 3 3 2 5 3" xfId="27925"/>
    <cellStyle name="40% - Accent6 3 3 2 6" xfId="27926"/>
    <cellStyle name="40% - Accent6 3 3 2 6 2" xfId="27927"/>
    <cellStyle name="40% - Accent6 3 3 2 7" xfId="27928"/>
    <cellStyle name="40% - Accent6 3 3 2 7 2" xfId="27929"/>
    <cellStyle name="40% - Accent6 3 3 2 8" xfId="27930"/>
    <cellStyle name="40% - Accent6 3 3 3" xfId="27931"/>
    <cellStyle name="40% - Accent6 3 3 3 2" xfId="27932"/>
    <cellStyle name="40% - Accent6 3 3 3 2 2" xfId="27933"/>
    <cellStyle name="40% - Accent6 3 3 3 2 2 2" xfId="27934"/>
    <cellStyle name="40% - Accent6 3 3 3 2 2 2 2" xfId="27935"/>
    <cellStyle name="40% - Accent6 3 3 3 2 2 2 2 2" xfId="27936"/>
    <cellStyle name="40% - Accent6 3 3 3 2 2 2 3" xfId="27937"/>
    <cellStyle name="40% - Accent6 3 3 3 2 2 3" xfId="27938"/>
    <cellStyle name="40% - Accent6 3 3 3 2 2 3 2" xfId="27939"/>
    <cellStyle name="40% - Accent6 3 3 3 2 2 4" xfId="27940"/>
    <cellStyle name="40% - Accent6 3 3 3 2 3" xfId="27941"/>
    <cellStyle name="40% - Accent6 3 3 3 2 3 2" xfId="27942"/>
    <cellStyle name="40% - Accent6 3 3 3 2 3 2 2" xfId="27943"/>
    <cellStyle name="40% - Accent6 3 3 3 2 3 3" xfId="27944"/>
    <cellStyle name="40% - Accent6 3 3 3 2 4" xfId="27945"/>
    <cellStyle name="40% - Accent6 3 3 3 2 4 2" xfId="27946"/>
    <cellStyle name="40% - Accent6 3 3 3 2 5" xfId="27947"/>
    <cellStyle name="40% - Accent6 3 3 3 2 5 2" xfId="27948"/>
    <cellStyle name="40% - Accent6 3 3 3 2 6" xfId="27949"/>
    <cellStyle name="40% - Accent6 3 3 3 3" xfId="27950"/>
    <cellStyle name="40% - Accent6 3 3 3 3 2" xfId="27951"/>
    <cellStyle name="40% - Accent6 3 3 3 3 2 2" xfId="27952"/>
    <cellStyle name="40% - Accent6 3 3 3 3 2 2 2" xfId="27953"/>
    <cellStyle name="40% - Accent6 3 3 3 3 2 2 2 2" xfId="27954"/>
    <cellStyle name="40% - Accent6 3 3 3 3 2 2 3" xfId="27955"/>
    <cellStyle name="40% - Accent6 3 3 3 3 2 3" xfId="27956"/>
    <cellStyle name="40% - Accent6 3 3 3 3 2 3 2" xfId="27957"/>
    <cellStyle name="40% - Accent6 3 3 3 3 2 4" xfId="27958"/>
    <cellStyle name="40% - Accent6 3 3 3 3 3" xfId="27959"/>
    <cellStyle name="40% - Accent6 3 3 3 3 3 2" xfId="27960"/>
    <cellStyle name="40% - Accent6 3 3 3 3 3 2 2" xfId="27961"/>
    <cellStyle name="40% - Accent6 3 3 3 3 3 3" xfId="27962"/>
    <cellStyle name="40% - Accent6 3 3 3 3 4" xfId="27963"/>
    <cellStyle name="40% - Accent6 3 3 3 3 4 2" xfId="27964"/>
    <cellStyle name="40% - Accent6 3 3 3 3 5" xfId="27965"/>
    <cellStyle name="40% - Accent6 3 3 3 3 5 2" xfId="27966"/>
    <cellStyle name="40% - Accent6 3 3 3 3 6" xfId="27967"/>
    <cellStyle name="40% - Accent6 3 3 3 4" xfId="27968"/>
    <cellStyle name="40% - Accent6 3 3 3 4 2" xfId="27969"/>
    <cellStyle name="40% - Accent6 3 3 3 4 2 2" xfId="27970"/>
    <cellStyle name="40% - Accent6 3 3 3 4 2 2 2" xfId="27971"/>
    <cellStyle name="40% - Accent6 3 3 3 4 2 3" xfId="27972"/>
    <cellStyle name="40% - Accent6 3 3 3 4 3" xfId="27973"/>
    <cellStyle name="40% - Accent6 3 3 3 4 3 2" xfId="27974"/>
    <cellStyle name="40% - Accent6 3 3 3 4 4" xfId="27975"/>
    <cellStyle name="40% - Accent6 3 3 3 5" xfId="27976"/>
    <cellStyle name="40% - Accent6 3 3 3 5 2" xfId="27977"/>
    <cellStyle name="40% - Accent6 3 3 3 5 2 2" xfId="27978"/>
    <cellStyle name="40% - Accent6 3 3 3 5 3" xfId="27979"/>
    <cellStyle name="40% - Accent6 3 3 3 6" xfId="27980"/>
    <cellStyle name="40% - Accent6 3 3 3 6 2" xfId="27981"/>
    <cellStyle name="40% - Accent6 3 3 3 7" xfId="27982"/>
    <cellStyle name="40% - Accent6 3 3 3 7 2" xfId="27983"/>
    <cellStyle name="40% - Accent6 3 3 3 8" xfId="27984"/>
    <cellStyle name="40% - Accent6 3 3 4" xfId="27985"/>
    <cellStyle name="40% - Accent6 3 3 4 2" xfId="27986"/>
    <cellStyle name="40% - Accent6 3 3 4 2 2" xfId="27987"/>
    <cellStyle name="40% - Accent6 3 3 4 2 2 2" xfId="27988"/>
    <cellStyle name="40% - Accent6 3 3 4 2 2 2 2" xfId="27989"/>
    <cellStyle name="40% - Accent6 3 3 4 2 2 3" xfId="27990"/>
    <cellStyle name="40% - Accent6 3 3 4 2 3" xfId="27991"/>
    <cellStyle name="40% - Accent6 3 3 4 2 3 2" xfId="27992"/>
    <cellStyle name="40% - Accent6 3 3 4 2 4" xfId="27993"/>
    <cellStyle name="40% - Accent6 3 3 4 3" xfId="27994"/>
    <cellStyle name="40% - Accent6 3 3 4 3 2" xfId="27995"/>
    <cellStyle name="40% - Accent6 3 3 4 3 2 2" xfId="27996"/>
    <cellStyle name="40% - Accent6 3 3 4 3 3" xfId="27997"/>
    <cellStyle name="40% - Accent6 3 3 4 4" xfId="27998"/>
    <cellStyle name="40% - Accent6 3 3 4 4 2" xfId="27999"/>
    <cellStyle name="40% - Accent6 3 3 4 5" xfId="28000"/>
    <cellStyle name="40% - Accent6 3 3 4 5 2" xfId="28001"/>
    <cellStyle name="40% - Accent6 3 3 4 6" xfId="28002"/>
    <cellStyle name="40% - Accent6 3 3 5" xfId="28003"/>
    <cellStyle name="40% - Accent6 3 3 5 2" xfId="28004"/>
    <cellStyle name="40% - Accent6 3 3 5 2 2" xfId="28005"/>
    <cellStyle name="40% - Accent6 3 3 5 2 2 2" xfId="28006"/>
    <cellStyle name="40% - Accent6 3 3 5 2 2 2 2" xfId="28007"/>
    <cellStyle name="40% - Accent6 3 3 5 2 2 3" xfId="28008"/>
    <cellStyle name="40% - Accent6 3 3 5 2 3" xfId="28009"/>
    <cellStyle name="40% - Accent6 3 3 5 2 3 2" xfId="28010"/>
    <cellStyle name="40% - Accent6 3 3 5 2 4" xfId="28011"/>
    <cellStyle name="40% - Accent6 3 3 5 3" xfId="28012"/>
    <cellStyle name="40% - Accent6 3 3 5 3 2" xfId="28013"/>
    <cellStyle name="40% - Accent6 3 3 5 3 2 2" xfId="28014"/>
    <cellStyle name="40% - Accent6 3 3 5 3 3" xfId="28015"/>
    <cellStyle name="40% - Accent6 3 3 5 4" xfId="28016"/>
    <cellStyle name="40% - Accent6 3 3 5 4 2" xfId="28017"/>
    <cellStyle name="40% - Accent6 3 3 5 5" xfId="28018"/>
    <cellStyle name="40% - Accent6 3 3 5 5 2" xfId="28019"/>
    <cellStyle name="40% - Accent6 3 3 5 6" xfId="28020"/>
    <cellStyle name="40% - Accent6 3 3 6" xfId="28021"/>
    <cellStyle name="40% - Accent6 3 3 6 2" xfId="28022"/>
    <cellStyle name="40% - Accent6 3 3 6 2 2" xfId="28023"/>
    <cellStyle name="40% - Accent6 3 3 6 2 2 2" xfId="28024"/>
    <cellStyle name="40% - Accent6 3 3 6 2 2 2 2" xfId="28025"/>
    <cellStyle name="40% - Accent6 3 3 6 2 2 3" xfId="28026"/>
    <cellStyle name="40% - Accent6 3 3 6 2 3" xfId="28027"/>
    <cellStyle name="40% - Accent6 3 3 6 2 3 2" xfId="28028"/>
    <cellStyle name="40% - Accent6 3 3 6 2 4" xfId="28029"/>
    <cellStyle name="40% - Accent6 3 3 6 3" xfId="28030"/>
    <cellStyle name="40% - Accent6 3 3 6 3 2" xfId="28031"/>
    <cellStyle name="40% - Accent6 3 3 6 3 2 2" xfId="28032"/>
    <cellStyle name="40% - Accent6 3 3 6 3 3" xfId="28033"/>
    <cellStyle name="40% - Accent6 3 3 6 4" xfId="28034"/>
    <cellStyle name="40% - Accent6 3 3 6 4 2" xfId="28035"/>
    <cellStyle name="40% - Accent6 3 3 6 5" xfId="28036"/>
    <cellStyle name="40% - Accent6 3 3 6 5 2" xfId="28037"/>
    <cellStyle name="40% - Accent6 3 3 6 6" xfId="28038"/>
    <cellStyle name="40% - Accent6 3 3 7" xfId="28039"/>
    <cellStyle name="40% - Accent6 3 3 7 2" xfId="28040"/>
    <cellStyle name="40% - Accent6 3 3 7 2 2" xfId="28041"/>
    <cellStyle name="40% - Accent6 3 3 7 2 2 2" xfId="28042"/>
    <cellStyle name="40% - Accent6 3 3 7 2 3" xfId="28043"/>
    <cellStyle name="40% - Accent6 3 3 7 3" xfId="28044"/>
    <cellStyle name="40% - Accent6 3 3 7 3 2" xfId="28045"/>
    <cellStyle name="40% - Accent6 3 3 7 4" xfId="28046"/>
    <cellStyle name="40% - Accent6 3 3 8" xfId="28047"/>
    <cellStyle name="40% - Accent6 3 3 8 2" xfId="28048"/>
    <cellStyle name="40% - Accent6 3 3 8 2 2" xfId="28049"/>
    <cellStyle name="40% - Accent6 3 3 8 3" xfId="28050"/>
    <cellStyle name="40% - Accent6 3 3 9" xfId="28051"/>
    <cellStyle name="40% - Accent6 3 3 9 2" xfId="28052"/>
    <cellStyle name="40% - Accent6 3 4" xfId="28053"/>
    <cellStyle name="40% - Accent6 3 4 10" xfId="28054"/>
    <cellStyle name="40% - Accent6 3 4 10 2" xfId="28055"/>
    <cellStyle name="40% - Accent6 3 4 11" xfId="28056"/>
    <cellStyle name="40% - Accent6 3 4 2" xfId="28057"/>
    <cellStyle name="40% - Accent6 3 4 2 2" xfId="28058"/>
    <cellStyle name="40% - Accent6 3 4 2 2 2" xfId="28059"/>
    <cellStyle name="40% - Accent6 3 4 2 2 2 2" xfId="28060"/>
    <cellStyle name="40% - Accent6 3 4 2 2 2 2 2" xfId="28061"/>
    <cellStyle name="40% - Accent6 3 4 2 2 2 2 2 2" xfId="28062"/>
    <cellStyle name="40% - Accent6 3 4 2 2 2 2 3" xfId="28063"/>
    <cellStyle name="40% - Accent6 3 4 2 2 2 3" xfId="28064"/>
    <cellStyle name="40% - Accent6 3 4 2 2 2 3 2" xfId="28065"/>
    <cellStyle name="40% - Accent6 3 4 2 2 2 4" xfId="28066"/>
    <cellStyle name="40% - Accent6 3 4 2 2 3" xfId="28067"/>
    <cellStyle name="40% - Accent6 3 4 2 2 3 2" xfId="28068"/>
    <cellStyle name="40% - Accent6 3 4 2 2 3 2 2" xfId="28069"/>
    <cellStyle name="40% - Accent6 3 4 2 2 3 3" xfId="28070"/>
    <cellStyle name="40% - Accent6 3 4 2 2 4" xfId="28071"/>
    <cellStyle name="40% - Accent6 3 4 2 2 4 2" xfId="28072"/>
    <cellStyle name="40% - Accent6 3 4 2 2 5" xfId="28073"/>
    <cellStyle name="40% - Accent6 3 4 2 2 5 2" xfId="28074"/>
    <cellStyle name="40% - Accent6 3 4 2 2 6" xfId="28075"/>
    <cellStyle name="40% - Accent6 3 4 2 3" xfId="28076"/>
    <cellStyle name="40% - Accent6 3 4 2 3 2" xfId="28077"/>
    <cellStyle name="40% - Accent6 3 4 2 3 2 2" xfId="28078"/>
    <cellStyle name="40% - Accent6 3 4 2 3 2 2 2" xfId="28079"/>
    <cellStyle name="40% - Accent6 3 4 2 3 2 2 2 2" xfId="28080"/>
    <cellStyle name="40% - Accent6 3 4 2 3 2 2 3" xfId="28081"/>
    <cellStyle name="40% - Accent6 3 4 2 3 2 3" xfId="28082"/>
    <cellStyle name="40% - Accent6 3 4 2 3 2 3 2" xfId="28083"/>
    <cellStyle name="40% - Accent6 3 4 2 3 2 4" xfId="28084"/>
    <cellStyle name="40% - Accent6 3 4 2 3 3" xfId="28085"/>
    <cellStyle name="40% - Accent6 3 4 2 3 3 2" xfId="28086"/>
    <cellStyle name="40% - Accent6 3 4 2 3 3 2 2" xfId="28087"/>
    <cellStyle name="40% - Accent6 3 4 2 3 3 3" xfId="28088"/>
    <cellStyle name="40% - Accent6 3 4 2 3 4" xfId="28089"/>
    <cellStyle name="40% - Accent6 3 4 2 3 4 2" xfId="28090"/>
    <cellStyle name="40% - Accent6 3 4 2 3 5" xfId="28091"/>
    <cellStyle name="40% - Accent6 3 4 2 3 5 2" xfId="28092"/>
    <cellStyle name="40% - Accent6 3 4 2 3 6" xfId="28093"/>
    <cellStyle name="40% - Accent6 3 4 2 4" xfId="28094"/>
    <cellStyle name="40% - Accent6 3 4 2 4 2" xfId="28095"/>
    <cellStyle name="40% - Accent6 3 4 2 4 2 2" xfId="28096"/>
    <cellStyle name="40% - Accent6 3 4 2 4 2 2 2" xfId="28097"/>
    <cellStyle name="40% - Accent6 3 4 2 4 2 3" xfId="28098"/>
    <cellStyle name="40% - Accent6 3 4 2 4 3" xfId="28099"/>
    <cellStyle name="40% - Accent6 3 4 2 4 3 2" xfId="28100"/>
    <cellStyle name="40% - Accent6 3 4 2 4 4" xfId="28101"/>
    <cellStyle name="40% - Accent6 3 4 2 5" xfId="28102"/>
    <cellStyle name="40% - Accent6 3 4 2 5 2" xfId="28103"/>
    <cellStyle name="40% - Accent6 3 4 2 5 2 2" xfId="28104"/>
    <cellStyle name="40% - Accent6 3 4 2 5 3" xfId="28105"/>
    <cellStyle name="40% - Accent6 3 4 2 6" xfId="28106"/>
    <cellStyle name="40% - Accent6 3 4 2 6 2" xfId="28107"/>
    <cellStyle name="40% - Accent6 3 4 2 7" xfId="28108"/>
    <cellStyle name="40% - Accent6 3 4 2 7 2" xfId="28109"/>
    <cellStyle name="40% - Accent6 3 4 2 8" xfId="28110"/>
    <cellStyle name="40% - Accent6 3 4 3" xfId="28111"/>
    <cellStyle name="40% - Accent6 3 4 3 2" xfId="28112"/>
    <cellStyle name="40% - Accent6 3 4 3 2 2" xfId="28113"/>
    <cellStyle name="40% - Accent6 3 4 3 2 2 2" xfId="28114"/>
    <cellStyle name="40% - Accent6 3 4 3 2 2 2 2" xfId="28115"/>
    <cellStyle name="40% - Accent6 3 4 3 2 2 2 2 2" xfId="28116"/>
    <cellStyle name="40% - Accent6 3 4 3 2 2 2 3" xfId="28117"/>
    <cellStyle name="40% - Accent6 3 4 3 2 2 3" xfId="28118"/>
    <cellStyle name="40% - Accent6 3 4 3 2 2 3 2" xfId="28119"/>
    <cellStyle name="40% - Accent6 3 4 3 2 2 4" xfId="28120"/>
    <cellStyle name="40% - Accent6 3 4 3 2 3" xfId="28121"/>
    <cellStyle name="40% - Accent6 3 4 3 2 3 2" xfId="28122"/>
    <cellStyle name="40% - Accent6 3 4 3 2 3 2 2" xfId="28123"/>
    <cellStyle name="40% - Accent6 3 4 3 2 3 3" xfId="28124"/>
    <cellStyle name="40% - Accent6 3 4 3 2 4" xfId="28125"/>
    <cellStyle name="40% - Accent6 3 4 3 2 4 2" xfId="28126"/>
    <cellStyle name="40% - Accent6 3 4 3 2 5" xfId="28127"/>
    <cellStyle name="40% - Accent6 3 4 3 2 5 2" xfId="28128"/>
    <cellStyle name="40% - Accent6 3 4 3 2 6" xfId="28129"/>
    <cellStyle name="40% - Accent6 3 4 3 3" xfId="28130"/>
    <cellStyle name="40% - Accent6 3 4 3 3 2" xfId="28131"/>
    <cellStyle name="40% - Accent6 3 4 3 3 2 2" xfId="28132"/>
    <cellStyle name="40% - Accent6 3 4 3 3 2 2 2" xfId="28133"/>
    <cellStyle name="40% - Accent6 3 4 3 3 2 2 2 2" xfId="28134"/>
    <cellStyle name="40% - Accent6 3 4 3 3 2 2 3" xfId="28135"/>
    <cellStyle name="40% - Accent6 3 4 3 3 2 3" xfId="28136"/>
    <cellStyle name="40% - Accent6 3 4 3 3 2 3 2" xfId="28137"/>
    <cellStyle name="40% - Accent6 3 4 3 3 2 4" xfId="28138"/>
    <cellStyle name="40% - Accent6 3 4 3 3 3" xfId="28139"/>
    <cellStyle name="40% - Accent6 3 4 3 3 3 2" xfId="28140"/>
    <cellStyle name="40% - Accent6 3 4 3 3 3 2 2" xfId="28141"/>
    <cellStyle name="40% - Accent6 3 4 3 3 3 3" xfId="28142"/>
    <cellStyle name="40% - Accent6 3 4 3 3 4" xfId="28143"/>
    <cellStyle name="40% - Accent6 3 4 3 3 4 2" xfId="28144"/>
    <cellStyle name="40% - Accent6 3 4 3 3 5" xfId="28145"/>
    <cellStyle name="40% - Accent6 3 4 3 3 5 2" xfId="28146"/>
    <cellStyle name="40% - Accent6 3 4 3 3 6" xfId="28147"/>
    <cellStyle name="40% - Accent6 3 4 3 4" xfId="28148"/>
    <cellStyle name="40% - Accent6 3 4 3 4 2" xfId="28149"/>
    <cellStyle name="40% - Accent6 3 4 3 4 2 2" xfId="28150"/>
    <cellStyle name="40% - Accent6 3 4 3 4 2 2 2" xfId="28151"/>
    <cellStyle name="40% - Accent6 3 4 3 4 2 3" xfId="28152"/>
    <cellStyle name="40% - Accent6 3 4 3 4 3" xfId="28153"/>
    <cellStyle name="40% - Accent6 3 4 3 4 3 2" xfId="28154"/>
    <cellStyle name="40% - Accent6 3 4 3 4 4" xfId="28155"/>
    <cellStyle name="40% - Accent6 3 4 3 5" xfId="28156"/>
    <cellStyle name="40% - Accent6 3 4 3 5 2" xfId="28157"/>
    <cellStyle name="40% - Accent6 3 4 3 5 2 2" xfId="28158"/>
    <cellStyle name="40% - Accent6 3 4 3 5 3" xfId="28159"/>
    <cellStyle name="40% - Accent6 3 4 3 6" xfId="28160"/>
    <cellStyle name="40% - Accent6 3 4 3 6 2" xfId="28161"/>
    <cellStyle name="40% - Accent6 3 4 3 7" xfId="28162"/>
    <cellStyle name="40% - Accent6 3 4 3 7 2" xfId="28163"/>
    <cellStyle name="40% - Accent6 3 4 3 8" xfId="28164"/>
    <cellStyle name="40% - Accent6 3 4 4" xfId="28165"/>
    <cellStyle name="40% - Accent6 3 4 4 2" xfId="28166"/>
    <cellStyle name="40% - Accent6 3 4 4 2 2" xfId="28167"/>
    <cellStyle name="40% - Accent6 3 4 4 2 2 2" xfId="28168"/>
    <cellStyle name="40% - Accent6 3 4 4 2 2 2 2" xfId="28169"/>
    <cellStyle name="40% - Accent6 3 4 4 2 2 3" xfId="28170"/>
    <cellStyle name="40% - Accent6 3 4 4 2 3" xfId="28171"/>
    <cellStyle name="40% - Accent6 3 4 4 2 3 2" xfId="28172"/>
    <cellStyle name="40% - Accent6 3 4 4 2 4" xfId="28173"/>
    <cellStyle name="40% - Accent6 3 4 4 3" xfId="28174"/>
    <cellStyle name="40% - Accent6 3 4 4 3 2" xfId="28175"/>
    <cellStyle name="40% - Accent6 3 4 4 3 2 2" xfId="28176"/>
    <cellStyle name="40% - Accent6 3 4 4 3 3" xfId="28177"/>
    <cellStyle name="40% - Accent6 3 4 4 4" xfId="28178"/>
    <cellStyle name="40% - Accent6 3 4 4 4 2" xfId="28179"/>
    <cellStyle name="40% - Accent6 3 4 4 5" xfId="28180"/>
    <cellStyle name="40% - Accent6 3 4 4 5 2" xfId="28181"/>
    <cellStyle name="40% - Accent6 3 4 4 6" xfId="28182"/>
    <cellStyle name="40% - Accent6 3 4 5" xfId="28183"/>
    <cellStyle name="40% - Accent6 3 4 5 2" xfId="28184"/>
    <cellStyle name="40% - Accent6 3 4 5 2 2" xfId="28185"/>
    <cellStyle name="40% - Accent6 3 4 5 2 2 2" xfId="28186"/>
    <cellStyle name="40% - Accent6 3 4 5 2 2 2 2" xfId="28187"/>
    <cellStyle name="40% - Accent6 3 4 5 2 2 3" xfId="28188"/>
    <cellStyle name="40% - Accent6 3 4 5 2 3" xfId="28189"/>
    <cellStyle name="40% - Accent6 3 4 5 2 3 2" xfId="28190"/>
    <cellStyle name="40% - Accent6 3 4 5 2 4" xfId="28191"/>
    <cellStyle name="40% - Accent6 3 4 5 3" xfId="28192"/>
    <cellStyle name="40% - Accent6 3 4 5 3 2" xfId="28193"/>
    <cellStyle name="40% - Accent6 3 4 5 3 2 2" xfId="28194"/>
    <cellStyle name="40% - Accent6 3 4 5 3 3" xfId="28195"/>
    <cellStyle name="40% - Accent6 3 4 5 4" xfId="28196"/>
    <cellStyle name="40% - Accent6 3 4 5 4 2" xfId="28197"/>
    <cellStyle name="40% - Accent6 3 4 5 5" xfId="28198"/>
    <cellStyle name="40% - Accent6 3 4 5 5 2" xfId="28199"/>
    <cellStyle name="40% - Accent6 3 4 5 6" xfId="28200"/>
    <cellStyle name="40% - Accent6 3 4 6" xfId="28201"/>
    <cellStyle name="40% - Accent6 3 4 6 2" xfId="28202"/>
    <cellStyle name="40% - Accent6 3 4 6 2 2" xfId="28203"/>
    <cellStyle name="40% - Accent6 3 4 6 2 2 2" xfId="28204"/>
    <cellStyle name="40% - Accent6 3 4 6 2 2 2 2" xfId="28205"/>
    <cellStyle name="40% - Accent6 3 4 6 2 2 3" xfId="28206"/>
    <cellStyle name="40% - Accent6 3 4 6 2 3" xfId="28207"/>
    <cellStyle name="40% - Accent6 3 4 6 2 3 2" xfId="28208"/>
    <cellStyle name="40% - Accent6 3 4 6 2 4" xfId="28209"/>
    <cellStyle name="40% - Accent6 3 4 6 3" xfId="28210"/>
    <cellStyle name="40% - Accent6 3 4 6 3 2" xfId="28211"/>
    <cellStyle name="40% - Accent6 3 4 6 3 2 2" xfId="28212"/>
    <cellStyle name="40% - Accent6 3 4 6 3 3" xfId="28213"/>
    <cellStyle name="40% - Accent6 3 4 6 4" xfId="28214"/>
    <cellStyle name="40% - Accent6 3 4 6 4 2" xfId="28215"/>
    <cellStyle name="40% - Accent6 3 4 6 5" xfId="28216"/>
    <cellStyle name="40% - Accent6 3 4 6 5 2" xfId="28217"/>
    <cellStyle name="40% - Accent6 3 4 6 6" xfId="28218"/>
    <cellStyle name="40% - Accent6 3 4 7" xfId="28219"/>
    <cellStyle name="40% - Accent6 3 4 7 2" xfId="28220"/>
    <cellStyle name="40% - Accent6 3 4 7 2 2" xfId="28221"/>
    <cellStyle name="40% - Accent6 3 4 7 2 2 2" xfId="28222"/>
    <cellStyle name="40% - Accent6 3 4 7 2 3" xfId="28223"/>
    <cellStyle name="40% - Accent6 3 4 7 3" xfId="28224"/>
    <cellStyle name="40% - Accent6 3 4 7 3 2" xfId="28225"/>
    <cellStyle name="40% - Accent6 3 4 7 4" xfId="28226"/>
    <cellStyle name="40% - Accent6 3 4 8" xfId="28227"/>
    <cellStyle name="40% - Accent6 3 4 8 2" xfId="28228"/>
    <cellStyle name="40% - Accent6 3 4 8 2 2" xfId="28229"/>
    <cellStyle name="40% - Accent6 3 4 8 3" xfId="28230"/>
    <cellStyle name="40% - Accent6 3 4 9" xfId="28231"/>
    <cellStyle name="40% - Accent6 3 4 9 2" xfId="28232"/>
    <cellStyle name="40% - Accent6 3 5" xfId="28233"/>
    <cellStyle name="40% - Accent6 3 5 10" xfId="28234"/>
    <cellStyle name="40% - Accent6 3 5 10 2" xfId="28235"/>
    <cellStyle name="40% - Accent6 3 5 11" xfId="28236"/>
    <cellStyle name="40% - Accent6 3 5 2" xfId="28237"/>
    <cellStyle name="40% - Accent6 3 5 2 2" xfId="28238"/>
    <cellStyle name="40% - Accent6 3 5 2 2 2" xfId="28239"/>
    <cellStyle name="40% - Accent6 3 5 2 2 2 2" xfId="28240"/>
    <cellStyle name="40% - Accent6 3 5 2 2 2 2 2" xfId="28241"/>
    <cellStyle name="40% - Accent6 3 5 2 2 2 2 2 2" xfId="28242"/>
    <cellStyle name="40% - Accent6 3 5 2 2 2 2 3" xfId="28243"/>
    <cellStyle name="40% - Accent6 3 5 2 2 2 3" xfId="28244"/>
    <cellStyle name="40% - Accent6 3 5 2 2 2 3 2" xfId="28245"/>
    <cellStyle name="40% - Accent6 3 5 2 2 2 4" xfId="28246"/>
    <cellStyle name="40% - Accent6 3 5 2 2 3" xfId="28247"/>
    <cellStyle name="40% - Accent6 3 5 2 2 3 2" xfId="28248"/>
    <cellStyle name="40% - Accent6 3 5 2 2 3 2 2" xfId="28249"/>
    <cellStyle name="40% - Accent6 3 5 2 2 3 3" xfId="28250"/>
    <cellStyle name="40% - Accent6 3 5 2 2 4" xfId="28251"/>
    <cellStyle name="40% - Accent6 3 5 2 2 4 2" xfId="28252"/>
    <cellStyle name="40% - Accent6 3 5 2 2 5" xfId="28253"/>
    <cellStyle name="40% - Accent6 3 5 2 2 5 2" xfId="28254"/>
    <cellStyle name="40% - Accent6 3 5 2 2 6" xfId="28255"/>
    <cellStyle name="40% - Accent6 3 5 2 3" xfId="28256"/>
    <cellStyle name="40% - Accent6 3 5 2 3 2" xfId="28257"/>
    <cellStyle name="40% - Accent6 3 5 2 3 2 2" xfId="28258"/>
    <cellStyle name="40% - Accent6 3 5 2 3 2 2 2" xfId="28259"/>
    <cellStyle name="40% - Accent6 3 5 2 3 2 2 2 2" xfId="28260"/>
    <cellStyle name="40% - Accent6 3 5 2 3 2 2 3" xfId="28261"/>
    <cellStyle name="40% - Accent6 3 5 2 3 2 3" xfId="28262"/>
    <cellStyle name="40% - Accent6 3 5 2 3 2 3 2" xfId="28263"/>
    <cellStyle name="40% - Accent6 3 5 2 3 2 4" xfId="28264"/>
    <cellStyle name="40% - Accent6 3 5 2 3 3" xfId="28265"/>
    <cellStyle name="40% - Accent6 3 5 2 3 3 2" xfId="28266"/>
    <cellStyle name="40% - Accent6 3 5 2 3 3 2 2" xfId="28267"/>
    <cellStyle name="40% - Accent6 3 5 2 3 3 3" xfId="28268"/>
    <cellStyle name="40% - Accent6 3 5 2 3 4" xfId="28269"/>
    <cellStyle name="40% - Accent6 3 5 2 3 4 2" xfId="28270"/>
    <cellStyle name="40% - Accent6 3 5 2 3 5" xfId="28271"/>
    <cellStyle name="40% - Accent6 3 5 2 3 5 2" xfId="28272"/>
    <cellStyle name="40% - Accent6 3 5 2 3 6" xfId="28273"/>
    <cellStyle name="40% - Accent6 3 5 2 4" xfId="28274"/>
    <cellStyle name="40% - Accent6 3 5 2 4 2" xfId="28275"/>
    <cellStyle name="40% - Accent6 3 5 2 4 2 2" xfId="28276"/>
    <cellStyle name="40% - Accent6 3 5 2 4 2 2 2" xfId="28277"/>
    <cellStyle name="40% - Accent6 3 5 2 4 2 3" xfId="28278"/>
    <cellStyle name="40% - Accent6 3 5 2 4 3" xfId="28279"/>
    <cellStyle name="40% - Accent6 3 5 2 4 3 2" xfId="28280"/>
    <cellStyle name="40% - Accent6 3 5 2 4 4" xfId="28281"/>
    <cellStyle name="40% - Accent6 3 5 2 5" xfId="28282"/>
    <cellStyle name="40% - Accent6 3 5 2 5 2" xfId="28283"/>
    <cellStyle name="40% - Accent6 3 5 2 5 2 2" xfId="28284"/>
    <cellStyle name="40% - Accent6 3 5 2 5 3" xfId="28285"/>
    <cellStyle name="40% - Accent6 3 5 2 6" xfId="28286"/>
    <cellStyle name="40% - Accent6 3 5 2 6 2" xfId="28287"/>
    <cellStyle name="40% - Accent6 3 5 2 7" xfId="28288"/>
    <cellStyle name="40% - Accent6 3 5 2 7 2" xfId="28289"/>
    <cellStyle name="40% - Accent6 3 5 2 8" xfId="28290"/>
    <cellStyle name="40% - Accent6 3 5 3" xfId="28291"/>
    <cellStyle name="40% - Accent6 3 5 3 2" xfId="28292"/>
    <cellStyle name="40% - Accent6 3 5 3 2 2" xfId="28293"/>
    <cellStyle name="40% - Accent6 3 5 3 2 2 2" xfId="28294"/>
    <cellStyle name="40% - Accent6 3 5 3 2 2 2 2" xfId="28295"/>
    <cellStyle name="40% - Accent6 3 5 3 2 2 2 2 2" xfId="28296"/>
    <cellStyle name="40% - Accent6 3 5 3 2 2 2 3" xfId="28297"/>
    <cellStyle name="40% - Accent6 3 5 3 2 2 3" xfId="28298"/>
    <cellStyle name="40% - Accent6 3 5 3 2 2 3 2" xfId="28299"/>
    <cellStyle name="40% - Accent6 3 5 3 2 2 4" xfId="28300"/>
    <cellStyle name="40% - Accent6 3 5 3 2 3" xfId="28301"/>
    <cellStyle name="40% - Accent6 3 5 3 2 3 2" xfId="28302"/>
    <cellStyle name="40% - Accent6 3 5 3 2 3 2 2" xfId="28303"/>
    <cellStyle name="40% - Accent6 3 5 3 2 3 3" xfId="28304"/>
    <cellStyle name="40% - Accent6 3 5 3 2 4" xfId="28305"/>
    <cellStyle name="40% - Accent6 3 5 3 2 4 2" xfId="28306"/>
    <cellStyle name="40% - Accent6 3 5 3 2 5" xfId="28307"/>
    <cellStyle name="40% - Accent6 3 5 3 2 5 2" xfId="28308"/>
    <cellStyle name="40% - Accent6 3 5 3 2 6" xfId="28309"/>
    <cellStyle name="40% - Accent6 3 5 3 3" xfId="28310"/>
    <cellStyle name="40% - Accent6 3 5 3 3 2" xfId="28311"/>
    <cellStyle name="40% - Accent6 3 5 3 3 2 2" xfId="28312"/>
    <cellStyle name="40% - Accent6 3 5 3 3 2 2 2" xfId="28313"/>
    <cellStyle name="40% - Accent6 3 5 3 3 2 2 2 2" xfId="28314"/>
    <cellStyle name="40% - Accent6 3 5 3 3 2 2 3" xfId="28315"/>
    <cellStyle name="40% - Accent6 3 5 3 3 2 3" xfId="28316"/>
    <cellStyle name="40% - Accent6 3 5 3 3 2 3 2" xfId="28317"/>
    <cellStyle name="40% - Accent6 3 5 3 3 2 4" xfId="28318"/>
    <cellStyle name="40% - Accent6 3 5 3 3 3" xfId="28319"/>
    <cellStyle name="40% - Accent6 3 5 3 3 3 2" xfId="28320"/>
    <cellStyle name="40% - Accent6 3 5 3 3 3 2 2" xfId="28321"/>
    <cellStyle name="40% - Accent6 3 5 3 3 3 3" xfId="28322"/>
    <cellStyle name="40% - Accent6 3 5 3 3 4" xfId="28323"/>
    <cellStyle name="40% - Accent6 3 5 3 3 4 2" xfId="28324"/>
    <cellStyle name="40% - Accent6 3 5 3 3 5" xfId="28325"/>
    <cellStyle name="40% - Accent6 3 5 3 3 5 2" xfId="28326"/>
    <cellStyle name="40% - Accent6 3 5 3 3 6" xfId="28327"/>
    <cellStyle name="40% - Accent6 3 5 3 4" xfId="28328"/>
    <cellStyle name="40% - Accent6 3 5 3 4 2" xfId="28329"/>
    <cellStyle name="40% - Accent6 3 5 3 4 2 2" xfId="28330"/>
    <cellStyle name="40% - Accent6 3 5 3 4 2 2 2" xfId="28331"/>
    <cellStyle name="40% - Accent6 3 5 3 4 2 3" xfId="28332"/>
    <cellStyle name="40% - Accent6 3 5 3 4 3" xfId="28333"/>
    <cellStyle name="40% - Accent6 3 5 3 4 3 2" xfId="28334"/>
    <cellStyle name="40% - Accent6 3 5 3 4 4" xfId="28335"/>
    <cellStyle name="40% - Accent6 3 5 3 5" xfId="28336"/>
    <cellStyle name="40% - Accent6 3 5 3 5 2" xfId="28337"/>
    <cellStyle name="40% - Accent6 3 5 3 5 2 2" xfId="28338"/>
    <cellStyle name="40% - Accent6 3 5 3 5 3" xfId="28339"/>
    <cellStyle name="40% - Accent6 3 5 3 6" xfId="28340"/>
    <cellStyle name="40% - Accent6 3 5 3 6 2" xfId="28341"/>
    <cellStyle name="40% - Accent6 3 5 3 7" xfId="28342"/>
    <cellStyle name="40% - Accent6 3 5 3 7 2" xfId="28343"/>
    <cellStyle name="40% - Accent6 3 5 3 8" xfId="28344"/>
    <cellStyle name="40% - Accent6 3 5 4" xfId="28345"/>
    <cellStyle name="40% - Accent6 3 5 4 2" xfId="28346"/>
    <cellStyle name="40% - Accent6 3 5 4 2 2" xfId="28347"/>
    <cellStyle name="40% - Accent6 3 5 4 2 2 2" xfId="28348"/>
    <cellStyle name="40% - Accent6 3 5 4 2 2 2 2" xfId="28349"/>
    <cellStyle name="40% - Accent6 3 5 4 2 2 3" xfId="28350"/>
    <cellStyle name="40% - Accent6 3 5 4 2 3" xfId="28351"/>
    <cellStyle name="40% - Accent6 3 5 4 2 3 2" xfId="28352"/>
    <cellStyle name="40% - Accent6 3 5 4 2 4" xfId="28353"/>
    <cellStyle name="40% - Accent6 3 5 4 3" xfId="28354"/>
    <cellStyle name="40% - Accent6 3 5 4 3 2" xfId="28355"/>
    <cellStyle name="40% - Accent6 3 5 4 3 2 2" xfId="28356"/>
    <cellStyle name="40% - Accent6 3 5 4 3 3" xfId="28357"/>
    <cellStyle name="40% - Accent6 3 5 4 4" xfId="28358"/>
    <cellStyle name="40% - Accent6 3 5 4 4 2" xfId="28359"/>
    <cellStyle name="40% - Accent6 3 5 4 5" xfId="28360"/>
    <cellStyle name="40% - Accent6 3 5 4 5 2" xfId="28361"/>
    <cellStyle name="40% - Accent6 3 5 4 6" xfId="28362"/>
    <cellStyle name="40% - Accent6 3 5 5" xfId="28363"/>
    <cellStyle name="40% - Accent6 3 5 5 2" xfId="28364"/>
    <cellStyle name="40% - Accent6 3 5 5 2 2" xfId="28365"/>
    <cellStyle name="40% - Accent6 3 5 5 2 2 2" xfId="28366"/>
    <cellStyle name="40% - Accent6 3 5 5 2 2 2 2" xfId="28367"/>
    <cellStyle name="40% - Accent6 3 5 5 2 2 3" xfId="28368"/>
    <cellStyle name="40% - Accent6 3 5 5 2 3" xfId="28369"/>
    <cellStyle name="40% - Accent6 3 5 5 2 3 2" xfId="28370"/>
    <cellStyle name="40% - Accent6 3 5 5 2 4" xfId="28371"/>
    <cellStyle name="40% - Accent6 3 5 5 3" xfId="28372"/>
    <cellStyle name="40% - Accent6 3 5 5 3 2" xfId="28373"/>
    <cellStyle name="40% - Accent6 3 5 5 3 2 2" xfId="28374"/>
    <cellStyle name="40% - Accent6 3 5 5 3 3" xfId="28375"/>
    <cellStyle name="40% - Accent6 3 5 5 4" xfId="28376"/>
    <cellStyle name="40% - Accent6 3 5 5 4 2" xfId="28377"/>
    <cellStyle name="40% - Accent6 3 5 5 5" xfId="28378"/>
    <cellStyle name="40% - Accent6 3 5 5 5 2" xfId="28379"/>
    <cellStyle name="40% - Accent6 3 5 5 6" xfId="28380"/>
    <cellStyle name="40% - Accent6 3 5 6" xfId="28381"/>
    <cellStyle name="40% - Accent6 3 5 6 2" xfId="28382"/>
    <cellStyle name="40% - Accent6 3 5 6 2 2" xfId="28383"/>
    <cellStyle name="40% - Accent6 3 5 6 2 2 2" xfId="28384"/>
    <cellStyle name="40% - Accent6 3 5 6 2 2 2 2" xfId="28385"/>
    <cellStyle name="40% - Accent6 3 5 6 2 2 3" xfId="28386"/>
    <cellStyle name="40% - Accent6 3 5 6 2 3" xfId="28387"/>
    <cellStyle name="40% - Accent6 3 5 6 2 3 2" xfId="28388"/>
    <cellStyle name="40% - Accent6 3 5 6 2 4" xfId="28389"/>
    <cellStyle name="40% - Accent6 3 5 6 3" xfId="28390"/>
    <cellStyle name="40% - Accent6 3 5 6 3 2" xfId="28391"/>
    <cellStyle name="40% - Accent6 3 5 6 3 2 2" xfId="28392"/>
    <cellStyle name="40% - Accent6 3 5 6 3 3" xfId="28393"/>
    <cellStyle name="40% - Accent6 3 5 6 4" xfId="28394"/>
    <cellStyle name="40% - Accent6 3 5 6 4 2" xfId="28395"/>
    <cellStyle name="40% - Accent6 3 5 6 5" xfId="28396"/>
    <cellStyle name="40% - Accent6 3 5 6 5 2" xfId="28397"/>
    <cellStyle name="40% - Accent6 3 5 6 6" xfId="28398"/>
    <cellStyle name="40% - Accent6 3 5 7" xfId="28399"/>
    <cellStyle name="40% - Accent6 3 5 7 2" xfId="28400"/>
    <cellStyle name="40% - Accent6 3 5 7 2 2" xfId="28401"/>
    <cellStyle name="40% - Accent6 3 5 7 2 2 2" xfId="28402"/>
    <cellStyle name="40% - Accent6 3 5 7 2 3" xfId="28403"/>
    <cellStyle name="40% - Accent6 3 5 7 3" xfId="28404"/>
    <cellStyle name="40% - Accent6 3 5 7 3 2" xfId="28405"/>
    <cellStyle name="40% - Accent6 3 5 7 4" xfId="28406"/>
    <cellStyle name="40% - Accent6 3 5 8" xfId="28407"/>
    <cellStyle name="40% - Accent6 3 5 8 2" xfId="28408"/>
    <cellStyle name="40% - Accent6 3 5 8 2 2" xfId="28409"/>
    <cellStyle name="40% - Accent6 3 5 8 3" xfId="28410"/>
    <cellStyle name="40% - Accent6 3 5 9" xfId="28411"/>
    <cellStyle name="40% - Accent6 3 5 9 2" xfId="28412"/>
    <cellStyle name="40% - Accent6 3 6" xfId="28413"/>
    <cellStyle name="40% - Accent6 3 6 2" xfId="28414"/>
    <cellStyle name="40% - Accent6 3 6 2 2" xfId="28415"/>
    <cellStyle name="40% - Accent6 3 6 2 2 2" xfId="28416"/>
    <cellStyle name="40% - Accent6 3 6 2 2 2 2" xfId="28417"/>
    <cellStyle name="40% - Accent6 3 6 2 2 2 2 2" xfId="28418"/>
    <cellStyle name="40% - Accent6 3 6 2 2 2 3" xfId="28419"/>
    <cellStyle name="40% - Accent6 3 6 2 2 3" xfId="28420"/>
    <cellStyle name="40% - Accent6 3 6 2 2 3 2" xfId="28421"/>
    <cellStyle name="40% - Accent6 3 6 2 2 4" xfId="28422"/>
    <cellStyle name="40% - Accent6 3 6 2 3" xfId="28423"/>
    <cellStyle name="40% - Accent6 3 6 2 3 2" xfId="28424"/>
    <cellStyle name="40% - Accent6 3 6 2 3 2 2" xfId="28425"/>
    <cellStyle name="40% - Accent6 3 6 2 3 3" xfId="28426"/>
    <cellStyle name="40% - Accent6 3 6 2 4" xfId="28427"/>
    <cellStyle name="40% - Accent6 3 6 2 4 2" xfId="28428"/>
    <cellStyle name="40% - Accent6 3 6 2 5" xfId="28429"/>
    <cellStyle name="40% - Accent6 3 6 2 5 2" xfId="28430"/>
    <cellStyle name="40% - Accent6 3 6 2 6" xfId="28431"/>
    <cellStyle name="40% - Accent6 3 6 3" xfId="28432"/>
    <cellStyle name="40% - Accent6 3 6 3 2" xfId="28433"/>
    <cellStyle name="40% - Accent6 3 6 3 2 2" xfId="28434"/>
    <cellStyle name="40% - Accent6 3 6 3 2 2 2" xfId="28435"/>
    <cellStyle name="40% - Accent6 3 6 3 2 2 2 2" xfId="28436"/>
    <cellStyle name="40% - Accent6 3 6 3 2 2 3" xfId="28437"/>
    <cellStyle name="40% - Accent6 3 6 3 2 3" xfId="28438"/>
    <cellStyle name="40% - Accent6 3 6 3 2 3 2" xfId="28439"/>
    <cellStyle name="40% - Accent6 3 6 3 2 4" xfId="28440"/>
    <cellStyle name="40% - Accent6 3 6 3 3" xfId="28441"/>
    <cellStyle name="40% - Accent6 3 6 3 3 2" xfId="28442"/>
    <cellStyle name="40% - Accent6 3 6 3 3 2 2" xfId="28443"/>
    <cellStyle name="40% - Accent6 3 6 3 3 3" xfId="28444"/>
    <cellStyle name="40% - Accent6 3 6 3 4" xfId="28445"/>
    <cellStyle name="40% - Accent6 3 6 3 4 2" xfId="28446"/>
    <cellStyle name="40% - Accent6 3 6 3 5" xfId="28447"/>
    <cellStyle name="40% - Accent6 3 6 3 5 2" xfId="28448"/>
    <cellStyle name="40% - Accent6 3 6 3 6" xfId="28449"/>
    <cellStyle name="40% - Accent6 3 6 4" xfId="28450"/>
    <cellStyle name="40% - Accent6 3 6 4 2" xfId="28451"/>
    <cellStyle name="40% - Accent6 3 6 4 2 2" xfId="28452"/>
    <cellStyle name="40% - Accent6 3 6 4 2 2 2" xfId="28453"/>
    <cellStyle name="40% - Accent6 3 6 4 2 3" xfId="28454"/>
    <cellStyle name="40% - Accent6 3 6 4 3" xfId="28455"/>
    <cellStyle name="40% - Accent6 3 6 4 3 2" xfId="28456"/>
    <cellStyle name="40% - Accent6 3 6 4 4" xfId="28457"/>
    <cellStyle name="40% - Accent6 3 6 5" xfId="28458"/>
    <cellStyle name="40% - Accent6 3 6 5 2" xfId="28459"/>
    <cellStyle name="40% - Accent6 3 6 5 2 2" xfId="28460"/>
    <cellStyle name="40% - Accent6 3 6 5 3" xfId="28461"/>
    <cellStyle name="40% - Accent6 3 6 6" xfId="28462"/>
    <cellStyle name="40% - Accent6 3 6 6 2" xfId="28463"/>
    <cellStyle name="40% - Accent6 3 6 7" xfId="28464"/>
    <cellStyle name="40% - Accent6 3 6 7 2" xfId="28465"/>
    <cellStyle name="40% - Accent6 3 6 8" xfId="28466"/>
    <cellStyle name="40% - Accent6 3 7" xfId="28467"/>
    <cellStyle name="40% - Accent6 3 7 2" xfId="28468"/>
    <cellStyle name="40% - Accent6 3 7 2 2" xfId="28469"/>
    <cellStyle name="40% - Accent6 3 7 2 2 2" xfId="28470"/>
    <cellStyle name="40% - Accent6 3 7 2 2 2 2" xfId="28471"/>
    <cellStyle name="40% - Accent6 3 7 2 2 2 2 2" xfId="28472"/>
    <cellStyle name="40% - Accent6 3 7 2 2 2 3" xfId="28473"/>
    <cellStyle name="40% - Accent6 3 7 2 2 3" xfId="28474"/>
    <cellStyle name="40% - Accent6 3 7 2 2 3 2" xfId="28475"/>
    <cellStyle name="40% - Accent6 3 7 2 2 4" xfId="28476"/>
    <cellStyle name="40% - Accent6 3 7 2 3" xfId="28477"/>
    <cellStyle name="40% - Accent6 3 7 2 3 2" xfId="28478"/>
    <cellStyle name="40% - Accent6 3 7 2 3 2 2" xfId="28479"/>
    <cellStyle name="40% - Accent6 3 7 2 3 3" xfId="28480"/>
    <cellStyle name="40% - Accent6 3 7 2 4" xfId="28481"/>
    <cellStyle name="40% - Accent6 3 7 2 4 2" xfId="28482"/>
    <cellStyle name="40% - Accent6 3 7 2 5" xfId="28483"/>
    <cellStyle name="40% - Accent6 3 7 2 5 2" xfId="28484"/>
    <cellStyle name="40% - Accent6 3 7 2 6" xfId="28485"/>
    <cellStyle name="40% - Accent6 3 7 3" xfId="28486"/>
    <cellStyle name="40% - Accent6 3 7 3 2" xfId="28487"/>
    <cellStyle name="40% - Accent6 3 7 3 2 2" xfId="28488"/>
    <cellStyle name="40% - Accent6 3 7 3 2 2 2" xfId="28489"/>
    <cellStyle name="40% - Accent6 3 7 3 2 2 2 2" xfId="28490"/>
    <cellStyle name="40% - Accent6 3 7 3 2 2 3" xfId="28491"/>
    <cellStyle name="40% - Accent6 3 7 3 2 3" xfId="28492"/>
    <cellStyle name="40% - Accent6 3 7 3 2 3 2" xfId="28493"/>
    <cellStyle name="40% - Accent6 3 7 3 2 4" xfId="28494"/>
    <cellStyle name="40% - Accent6 3 7 3 3" xfId="28495"/>
    <cellStyle name="40% - Accent6 3 7 3 3 2" xfId="28496"/>
    <cellStyle name="40% - Accent6 3 7 3 3 2 2" xfId="28497"/>
    <cellStyle name="40% - Accent6 3 7 3 3 3" xfId="28498"/>
    <cellStyle name="40% - Accent6 3 7 3 4" xfId="28499"/>
    <cellStyle name="40% - Accent6 3 7 3 4 2" xfId="28500"/>
    <cellStyle name="40% - Accent6 3 7 3 5" xfId="28501"/>
    <cellStyle name="40% - Accent6 3 7 3 5 2" xfId="28502"/>
    <cellStyle name="40% - Accent6 3 7 3 6" xfId="28503"/>
    <cellStyle name="40% - Accent6 3 7 4" xfId="28504"/>
    <cellStyle name="40% - Accent6 3 7 4 2" xfId="28505"/>
    <cellStyle name="40% - Accent6 3 7 4 2 2" xfId="28506"/>
    <cellStyle name="40% - Accent6 3 7 4 2 2 2" xfId="28507"/>
    <cellStyle name="40% - Accent6 3 7 4 2 3" xfId="28508"/>
    <cellStyle name="40% - Accent6 3 7 4 3" xfId="28509"/>
    <cellStyle name="40% - Accent6 3 7 4 3 2" xfId="28510"/>
    <cellStyle name="40% - Accent6 3 7 4 4" xfId="28511"/>
    <cellStyle name="40% - Accent6 3 7 5" xfId="28512"/>
    <cellStyle name="40% - Accent6 3 7 5 2" xfId="28513"/>
    <cellStyle name="40% - Accent6 3 7 5 2 2" xfId="28514"/>
    <cellStyle name="40% - Accent6 3 7 5 3" xfId="28515"/>
    <cellStyle name="40% - Accent6 3 7 6" xfId="28516"/>
    <cellStyle name="40% - Accent6 3 7 6 2" xfId="28517"/>
    <cellStyle name="40% - Accent6 3 7 7" xfId="28518"/>
    <cellStyle name="40% - Accent6 3 7 7 2" xfId="28519"/>
    <cellStyle name="40% - Accent6 3 7 8" xfId="28520"/>
    <cellStyle name="40% - Accent6 3 8" xfId="28521"/>
    <cellStyle name="40% - Accent6 3 8 2" xfId="28522"/>
    <cellStyle name="40% - Accent6 3 8 2 2" xfId="28523"/>
    <cellStyle name="40% - Accent6 3 8 2 2 2" xfId="28524"/>
    <cellStyle name="40% - Accent6 3 8 2 2 2 2" xfId="28525"/>
    <cellStyle name="40% - Accent6 3 8 2 2 3" xfId="28526"/>
    <cellStyle name="40% - Accent6 3 8 2 3" xfId="28527"/>
    <cellStyle name="40% - Accent6 3 8 2 3 2" xfId="28528"/>
    <cellStyle name="40% - Accent6 3 8 2 4" xfId="28529"/>
    <cellStyle name="40% - Accent6 3 8 3" xfId="28530"/>
    <cellStyle name="40% - Accent6 3 8 3 2" xfId="28531"/>
    <cellStyle name="40% - Accent6 3 8 3 2 2" xfId="28532"/>
    <cellStyle name="40% - Accent6 3 8 3 3" xfId="28533"/>
    <cellStyle name="40% - Accent6 3 8 4" xfId="28534"/>
    <cellStyle name="40% - Accent6 3 8 4 2" xfId="28535"/>
    <cellStyle name="40% - Accent6 3 8 5" xfId="28536"/>
    <cellStyle name="40% - Accent6 3 8 5 2" xfId="28537"/>
    <cellStyle name="40% - Accent6 3 8 6" xfId="28538"/>
    <cellStyle name="40% - Accent6 3 9" xfId="28539"/>
    <cellStyle name="40% - Accent6 3 9 2" xfId="28540"/>
    <cellStyle name="40% - Accent6 3 9 2 2" xfId="28541"/>
    <cellStyle name="40% - Accent6 3 9 2 2 2" xfId="28542"/>
    <cellStyle name="40% - Accent6 3 9 2 2 2 2" xfId="28543"/>
    <cellStyle name="40% - Accent6 3 9 2 2 3" xfId="28544"/>
    <cellStyle name="40% - Accent6 3 9 2 3" xfId="28545"/>
    <cellStyle name="40% - Accent6 3 9 2 3 2" xfId="28546"/>
    <cellStyle name="40% - Accent6 3 9 2 4" xfId="28547"/>
    <cellStyle name="40% - Accent6 3 9 3" xfId="28548"/>
    <cellStyle name="40% - Accent6 3 9 3 2" xfId="28549"/>
    <cellStyle name="40% - Accent6 3 9 3 2 2" xfId="28550"/>
    <cellStyle name="40% - Accent6 3 9 3 3" xfId="28551"/>
    <cellStyle name="40% - Accent6 3 9 4" xfId="28552"/>
    <cellStyle name="40% - Accent6 3 9 4 2" xfId="28553"/>
    <cellStyle name="40% - Accent6 3 9 5" xfId="28554"/>
    <cellStyle name="40% - Accent6 3 9 5 2" xfId="28555"/>
    <cellStyle name="40% - Accent6 3 9 6" xfId="28556"/>
    <cellStyle name="40% - Accent6 4" xfId="28557"/>
    <cellStyle name="40% - Accent6 5" xfId="28558"/>
    <cellStyle name="40% - Accent6 5 10" xfId="28559"/>
    <cellStyle name="40% - Accent6 5 10 2" xfId="28560"/>
    <cellStyle name="40% - Accent6 5 11" xfId="28561"/>
    <cellStyle name="40% - Accent6 5 2" xfId="28562"/>
    <cellStyle name="40% - Accent6 5 2 2" xfId="28563"/>
    <cellStyle name="40% - Accent6 5 2 2 2" xfId="28564"/>
    <cellStyle name="40% - Accent6 5 2 2 2 2" xfId="28565"/>
    <cellStyle name="40% - Accent6 5 2 2 2 2 2" xfId="28566"/>
    <cellStyle name="40% - Accent6 5 2 2 2 2 2 2" xfId="28567"/>
    <cellStyle name="40% - Accent6 5 2 2 2 2 3" xfId="28568"/>
    <cellStyle name="40% - Accent6 5 2 2 2 3" xfId="28569"/>
    <cellStyle name="40% - Accent6 5 2 2 2 3 2" xfId="28570"/>
    <cellStyle name="40% - Accent6 5 2 2 2 4" xfId="28571"/>
    <cellStyle name="40% - Accent6 5 2 2 3" xfId="28572"/>
    <cellStyle name="40% - Accent6 5 2 2 3 2" xfId="28573"/>
    <cellStyle name="40% - Accent6 5 2 2 3 2 2" xfId="28574"/>
    <cellStyle name="40% - Accent6 5 2 2 3 3" xfId="28575"/>
    <cellStyle name="40% - Accent6 5 2 2 4" xfId="28576"/>
    <cellStyle name="40% - Accent6 5 2 2 4 2" xfId="28577"/>
    <cellStyle name="40% - Accent6 5 2 2 5" xfId="28578"/>
    <cellStyle name="40% - Accent6 5 2 2 5 2" xfId="28579"/>
    <cellStyle name="40% - Accent6 5 2 2 6" xfId="28580"/>
    <cellStyle name="40% - Accent6 5 2 3" xfId="28581"/>
    <cellStyle name="40% - Accent6 5 2 3 2" xfId="28582"/>
    <cellStyle name="40% - Accent6 5 2 3 2 2" xfId="28583"/>
    <cellStyle name="40% - Accent6 5 2 3 2 2 2" xfId="28584"/>
    <cellStyle name="40% - Accent6 5 2 3 2 2 2 2" xfId="28585"/>
    <cellStyle name="40% - Accent6 5 2 3 2 2 3" xfId="28586"/>
    <cellStyle name="40% - Accent6 5 2 3 2 3" xfId="28587"/>
    <cellStyle name="40% - Accent6 5 2 3 2 3 2" xfId="28588"/>
    <cellStyle name="40% - Accent6 5 2 3 2 4" xfId="28589"/>
    <cellStyle name="40% - Accent6 5 2 3 3" xfId="28590"/>
    <cellStyle name="40% - Accent6 5 2 3 3 2" xfId="28591"/>
    <cellStyle name="40% - Accent6 5 2 3 3 2 2" xfId="28592"/>
    <cellStyle name="40% - Accent6 5 2 3 3 3" xfId="28593"/>
    <cellStyle name="40% - Accent6 5 2 3 4" xfId="28594"/>
    <cellStyle name="40% - Accent6 5 2 3 4 2" xfId="28595"/>
    <cellStyle name="40% - Accent6 5 2 3 5" xfId="28596"/>
    <cellStyle name="40% - Accent6 5 2 3 5 2" xfId="28597"/>
    <cellStyle name="40% - Accent6 5 2 3 6" xfId="28598"/>
    <cellStyle name="40% - Accent6 5 2 4" xfId="28599"/>
    <cellStyle name="40% - Accent6 5 2 4 2" xfId="28600"/>
    <cellStyle name="40% - Accent6 5 2 4 2 2" xfId="28601"/>
    <cellStyle name="40% - Accent6 5 2 4 2 2 2" xfId="28602"/>
    <cellStyle name="40% - Accent6 5 2 4 2 3" xfId="28603"/>
    <cellStyle name="40% - Accent6 5 2 4 3" xfId="28604"/>
    <cellStyle name="40% - Accent6 5 2 4 3 2" xfId="28605"/>
    <cellStyle name="40% - Accent6 5 2 4 4" xfId="28606"/>
    <cellStyle name="40% - Accent6 5 2 5" xfId="28607"/>
    <cellStyle name="40% - Accent6 5 2 5 2" xfId="28608"/>
    <cellStyle name="40% - Accent6 5 2 5 2 2" xfId="28609"/>
    <cellStyle name="40% - Accent6 5 2 5 3" xfId="28610"/>
    <cellStyle name="40% - Accent6 5 2 6" xfId="28611"/>
    <cellStyle name="40% - Accent6 5 2 6 2" xfId="28612"/>
    <cellStyle name="40% - Accent6 5 2 7" xfId="28613"/>
    <cellStyle name="40% - Accent6 5 2 7 2" xfId="28614"/>
    <cellStyle name="40% - Accent6 5 2 8" xfId="28615"/>
    <cellStyle name="40% - Accent6 5 3" xfId="28616"/>
    <cellStyle name="40% - Accent6 5 3 2" xfId="28617"/>
    <cellStyle name="40% - Accent6 5 3 2 2" xfId="28618"/>
    <cellStyle name="40% - Accent6 5 3 2 2 2" xfId="28619"/>
    <cellStyle name="40% - Accent6 5 3 2 2 2 2" xfId="28620"/>
    <cellStyle name="40% - Accent6 5 3 2 2 2 2 2" xfId="28621"/>
    <cellStyle name="40% - Accent6 5 3 2 2 2 3" xfId="28622"/>
    <cellStyle name="40% - Accent6 5 3 2 2 3" xfId="28623"/>
    <cellStyle name="40% - Accent6 5 3 2 2 3 2" xfId="28624"/>
    <cellStyle name="40% - Accent6 5 3 2 2 4" xfId="28625"/>
    <cellStyle name="40% - Accent6 5 3 2 3" xfId="28626"/>
    <cellStyle name="40% - Accent6 5 3 2 3 2" xfId="28627"/>
    <cellStyle name="40% - Accent6 5 3 2 3 2 2" xfId="28628"/>
    <cellStyle name="40% - Accent6 5 3 2 3 3" xfId="28629"/>
    <cellStyle name="40% - Accent6 5 3 2 4" xfId="28630"/>
    <cellStyle name="40% - Accent6 5 3 2 4 2" xfId="28631"/>
    <cellStyle name="40% - Accent6 5 3 2 5" xfId="28632"/>
    <cellStyle name="40% - Accent6 5 3 2 5 2" xfId="28633"/>
    <cellStyle name="40% - Accent6 5 3 2 6" xfId="28634"/>
    <cellStyle name="40% - Accent6 5 3 3" xfId="28635"/>
    <cellStyle name="40% - Accent6 5 3 3 2" xfId="28636"/>
    <cellStyle name="40% - Accent6 5 3 3 2 2" xfId="28637"/>
    <cellStyle name="40% - Accent6 5 3 3 2 2 2" xfId="28638"/>
    <cellStyle name="40% - Accent6 5 3 3 2 2 2 2" xfId="28639"/>
    <cellStyle name="40% - Accent6 5 3 3 2 2 3" xfId="28640"/>
    <cellStyle name="40% - Accent6 5 3 3 2 3" xfId="28641"/>
    <cellStyle name="40% - Accent6 5 3 3 2 3 2" xfId="28642"/>
    <cellStyle name="40% - Accent6 5 3 3 2 4" xfId="28643"/>
    <cellStyle name="40% - Accent6 5 3 3 3" xfId="28644"/>
    <cellStyle name="40% - Accent6 5 3 3 3 2" xfId="28645"/>
    <cellStyle name="40% - Accent6 5 3 3 3 2 2" xfId="28646"/>
    <cellStyle name="40% - Accent6 5 3 3 3 3" xfId="28647"/>
    <cellStyle name="40% - Accent6 5 3 3 4" xfId="28648"/>
    <cellStyle name="40% - Accent6 5 3 3 4 2" xfId="28649"/>
    <cellStyle name="40% - Accent6 5 3 3 5" xfId="28650"/>
    <cellStyle name="40% - Accent6 5 3 3 5 2" xfId="28651"/>
    <cellStyle name="40% - Accent6 5 3 3 6" xfId="28652"/>
    <cellStyle name="40% - Accent6 5 3 4" xfId="28653"/>
    <cellStyle name="40% - Accent6 5 3 4 2" xfId="28654"/>
    <cellStyle name="40% - Accent6 5 3 4 2 2" xfId="28655"/>
    <cellStyle name="40% - Accent6 5 3 4 2 2 2" xfId="28656"/>
    <cellStyle name="40% - Accent6 5 3 4 2 3" xfId="28657"/>
    <cellStyle name="40% - Accent6 5 3 4 3" xfId="28658"/>
    <cellStyle name="40% - Accent6 5 3 4 3 2" xfId="28659"/>
    <cellStyle name="40% - Accent6 5 3 4 4" xfId="28660"/>
    <cellStyle name="40% - Accent6 5 3 5" xfId="28661"/>
    <cellStyle name="40% - Accent6 5 3 5 2" xfId="28662"/>
    <cellStyle name="40% - Accent6 5 3 5 2 2" xfId="28663"/>
    <cellStyle name="40% - Accent6 5 3 5 3" xfId="28664"/>
    <cellStyle name="40% - Accent6 5 3 6" xfId="28665"/>
    <cellStyle name="40% - Accent6 5 3 6 2" xfId="28666"/>
    <cellStyle name="40% - Accent6 5 3 7" xfId="28667"/>
    <cellStyle name="40% - Accent6 5 3 7 2" xfId="28668"/>
    <cellStyle name="40% - Accent6 5 3 8" xfId="28669"/>
    <cellStyle name="40% - Accent6 5 4" xfId="28670"/>
    <cellStyle name="40% - Accent6 5 4 2" xfId="28671"/>
    <cellStyle name="40% - Accent6 5 4 2 2" xfId="28672"/>
    <cellStyle name="40% - Accent6 5 4 2 2 2" xfId="28673"/>
    <cellStyle name="40% - Accent6 5 4 2 2 2 2" xfId="28674"/>
    <cellStyle name="40% - Accent6 5 4 2 2 3" xfId="28675"/>
    <cellStyle name="40% - Accent6 5 4 2 3" xfId="28676"/>
    <cellStyle name="40% - Accent6 5 4 2 3 2" xfId="28677"/>
    <cellStyle name="40% - Accent6 5 4 2 4" xfId="28678"/>
    <cellStyle name="40% - Accent6 5 4 3" xfId="28679"/>
    <cellStyle name="40% - Accent6 5 4 3 2" xfId="28680"/>
    <cellStyle name="40% - Accent6 5 4 3 2 2" xfId="28681"/>
    <cellStyle name="40% - Accent6 5 4 3 3" xfId="28682"/>
    <cellStyle name="40% - Accent6 5 4 4" xfId="28683"/>
    <cellStyle name="40% - Accent6 5 4 4 2" xfId="28684"/>
    <cellStyle name="40% - Accent6 5 4 5" xfId="28685"/>
    <cellStyle name="40% - Accent6 5 4 5 2" xfId="28686"/>
    <cellStyle name="40% - Accent6 5 4 6" xfId="28687"/>
    <cellStyle name="40% - Accent6 5 5" xfId="28688"/>
    <cellStyle name="40% - Accent6 5 5 2" xfId="28689"/>
    <cellStyle name="40% - Accent6 5 5 2 2" xfId="28690"/>
    <cellStyle name="40% - Accent6 5 5 2 2 2" xfId="28691"/>
    <cellStyle name="40% - Accent6 5 5 2 2 2 2" xfId="28692"/>
    <cellStyle name="40% - Accent6 5 5 2 2 3" xfId="28693"/>
    <cellStyle name="40% - Accent6 5 5 2 3" xfId="28694"/>
    <cellStyle name="40% - Accent6 5 5 2 3 2" xfId="28695"/>
    <cellStyle name="40% - Accent6 5 5 2 4" xfId="28696"/>
    <cellStyle name="40% - Accent6 5 5 3" xfId="28697"/>
    <cellStyle name="40% - Accent6 5 5 3 2" xfId="28698"/>
    <cellStyle name="40% - Accent6 5 5 3 2 2" xfId="28699"/>
    <cellStyle name="40% - Accent6 5 5 3 3" xfId="28700"/>
    <cellStyle name="40% - Accent6 5 5 4" xfId="28701"/>
    <cellStyle name="40% - Accent6 5 5 4 2" xfId="28702"/>
    <cellStyle name="40% - Accent6 5 5 5" xfId="28703"/>
    <cellStyle name="40% - Accent6 5 5 5 2" xfId="28704"/>
    <cellStyle name="40% - Accent6 5 5 6" xfId="28705"/>
    <cellStyle name="40% - Accent6 5 6" xfId="28706"/>
    <cellStyle name="40% - Accent6 5 6 2" xfId="28707"/>
    <cellStyle name="40% - Accent6 5 6 2 2" xfId="28708"/>
    <cellStyle name="40% - Accent6 5 6 2 2 2" xfId="28709"/>
    <cellStyle name="40% - Accent6 5 6 2 2 2 2" xfId="28710"/>
    <cellStyle name="40% - Accent6 5 6 2 2 3" xfId="28711"/>
    <cellStyle name="40% - Accent6 5 6 2 3" xfId="28712"/>
    <cellStyle name="40% - Accent6 5 6 2 3 2" xfId="28713"/>
    <cellStyle name="40% - Accent6 5 6 2 4" xfId="28714"/>
    <cellStyle name="40% - Accent6 5 6 3" xfId="28715"/>
    <cellStyle name="40% - Accent6 5 6 3 2" xfId="28716"/>
    <cellStyle name="40% - Accent6 5 6 3 2 2" xfId="28717"/>
    <cellStyle name="40% - Accent6 5 6 3 3" xfId="28718"/>
    <cellStyle name="40% - Accent6 5 6 4" xfId="28719"/>
    <cellStyle name="40% - Accent6 5 6 4 2" xfId="28720"/>
    <cellStyle name="40% - Accent6 5 6 5" xfId="28721"/>
    <cellStyle name="40% - Accent6 5 6 5 2" xfId="28722"/>
    <cellStyle name="40% - Accent6 5 6 6" xfId="28723"/>
    <cellStyle name="40% - Accent6 5 7" xfId="28724"/>
    <cellStyle name="40% - Accent6 5 7 2" xfId="28725"/>
    <cellStyle name="40% - Accent6 5 7 2 2" xfId="28726"/>
    <cellStyle name="40% - Accent6 5 7 2 2 2" xfId="28727"/>
    <cellStyle name="40% - Accent6 5 7 2 3" xfId="28728"/>
    <cellStyle name="40% - Accent6 5 7 3" xfId="28729"/>
    <cellStyle name="40% - Accent6 5 7 3 2" xfId="28730"/>
    <cellStyle name="40% - Accent6 5 7 4" xfId="28731"/>
    <cellStyle name="40% - Accent6 5 8" xfId="28732"/>
    <cellStyle name="40% - Accent6 5 8 2" xfId="28733"/>
    <cellStyle name="40% - Accent6 5 8 2 2" xfId="28734"/>
    <cellStyle name="40% - Accent6 5 8 3" xfId="28735"/>
    <cellStyle name="40% - Accent6 5 9" xfId="28736"/>
    <cellStyle name="40% - Accent6 5 9 2" xfId="28737"/>
    <cellStyle name="40% - Accent6 6" xfId="28738"/>
    <cellStyle name="40% - Accent6 6 10" xfId="28739"/>
    <cellStyle name="40% - Accent6 6 10 2" xfId="28740"/>
    <cellStyle name="40% - Accent6 6 11" xfId="28741"/>
    <cellStyle name="40% - Accent6 6 2" xfId="28742"/>
    <cellStyle name="40% - Accent6 6 2 2" xfId="28743"/>
    <cellStyle name="40% - Accent6 6 2 2 2" xfId="28744"/>
    <cellStyle name="40% - Accent6 6 2 2 2 2" xfId="28745"/>
    <cellStyle name="40% - Accent6 6 2 2 2 2 2" xfId="28746"/>
    <cellStyle name="40% - Accent6 6 2 2 2 2 2 2" xfId="28747"/>
    <cellStyle name="40% - Accent6 6 2 2 2 2 3" xfId="28748"/>
    <cellStyle name="40% - Accent6 6 2 2 2 3" xfId="28749"/>
    <cellStyle name="40% - Accent6 6 2 2 2 3 2" xfId="28750"/>
    <cellStyle name="40% - Accent6 6 2 2 2 4" xfId="28751"/>
    <cellStyle name="40% - Accent6 6 2 2 3" xfId="28752"/>
    <cellStyle name="40% - Accent6 6 2 2 3 2" xfId="28753"/>
    <cellStyle name="40% - Accent6 6 2 2 3 2 2" xfId="28754"/>
    <cellStyle name="40% - Accent6 6 2 2 3 3" xfId="28755"/>
    <cellStyle name="40% - Accent6 6 2 2 4" xfId="28756"/>
    <cellStyle name="40% - Accent6 6 2 2 4 2" xfId="28757"/>
    <cellStyle name="40% - Accent6 6 2 2 5" xfId="28758"/>
    <cellStyle name="40% - Accent6 6 2 2 5 2" xfId="28759"/>
    <cellStyle name="40% - Accent6 6 2 2 6" xfId="28760"/>
    <cellStyle name="40% - Accent6 6 2 3" xfId="28761"/>
    <cellStyle name="40% - Accent6 6 2 3 2" xfId="28762"/>
    <cellStyle name="40% - Accent6 6 2 3 2 2" xfId="28763"/>
    <cellStyle name="40% - Accent6 6 2 3 2 2 2" xfId="28764"/>
    <cellStyle name="40% - Accent6 6 2 3 2 2 2 2" xfId="28765"/>
    <cellStyle name="40% - Accent6 6 2 3 2 2 3" xfId="28766"/>
    <cellStyle name="40% - Accent6 6 2 3 2 3" xfId="28767"/>
    <cellStyle name="40% - Accent6 6 2 3 2 3 2" xfId="28768"/>
    <cellStyle name="40% - Accent6 6 2 3 2 4" xfId="28769"/>
    <cellStyle name="40% - Accent6 6 2 3 3" xfId="28770"/>
    <cellStyle name="40% - Accent6 6 2 3 3 2" xfId="28771"/>
    <cellStyle name="40% - Accent6 6 2 3 3 2 2" xfId="28772"/>
    <cellStyle name="40% - Accent6 6 2 3 3 3" xfId="28773"/>
    <cellStyle name="40% - Accent6 6 2 3 4" xfId="28774"/>
    <cellStyle name="40% - Accent6 6 2 3 4 2" xfId="28775"/>
    <cellStyle name="40% - Accent6 6 2 3 5" xfId="28776"/>
    <cellStyle name="40% - Accent6 6 2 3 5 2" xfId="28777"/>
    <cellStyle name="40% - Accent6 6 2 3 6" xfId="28778"/>
    <cellStyle name="40% - Accent6 6 2 4" xfId="28779"/>
    <cellStyle name="40% - Accent6 6 2 4 2" xfId="28780"/>
    <cellStyle name="40% - Accent6 6 2 4 2 2" xfId="28781"/>
    <cellStyle name="40% - Accent6 6 2 4 2 2 2" xfId="28782"/>
    <cellStyle name="40% - Accent6 6 2 4 2 3" xfId="28783"/>
    <cellStyle name="40% - Accent6 6 2 4 3" xfId="28784"/>
    <cellStyle name="40% - Accent6 6 2 4 3 2" xfId="28785"/>
    <cellStyle name="40% - Accent6 6 2 4 4" xfId="28786"/>
    <cellStyle name="40% - Accent6 6 2 5" xfId="28787"/>
    <cellStyle name="40% - Accent6 6 2 5 2" xfId="28788"/>
    <cellStyle name="40% - Accent6 6 2 5 2 2" xfId="28789"/>
    <cellStyle name="40% - Accent6 6 2 5 3" xfId="28790"/>
    <cellStyle name="40% - Accent6 6 2 6" xfId="28791"/>
    <cellStyle name="40% - Accent6 6 2 6 2" xfId="28792"/>
    <cellStyle name="40% - Accent6 6 2 7" xfId="28793"/>
    <cellStyle name="40% - Accent6 6 2 7 2" xfId="28794"/>
    <cellStyle name="40% - Accent6 6 2 8" xfId="28795"/>
    <cellStyle name="40% - Accent6 6 3" xfId="28796"/>
    <cellStyle name="40% - Accent6 6 3 2" xfId="28797"/>
    <cellStyle name="40% - Accent6 6 3 2 2" xfId="28798"/>
    <cellStyle name="40% - Accent6 6 3 2 2 2" xfId="28799"/>
    <cellStyle name="40% - Accent6 6 3 2 2 2 2" xfId="28800"/>
    <cellStyle name="40% - Accent6 6 3 2 2 2 2 2" xfId="28801"/>
    <cellStyle name="40% - Accent6 6 3 2 2 2 3" xfId="28802"/>
    <cellStyle name="40% - Accent6 6 3 2 2 3" xfId="28803"/>
    <cellStyle name="40% - Accent6 6 3 2 2 3 2" xfId="28804"/>
    <cellStyle name="40% - Accent6 6 3 2 2 4" xfId="28805"/>
    <cellStyle name="40% - Accent6 6 3 2 3" xfId="28806"/>
    <cellStyle name="40% - Accent6 6 3 2 3 2" xfId="28807"/>
    <cellStyle name="40% - Accent6 6 3 2 3 2 2" xfId="28808"/>
    <cellStyle name="40% - Accent6 6 3 2 3 3" xfId="28809"/>
    <cellStyle name="40% - Accent6 6 3 2 4" xfId="28810"/>
    <cellStyle name="40% - Accent6 6 3 2 4 2" xfId="28811"/>
    <cellStyle name="40% - Accent6 6 3 2 5" xfId="28812"/>
    <cellStyle name="40% - Accent6 6 3 2 5 2" xfId="28813"/>
    <cellStyle name="40% - Accent6 6 3 2 6" xfId="28814"/>
    <cellStyle name="40% - Accent6 6 3 3" xfId="28815"/>
    <cellStyle name="40% - Accent6 6 3 3 2" xfId="28816"/>
    <cellStyle name="40% - Accent6 6 3 3 2 2" xfId="28817"/>
    <cellStyle name="40% - Accent6 6 3 3 2 2 2" xfId="28818"/>
    <cellStyle name="40% - Accent6 6 3 3 2 2 2 2" xfId="28819"/>
    <cellStyle name="40% - Accent6 6 3 3 2 2 3" xfId="28820"/>
    <cellStyle name="40% - Accent6 6 3 3 2 3" xfId="28821"/>
    <cellStyle name="40% - Accent6 6 3 3 2 3 2" xfId="28822"/>
    <cellStyle name="40% - Accent6 6 3 3 2 4" xfId="28823"/>
    <cellStyle name="40% - Accent6 6 3 3 3" xfId="28824"/>
    <cellStyle name="40% - Accent6 6 3 3 3 2" xfId="28825"/>
    <cellStyle name="40% - Accent6 6 3 3 3 2 2" xfId="28826"/>
    <cellStyle name="40% - Accent6 6 3 3 3 3" xfId="28827"/>
    <cellStyle name="40% - Accent6 6 3 3 4" xfId="28828"/>
    <cellStyle name="40% - Accent6 6 3 3 4 2" xfId="28829"/>
    <cellStyle name="40% - Accent6 6 3 3 5" xfId="28830"/>
    <cellStyle name="40% - Accent6 6 3 3 5 2" xfId="28831"/>
    <cellStyle name="40% - Accent6 6 3 3 6" xfId="28832"/>
    <cellStyle name="40% - Accent6 6 3 4" xfId="28833"/>
    <cellStyle name="40% - Accent6 6 3 4 2" xfId="28834"/>
    <cellStyle name="40% - Accent6 6 3 4 2 2" xfId="28835"/>
    <cellStyle name="40% - Accent6 6 3 4 2 2 2" xfId="28836"/>
    <cellStyle name="40% - Accent6 6 3 4 2 3" xfId="28837"/>
    <cellStyle name="40% - Accent6 6 3 4 3" xfId="28838"/>
    <cellStyle name="40% - Accent6 6 3 4 3 2" xfId="28839"/>
    <cellStyle name="40% - Accent6 6 3 4 4" xfId="28840"/>
    <cellStyle name="40% - Accent6 6 3 5" xfId="28841"/>
    <cellStyle name="40% - Accent6 6 3 5 2" xfId="28842"/>
    <cellStyle name="40% - Accent6 6 3 5 2 2" xfId="28843"/>
    <cellStyle name="40% - Accent6 6 3 5 3" xfId="28844"/>
    <cellStyle name="40% - Accent6 6 3 6" xfId="28845"/>
    <cellStyle name="40% - Accent6 6 3 6 2" xfId="28846"/>
    <cellStyle name="40% - Accent6 6 3 7" xfId="28847"/>
    <cellStyle name="40% - Accent6 6 3 7 2" xfId="28848"/>
    <cellStyle name="40% - Accent6 6 3 8" xfId="28849"/>
    <cellStyle name="40% - Accent6 6 4" xfId="28850"/>
    <cellStyle name="40% - Accent6 6 4 2" xfId="28851"/>
    <cellStyle name="40% - Accent6 6 4 2 2" xfId="28852"/>
    <cellStyle name="40% - Accent6 6 4 2 2 2" xfId="28853"/>
    <cellStyle name="40% - Accent6 6 4 2 2 2 2" xfId="28854"/>
    <cellStyle name="40% - Accent6 6 4 2 2 3" xfId="28855"/>
    <cellStyle name="40% - Accent6 6 4 2 3" xfId="28856"/>
    <cellStyle name="40% - Accent6 6 4 2 3 2" xfId="28857"/>
    <cellStyle name="40% - Accent6 6 4 2 4" xfId="28858"/>
    <cellStyle name="40% - Accent6 6 4 3" xfId="28859"/>
    <cellStyle name="40% - Accent6 6 4 3 2" xfId="28860"/>
    <cellStyle name="40% - Accent6 6 4 3 2 2" xfId="28861"/>
    <cellStyle name="40% - Accent6 6 4 3 3" xfId="28862"/>
    <cellStyle name="40% - Accent6 6 4 4" xfId="28863"/>
    <cellStyle name="40% - Accent6 6 4 4 2" xfId="28864"/>
    <cellStyle name="40% - Accent6 6 4 5" xfId="28865"/>
    <cellStyle name="40% - Accent6 6 4 5 2" xfId="28866"/>
    <cellStyle name="40% - Accent6 6 4 6" xfId="28867"/>
    <cellStyle name="40% - Accent6 6 5" xfId="28868"/>
    <cellStyle name="40% - Accent6 6 5 2" xfId="28869"/>
    <cellStyle name="40% - Accent6 6 5 2 2" xfId="28870"/>
    <cellStyle name="40% - Accent6 6 5 2 2 2" xfId="28871"/>
    <cellStyle name="40% - Accent6 6 5 2 2 2 2" xfId="28872"/>
    <cellStyle name="40% - Accent6 6 5 2 2 3" xfId="28873"/>
    <cellStyle name="40% - Accent6 6 5 2 3" xfId="28874"/>
    <cellStyle name="40% - Accent6 6 5 2 3 2" xfId="28875"/>
    <cellStyle name="40% - Accent6 6 5 2 4" xfId="28876"/>
    <cellStyle name="40% - Accent6 6 5 3" xfId="28877"/>
    <cellStyle name="40% - Accent6 6 5 3 2" xfId="28878"/>
    <cellStyle name="40% - Accent6 6 5 3 2 2" xfId="28879"/>
    <cellStyle name="40% - Accent6 6 5 3 3" xfId="28880"/>
    <cellStyle name="40% - Accent6 6 5 4" xfId="28881"/>
    <cellStyle name="40% - Accent6 6 5 4 2" xfId="28882"/>
    <cellStyle name="40% - Accent6 6 5 5" xfId="28883"/>
    <cellStyle name="40% - Accent6 6 5 5 2" xfId="28884"/>
    <cellStyle name="40% - Accent6 6 5 6" xfId="28885"/>
    <cellStyle name="40% - Accent6 6 6" xfId="28886"/>
    <cellStyle name="40% - Accent6 6 6 2" xfId="28887"/>
    <cellStyle name="40% - Accent6 6 6 2 2" xfId="28888"/>
    <cellStyle name="40% - Accent6 6 6 2 2 2" xfId="28889"/>
    <cellStyle name="40% - Accent6 6 6 2 2 2 2" xfId="28890"/>
    <cellStyle name="40% - Accent6 6 6 2 2 3" xfId="28891"/>
    <cellStyle name="40% - Accent6 6 6 2 3" xfId="28892"/>
    <cellStyle name="40% - Accent6 6 6 2 3 2" xfId="28893"/>
    <cellStyle name="40% - Accent6 6 6 2 4" xfId="28894"/>
    <cellStyle name="40% - Accent6 6 6 3" xfId="28895"/>
    <cellStyle name="40% - Accent6 6 6 3 2" xfId="28896"/>
    <cellStyle name="40% - Accent6 6 6 3 2 2" xfId="28897"/>
    <cellStyle name="40% - Accent6 6 6 3 3" xfId="28898"/>
    <cellStyle name="40% - Accent6 6 6 4" xfId="28899"/>
    <cellStyle name="40% - Accent6 6 6 4 2" xfId="28900"/>
    <cellStyle name="40% - Accent6 6 6 5" xfId="28901"/>
    <cellStyle name="40% - Accent6 6 6 5 2" xfId="28902"/>
    <cellStyle name="40% - Accent6 6 6 6" xfId="28903"/>
    <cellStyle name="40% - Accent6 6 7" xfId="28904"/>
    <cellStyle name="40% - Accent6 6 7 2" xfId="28905"/>
    <cellStyle name="40% - Accent6 6 7 2 2" xfId="28906"/>
    <cellStyle name="40% - Accent6 6 7 2 2 2" xfId="28907"/>
    <cellStyle name="40% - Accent6 6 7 2 3" xfId="28908"/>
    <cellStyle name="40% - Accent6 6 7 3" xfId="28909"/>
    <cellStyle name="40% - Accent6 6 7 3 2" xfId="28910"/>
    <cellStyle name="40% - Accent6 6 7 4" xfId="28911"/>
    <cellStyle name="40% - Accent6 6 8" xfId="28912"/>
    <cellStyle name="40% - Accent6 6 8 2" xfId="28913"/>
    <cellStyle name="40% - Accent6 6 8 2 2" xfId="28914"/>
    <cellStyle name="40% - Accent6 6 8 3" xfId="28915"/>
    <cellStyle name="40% - Accent6 6 9" xfId="28916"/>
    <cellStyle name="40% - Accent6 6 9 2" xfId="28917"/>
    <cellStyle name="40% - Accent6 7" xfId="28918"/>
    <cellStyle name="40% - Accent6 7 10" xfId="28919"/>
    <cellStyle name="40% - Accent6 7 10 2" xfId="28920"/>
    <cellStyle name="40% - Accent6 7 11" xfId="28921"/>
    <cellStyle name="40% - Accent6 7 2" xfId="28922"/>
    <cellStyle name="40% - Accent6 7 2 2" xfId="28923"/>
    <cellStyle name="40% - Accent6 7 2 2 2" xfId="28924"/>
    <cellStyle name="40% - Accent6 7 2 2 2 2" xfId="28925"/>
    <cellStyle name="40% - Accent6 7 2 2 2 2 2" xfId="28926"/>
    <cellStyle name="40% - Accent6 7 2 2 2 2 2 2" xfId="28927"/>
    <cellStyle name="40% - Accent6 7 2 2 2 2 3" xfId="28928"/>
    <cellStyle name="40% - Accent6 7 2 2 2 3" xfId="28929"/>
    <cellStyle name="40% - Accent6 7 2 2 2 3 2" xfId="28930"/>
    <cellStyle name="40% - Accent6 7 2 2 2 4" xfId="28931"/>
    <cellStyle name="40% - Accent6 7 2 2 3" xfId="28932"/>
    <cellStyle name="40% - Accent6 7 2 2 3 2" xfId="28933"/>
    <cellStyle name="40% - Accent6 7 2 2 3 2 2" xfId="28934"/>
    <cellStyle name="40% - Accent6 7 2 2 3 3" xfId="28935"/>
    <cellStyle name="40% - Accent6 7 2 2 4" xfId="28936"/>
    <cellStyle name="40% - Accent6 7 2 2 4 2" xfId="28937"/>
    <cellStyle name="40% - Accent6 7 2 2 5" xfId="28938"/>
    <cellStyle name="40% - Accent6 7 2 2 5 2" xfId="28939"/>
    <cellStyle name="40% - Accent6 7 2 2 6" xfId="28940"/>
    <cellStyle name="40% - Accent6 7 2 3" xfId="28941"/>
    <cellStyle name="40% - Accent6 7 2 3 2" xfId="28942"/>
    <cellStyle name="40% - Accent6 7 2 3 2 2" xfId="28943"/>
    <cellStyle name="40% - Accent6 7 2 3 2 2 2" xfId="28944"/>
    <cellStyle name="40% - Accent6 7 2 3 2 2 2 2" xfId="28945"/>
    <cellStyle name="40% - Accent6 7 2 3 2 2 3" xfId="28946"/>
    <cellStyle name="40% - Accent6 7 2 3 2 3" xfId="28947"/>
    <cellStyle name="40% - Accent6 7 2 3 2 3 2" xfId="28948"/>
    <cellStyle name="40% - Accent6 7 2 3 2 4" xfId="28949"/>
    <cellStyle name="40% - Accent6 7 2 3 3" xfId="28950"/>
    <cellStyle name="40% - Accent6 7 2 3 3 2" xfId="28951"/>
    <cellStyle name="40% - Accent6 7 2 3 3 2 2" xfId="28952"/>
    <cellStyle name="40% - Accent6 7 2 3 3 3" xfId="28953"/>
    <cellStyle name="40% - Accent6 7 2 3 4" xfId="28954"/>
    <cellStyle name="40% - Accent6 7 2 3 4 2" xfId="28955"/>
    <cellStyle name="40% - Accent6 7 2 3 5" xfId="28956"/>
    <cellStyle name="40% - Accent6 7 2 3 5 2" xfId="28957"/>
    <cellStyle name="40% - Accent6 7 2 3 6" xfId="28958"/>
    <cellStyle name="40% - Accent6 7 2 4" xfId="28959"/>
    <cellStyle name="40% - Accent6 7 2 4 2" xfId="28960"/>
    <cellStyle name="40% - Accent6 7 2 4 2 2" xfId="28961"/>
    <cellStyle name="40% - Accent6 7 2 4 2 2 2" xfId="28962"/>
    <cellStyle name="40% - Accent6 7 2 4 2 3" xfId="28963"/>
    <cellStyle name="40% - Accent6 7 2 4 3" xfId="28964"/>
    <cellStyle name="40% - Accent6 7 2 4 3 2" xfId="28965"/>
    <cellStyle name="40% - Accent6 7 2 4 4" xfId="28966"/>
    <cellStyle name="40% - Accent6 7 2 5" xfId="28967"/>
    <cellStyle name="40% - Accent6 7 2 5 2" xfId="28968"/>
    <cellStyle name="40% - Accent6 7 2 5 2 2" xfId="28969"/>
    <cellStyle name="40% - Accent6 7 2 5 3" xfId="28970"/>
    <cellStyle name="40% - Accent6 7 2 6" xfId="28971"/>
    <cellStyle name="40% - Accent6 7 2 6 2" xfId="28972"/>
    <cellStyle name="40% - Accent6 7 2 7" xfId="28973"/>
    <cellStyle name="40% - Accent6 7 2 7 2" xfId="28974"/>
    <cellStyle name="40% - Accent6 7 2 8" xfId="28975"/>
    <cellStyle name="40% - Accent6 7 3" xfId="28976"/>
    <cellStyle name="40% - Accent6 7 3 2" xfId="28977"/>
    <cellStyle name="40% - Accent6 7 3 2 2" xfId="28978"/>
    <cellStyle name="40% - Accent6 7 3 2 2 2" xfId="28979"/>
    <cellStyle name="40% - Accent6 7 3 2 2 2 2" xfId="28980"/>
    <cellStyle name="40% - Accent6 7 3 2 2 2 2 2" xfId="28981"/>
    <cellStyle name="40% - Accent6 7 3 2 2 2 3" xfId="28982"/>
    <cellStyle name="40% - Accent6 7 3 2 2 3" xfId="28983"/>
    <cellStyle name="40% - Accent6 7 3 2 2 3 2" xfId="28984"/>
    <cellStyle name="40% - Accent6 7 3 2 2 4" xfId="28985"/>
    <cellStyle name="40% - Accent6 7 3 2 3" xfId="28986"/>
    <cellStyle name="40% - Accent6 7 3 2 3 2" xfId="28987"/>
    <cellStyle name="40% - Accent6 7 3 2 3 2 2" xfId="28988"/>
    <cellStyle name="40% - Accent6 7 3 2 3 3" xfId="28989"/>
    <cellStyle name="40% - Accent6 7 3 2 4" xfId="28990"/>
    <cellStyle name="40% - Accent6 7 3 2 4 2" xfId="28991"/>
    <cellStyle name="40% - Accent6 7 3 2 5" xfId="28992"/>
    <cellStyle name="40% - Accent6 7 3 2 5 2" xfId="28993"/>
    <cellStyle name="40% - Accent6 7 3 2 6" xfId="28994"/>
    <cellStyle name="40% - Accent6 7 3 3" xfId="28995"/>
    <cellStyle name="40% - Accent6 7 3 3 2" xfId="28996"/>
    <cellStyle name="40% - Accent6 7 3 3 2 2" xfId="28997"/>
    <cellStyle name="40% - Accent6 7 3 3 2 2 2" xfId="28998"/>
    <cellStyle name="40% - Accent6 7 3 3 2 2 2 2" xfId="28999"/>
    <cellStyle name="40% - Accent6 7 3 3 2 2 3" xfId="29000"/>
    <cellStyle name="40% - Accent6 7 3 3 2 3" xfId="29001"/>
    <cellStyle name="40% - Accent6 7 3 3 2 3 2" xfId="29002"/>
    <cellStyle name="40% - Accent6 7 3 3 2 4" xfId="29003"/>
    <cellStyle name="40% - Accent6 7 3 3 3" xfId="29004"/>
    <cellStyle name="40% - Accent6 7 3 3 3 2" xfId="29005"/>
    <cellStyle name="40% - Accent6 7 3 3 3 2 2" xfId="29006"/>
    <cellStyle name="40% - Accent6 7 3 3 3 3" xfId="29007"/>
    <cellStyle name="40% - Accent6 7 3 3 4" xfId="29008"/>
    <cellStyle name="40% - Accent6 7 3 3 4 2" xfId="29009"/>
    <cellStyle name="40% - Accent6 7 3 3 5" xfId="29010"/>
    <cellStyle name="40% - Accent6 7 3 3 5 2" xfId="29011"/>
    <cellStyle name="40% - Accent6 7 3 3 6" xfId="29012"/>
    <cellStyle name="40% - Accent6 7 3 4" xfId="29013"/>
    <cellStyle name="40% - Accent6 7 3 4 2" xfId="29014"/>
    <cellStyle name="40% - Accent6 7 3 4 2 2" xfId="29015"/>
    <cellStyle name="40% - Accent6 7 3 4 2 2 2" xfId="29016"/>
    <cellStyle name="40% - Accent6 7 3 4 2 3" xfId="29017"/>
    <cellStyle name="40% - Accent6 7 3 4 3" xfId="29018"/>
    <cellStyle name="40% - Accent6 7 3 4 3 2" xfId="29019"/>
    <cellStyle name="40% - Accent6 7 3 4 4" xfId="29020"/>
    <cellStyle name="40% - Accent6 7 3 5" xfId="29021"/>
    <cellStyle name="40% - Accent6 7 3 5 2" xfId="29022"/>
    <cellStyle name="40% - Accent6 7 3 5 2 2" xfId="29023"/>
    <cellStyle name="40% - Accent6 7 3 5 3" xfId="29024"/>
    <cellStyle name="40% - Accent6 7 3 6" xfId="29025"/>
    <cellStyle name="40% - Accent6 7 3 6 2" xfId="29026"/>
    <cellStyle name="40% - Accent6 7 3 7" xfId="29027"/>
    <cellStyle name="40% - Accent6 7 3 7 2" xfId="29028"/>
    <cellStyle name="40% - Accent6 7 3 8" xfId="29029"/>
    <cellStyle name="40% - Accent6 7 4" xfId="29030"/>
    <cellStyle name="40% - Accent6 7 4 2" xfId="29031"/>
    <cellStyle name="40% - Accent6 7 4 2 2" xfId="29032"/>
    <cellStyle name="40% - Accent6 7 4 2 2 2" xfId="29033"/>
    <cellStyle name="40% - Accent6 7 4 2 2 2 2" xfId="29034"/>
    <cellStyle name="40% - Accent6 7 4 2 2 3" xfId="29035"/>
    <cellStyle name="40% - Accent6 7 4 2 3" xfId="29036"/>
    <cellStyle name="40% - Accent6 7 4 2 3 2" xfId="29037"/>
    <cellStyle name="40% - Accent6 7 4 2 4" xfId="29038"/>
    <cellStyle name="40% - Accent6 7 4 3" xfId="29039"/>
    <cellStyle name="40% - Accent6 7 4 3 2" xfId="29040"/>
    <cellStyle name="40% - Accent6 7 4 3 2 2" xfId="29041"/>
    <cellStyle name="40% - Accent6 7 4 3 3" xfId="29042"/>
    <cellStyle name="40% - Accent6 7 4 4" xfId="29043"/>
    <cellStyle name="40% - Accent6 7 4 4 2" xfId="29044"/>
    <cellStyle name="40% - Accent6 7 4 5" xfId="29045"/>
    <cellStyle name="40% - Accent6 7 4 5 2" xfId="29046"/>
    <cellStyle name="40% - Accent6 7 4 6" xfId="29047"/>
    <cellStyle name="40% - Accent6 7 5" xfId="29048"/>
    <cellStyle name="40% - Accent6 7 5 2" xfId="29049"/>
    <cellStyle name="40% - Accent6 7 5 2 2" xfId="29050"/>
    <cellStyle name="40% - Accent6 7 5 2 2 2" xfId="29051"/>
    <cellStyle name="40% - Accent6 7 5 2 2 2 2" xfId="29052"/>
    <cellStyle name="40% - Accent6 7 5 2 2 3" xfId="29053"/>
    <cellStyle name="40% - Accent6 7 5 2 3" xfId="29054"/>
    <cellStyle name="40% - Accent6 7 5 2 3 2" xfId="29055"/>
    <cellStyle name="40% - Accent6 7 5 2 4" xfId="29056"/>
    <cellStyle name="40% - Accent6 7 5 3" xfId="29057"/>
    <cellStyle name="40% - Accent6 7 5 3 2" xfId="29058"/>
    <cellStyle name="40% - Accent6 7 5 3 2 2" xfId="29059"/>
    <cellStyle name="40% - Accent6 7 5 3 3" xfId="29060"/>
    <cellStyle name="40% - Accent6 7 5 4" xfId="29061"/>
    <cellStyle name="40% - Accent6 7 5 4 2" xfId="29062"/>
    <cellStyle name="40% - Accent6 7 5 5" xfId="29063"/>
    <cellStyle name="40% - Accent6 7 5 5 2" xfId="29064"/>
    <cellStyle name="40% - Accent6 7 5 6" xfId="29065"/>
    <cellStyle name="40% - Accent6 7 6" xfId="29066"/>
    <cellStyle name="40% - Accent6 7 6 2" xfId="29067"/>
    <cellStyle name="40% - Accent6 7 6 2 2" xfId="29068"/>
    <cellStyle name="40% - Accent6 7 6 2 2 2" xfId="29069"/>
    <cellStyle name="40% - Accent6 7 6 2 2 2 2" xfId="29070"/>
    <cellStyle name="40% - Accent6 7 6 2 2 3" xfId="29071"/>
    <cellStyle name="40% - Accent6 7 6 2 3" xfId="29072"/>
    <cellStyle name="40% - Accent6 7 6 2 3 2" xfId="29073"/>
    <cellStyle name="40% - Accent6 7 6 2 4" xfId="29074"/>
    <cellStyle name="40% - Accent6 7 6 3" xfId="29075"/>
    <cellStyle name="40% - Accent6 7 6 3 2" xfId="29076"/>
    <cellStyle name="40% - Accent6 7 6 3 2 2" xfId="29077"/>
    <cellStyle name="40% - Accent6 7 6 3 3" xfId="29078"/>
    <cellStyle name="40% - Accent6 7 6 4" xfId="29079"/>
    <cellStyle name="40% - Accent6 7 6 4 2" xfId="29080"/>
    <cellStyle name="40% - Accent6 7 6 5" xfId="29081"/>
    <cellStyle name="40% - Accent6 7 6 5 2" xfId="29082"/>
    <cellStyle name="40% - Accent6 7 6 6" xfId="29083"/>
    <cellStyle name="40% - Accent6 7 7" xfId="29084"/>
    <cellStyle name="40% - Accent6 7 7 2" xfId="29085"/>
    <cellStyle name="40% - Accent6 7 7 2 2" xfId="29086"/>
    <cellStyle name="40% - Accent6 7 7 2 2 2" xfId="29087"/>
    <cellStyle name="40% - Accent6 7 7 2 3" xfId="29088"/>
    <cellStyle name="40% - Accent6 7 7 3" xfId="29089"/>
    <cellStyle name="40% - Accent6 7 7 3 2" xfId="29090"/>
    <cellStyle name="40% - Accent6 7 7 4" xfId="29091"/>
    <cellStyle name="40% - Accent6 7 8" xfId="29092"/>
    <cellStyle name="40% - Accent6 7 8 2" xfId="29093"/>
    <cellStyle name="40% - Accent6 7 8 2 2" xfId="29094"/>
    <cellStyle name="40% - Accent6 7 8 3" xfId="29095"/>
    <cellStyle name="40% - Accent6 7 9" xfId="29096"/>
    <cellStyle name="40% - Accent6 7 9 2" xfId="29097"/>
    <cellStyle name="40% - Accent6 8" xfId="29098"/>
    <cellStyle name="40% - Accent6 8 2" xfId="29099"/>
    <cellStyle name="40% - Accent6 8 2 2" xfId="29100"/>
    <cellStyle name="40% - Accent6 8 2 2 2" xfId="29101"/>
    <cellStyle name="40% - Accent6 8 2 2 2 2" xfId="29102"/>
    <cellStyle name="40% - Accent6 8 2 2 2 2 2" xfId="29103"/>
    <cellStyle name="40% - Accent6 8 2 2 2 3" xfId="29104"/>
    <cellStyle name="40% - Accent6 8 2 2 3" xfId="29105"/>
    <cellStyle name="40% - Accent6 8 2 2 3 2" xfId="29106"/>
    <cellStyle name="40% - Accent6 8 2 2 4" xfId="29107"/>
    <cellStyle name="40% - Accent6 8 2 3" xfId="29108"/>
    <cellStyle name="40% - Accent6 8 2 3 2" xfId="29109"/>
    <cellStyle name="40% - Accent6 8 2 3 2 2" xfId="29110"/>
    <cellStyle name="40% - Accent6 8 2 3 3" xfId="29111"/>
    <cellStyle name="40% - Accent6 8 2 4" xfId="29112"/>
    <cellStyle name="40% - Accent6 8 2 4 2" xfId="29113"/>
    <cellStyle name="40% - Accent6 8 2 5" xfId="29114"/>
    <cellStyle name="40% - Accent6 8 2 5 2" xfId="29115"/>
    <cellStyle name="40% - Accent6 8 2 6" xfId="29116"/>
    <cellStyle name="40% - Accent6 8 3" xfId="29117"/>
    <cellStyle name="40% - Accent6 8 3 2" xfId="29118"/>
    <cellStyle name="40% - Accent6 8 3 2 2" xfId="29119"/>
    <cellStyle name="40% - Accent6 8 3 2 2 2" xfId="29120"/>
    <cellStyle name="40% - Accent6 8 3 2 2 2 2" xfId="29121"/>
    <cellStyle name="40% - Accent6 8 3 2 2 3" xfId="29122"/>
    <cellStyle name="40% - Accent6 8 3 2 3" xfId="29123"/>
    <cellStyle name="40% - Accent6 8 3 2 3 2" xfId="29124"/>
    <cellStyle name="40% - Accent6 8 3 2 4" xfId="29125"/>
    <cellStyle name="40% - Accent6 8 3 3" xfId="29126"/>
    <cellStyle name="40% - Accent6 8 3 3 2" xfId="29127"/>
    <cellStyle name="40% - Accent6 8 3 3 2 2" xfId="29128"/>
    <cellStyle name="40% - Accent6 8 3 3 3" xfId="29129"/>
    <cellStyle name="40% - Accent6 8 3 4" xfId="29130"/>
    <cellStyle name="40% - Accent6 8 3 4 2" xfId="29131"/>
    <cellStyle name="40% - Accent6 8 3 5" xfId="29132"/>
    <cellStyle name="40% - Accent6 8 3 5 2" xfId="29133"/>
    <cellStyle name="40% - Accent6 8 3 6" xfId="29134"/>
    <cellStyle name="40% - Accent6 8 4" xfId="29135"/>
    <cellStyle name="40% - Accent6 8 4 2" xfId="29136"/>
    <cellStyle name="40% - Accent6 8 4 2 2" xfId="29137"/>
    <cellStyle name="40% - Accent6 8 4 2 2 2" xfId="29138"/>
    <cellStyle name="40% - Accent6 8 4 2 3" xfId="29139"/>
    <cellStyle name="40% - Accent6 8 4 3" xfId="29140"/>
    <cellStyle name="40% - Accent6 8 4 3 2" xfId="29141"/>
    <cellStyle name="40% - Accent6 8 4 4" xfId="29142"/>
    <cellStyle name="40% - Accent6 8 5" xfId="29143"/>
    <cellStyle name="40% - Accent6 8 5 2" xfId="29144"/>
    <cellStyle name="40% - Accent6 8 5 2 2" xfId="29145"/>
    <cellStyle name="40% - Accent6 8 5 3" xfId="29146"/>
    <cellStyle name="40% - Accent6 8 6" xfId="29147"/>
    <cellStyle name="40% - Accent6 8 6 2" xfId="29148"/>
    <cellStyle name="40% - Accent6 8 7" xfId="29149"/>
    <cellStyle name="40% - Accent6 8 7 2" xfId="29150"/>
    <cellStyle name="40% - Accent6 8 8" xfId="29151"/>
    <cellStyle name="40% - Accent6 9" xfId="29152"/>
    <cellStyle name="40% - Accent6 9 2" xfId="29153"/>
    <cellStyle name="40% - Accent6 9 2 2" xfId="29154"/>
    <cellStyle name="40% - Accent6 9 2 2 2" xfId="29155"/>
    <cellStyle name="40% - Accent6 9 2 2 2 2" xfId="29156"/>
    <cellStyle name="40% - Accent6 9 2 2 2 2 2" xfId="29157"/>
    <cellStyle name="40% - Accent6 9 2 2 2 3" xfId="29158"/>
    <cellStyle name="40% - Accent6 9 2 2 3" xfId="29159"/>
    <cellStyle name="40% - Accent6 9 2 2 3 2" xfId="29160"/>
    <cellStyle name="40% - Accent6 9 2 2 4" xfId="29161"/>
    <cellStyle name="40% - Accent6 9 2 3" xfId="29162"/>
    <cellStyle name="40% - Accent6 9 2 3 2" xfId="29163"/>
    <cellStyle name="40% - Accent6 9 2 3 2 2" xfId="29164"/>
    <cellStyle name="40% - Accent6 9 2 3 3" xfId="29165"/>
    <cellStyle name="40% - Accent6 9 2 4" xfId="29166"/>
    <cellStyle name="40% - Accent6 9 2 4 2" xfId="29167"/>
    <cellStyle name="40% - Accent6 9 2 5" xfId="29168"/>
    <cellStyle name="40% - Accent6 9 2 5 2" xfId="29169"/>
    <cellStyle name="40% - Accent6 9 2 6" xfId="29170"/>
    <cellStyle name="40% - Accent6 9 3" xfId="29171"/>
    <cellStyle name="40% - Accent6 9 3 2" xfId="29172"/>
    <cellStyle name="40% - Accent6 9 3 2 2" xfId="29173"/>
    <cellStyle name="40% - Accent6 9 3 2 2 2" xfId="29174"/>
    <cellStyle name="40% - Accent6 9 3 2 2 2 2" xfId="29175"/>
    <cellStyle name="40% - Accent6 9 3 2 2 3" xfId="29176"/>
    <cellStyle name="40% - Accent6 9 3 2 3" xfId="29177"/>
    <cellStyle name="40% - Accent6 9 3 2 3 2" xfId="29178"/>
    <cellStyle name="40% - Accent6 9 3 2 4" xfId="29179"/>
    <cellStyle name="40% - Accent6 9 3 3" xfId="29180"/>
    <cellStyle name="40% - Accent6 9 3 3 2" xfId="29181"/>
    <cellStyle name="40% - Accent6 9 3 3 2 2" xfId="29182"/>
    <cellStyle name="40% - Accent6 9 3 3 3" xfId="29183"/>
    <cellStyle name="40% - Accent6 9 3 4" xfId="29184"/>
    <cellStyle name="40% - Accent6 9 3 4 2" xfId="29185"/>
    <cellStyle name="40% - Accent6 9 3 5" xfId="29186"/>
    <cellStyle name="40% - Accent6 9 3 5 2" xfId="29187"/>
    <cellStyle name="40% - Accent6 9 3 6" xfId="29188"/>
    <cellStyle name="40% - Accent6 9 4" xfId="29189"/>
    <cellStyle name="40% - Accent6 9 4 2" xfId="29190"/>
    <cellStyle name="40% - Accent6 9 4 2 2" xfId="29191"/>
    <cellStyle name="40% - Accent6 9 4 2 2 2" xfId="29192"/>
    <cellStyle name="40% - Accent6 9 4 2 3" xfId="29193"/>
    <cellStyle name="40% - Accent6 9 4 3" xfId="29194"/>
    <cellStyle name="40% - Accent6 9 4 3 2" xfId="29195"/>
    <cellStyle name="40% - Accent6 9 4 4" xfId="29196"/>
    <cellStyle name="40% - Accent6 9 5" xfId="29197"/>
    <cellStyle name="40% - Accent6 9 5 2" xfId="29198"/>
    <cellStyle name="40% - Accent6 9 5 2 2" xfId="29199"/>
    <cellStyle name="40% - Accent6 9 5 3" xfId="29200"/>
    <cellStyle name="40% - Accent6 9 6" xfId="29201"/>
    <cellStyle name="40% - Accent6 9 6 2" xfId="29202"/>
    <cellStyle name="40% - Accent6 9 7" xfId="29203"/>
    <cellStyle name="40% - Accent6 9 7 2" xfId="29204"/>
    <cellStyle name="40% - Accent6 9 8" xfId="29205"/>
    <cellStyle name="60% - Accent1 2" xfId="29206"/>
    <cellStyle name="60% - Accent1 3" xfId="29207"/>
    <cellStyle name="60% - Accent1 3 2" xfId="29208"/>
    <cellStyle name="60% - Accent1 4" xfId="29209"/>
    <cellStyle name="60% - Accent2 2" xfId="29210"/>
    <cellStyle name="60% - Accent2 3" xfId="29211"/>
    <cellStyle name="60% - Accent2 3 2" xfId="29212"/>
    <cellStyle name="60% - Accent2 4" xfId="29213"/>
    <cellStyle name="60% - Accent3 2" xfId="29214"/>
    <cellStyle name="60% - Accent3 3" xfId="29215"/>
    <cellStyle name="60% - Accent3 3 2" xfId="29216"/>
    <cellStyle name="60% - Accent3 4" xfId="29217"/>
    <cellStyle name="60% - Accent4 2" xfId="29218"/>
    <cellStyle name="60% - Accent4 3" xfId="29219"/>
    <cellStyle name="60% - Accent4 3 2" xfId="29220"/>
    <cellStyle name="60% - Accent4 4" xfId="29221"/>
    <cellStyle name="60% - Accent5 2" xfId="29222"/>
    <cellStyle name="60% - Accent5 3" xfId="29223"/>
    <cellStyle name="60% - Accent5 3 2" xfId="29224"/>
    <cellStyle name="60% - Accent5 4" xfId="29225"/>
    <cellStyle name="60% - Accent6 2" xfId="29226"/>
    <cellStyle name="60% - Accent6 3" xfId="29227"/>
    <cellStyle name="60% - Accent6 3 2" xfId="29228"/>
    <cellStyle name="60% - Accent6 4" xfId="29229"/>
    <cellStyle name="Accent1 2" xfId="29230"/>
    <cellStyle name="Accent1 3" xfId="29231"/>
    <cellStyle name="Accent1 3 2" xfId="29232"/>
    <cellStyle name="Accent1 4" xfId="29233"/>
    <cellStyle name="Accent2 2" xfId="29234"/>
    <cellStyle name="Accent2 3" xfId="29235"/>
    <cellStyle name="Accent2 3 2" xfId="29236"/>
    <cellStyle name="Accent2 4" xfId="29237"/>
    <cellStyle name="Accent3 2" xfId="29238"/>
    <cellStyle name="Accent3 3" xfId="29239"/>
    <cellStyle name="Accent3 3 2" xfId="29240"/>
    <cellStyle name="Accent3 4" xfId="29241"/>
    <cellStyle name="Accent4 2" xfId="29242"/>
    <cellStyle name="Accent4 3" xfId="29243"/>
    <cellStyle name="Accent4 3 2" xfId="29244"/>
    <cellStyle name="Accent4 4" xfId="29245"/>
    <cellStyle name="Accent5 2" xfId="29246"/>
    <cellStyle name="Accent5 3" xfId="29247"/>
    <cellStyle name="Accent5 3 2" xfId="29248"/>
    <cellStyle name="Accent5 4" xfId="29249"/>
    <cellStyle name="Accent6 2" xfId="29250"/>
    <cellStyle name="Accent6 3" xfId="29251"/>
    <cellStyle name="Accent6 3 2" xfId="29252"/>
    <cellStyle name="Accent6 4" xfId="29253"/>
    <cellStyle name="AS Input Middle Currency" xfId="29254"/>
    <cellStyle name="AS Input Middle Date" xfId="29255"/>
    <cellStyle name="AS Input Middle Multiple" xfId="29256"/>
    <cellStyle name="AS Input Middle Number" xfId="29257"/>
    <cellStyle name="AS Input Middle Percentage" xfId="29258"/>
    <cellStyle name="AS Input Middle Title / Name" xfId="29259"/>
    <cellStyle name="AS Input Middle Year" xfId="29260"/>
    <cellStyle name="Assumption Currency." xfId="29261"/>
    <cellStyle name="Assumption Currency. 2" xfId="29262"/>
    <cellStyle name="Assumption Currency. 2 2" xfId="29263"/>
    <cellStyle name="Assumption Currency. 2 3" xfId="29264"/>
    <cellStyle name="Assumption Currency. 3" xfId="29265"/>
    <cellStyle name="Assumption Date." xfId="29266"/>
    <cellStyle name="Assumption Date. 2" xfId="29267"/>
    <cellStyle name="Assumption Date. 2 2" xfId="29268"/>
    <cellStyle name="Assumption Date. 2 3" xfId="29269"/>
    <cellStyle name="Assumption Date. 3" xfId="29270"/>
    <cellStyle name="Assumption Heading." xfId="29271"/>
    <cellStyle name="Assumption Heading. 2" xfId="29272"/>
    <cellStyle name="Assumption Heading. 2 2" xfId="29273"/>
    <cellStyle name="Assumption Heading. 2 3" xfId="29274"/>
    <cellStyle name="Assumption Heading. 3" xfId="29275"/>
    <cellStyle name="Assumption Multiple." xfId="29276"/>
    <cellStyle name="Assumption Multiple. 2" xfId="29277"/>
    <cellStyle name="Assumption Multiple. 2 2" xfId="29278"/>
    <cellStyle name="Assumption Multiple. 2 3" xfId="29279"/>
    <cellStyle name="Assumption Multiple. 3" xfId="29280"/>
    <cellStyle name="Assumption Number." xfId="29281"/>
    <cellStyle name="Assumption Number. 2" xfId="29282"/>
    <cellStyle name="Assumption Number. 2 2" xfId="29283"/>
    <cellStyle name="Assumption Number. 2 3" xfId="29284"/>
    <cellStyle name="Assumption Number. 3" xfId="29285"/>
    <cellStyle name="Assumption Percentage." xfId="29286"/>
    <cellStyle name="Assumption Percentage. 2" xfId="29287"/>
    <cellStyle name="Assumption Percentage. 2 2" xfId="29288"/>
    <cellStyle name="Assumption Percentage. 2 3" xfId="29289"/>
    <cellStyle name="Assumption Percentage. 3" xfId="29290"/>
    <cellStyle name="Assumption Year." xfId="29291"/>
    <cellStyle name="Assumption Year. 2" xfId="29292"/>
    <cellStyle name="Assumption Year. 2 2" xfId="29293"/>
    <cellStyle name="Assumption Year. 2 3" xfId="29294"/>
    <cellStyle name="Assumption Year. 3" xfId="29295"/>
    <cellStyle name="Assumptions Center Currency" xfId="29296"/>
    <cellStyle name="Assumptions Center Date" xfId="29297"/>
    <cellStyle name="Assumptions Center Date 2" xfId="29298"/>
    <cellStyle name="Assumptions Center Date 3" xfId="29299"/>
    <cellStyle name="Assumptions Center Multiple" xfId="29300"/>
    <cellStyle name="Assumptions Center Number" xfId="29301"/>
    <cellStyle name="Assumptions Center Number 2" xfId="29302"/>
    <cellStyle name="Assumptions Center Number 3" xfId="29303"/>
    <cellStyle name="Assumptions Center Percentage" xfId="29304"/>
    <cellStyle name="Assumptions Center Year" xfId="29305"/>
    <cellStyle name="Assumptions Forecast Currency" xfId="29306"/>
    <cellStyle name="Assumptions Forecast Date" xfId="29307"/>
    <cellStyle name="Assumptions Forecast Multiple" xfId="29308"/>
    <cellStyle name="Assumptions Forecast Number" xfId="29309"/>
    <cellStyle name="Assumptions Forecast Percentage" xfId="29310"/>
    <cellStyle name="Assumptions Forecast Title / Name" xfId="29311"/>
    <cellStyle name="Assumptions Forecast Year" xfId="29312"/>
    <cellStyle name="Assumptions Heading" xfId="29313"/>
    <cellStyle name="Assumptions Heading 2" xfId="29314"/>
    <cellStyle name="Assumptions Heading 3" xfId="29315"/>
    <cellStyle name="Assumptions Middle Currency" xfId="29316"/>
    <cellStyle name="Assumptions Middle Date" xfId="29317"/>
    <cellStyle name="Assumptions Middle Multiple" xfId="29318"/>
    <cellStyle name="Assumptions Middle Number" xfId="29319"/>
    <cellStyle name="Assumptions Middle Percentage" xfId="29320"/>
    <cellStyle name="Assumptions Middle Title / Name" xfId="29321"/>
    <cellStyle name="Assumptions Middle Year" xfId="29322"/>
    <cellStyle name="Assumptions Right Currency" xfId="29323"/>
    <cellStyle name="Assumptions Right Currency 2" xfId="29324"/>
    <cellStyle name="Assumptions Right Currency 3" xfId="29325"/>
    <cellStyle name="Assumptions Right Date" xfId="29326"/>
    <cellStyle name="Assumptions Right Date 2" xfId="29327"/>
    <cellStyle name="Assumptions Right Date 3" xfId="29328"/>
    <cellStyle name="Assumptions Right Multiple" xfId="29329"/>
    <cellStyle name="Assumptions Right Multiple 2" xfId="29330"/>
    <cellStyle name="Assumptions Right Multiple 3" xfId="29331"/>
    <cellStyle name="Assumptions Right Number" xfId="29332"/>
    <cellStyle name="Assumptions Right Number 2" xfId="29333"/>
    <cellStyle name="Assumptions Right Number 3" xfId="29334"/>
    <cellStyle name="Assumptions Right Percentage" xfId="29335"/>
    <cellStyle name="Assumptions Right Percentage 2" xfId="29336"/>
    <cellStyle name="Assumptions Right Percentage 3" xfId="29337"/>
    <cellStyle name="Assumptions Right Year" xfId="29338"/>
    <cellStyle name="Assumptions Right Year 2" xfId="29339"/>
    <cellStyle name="Assumptions Right Year 3" xfId="29340"/>
    <cellStyle name="Background" xfId="29341"/>
    <cellStyle name="Bad 2" xfId="29342"/>
    <cellStyle name="Bad 2 2" xfId="29343"/>
    <cellStyle name="Bad 3" xfId="29344"/>
    <cellStyle name="Bad 3 2" xfId="29345"/>
    <cellStyle name="Bad 3 3" xfId="29346"/>
    <cellStyle name="Blank" xfId="29347"/>
    <cellStyle name="Blockout" xfId="29348"/>
    <cellStyle name="Body" xfId="29349"/>
    <cellStyle name="Border" xfId="29350"/>
    <cellStyle name="Calculation 2" xfId="29351"/>
    <cellStyle name="Calculation 3" xfId="29352"/>
    <cellStyle name="Calculation 3 2" xfId="29353"/>
    <cellStyle name="Calculation 4" xfId="29354"/>
    <cellStyle name="Cell Link" xfId="29355"/>
    <cellStyle name="Cell Link 2" xfId="29356"/>
    <cellStyle name="Cell Link 3" xfId="29357"/>
    <cellStyle name="Cell Link." xfId="29358"/>
    <cellStyle name="Center Currency" xfId="29359"/>
    <cellStyle name="Center Date" xfId="29360"/>
    <cellStyle name="Center Date 2" xfId="29361"/>
    <cellStyle name="Center Date 3" xfId="29362"/>
    <cellStyle name="Center Multiple" xfId="29363"/>
    <cellStyle name="Center Number" xfId="29364"/>
    <cellStyle name="Center Number 2" xfId="29365"/>
    <cellStyle name="Center Number 3" xfId="29366"/>
    <cellStyle name="Center Percentage" xfId="29367"/>
    <cellStyle name="Center Year" xfId="29368"/>
    <cellStyle name="Check Cell 2" xfId="29369"/>
    <cellStyle name="Check Cell 3" xfId="29370"/>
    <cellStyle name="Check Cell 3 2" xfId="29371"/>
    <cellStyle name="Check Cell 4" xfId="29372"/>
    <cellStyle name="Column Heading" xfId="29373"/>
    <cellStyle name="Column Heading Input" xfId="29374"/>
    <cellStyle name="Comma" xfId="1" builtinId="3"/>
    <cellStyle name="Comma 0" xfId="29375"/>
    <cellStyle name="Comma 10" xfId="29376"/>
    <cellStyle name="Comma 11" xfId="29377"/>
    <cellStyle name="Comma 12" xfId="29378"/>
    <cellStyle name="Comma 2" xfId="4"/>
    <cellStyle name="Comma 2 2" xfId="29379"/>
    <cellStyle name="Comma 2 2 2" xfId="29380"/>
    <cellStyle name="Comma 2 2 3" xfId="29381"/>
    <cellStyle name="Comma 2 2 4" xfId="29382"/>
    <cellStyle name="Comma 2 2 5" xfId="29383"/>
    <cellStyle name="Comma 2 2 6" xfId="29384"/>
    <cellStyle name="Comma 2 3" xfId="29385"/>
    <cellStyle name="Comma 2 3 2" xfId="29386"/>
    <cellStyle name="Comma 2 3 3" xfId="29387"/>
    <cellStyle name="Comma 2 4" xfId="29388"/>
    <cellStyle name="Comma 2 4 2" xfId="29389"/>
    <cellStyle name="Comma 2 4 3" xfId="29390"/>
    <cellStyle name="Comma 2 4 3 2" xfId="29391"/>
    <cellStyle name="Comma 2 4 3 3" xfId="29392"/>
    <cellStyle name="Comma 2 4 4" xfId="29393"/>
    <cellStyle name="Comma 2 5" xfId="29394"/>
    <cellStyle name="Comma 2 5 2" xfId="29395"/>
    <cellStyle name="Comma 2 5 2 2" xfId="29396"/>
    <cellStyle name="Comma 2 5 3" xfId="29397"/>
    <cellStyle name="Comma 2 5 4" xfId="29398"/>
    <cellStyle name="Comma 2 5 5" xfId="29399"/>
    <cellStyle name="Comma 2 6" xfId="29400"/>
    <cellStyle name="Comma 2 6 2" xfId="29401"/>
    <cellStyle name="Comma 2 7" xfId="29402"/>
    <cellStyle name="Comma 2 7 2" xfId="29403"/>
    <cellStyle name="Comma 2 8" xfId="29404"/>
    <cellStyle name="Comma 2 9" xfId="29405"/>
    <cellStyle name="Comma 2_Analysis" xfId="29406"/>
    <cellStyle name="Comma 3" xfId="29407"/>
    <cellStyle name="Comma 3 2" xfId="29408"/>
    <cellStyle name="Comma 3 2 2" xfId="29409"/>
    <cellStyle name="Comma 3 3" xfId="29410"/>
    <cellStyle name="Comma 3 3 2" xfId="29411"/>
    <cellStyle name="Comma 3 3 2 2" xfId="29412"/>
    <cellStyle name="Comma 3 3 3" xfId="29413"/>
    <cellStyle name="Comma 3 3 4" xfId="29414"/>
    <cellStyle name="Comma 3 3 4 2" xfId="29415"/>
    <cellStyle name="Comma 3 3 5" xfId="29416"/>
    <cellStyle name="Comma 3 4" xfId="29417"/>
    <cellStyle name="Comma 4" xfId="29418"/>
    <cellStyle name="Comma 4 2" xfId="29419"/>
    <cellStyle name="Comma 4 2 2" xfId="29420"/>
    <cellStyle name="Comma 4 3" xfId="29421"/>
    <cellStyle name="Comma 4 3 2" xfId="29422"/>
    <cellStyle name="Comma 4 4" xfId="29423"/>
    <cellStyle name="Comma 4 5" xfId="29424"/>
    <cellStyle name="Comma 4 6" xfId="29425"/>
    <cellStyle name="Comma 4 7" xfId="29426"/>
    <cellStyle name="Comma 5" xfId="29427"/>
    <cellStyle name="Comma 5 2" xfId="29428"/>
    <cellStyle name="Comma 5 2 2" xfId="29429"/>
    <cellStyle name="Comma 5 3" xfId="29430"/>
    <cellStyle name="Comma 5 4" xfId="29431"/>
    <cellStyle name="Comma 5 5" xfId="29432"/>
    <cellStyle name="Comma 5 6" xfId="29433"/>
    <cellStyle name="Comma 6" xfId="29434"/>
    <cellStyle name="Comma 6 2" xfId="29435"/>
    <cellStyle name="Comma 6 2 2" xfId="29436"/>
    <cellStyle name="Comma 7" xfId="29437"/>
    <cellStyle name="Comma 7 2" xfId="29438"/>
    <cellStyle name="Comma 8" xfId="29439"/>
    <cellStyle name="Comma 8 2" xfId="29440"/>
    <cellStyle name="Comma 8 2 2" xfId="29441"/>
    <cellStyle name="Comma 9" xfId="29442"/>
    <cellStyle name="Comma 9 2" xfId="29443"/>
    <cellStyle name="Company Name" xfId="29444"/>
    <cellStyle name="Cover Link Note" xfId="29445"/>
    <cellStyle name="Crit text input" xfId="29446"/>
    <cellStyle name="Currency [0] 2" xfId="29447"/>
    <cellStyle name="Currency 0" xfId="29448"/>
    <cellStyle name="Currency 10" xfId="29449"/>
    <cellStyle name="Currency 11" xfId="29450"/>
    <cellStyle name="Currency 12" xfId="29451"/>
    <cellStyle name="Currency 13" xfId="29452"/>
    <cellStyle name="Currency 14" xfId="29453"/>
    <cellStyle name="Currency 15" xfId="29454"/>
    <cellStyle name="Currency 16" xfId="29455"/>
    <cellStyle name="Currency 17" xfId="29456"/>
    <cellStyle name="Currency 18" xfId="29457"/>
    <cellStyle name="Currency 19" xfId="29458"/>
    <cellStyle name="Currency 2" xfId="29459"/>
    <cellStyle name="Currency 2 10" xfId="29460"/>
    <cellStyle name="Currency 2 2" xfId="29461"/>
    <cellStyle name="Currency 2 2 2" xfId="29462"/>
    <cellStyle name="Currency 2 2 2 2" xfId="29463"/>
    <cellStyle name="Currency 2 2 2 3" xfId="29464"/>
    <cellStyle name="Currency 2 2 2 4" xfId="29465"/>
    <cellStyle name="Currency 2 2 3" xfId="29466"/>
    <cellStyle name="Currency 2 2 3 2" xfId="29467"/>
    <cellStyle name="Currency 2 2 3 3" xfId="29468"/>
    <cellStyle name="Currency 2 2 4" xfId="29469"/>
    <cellStyle name="Currency 2 2 4 2" xfId="29470"/>
    <cellStyle name="Currency 2 2 4 3" xfId="29471"/>
    <cellStyle name="Currency 2 2 5" xfId="29472"/>
    <cellStyle name="Currency 2 2 6" xfId="29473"/>
    <cellStyle name="Currency 2 2 7" xfId="29474"/>
    <cellStyle name="Currency 2 2 8" xfId="29475"/>
    <cellStyle name="Currency 2 3" xfId="29476"/>
    <cellStyle name="Currency 2 3 2" xfId="29477"/>
    <cellStyle name="Currency 2 3 2 2" xfId="29478"/>
    <cellStyle name="Currency 2 3 3" xfId="29479"/>
    <cellStyle name="Currency 2 3 4" xfId="29480"/>
    <cellStyle name="Currency 2 3 5" xfId="29481"/>
    <cellStyle name="Currency 2 3 6" xfId="29482"/>
    <cellStyle name="Currency 2 4" xfId="29483"/>
    <cellStyle name="Currency 2 4 2" xfId="29484"/>
    <cellStyle name="Currency 2 4 2 2" xfId="29485"/>
    <cellStyle name="Currency 2 4 2 3" xfId="29486"/>
    <cellStyle name="Currency 2 4 3" xfId="29487"/>
    <cellStyle name="Currency 2 4 3 2" xfId="29488"/>
    <cellStyle name="Currency 2 4 4" xfId="29489"/>
    <cellStyle name="Currency 2 4 4 2" xfId="29490"/>
    <cellStyle name="Currency 2 4 5" xfId="29491"/>
    <cellStyle name="Currency 2 5" xfId="29492"/>
    <cellStyle name="Currency 2 5 2" xfId="29493"/>
    <cellStyle name="Currency 2 6" xfId="29494"/>
    <cellStyle name="Currency 2 6 2" xfId="29495"/>
    <cellStyle name="Currency 2 7" xfId="29496"/>
    <cellStyle name="Currency 2 7 2" xfId="29497"/>
    <cellStyle name="Currency 2 7 2 2" xfId="29498"/>
    <cellStyle name="Currency 2 7 3" xfId="29499"/>
    <cellStyle name="Currency 2 8" xfId="29500"/>
    <cellStyle name="Currency 2 9" xfId="29501"/>
    <cellStyle name="Currency 2_Analysis" xfId="29502"/>
    <cellStyle name="Currency 20" xfId="29503"/>
    <cellStyle name="Currency 21" xfId="29504"/>
    <cellStyle name="Currency 22" xfId="29505"/>
    <cellStyle name="Currency 23" xfId="29506"/>
    <cellStyle name="Currency 24" xfId="29507"/>
    <cellStyle name="Currency 25" xfId="29508"/>
    <cellStyle name="Currency 26" xfId="29509"/>
    <cellStyle name="Currency 27" xfId="29510"/>
    <cellStyle name="Currency 28" xfId="29511"/>
    <cellStyle name="Currency 29" xfId="29512"/>
    <cellStyle name="Currency 3" xfId="29513"/>
    <cellStyle name="Currency 3 2" xfId="29514"/>
    <cellStyle name="Currency 3 2 2" xfId="29515"/>
    <cellStyle name="Currency 3 3" xfId="29516"/>
    <cellStyle name="Currency 3 4" xfId="29517"/>
    <cellStyle name="Currency 30" xfId="29518"/>
    <cellStyle name="Currency 31" xfId="29519"/>
    <cellStyle name="Currency 32" xfId="29520"/>
    <cellStyle name="Currency 33" xfId="29521"/>
    <cellStyle name="Currency 34" xfId="29522"/>
    <cellStyle name="Currency 35" xfId="29523"/>
    <cellStyle name="Currency 36" xfId="29524"/>
    <cellStyle name="Currency 37" xfId="29525"/>
    <cellStyle name="Currency 38" xfId="29526"/>
    <cellStyle name="Currency 38 2" xfId="29527"/>
    <cellStyle name="Currency 39" xfId="29528"/>
    <cellStyle name="Currency 39 2" xfId="29529"/>
    <cellStyle name="Currency 4" xfId="29530"/>
    <cellStyle name="Currency 4 2" xfId="29531"/>
    <cellStyle name="Currency 4 3" xfId="29532"/>
    <cellStyle name="Currency 40" xfId="29533"/>
    <cellStyle name="Currency 40 2" xfId="29534"/>
    <cellStyle name="Currency 41" xfId="29535"/>
    <cellStyle name="Currency 41 2" xfId="29536"/>
    <cellStyle name="Currency 42" xfId="29537"/>
    <cellStyle name="Currency 42 2" xfId="29538"/>
    <cellStyle name="Currency 42 3" xfId="29539"/>
    <cellStyle name="Currency 43" xfId="29540"/>
    <cellStyle name="Currency 44" xfId="29541"/>
    <cellStyle name="Currency 45" xfId="29542"/>
    <cellStyle name="Currency 46" xfId="29543"/>
    <cellStyle name="Currency 47" xfId="29544"/>
    <cellStyle name="Currency 48" xfId="29545"/>
    <cellStyle name="Currency 49" xfId="29546"/>
    <cellStyle name="Currency 5" xfId="29547"/>
    <cellStyle name="Currency 5 2" xfId="29548"/>
    <cellStyle name="Currency 50" xfId="29549"/>
    <cellStyle name="Currency 51" xfId="29550"/>
    <cellStyle name="Currency 52" xfId="29551"/>
    <cellStyle name="Currency 53" xfId="29552"/>
    <cellStyle name="Currency 54" xfId="29553"/>
    <cellStyle name="Currency 55" xfId="29554"/>
    <cellStyle name="Currency 56" xfId="29555"/>
    <cellStyle name="Currency 57" xfId="29556"/>
    <cellStyle name="Currency 58" xfId="29557"/>
    <cellStyle name="Currency 59" xfId="29558"/>
    <cellStyle name="Currency 6" xfId="29559"/>
    <cellStyle name="Currency 60" xfId="29560"/>
    <cellStyle name="Currency 61" xfId="29561"/>
    <cellStyle name="Currency 62" xfId="29562"/>
    <cellStyle name="Currency 7" xfId="29563"/>
    <cellStyle name="Currency 8" xfId="29564"/>
    <cellStyle name="Currency 9" xfId="29565"/>
    <cellStyle name="Currency." xfId="29566"/>
    <cellStyle name="Currency. 2" xfId="29567"/>
    <cellStyle name="Date" xfId="29568"/>
    <cellStyle name="Date 2" xfId="29569"/>
    <cellStyle name="Date Aligned" xfId="29570"/>
    <cellStyle name="Date." xfId="29571"/>
    <cellStyle name="Date. 2" xfId="29572"/>
    <cellStyle name="Dezimal_Utopia 5_1 to 5_22 update 21" xfId="29573"/>
    <cellStyle name="Dotted Line" xfId="29574"/>
    <cellStyle name="Explanatory Text 2" xfId="29575"/>
    <cellStyle name="Explanatory Text 3" xfId="29576"/>
    <cellStyle name="Explanatory Text 3 2" xfId="29577"/>
    <cellStyle name="Explanatory Text 4" xfId="29578"/>
    <cellStyle name="FAS Input Currency" xfId="29579"/>
    <cellStyle name="FAS Input Date" xfId="29580"/>
    <cellStyle name="FAS Input Multiple" xfId="29581"/>
    <cellStyle name="FAS Input Number" xfId="29582"/>
    <cellStyle name="FAS Input Percentage" xfId="29583"/>
    <cellStyle name="FAS Input Title / Name" xfId="29584"/>
    <cellStyle name="FAS Input Year" xfId="29585"/>
    <cellStyle name="Footnote" xfId="29586"/>
    <cellStyle name="Forecast Currency" xfId="29587"/>
    <cellStyle name="Forecast Date" xfId="29588"/>
    <cellStyle name="Forecast Multiple" xfId="29589"/>
    <cellStyle name="Forecast Number" xfId="29590"/>
    <cellStyle name="Forecast Percentage" xfId="29591"/>
    <cellStyle name="Forecast Period Title" xfId="29592"/>
    <cellStyle name="Forecast Year" xfId="29593"/>
    <cellStyle name="Format" xfId="29594"/>
    <cellStyle name="Good 2" xfId="29595"/>
    <cellStyle name="Good 3" xfId="29596"/>
    <cellStyle name="Good 3 2" xfId="29597"/>
    <cellStyle name="Good 4" xfId="29598"/>
    <cellStyle name="Good 5" xfId="29599"/>
    <cellStyle name="Good 6" xfId="29600"/>
    <cellStyle name="Grey" xfId="29601"/>
    <cellStyle name="Hard Percent" xfId="29602"/>
    <cellStyle name="Header" xfId="29603"/>
    <cellStyle name="Header1" xfId="29604"/>
    <cellStyle name="Header2" xfId="29605"/>
    <cellStyle name="Heading" xfId="29606"/>
    <cellStyle name="Heading 1 2" xfId="29607"/>
    <cellStyle name="Heading 1 2 2" xfId="29608"/>
    <cellStyle name="Heading 1 2 3" xfId="29609"/>
    <cellStyle name="Heading 1 2 4" xfId="29610"/>
    <cellStyle name="Heading 1 3" xfId="29611"/>
    <cellStyle name="Heading 1 3 2" xfId="29612"/>
    <cellStyle name="Heading 1 4" xfId="29613"/>
    <cellStyle name="Heading 1." xfId="29614"/>
    <cellStyle name="Heading 1. 2" xfId="29615"/>
    <cellStyle name="Heading 2 2" xfId="29616"/>
    <cellStyle name="Heading 2 2 2" xfId="29617"/>
    <cellStyle name="Heading 2 2 3" xfId="29618"/>
    <cellStyle name="Heading 2 2 4" xfId="29619"/>
    <cellStyle name="Heading 2 3" xfId="29620"/>
    <cellStyle name="Heading 2 3 2" xfId="29621"/>
    <cellStyle name="Heading 2 4" xfId="29622"/>
    <cellStyle name="Heading 2." xfId="29623"/>
    <cellStyle name="Heading 2. 2" xfId="29624"/>
    <cellStyle name="Heading 2. 3" xfId="29625"/>
    <cellStyle name="Heading 2. 4" xfId="29626"/>
    <cellStyle name="Heading 3 2" xfId="29627"/>
    <cellStyle name="Heading 3 2 2" xfId="29628"/>
    <cellStyle name="Heading 3 2 3" xfId="29629"/>
    <cellStyle name="Heading 3 2 4" xfId="29630"/>
    <cellStyle name="Heading 3 3" xfId="29631"/>
    <cellStyle name="Heading 3 3 2" xfId="29632"/>
    <cellStyle name="Heading 3 4" xfId="29633"/>
    <cellStyle name="Heading 3." xfId="29634"/>
    <cellStyle name="Heading 3. 2" xfId="29635"/>
    <cellStyle name="Heading 3. 3" xfId="29636"/>
    <cellStyle name="Heading 3. 4" xfId="29637"/>
    <cellStyle name="Heading 4 2" xfId="29638"/>
    <cellStyle name="Heading 4 2 2" xfId="29639"/>
    <cellStyle name="Heading 4 2 3" xfId="29640"/>
    <cellStyle name="Heading 4 2 4" xfId="29641"/>
    <cellStyle name="Heading 4 2 5" xfId="29642"/>
    <cellStyle name="Heading 4 3" xfId="29643"/>
    <cellStyle name="Heading 4 3 2" xfId="29644"/>
    <cellStyle name="Heading 4 3 3" xfId="29645"/>
    <cellStyle name="Heading 4." xfId="29646"/>
    <cellStyle name="Heading 4. 2" xfId="29647"/>
    <cellStyle name="Hyperlink 2" xfId="29648"/>
    <cellStyle name="Hyperlink 2 2" xfId="29649"/>
    <cellStyle name="Hyperlink 2 2 2" xfId="29650"/>
    <cellStyle name="Hyperlink 2 3" xfId="29651"/>
    <cellStyle name="Hyperlink 3" xfId="29652"/>
    <cellStyle name="Hyperlink 4" xfId="29653"/>
    <cellStyle name="Hyperlink 4 2" xfId="29654"/>
    <cellStyle name="Hyperlink 5" xfId="29655"/>
    <cellStyle name="Hyperlink Arrow" xfId="29656"/>
    <cellStyle name="Hyperlink Arrow 2" xfId="29657"/>
    <cellStyle name="Hyperlink Arrow 3" xfId="29658"/>
    <cellStyle name="Hyperlink Arrow 4" xfId="29659"/>
    <cellStyle name="Hyperlink Arrow." xfId="29660"/>
    <cellStyle name="Hyperlink Arrow_20110216 Corp Capex Workingsv4" xfId="29661"/>
    <cellStyle name="Hyperlink Check" xfId="29662"/>
    <cellStyle name="Hyperlink Check 2" xfId="29663"/>
    <cellStyle name="Hyperlink Check 3" xfId="29664"/>
    <cellStyle name="Hyperlink Check." xfId="29665"/>
    <cellStyle name="Hyperlink Check_20110216 Corp Capex Workingsv4" xfId="29666"/>
    <cellStyle name="Hyperlink Text" xfId="29667"/>
    <cellStyle name="Hyperlink Text 2" xfId="29668"/>
    <cellStyle name="Hyperlink Text 3" xfId="29669"/>
    <cellStyle name="Hyperlink Text 4" xfId="29670"/>
    <cellStyle name="Hyperlink Text." xfId="29671"/>
    <cellStyle name="Hyperlink Text. 2" xfId="29672"/>
    <cellStyle name="Hyperlink Text. 2 2" xfId="29673"/>
    <cellStyle name="Hyperlink Text_20110216 Corp Capex Workingsv4" xfId="29674"/>
    <cellStyle name="Hyperlink TOC 1." xfId="29675"/>
    <cellStyle name="Hyperlink TOC 2." xfId="29676"/>
    <cellStyle name="Hyperlink TOC 2. 2" xfId="29677"/>
    <cellStyle name="Hyperlink TOC 3." xfId="29678"/>
    <cellStyle name="Hyperlink TOC 3. 2" xfId="29679"/>
    <cellStyle name="Hyperlink TOC 4." xfId="29680"/>
    <cellStyle name="Hyperlink TOC 4. 2" xfId="29681"/>
    <cellStyle name="Import" xfId="29682"/>
    <cellStyle name="Import%" xfId="29683"/>
    <cellStyle name="import_Changes since release" xfId="29684"/>
    <cellStyle name="Input [yellow]" xfId="29685"/>
    <cellStyle name="Input 2" xfId="29686"/>
    <cellStyle name="Input 3" xfId="29687"/>
    <cellStyle name="Input 3 2" xfId="29688"/>
    <cellStyle name="Input 4" xfId="29689"/>
    <cellStyle name="Input Company Name" xfId="29690"/>
    <cellStyle name="Input Forecast Currency" xfId="29691"/>
    <cellStyle name="Input Forecast Date" xfId="29692"/>
    <cellStyle name="Input Forecast Multiple" xfId="29693"/>
    <cellStyle name="Input Forecast Number" xfId="29694"/>
    <cellStyle name="Input Forecast Percentage" xfId="29695"/>
    <cellStyle name="Input Forecast Year" xfId="29696"/>
    <cellStyle name="Input Heading 1" xfId="29697"/>
    <cellStyle name="Input Heading 2" xfId="29698"/>
    <cellStyle name="Input Heading 3" xfId="29699"/>
    <cellStyle name="Input Heading 4" xfId="29700"/>
    <cellStyle name="Input Middle Currency" xfId="29701"/>
    <cellStyle name="Input Middle Date" xfId="29702"/>
    <cellStyle name="Input Middle Multiple" xfId="29703"/>
    <cellStyle name="Input Middle Number" xfId="29704"/>
    <cellStyle name="Input Middle Percentage" xfId="29705"/>
    <cellStyle name="Input Middle Title / Name" xfId="29706"/>
    <cellStyle name="Input Middle Year" xfId="29707"/>
    <cellStyle name="Input Sheet Title" xfId="29708"/>
    <cellStyle name="Input1" xfId="29709"/>
    <cellStyle name="Input1 2" xfId="29710"/>
    <cellStyle name="Input1%" xfId="29711"/>
    <cellStyle name="Input1_Changes since release" xfId="29712"/>
    <cellStyle name="Input1default" xfId="29713"/>
    <cellStyle name="Input1default%" xfId="29714"/>
    <cellStyle name="Input2" xfId="29715"/>
    <cellStyle name="Input2%" xfId="29716"/>
    <cellStyle name="Input3" xfId="29717"/>
    <cellStyle name="Input3%" xfId="29718"/>
    <cellStyle name="Interformula" xfId="29719"/>
    <cellStyle name="key result" xfId="29720"/>
    <cellStyle name="Line Item" xfId="29721"/>
    <cellStyle name="Line Item Input" xfId="29722"/>
    <cellStyle name="Linked Cell 2" xfId="29723"/>
    <cellStyle name="Linked Cell 3" xfId="29724"/>
    <cellStyle name="Linked Cell 3 2" xfId="29725"/>
    <cellStyle name="Linked Cell 4" xfId="29726"/>
    <cellStyle name="Local import" xfId="29727"/>
    <cellStyle name="Local import %" xfId="29728"/>
    <cellStyle name="Lookup Table Heading" xfId="29729"/>
    <cellStyle name="Lookup Table Heading 2" xfId="29730"/>
    <cellStyle name="Lookup Table Heading." xfId="29731"/>
    <cellStyle name="Lookup Table Heading. 2" xfId="29732"/>
    <cellStyle name="Lookup Table Heading_Book3 (2)" xfId="29733"/>
    <cellStyle name="Lookup Table Label" xfId="29734"/>
    <cellStyle name="Lookup Table Label 2" xfId="29735"/>
    <cellStyle name="Lookup Table Label." xfId="29736"/>
    <cellStyle name="Lookup Table Label. 2" xfId="29737"/>
    <cellStyle name="Lookup Table Label_Book3 (2)" xfId="29738"/>
    <cellStyle name="Lookup Table Number" xfId="29739"/>
    <cellStyle name="Lookup Table Number 2" xfId="29740"/>
    <cellStyle name="Lookup Table Number 3" xfId="29741"/>
    <cellStyle name="Lookup Table Number." xfId="29742"/>
    <cellStyle name="Lookup Table Number. 2" xfId="29743"/>
    <cellStyle name="Lookup Table Number_20110216 Corp Capex Workingsv4" xfId="29744"/>
    <cellStyle name="LS Input Lookup Label" xfId="29745"/>
    <cellStyle name="LS Input Lookup Label 2" xfId="29746"/>
    <cellStyle name="LS Input Table Heading" xfId="29747"/>
    <cellStyle name="LS Input Table Heading 2" xfId="29748"/>
    <cellStyle name="LS Input Table No. 1" xfId="29749"/>
    <cellStyle name="LS Input Table No. 1 2" xfId="29750"/>
    <cellStyle name="LS Output Table No. 2+" xfId="29751"/>
    <cellStyle name="LS Output Table No. 2+ 2" xfId="29752"/>
    <cellStyle name="Middle Currency" xfId="29753"/>
    <cellStyle name="Middle Date" xfId="29754"/>
    <cellStyle name="Middle Multiple" xfId="29755"/>
    <cellStyle name="Middle Number" xfId="29756"/>
    <cellStyle name="Middle Percentage" xfId="29757"/>
    <cellStyle name="Middle Title / Name" xfId="29758"/>
    <cellStyle name="Middle Year" xfId="29759"/>
    <cellStyle name="Model Name" xfId="29760"/>
    <cellStyle name="Model Name 2" xfId="29761"/>
    <cellStyle name="Model Name 3" xfId="29762"/>
    <cellStyle name="Model Name." xfId="29763"/>
    <cellStyle name="Model Name. 2" xfId="29764"/>
    <cellStyle name="Model Name. 2 2" xfId="29765"/>
    <cellStyle name="Model Name_20110216 Corp Capex Workingsv4" xfId="29766"/>
    <cellStyle name="Multiple" xfId="29767"/>
    <cellStyle name="Multiple." xfId="29768"/>
    <cellStyle name="Multiple. 2" xfId="29769"/>
    <cellStyle name="Neutral 2" xfId="29770"/>
    <cellStyle name="Neutral 3" xfId="29771"/>
    <cellStyle name="Neutral 3 2" xfId="29772"/>
    <cellStyle name="Neutral 4" xfId="29773"/>
    <cellStyle name="no dec" xfId="29774"/>
    <cellStyle name="Non crit Input 0.000" xfId="29775"/>
    <cellStyle name="Normal" xfId="0" builtinId="0"/>
    <cellStyle name="Normal - Style1" xfId="29776"/>
    <cellStyle name="Normal 10" xfId="29777"/>
    <cellStyle name="Normal 10 2" xfId="29778"/>
    <cellStyle name="Normal 10 2 2" xfId="29779"/>
    <cellStyle name="Normal 10 2 2 2" xfId="3"/>
    <cellStyle name="Normal 10 2 3" xfId="29780"/>
    <cellStyle name="Normal 10 3" xfId="29781"/>
    <cellStyle name="Normal 10 3 2" xfId="29782"/>
    <cellStyle name="Normal 10 3 3" xfId="29783"/>
    <cellStyle name="Normal 10 4" xfId="29784"/>
    <cellStyle name="Normal 10 5" xfId="29785"/>
    <cellStyle name="Normal 10 6" xfId="29786"/>
    <cellStyle name="Normal 11" xfId="29787"/>
    <cellStyle name="Normal 11 2" xfId="29788"/>
    <cellStyle name="Normal 11 3" xfId="29789"/>
    <cellStyle name="Normal 11 4" xfId="29790"/>
    <cellStyle name="Normal 11 4 2" xfId="29791"/>
    <cellStyle name="Normal 11 5" xfId="29792"/>
    <cellStyle name="Normal 11 6" xfId="29793"/>
    <cellStyle name="Normal 11 7" xfId="29794"/>
    <cellStyle name="Normal 11 8" xfId="29795"/>
    <cellStyle name="Normal 114" xfId="29796"/>
    <cellStyle name="Normal 12" xfId="29797"/>
    <cellStyle name="Normal 12 10" xfId="29798"/>
    <cellStyle name="Normal 12 10 2" xfId="29799"/>
    <cellStyle name="Normal 12 10 2 2" xfId="29800"/>
    <cellStyle name="Normal 12 10 2 2 2" xfId="29801"/>
    <cellStyle name="Normal 12 10 2 3" xfId="29802"/>
    <cellStyle name="Normal 12 10 3" xfId="29803"/>
    <cellStyle name="Normal 12 11" xfId="29804"/>
    <cellStyle name="Normal 12 11 2" xfId="29805"/>
    <cellStyle name="Normal 12 12" xfId="29806"/>
    <cellStyle name="Normal 12 12 2" xfId="29807"/>
    <cellStyle name="Normal 12 13" xfId="29808"/>
    <cellStyle name="Normal 12 13 2" xfId="29809"/>
    <cellStyle name="Normal 12 14" xfId="29810"/>
    <cellStyle name="Normal 12 14 2" xfId="29811"/>
    <cellStyle name="Normal 12 15" xfId="29812"/>
    <cellStyle name="Normal 12 16" xfId="29813"/>
    <cellStyle name="Normal 12 17" xfId="29814"/>
    <cellStyle name="Normal 12 2" xfId="29815"/>
    <cellStyle name="Normal 12 2 10" xfId="29816"/>
    <cellStyle name="Normal 12 2 10 2" xfId="29817"/>
    <cellStyle name="Normal 12 2 11" xfId="29818"/>
    <cellStyle name="Normal 12 2 11 2" xfId="29819"/>
    <cellStyle name="Normal 12 2 12" xfId="29820"/>
    <cellStyle name="Normal 12 2 12 2" xfId="29821"/>
    <cellStyle name="Normal 12 2 13" xfId="29822"/>
    <cellStyle name="Normal 12 2 13 2" xfId="29823"/>
    <cellStyle name="Normal 12 2 14" xfId="29824"/>
    <cellStyle name="Normal 12 2 15" xfId="29825"/>
    <cellStyle name="Normal 12 2 2" xfId="29826"/>
    <cellStyle name="Normal 12 2 2 10" xfId="29827"/>
    <cellStyle name="Normal 12 2 2 11" xfId="29828"/>
    <cellStyle name="Normal 12 2 2 2" xfId="29829"/>
    <cellStyle name="Normal 12 2 2 2 2" xfId="29830"/>
    <cellStyle name="Normal 12 2 2 2 2 2" xfId="29831"/>
    <cellStyle name="Normal 12 2 2 2 2 2 2" xfId="29832"/>
    <cellStyle name="Normal 12 2 2 2 2 2 2 2" xfId="29833"/>
    <cellStyle name="Normal 12 2 2 2 2 2 3" xfId="29834"/>
    <cellStyle name="Normal 12 2 2 2 2 3" xfId="29835"/>
    <cellStyle name="Normal 12 2 2 2 2 3 2" xfId="29836"/>
    <cellStyle name="Normal 12 2 2 2 2 4" xfId="29837"/>
    <cellStyle name="Normal 12 2 2 2 2 4 2" xfId="29838"/>
    <cellStyle name="Normal 12 2 2 2 2 5" xfId="29839"/>
    <cellStyle name="Normal 12 2 2 2 3" xfId="29840"/>
    <cellStyle name="Normal 12 2 2 2 3 2" xfId="29841"/>
    <cellStyle name="Normal 12 2 2 2 3 2 2" xfId="29842"/>
    <cellStyle name="Normal 12 2 2 2 3 3" xfId="29843"/>
    <cellStyle name="Normal 12 2 2 2 4" xfId="29844"/>
    <cellStyle name="Normal 12 2 2 2 4 2" xfId="29845"/>
    <cellStyle name="Normal 12 2 2 2 5" xfId="29846"/>
    <cellStyle name="Normal 12 2 2 2 5 2" xfId="29847"/>
    <cellStyle name="Normal 12 2 2 2 6" xfId="29848"/>
    <cellStyle name="Normal 12 2 2 2 6 2" xfId="29849"/>
    <cellStyle name="Normal 12 2 2 2 7" xfId="29850"/>
    <cellStyle name="Normal 12 2 2 2 7 2" xfId="29851"/>
    <cellStyle name="Normal 12 2 2 2 8" xfId="29852"/>
    <cellStyle name="Normal 12 2 2 2 9" xfId="29853"/>
    <cellStyle name="Normal 12 2 2 3" xfId="29854"/>
    <cellStyle name="Normal 12 2 2 3 2" xfId="29855"/>
    <cellStyle name="Normal 12 2 2 3 2 2" xfId="29856"/>
    <cellStyle name="Normal 12 2 2 3 2 2 2" xfId="29857"/>
    <cellStyle name="Normal 12 2 2 3 2 2 2 2" xfId="29858"/>
    <cellStyle name="Normal 12 2 2 3 2 2 3" xfId="29859"/>
    <cellStyle name="Normal 12 2 2 3 2 3" xfId="29860"/>
    <cellStyle name="Normal 12 2 2 3 2 3 2" xfId="29861"/>
    <cellStyle name="Normal 12 2 2 3 2 4" xfId="29862"/>
    <cellStyle name="Normal 12 2 2 3 3" xfId="29863"/>
    <cellStyle name="Normal 12 2 2 3 3 2" xfId="29864"/>
    <cellStyle name="Normal 12 2 2 3 3 2 2" xfId="29865"/>
    <cellStyle name="Normal 12 2 2 3 3 3" xfId="29866"/>
    <cellStyle name="Normal 12 2 2 3 4" xfId="29867"/>
    <cellStyle name="Normal 12 2 2 3 4 2" xfId="29868"/>
    <cellStyle name="Normal 12 2 2 3 5" xfId="29869"/>
    <cellStyle name="Normal 12 2 2 3 5 2" xfId="29870"/>
    <cellStyle name="Normal 12 2 2 3 6" xfId="29871"/>
    <cellStyle name="Normal 12 2 2 4" xfId="29872"/>
    <cellStyle name="Normal 12 2 2 4 2" xfId="29873"/>
    <cellStyle name="Normal 12 2 2 4 2 2" xfId="29874"/>
    <cellStyle name="Normal 12 2 2 4 2 2 2" xfId="29875"/>
    <cellStyle name="Normal 12 2 2 4 2 3" xfId="29876"/>
    <cellStyle name="Normal 12 2 2 4 3" xfId="29877"/>
    <cellStyle name="Normal 12 2 2 4 3 2" xfId="29878"/>
    <cellStyle name="Normal 12 2 2 4 4" xfId="29879"/>
    <cellStyle name="Normal 12 2 2 5" xfId="29880"/>
    <cellStyle name="Normal 12 2 2 5 2" xfId="29881"/>
    <cellStyle name="Normal 12 2 2 5 2 2" xfId="29882"/>
    <cellStyle name="Normal 12 2 2 5 3" xfId="29883"/>
    <cellStyle name="Normal 12 2 2 6" xfId="29884"/>
    <cellStyle name="Normal 12 2 2 6 2" xfId="29885"/>
    <cellStyle name="Normal 12 2 2 7" xfId="29886"/>
    <cellStyle name="Normal 12 2 2 7 2" xfId="29887"/>
    <cellStyle name="Normal 12 2 2 8" xfId="29888"/>
    <cellStyle name="Normal 12 2 2 8 2" xfId="29889"/>
    <cellStyle name="Normal 12 2 2 9" xfId="29890"/>
    <cellStyle name="Normal 12 2 2 9 2" xfId="29891"/>
    <cellStyle name="Normal 12 2 3" xfId="29892"/>
    <cellStyle name="Normal 12 2 3 10" xfId="29893"/>
    <cellStyle name="Normal 12 2 3 11" xfId="29894"/>
    <cellStyle name="Normal 12 2 3 2" xfId="29895"/>
    <cellStyle name="Normal 12 2 3 2 2" xfId="29896"/>
    <cellStyle name="Normal 12 2 3 2 2 2" xfId="29897"/>
    <cellStyle name="Normal 12 2 3 2 2 2 2" xfId="29898"/>
    <cellStyle name="Normal 12 2 3 2 2 2 2 2" xfId="29899"/>
    <cellStyle name="Normal 12 2 3 2 2 2 3" xfId="29900"/>
    <cellStyle name="Normal 12 2 3 2 2 3" xfId="29901"/>
    <cellStyle name="Normal 12 2 3 2 2 3 2" xfId="29902"/>
    <cellStyle name="Normal 12 2 3 2 2 4" xfId="29903"/>
    <cellStyle name="Normal 12 2 3 2 3" xfId="29904"/>
    <cellStyle name="Normal 12 2 3 2 3 2" xfId="29905"/>
    <cellStyle name="Normal 12 2 3 2 3 2 2" xfId="29906"/>
    <cellStyle name="Normal 12 2 3 2 3 3" xfId="29907"/>
    <cellStyle name="Normal 12 2 3 2 4" xfId="29908"/>
    <cellStyle name="Normal 12 2 3 2 4 2" xfId="29909"/>
    <cellStyle name="Normal 12 2 3 2 5" xfId="29910"/>
    <cellStyle name="Normal 12 2 3 2 5 2" xfId="29911"/>
    <cellStyle name="Normal 12 2 3 2 6" xfId="29912"/>
    <cellStyle name="Normal 12 2 3 3" xfId="29913"/>
    <cellStyle name="Normal 12 2 3 3 2" xfId="29914"/>
    <cellStyle name="Normal 12 2 3 3 2 2" xfId="29915"/>
    <cellStyle name="Normal 12 2 3 3 2 2 2" xfId="29916"/>
    <cellStyle name="Normal 12 2 3 3 2 2 2 2" xfId="29917"/>
    <cellStyle name="Normal 12 2 3 3 2 2 3" xfId="29918"/>
    <cellStyle name="Normal 12 2 3 3 2 3" xfId="29919"/>
    <cellStyle name="Normal 12 2 3 3 2 3 2" xfId="29920"/>
    <cellStyle name="Normal 12 2 3 3 2 4" xfId="29921"/>
    <cellStyle name="Normal 12 2 3 3 3" xfId="29922"/>
    <cellStyle name="Normal 12 2 3 3 3 2" xfId="29923"/>
    <cellStyle name="Normal 12 2 3 3 3 2 2" xfId="29924"/>
    <cellStyle name="Normal 12 2 3 3 3 3" xfId="29925"/>
    <cellStyle name="Normal 12 2 3 3 4" xfId="29926"/>
    <cellStyle name="Normal 12 2 3 3 4 2" xfId="29927"/>
    <cellStyle name="Normal 12 2 3 3 5" xfId="29928"/>
    <cellStyle name="Normal 12 2 3 3 5 2" xfId="29929"/>
    <cellStyle name="Normal 12 2 3 3 6" xfId="29930"/>
    <cellStyle name="Normal 12 2 3 4" xfId="29931"/>
    <cellStyle name="Normal 12 2 3 4 2" xfId="29932"/>
    <cellStyle name="Normal 12 2 3 4 2 2" xfId="29933"/>
    <cellStyle name="Normal 12 2 3 4 2 2 2" xfId="29934"/>
    <cellStyle name="Normal 12 2 3 4 2 3" xfId="29935"/>
    <cellStyle name="Normal 12 2 3 4 3" xfId="29936"/>
    <cellStyle name="Normal 12 2 3 4 3 2" xfId="29937"/>
    <cellStyle name="Normal 12 2 3 4 4" xfId="29938"/>
    <cellStyle name="Normal 12 2 3 5" xfId="29939"/>
    <cellStyle name="Normal 12 2 3 5 2" xfId="29940"/>
    <cellStyle name="Normal 12 2 3 5 2 2" xfId="29941"/>
    <cellStyle name="Normal 12 2 3 5 3" xfId="29942"/>
    <cellStyle name="Normal 12 2 3 6" xfId="29943"/>
    <cellStyle name="Normal 12 2 3 6 2" xfId="29944"/>
    <cellStyle name="Normal 12 2 3 7" xfId="29945"/>
    <cellStyle name="Normal 12 2 3 7 2" xfId="29946"/>
    <cellStyle name="Normal 12 2 3 8" xfId="29947"/>
    <cellStyle name="Normal 12 2 3 8 2" xfId="29948"/>
    <cellStyle name="Normal 12 2 3 9" xfId="29949"/>
    <cellStyle name="Normal 12 2 3 9 2" xfId="29950"/>
    <cellStyle name="Normal 12 2 4" xfId="29951"/>
    <cellStyle name="Normal 12 2 4 2" xfId="29952"/>
    <cellStyle name="Normal 12 2 4 2 2" xfId="29953"/>
    <cellStyle name="Normal 12 2 4 2 2 2" xfId="29954"/>
    <cellStyle name="Normal 12 2 4 2 2 2 2" xfId="29955"/>
    <cellStyle name="Normal 12 2 4 2 2 3" xfId="29956"/>
    <cellStyle name="Normal 12 2 4 2 3" xfId="29957"/>
    <cellStyle name="Normal 12 2 4 2 3 2" xfId="29958"/>
    <cellStyle name="Normal 12 2 4 2 4" xfId="29959"/>
    <cellStyle name="Normal 12 2 4 3" xfId="29960"/>
    <cellStyle name="Normal 12 2 4 3 2" xfId="29961"/>
    <cellStyle name="Normal 12 2 4 3 2 2" xfId="29962"/>
    <cellStyle name="Normal 12 2 4 3 3" xfId="29963"/>
    <cellStyle name="Normal 12 2 4 4" xfId="29964"/>
    <cellStyle name="Normal 12 2 4 4 2" xfId="29965"/>
    <cellStyle name="Normal 12 2 4 5" xfId="29966"/>
    <cellStyle name="Normal 12 2 4 5 2" xfId="29967"/>
    <cellStyle name="Normal 12 2 4 6" xfId="29968"/>
    <cellStyle name="Normal 12 2 5" xfId="29969"/>
    <cellStyle name="Normal 12 2 5 2" xfId="29970"/>
    <cellStyle name="Normal 12 2 5 2 2" xfId="29971"/>
    <cellStyle name="Normal 12 2 5 2 2 2" xfId="29972"/>
    <cellStyle name="Normal 12 2 5 2 2 2 2" xfId="29973"/>
    <cellStyle name="Normal 12 2 5 2 2 3" xfId="29974"/>
    <cellStyle name="Normal 12 2 5 2 3" xfId="29975"/>
    <cellStyle name="Normal 12 2 5 2 3 2" xfId="29976"/>
    <cellStyle name="Normal 12 2 5 2 4" xfId="29977"/>
    <cellStyle name="Normal 12 2 5 3" xfId="29978"/>
    <cellStyle name="Normal 12 2 5 3 2" xfId="29979"/>
    <cellStyle name="Normal 12 2 5 3 2 2" xfId="29980"/>
    <cellStyle name="Normal 12 2 5 3 3" xfId="29981"/>
    <cellStyle name="Normal 12 2 5 4" xfId="29982"/>
    <cellStyle name="Normal 12 2 5 4 2" xfId="29983"/>
    <cellStyle name="Normal 12 2 5 5" xfId="29984"/>
    <cellStyle name="Normal 12 2 5 5 2" xfId="29985"/>
    <cellStyle name="Normal 12 2 5 6" xfId="29986"/>
    <cellStyle name="Normal 12 2 6" xfId="29987"/>
    <cellStyle name="Normal 12 2 6 2" xfId="29988"/>
    <cellStyle name="Normal 12 2 6 2 2" xfId="29989"/>
    <cellStyle name="Normal 12 2 6 2 2 2" xfId="29990"/>
    <cellStyle name="Normal 12 2 6 2 2 2 2" xfId="29991"/>
    <cellStyle name="Normal 12 2 6 2 2 3" xfId="29992"/>
    <cellStyle name="Normal 12 2 6 2 3" xfId="29993"/>
    <cellStyle name="Normal 12 2 6 2 3 2" xfId="29994"/>
    <cellStyle name="Normal 12 2 6 2 4" xfId="29995"/>
    <cellStyle name="Normal 12 2 6 3" xfId="29996"/>
    <cellStyle name="Normal 12 2 6 3 2" xfId="29997"/>
    <cellStyle name="Normal 12 2 6 3 2 2" xfId="29998"/>
    <cellStyle name="Normal 12 2 6 3 3" xfId="29999"/>
    <cellStyle name="Normal 12 2 6 4" xfId="30000"/>
    <cellStyle name="Normal 12 2 6 4 2" xfId="30001"/>
    <cellStyle name="Normal 12 2 6 5" xfId="30002"/>
    <cellStyle name="Normal 12 2 6 5 2" xfId="30003"/>
    <cellStyle name="Normal 12 2 6 6" xfId="30004"/>
    <cellStyle name="Normal 12 2 7" xfId="30005"/>
    <cellStyle name="Normal 12 2 7 2" xfId="30006"/>
    <cellStyle name="Normal 12 2 7 2 2" xfId="30007"/>
    <cellStyle name="Normal 12 2 7 2 2 2" xfId="30008"/>
    <cellStyle name="Normal 12 2 7 2 2 2 2" xfId="30009"/>
    <cellStyle name="Normal 12 2 7 2 2 3" xfId="30010"/>
    <cellStyle name="Normal 12 2 7 2 3" xfId="30011"/>
    <cellStyle name="Normal 12 2 7 2 3 2" xfId="30012"/>
    <cellStyle name="Normal 12 2 7 2 4" xfId="30013"/>
    <cellStyle name="Normal 12 2 7 3" xfId="30014"/>
    <cellStyle name="Normal 12 2 7 3 2" xfId="30015"/>
    <cellStyle name="Normal 12 2 7 3 2 2" xfId="30016"/>
    <cellStyle name="Normal 12 2 7 3 3" xfId="30017"/>
    <cellStyle name="Normal 12 2 7 4" xfId="30018"/>
    <cellStyle name="Normal 12 2 7 4 2" xfId="30019"/>
    <cellStyle name="Normal 12 2 7 5" xfId="30020"/>
    <cellStyle name="Normal 12 2 7 5 2" xfId="30021"/>
    <cellStyle name="Normal 12 2 7 6" xfId="30022"/>
    <cellStyle name="Normal 12 2 8" xfId="30023"/>
    <cellStyle name="Normal 12 2 8 2" xfId="30024"/>
    <cellStyle name="Normal 12 2 8 2 2" xfId="30025"/>
    <cellStyle name="Normal 12 2 8 2 2 2" xfId="30026"/>
    <cellStyle name="Normal 12 2 8 2 3" xfId="30027"/>
    <cellStyle name="Normal 12 2 8 3" xfId="30028"/>
    <cellStyle name="Normal 12 2 8 3 2" xfId="30029"/>
    <cellStyle name="Normal 12 2 8 4" xfId="30030"/>
    <cellStyle name="Normal 12 2 9" xfId="30031"/>
    <cellStyle name="Normal 12 2 9 2" xfId="30032"/>
    <cellStyle name="Normal 12 2 9 2 2" xfId="30033"/>
    <cellStyle name="Normal 12 2 9 3" xfId="30034"/>
    <cellStyle name="Normal 12 3" xfId="30035"/>
    <cellStyle name="Normal 12 3 10" xfId="30036"/>
    <cellStyle name="Normal 12 3 10 2" xfId="30037"/>
    <cellStyle name="Normal 12 3 11" xfId="30038"/>
    <cellStyle name="Normal 12 3 11 2" xfId="30039"/>
    <cellStyle name="Normal 12 3 12" xfId="30040"/>
    <cellStyle name="Normal 12 3 12 2" xfId="30041"/>
    <cellStyle name="Normal 12 3 13" xfId="30042"/>
    <cellStyle name="Normal 12 3 14" xfId="30043"/>
    <cellStyle name="Normal 12 3 2" xfId="30044"/>
    <cellStyle name="Normal 12 3 2 10" xfId="30045"/>
    <cellStyle name="Normal 12 3 2 11" xfId="30046"/>
    <cellStyle name="Normal 12 3 2 2" xfId="30047"/>
    <cellStyle name="Normal 12 3 2 2 2" xfId="30048"/>
    <cellStyle name="Normal 12 3 2 2 2 2" xfId="30049"/>
    <cellStyle name="Normal 12 3 2 2 2 2 2" xfId="30050"/>
    <cellStyle name="Normal 12 3 2 2 2 2 2 2" xfId="30051"/>
    <cellStyle name="Normal 12 3 2 2 2 2 3" xfId="30052"/>
    <cellStyle name="Normal 12 3 2 2 2 3" xfId="30053"/>
    <cellStyle name="Normal 12 3 2 2 2 3 2" xfId="30054"/>
    <cellStyle name="Normal 12 3 2 2 2 4" xfId="30055"/>
    <cellStyle name="Normal 12 3 2 2 3" xfId="30056"/>
    <cellStyle name="Normal 12 3 2 2 3 2" xfId="30057"/>
    <cellStyle name="Normal 12 3 2 2 3 2 2" xfId="30058"/>
    <cellStyle name="Normal 12 3 2 2 3 3" xfId="30059"/>
    <cellStyle name="Normal 12 3 2 2 4" xfId="30060"/>
    <cellStyle name="Normal 12 3 2 2 4 2" xfId="30061"/>
    <cellStyle name="Normal 12 3 2 2 5" xfId="30062"/>
    <cellStyle name="Normal 12 3 2 2 5 2" xfId="30063"/>
    <cellStyle name="Normal 12 3 2 2 6" xfId="30064"/>
    <cellStyle name="Normal 12 3 2 2 6 2" xfId="30065"/>
    <cellStyle name="Normal 12 3 2 2 7" xfId="30066"/>
    <cellStyle name="Normal 12 3 2 2 7 2" xfId="30067"/>
    <cellStyle name="Normal 12 3 2 2 8" xfId="30068"/>
    <cellStyle name="Normal 12 3 2 2 9" xfId="30069"/>
    <cellStyle name="Normal 12 3 2 3" xfId="30070"/>
    <cellStyle name="Normal 12 3 2 3 2" xfId="30071"/>
    <cellStyle name="Normal 12 3 2 3 2 2" xfId="30072"/>
    <cellStyle name="Normal 12 3 2 3 2 2 2" xfId="30073"/>
    <cellStyle name="Normal 12 3 2 3 2 2 2 2" xfId="30074"/>
    <cellStyle name="Normal 12 3 2 3 2 2 3" xfId="30075"/>
    <cellStyle name="Normal 12 3 2 3 2 3" xfId="30076"/>
    <cellStyle name="Normal 12 3 2 3 2 3 2" xfId="30077"/>
    <cellStyle name="Normal 12 3 2 3 2 4" xfId="30078"/>
    <cellStyle name="Normal 12 3 2 3 3" xfId="30079"/>
    <cellStyle name="Normal 12 3 2 3 3 2" xfId="30080"/>
    <cellStyle name="Normal 12 3 2 3 3 2 2" xfId="30081"/>
    <cellStyle name="Normal 12 3 2 3 3 3" xfId="30082"/>
    <cellStyle name="Normal 12 3 2 3 4" xfId="30083"/>
    <cellStyle name="Normal 12 3 2 3 4 2" xfId="30084"/>
    <cellStyle name="Normal 12 3 2 3 5" xfId="30085"/>
    <cellStyle name="Normal 12 3 2 3 5 2" xfId="30086"/>
    <cellStyle name="Normal 12 3 2 3 6" xfId="30087"/>
    <cellStyle name="Normal 12 3 2 4" xfId="30088"/>
    <cellStyle name="Normal 12 3 2 4 2" xfId="30089"/>
    <cellStyle name="Normal 12 3 2 4 2 2" xfId="30090"/>
    <cellStyle name="Normal 12 3 2 4 2 2 2" xfId="30091"/>
    <cellStyle name="Normal 12 3 2 4 2 3" xfId="30092"/>
    <cellStyle name="Normal 12 3 2 4 3" xfId="30093"/>
    <cellStyle name="Normal 12 3 2 4 3 2" xfId="30094"/>
    <cellStyle name="Normal 12 3 2 4 4" xfId="30095"/>
    <cellStyle name="Normal 12 3 2 5" xfId="30096"/>
    <cellStyle name="Normal 12 3 2 5 2" xfId="30097"/>
    <cellStyle name="Normal 12 3 2 5 2 2" xfId="30098"/>
    <cellStyle name="Normal 12 3 2 5 3" xfId="30099"/>
    <cellStyle name="Normal 12 3 2 6" xfId="30100"/>
    <cellStyle name="Normal 12 3 2 6 2" xfId="30101"/>
    <cellStyle name="Normal 12 3 2 7" xfId="30102"/>
    <cellStyle name="Normal 12 3 2 7 2" xfId="30103"/>
    <cellStyle name="Normal 12 3 2 8" xfId="30104"/>
    <cellStyle name="Normal 12 3 2 8 2" xfId="30105"/>
    <cellStyle name="Normal 12 3 2 9" xfId="30106"/>
    <cellStyle name="Normal 12 3 2 9 2" xfId="30107"/>
    <cellStyle name="Normal 12 3 3" xfId="30108"/>
    <cellStyle name="Normal 12 3 3 10" xfId="30109"/>
    <cellStyle name="Normal 12 3 3 11" xfId="30110"/>
    <cellStyle name="Normal 12 3 3 2" xfId="30111"/>
    <cellStyle name="Normal 12 3 3 2 2" xfId="30112"/>
    <cellStyle name="Normal 12 3 3 2 2 2" xfId="30113"/>
    <cellStyle name="Normal 12 3 3 2 2 2 2" xfId="30114"/>
    <cellStyle name="Normal 12 3 3 2 2 2 2 2" xfId="30115"/>
    <cellStyle name="Normal 12 3 3 2 2 2 3" xfId="30116"/>
    <cellStyle name="Normal 12 3 3 2 2 3" xfId="30117"/>
    <cellStyle name="Normal 12 3 3 2 2 3 2" xfId="30118"/>
    <cellStyle name="Normal 12 3 3 2 2 4" xfId="30119"/>
    <cellStyle name="Normal 12 3 3 2 3" xfId="30120"/>
    <cellStyle name="Normal 12 3 3 2 3 2" xfId="30121"/>
    <cellStyle name="Normal 12 3 3 2 3 2 2" xfId="30122"/>
    <cellStyle name="Normal 12 3 3 2 3 3" xfId="30123"/>
    <cellStyle name="Normal 12 3 3 2 4" xfId="30124"/>
    <cellStyle name="Normal 12 3 3 2 4 2" xfId="30125"/>
    <cellStyle name="Normal 12 3 3 2 5" xfId="30126"/>
    <cellStyle name="Normal 12 3 3 2 5 2" xfId="30127"/>
    <cellStyle name="Normal 12 3 3 2 6" xfId="30128"/>
    <cellStyle name="Normal 12 3 3 3" xfId="30129"/>
    <cellStyle name="Normal 12 3 3 3 2" xfId="30130"/>
    <cellStyle name="Normal 12 3 3 3 2 2" xfId="30131"/>
    <cellStyle name="Normal 12 3 3 3 2 2 2" xfId="30132"/>
    <cellStyle name="Normal 12 3 3 3 2 2 2 2" xfId="30133"/>
    <cellStyle name="Normal 12 3 3 3 2 2 3" xfId="30134"/>
    <cellStyle name="Normal 12 3 3 3 2 3" xfId="30135"/>
    <cellStyle name="Normal 12 3 3 3 2 3 2" xfId="30136"/>
    <cellStyle name="Normal 12 3 3 3 2 4" xfId="30137"/>
    <cellStyle name="Normal 12 3 3 3 3" xfId="30138"/>
    <cellStyle name="Normal 12 3 3 3 3 2" xfId="30139"/>
    <cellStyle name="Normal 12 3 3 3 3 2 2" xfId="30140"/>
    <cellStyle name="Normal 12 3 3 3 3 3" xfId="30141"/>
    <cellStyle name="Normal 12 3 3 3 4" xfId="30142"/>
    <cellStyle name="Normal 12 3 3 3 4 2" xfId="30143"/>
    <cellStyle name="Normal 12 3 3 3 5" xfId="30144"/>
    <cellStyle name="Normal 12 3 3 3 5 2" xfId="30145"/>
    <cellStyle name="Normal 12 3 3 3 6" xfId="30146"/>
    <cellStyle name="Normal 12 3 3 4" xfId="30147"/>
    <cellStyle name="Normal 12 3 3 4 2" xfId="30148"/>
    <cellStyle name="Normal 12 3 3 4 2 2" xfId="30149"/>
    <cellStyle name="Normal 12 3 3 4 2 2 2" xfId="30150"/>
    <cellStyle name="Normal 12 3 3 4 2 3" xfId="30151"/>
    <cellStyle name="Normal 12 3 3 4 3" xfId="30152"/>
    <cellStyle name="Normal 12 3 3 4 3 2" xfId="30153"/>
    <cellStyle name="Normal 12 3 3 4 4" xfId="30154"/>
    <cellStyle name="Normal 12 3 3 5" xfId="30155"/>
    <cellStyle name="Normal 12 3 3 5 2" xfId="30156"/>
    <cellStyle name="Normal 12 3 3 5 2 2" xfId="30157"/>
    <cellStyle name="Normal 12 3 3 5 3" xfId="30158"/>
    <cellStyle name="Normal 12 3 3 6" xfId="30159"/>
    <cellStyle name="Normal 12 3 3 6 2" xfId="30160"/>
    <cellStyle name="Normal 12 3 3 7" xfId="30161"/>
    <cellStyle name="Normal 12 3 3 7 2" xfId="30162"/>
    <cellStyle name="Normal 12 3 3 8" xfId="30163"/>
    <cellStyle name="Normal 12 3 3 8 2" xfId="30164"/>
    <cellStyle name="Normal 12 3 3 9" xfId="30165"/>
    <cellStyle name="Normal 12 3 3 9 2" xfId="30166"/>
    <cellStyle name="Normal 12 3 4" xfId="30167"/>
    <cellStyle name="Normal 12 3 4 2" xfId="30168"/>
    <cellStyle name="Normal 12 3 4 2 2" xfId="30169"/>
    <cellStyle name="Normal 12 3 4 2 2 2" xfId="30170"/>
    <cellStyle name="Normal 12 3 4 2 2 2 2" xfId="30171"/>
    <cellStyle name="Normal 12 3 4 2 2 3" xfId="30172"/>
    <cellStyle name="Normal 12 3 4 2 3" xfId="30173"/>
    <cellStyle name="Normal 12 3 4 2 3 2" xfId="30174"/>
    <cellStyle name="Normal 12 3 4 2 4" xfId="30175"/>
    <cellStyle name="Normal 12 3 4 3" xfId="30176"/>
    <cellStyle name="Normal 12 3 4 3 2" xfId="30177"/>
    <cellStyle name="Normal 12 3 4 3 2 2" xfId="30178"/>
    <cellStyle name="Normal 12 3 4 3 3" xfId="30179"/>
    <cellStyle name="Normal 12 3 4 4" xfId="30180"/>
    <cellStyle name="Normal 12 3 4 4 2" xfId="30181"/>
    <cellStyle name="Normal 12 3 4 5" xfId="30182"/>
    <cellStyle name="Normal 12 3 4 5 2" xfId="30183"/>
    <cellStyle name="Normal 12 3 4 6" xfId="30184"/>
    <cellStyle name="Normal 12 3 5" xfId="30185"/>
    <cellStyle name="Normal 12 3 5 2" xfId="30186"/>
    <cellStyle name="Normal 12 3 5 2 2" xfId="30187"/>
    <cellStyle name="Normal 12 3 5 2 2 2" xfId="30188"/>
    <cellStyle name="Normal 12 3 5 2 2 2 2" xfId="30189"/>
    <cellStyle name="Normal 12 3 5 2 2 3" xfId="30190"/>
    <cellStyle name="Normal 12 3 5 2 3" xfId="30191"/>
    <cellStyle name="Normal 12 3 5 2 3 2" xfId="30192"/>
    <cellStyle name="Normal 12 3 5 2 4" xfId="30193"/>
    <cellStyle name="Normal 12 3 5 3" xfId="30194"/>
    <cellStyle name="Normal 12 3 5 3 2" xfId="30195"/>
    <cellStyle name="Normal 12 3 5 3 2 2" xfId="30196"/>
    <cellStyle name="Normal 12 3 5 3 3" xfId="30197"/>
    <cellStyle name="Normal 12 3 5 4" xfId="30198"/>
    <cellStyle name="Normal 12 3 5 4 2" xfId="30199"/>
    <cellStyle name="Normal 12 3 5 5" xfId="30200"/>
    <cellStyle name="Normal 12 3 5 5 2" xfId="30201"/>
    <cellStyle name="Normal 12 3 5 6" xfId="30202"/>
    <cellStyle name="Normal 12 3 6" xfId="30203"/>
    <cellStyle name="Normal 12 3 6 2" xfId="30204"/>
    <cellStyle name="Normal 12 3 6 2 2" xfId="30205"/>
    <cellStyle name="Normal 12 3 6 2 2 2" xfId="30206"/>
    <cellStyle name="Normal 12 3 6 2 2 2 2" xfId="30207"/>
    <cellStyle name="Normal 12 3 6 2 2 3" xfId="30208"/>
    <cellStyle name="Normal 12 3 6 2 3" xfId="30209"/>
    <cellStyle name="Normal 12 3 6 2 3 2" xfId="30210"/>
    <cellStyle name="Normal 12 3 6 2 4" xfId="30211"/>
    <cellStyle name="Normal 12 3 6 3" xfId="30212"/>
    <cellStyle name="Normal 12 3 6 3 2" xfId="30213"/>
    <cellStyle name="Normal 12 3 6 3 2 2" xfId="30214"/>
    <cellStyle name="Normal 12 3 6 3 3" xfId="30215"/>
    <cellStyle name="Normal 12 3 6 4" xfId="30216"/>
    <cellStyle name="Normal 12 3 6 4 2" xfId="30217"/>
    <cellStyle name="Normal 12 3 6 5" xfId="30218"/>
    <cellStyle name="Normal 12 3 6 5 2" xfId="30219"/>
    <cellStyle name="Normal 12 3 6 6" xfId="30220"/>
    <cellStyle name="Normal 12 3 7" xfId="30221"/>
    <cellStyle name="Normal 12 3 7 2" xfId="30222"/>
    <cellStyle name="Normal 12 3 7 2 2" xfId="30223"/>
    <cellStyle name="Normal 12 3 7 2 2 2" xfId="30224"/>
    <cellStyle name="Normal 12 3 7 2 3" xfId="30225"/>
    <cellStyle name="Normal 12 3 7 3" xfId="30226"/>
    <cellStyle name="Normal 12 3 7 3 2" xfId="30227"/>
    <cellStyle name="Normal 12 3 7 4" xfId="30228"/>
    <cellStyle name="Normal 12 3 8" xfId="30229"/>
    <cellStyle name="Normal 12 3 8 2" xfId="30230"/>
    <cellStyle name="Normal 12 3 8 2 2" xfId="30231"/>
    <cellStyle name="Normal 12 3 8 3" xfId="30232"/>
    <cellStyle name="Normal 12 3 9" xfId="30233"/>
    <cellStyle name="Normal 12 3 9 2" xfId="30234"/>
    <cellStyle name="Normal 12 4" xfId="30235"/>
    <cellStyle name="Normal 12 4 10" xfId="30236"/>
    <cellStyle name="Normal 12 4 11" xfId="30237"/>
    <cellStyle name="Normal 12 4 2" xfId="30238"/>
    <cellStyle name="Normal 12 4 2 2" xfId="30239"/>
    <cellStyle name="Normal 12 4 2 2 2" xfId="30240"/>
    <cellStyle name="Normal 12 4 2 2 2 2" xfId="30241"/>
    <cellStyle name="Normal 12 4 2 2 2 2 2" xfId="30242"/>
    <cellStyle name="Normal 12 4 2 2 2 3" xfId="30243"/>
    <cellStyle name="Normal 12 4 2 2 3" xfId="30244"/>
    <cellStyle name="Normal 12 4 2 2 3 2" xfId="30245"/>
    <cellStyle name="Normal 12 4 2 2 4" xfId="30246"/>
    <cellStyle name="Normal 12 4 2 3" xfId="30247"/>
    <cellStyle name="Normal 12 4 2 3 2" xfId="30248"/>
    <cellStyle name="Normal 12 4 2 3 2 2" xfId="30249"/>
    <cellStyle name="Normal 12 4 2 3 3" xfId="30250"/>
    <cellStyle name="Normal 12 4 2 4" xfId="30251"/>
    <cellStyle name="Normal 12 4 2 4 2" xfId="30252"/>
    <cellStyle name="Normal 12 4 2 5" xfId="30253"/>
    <cellStyle name="Normal 12 4 2 5 2" xfId="30254"/>
    <cellStyle name="Normal 12 4 2 6" xfId="30255"/>
    <cellStyle name="Normal 12 4 2 6 2" xfId="30256"/>
    <cellStyle name="Normal 12 4 2 7" xfId="30257"/>
    <cellStyle name="Normal 12 4 2 7 2" xfId="30258"/>
    <cellStyle name="Normal 12 4 2 8" xfId="30259"/>
    <cellStyle name="Normal 12 4 2 9" xfId="30260"/>
    <cellStyle name="Normal 12 4 3" xfId="30261"/>
    <cellStyle name="Normal 12 4 3 2" xfId="30262"/>
    <cellStyle name="Normal 12 4 3 2 2" xfId="30263"/>
    <cellStyle name="Normal 12 4 3 2 2 2" xfId="30264"/>
    <cellStyle name="Normal 12 4 3 2 2 2 2" xfId="30265"/>
    <cellStyle name="Normal 12 4 3 2 2 3" xfId="30266"/>
    <cellStyle name="Normal 12 4 3 2 3" xfId="30267"/>
    <cellStyle name="Normal 12 4 3 2 3 2" xfId="30268"/>
    <cellStyle name="Normal 12 4 3 2 4" xfId="30269"/>
    <cellStyle name="Normal 12 4 3 3" xfId="30270"/>
    <cellStyle name="Normal 12 4 3 3 2" xfId="30271"/>
    <cellStyle name="Normal 12 4 3 3 2 2" xfId="30272"/>
    <cellStyle name="Normal 12 4 3 3 3" xfId="30273"/>
    <cellStyle name="Normal 12 4 3 4" xfId="30274"/>
    <cellStyle name="Normal 12 4 3 4 2" xfId="30275"/>
    <cellStyle name="Normal 12 4 3 5" xfId="30276"/>
    <cellStyle name="Normal 12 4 3 5 2" xfId="30277"/>
    <cellStyle name="Normal 12 4 3 6" xfId="30278"/>
    <cellStyle name="Normal 12 4 4" xfId="30279"/>
    <cellStyle name="Normal 12 4 4 2" xfId="30280"/>
    <cellStyle name="Normal 12 4 4 2 2" xfId="30281"/>
    <cellStyle name="Normal 12 4 4 2 2 2" xfId="30282"/>
    <cellStyle name="Normal 12 4 4 2 3" xfId="30283"/>
    <cellStyle name="Normal 12 4 4 3" xfId="30284"/>
    <cellStyle name="Normal 12 4 4 3 2" xfId="30285"/>
    <cellStyle name="Normal 12 4 4 4" xfId="30286"/>
    <cellStyle name="Normal 12 4 5" xfId="30287"/>
    <cellStyle name="Normal 12 4 5 2" xfId="30288"/>
    <cellStyle name="Normal 12 4 5 2 2" xfId="30289"/>
    <cellStyle name="Normal 12 4 5 3" xfId="30290"/>
    <cellStyle name="Normal 12 4 6" xfId="30291"/>
    <cellStyle name="Normal 12 4 6 2" xfId="30292"/>
    <cellStyle name="Normal 12 4 7" xfId="30293"/>
    <cellStyle name="Normal 12 4 7 2" xfId="30294"/>
    <cellStyle name="Normal 12 4 8" xfId="30295"/>
    <cellStyle name="Normal 12 4 8 2" xfId="30296"/>
    <cellStyle name="Normal 12 4 9" xfId="30297"/>
    <cellStyle name="Normal 12 4 9 2" xfId="30298"/>
    <cellStyle name="Normal 12 5" xfId="30299"/>
    <cellStyle name="Normal 12 5 10" xfId="30300"/>
    <cellStyle name="Normal 12 5 11" xfId="30301"/>
    <cellStyle name="Normal 12 5 2" xfId="30302"/>
    <cellStyle name="Normal 12 5 2 2" xfId="30303"/>
    <cellStyle name="Normal 12 5 2 2 2" xfId="30304"/>
    <cellStyle name="Normal 12 5 2 2 2 2" xfId="30305"/>
    <cellStyle name="Normal 12 5 2 2 2 2 2" xfId="30306"/>
    <cellStyle name="Normal 12 5 2 2 2 3" xfId="30307"/>
    <cellStyle name="Normal 12 5 2 2 3" xfId="30308"/>
    <cellStyle name="Normal 12 5 2 2 3 2" xfId="30309"/>
    <cellStyle name="Normal 12 5 2 2 4" xfId="30310"/>
    <cellStyle name="Normal 12 5 2 3" xfId="30311"/>
    <cellStyle name="Normal 12 5 2 3 2" xfId="30312"/>
    <cellStyle name="Normal 12 5 2 3 2 2" xfId="30313"/>
    <cellStyle name="Normal 12 5 2 3 3" xfId="30314"/>
    <cellStyle name="Normal 12 5 2 4" xfId="30315"/>
    <cellStyle name="Normal 12 5 2 4 2" xfId="30316"/>
    <cellStyle name="Normal 12 5 2 5" xfId="30317"/>
    <cellStyle name="Normal 12 5 2 5 2" xfId="30318"/>
    <cellStyle name="Normal 12 5 2 6" xfId="30319"/>
    <cellStyle name="Normal 12 5 3" xfId="30320"/>
    <cellStyle name="Normal 12 5 3 2" xfId="30321"/>
    <cellStyle name="Normal 12 5 3 2 2" xfId="30322"/>
    <cellStyle name="Normal 12 5 3 2 2 2" xfId="30323"/>
    <cellStyle name="Normal 12 5 3 2 2 2 2" xfId="30324"/>
    <cellStyle name="Normal 12 5 3 2 2 3" xfId="30325"/>
    <cellStyle name="Normal 12 5 3 2 3" xfId="30326"/>
    <cellStyle name="Normal 12 5 3 2 3 2" xfId="30327"/>
    <cellStyle name="Normal 12 5 3 2 4" xfId="30328"/>
    <cellStyle name="Normal 12 5 3 3" xfId="30329"/>
    <cellStyle name="Normal 12 5 3 3 2" xfId="30330"/>
    <cellStyle name="Normal 12 5 3 3 2 2" xfId="30331"/>
    <cellStyle name="Normal 12 5 3 3 3" xfId="30332"/>
    <cellStyle name="Normal 12 5 3 4" xfId="30333"/>
    <cellStyle name="Normal 12 5 3 4 2" xfId="30334"/>
    <cellStyle name="Normal 12 5 3 5" xfId="30335"/>
    <cellStyle name="Normal 12 5 3 5 2" xfId="30336"/>
    <cellStyle name="Normal 12 5 3 6" xfId="30337"/>
    <cellStyle name="Normal 12 5 4" xfId="30338"/>
    <cellStyle name="Normal 12 5 4 2" xfId="30339"/>
    <cellStyle name="Normal 12 5 4 2 2" xfId="30340"/>
    <cellStyle name="Normal 12 5 4 2 2 2" xfId="30341"/>
    <cellStyle name="Normal 12 5 4 2 3" xfId="30342"/>
    <cellStyle name="Normal 12 5 4 3" xfId="30343"/>
    <cellStyle name="Normal 12 5 4 3 2" xfId="30344"/>
    <cellStyle name="Normal 12 5 4 4" xfId="30345"/>
    <cellStyle name="Normal 12 5 5" xfId="30346"/>
    <cellStyle name="Normal 12 5 5 2" xfId="30347"/>
    <cellStyle name="Normal 12 5 5 2 2" xfId="30348"/>
    <cellStyle name="Normal 12 5 5 3" xfId="30349"/>
    <cellStyle name="Normal 12 5 6" xfId="30350"/>
    <cellStyle name="Normal 12 5 6 2" xfId="30351"/>
    <cellStyle name="Normal 12 5 7" xfId="30352"/>
    <cellStyle name="Normal 12 5 7 2" xfId="30353"/>
    <cellStyle name="Normal 12 5 8" xfId="30354"/>
    <cellStyle name="Normal 12 5 8 2" xfId="30355"/>
    <cellStyle name="Normal 12 5 9" xfId="30356"/>
    <cellStyle name="Normal 12 5 9 2" xfId="30357"/>
    <cellStyle name="Normal 12 6" xfId="30358"/>
    <cellStyle name="Normal 12 6 2" xfId="30359"/>
    <cellStyle name="Normal 12 6 2 2" xfId="30360"/>
    <cellStyle name="Normal 12 6 2 2 2" xfId="30361"/>
    <cellStyle name="Normal 12 6 2 2 2 2" xfId="30362"/>
    <cellStyle name="Normal 12 6 2 2 3" xfId="30363"/>
    <cellStyle name="Normal 12 6 2 3" xfId="30364"/>
    <cellStyle name="Normal 12 6 2 3 2" xfId="30365"/>
    <cellStyle name="Normal 12 6 2 4" xfId="30366"/>
    <cellStyle name="Normal 12 6 3" xfId="30367"/>
    <cellStyle name="Normal 12 6 3 2" xfId="30368"/>
    <cellStyle name="Normal 12 6 3 2 2" xfId="30369"/>
    <cellStyle name="Normal 12 6 3 3" xfId="30370"/>
    <cellStyle name="Normal 12 6 4" xfId="30371"/>
    <cellStyle name="Normal 12 6 4 2" xfId="30372"/>
    <cellStyle name="Normal 12 6 5" xfId="30373"/>
    <cellStyle name="Normal 12 6 5 2" xfId="30374"/>
    <cellStyle name="Normal 12 6 6" xfId="30375"/>
    <cellStyle name="Normal 12 7" xfId="30376"/>
    <cellStyle name="Normal 12 7 2" xfId="30377"/>
    <cellStyle name="Normal 12 7 2 2" xfId="30378"/>
    <cellStyle name="Normal 12 7 2 2 2" xfId="30379"/>
    <cellStyle name="Normal 12 7 2 2 2 2" xfId="30380"/>
    <cellStyle name="Normal 12 7 2 2 3" xfId="30381"/>
    <cellStyle name="Normal 12 7 2 3" xfId="30382"/>
    <cellStyle name="Normal 12 7 2 3 2" xfId="30383"/>
    <cellStyle name="Normal 12 7 2 4" xfId="30384"/>
    <cellStyle name="Normal 12 7 3" xfId="30385"/>
    <cellStyle name="Normal 12 7 3 2" xfId="30386"/>
    <cellStyle name="Normal 12 7 3 2 2" xfId="30387"/>
    <cellStyle name="Normal 12 7 3 3" xfId="30388"/>
    <cellStyle name="Normal 12 7 4" xfId="30389"/>
    <cellStyle name="Normal 12 7 4 2" xfId="30390"/>
    <cellStyle name="Normal 12 7 5" xfId="30391"/>
    <cellStyle name="Normal 12 7 5 2" xfId="30392"/>
    <cellStyle name="Normal 12 7 6" xfId="30393"/>
    <cellStyle name="Normal 12 8" xfId="30394"/>
    <cellStyle name="Normal 12 8 2" xfId="30395"/>
    <cellStyle name="Normal 12 8 2 2" xfId="30396"/>
    <cellStyle name="Normal 12 8 2 2 2" xfId="30397"/>
    <cellStyle name="Normal 12 8 2 2 2 2" xfId="30398"/>
    <cellStyle name="Normal 12 8 2 2 3" xfId="30399"/>
    <cellStyle name="Normal 12 8 2 3" xfId="30400"/>
    <cellStyle name="Normal 12 8 2 3 2" xfId="30401"/>
    <cellStyle name="Normal 12 8 2 4" xfId="30402"/>
    <cellStyle name="Normal 12 8 3" xfId="30403"/>
    <cellStyle name="Normal 12 8 3 2" xfId="30404"/>
    <cellStyle name="Normal 12 8 3 2 2" xfId="30405"/>
    <cellStyle name="Normal 12 8 3 3" xfId="30406"/>
    <cellStyle name="Normal 12 8 4" xfId="30407"/>
    <cellStyle name="Normal 12 8 4 2" xfId="30408"/>
    <cellStyle name="Normal 12 8 5" xfId="30409"/>
    <cellStyle name="Normal 12 8 5 2" xfId="30410"/>
    <cellStyle name="Normal 12 8 6" xfId="30411"/>
    <cellStyle name="Normal 12 9" xfId="30412"/>
    <cellStyle name="Normal 12 9 2" xfId="30413"/>
    <cellStyle name="Normal 12 9 2 2" xfId="30414"/>
    <cellStyle name="Normal 12 9 2 2 2" xfId="30415"/>
    <cellStyle name="Normal 12 9 2 3" xfId="30416"/>
    <cellStyle name="Normal 12 9 3" xfId="30417"/>
    <cellStyle name="Normal 12 9 3 2" xfId="30418"/>
    <cellStyle name="Normal 12 9 4" xfId="30419"/>
    <cellStyle name="Normal 13" xfId="30420"/>
    <cellStyle name="Normal 13 10" xfId="30421"/>
    <cellStyle name="Normal 13 10 2" xfId="30422"/>
    <cellStyle name="Normal 13 10 2 2" xfId="30423"/>
    <cellStyle name="Normal 13 10 2 2 2" xfId="30424"/>
    <cellStyle name="Normal 13 10 2 3" xfId="30425"/>
    <cellStyle name="Normal 13 10 3" xfId="30426"/>
    <cellStyle name="Normal 13 10 3 2" xfId="30427"/>
    <cellStyle name="Normal 13 10 4" xfId="30428"/>
    <cellStyle name="Normal 13 11" xfId="30429"/>
    <cellStyle name="Normal 13 11 2" xfId="30430"/>
    <cellStyle name="Normal 13 11 2 2" xfId="30431"/>
    <cellStyle name="Normal 13 11 3" xfId="30432"/>
    <cellStyle name="Normal 13 12" xfId="30433"/>
    <cellStyle name="Normal 13 12 2" xfId="30434"/>
    <cellStyle name="Normal 13 13" xfId="30435"/>
    <cellStyle name="Normal 13 13 2" xfId="30436"/>
    <cellStyle name="Normal 13 14" xfId="30437"/>
    <cellStyle name="Normal 13 14 2" xfId="30438"/>
    <cellStyle name="Normal 13 15" xfId="30439"/>
    <cellStyle name="Normal 13 15 2" xfId="30440"/>
    <cellStyle name="Normal 13 16" xfId="30441"/>
    <cellStyle name="Normal 13 17" xfId="30442"/>
    <cellStyle name="Normal 13 18" xfId="30443"/>
    <cellStyle name="Normal 13 2" xfId="30444"/>
    <cellStyle name="Normal 13 2 10" xfId="30445"/>
    <cellStyle name="Normal 13 2 10 2" xfId="30446"/>
    <cellStyle name="Normal 13 2 11" xfId="30447"/>
    <cellStyle name="Normal 13 2 11 2" xfId="30448"/>
    <cellStyle name="Normal 13 2 12" xfId="30449"/>
    <cellStyle name="Normal 13 2 12 2" xfId="30450"/>
    <cellStyle name="Normal 13 2 13" xfId="30451"/>
    <cellStyle name="Normal 13 2 14" xfId="30452"/>
    <cellStyle name="Normal 13 2 2" xfId="30453"/>
    <cellStyle name="Normal 13 2 2 2" xfId="30454"/>
    <cellStyle name="Normal 13 2 2 2 2" xfId="30455"/>
    <cellStyle name="Normal 13 2 2 2 2 2" xfId="30456"/>
    <cellStyle name="Normal 13 2 2 2 2 2 2" xfId="30457"/>
    <cellStyle name="Normal 13 2 2 2 2 2 2 2" xfId="30458"/>
    <cellStyle name="Normal 13 2 2 2 2 2 3" xfId="30459"/>
    <cellStyle name="Normal 13 2 2 2 2 3" xfId="30460"/>
    <cellStyle name="Normal 13 2 2 2 2 3 2" xfId="30461"/>
    <cellStyle name="Normal 13 2 2 2 2 4" xfId="30462"/>
    <cellStyle name="Normal 13 2 2 2 3" xfId="30463"/>
    <cellStyle name="Normal 13 2 2 2 3 2" xfId="30464"/>
    <cellStyle name="Normal 13 2 2 2 3 2 2" xfId="30465"/>
    <cellStyle name="Normal 13 2 2 2 3 3" xfId="30466"/>
    <cellStyle name="Normal 13 2 2 2 4" xfId="30467"/>
    <cellStyle name="Normal 13 2 2 2 4 2" xfId="30468"/>
    <cellStyle name="Normal 13 2 2 2 5" xfId="30469"/>
    <cellStyle name="Normal 13 2 2 2 5 2" xfId="30470"/>
    <cellStyle name="Normal 13 2 2 2 6" xfId="30471"/>
    <cellStyle name="Normal 13 2 2 3" xfId="30472"/>
    <cellStyle name="Normal 13 2 2 3 2" xfId="30473"/>
    <cellStyle name="Normal 13 2 2 3 2 2" xfId="30474"/>
    <cellStyle name="Normal 13 2 2 3 2 2 2" xfId="30475"/>
    <cellStyle name="Normal 13 2 2 3 2 2 2 2" xfId="30476"/>
    <cellStyle name="Normal 13 2 2 3 2 2 3" xfId="30477"/>
    <cellStyle name="Normal 13 2 2 3 2 3" xfId="30478"/>
    <cellStyle name="Normal 13 2 2 3 2 3 2" xfId="30479"/>
    <cellStyle name="Normal 13 2 2 3 2 4" xfId="30480"/>
    <cellStyle name="Normal 13 2 2 3 3" xfId="30481"/>
    <cellStyle name="Normal 13 2 2 3 3 2" xfId="30482"/>
    <cellStyle name="Normal 13 2 2 3 3 2 2" xfId="30483"/>
    <cellStyle name="Normal 13 2 2 3 3 3" xfId="30484"/>
    <cellStyle name="Normal 13 2 2 3 4" xfId="30485"/>
    <cellStyle name="Normal 13 2 2 3 4 2" xfId="30486"/>
    <cellStyle name="Normal 13 2 2 3 5" xfId="30487"/>
    <cellStyle name="Normal 13 2 2 3 5 2" xfId="30488"/>
    <cellStyle name="Normal 13 2 2 3 6" xfId="30489"/>
    <cellStyle name="Normal 13 2 2 4" xfId="30490"/>
    <cellStyle name="Normal 13 2 2 4 2" xfId="30491"/>
    <cellStyle name="Normal 13 2 2 4 2 2" xfId="30492"/>
    <cellStyle name="Normal 13 2 2 4 2 2 2" xfId="30493"/>
    <cellStyle name="Normal 13 2 2 4 2 3" xfId="30494"/>
    <cellStyle name="Normal 13 2 2 4 3" xfId="30495"/>
    <cellStyle name="Normal 13 2 2 4 3 2" xfId="30496"/>
    <cellStyle name="Normal 13 2 2 4 4" xfId="30497"/>
    <cellStyle name="Normal 13 2 2 5" xfId="30498"/>
    <cellStyle name="Normal 13 2 2 5 2" xfId="30499"/>
    <cellStyle name="Normal 13 2 2 5 2 2" xfId="30500"/>
    <cellStyle name="Normal 13 2 2 5 3" xfId="30501"/>
    <cellStyle name="Normal 13 2 2 6" xfId="30502"/>
    <cellStyle name="Normal 13 2 2 6 2" xfId="30503"/>
    <cellStyle name="Normal 13 2 2 7" xfId="30504"/>
    <cellStyle name="Normal 13 2 2 7 2" xfId="30505"/>
    <cellStyle name="Normal 13 2 2 8" xfId="30506"/>
    <cellStyle name="Normal 13 2 3" xfId="30507"/>
    <cellStyle name="Normal 13 2 3 2" xfId="30508"/>
    <cellStyle name="Normal 13 2 3 2 2" xfId="30509"/>
    <cellStyle name="Normal 13 2 3 2 2 2" xfId="30510"/>
    <cellStyle name="Normal 13 2 3 2 2 2 2" xfId="30511"/>
    <cellStyle name="Normal 13 2 3 2 2 2 2 2" xfId="30512"/>
    <cellStyle name="Normal 13 2 3 2 2 2 3" xfId="30513"/>
    <cellStyle name="Normal 13 2 3 2 2 3" xfId="30514"/>
    <cellStyle name="Normal 13 2 3 2 2 3 2" xfId="30515"/>
    <cellStyle name="Normal 13 2 3 2 2 4" xfId="30516"/>
    <cellStyle name="Normal 13 2 3 2 3" xfId="30517"/>
    <cellStyle name="Normal 13 2 3 2 3 2" xfId="30518"/>
    <cellStyle name="Normal 13 2 3 2 3 2 2" xfId="30519"/>
    <cellStyle name="Normal 13 2 3 2 3 3" xfId="30520"/>
    <cellStyle name="Normal 13 2 3 2 4" xfId="30521"/>
    <cellStyle name="Normal 13 2 3 2 4 2" xfId="30522"/>
    <cellStyle name="Normal 13 2 3 2 5" xfId="30523"/>
    <cellStyle name="Normal 13 2 3 2 5 2" xfId="30524"/>
    <cellStyle name="Normal 13 2 3 2 6" xfId="30525"/>
    <cellStyle name="Normal 13 2 3 3" xfId="30526"/>
    <cellStyle name="Normal 13 2 3 3 2" xfId="30527"/>
    <cellStyle name="Normal 13 2 3 3 2 2" xfId="30528"/>
    <cellStyle name="Normal 13 2 3 3 2 2 2" xfId="30529"/>
    <cellStyle name="Normal 13 2 3 3 2 2 2 2" xfId="30530"/>
    <cellStyle name="Normal 13 2 3 3 2 2 3" xfId="30531"/>
    <cellStyle name="Normal 13 2 3 3 2 3" xfId="30532"/>
    <cellStyle name="Normal 13 2 3 3 2 3 2" xfId="30533"/>
    <cellStyle name="Normal 13 2 3 3 2 4" xfId="30534"/>
    <cellStyle name="Normal 13 2 3 3 3" xfId="30535"/>
    <cellStyle name="Normal 13 2 3 3 3 2" xfId="30536"/>
    <cellStyle name="Normal 13 2 3 3 3 2 2" xfId="30537"/>
    <cellStyle name="Normal 13 2 3 3 3 3" xfId="30538"/>
    <cellStyle name="Normal 13 2 3 3 4" xfId="30539"/>
    <cellStyle name="Normal 13 2 3 3 4 2" xfId="30540"/>
    <cellStyle name="Normal 13 2 3 3 5" xfId="30541"/>
    <cellStyle name="Normal 13 2 3 3 5 2" xfId="30542"/>
    <cellStyle name="Normal 13 2 3 3 6" xfId="30543"/>
    <cellStyle name="Normal 13 2 3 4" xfId="30544"/>
    <cellStyle name="Normal 13 2 3 4 2" xfId="30545"/>
    <cellStyle name="Normal 13 2 3 4 2 2" xfId="30546"/>
    <cellStyle name="Normal 13 2 3 4 2 2 2" xfId="30547"/>
    <cellStyle name="Normal 13 2 3 4 2 3" xfId="30548"/>
    <cellStyle name="Normal 13 2 3 4 3" xfId="30549"/>
    <cellStyle name="Normal 13 2 3 4 3 2" xfId="30550"/>
    <cellStyle name="Normal 13 2 3 4 4" xfId="30551"/>
    <cellStyle name="Normal 13 2 3 5" xfId="30552"/>
    <cellStyle name="Normal 13 2 3 5 2" xfId="30553"/>
    <cellStyle name="Normal 13 2 3 5 2 2" xfId="30554"/>
    <cellStyle name="Normal 13 2 3 5 3" xfId="30555"/>
    <cellStyle name="Normal 13 2 3 6" xfId="30556"/>
    <cellStyle name="Normal 13 2 3 6 2" xfId="30557"/>
    <cellStyle name="Normal 13 2 3 7" xfId="30558"/>
    <cellStyle name="Normal 13 2 3 7 2" xfId="30559"/>
    <cellStyle name="Normal 13 2 3 8" xfId="30560"/>
    <cellStyle name="Normal 13 2 4" xfId="30561"/>
    <cellStyle name="Normal 13 2 4 2" xfId="30562"/>
    <cellStyle name="Normal 13 2 4 2 2" xfId="30563"/>
    <cellStyle name="Normal 13 2 4 2 2 2" xfId="30564"/>
    <cellStyle name="Normal 13 2 4 2 2 2 2" xfId="30565"/>
    <cellStyle name="Normal 13 2 4 2 2 3" xfId="30566"/>
    <cellStyle name="Normal 13 2 4 2 3" xfId="30567"/>
    <cellStyle name="Normal 13 2 4 2 3 2" xfId="30568"/>
    <cellStyle name="Normal 13 2 4 2 4" xfId="30569"/>
    <cellStyle name="Normal 13 2 4 3" xfId="30570"/>
    <cellStyle name="Normal 13 2 4 3 2" xfId="30571"/>
    <cellStyle name="Normal 13 2 4 3 2 2" xfId="30572"/>
    <cellStyle name="Normal 13 2 4 3 3" xfId="30573"/>
    <cellStyle name="Normal 13 2 4 4" xfId="30574"/>
    <cellStyle name="Normal 13 2 4 4 2" xfId="30575"/>
    <cellStyle name="Normal 13 2 4 5" xfId="30576"/>
    <cellStyle name="Normal 13 2 4 5 2" xfId="30577"/>
    <cellStyle name="Normal 13 2 4 6" xfId="30578"/>
    <cellStyle name="Normal 13 2 5" xfId="30579"/>
    <cellStyle name="Normal 13 2 5 2" xfId="30580"/>
    <cellStyle name="Normal 13 2 5 2 2" xfId="30581"/>
    <cellStyle name="Normal 13 2 5 2 2 2" xfId="30582"/>
    <cellStyle name="Normal 13 2 5 2 2 2 2" xfId="30583"/>
    <cellStyle name="Normal 13 2 5 2 2 3" xfId="30584"/>
    <cellStyle name="Normal 13 2 5 2 3" xfId="30585"/>
    <cellStyle name="Normal 13 2 5 2 3 2" xfId="30586"/>
    <cellStyle name="Normal 13 2 5 2 4" xfId="30587"/>
    <cellStyle name="Normal 13 2 5 3" xfId="30588"/>
    <cellStyle name="Normal 13 2 5 3 2" xfId="30589"/>
    <cellStyle name="Normal 13 2 5 3 2 2" xfId="30590"/>
    <cellStyle name="Normal 13 2 5 3 3" xfId="30591"/>
    <cellStyle name="Normal 13 2 5 4" xfId="30592"/>
    <cellStyle name="Normal 13 2 5 4 2" xfId="30593"/>
    <cellStyle name="Normal 13 2 5 5" xfId="30594"/>
    <cellStyle name="Normal 13 2 5 5 2" xfId="30595"/>
    <cellStyle name="Normal 13 2 5 6" xfId="30596"/>
    <cellStyle name="Normal 13 2 6" xfId="30597"/>
    <cellStyle name="Normal 13 2 6 2" xfId="30598"/>
    <cellStyle name="Normal 13 2 6 2 2" xfId="30599"/>
    <cellStyle name="Normal 13 2 6 2 2 2" xfId="30600"/>
    <cellStyle name="Normal 13 2 6 2 2 2 2" xfId="30601"/>
    <cellStyle name="Normal 13 2 6 2 2 3" xfId="30602"/>
    <cellStyle name="Normal 13 2 6 2 3" xfId="30603"/>
    <cellStyle name="Normal 13 2 6 2 3 2" xfId="30604"/>
    <cellStyle name="Normal 13 2 6 2 4" xfId="30605"/>
    <cellStyle name="Normal 13 2 6 3" xfId="30606"/>
    <cellStyle name="Normal 13 2 6 3 2" xfId="30607"/>
    <cellStyle name="Normal 13 2 6 3 2 2" xfId="30608"/>
    <cellStyle name="Normal 13 2 6 3 3" xfId="30609"/>
    <cellStyle name="Normal 13 2 6 4" xfId="30610"/>
    <cellStyle name="Normal 13 2 6 4 2" xfId="30611"/>
    <cellStyle name="Normal 13 2 6 5" xfId="30612"/>
    <cellStyle name="Normal 13 2 6 5 2" xfId="30613"/>
    <cellStyle name="Normal 13 2 6 6" xfId="30614"/>
    <cellStyle name="Normal 13 2 7" xfId="30615"/>
    <cellStyle name="Normal 13 2 7 2" xfId="30616"/>
    <cellStyle name="Normal 13 2 7 2 2" xfId="30617"/>
    <cellStyle name="Normal 13 2 7 2 2 2" xfId="30618"/>
    <cellStyle name="Normal 13 2 7 2 3" xfId="30619"/>
    <cellStyle name="Normal 13 2 7 3" xfId="30620"/>
    <cellStyle name="Normal 13 2 7 3 2" xfId="30621"/>
    <cellStyle name="Normal 13 2 7 4" xfId="30622"/>
    <cellStyle name="Normal 13 2 8" xfId="30623"/>
    <cellStyle name="Normal 13 2 8 2" xfId="30624"/>
    <cellStyle name="Normal 13 2 8 2 2" xfId="30625"/>
    <cellStyle name="Normal 13 2 8 3" xfId="30626"/>
    <cellStyle name="Normal 13 2 9" xfId="30627"/>
    <cellStyle name="Normal 13 2 9 2" xfId="30628"/>
    <cellStyle name="Normal 13 3" xfId="30629"/>
    <cellStyle name="Normal 13 3 10" xfId="30630"/>
    <cellStyle name="Normal 13 3 10 2" xfId="30631"/>
    <cellStyle name="Normal 13 3 11" xfId="30632"/>
    <cellStyle name="Normal 13 3 2" xfId="30633"/>
    <cellStyle name="Normal 13 3 2 2" xfId="30634"/>
    <cellStyle name="Normal 13 3 2 2 2" xfId="30635"/>
    <cellStyle name="Normal 13 3 2 2 2 2" xfId="30636"/>
    <cellStyle name="Normal 13 3 2 2 2 2 2" xfId="30637"/>
    <cellStyle name="Normal 13 3 2 2 2 2 2 2" xfId="30638"/>
    <cellStyle name="Normal 13 3 2 2 2 2 3" xfId="30639"/>
    <cellStyle name="Normal 13 3 2 2 2 3" xfId="30640"/>
    <cellStyle name="Normal 13 3 2 2 2 3 2" xfId="30641"/>
    <cellStyle name="Normal 13 3 2 2 2 4" xfId="30642"/>
    <cellStyle name="Normal 13 3 2 2 3" xfId="30643"/>
    <cellStyle name="Normal 13 3 2 2 3 2" xfId="30644"/>
    <cellStyle name="Normal 13 3 2 2 3 2 2" xfId="30645"/>
    <cellStyle name="Normal 13 3 2 2 3 3" xfId="30646"/>
    <cellStyle name="Normal 13 3 2 2 4" xfId="30647"/>
    <cellStyle name="Normal 13 3 2 2 4 2" xfId="30648"/>
    <cellStyle name="Normal 13 3 2 2 5" xfId="30649"/>
    <cellStyle name="Normal 13 3 2 2 5 2" xfId="30650"/>
    <cellStyle name="Normal 13 3 2 2 6" xfId="30651"/>
    <cellStyle name="Normal 13 3 2 3" xfId="30652"/>
    <cellStyle name="Normal 13 3 2 3 2" xfId="30653"/>
    <cellStyle name="Normal 13 3 2 3 2 2" xfId="30654"/>
    <cellStyle name="Normal 13 3 2 3 2 2 2" xfId="30655"/>
    <cellStyle name="Normal 13 3 2 3 2 2 2 2" xfId="30656"/>
    <cellStyle name="Normal 13 3 2 3 2 2 3" xfId="30657"/>
    <cellStyle name="Normal 13 3 2 3 2 3" xfId="30658"/>
    <cellStyle name="Normal 13 3 2 3 2 3 2" xfId="30659"/>
    <cellStyle name="Normal 13 3 2 3 2 4" xfId="30660"/>
    <cellStyle name="Normal 13 3 2 3 3" xfId="30661"/>
    <cellStyle name="Normal 13 3 2 3 3 2" xfId="30662"/>
    <cellStyle name="Normal 13 3 2 3 3 2 2" xfId="30663"/>
    <cellStyle name="Normal 13 3 2 3 3 3" xfId="30664"/>
    <cellStyle name="Normal 13 3 2 3 4" xfId="30665"/>
    <cellStyle name="Normal 13 3 2 3 4 2" xfId="30666"/>
    <cellStyle name="Normal 13 3 2 3 5" xfId="30667"/>
    <cellStyle name="Normal 13 3 2 3 5 2" xfId="30668"/>
    <cellStyle name="Normal 13 3 2 3 6" xfId="30669"/>
    <cellStyle name="Normal 13 3 2 4" xfId="30670"/>
    <cellStyle name="Normal 13 3 2 4 2" xfId="30671"/>
    <cellStyle name="Normal 13 3 2 4 2 2" xfId="30672"/>
    <cellStyle name="Normal 13 3 2 4 2 2 2" xfId="30673"/>
    <cellStyle name="Normal 13 3 2 4 2 3" xfId="30674"/>
    <cellStyle name="Normal 13 3 2 4 3" xfId="30675"/>
    <cellStyle name="Normal 13 3 2 4 3 2" xfId="30676"/>
    <cellStyle name="Normal 13 3 2 4 4" xfId="30677"/>
    <cellStyle name="Normal 13 3 2 5" xfId="30678"/>
    <cellStyle name="Normal 13 3 2 5 2" xfId="30679"/>
    <cellStyle name="Normal 13 3 2 5 2 2" xfId="30680"/>
    <cellStyle name="Normal 13 3 2 5 3" xfId="30681"/>
    <cellStyle name="Normal 13 3 2 6" xfId="30682"/>
    <cellStyle name="Normal 13 3 2 6 2" xfId="30683"/>
    <cellStyle name="Normal 13 3 2 7" xfId="30684"/>
    <cellStyle name="Normal 13 3 2 7 2" xfId="30685"/>
    <cellStyle name="Normal 13 3 2 8" xfId="30686"/>
    <cellStyle name="Normal 13 3 3" xfId="30687"/>
    <cellStyle name="Normal 13 3 3 2" xfId="30688"/>
    <cellStyle name="Normal 13 3 3 2 2" xfId="30689"/>
    <cellStyle name="Normal 13 3 3 2 2 2" xfId="30690"/>
    <cellStyle name="Normal 13 3 3 2 2 2 2" xfId="30691"/>
    <cellStyle name="Normal 13 3 3 2 2 2 2 2" xfId="30692"/>
    <cellStyle name="Normal 13 3 3 2 2 2 3" xfId="30693"/>
    <cellStyle name="Normal 13 3 3 2 2 3" xfId="30694"/>
    <cellStyle name="Normal 13 3 3 2 2 3 2" xfId="30695"/>
    <cellStyle name="Normal 13 3 3 2 2 4" xfId="30696"/>
    <cellStyle name="Normal 13 3 3 2 3" xfId="30697"/>
    <cellStyle name="Normal 13 3 3 2 3 2" xfId="30698"/>
    <cellStyle name="Normal 13 3 3 2 3 2 2" xfId="30699"/>
    <cellStyle name="Normal 13 3 3 2 3 3" xfId="30700"/>
    <cellStyle name="Normal 13 3 3 2 4" xfId="30701"/>
    <cellStyle name="Normal 13 3 3 2 4 2" xfId="30702"/>
    <cellStyle name="Normal 13 3 3 2 5" xfId="30703"/>
    <cellStyle name="Normal 13 3 3 2 5 2" xfId="30704"/>
    <cellStyle name="Normal 13 3 3 2 6" xfId="30705"/>
    <cellStyle name="Normal 13 3 3 3" xfId="30706"/>
    <cellStyle name="Normal 13 3 3 3 2" xfId="30707"/>
    <cellStyle name="Normal 13 3 3 3 2 2" xfId="30708"/>
    <cellStyle name="Normal 13 3 3 3 2 2 2" xfId="30709"/>
    <cellStyle name="Normal 13 3 3 3 2 2 2 2" xfId="30710"/>
    <cellStyle name="Normal 13 3 3 3 2 2 3" xfId="30711"/>
    <cellStyle name="Normal 13 3 3 3 2 3" xfId="30712"/>
    <cellStyle name="Normal 13 3 3 3 2 3 2" xfId="30713"/>
    <cellStyle name="Normal 13 3 3 3 2 4" xfId="30714"/>
    <cellStyle name="Normal 13 3 3 3 3" xfId="30715"/>
    <cellStyle name="Normal 13 3 3 3 3 2" xfId="30716"/>
    <cellStyle name="Normal 13 3 3 3 3 2 2" xfId="30717"/>
    <cellStyle name="Normal 13 3 3 3 3 3" xfId="30718"/>
    <cellStyle name="Normal 13 3 3 3 4" xfId="30719"/>
    <cellStyle name="Normal 13 3 3 3 4 2" xfId="30720"/>
    <cellStyle name="Normal 13 3 3 3 5" xfId="30721"/>
    <cellStyle name="Normal 13 3 3 3 5 2" xfId="30722"/>
    <cellStyle name="Normal 13 3 3 3 6" xfId="30723"/>
    <cellStyle name="Normal 13 3 3 4" xfId="30724"/>
    <cellStyle name="Normal 13 3 3 4 2" xfId="30725"/>
    <cellStyle name="Normal 13 3 3 4 2 2" xfId="30726"/>
    <cellStyle name="Normal 13 3 3 4 2 2 2" xfId="30727"/>
    <cellStyle name="Normal 13 3 3 4 2 3" xfId="30728"/>
    <cellStyle name="Normal 13 3 3 4 3" xfId="30729"/>
    <cellStyle name="Normal 13 3 3 4 3 2" xfId="30730"/>
    <cellStyle name="Normal 13 3 3 4 4" xfId="30731"/>
    <cellStyle name="Normal 13 3 3 5" xfId="30732"/>
    <cellStyle name="Normal 13 3 3 5 2" xfId="30733"/>
    <cellStyle name="Normal 13 3 3 5 2 2" xfId="30734"/>
    <cellStyle name="Normal 13 3 3 5 3" xfId="30735"/>
    <cellStyle name="Normal 13 3 3 6" xfId="30736"/>
    <cellStyle name="Normal 13 3 3 6 2" xfId="30737"/>
    <cellStyle name="Normal 13 3 3 7" xfId="30738"/>
    <cellStyle name="Normal 13 3 3 7 2" xfId="30739"/>
    <cellStyle name="Normal 13 3 3 8" xfId="30740"/>
    <cellStyle name="Normal 13 3 4" xfId="30741"/>
    <cellStyle name="Normal 13 3 4 2" xfId="30742"/>
    <cellStyle name="Normal 13 3 4 2 2" xfId="30743"/>
    <cellStyle name="Normal 13 3 4 2 2 2" xfId="30744"/>
    <cellStyle name="Normal 13 3 4 2 2 2 2" xfId="30745"/>
    <cellStyle name="Normal 13 3 4 2 2 3" xfId="30746"/>
    <cellStyle name="Normal 13 3 4 2 3" xfId="30747"/>
    <cellStyle name="Normal 13 3 4 2 3 2" xfId="30748"/>
    <cellStyle name="Normal 13 3 4 2 4" xfId="30749"/>
    <cellStyle name="Normal 13 3 4 3" xfId="30750"/>
    <cellStyle name="Normal 13 3 4 3 2" xfId="30751"/>
    <cellStyle name="Normal 13 3 4 3 2 2" xfId="30752"/>
    <cellStyle name="Normal 13 3 4 3 3" xfId="30753"/>
    <cellStyle name="Normal 13 3 4 4" xfId="30754"/>
    <cellStyle name="Normal 13 3 4 4 2" xfId="30755"/>
    <cellStyle name="Normal 13 3 4 5" xfId="30756"/>
    <cellStyle name="Normal 13 3 4 5 2" xfId="30757"/>
    <cellStyle name="Normal 13 3 4 6" xfId="30758"/>
    <cellStyle name="Normal 13 3 5" xfId="30759"/>
    <cellStyle name="Normal 13 3 5 2" xfId="30760"/>
    <cellStyle name="Normal 13 3 5 2 2" xfId="30761"/>
    <cellStyle name="Normal 13 3 5 2 2 2" xfId="30762"/>
    <cellStyle name="Normal 13 3 5 2 2 2 2" xfId="30763"/>
    <cellStyle name="Normal 13 3 5 2 2 3" xfId="30764"/>
    <cellStyle name="Normal 13 3 5 2 3" xfId="30765"/>
    <cellStyle name="Normal 13 3 5 2 3 2" xfId="30766"/>
    <cellStyle name="Normal 13 3 5 2 4" xfId="30767"/>
    <cellStyle name="Normal 13 3 5 3" xfId="30768"/>
    <cellStyle name="Normal 13 3 5 3 2" xfId="30769"/>
    <cellStyle name="Normal 13 3 5 3 2 2" xfId="30770"/>
    <cellStyle name="Normal 13 3 5 3 3" xfId="30771"/>
    <cellStyle name="Normal 13 3 5 4" xfId="30772"/>
    <cellStyle name="Normal 13 3 5 4 2" xfId="30773"/>
    <cellStyle name="Normal 13 3 5 5" xfId="30774"/>
    <cellStyle name="Normal 13 3 5 5 2" xfId="30775"/>
    <cellStyle name="Normal 13 3 5 6" xfId="30776"/>
    <cellStyle name="Normal 13 3 6" xfId="30777"/>
    <cellStyle name="Normal 13 3 6 2" xfId="30778"/>
    <cellStyle name="Normal 13 3 6 2 2" xfId="30779"/>
    <cellStyle name="Normal 13 3 6 2 2 2" xfId="30780"/>
    <cellStyle name="Normal 13 3 6 2 2 2 2" xfId="30781"/>
    <cellStyle name="Normal 13 3 6 2 2 3" xfId="30782"/>
    <cellStyle name="Normal 13 3 6 2 3" xfId="30783"/>
    <cellStyle name="Normal 13 3 6 2 3 2" xfId="30784"/>
    <cellStyle name="Normal 13 3 6 2 4" xfId="30785"/>
    <cellStyle name="Normal 13 3 6 3" xfId="30786"/>
    <cellStyle name="Normal 13 3 6 3 2" xfId="30787"/>
    <cellStyle name="Normal 13 3 6 3 2 2" xfId="30788"/>
    <cellStyle name="Normal 13 3 6 3 3" xfId="30789"/>
    <cellStyle name="Normal 13 3 6 4" xfId="30790"/>
    <cellStyle name="Normal 13 3 6 4 2" xfId="30791"/>
    <cellStyle name="Normal 13 3 6 5" xfId="30792"/>
    <cellStyle name="Normal 13 3 6 5 2" xfId="30793"/>
    <cellStyle name="Normal 13 3 6 6" xfId="30794"/>
    <cellStyle name="Normal 13 3 7" xfId="30795"/>
    <cellStyle name="Normal 13 3 7 2" xfId="30796"/>
    <cellStyle name="Normal 13 3 7 2 2" xfId="30797"/>
    <cellStyle name="Normal 13 3 7 2 2 2" xfId="30798"/>
    <cellStyle name="Normal 13 3 7 2 3" xfId="30799"/>
    <cellStyle name="Normal 13 3 7 3" xfId="30800"/>
    <cellStyle name="Normal 13 3 7 3 2" xfId="30801"/>
    <cellStyle name="Normal 13 3 7 4" xfId="30802"/>
    <cellStyle name="Normal 13 3 8" xfId="30803"/>
    <cellStyle name="Normal 13 3 8 2" xfId="30804"/>
    <cellStyle name="Normal 13 3 8 2 2" xfId="30805"/>
    <cellStyle name="Normal 13 3 8 3" xfId="30806"/>
    <cellStyle name="Normal 13 3 9" xfId="30807"/>
    <cellStyle name="Normal 13 3 9 2" xfId="30808"/>
    <cellStyle name="Normal 13 4" xfId="30809"/>
    <cellStyle name="Normal 13 4 2" xfId="30810"/>
    <cellStyle name="Normal 13 4 2 2" xfId="30811"/>
    <cellStyle name="Normal 13 4 2 2 2" xfId="30812"/>
    <cellStyle name="Normal 13 4 2 2 2 2" xfId="30813"/>
    <cellStyle name="Normal 13 4 2 2 2 2 2" xfId="30814"/>
    <cellStyle name="Normal 13 4 2 2 2 3" xfId="30815"/>
    <cellStyle name="Normal 13 4 2 2 3" xfId="30816"/>
    <cellStyle name="Normal 13 4 2 2 3 2" xfId="30817"/>
    <cellStyle name="Normal 13 4 2 2 4" xfId="30818"/>
    <cellStyle name="Normal 13 4 2 3" xfId="30819"/>
    <cellStyle name="Normal 13 4 2 3 2" xfId="30820"/>
    <cellStyle name="Normal 13 4 2 3 2 2" xfId="30821"/>
    <cellStyle name="Normal 13 4 2 3 3" xfId="30822"/>
    <cellStyle name="Normal 13 4 2 4" xfId="30823"/>
    <cellStyle name="Normal 13 4 2 4 2" xfId="30824"/>
    <cellStyle name="Normal 13 4 2 5" xfId="30825"/>
    <cellStyle name="Normal 13 4 2 5 2" xfId="30826"/>
    <cellStyle name="Normal 13 4 2 6" xfId="30827"/>
    <cellStyle name="Normal 13 4 3" xfId="30828"/>
    <cellStyle name="Normal 13 4 3 2" xfId="30829"/>
    <cellStyle name="Normal 13 4 3 2 2" xfId="30830"/>
    <cellStyle name="Normal 13 4 3 2 2 2" xfId="30831"/>
    <cellStyle name="Normal 13 4 3 2 2 2 2" xfId="30832"/>
    <cellStyle name="Normal 13 4 3 2 2 3" xfId="30833"/>
    <cellStyle name="Normal 13 4 3 2 3" xfId="30834"/>
    <cellStyle name="Normal 13 4 3 2 3 2" xfId="30835"/>
    <cellStyle name="Normal 13 4 3 2 4" xfId="30836"/>
    <cellStyle name="Normal 13 4 3 3" xfId="30837"/>
    <cellStyle name="Normal 13 4 3 3 2" xfId="30838"/>
    <cellStyle name="Normal 13 4 3 3 2 2" xfId="30839"/>
    <cellStyle name="Normal 13 4 3 3 3" xfId="30840"/>
    <cellStyle name="Normal 13 4 3 4" xfId="30841"/>
    <cellStyle name="Normal 13 4 3 4 2" xfId="30842"/>
    <cellStyle name="Normal 13 4 3 5" xfId="30843"/>
    <cellStyle name="Normal 13 4 3 5 2" xfId="30844"/>
    <cellStyle name="Normal 13 4 3 6" xfId="30845"/>
    <cellStyle name="Normal 13 4 4" xfId="30846"/>
    <cellStyle name="Normal 13 4 4 2" xfId="30847"/>
    <cellStyle name="Normal 13 4 4 2 2" xfId="30848"/>
    <cellStyle name="Normal 13 4 4 2 2 2" xfId="30849"/>
    <cellStyle name="Normal 13 4 4 2 3" xfId="30850"/>
    <cellStyle name="Normal 13 4 4 3" xfId="30851"/>
    <cellStyle name="Normal 13 4 4 3 2" xfId="30852"/>
    <cellStyle name="Normal 13 4 4 4" xfId="30853"/>
    <cellStyle name="Normal 13 4 5" xfId="30854"/>
    <cellStyle name="Normal 13 4 5 2" xfId="30855"/>
    <cellStyle name="Normal 13 4 5 2 2" xfId="30856"/>
    <cellStyle name="Normal 13 4 5 3" xfId="30857"/>
    <cellStyle name="Normal 13 4 6" xfId="30858"/>
    <cellStyle name="Normal 13 4 6 2" xfId="30859"/>
    <cellStyle name="Normal 13 4 7" xfId="30860"/>
    <cellStyle name="Normal 13 4 7 2" xfId="30861"/>
    <cellStyle name="Normal 13 4 8" xfId="30862"/>
    <cellStyle name="Normal 13 5" xfId="30863"/>
    <cellStyle name="Normal 13 5 2" xfId="30864"/>
    <cellStyle name="Normal 13 5 2 2" xfId="30865"/>
    <cellStyle name="Normal 13 5 2 2 2" xfId="30866"/>
    <cellStyle name="Normal 13 5 2 2 2 2" xfId="30867"/>
    <cellStyle name="Normal 13 5 2 2 2 2 2" xfId="30868"/>
    <cellStyle name="Normal 13 5 2 2 2 3" xfId="30869"/>
    <cellStyle name="Normal 13 5 2 2 3" xfId="30870"/>
    <cellStyle name="Normal 13 5 2 2 3 2" xfId="30871"/>
    <cellStyle name="Normal 13 5 2 2 4" xfId="30872"/>
    <cellStyle name="Normal 13 5 2 3" xfId="30873"/>
    <cellStyle name="Normal 13 5 2 3 2" xfId="30874"/>
    <cellStyle name="Normal 13 5 2 3 2 2" xfId="30875"/>
    <cellStyle name="Normal 13 5 2 3 3" xfId="30876"/>
    <cellStyle name="Normal 13 5 2 4" xfId="30877"/>
    <cellStyle name="Normal 13 5 2 4 2" xfId="30878"/>
    <cellStyle name="Normal 13 5 2 5" xfId="30879"/>
    <cellStyle name="Normal 13 5 2 5 2" xfId="30880"/>
    <cellStyle name="Normal 13 5 2 6" xfId="30881"/>
    <cellStyle name="Normal 13 5 3" xfId="30882"/>
    <cellStyle name="Normal 13 5 3 2" xfId="30883"/>
    <cellStyle name="Normal 13 5 3 2 2" xfId="30884"/>
    <cellStyle name="Normal 13 5 3 2 2 2" xfId="30885"/>
    <cellStyle name="Normal 13 5 3 2 2 2 2" xfId="30886"/>
    <cellStyle name="Normal 13 5 3 2 2 3" xfId="30887"/>
    <cellStyle name="Normal 13 5 3 2 3" xfId="30888"/>
    <cellStyle name="Normal 13 5 3 2 3 2" xfId="30889"/>
    <cellStyle name="Normal 13 5 3 2 4" xfId="30890"/>
    <cellStyle name="Normal 13 5 3 3" xfId="30891"/>
    <cellStyle name="Normal 13 5 3 3 2" xfId="30892"/>
    <cellStyle name="Normal 13 5 3 3 2 2" xfId="30893"/>
    <cellStyle name="Normal 13 5 3 3 3" xfId="30894"/>
    <cellStyle name="Normal 13 5 3 4" xfId="30895"/>
    <cellStyle name="Normal 13 5 3 4 2" xfId="30896"/>
    <cellStyle name="Normal 13 5 3 5" xfId="30897"/>
    <cellStyle name="Normal 13 5 3 5 2" xfId="30898"/>
    <cellStyle name="Normal 13 5 3 6" xfId="30899"/>
    <cellStyle name="Normal 13 5 4" xfId="30900"/>
    <cellStyle name="Normal 13 5 4 2" xfId="30901"/>
    <cellStyle name="Normal 13 5 4 2 2" xfId="30902"/>
    <cellStyle name="Normal 13 5 4 2 2 2" xfId="30903"/>
    <cellStyle name="Normal 13 5 4 2 3" xfId="30904"/>
    <cellStyle name="Normal 13 5 4 3" xfId="30905"/>
    <cellStyle name="Normal 13 5 4 3 2" xfId="30906"/>
    <cellStyle name="Normal 13 5 4 4" xfId="30907"/>
    <cellStyle name="Normal 13 5 5" xfId="30908"/>
    <cellStyle name="Normal 13 5 5 2" xfId="30909"/>
    <cellStyle name="Normal 13 5 5 2 2" xfId="30910"/>
    <cellStyle name="Normal 13 5 5 3" xfId="30911"/>
    <cellStyle name="Normal 13 5 6" xfId="30912"/>
    <cellStyle name="Normal 13 5 6 2" xfId="30913"/>
    <cellStyle name="Normal 13 5 7" xfId="30914"/>
    <cellStyle name="Normal 13 5 7 2" xfId="30915"/>
    <cellStyle name="Normal 13 5 8" xfId="30916"/>
    <cellStyle name="Normal 13 6" xfId="30917"/>
    <cellStyle name="Normal 13 6 2" xfId="30918"/>
    <cellStyle name="Normal 13 6 2 2" xfId="30919"/>
    <cellStyle name="Normal 13 6 2 2 2" xfId="30920"/>
    <cellStyle name="Normal 13 6 2 2 2 2" xfId="30921"/>
    <cellStyle name="Normal 13 6 2 2 3" xfId="30922"/>
    <cellStyle name="Normal 13 6 2 3" xfId="30923"/>
    <cellStyle name="Normal 13 6 2 3 2" xfId="30924"/>
    <cellStyle name="Normal 13 6 2 4" xfId="30925"/>
    <cellStyle name="Normal 13 6 3" xfId="30926"/>
    <cellStyle name="Normal 13 6 3 2" xfId="30927"/>
    <cellStyle name="Normal 13 6 3 2 2" xfId="30928"/>
    <cellStyle name="Normal 13 6 3 3" xfId="30929"/>
    <cellStyle name="Normal 13 6 4" xfId="30930"/>
    <cellStyle name="Normal 13 6 4 2" xfId="30931"/>
    <cellStyle name="Normal 13 6 5" xfId="30932"/>
    <cellStyle name="Normal 13 6 5 2" xfId="30933"/>
    <cellStyle name="Normal 13 6 6" xfId="30934"/>
    <cellStyle name="Normal 13 7" xfId="30935"/>
    <cellStyle name="Normal 13 7 2" xfId="30936"/>
    <cellStyle name="Normal 13 7 2 2" xfId="30937"/>
    <cellStyle name="Normal 13 7 2 2 2" xfId="30938"/>
    <cellStyle name="Normal 13 7 2 2 2 2" xfId="30939"/>
    <cellStyle name="Normal 13 7 2 2 3" xfId="30940"/>
    <cellStyle name="Normal 13 7 2 3" xfId="30941"/>
    <cellStyle name="Normal 13 7 2 3 2" xfId="30942"/>
    <cellStyle name="Normal 13 7 2 4" xfId="30943"/>
    <cellStyle name="Normal 13 7 3" xfId="30944"/>
    <cellStyle name="Normal 13 7 3 2" xfId="30945"/>
    <cellStyle name="Normal 13 7 3 2 2" xfId="30946"/>
    <cellStyle name="Normal 13 7 3 3" xfId="30947"/>
    <cellStyle name="Normal 13 7 4" xfId="30948"/>
    <cellStyle name="Normal 13 7 4 2" xfId="30949"/>
    <cellStyle name="Normal 13 7 5" xfId="30950"/>
    <cellStyle name="Normal 13 7 5 2" xfId="30951"/>
    <cellStyle name="Normal 13 7 6" xfId="30952"/>
    <cellStyle name="Normal 13 8" xfId="30953"/>
    <cellStyle name="Normal 13 8 2" xfId="30954"/>
    <cellStyle name="Normal 13 8 2 2" xfId="30955"/>
    <cellStyle name="Normal 13 8 2 2 2" xfId="30956"/>
    <cellStyle name="Normal 13 8 2 2 2 2" xfId="30957"/>
    <cellStyle name="Normal 13 8 2 2 3" xfId="30958"/>
    <cellStyle name="Normal 13 8 2 3" xfId="30959"/>
    <cellStyle name="Normal 13 8 2 3 2" xfId="30960"/>
    <cellStyle name="Normal 13 8 2 4" xfId="30961"/>
    <cellStyle name="Normal 13 8 3" xfId="30962"/>
    <cellStyle name="Normal 13 8 3 2" xfId="30963"/>
    <cellStyle name="Normal 13 8 3 2 2" xfId="30964"/>
    <cellStyle name="Normal 13 8 3 3" xfId="30965"/>
    <cellStyle name="Normal 13 8 4" xfId="30966"/>
    <cellStyle name="Normal 13 8 4 2" xfId="30967"/>
    <cellStyle name="Normal 13 8 5" xfId="30968"/>
    <cellStyle name="Normal 13 8 5 2" xfId="30969"/>
    <cellStyle name="Normal 13 8 6" xfId="30970"/>
    <cellStyle name="Normal 13 9" xfId="30971"/>
    <cellStyle name="Normal 13 9 2" xfId="30972"/>
    <cellStyle name="Normal 13 9 2 2" xfId="30973"/>
    <cellStyle name="Normal 13 9 2 2 2" xfId="30974"/>
    <cellStyle name="Normal 13 9 2 2 2 2" xfId="30975"/>
    <cellStyle name="Normal 13 9 2 2 3" xfId="30976"/>
    <cellStyle name="Normal 13 9 2 3" xfId="30977"/>
    <cellStyle name="Normal 13 9 2 3 2" xfId="30978"/>
    <cellStyle name="Normal 13 9 2 4" xfId="30979"/>
    <cellStyle name="Normal 13 9 3" xfId="30980"/>
    <cellStyle name="Normal 13 9 3 2" xfId="30981"/>
    <cellStyle name="Normal 13 9 3 2 2" xfId="30982"/>
    <cellStyle name="Normal 13 9 3 3" xfId="30983"/>
    <cellStyle name="Normal 13 9 4" xfId="30984"/>
    <cellStyle name="Normal 13 9 4 2" xfId="30985"/>
    <cellStyle name="Normal 13 9 5" xfId="30986"/>
    <cellStyle name="Normal 13 9 5 2" xfId="30987"/>
    <cellStyle name="Normal 13 9 6" xfId="30988"/>
    <cellStyle name="Normal 14" xfId="30989"/>
    <cellStyle name="Normal 14 2" xfId="30990"/>
    <cellStyle name="Normal 14 2 2" xfId="30991"/>
    <cellStyle name="Normal 14 2 3" xfId="30992"/>
    <cellStyle name="Normal 14 2 3 2" xfId="30993"/>
    <cellStyle name="Normal 14 2 4" xfId="30994"/>
    <cellStyle name="Normal 14 2 5" xfId="30995"/>
    <cellStyle name="Normal 14 3" xfId="30996"/>
    <cellStyle name="Normal 14 4" xfId="30997"/>
    <cellStyle name="Normal 14 5" xfId="30998"/>
    <cellStyle name="Normal 14 5 2" xfId="30999"/>
    <cellStyle name="Normal 14 6" xfId="31000"/>
    <cellStyle name="Normal 14 7" xfId="31001"/>
    <cellStyle name="Normal 14 8" xfId="31002"/>
    <cellStyle name="Normal 15" xfId="31003"/>
    <cellStyle name="Normal 15 10" xfId="31004"/>
    <cellStyle name="Normal 15 10 2" xfId="31005"/>
    <cellStyle name="Normal 15 11" xfId="31006"/>
    <cellStyle name="Normal 15 11 2" xfId="31007"/>
    <cellStyle name="Normal 15 12" xfId="31008"/>
    <cellStyle name="Normal 15 12 2" xfId="31009"/>
    <cellStyle name="Normal 15 13" xfId="31010"/>
    <cellStyle name="Normal 15 13 2" xfId="31011"/>
    <cellStyle name="Normal 15 14" xfId="31012"/>
    <cellStyle name="Normal 15 15" xfId="31013"/>
    <cellStyle name="Normal 15 2" xfId="31014"/>
    <cellStyle name="Normal 15 2 2" xfId="31015"/>
    <cellStyle name="Normal 15 2 2 2" xfId="31016"/>
    <cellStyle name="Normal 15 2 2 2 2" xfId="31017"/>
    <cellStyle name="Normal 15 2 2 2 2 2" xfId="31018"/>
    <cellStyle name="Normal 15 2 2 2 2 2 2" xfId="31019"/>
    <cellStyle name="Normal 15 2 2 2 2 3" xfId="31020"/>
    <cellStyle name="Normal 15 2 2 2 3" xfId="31021"/>
    <cellStyle name="Normal 15 2 2 2 3 2" xfId="31022"/>
    <cellStyle name="Normal 15 2 2 2 4" xfId="31023"/>
    <cellStyle name="Normal 15 2 2 3" xfId="31024"/>
    <cellStyle name="Normal 15 2 2 3 2" xfId="31025"/>
    <cellStyle name="Normal 15 2 2 3 2 2" xfId="31026"/>
    <cellStyle name="Normal 15 2 2 3 3" xfId="31027"/>
    <cellStyle name="Normal 15 2 2 4" xfId="31028"/>
    <cellStyle name="Normal 15 2 2 4 2" xfId="31029"/>
    <cellStyle name="Normal 15 2 2 5" xfId="31030"/>
    <cellStyle name="Normal 15 2 2 5 2" xfId="31031"/>
    <cellStyle name="Normal 15 2 2 6" xfId="31032"/>
    <cellStyle name="Normal 15 2 3" xfId="31033"/>
    <cellStyle name="Normal 15 2 3 2" xfId="31034"/>
    <cellStyle name="Normal 15 2 3 2 2" xfId="31035"/>
    <cellStyle name="Normal 15 2 3 2 2 2" xfId="31036"/>
    <cellStyle name="Normal 15 2 3 2 2 2 2" xfId="31037"/>
    <cellStyle name="Normal 15 2 3 2 2 3" xfId="31038"/>
    <cellStyle name="Normal 15 2 3 2 3" xfId="31039"/>
    <cellStyle name="Normal 15 2 3 2 3 2" xfId="31040"/>
    <cellStyle name="Normal 15 2 3 2 4" xfId="31041"/>
    <cellStyle name="Normal 15 2 3 3" xfId="31042"/>
    <cellStyle name="Normal 15 2 3 3 2" xfId="31043"/>
    <cellStyle name="Normal 15 2 3 3 2 2" xfId="31044"/>
    <cellStyle name="Normal 15 2 3 3 3" xfId="31045"/>
    <cellStyle name="Normal 15 2 3 4" xfId="31046"/>
    <cellStyle name="Normal 15 2 3 4 2" xfId="31047"/>
    <cellStyle name="Normal 15 2 3 5" xfId="31048"/>
    <cellStyle name="Normal 15 2 3 5 2" xfId="31049"/>
    <cellStyle name="Normal 15 2 3 6" xfId="31050"/>
    <cellStyle name="Normal 15 2 4" xfId="31051"/>
    <cellStyle name="Normal 15 2 4 2" xfId="31052"/>
    <cellStyle name="Normal 15 2 4 2 2" xfId="31053"/>
    <cellStyle name="Normal 15 2 4 2 2 2" xfId="31054"/>
    <cellStyle name="Normal 15 2 4 2 3" xfId="31055"/>
    <cellStyle name="Normal 15 2 4 3" xfId="31056"/>
    <cellStyle name="Normal 15 2 4 3 2" xfId="31057"/>
    <cellStyle name="Normal 15 2 4 4" xfId="31058"/>
    <cellStyle name="Normal 15 2 5" xfId="31059"/>
    <cellStyle name="Normal 15 2 5 2" xfId="31060"/>
    <cellStyle name="Normal 15 2 5 2 2" xfId="31061"/>
    <cellStyle name="Normal 15 2 5 3" xfId="31062"/>
    <cellStyle name="Normal 15 2 6" xfId="31063"/>
    <cellStyle name="Normal 15 2 6 2" xfId="31064"/>
    <cellStyle name="Normal 15 2 7" xfId="31065"/>
    <cellStyle name="Normal 15 2 7 2" xfId="31066"/>
    <cellStyle name="Normal 15 2 8" xfId="31067"/>
    <cellStyle name="Normal 15 3" xfId="31068"/>
    <cellStyle name="Normal 15 3 2" xfId="31069"/>
    <cellStyle name="Normal 15 3 2 2" xfId="31070"/>
    <cellStyle name="Normal 15 3 2 2 2" xfId="31071"/>
    <cellStyle name="Normal 15 3 2 2 2 2" xfId="31072"/>
    <cellStyle name="Normal 15 3 2 2 2 2 2" xfId="31073"/>
    <cellStyle name="Normal 15 3 2 2 2 3" xfId="31074"/>
    <cellStyle name="Normal 15 3 2 2 3" xfId="31075"/>
    <cellStyle name="Normal 15 3 2 2 3 2" xfId="31076"/>
    <cellStyle name="Normal 15 3 2 2 4" xfId="31077"/>
    <cellStyle name="Normal 15 3 2 3" xfId="31078"/>
    <cellStyle name="Normal 15 3 2 3 2" xfId="31079"/>
    <cellStyle name="Normal 15 3 2 3 2 2" xfId="31080"/>
    <cellStyle name="Normal 15 3 2 3 3" xfId="31081"/>
    <cellStyle name="Normal 15 3 2 4" xfId="31082"/>
    <cellStyle name="Normal 15 3 2 4 2" xfId="31083"/>
    <cellStyle name="Normal 15 3 2 5" xfId="31084"/>
    <cellStyle name="Normal 15 3 2 5 2" xfId="31085"/>
    <cellStyle name="Normal 15 3 2 6" xfId="31086"/>
    <cellStyle name="Normal 15 3 3" xfId="31087"/>
    <cellStyle name="Normal 15 3 3 2" xfId="31088"/>
    <cellStyle name="Normal 15 3 3 2 2" xfId="31089"/>
    <cellStyle name="Normal 15 3 3 2 2 2" xfId="31090"/>
    <cellStyle name="Normal 15 3 3 2 2 2 2" xfId="31091"/>
    <cellStyle name="Normal 15 3 3 2 2 3" xfId="31092"/>
    <cellStyle name="Normal 15 3 3 2 3" xfId="31093"/>
    <cellStyle name="Normal 15 3 3 2 3 2" xfId="31094"/>
    <cellStyle name="Normal 15 3 3 2 4" xfId="31095"/>
    <cellStyle name="Normal 15 3 3 3" xfId="31096"/>
    <cellStyle name="Normal 15 3 3 3 2" xfId="31097"/>
    <cellStyle name="Normal 15 3 3 3 2 2" xfId="31098"/>
    <cellStyle name="Normal 15 3 3 3 3" xfId="31099"/>
    <cellStyle name="Normal 15 3 3 4" xfId="31100"/>
    <cellStyle name="Normal 15 3 3 4 2" xfId="31101"/>
    <cellStyle name="Normal 15 3 3 5" xfId="31102"/>
    <cellStyle name="Normal 15 3 3 5 2" xfId="31103"/>
    <cellStyle name="Normal 15 3 3 6" xfId="31104"/>
    <cellStyle name="Normal 15 3 4" xfId="31105"/>
    <cellStyle name="Normal 15 3 4 2" xfId="31106"/>
    <cellStyle name="Normal 15 3 4 2 2" xfId="31107"/>
    <cellStyle name="Normal 15 3 4 2 2 2" xfId="31108"/>
    <cellStyle name="Normal 15 3 4 2 3" xfId="31109"/>
    <cellStyle name="Normal 15 3 4 3" xfId="31110"/>
    <cellStyle name="Normal 15 3 4 3 2" xfId="31111"/>
    <cellStyle name="Normal 15 3 4 4" xfId="31112"/>
    <cellStyle name="Normal 15 3 5" xfId="31113"/>
    <cellStyle name="Normal 15 3 5 2" xfId="31114"/>
    <cellStyle name="Normal 15 3 5 2 2" xfId="31115"/>
    <cellStyle name="Normal 15 3 5 3" xfId="31116"/>
    <cellStyle name="Normal 15 3 6" xfId="31117"/>
    <cellStyle name="Normal 15 3 6 2" xfId="31118"/>
    <cellStyle name="Normal 15 3 7" xfId="31119"/>
    <cellStyle name="Normal 15 3 7 2" xfId="31120"/>
    <cellStyle name="Normal 15 3 8" xfId="31121"/>
    <cellStyle name="Normal 15 4" xfId="31122"/>
    <cellStyle name="Normal 15 4 2" xfId="31123"/>
    <cellStyle name="Normal 15 4 2 2" xfId="31124"/>
    <cellStyle name="Normal 15 4 2 2 2" xfId="31125"/>
    <cellStyle name="Normal 15 4 2 2 2 2" xfId="31126"/>
    <cellStyle name="Normal 15 4 2 2 3" xfId="31127"/>
    <cellStyle name="Normal 15 4 2 3" xfId="31128"/>
    <cellStyle name="Normal 15 4 2 3 2" xfId="31129"/>
    <cellStyle name="Normal 15 4 2 4" xfId="31130"/>
    <cellStyle name="Normal 15 4 3" xfId="31131"/>
    <cellStyle name="Normal 15 4 3 2" xfId="31132"/>
    <cellStyle name="Normal 15 4 3 2 2" xfId="31133"/>
    <cellStyle name="Normal 15 4 3 3" xfId="31134"/>
    <cellStyle name="Normal 15 4 4" xfId="31135"/>
    <cellStyle name="Normal 15 4 4 2" xfId="31136"/>
    <cellStyle name="Normal 15 4 5" xfId="31137"/>
    <cellStyle name="Normal 15 4 5 2" xfId="31138"/>
    <cellStyle name="Normal 15 4 6" xfId="31139"/>
    <cellStyle name="Normal 15 5" xfId="31140"/>
    <cellStyle name="Normal 15 5 2" xfId="31141"/>
    <cellStyle name="Normal 15 5 2 2" xfId="31142"/>
    <cellStyle name="Normal 15 5 2 2 2" xfId="31143"/>
    <cellStyle name="Normal 15 5 2 2 2 2" xfId="31144"/>
    <cellStyle name="Normal 15 5 2 2 3" xfId="31145"/>
    <cellStyle name="Normal 15 5 2 3" xfId="31146"/>
    <cellStyle name="Normal 15 5 2 3 2" xfId="31147"/>
    <cellStyle name="Normal 15 5 2 4" xfId="31148"/>
    <cellStyle name="Normal 15 5 3" xfId="31149"/>
    <cellStyle name="Normal 15 5 3 2" xfId="31150"/>
    <cellStyle name="Normal 15 5 3 2 2" xfId="31151"/>
    <cellStyle name="Normal 15 5 3 3" xfId="31152"/>
    <cellStyle name="Normal 15 5 4" xfId="31153"/>
    <cellStyle name="Normal 15 5 4 2" xfId="31154"/>
    <cellStyle name="Normal 15 5 5" xfId="31155"/>
    <cellStyle name="Normal 15 5 5 2" xfId="31156"/>
    <cellStyle name="Normal 15 5 6" xfId="31157"/>
    <cellStyle name="Normal 15 6" xfId="31158"/>
    <cellStyle name="Normal 15 6 2" xfId="31159"/>
    <cellStyle name="Normal 15 6 2 2" xfId="31160"/>
    <cellStyle name="Normal 15 6 2 2 2" xfId="31161"/>
    <cellStyle name="Normal 15 6 2 2 2 2" xfId="31162"/>
    <cellStyle name="Normal 15 6 2 2 3" xfId="31163"/>
    <cellStyle name="Normal 15 6 2 3" xfId="31164"/>
    <cellStyle name="Normal 15 6 2 3 2" xfId="31165"/>
    <cellStyle name="Normal 15 6 2 4" xfId="31166"/>
    <cellStyle name="Normal 15 6 3" xfId="31167"/>
    <cellStyle name="Normal 15 6 3 2" xfId="31168"/>
    <cellStyle name="Normal 15 6 3 2 2" xfId="31169"/>
    <cellStyle name="Normal 15 6 3 3" xfId="31170"/>
    <cellStyle name="Normal 15 6 4" xfId="31171"/>
    <cellStyle name="Normal 15 6 4 2" xfId="31172"/>
    <cellStyle name="Normal 15 6 5" xfId="31173"/>
    <cellStyle name="Normal 15 6 5 2" xfId="31174"/>
    <cellStyle name="Normal 15 6 6" xfId="31175"/>
    <cellStyle name="Normal 15 7" xfId="31176"/>
    <cellStyle name="Normal 15 7 2" xfId="31177"/>
    <cellStyle name="Normal 15 7 2 2" xfId="31178"/>
    <cellStyle name="Normal 15 7 2 2 2" xfId="31179"/>
    <cellStyle name="Normal 15 7 2 2 2 2" xfId="31180"/>
    <cellStyle name="Normal 15 7 2 2 3" xfId="31181"/>
    <cellStyle name="Normal 15 7 2 3" xfId="31182"/>
    <cellStyle name="Normal 15 7 2 3 2" xfId="31183"/>
    <cellStyle name="Normal 15 7 2 4" xfId="31184"/>
    <cellStyle name="Normal 15 7 3" xfId="31185"/>
    <cellStyle name="Normal 15 7 3 2" xfId="31186"/>
    <cellStyle name="Normal 15 7 3 2 2" xfId="31187"/>
    <cellStyle name="Normal 15 7 3 3" xfId="31188"/>
    <cellStyle name="Normal 15 7 4" xfId="31189"/>
    <cellStyle name="Normal 15 7 4 2" xfId="31190"/>
    <cellStyle name="Normal 15 7 5" xfId="31191"/>
    <cellStyle name="Normal 15 7 5 2" xfId="31192"/>
    <cellStyle name="Normal 15 7 6" xfId="31193"/>
    <cellStyle name="Normal 15 8" xfId="31194"/>
    <cellStyle name="Normal 15 8 2" xfId="31195"/>
    <cellStyle name="Normal 15 8 2 2" xfId="31196"/>
    <cellStyle name="Normal 15 8 2 2 2" xfId="31197"/>
    <cellStyle name="Normal 15 8 2 3" xfId="31198"/>
    <cellStyle name="Normal 15 8 3" xfId="31199"/>
    <cellStyle name="Normal 15 8 3 2" xfId="31200"/>
    <cellStyle name="Normal 15 8 4" xfId="31201"/>
    <cellStyle name="Normal 15 9" xfId="31202"/>
    <cellStyle name="Normal 15 9 2" xfId="31203"/>
    <cellStyle name="Normal 15 9 2 2" xfId="31204"/>
    <cellStyle name="Normal 15 9 3" xfId="31205"/>
    <cellStyle name="Normal 16" xfId="31206"/>
    <cellStyle name="Normal 16 10" xfId="31207"/>
    <cellStyle name="Normal 16 10 2" xfId="31208"/>
    <cellStyle name="Normal 16 11" xfId="31209"/>
    <cellStyle name="Normal 16 11 2" xfId="31210"/>
    <cellStyle name="Normal 16 12" xfId="31211"/>
    <cellStyle name="Normal 16 12 2" xfId="31212"/>
    <cellStyle name="Normal 16 2" xfId="31213"/>
    <cellStyle name="Normal 16 2 2" xfId="31214"/>
    <cellStyle name="Normal 16 2 2 2" xfId="31215"/>
    <cellStyle name="Normal 16 2 2 2 2" xfId="31216"/>
    <cellStyle name="Normal 16 2 2 2 2 2" xfId="31217"/>
    <cellStyle name="Normal 16 2 2 2 2 2 2" xfId="31218"/>
    <cellStyle name="Normal 16 2 2 2 2 3" xfId="31219"/>
    <cellStyle name="Normal 16 2 2 2 3" xfId="31220"/>
    <cellStyle name="Normal 16 2 2 2 3 2" xfId="31221"/>
    <cellStyle name="Normal 16 2 2 2 4" xfId="31222"/>
    <cellStyle name="Normal 16 2 2 3" xfId="31223"/>
    <cellStyle name="Normal 16 2 2 3 2" xfId="31224"/>
    <cellStyle name="Normal 16 2 2 3 2 2" xfId="31225"/>
    <cellStyle name="Normal 16 2 2 3 3" xfId="31226"/>
    <cellStyle name="Normal 16 2 2 4" xfId="31227"/>
    <cellStyle name="Normal 16 2 2 4 2" xfId="31228"/>
    <cellStyle name="Normal 16 2 2 5" xfId="31229"/>
    <cellStyle name="Normal 16 2 2 5 2" xfId="31230"/>
    <cellStyle name="Normal 16 2 2 6" xfId="31231"/>
    <cellStyle name="Normal 16 2 3" xfId="31232"/>
    <cellStyle name="Normal 16 2 3 2" xfId="31233"/>
    <cellStyle name="Normal 16 2 3 2 2" xfId="31234"/>
    <cellStyle name="Normal 16 2 3 2 2 2" xfId="31235"/>
    <cellStyle name="Normal 16 2 3 2 2 2 2" xfId="31236"/>
    <cellStyle name="Normal 16 2 3 2 2 3" xfId="31237"/>
    <cellStyle name="Normal 16 2 3 2 3" xfId="31238"/>
    <cellStyle name="Normal 16 2 3 2 3 2" xfId="31239"/>
    <cellStyle name="Normal 16 2 3 2 4" xfId="31240"/>
    <cellStyle name="Normal 16 2 3 3" xfId="31241"/>
    <cellStyle name="Normal 16 2 3 3 2" xfId="31242"/>
    <cellStyle name="Normal 16 2 3 3 2 2" xfId="31243"/>
    <cellStyle name="Normal 16 2 3 3 3" xfId="31244"/>
    <cellStyle name="Normal 16 2 3 4" xfId="31245"/>
    <cellStyle name="Normal 16 2 3 4 2" xfId="31246"/>
    <cellStyle name="Normal 16 2 3 5" xfId="31247"/>
    <cellStyle name="Normal 16 2 3 5 2" xfId="31248"/>
    <cellStyle name="Normal 16 2 3 6" xfId="31249"/>
    <cellStyle name="Normal 16 2 4" xfId="31250"/>
    <cellStyle name="Normal 16 2 4 2" xfId="31251"/>
    <cellStyle name="Normal 16 2 4 2 2" xfId="31252"/>
    <cellStyle name="Normal 16 2 4 2 2 2" xfId="31253"/>
    <cellStyle name="Normal 16 2 4 2 3" xfId="31254"/>
    <cellStyle name="Normal 16 2 4 3" xfId="31255"/>
    <cellStyle name="Normal 16 2 4 3 2" xfId="31256"/>
    <cellStyle name="Normal 16 2 4 4" xfId="31257"/>
    <cellStyle name="Normal 16 2 5" xfId="31258"/>
    <cellStyle name="Normal 16 2 5 2" xfId="31259"/>
    <cellStyle name="Normal 16 2 5 2 2" xfId="31260"/>
    <cellStyle name="Normal 16 2 5 3" xfId="31261"/>
    <cellStyle name="Normal 16 2 6" xfId="31262"/>
    <cellStyle name="Normal 16 2 6 2" xfId="31263"/>
    <cellStyle name="Normal 16 2 7" xfId="31264"/>
    <cellStyle name="Normal 16 2 7 2" xfId="31265"/>
    <cellStyle name="Normal 16 2 8" xfId="31266"/>
    <cellStyle name="Normal 16 3" xfId="31267"/>
    <cellStyle name="Normal 16 3 2" xfId="31268"/>
    <cellStyle name="Normal 16 3 2 2" xfId="31269"/>
    <cellStyle name="Normal 16 3 2 2 2" xfId="31270"/>
    <cellStyle name="Normal 16 3 2 2 2 2" xfId="31271"/>
    <cellStyle name="Normal 16 3 2 2 2 2 2" xfId="31272"/>
    <cellStyle name="Normal 16 3 2 2 2 3" xfId="31273"/>
    <cellStyle name="Normal 16 3 2 2 3" xfId="31274"/>
    <cellStyle name="Normal 16 3 2 2 3 2" xfId="31275"/>
    <cellStyle name="Normal 16 3 2 2 4" xfId="31276"/>
    <cellStyle name="Normal 16 3 2 3" xfId="31277"/>
    <cellStyle name="Normal 16 3 2 3 2" xfId="31278"/>
    <cellStyle name="Normal 16 3 2 3 2 2" xfId="31279"/>
    <cellStyle name="Normal 16 3 2 3 3" xfId="31280"/>
    <cellStyle name="Normal 16 3 2 4" xfId="31281"/>
    <cellStyle name="Normal 16 3 2 4 2" xfId="31282"/>
    <cellStyle name="Normal 16 3 2 5" xfId="31283"/>
    <cellStyle name="Normal 16 3 2 5 2" xfId="31284"/>
    <cellStyle name="Normal 16 3 2 6" xfId="31285"/>
    <cellStyle name="Normal 16 3 3" xfId="31286"/>
    <cellStyle name="Normal 16 3 3 2" xfId="31287"/>
    <cellStyle name="Normal 16 3 3 2 2" xfId="31288"/>
    <cellStyle name="Normal 16 3 3 2 2 2" xfId="31289"/>
    <cellStyle name="Normal 16 3 3 2 2 2 2" xfId="31290"/>
    <cellStyle name="Normal 16 3 3 2 2 3" xfId="31291"/>
    <cellStyle name="Normal 16 3 3 2 3" xfId="31292"/>
    <cellStyle name="Normal 16 3 3 2 3 2" xfId="31293"/>
    <cellStyle name="Normal 16 3 3 2 4" xfId="31294"/>
    <cellStyle name="Normal 16 3 3 3" xfId="31295"/>
    <cellStyle name="Normal 16 3 3 3 2" xfId="31296"/>
    <cellStyle name="Normal 16 3 3 3 2 2" xfId="31297"/>
    <cellStyle name="Normal 16 3 3 3 3" xfId="31298"/>
    <cellStyle name="Normal 16 3 3 4" xfId="31299"/>
    <cellStyle name="Normal 16 3 3 4 2" xfId="31300"/>
    <cellStyle name="Normal 16 3 3 5" xfId="31301"/>
    <cellStyle name="Normal 16 3 3 5 2" xfId="31302"/>
    <cellStyle name="Normal 16 3 3 6" xfId="31303"/>
    <cellStyle name="Normal 16 3 4" xfId="31304"/>
    <cellStyle name="Normal 16 3 4 2" xfId="31305"/>
    <cellStyle name="Normal 16 3 4 2 2" xfId="31306"/>
    <cellStyle name="Normal 16 3 4 2 2 2" xfId="31307"/>
    <cellStyle name="Normal 16 3 4 2 3" xfId="31308"/>
    <cellStyle name="Normal 16 3 4 3" xfId="31309"/>
    <cellStyle name="Normal 16 3 4 3 2" xfId="31310"/>
    <cellStyle name="Normal 16 3 4 4" xfId="31311"/>
    <cellStyle name="Normal 16 3 5" xfId="31312"/>
    <cellStyle name="Normal 16 3 5 2" xfId="31313"/>
    <cellStyle name="Normal 16 3 5 2 2" xfId="31314"/>
    <cellStyle name="Normal 16 3 5 3" xfId="31315"/>
    <cellStyle name="Normal 16 3 6" xfId="31316"/>
    <cellStyle name="Normal 16 3 6 2" xfId="31317"/>
    <cellStyle name="Normal 16 3 7" xfId="31318"/>
    <cellStyle name="Normal 16 3 7 2" xfId="31319"/>
    <cellStyle name="Normal 16 3 8" xfId="31320"/>
    <cellStyle name="Normal 16 4" xfId="31321"/>
    <cellStyle name="Normal 16 4 2" xfId="31322"/>
    <cellStyle name="Normal 16 4 2 2" xfId="31323"/>
    <cellStyle name="Normal 16 4 2 2 2" xfId="31324"/>
    <cellStyle name="Normal 16 4 2 2 2 2" xfId="31325"/>
    <cellStyle name="Normal 16 4 2 2 3" xfId="31326"/>
    <cellStyle name="Normal 16 4 2 3" xfId="31327"/>
    <cellStyle name="Normal 16 4 2 3 2" xfId="31328"/>
    <cellStyle name="Normal 16 4 2 4" xfId="31329"/>
    <cellStyle name="Normal 16 4 3" xfId="31330"/>
    <cellStyle name="Normal 16 4 3 2" xfId="31331"/>
    <cellStyle name="Normal 16 4 3 2 2" xfId="31332"/>
    <cellStyle name="Normal 16 4 3 3" xfId="31333"/>
    <cellStyle name="Normal 16 4 4" xfId="31334"/>
    <cellStyle name="Normal 16 4 4 2" xfId="31335"/>
    <cellStyle name="Normal 16 4 5" xfId="31336"/>
    <cellStyle name="Normal 16 4 5 2" xfId="31337"/>
    <cellStyle name="Normal 16 4 6" xfId="31338"/>
    <cellStyle name="Normal 16 5" xfId="31339"/>
    <cellStyle name="Normal 16 5 2" xfId="31340"/>
    <cellStyle name="Normal 16 5 2 2" xfId="31341"/>
    <cellStyle name="Normal 16 5 2 2 2" xfId="31342"/>
    <cellStyle name="Normal 16 5 2 2 2 2" xfId="31343"/>
    <cellStyle name="Normal 16 5 2 2 3" xfId="31344"/>
    <cellStyle name="Normal 16 5 2 3" xfId="31345"/>
    <cellStyle name="Normal 16 5 2 3 2" xfId="31346"/>
    <cellStyle name="Normal 16 5 2 4" xfId="31347"/>
    <cellStyle name="Normal 16 5 3" xfId="31348"/>
    <cellStyle name="Normal 16 5 3 2" xfId="31349"/>
    <cellStyle name="Normal 16 5 3 2 2" xfId="31350"/>
    <cellStyle name="Normal 16 5 3 3" xfId="31351"/>
    <cellStyle name="Normal 16 5 4" xfId="31352"/>
    <cellStyle name="Normal 16 5 4 2" xfId="31353"/>
    <cellStyle name="Normal 16 5 5" xfId="31354"/>
    <cellStyle name="Normal 16 5 5 2" xfId="31355"/>
    <cellStyle name="Normal 16 5 6" xfId="31356"/>
    <cellStyle name="Normal 16 6" xfId="31357"/>
    <cellStyle name="Normal 16 6 2" xfId="31358"/>
    <cellStyle name="Normal 16 6 2 2" xfId="31359"/>
    <cellStyle name="Normal 16 6 2 2 2" xfId="31360"/>
    <cellStyle name="Normal 16 6 2 2 2 2" xfId="31361"/>
    <cellStyle name="Normal 16 6 2 2 3" xfId="31362"/>
    <cellStyle name="Normal 16 6 2 3" xfId="31363"/>
    <cellStyle name="Normal 16 6 2 3 2" xfId="31364"/>
    <cellStyle name="Normal 16 6 2 4" xfId="31365"/>
    <cellStyle name="Normal 16 6 3" xfId="31366"/>
    <cellStyle name="Normal 16 6 3 2" xfId="31367"/>
    <cellStyle name="Normal 16 6 3 2 2" xfId="31368"/>
    <cellStyle name="Normal 16 6 3 3" xfId="31369"/>
    <cellStyle name="Normal 16 6 4" xfId="31370"/>
    <cellStyle name="Normal 16 6 4 2" xfId="31371"/>
    <cellStyle name="Normal 16 6 5" xfId="31372"/>
    <cellStyle name="Normal 16 6 5 2" xfId="31373"/>
    <cellStyle name="Normal 16 6 6" xfId="31374"/>
    <cellStyle name="Normal 16 7" xfId="31375"/>
    <cellStyle name="Normal 16 7 2" xfId="31376"/>
    <cellStyle name="Normal 16 7 2 2" xfId="31377"/>
    <cellStyle name="Normal 16 7 2 2 2" xfId="31378"/>
    <cellStyle name="Normal 16 7 2 2 2 2" xfId="31379"/>
    <cellStyle name="Normal 16 7 2 2 3" xfId="31380"/>
    <cellStyle name="Normal 16 7 2 3" xfId="31381"/>
    <cellStyle name="Normal 16 7 2 3 2" xfId="31382"/>
    <cellStyle name="Normal 16 7 2 4" xfId="31383"/>
    <cellStyle name="Normal 16 7 3" xfId="31384"/>
    <cellStyle name="Normal 16 7 3 2" xfId="31385"/>
    <cellStyle name="Normal 16 7 3 2 2" xfId="31386"/>
    <cellStyle name="Normal 16 7 3 3" xfId="31387"/>
    <cellStyle name="Normal 16 7 4" xfId="31388"/>
    <cellStyle name="Normal 16 7 4 2" xfId="31389"/>
    <cellStyle name="Normal 16 7 5" xfId="31390"/>
    <cellStyle name="Normal 16 7 5 2" xfId="31391"/>
    <cellStyle name="Normal 16 7 6" xfId="31392"/>
    <cellStyle name="Normal 16 8" xfId="31393"/>
    <cellStyle name="Normal 16 8 2" xfId="31394"/>
    <cellStyle name="Normal 16 8 2 2" xfId="31395"/>
    <cellStyle name="Normal 16 8 2 2 2" xfId="31396"/>
    <cellStyle name="Normal 16 8 2 3" xfId="31397"/>
    <cellStyle name="Normal 16 8 3" xfId="31398"/>
    <cellStyle name="Normal 16 8 3 2" xfId="31399"/>
    <cellStyle name="Normal 16 8 4" xfId="31400"/>
    <cellStyle name="Normal 16 9" xfId="31401"/>
    <cellStyle name="Normal 16 9 2" xfId="31402"/>
    <cellStyle name="Normal 16 9 2 2" xfId="31403"/>
    <cellStyle name="Normal 16 9 3" xfId="31404"/>
    <cellStyle name="Normal 17" xfId="31405"/>
    <cellStyle name="Normal 17 2" xfId="31406"/>
    <cellStyle name="Normal 17 2 2" xfId="31407"/>
    <cellStyle name="Normal 17 2 2 2" xfId="31408"/>
    <cellStyle name="Normal 17 2 2 2 2" xfId="31409"/>
    <cellStyle name="Normal 17 2 2 2 2 2" xfId="31410"/>
    <cellStyle name="Normal 17 2 2 2 3" xfId="31411"/>
    <cellStyle name="Normal 17 2 2 3" xfId="31412"/>
    <cellStyle name="Normal 17 2 2 3 2" xfId="31413"/>
    <cellStyle name="Normal 17 2 2 4" xfId="31414"/>
    <cellStyle name="Normal 17 2 3" xfId="31415"/>
    <cellStyle name="Normal 17 2 3 2" xfId="31416"/>
    <cellStyle name="Normal 17 2 3 2 2" xfId="31417"/>
    <cellStyle name="Normal 17 2 3 3" xfId="31418"/>
    <cellStyle name="Normal 17 2 4" xfId="31419"/>
    <cellStyle name="Normal 17 2 4 2" xfId="31420"/>
    <cellStyle name="Normal 17 2 5" xfId="31421"/>
    <cellStyle name="Normal 17 2 5 2" xfId="31422"/>
    <cellStyle name="Normal 17 2 6" xfId="31423"/>
    <cellStyle name="Normal 17 3" xfId="31424"/>
    <cellStyle name="Normal 17 3 2" xfId="31425"/>
    <cellStyle name="Normal 17 3 2 2" xfId="31426"/>
    <cellStyle name="Normal 17 3 2 2 2" xfId="31427"/>
    <cellStyle name="Normal 17 3 2 2 2 2" xfId="31428"/>
    <cellStyle name="Normal 17 3 2 2 3" xfId="31429"/>
    <cellStyle name="Normal 17 3 2 3" xfId="31430"/>
    <cellStyle name="Normal 17 3 2 3 2" xfId="31431"/>
    <cellStyle name="Normal 17 3 2 4" xfId="31432"/>
    <cellStyle name="Normal 17 3 3" xfId="31433"/>
    <cellStyle name="Normal 17 3 3 2" xfId="31434"/>
    <cellStyle name="Normal 17 3 3 2 2" xfId="31435"/>
    <cellStyle name="Normal 17 3 3 3" xfId="31436"/>
    <cellStyle name="Normal 17 3 4" xfId="31437"/>
    <cellStyle name="Normal 17 3 4 2" xfId="31438"/>
    <cellStyle name="Normal 17 3 5" xfId="31439"/>
    <cellStyle name="Normal 17 3 5 2" xfId="31440"/>
    <cellStyle name="Normal 17 3 6" xfId="31441"/>
    <cellStyle name="Normal 17 4" xfId="31442"/>
    <cellStyle name="Normal 17 4 2" xfId="31443"/>
    <cellStyle name="Normal 17 4 2 2" xfId="31444"/>
    <cellStyle name="Normal 17 4 2 2 2" xfId="31445"/>
    <cellStyle name="Normal 17 4 2 3" xfId="31446"/>
    <cellStyle name="Normal 17 4 3" xfId="31447"/>
    <cellStyle name="Normal 17 4 3 2" xfId="31448"/>
    <cellStyle name="Normal 17 4 4" xfId="31449"/>
    <cellStyle name="Normal 17 5" xfId="31450"/>
    <cellStyle name="Normal 17 5 2" xfId="31451"/>
    <cellStyle name="Normal 17 5 2 2" xfId="31452"/>
    <cellStyle name="Normal 17 5 3" xfId="31453"/>
    <cellStyle name="Normal 17 6" xfId="31454"/>
    <cellStyle name="Normal 17 6 2" xfId="31455"/>
    <cellStyle name="Normal 17 7" xfId="31456"/>
    <cellStyle name="Normal 17 7 2" xfId="31457"/>
    <cellStyle name="Normal 17 8" xfId="31458"/>
    <cellStyle name="Normal 18" xfId="31459"/>
    <cellStyle name="Normal 18 2" xfId="31460"/>
    <cellStyle name="Normal 18 2 2" xfId="31461"/>
    <cellStyle name="Normal 18 2 2 2" xfId="31462"/>
    <cellStyle name="Normal 18 2 2 2 2" xfId="31463"/>
    <cellStyle name="Normal 18 2 2 2 2 2" xfId="31464"/>
    <cellStyle name="Normal 18 2 2 2 3" xfId="31465"/>
    <cellStyle name="Normal 18 2 2 3" xfId="31466"/>
    <cellStyle name="Normal 18 2 2 3 2" xfId="31467"/>
    <cellStyle name="Normal 18 2 2 4" xfId="31468"/>
    <cellStyle name="Normal 18 2 3" xfId="31469"/>
    <cellStyle name="Normal 18 2 3 2" xfId="31470"/>
    <cellStyle name="Normal 18 2 3 2 2" xfId="31471"/>
    <cellStyle name="Normal 18 2 3 3" xfId="31472"/>
    <cellStyle name="Normal 18 2 4" xfId="31473"/>
    <cellStyle name="Normal 18 2 4 2" xfId="31474"/>
    <cellStyle name="Normal 18 2 5" xfId="31475"/>
    <cellStyle name="Normal 18 2 5 2" xfId="31476"/>
    <cellStyle name="Normal 18 2 6" xfId="31477"/>
    <cellStyle name="Normal 18 3" xfId="31478"/>
    <cellStyle name="Normal 18 3 2" xfId="31479"/>
    <cellStyle name="Normal 18 3 2 2" xfId="31480"/>
    <cellStyle name="Normal 18 3 2 2 2" xfId="31481"/>
    <cellStyle name="Normal 18 3 2 2 2 2" xfId="31482"/>
    <cellStyle name="Normal 18 3 2 2 3" xfId="31483"/>
    <cellStyle name="Normal 18 3 2 3" xfId="31484"/>
    <cellStyle name="Normal 18 3 2 3 2" xfId="31485"/>
    <cellStyle name="Normal 18 3 2 4" xfId="31486"/>
    <cellStyle name="Normal 18 3 3" xfId="31487"/>
    <cellStyle name="Normal 18 3 3 2" xfId="31488"/>
    <cellStyle name="Normal 18 3 3 2 2" xfId="31489"/>
    <cellStyle name="Normal 18 3 3 3" xfId="31490"/>
    <cellStyle name="Normal 18 3 4" xfId="31491"/>
    <cellStyle name="Normal 18 3 4 2" xfId="31492"/>
    <cellStyle name="Normal 18 3 5" xfId="31493"/>
    <cellStyle name="Normal 18 3 5 2" xfId="31494"/>
    <cellStyle name="Normal 18 3 6" xfId="31495"/>
    <cellStyle name="Normal 18 4" xfId="31496"/>
    <cellStyle name="Normal 18 4 2" xfId="31497"/>
    <cellStyle name="Normal 18 4 2 2" xfId="31498"/>
    <cellStyle name="Normal 18 4 2 2 2" xfId="31499"/>
    <cellStyle name="Normal 18 4 2 3" xfId="31500"/>
    <cellStyle name="Normal 18 4 3" xfId="31501"/>
    <cellStyle name="Normal 18 4 3 2" xfId="31502"/>
    <cellStyle name="Normal 18 4 4" xfId="31503"/>
    <cellStyle name="Normal 18 5" xfId="31504"/>
    <cellStyle name="Normal 18 5 2" xfId="31505"/>
    <cellStyle name="Normal 18 5 2 2" xfId="31506"/>
    <cellStyle name="Normal 18 5 3" xfId="31507"/>
    <cellStyle name="Normal 18 6" xfId="31508"/>
    <cellStyle name="Normal 18 6 2" xfId="31509"/>
    <cellStyle name="Normal 18 7" xfId="31510"/>
    <cellStyle name="Normal 18 7 2" xfId="31511"/>
    <cellStyle name="Normal 18 8" xfId="31512"/>
    <cellStyle name="Normal 19" xfId="31513"/>
    <cellStyle name="Normal 19 2" xfId="31514"/>
    <cellStyle name="Normal 19 2 2" xfId="31515"/>
    <cellStyle name="Normal 19 2 2 2" xfId="31516"/>
    <cellStyle name="Normal 19 2 2 2 2" xfId="31517"/>
    <cellStyle name="Normal 19 2 2 3" xfId="31518"/>
    <cellStyle name="Normal 19 2 3" xfId="31519"/>
    <cellStyle name="Normal 19 2 3 2" xfId="31520"/>
    <cellStyle name="Normal 19 2 4" xfId="31521"/>
    <cellStyle name="Normal 19 3" xfId="31522"/>
    <cellStyle name="Normal 19 3 2" xfId="31523"/>
    <cellStyle name="Normal 19 3 2 2" xfId="31524"/>
    <cellStyle name="Normal 19 3 3" xfId="31525"/>
    <cellStyle name="Normal 19 4" xfId="31526"/>
    <cellStyle name="Normal 19 4 2" xfId="31527"/>
    <cellStyle name="Normal 19 5" xfId="31528"/>
    <cellStyle name="Normal 19 5 2" xfId="31529"/>
    <cellStyle name="Normal 19 6" xfId="31530"/>
    <cellStyle name="Normal 2" xfId="31531"/>
    <cellStyle name="Normal 2 10" xfId="31532"/>
    <cellStyle name="Normal 2 11" xfId="31533"/>
    <cellStyle name="Normal 2 12" xfId="31534"/>
    <cellStyle name="Normal 2 2" xfId="5"/>
    <cellStyle name="Normal 2 2 10" xfId="31535"/>
    <cellStyle name="Normal 2 2 2" xfId="31536"/>
    <cellStyle name="Normal 2 2 2 2" xfId="31537"/>
    <cellStyle name="Normal 2 2 2 2 2" xfId="31538"/>
    <cellStyle name="Normal 2 2 2 2 2 2" xfId="31539"/>
    <cellStyle name="Normal 2 2 2 2 2 3" xfId="31540"/>
    <cellStyle name="Normal 2 2 2 2 2 4" xfId="31541"/>
    <cellStyle name="Normal 2 2 2 2 2 5" xfId="31542"/>
    <cellStyle name="Normal 2 2 2 2 3" xfId="31543"/>
    <cellStyle name="Normal 2 2 2 2 4" xfId="31544"/>
    <cellStyle name="Normal 2 2 2 2 5" xfId="31545"/>
    <cellStyle name="Normal 2 2 2 2 6" xfId="31546"/>
    <cellStyle name="Normal 2 2 2 3" xfId="31547"/>
    <cellStyle name="Normal 2 2 2 3 2" xfId="31548"/>
    <cellStyle name="Normal 2 2 2 3 3" xfId="31549"/>
    <cellStyle name="Normal 2 2 2 3 4" xfId="31550"/>
    <cellStyle name="Normal 2 2 2 3 5" xfId="31551"/>
    <cellStyle name="Normal 2 2 2 4" xfId="31552"/>
    <cellStyle name="Normal 2 2 2 4 2" xfId="31553"/>
    <cellStyle name="Normal 2 2 2 5" xfId="31554"/>
    <cellStyle name="Normal 2 2 2 6" xfId="31555"/>
    <cellStyle name="Normal 2 2 2 7" xfId="31556"/>
    <cellStyle name="Normal 2 2 3" xfId="31557"/>
    <cellStyle name="Normal 2 2 3 2" xfId="31558"/>
    <cellStyle name="Normal 2 2 3 2 2" xfId="31559"/>
    <cellStyle name="Normal 2 2 3 2 3" xfId="31560"/>
    <cellStyle name="Normal 2 2 3 2 4" xfId="31561"/>
    <cellStyle name="Normal 2 2 3 2 5" xfId="31562"/>
    <cellStyle name="Normal 2 2 3 3" xfId="31563"/>
    <cellStyle name="Normal 2 2 3 3 2" xfId="31564"/>
    <cellStyle name="Normal 2 2 3 4" xfId="31565"/>
    <cellStyle name="Normal 2 2 3 5" xfId="31566"/>
    <cellStyle name="Normal 2 2 3 6" xfId="31567"/>
    <cellStyle name="Normal 2 2 4" xfId="31568"/>
    <cellStyle name="Normal 2 2 4 2" xfId="31569"/>
    <cellStyle name="Normal 2 2 4 2 2" xfId="31570"/>
    <cellStyle name="Normal 2 2 4 3" xfId="31571"/>
    <cellStyle name="Normal 2 2 4 4" xfId="31572"/>
    <cellStyle name="Normal 2 2 4 5" xfId="31573"/>
    <cellStyle name="Normal 2 2 5" xfId="31574"/>
    <cellStyle name="Normal 2 2 5 2" xfId="31575"/>
    <cellStyle name="Normal 2 2 5 3" xfId="31576"/>
    <cellStyle name="Normal 2 2 6" xfId="31577"/>
    <cellStyle name="Normal 2 2 6 2" xfId="31578"/>
    <cellStyle name="Normal 2 2 7" xfId="31579"/>
    <cellStyle name="Normal 2 2 7 2" xfId="31580"/>
    <cellStyle name="Normal 2 2 8" xfId="31581"/>
    <cellStyle name="Normal 2 2 8 2" xfId="31582"/>
    <cellStyle name="Normal 2 2 9" xfId="31583"/>
    <cellStyle name="Normal 2 2_Analysis" xfId="31584"/>
    <cellStyle name="Normal 2 3" xfId="31585"/>
    <cellStyle name="Normal 2 3 2" xfId="31586"/>
    <cellStyle name="Normal 2 3 3" xfId="31587"/>
    <cellStyle name="Normal 2 3 4" xfId="31588"/>
    <cellStyle name="Normal 2 3 5" xfId="31589"/>
    <cellStyle name="Normal 2 3 6" xfId="31590"/>
    <cellStyle name="Normal 2 4" xfId="31591"/>
    <cellStyle name="Normal 2 4 2" xfId="31592"/>
    <cellStyle name="Normal 2 4 3" xfId="31593"/>
    <cellStyle name="Normal 2 4 3 2" xfId="31594"/>
    <cellStyle name="Normal 2 4 3 2 2" xfId="31595"/>
    <cellStyle name="Normal 2 4 3 2 2 2" xfId="31596"/>
    <cellStyle name="Normal 2 4 3 2 2 3" xfId="31597"/>
    <cellStyle name="Normal 2 4 3 2 2 4" xfId="31598"/>
    <cellStyle name="Normal 2 4 3 2 3" xfId="31599"/>
    <cellStyle name="Normal 2 4 3 3" xfId="31600"/>
    <cellStyle name="Normal 2 4 3 3 2" xfId="31601"/>
    <cellStyle name="Normal 2 4 3 3 2 2" xfId="31602"/>
    <cellStyle name="Normal 2 4 3 3 3" xfId="31603"/>
    <cellStyle name="Normal 2 4 3 3 4" xfId="31604"/>
    <cellStyle name="Normal 2 4 3 3 5" xfId="31605"/>
    <cellStyle name="Normal 2 4 3 4" xfId="31606"/>
    <cellStyle name="Normal 2 4 3 4 2" xfId="31607"/>
    <cellStyle name="Normal 2 4 3 4 2 2" xfId="31608"/>
    <cellStyle name="Normal 2 4 3 4 3" xfId="31609"/>
    <cellStyle name="Normal 2 4 3 4 4" xfId="31610"/>
    <cellStyle name="Normal 2 4 3 4 5" xfId="31611"/>
    <cellStyle name="Normal 2 4 3 4 6" xfId="31612"/>
    <cellStyle name="Normal 2 4 3 5" xfId="31613"/>
    <cellStyle name="Normal 2 4 3 6" xfId="31614"/>
    <cellStyle name="Normal 2 4 4" xfId="31615"/>
    <cellStyle name="Normal 2 4 4 2" xfId="31616"/>
    <cellStyle name="Normal 2 4 4 3" xfId="31617"/>
    <cellStyle name="Normal 2 4 5" xfId="31618"/>
    <cellStyle name="Normal 2 4 5 2" xfId="31619"/>
    <cellStyle name="Normal 2 4 5 2 2" xfId="31620"/>
    <cellStyle name="Normal 2 4 5 2 3" xfId="31621"/>
    <cellStyle name="Normal 2 4 5 3" xfId="31622"/>
    <cellStyle name="Normal 2 4 5 3 2" xfId="31623"/>
    <cellStyle name="Normal 2 4 5 4" xfId="31624"/>
    <cellStyle name="Normal 2 4 5 4 2" xfId="31625"/>
    <cellStyle name="Normal 2 4 5 5" xfId="31626"/>
    <cellStyle name="Normal 2 4 6" xfId="31627"/>
    <cellStyle name="Normal 2 4 7" xfId="31628"/>
    <cellStyle name="Normal 2 4 7 2" xfId="31629"/>
    <cellStyle name="Normal 2 4 7 3" xfId="31630"/>
    <cellStyle name="Normal 2 4 8" xfId="31631"/>
    <cellStyle name="Normal 2 5" xfId="31632"/>
    <cellStyle name="Normal 2 5 2" xfId="31633"/>
    <cellStyle name="Normal 2 5 2 2" xfId="31634"/>
    <cellStyle name="Normal 2 5 2 3" xfId="31635"/>
    <cellStyle name="Normal 2 5 3" xfId="31636"/>
    <cellStyle name="Normal 2 5 3 2" xfId="31637"/>
    <cellStyle name="Normal 2 5 4" xfId="31638"/>
    <cellStyle name="Normal 2 5 4 2" xfId="31639"/>
    <cellStyle name="Normal 2 5 5" xfId="31640"/>
    <cellStyle name="Normal 2 5 6" xfId="31641"/>
    <cellStyle name="Normal 2 6" xfId="31642"/>
    <cellStyle name="Normal 2 6 2" xfId="31643"/>
    <cellStyle name="Normal 2 6 3" xfId="31644"/>
    <cellStyle name="Normal 2 6 4" xfId="31645"/>
    <cellStyle name="Normal 2 7" xfId="31646"/>
    <cellStyle name="Normal 2 7 2" xfId="31647"/>
    <cellStyle name="Normal 2 8" xfId="31648"/>
    <cellStyle name="Normal 2 9" xfId="31649"/>
    <cellStyle name="Normal 2 9 2" xfId="31650"/>
    <cellStyle name="Normal 2 9 3" xfId="31651"/>
    <cellStyle name="Normal 2 9 3 2" xfId="31652"/>
    <cellStyle name="Normal 2_Analysis" xfId="31653"/>
    <cellStyle name="Normal 20" xfId="31654"/>
    <cellStyle name="Normal 20 2" xfId="31655"/>
    <cellStyle name="Normal 20 2 2" xfId="31656"/>
    <cellStyle name="Normal 20 2 2 2" xfId="31657"/>
    <cellStyle name="Normal 20 2 2 2 2" xfId="31658"/>
    <cellStyle name="Normal 20 2 2 3" xfId="31659"/>
    <cellStyle name="Normal 20 2 3" xfId="31660"/>
    <cellStyle name="Normal 20 2 3 2" xfId="31661"/>
    <cellStyle name="Normal 20 2 4" xfId="31662"/>
    <cellStyle name="Normal 20 3" xfId="31663"/>
    <cellStyle name="Normal 20 3 2" xfId="31664"/>
    <cellStyle name="Normal 20 3 2 2" xfId="31665"/>
    <cellStyle name="Normal 20 3 3" xfId="31666"/>
    <cellStyle name="Normal 20 4" xfId="31667"/>
    <cellStyle name="Normal 20 4 2" xfId="31668"/>
    <cellStyle name="Normal 20 5" xfId="31669"/>
    <cellStyle name="Normal 20 5 2" xfId="31670"/>
    <cellStyle name="Normal 20 6" xfId="31671"/>
    <cellStyle name="Normal 21" xfId="31672"/>
    <cellStyle name="Normal 21 2" xfId="31673"/>
    <cellStyle name="Normal 21 2 2" xfId="31674"/>
    <cellStyle name="Normal 21 2 2 2" xfId="31675"/>
    <cellStyle name="Normal 21 2 2 2 2" xfId="31676"/>
    <cellStyle name="Normal 21 2 2 3" xfId="31677"/>
    <cellStyle name="Normal 21 2 3" xfId="31678"/>
    <cellStyle name="Normal 21 2 3 2" xfId="31679"/>
    <cellStyle name="Normal 21 2 4" xfId="31680"/>
    <cellStyle name="Normal 21 3" xfId="31681"/>
    <cellStyle name="Normal 21 3 2" xfId="31682"/>
    <cellStyle name="Normal 21 3 2 2" xfId="31683"/>
    <cellStyle name="Normal 21 3 3" xfId="31684"/>
    <cellStyle name="Normal 21 4" xfId="31685"/>
    <cellStyle name="Normal 21 4 2" xfId="31686"/>
    <cellStyle name="Normal 21 5" xfId="31687"/>
    <cellStyle name="Normal 21 5 2" xfId="31688"/>
    <cellStyle name="Normal 21 6" xfId="31689"/>
    <cellStyle name="Normal 22" xfId="31690"/>
    <cellStyle name="Normal 22 2" xfId="31691"/>
    <cellStyle name="Normal 22 2 2" xfId="31692"/>
    <cellStyle name="Normal 22 2 2 2" xfId="31693"/>
    <cellStyle name="Normal 22 2 3" xfId="31694"/>
    <cellStyle name="Normal 22 2 4" xfId="31695"/>
    <cellStyle name="Normal 22 2 4 2" xfId="31696"/>
    <cellStyle name="Normal 22 3" xfId="31697"/>
    <cellStyle name="Normal 22 3 2" xfId="31698"/>
    <cellStyle name="Normal 22 4" xfId="31699"/>
    <cellStyle name="Normal 22 5" xfId="31700"/>
    <cellStyle name="Normal 22 5 2" xfId="31701"/>
    <cellStyle name="Normal 23" xfId="31702"/>
    <cellStyle name="Normal 23 2" xfId="31703"/>
    <cellStyle name="Normal 24" xfId="31704"/>
    <cellStyle name="Normal 24 2" xfId="31705"/>
    <cellStyle name="Normal 24 2 2" xfId="31706"/>
    <cellStyle name="Normal 24 2 3" xfId="31707"/>
    <cellStyle name="Normal 24 2 3 2" xfId="31708"/>
    <cellStyle name="Normal 24 3" xfId="31709"/>
    <cellStyle name="Normal 24 4" xfId="31710"/>
    <cellStyle name="Normal 24 4 2" xfId="31711"/>
    <cellStyle name="Normal 25" xfId="31712"/>
    <cellStyle name="Normal 25 2" xfId="31713"/>
    <cellStyle name="Normal 25 2 2" xfId="31714"/>
    <cellStyle name="Normal 25 3" xfId="31715"/>
    <cellStyle name="Normal 25 4" xfId="31716"/>
    <cellStyle name="Normal 26" xfId="31717"/>
    <cellStyle name="Normal 26 2" xfId="31718"/>
    <cellStyle name="Normal 26 2 2" xfId="31719"/>
    <cellStyle name="Normal 26 3" xfId="31720"/>
    <cellStyle name="Normal 27" xfId="31721"/>
    <cellStyle name="Normal 28" xfId="31722"/>
    <cellStyle name="Normal 29" xfId="31723"/>
    <cellStyle name="Normal 3" xfId="31724"/>
    <cellStyle name="Normal 3 10" xfId="31725"/>
    <cellStyle name="Normal 3 10 2" xfId="31726"/>
    <cellStyle name="Normal 3 10 2 2" xfId="31727"/>
    <cellStyle name="Normal 3 10 3" xfId="31728"/>
    <cellStyle name="Normal 3 10 4" xfId="31729"/>
    <cellStyle name="Normal 3 11" xfId="31730"/>
    <cellStyle name="Normal 3 11 2" xfId="31731"/>
    <cellStyle name="Normal 3 12" xfId="31732"/>
    <cellStyle name="Normal 3 13" xfId="31733"/>
    <cellStyle name="Normal 3 14" xfId="31734"/>
    <cellStyle name="Normal 3 2" xfId="31735"/>
    <cellStyle name="Normal 3 2 2" xfId="31736"/>
    <cellStyle name="Normal 3 2 2 2" xfId="31737"/>
    <cellStyle name="Normal 3 2 2 3" xfId="31738"/>
    <cellStyle name="Normal 3 2 2 4" xfId="31739"/>
    <cellStyle name="Normal 3 2 2 5" xfId="31740"/>
    <cellStyle name="Normal 3 2 3" xfId="31741"/>
    <cellStyle name="Normal 3 2 3 2" xfId="31742"/>
    <cellStyle name="Normal 3 2 4" xfId="31743"/>
    <cellStyle name="Normal 3 2 4 2" xfId="31744"/>
    <cellStyle name="Normal 3 2 5" xfId="31745"/>
    <cellStyle name="Normal 3 2 6" xfId="31746"/>
    <cellStyle name="Normal 3 2 7" xfId="31747"/>
    <cellStyle name="Normal 3 3" xfId="31748"/>
    <cellStyle name="Normal 3 3 10" xfId="31749"/>
    <cellStyle name="Normal 3 3 2" xfId="31750"/>
    <cellStyle name="Normal 3 3 2 2" xfId="31751"/>
    <cellStyle name="Normal 3 3 2 2 2" xfId="31752"/>
    <cellStyle name="Normal 3 3 2 2 2 2" xfId="31753"/>
    <cellStyle name="Normal 3 3 2 2 2 2 2" xfId="31754"/>
    <cellStyle name="Normal 3 3 2 2 2 2 2 2" xfId="31755"/>
    <cellStyle name="Normal 3 3 2 2 2 2 3" xfId="31756"/>
    <cellStyle name="Normal 3 3 2 2 2 2 4" xfId="31757"/>
    <cellStyle name="Normal 3 3 2 2 2 3" xfId="31758"/>
    <cellStyle name="Normal 3 3 2 2 2 4" xfId="31759"/>
    <cellStyle name="Normal 3 3 2 2 2 4 2" xfId="31760"/>
    <cellStyle name="Normal 3 3 2 2 2 5" xfId="31761"/>
    <cellStyle name="Normal 3 3 2 2 2 6" xfId="31762"/>
    <cellStyle name="Normal 3 3 2 2 3" xfId="31763"/>
    <cellStyle name="Normal 3 3 2 2 3 2" xfId="31764"/>
    <cellStyle name="Normal 3 3 2 2 3 3" xfId="31765"/>
    <cellStyle name="Normal 3 3 2 2 3 3 2" xfId="31766"/>
    <cellStyle name="Normal 3 3 2 2 3 4" xfId="31767"/>
    <cellStyle name="Normal 3 3 2 2 3 5" xfId="31768"/>
    <cellStyle name="Normal 3 3 2 2 4" xfId="31769"/>
    <cellStyle name="Normal 3 3 2 2 5" xfId="31770"/>
    <cellStyle name="Normal 3 3 2 2 6" xfId="31771"/>
    <cellStyle name="Normal 3 3 2 2 6 2" xfId="31772"/>
    <cellStyle name="Normal 3 3 2 2 7" xfId="31773"/>
    <cellStyle name="Normal 3 3 2 2 8" xfId="31774"/>
    <cellStyle name="Normal 3 3 2 3" xfId="31775"/>
    <cellStyle name="Normal 3 3 2 3 10" xfId="31776"/>
    <cellStyle name="Normal 3 3 2 3 10 2" xfId="31777"/>
    <cellStyle name="Normal 3 3 2 3 11" xfId="31778"/>
    <cellStyle name="Normal 3 3 2 3 11 2" xfId="31779"/>
    <cellStyle name="Normal 3 3 2 3 12" xfId="31780"/>
    <cellStyle name="Normal 3 3 2 3 13" xfId="31781"/>
    <cellStyle name="Normal 3 3 2 3 13 2" xfId="31782"/>
    <cellStyle name="Normal 3 3 2 3 14" xfId="31783"/>
    <cellStyle name="Normal 3 3 2 3 14 2" xfId="31784"/>
    <cellStyle name="Normal 3 3 2 3 15" xfId="31785"/>
    <cellStyle name="Normal 3 3 2 3 16" xfId="31786"/>
    <cellStyle name="Normal 3 3 2 3 2" xfId="31787"/>
    <cellStyle name="Normal 3 3 2 3 2 10" xfId="31788"/>
    <cellStyle name="Normal 3 3 2 3 2 10 2" xfId="31789"/>
    <cellStyle name="Normal 3 3 2 3 2 11" xfId="31790"/>
    <cellStyle name="Normal 3 3 2 3 2 11 2" xfId="31791"/>
    <cellStyle name="Normal 3 3 2 3 2 12" xfId="31792"/>
    <cellStyle name="Normal 3 3 2 3 2 12 2" xfId="31793"/>
    <cellStyle name="Normal 3 3 2 3 2 13" xfId="31794"/>
    <cellStyle name="Normal 3 3 2 3 2 14" xfId="31795"/>
    <cellStyle name="Normal 3 3 2 3 2 2" xfId="31796"/>
    <cellStyle name="Normal 3 3 2 3 2 2 10" xfId="31797"/>
    <cellStyle name="Normal 3 3 2 3 2 2 11" xfId="31798"/>
    <cellStyle name="Normal 3 3 2 3 2 2 2" xfId="31799"/>
    <cellStyle name="Normal 3 3 2 3 2 2 2 2" xfId="31800"/>
    <cellStyle name="Normal 3 3 2 3 2 2 2 2 2" xfId="31801"/>
    <cellStyle name="Normal 3 3 2 3 2 2 2 2 2 2" xfId="31802"/>
    <cellStyle name="Normal 3 3 2 3 2 2 2 2 2 2 2" xfId="31803"/>
    <cellStyle name="Normal 3 3 2 3 2 2 2 2 2 3" xfId="31804"/>
    <cellStyle name="Normal 3 3 2 3 2 2 2 2 3" xfId="31805"/>
    <cellStyle name="Normal 3 3 2 3 2 2 2 2 3 2" xfId="31806"/>
    <cellStyle name="Normal 3 3 2 3 2 2 2 2 4" xfId="31807"/>
    <cellStyle name="Normal 3 3 2 3 2 2 2 3" xfId="31808"/>
    <cellStyle name="Normal 3 3 2 3 2 2 2 3 2" xfId="31809"/>
    <cellStyle name="Normal 3 3 2 3 2 2 2 3 2 2" xfId="31810"/>
    <cellStyle name="Normal 3 3 2 3 2 2 2 3 3" xfId="31811"/>
    <cellStyle name="Normal 3 3 2 3 2 2 2 4" xfId="31812"/>
    <cellStyle name="Normal 3 3 2 3 2 2 2 4 2" xfId="31813"/>
    <cellStyle name="Normal 3 3 2 3 2 2 2 5" xfId="31814"/>
    <cellStyle name="Normal 3 3 2 3 2 2 2 5 2" xfId="31815"/>
    <cellStyle name="Normal 3 3 2 3 2 2 2 6" xfId="31816"/>
    <cellStyle name="Normal 3 3 2 3 2 2 3" xfId="31817"/>
    <cellStyle name="Normal 3 3 2 3 2 2 3 2" xfId="31818"/>
    <cellStyle name="Normal 3 3 2 3 2 2 3 2 2" xfId="31819"/>
    <cellStyle name="Normal 3 3 2 3 2 2 3 2 2 2" xfId="31820"/>
    <cellStyle name="Normal 3 3 2 3 2 2 3 2 2 2 2" xfId="31821"/>
    <cellStyle name="Normal 3 3 2 3 2 2 3 2 2 3" xfId="31822"/>
    <cellStyle name="Normal 3 3 2 3 2 2 3 2 3" xfId="31823"/>
    <cellStyle name="Normal 3 3 2 3 2 2 3 2 3 2" xfId="31824"/>
    <cellStyle name="Normal 3 3 2 3 2 2 3 2 4" xfId="31825"/>
    <cellStyle name="Normal 3 3 2 3 2 2 3 3" xfId="31826"/>
    <cellStyle name="Normal 3 3 2 3 2 2 3 3 2" xfId="31827"/>
    <cellStyle name="Normal 3 3 2 3 2 2 3 3 2 2" xfId="31828"/>
    <cellStyle name="Normal 3 3 2 3 2 2 3 3 3" xfId="31829"/>
    <cellStyle name="Normal 3 3 2 3 2 2 3 4" xfId="31830"/>
    <cellStyle name="Normal 3 3 2 3 2 2 3 4 2" xfId="31831"/>
    <cellStyle name="Normal 3 3 2 3 2 2 3 5" xfId="31832"/>
    <cellStyle name="Normal 3 3 2 3 2 2 3 5 2" xfId="31833"/>
    <cellStyle name="Normal 3 3 2 3 2 2 3 6" xfId="31834"/>
    <cellStyle name="Normal 3 3 2 3 2 2 4" xfId="31835"/>
    <cellStyle name="Normal 3 3 2 3 2 2 4 2" xfId="31836"/>
    <cellStyle name="Normal 3 3 2 3 2 2 4 2 2" xfId="31837"/>
    <cellStyle name="Normal 3 3 2 3 2 2 4 2 2 2" xfId="31838"/>
    <cellStyle name="Normal 3 3 2 3 2 2 4 2 3" xfId="31839"/>
    <cellStyle name="Normal 3 3 2 3 2 2 4 3" xfId="31840"/>
    <cellStyle name="Normal 3 3 2 3 2 2 4 3 2" xfId="31841"/>
    <cellStyle name="Normal 3 3 2 3 2 2 4 4" xfId="31842"/>
    <cellStyle name="Normal 3 3 2 3 2 2 5" xfId="31843"/>
    <cellStyle name="Normal 3 3 2 3 2 2 5 2" xfId="31844"/>
    <cellStyle name="Normal 3 3 2 3 2 2 5 2 2" xfId="31845"/>
    <cellStyle name="Normal 3 3 2 3 2 2 5 3" xfId="31846"/>
    <cellStyle name="Normal 3 3 2 3 2 2 6" xfId="31847"/>
    <cellStyle name="Normal 3 3 2 3 2 2 6 2" xfId="31848"/>
    <cellStyle name="Normal 3 3 2 3 2 2 7" xfId="31849"/>
    <cellStyle name="Normal 3 3 2 3 2 2 7 2" xfId="31850"/>
    <cellStyle name="Normal 3 3 2 3 2 2 8" xfId="31851"/>
    <cellStyle name="Normal 3 3 2 3 2 2 8 2" xfId="31852"/>
    <cellStyle name="Normal 3 3 2 3 2 2 9" xfId="31853"/>
    <cellStyle name="Normal 3 3 2 3 2 2 9 2" xfId="31854"/>
    <cellStyle name="Normal 3 3 2 3 2 3" xfId="31855"/>
    <cellStyle name="Normal 3 3 2 3 2 3 2" xfId="31856"/>
    <cellStyle name="Normal 3 3 2 3 2 3 2 2" xfId="31857"/>
    <cellStyle name="Normal 3 3 2 3 2 3 2 2 2" xfId="31858"/>
    <cellStyle name="Normal 3 3 2 3 2 3 2 2 2 2" xfId="31859"/>
    <cellStyle name="Normal 3 3 2 3 2 3 2 2 2 2 2" xfId="31860"/>
    <cellStyle name="Normal 3 3 2 3 2 3 2 2 2 3" xfId="31861"/>
    <cellStyle name="Normal 3 3 2 3 2 3 2 2 3" xfId="31862"/>
    <cellStyle name="Normal 3 3 2 3 2 3 2 2 3 2" xfId="31863"/>
    <cellStyle name="Normal 3 3 2 3 2 3 2 2 4" xfId="31864"/>
    <cellStyle name="Normal 3 3 2 3 2 3 2 3" xfId="31865"/>
    <cellStyle name="Normal 3 3 2 3 2 3 2 3 2" xfId="31866"/>
    <cellStyle name="Normal 3 3 2 3 2 3 2 3 2 2" xfId="31867"/>
    <cellStyle name="Normal 3 3 2 3 2 3 2 3 3" xfId="31868"/>
    <cellStyle name="Normal 3 3 2 3 2 3 2 4" xfId="31869"/>
    <cellStyle name="Normal 3 3 2 3 2 3 2 4 2" xfId="31870"/>
    <cellStyle name="Normal 3 3 2 3 2 3 2 5" xfId="31871"/>
    <cellStyle name="Normal 3 3 2 3 2 3 2 5 2" xfId="31872"/>
    <cellStyle name="Normal 3 3 2 3 2 3 2 6" xfId="31873"/>
    <cellStyle name="Normal 3 3 2 3 2 3 3" xfId="31874"/>
    <cellStyle name="Normal 3 3 2 3 2 3 3 2" xfId="31875"/>
    <cellStyle name="Normal 3 3 2 3 2 3 3 2 2" xfId="31876"/>
    <cellStyle name="Normal 3 3 2 3 2 3 3 2 2 2" xfId="31877"/>
    <cellStyle name="Normal 3 3 2 3 2 3 3 2 2 2 2" xfId="31878"/>
    <cellStyle name="Normal 3 3 2 3 2 3 3 2 2 3" xfId="31879"/>
    <cellStyle name="Normal 3 3 2 3 2 3 3 2 3" xfId="31880"/>
    <cellStyle name="Normal 3 3 2 3 2 3 3 2 3 2" xfId="31881"/>
    <cellStyle name="Normal 3 3 2 3 2 3 3 2 4" xfId="31882"/>
    <cellStyle name="Normal 3 3 2 3 2 3 3 3" xfId="31883"/>
    <cellStyle name="Normal 3 3 2 3 2 3 3 3 2" xfId="31884"/>
    <cellStyle name="Normal 3 3 2 3 2 3 3 3 2 2" xfId="31885"/>
    <cellStyle name="Normal 3 3 2 3 2 3 3 3 3" xfId="31886"/>
    <cellStyle name="Normal 3 3 2 3 2 3 3 4" xfId="31887"/>
    <cellStyle name="Normal 3 3 2 3 2 3 3 4 2" xfId="31888"/>
    <cellStyle name="Normal 3 3 2 3 2 3 3 5" xfId="31889"/>
    <cellStyle name="Normal 3 3 2 3 2 3 3 5 2" xfId="31890"/>
    <cellStyle name="Normal 3 3 2 3 2 3 3 6" xfId="31891"/>
    <cellStyle name="Normal 3 3 2 3 2 3 4" xfId="31892"/>
    <cellStyle name="Normal 3 3 2 3 2 3 4 2" xfId="31893"/>
    <cellStyle name="Normal 3 3 2 3 2 3 4 2 2" xfId="31894"/>
    <cellStyle name="Normal 3 3 2 3 2 3 4 2 2 2" xfId="31895"/>
    <cellStyle name="Normal 3 3 2 3 2 3 4 2 3" xfId="31896"/>
    <cellStyle name="Normal 3 3 2 3 2 3 4 3" xfId="31897"/>
    <cellStyle name="Normal 3 3 2 3 2 3 4 3 2" xfId="31898"/>
    <cellStyle name="Normal 3 3 2 3 2 3 4 4" xfId="31899"/>
    <cellStyle name="Normal 3 3 2 3 2 3 5" xfId="31900"/>
    <cellStyle name="Normal 3 3 2 3 2 3 5 2" xfId="31901"/>
    <cellStyle name="Normal 3 3 2 3 2 3 5 2 2" xfId="31902"/>
    <cellStyle name="Normal 3 3 2 3 2 3 5 3" xfId="31903"/>
    <cellStyle name="Normal 3 3 2 3 2 3 6" xfId="31904"/>
    <cellStyle name="Normal 3 3 2 3 2 3 6 2" xfId="31905"/>
    <cellStyle name="Normal 3 3 2 3 2 3 7" xfId="31906"/>
    <cellStyle name="Normal 3 3 2 3 2 3 7 2" xfId="31907"/>
    <cellStyle name="Normal 3 3 2 3 2 3 8" xfId="31908"/>
    <cellStyle name="Normal 3 3 2 3 2 4" xfId="31909"/>
    <cellStyle name="Normal 3 3 2 3 2 4 2" xfId="31910"/>
    <cellStyle name="Normal 3 3 2 3 2 4 2 2" xfId="31911"/>
    <cellStyle name="Normal 3 3 2 3 2 4 2 2 2" xfId="31912"/>
    <cellStyle name="Normal 3 3 2 3 2 4 2 2 2 2" xfId="31913"/>
    <cellStyle name="Normal 3 3 2 3 2 4 2 2 3" xfId="31914"/>
    <cellStyle name="Normal 3 3 2 3 2 4 2 3" xfId="31915"/>
    <cellStyle name="Normal 3 3 2 3 2 4 2 3 2" xfId="31916"/>
    <cellStyle name="Normal 3 3 2 3 2 4 2 4" xfId="31917"/>
    <cellStyle name="Normal 3 3 2 3 2 4 3" xfId="31918"/>
    <cellStyle name="Normal 3 3 2 3 2 4 3 2" xfId="31919"/>
    <cellStyle name="Normal 3 3 2 3 2 4 3 2 2" xfId="31920"/>
    <cellStyle name="Normal 3 3 2 3 2 4 3 3" xfId="31921"/>
    <cellStyle name="Normal 3 3 2 3 2 4 4" xfId="31922"/>
    <cellStyle name="Normal 3 3 2 3 2 4 4 2" xfId="31923"/>
    <cellStyle name="Normal 3 3 2 3 2 4 5" xfId="31924"/>
    <cellStyle name="Normal 3 3 2 3 2 4 5 2" xfId="31925"/>
    <cellStyle name="Normal 3 3 2 3 2 4 6" xfId="31926"/>
    <cellStyle name="Normal 3 3 2 3 2 5" xfId="31927"/>
    <cellStyle name="Normal 3 3 2 3 2 5 2" xfId="31928"/>
    <cellStyle name="Normal 3 3 2 3 2 5 2 2" xfId="31929"/>
    <cellStyle name="Normal 3 3 2 3 2 5 2 2 2" xfId="31930"/>
    <cellStyle name="Normal 3 3 2 3 2 5 2 2 2 2" xfId="31931"/>
    <cellStyle name="Normal 3 3 2 3 2 5 2 2 3" xfId="31932"/>
    <cellStyle name="Normal 3 3 2 3 2 5 2 3" xfId="31933"/>
    <cellStyle name="Normal 3 3 2 3 2 5 2 3 2" xfId="31934"/>
    <cellStyle name="Normal 3 3 2 3 2 5 2 4" xfId="31935"/>
    <cellStyle name="Normal 3 3 2 3 2 5 3" xfId="31936"/>
    <cellStyle name="Normal 3 3 2 3 2 5 3 2" xfId="31937"/>
    <cellStyle name="Normal 3 3 2 3 2 5 3 2 2" xfId="31938"/>
    <cellStyle name="Normal 3 3 2 3 2 5 3 3" xfId="31939"/>
    <cellStyle name="Normal 3 3 2 3 2 5 4" xfId="31940"/>
    <cellStyle name="Normal 3 3 2 3 2 5 4 2" xfId="31941"/>
    <cellStyle name="Normal 3 3 2 3 2 5 5" xfId="31942"/>
    <cellStyle name="Normal 3 3 2 3 2 5 5 2" xfId="31943"/>
    <cellStyle name="Normal 3 3 2 3 2 5 6" xfId="31944"/>
    <cellStyle name="Normal 3 3 2 3 2 6" xfId="31945"/>
    <cellStyle name="Normal 3 3 2 3 2 6 2" xfId="31946"/>
    <cellStyle name="Normal 3 3 2 3 2 6 2 2" xfId="31947"/>
    <cellStyle name="Normal 3 3 2 3 2 6 2 2 2" xfId="31948"/>
    <cellStyle name="Normal 3 3 2 3 2 6 2 2 2 2" xfId="31949"/>
    <cellStyle name="Normal 3 3 2 3 2 6 2 2 3" xfId="31950"/>
    <cellStyle name="Normal 3 3 2 3 2 6 2 3" xfId="31951"/>
    <cellStyle name="Normal 3 3 2 3 2 6 2 3 2" xfId="31952"/>
    <cellStyle name="Normal 3 3 2 3 2 6 2 4" xfId="31953"/>
    <cellStyle name="Normal 3 3 2 3 2 6 3" xfId="31954"/>
    <cellStyle name="Normal 3 3 2 3 2 6 3 2" xfId="31955"/>
    <cellStyle name="Normal 3 3 2 3 2 6 3 2 2" xfId="31956"/>
    <cellStyle name="Normal 3 3 2 3 2 6 3 3" xfId="31957"/>
    <cellStyle name="Normal 3 3 2 3 2 6 4" xfId="31958"/>
    <cellStyle name="Normal 3 3 2 3 2 6 4 2" xfId="31959"/>
    <cellStyle name="Normal 3 3 2 3 2 6 5" xfId="31960"/>
    <cellStyle name="Normal 3 3 2 3 2 6 5 2" xfId="31961"/>
    <cellStyle name="Normal 3 3 2 3 2 6 6" xfId="31962"/>
    <cellStyle name="Normal 3 3 2 3 2 7" xfId="31963"/>
    <cellStyle name="Normal 3 3 2 3 2 7 2" xfId="31964"/>
    <cellStyle name="Normal 3 3 2 3 2 7 2 2" xfId="31965"/>
    <cellStyle name="Normal 3 3 2 3 2 7 2 2 2" xfId="31966"/>
    <cellStyle name="Normal 3 3 2 3 2 7 2 3" xfId="31967"/>
    <cellStyle name="Normal 3 3 2 3 2 7 3" xfId="31968"/>
    <cellStyle name="Normal 3 3 2 3 2 7 3 2" xfId="31969"/>
    <cellStyle name="Normal 3 3 2 3 2 7 4" xfId="31970"/>
    <cellStyle name="Normal 3 3 2 3 2 8" xfId="31971"/>
    <cellStyle name="Normal 3 3 2 3 2 8 2" xfId="31972"/>
    <cellStyle name="Normal 3 3 2 3 2 8 2 2" xfId="31973"/>
    <cellStyle name="Normal 3 3 2 3 2 8 3" xfId="31974"/>
    <cellStyle name="Normal 3 3 2 3 2 9" xfId="31975"/>
    <cellStyle name="Normal 3 3 2 3 2 9 2" xfId="31976"/>
    <cellStyle name="Normal 3 3 2 3 3" xfId="31977"/>
    <cellStyle name="Normal 3 3 2 3 3 10" xfId="31978"/>
    <cellStyle name="Normal 3 3 2 3 3 11" xfId="31979"/>
    <cellStyle name="Normal 3 3 2 3 3 2" xfId="31980"/>
    <cellStyle name="Normal 3 3 2 3 3 2 2" xfId="31981"/>
    <cellStyle name="Normal 3 3 2 3 3 2 2 2" xfId="31982"/>
    <cellStyle name="Normal 3 3 2 3 3 2 2 2 2" xfId="31983"/>
    <cellStyle name="Normal 3 3 2 3 3 2 2 2 2 2" xfId="31984"/>
    <cellStyle name="Normal 3 3 2 3 3 2 2 2 3" xfId="31985"/>
    <cellStyle name="Normal 3 3 2 3 3 2 2 3" xfId="31986"/>
    <cellStyle name="Normal 3 3 2 3 3 2 2 3 2" xfId="31987"/>
    <cellStyle name="Normal 3 3 2 3 3 2 2 4" xfId="31988"/>
    <cellStyle name="Normal 3 3 2 3 3 2 3" xfId="31989"/>
    <cellStyle name="Normal 3 3 2 3 3 2 3 2" xfId="31990"/>
    <cellStyle name="Normal 3 3 2 3 3 2 3 2 2" xfId="31991"/>
    <cellStyle name="Normal 3 3 2 3 3 2 3 3" xfId="31992"/>
    <cellStyle name="Normal 3 3 2 3 3 2 4" xfId="31993"/>
    <cellStyle name="Normal 3 3 2 3 3 2 4 2" xfId="31994"/>
    <cellStyle name="Normal 3 3 2 3 3 2 5" xfId="31995"/>
    <cellStyle name="Normal 3 3 2 3 3 2 5 2" xfId="31996"/>
    <cellStyle name="Normal 3 3 2 3 3 2 6" xfId="31997"/>
    <cellStyle name="Normal 3 3 2 3 3 3" xfId="31998"/>
    <cellStyle name="Normal 3 3 2 3 3 3 2" xfId="31999"/>
    <cellStyle name="Normal 3 3 2 3 3 3 2 2" xfId="32000"/>
    <cellStyle name="Normal 3 3 2 3 3 3 2 2 2" xfId="32001"/>
    <cellStyle name="Normal 3 3 2 3 3 3 2 2 2 2" xfId="32002"/>
    <cellStyle name="Normal 3 3 2 3 3 3 2 2 3" xfId="32003"/>
    <cellStyle name="Normal 3 3 2 3 3 3 2 3" xfId="32004"/>
    <cellStyle name="Normal 3 3 2 3 3 3 2 3 2" xfId="32005"/>
    <cellStyle name="Normal 3 3 2 3 3 3 2 4" xfId="32006"/>
    <cellStyle name="Normal 3 3 2 3 3 3 3" xfId="32007"/>
    <cellStyle name="Normal 3 3 2 3 3 3 3 2" xfId="32008"/>
    <cellStyle name="Normal 3 3 2 3 3 3 3 2 2" xfId="32009"/>
    <cellStyle name="Normal 3 3 2 3 3 3 3 3" xfId="32010"/>
    <cellStyle name="Normal 3 3 2 3 3 3 4" xfId="32011"/>
    <cellStyle name="Normal 3 3 2 3 3 3 4 2" xfId="32012"/>
    <cellStyle name="Normal 3 3 2 3 3 3 5" xfId="32013"/>
    <cellStyle name="Normal 3 3 2 3 3 3 5 2" xfId="32014"/>
    <cellStyle name="Normal 3 3 2 3 3 3 6" xfId="32015"/>
    <cellStyle name="Normal 3 3 2 3 3 4" xfId="32016"/>
    <cellStyle name="Normal 3 3 2 3 3 4 2" xfId="32017"/>
    <cellStyle name="Normal 3 3 2 3 3 4 2 2" xfId="32018"/>
    <cellStyle name="Normal 3 3 2 3 3 4 2 2 2" xfId="32019"/>
    <cellStyle name="Normal 3 3 2 3 3 4 2 3" xfId="32020"/>
    <cellStyle name="Normal 3 3 2 3 3 4 3" xfId="32021"/>
    <cellStyle name="Normal 3 3 2 3 3 4 3 2" xfId="32022"/>
    <cellStyle name="Normal 3 3 2 3 3 4 4" xfId="32023"/>
    <cellStyle name="Normal 3 3 2 3 3 5" xfId="32024"/>
    <cellStyle name="Normal 3 3 2 3 3 5 2" xfId="32025"/>
    <cellStyle name="Normal 3 3 2 3 3 5 2 2" xfId="32026"/>
    <cellStyle name="Normal 3 3 2 3 3 5 3" xfId="32027"/>
    <cellStyle name="Normal 3 3 2 3 3 6" xfId="32028"/>
    <cellStyle name="Normal 3 3 2 3 3 6 2" xfId="32029"/>
    <cellStyle name="Normal 3 3 2 3 3 7" xfId="32030"/>
    <cellStyle name="Normal 3 3 2 3 3 7 2" xfId="32031"/>
    <cellStyle name="Normal 3 3 2 3 3 8" xfId="32032"/>
    <cellStyle name="Normal 3 3 2 3 3 8 2" xfId="32033"/>
    <cellStyle name="Normal 3 3 2 3 3 9" xfId="32034"/>
    <cellStyle name="Normal 3 3 2 3 3 9 2" xfId="32035"/>
    <cellStyle name="Normal 3 3 2 3 4" xfId="32036"/>
    <cellStyle name="Normal 3 3 2 3 4 2" xfId="32037"/>
    <cellStyle name="Normal 3 3 2 3 4 2 2" xfId="32038"/>
    <cellStyle name="Normal 3 3 2 3 4 2 2 2" xfId="32039"/>
    <cellStyle name="Normal 3 3 2 3 4 2 2 2 2" xfId="32040"/>
    <cellStyle name="Normal 3 3 2 3 4 2 2 2 2 2" xfId="32041"/>
    <cellStyle name="Normal 3 3 2 3 4 2 2 2 3" xfId="32042"/>
    <cellStyle name="Normal 3 3 2 3 4 2 2 3" xfId="32043"/>
    <cellStyle name="Normal 3 3 2 3 4 2 2 3 2" xfId="32044"/>
    <cellStyle name="Normal 3 3 2 3 4 2 2 4" xfId="32045"/>
    <cellStyle name="Normal 3 3 2 3 4 2 3" xfId="32046"/>
    <cellStyle name="Normal 3 3 2 3 4 2 3 2" xfId="32047"/>
    <cellStyle name="Normal 3 3 2 3 4 2 3 2 2" xfId="32048"/>
    <cellStyle name="Normal 3 3 2 3 4 2 3 3" xfId="32049"/>
    <cellStyle name="Normal 3 3 2 3 4 2 4" xfId="32050"/>
    <cellStyle name="Normal 3 3 2 3 4 2 4 2" xfId="32051"/>
    <cellStyle name="Normal 3 3 2 3 4 2 5" xfId="32052"/>
    <cellStyle name="Normal 3 3 2 3 4 2 5 2" xfId="32053"/>
    <cellStyle name="Normal 3 3 2 3 4 2 6" xfId="32054"/>
    <cellStyle name="Normal 3 3 2 3 4 3" xfId="32055"/>
    <cellStyle name="Normal 3 3 2 3 4 3 2" xfId="32056"/>
    <cellStyle name="Normal 3 3 2 3 4 3 2 2" xfId="32057"/>
    <cellStyle name="Normal 3 3 2 3 4 3 2 2 2" xfId="32058"/>
    <cellStyle name="Normal 3 3 2 3 4 3 2 2 2 2" xfId="32059"/>
    <cellStyle name="Normal 3 3 2 3 4 3 2 2 3" xfId="32060"/>
    <cellStyle name="Normal 3 3 2 3 4 3 2 3" xfId="32061"/>
    <cellStyle name="Normal 3 3 2 3 4 3 2 3 2" xfId="32062"/>
    <cellStyle name="Normal 3 3 2 3 4 3 2 4" xfId="32063"/>
    <cellStyle name="Normal 3 3 2 3 4 3 3" xfId="32064"/>
    <cellStyle name="Normal 3 3 2 3 4 3 3 2" xfId="32065"/>
    <cellStyle name="Normal 3 3 2 3 4 3 3 2 2" xfId="32066"/>
    <cellStyle name="Normal 3 3 2 3 4 3 3 3" xfId="32067"/>
    <cellStyle name="Normal 3 3 2 3 4 3 4" xfId="32068"/>
    <cellStyle name="Normal 3 3 2 3 4 3 4 2" xfId="32069"/>
    <cellStyle name="Normal 3 3 2 3 4 3 5" xfId="32070"/>
    <cellStyle name="Normal 3 3 2 3 4 3 5 2" xfId="32071"/>
    <cellStyle name="Normal 3 3 2 3 4 3 6" xfId="32072"/>
    <cellStyle name="Normal 3 3 2 3 4 4" xfId="32073"/>
    <cellStyle name="Normal 3 3 2 3 4 4 2" xfId="32074"/>
    <cellStyle name="Normal 3 3 2 3 4 4 2 2" xfId="32075"/>
    <cellStyle name="Normal 3 3 2 3 4 4 2 2 2" xfId="32076"/>
    <cellStyle name="Normal 3 3 2 3 4 4 2 3" xfId="32077"/>
    <cellStyle name="Normal 3 3 2 3 4 4 3" xfId="32078"/>
    <cellStyle name="Normal 3 3 2 3 4 4 3 2" xfId="32079"/>
    <cellStyle name="Normal 3 3 2 3 4 4 4" xfId="32080"/>
    <cellStyle name="Normal 3 3 2 3 4 5" xfId="32081"/>
    <cellStyle name="Normal 3 3 2 3 4 5 2" xfId="32082"/>
    <cellStyle name="Normal 3 3 2 3 4 5 2 2" xfId="32083"/>
    <cellStyle name="Normal 3 3 2 3 4 5 3" xfId="32084"/>
    <cellStyle name="Normal 3 3 2 3 4 6" xfId="32085"/>
    <cellStyle name="Normal 3 3 2 3 4 6 2" xfId="32086"/>
    <cellStyle name="Normal 3 3 2 3 4 7" xfId="32087"/>
    <cellStyle name="Normal 3 3 2 3 4 7 2" xfId="32088"/>
    <cellStyle name="Normal 3 3 2 3 4 8" xfId="32089"/>
    <cellStyle name="Normal 3 3 2 3 5" xfId="32090"/>
    <cellStyle name="Normal 3 3 2 3 5 2" xfId="32091"/>
    <cellStyle name="Normal 3 3 2 3 5 2 2" xfId="32092"/>
    <cellStyle name="Normal 3 3 2 3 5 2 2 2" xfId="32093"/>
    <cellStyle name="Normal 3 3 2 3 5 2 2 2 2" xfId="32094"/>
    <cellStyle name="Normal 3 3 2 3 5 2 2 3" xfId="32095"/>
    <cellStyle name="Normal 3 3 2 3 5 2 3" xfId="32096"/>
    <cellStyle name="Normal 3 3 2 3 5 2 3 2" xfId="32097"/>
    <cellStyle name="Normal 3 3 2 3 5 2 4" xfId="32098"/>
    <cellStyle name="Normal 3 3 2 3 5 3" xfId="32099"/>
    <cellStyle name="Normal 3 3 2 3 5 3 2" xfId="32100"/>
    <cellStyle name="Normal 3 3 2 3 5 3 2 2" xfId="32101"/>
    <cellStyle name="Normal 3 3 2 3 5 3 3" xfId="32102"/>
    <cellStyle name="Normal 3 3 2 3 5 4" xfId="32103"/>
    <cellStyle name="Normal 3 3 2 3 5 4 2" xfId="32104"/>
    <cellStyle name="Normal 3 3 2 3 5 5" xfId="32105"/>
    <cellStyle name="Normal 3 3 2 3 5 5 2" xfId="32106"/>
    <cellStyle name="Normal 3 3 2 3 5 6" xfId="32107"/>
    <cellStyle name="Normal 3 3 2 3 6" xfId="32108"/>
    <cellStyle name="Normal 3 3 2 3 6 2" xfId="32109"/>
    <cellStyle name="Normal 3 3 2 3 6 2 2" xfId="32110"/>
    <cellStyle name="Normal 3 3 2 3 6 2 2 2" xfId="32111"/>
    <cellStyle name="Normal 3 3 2 3 6 2 2 2 2" xfId="32112"/>
    <cellStyle name="Normal 3 3 2 3 6 2 2 3" xfId="32113"/>
    <cellStyle name="Normal 3 3 2 3 6 2 3" xfId="32114"/>
    <cellStyle name="Normal 3 3 2 3 6 2 3 2" xfId="32115"/>
    <cellStyle name="Normal 3 3 2 3 6 2 4" xfId="32116"/>
    <cellStyle name="Normal 3 3 2 3 6 3" xfId="32117"/>
    <cellStyle name="Normal 3 3 2 3 6 3 2" xfId="32118"/>
    <cellStyle name="Normal 3 3 2 3 6 3 2 2" xfId="32119"/>
    <cellStyle name="Normal 3 3 2 3 6 3 3" xfId="32120"/>
    <cellStyle name="Normal 3 3 2 3 6 4" xfId="32121"/>
    <cellStyle name="Normal 3 3 2 3 6 4 2" xfId="32122"/>
    <cellStyle name="Normal 3 3 2 3 6 5" xfId="32123"/>
    <cellStyle name="Normal 3 3 2 3 6 5 2" xfId="32124"/>
    <cellStyle name="Normal 3 3 2 3 6 6" xfId="32125"/>
    <cellStyle name="Normal 3 3 2 3 7" xfId="32126"/>
    <cellStyle name="Normal 3 3 2 3 7 2" xfId="32127"/>
    <cellStyle name="Normal 3 3 2 3 7 2 2" xfId="32128"/>
    <cellStyle name="Normal 3 3 2 3 7 2 2 2" xfId="32129"/>
    <cellStyle name="Normal 3 3 2 3 7 2 2 2 2" xfId="32130"/>
    <cellStyle name="Normal 3 3 2 3 7 2 2 3" xfId="32131"/>
    <cellStyle name="Normal 3 3 2 3 7 2 3" xfId="32132"/>
    <cellStyle name="Normal 3 3 2 3 7 2 3 2" xfId="32133"/>
    <cellStyle name="Normal 3 3 2 3 7 2 4" xfId="32134"/>
    <cellStyle name="Normal 3 3 2 3 7 3" xfId="32135"/>
    <cellStyle name="Normal 3 3 2 3 7 3 2" xfId="32136"/>
    <cellStyle name="Normal 3 3 2 3 7 3 2 2" xfId="32137"/>
    <cellStyle name="Normal 3 3 2 3 7 3 3" xfId="32138"/>
    <cellStyle name="Normal 3 3 2 3 7 4" xfId="32139"/>
    <cellStyle name="Normal 3 3 2 3 7 4 2" xfId="32140"/>
    <cellStyle name="Normal 3 3 2 3 7 5" xfId="32141"/>
    <cellStyle name="Normal 3 3 2 3 7 5 2" xfId="32142"/>
    <cellStyle name="Normal 3 3 2 3 7 6" xfId="32143"/>
    <cellStyle name="Normal 3 3 2 3 8" xfId="32144"/>
    <cellStyle name="Normal 3 3 2 3 8 2" xfId="32145"/>
    <cellStyle name="Normal 3 3 2 3 8 2 2" xfId="32146"/>
    <cellStyle name="Normal 3 3 2 3 8 2 2 2" xfId="32147"/>
    <cellStyle name="Normal 3 3 2 3 8 2 3" xfId="32148"/>
    <cellStyle name="Normal 3 3 2 3 8 3" xfId="32149"/>
    <cellStyle name="Normal 3 3 2 3 8 3 2" xfId="32150"/>
    <cellStyle name="Normal 3 3 2 3 8 4" xfId="32151"/>
    <cellStyle name="Normal 3 3 2 3 9" xfId="32152"/>
    <cellStyle name="Normal 3 3 2 3 9 2" xfId="32153"/>
    <cellStyle name="Normal 3 3 2 3 9 2 2" xfId="32154"/>
    <cellStyle name="Normal 3 3 2 3 9 3" xfId="32155"/>
    <cellStyle name="Normal 3 3 2 4" xfId="32156"/>
    <cellStyle name="Normal 3 3 2 4 2" xfId="32157"/>
    <cellStyle name="Normal 3 3 2 4 2 2" xfId="32158"/>
    <cellStyle name="Normal 3 3 2 4 2 2 2" xfId="32159"/>
    <cellStyle name="Normal 3 3 2 4 2 3" xfId="32160"/>
    <cellStyle name="Normal 3 3 2 4 2 4" xfId="32161"/>
    <cellStyle name="Normal 3 3 2 4 3" xfId="32162"/>
    <cellStyle name="Normal 3 3 2 4 4" xfId="32163"/>
    <cellStyle name="Normal 3 3 2 4 4 2" xfId="32164"/>
    <cellStyle name="Normal 3 3 2 4 5" xfId="32165"/>
    <cellStyle name="Normal 3 3 2 4 6" xfId="32166"/>
    <cellStyle name="Normal 3 3 2 5" xfId="32167"/>
    <cellStyle name="Normal 3 3 2 5 2" xfId="32168"/>
    <cellStyle name="Normal 3 3 2 5 2 2" xfId="32169"/>
    <cellStyle name="Normal 3 3 2 5 3" xfId="32170"/>
    <cellStyle name="Normal 3 3 2 5 4" xfId="32171"/>
    <cellStyle name="Normal 3 3 2 6" xfId="32172"/>
    <cellStyle name="Normal 3 3 2 7" xfId="32173"/>
    <cellStyle name="Normal 3 3 2 7 2" xfId="32174"/>
    <cellStyle name="Normal 3 3 2 8" xfId="32175"/>
    <cellStyle name="Normal 3 3 2 9" xfId="32176"/>
    <cellStyle name="Normal 3 3 3" xfId="32177"/>
    <cellStyle name="Normal 3 3 3 2" xfId="32178"/>
    <cellStyle name="Normal 3 3 3 2 2" xfId="32179"/>
    <cellStyle name="Normal 3 3 3 2 2 2" xfId="32180"/>
    <cellStyle name="Normal 3 3 3 2 2 3" xfId="32181"/>
    <cellStyle name="Normal 3 3 3 2 2 3 2" xfId="32182"/>
    <cellStyle name="Normal 3 3 3 2 2 4" xfId="32183"/>
    <cellStyle name="Normal 3 3 3 2 2 5" xfId="32184"/>
    <cellStyle name="Normal 3 3 3 2 3" xfId="32185"/>
    <cellStyle name="Normal 3 3 3 2 4" xfId="32186"/>
    <cellStyle name="Normal 3 3 3 2 4 2" xfId="32187"/>
    <cellStyle name="Normal 3 3 3 2 5" xfId="32188"/>
    <cellStyle name="Normal 3 3 3 2 6" xfId="32189"/>
    <cellStyle name="Normal 3 3 3 3" xfId="32190"/>
    <cellStyle name="Normal 3 3 3 3 2" xfId="32191"/>
    <cellStyle name="Normal 3 3 3 3 3" xfId="32192"/>
    <cellStyle name="Normal 3 3 3 3 3 2" xfId="32193"/>
    <cellStyle name="Normal 3 3 3 3 4" xfId="32194"/>
    <cellStyle name="Normal 3 3 3 3 5" xfId="32195"/>
    <cellStyle name="Normal 3 3 3 4" xfId="32196"/>
    <cellStyle name="Normal 3 3 3 5" xfId="32197"/>
    <cellStyle name="Normal 3 3 3 6" xfId="32198"/>
    <cellStyle name="Normal 3 3 3 7" xfId="32199"/>
    <cellStyle name="Normal 3 3 3 7 2" xfId="32200"/>
    <cellStyle name="Normal 3 3 3 8" xfId="32201"/>
    <cellStyle name="Normal 3 3 3 9" xfId="32202"/>
    <cellStyle name="Normal 3 3 4" xfId="32203"/>
    <cellStyle name="Normal 3 3 4 10" xfId="32204"/>
    <cellStyle name="Normal 3 3 4 10 2" xfId="32205"/>
    <cellStyle name="Normal 3 3 4 11" xfId="32206"/>
    <cellStyle name="Normal 3 3 4 12" xfId="32207"/>
    <cellStyle name="Normal 3 3 4 13" xfId="32208"/>
    <cellStyle name="Normal 3 3 4 13 2" xfId="32209"/>
    <cellStyle name="Normal 3 3 4 14" xfId="32210"/>
    <cellStyle name="Normal 3 3 4 15" xfId="32211"/>
    <cellStyle name="Normal 3 3 4 15 2" xfId="32212"/>
    <cellStyle name="Normal 3 3 4 16" xfId="32213"/>
    <cellStyle name="Normal 3 3 4 17" xfId="32214"/>
    <cellStyle name="Normal 3 3 4 2" xfId="32215"/>
    <cellStyle name="Normal 3 3 4 2 10" xfId="32216"/>
    <cellStyle name="Normal 3 3 4 2 10 2" xfId="32217"/>
    <cellStyle name="Normal 3 3 4 2 11" xfId="32218"/>
    <cellStyle name="Normal 3 3 4 2 12" xfId="32219"/>
    <cellStyle name="Normal 3 3 4 2 12 2" xfId="32220"/>
    <cellStyle name="Normal 3 3 4 2 13" xfId="32221"/>
    <cellStyle name="Normal 3 3 4 2 13 2" xfId="32222"/>
    <cellStyle name="Normal 3 3 4 2 14" xfId="32223"/>
    <cellStyle name="Normal 3 3 4 2 15" xfId="32224"/>
    <cellStyle name="Normal 3 3 4 2 2" xfId="32225"/>
    <cellStyle name="Normal 3 3 4 2 2 10" xfId="32226"/>
    <cellStyle name="Normal 3 3 4 2 2 11" xfId="32227"/>
    <cellStyle name="Normal 3 3 4 2 2 2" xfId="32228"/>
    <cellStyle name="Normal 3 3 4 2 2 2 2" xfId="32229"/>
    <cellStyle name="Normal 3 3 4 2 2 2 2 2" xfId="32230"/>
    <cellStyle name="Normal 3 3 4 2 2 2 2 2 2" xfId="32231"/>
    <cellStyle name="Normal 3 3 4 2 2 2 2 2 2 2" xfId="32232"/>
    <cellStyle name="Normal 3 3 4 2 2 2 2 2 3" xfId="32233"/>
    <cellStyle name="Normal 3 3 4 2 2 2 2 3" xfId="32234"/>
    <cellStyle name="Normal 3 3 4 2 2 2 2 3 2" xfId="32235"/>
    <cellStyle name="Normal 3 3 4 2 2 2 2 4" xfId="32236"/>
    <cellStyle name="Normal 3 3 4 2 2 2 3" xfId="32237"/>
    <cellStyle name="Normal 3 3 4 2 2 2 3 2" xfId="32238"/>
    <cellStyle name="Normal 3 3 4 2 2 2 3 2 2" xfId="32239"/>
    <cellStyle name="Normal 3 3 4 2 2 2 3 3" xfId="32240"/>
    <cellStyle name="Normal 3 3 4 2 2 2 4" xfId="32241"/>
    <cellStyle name="Normal 3 3 4 2 2 2 4 2" xfId="32242"/>
    <cellStyle name="Normal 3 3 4 2 2 2 5" xfId="32243"/>
    <cellStyle name="Normal 3 3 4 2 2 2 5 2" xfId="32244"/>
    <cellStyle name="Normal 3 3 4 2 2 2 6" xfId="32245"/>
    <cellStyle name="Normal 3 3 4 2 2 3" xfId="32246"/>
    <cellStyle name="Normal 3 3 4 2 2 3 2" xfId="32247"/>
    <cellStyle name="Normal 3 3 4 2 2 3 2 2" xfId="32248"/>
    <cellStyle name="Normal 3 3 4 2 2 3 2 2 2" xfId="32249"/>
    <cellStyle name="Normal 3 3 4 2 2 3 2 2 2 2" xfId="32250"/>
    <cellStyle name="Normal 3 3 4 2 2 3 2 2 3" xfId="32251"/>
    <cellStyle name="Normal 3 3 4 2 2 3 2 3" xfId="32252"/>
    <cellStyle name="Normal 3 3 4 2 2 3 2 3 2" xfId="32253"/>
    <cellStyle name="Normal 3 3 4 2 2 3 2 4" xfId="32254"/>
    <cellStyle name="Normal 3 3 4 2 2 3 3" xfId="32255"/>
    <cellStyle name="Normal 3 3 4 2 2 3 3 2" xfId="32256"/>
    <cellStyle name="Normal 3 3 4 2 2 3 3 2 2" xfId="32257"/>
    <cellStyle name="Normal 3 3 4 2 2 3 3 3" xfId="32258"/>
    <cellStyle name="Normal 3 3 4 2 2 3 4" xfId="32259"/>
    <cellStyle name="Normal 3 3 4 2 2 3 4 2" xfId="32260"/>
    <cellStyle name="Normal 3 3 4 2 2 3 5" xfId="32261"/>
    <cellStyle name="Normal 3 3 4 2 2 3 5 2" xfId="32262"/>
    <cellStyle name="Normal 3 3 4 2 2 3 6" xfId="32263"/>
    <cellStyle name="Normal 3 3 4 2 2 4" xfId="32264"/>
    <cellStyle name="Normal 3 3 4 2 2 4 2" xfId="32265"/>
    <cellStyle name="Normal 3 3 4 2 2 4 2 2" xfId="32266"/>
    <cellStyle name="Normal 3 3 4 2 2 4 2 2 2" xfId="32267"/>
    <cellStyle name="Normal 3 3 4 2 2 4 2 3" xfId="32268"/>
    <cellStyle name="Normal 3 3 4 2 2 4 3" xfId="32269"/>
    <cellStyle name="Normal 3 3 4 2 2 4 3 2" xfId="32270"/>
    <cellStyle name="Normal 3 3 4 2 2 4 4" xfId="32271"/>
    <cellStyle name="Normal 3 3 4 2 2 5" xfId="32272"/>
    <cellStyle name="Normal 3 3 4 2 2 5 2" xfId="32273"/>
    <cellStyle name="Normal 3 3 4 2 2 5 2 2" xfId="32274"/>
    <cellStyle name="Normal 3 3 4 2 2 5 3" xfId="32275"/>
    <cellStyle name="Normal 3 3 4 2 2 6" xfId="32276"/>
    <cellStyle name="Normal 3 3 4 2 2 6 2" xfId="32277"/>
    <cellStyle name="Normal 3 3 4 2 2 7" xfId="32278"/>
    <cellStyle name="Normal 3 3 4 2 2 7 2" xfId="32279"/>
    <cellStyle name="Normal 3 3 4 2 2 8" xfId="32280"/>
    <cellStyle name="Normal 3 3 4 2 2 8 2" xfId="32281"/>
    <cellStyle name="Normal 3 3 4 2 2 9" xfId="32282"/>
    <cellStyle name="Normal 3 3 4 2 2 9 2" xfId="32283"/>
    <cellStyle name="Normal 3 3 4 2 3" xfId="32284"/>
    <cellStyle name="Normal 3 3 4 2 3 2" xfId="32285"/>
    <cellStyle name="Normal 3 3 4 2 3 2 2" xfId="32286"/>
    <cellStyle name="Normal 3 3 4 2 3 2 2 2" xfId="32287"/>
    <cellStyle name="Normal 3 3 4 2 3 2 2 2 2" xfId="32288"/>
    <cellStyle name="Normal 3 3 4 2 3 2 2 2 2 2" xfId="32289"/>
    <cellStyle name="Normal 3 3 4 2 3 2 2 2 3" xfId="32290"/>
    <cellStyle name="Normal 3 3 4 2 3 2 2 3" xfId="32291"/>
    <cellStyle name="Normal 3 3 4 2 3 2 2 3 2" xfId="32292"/>
    <cellStyle name="Normal 3 3 4 2 3 2 2 4" xfId="32293"/>
    <cellStyle name="Normal 3 3 4 2 3 2 3" xfId="32294"/>
    <cellStyle name="Normal 3 3 4 2 3 2 3 2" xfId="32295"/>
    <cellStyle name="Normal 3 3 4 2 3 2 3 2 2" xfId="32296"/>
    <cellStyle name="Normal 3 3 4 2 3 2 3 3" xfId="32297"/>
    <cellStyle name="Normal 3 3 4 2 3 2 4" xfId="32298"/>
    <cellStyle name="Normal 3 3 4 2 3 2 4 2" xfId="32299"/>
    <cellStyle name="Normal 3 3 4 2 3 2 5" xfId="32300"/>
    <cellStyle name="Normal 3 3 4 2 3 2 5 2" xfId="32301"/>
    <cellStyle name="Normal 3 3 4 2 3 2 6" xfId="32302"/>
    <cellStyle name="Normal 3 3 4 2 3 3" xfId="32303"/>
    <cellStyle name="Normal 3 3 4 2 3 3 2" xfId="32304"/>
    <cellStyle name="Normal 3 3 4 2 3 3 2 2" xfId="32305"/>
    <cellStyle name="Normal 3 3 4 2 3 3 2 2 2" xfId="32306"/>
    <cellStyle name="Normal 3 3 4 2 3 3 2 2 2 2" xfId="32307"/>
    <cellStyle name="Normal 3 3 4 2 3 3 2 2 3" xfId="32308"/>
    <cellStyle name="Normal 3 3 4 2 3 3 2 3" xfId="32309"/>
    <cellStyle name="Normal 3 3 4 2 3 3 2 3 2" xfId="32310"/>
    <cellStyle name="Normal 3 3 4 2 3 3 2 4" xfId="32311"/>
    <cellStyle name="Normal 3 3 4 2 3 3 3" xfId="32312"/>
    <cellStyle name="Normal 3 3 4 2 3 3 3 2" xfId="32313"/>
    <cellStyle name="Normal 3 3 4 2 3 3 3 2 2" xfId="32314"/>
    <cellStyle name="Normal 3 3 4 2 3 3 3 3" xfId="32315"/>
    <cellStyle name="Normal 3 3 4 2 3 3 4" xfId="32316"/>
    <cellStyle name="Normal 3 3 4 2 3 3 4 2" xfId="32317"/>
    <cellStyle name="Normal 3 3 4 2 3 3 5" xfId="32318"/>
    <cellStyle name="Normal 3 3 4 2 3 3 5 2" xfId="32319"/>
    <cellStyle name="Normal 3 3 4 2 3 3 6" xfId="32320"/>
    <cellStyle name="Normal 3 3 4 2 3 4" xfId="32321"/>
    <cellStyle name="Normal 3 3 4 2 3 4 2" xfId="32322"/>
    <cellStyle name="Normal 3 3 4 2 3 4 2 2" xfId="32323"/>
    <cellStyle name="Normal 3 3 4 2 3 4 2 2 2" xfId="32324"/>
    <cellStyle name="Normal 3 3 4 2 3 4 2 3" xfId="32325"/>
    <cellStyle name="Normal 3 3 4 2 3 4 3" xfId="32326"/>
    <cellStyle name="Normal 3 3 4 2 3 4 3 2" xfId="32327"/>
    <cellStyle name="Normal 3 3 4 2 3 4 4" xfId="32328"/>
    <cellStyle name="Normal 3 3 4 2 3 5" xfId="32329"/>
    <cellStyle name="Normal 3 3 4 2 3 5 2" xfId="32330"/>
    <cellStyle name="Normal 3 3 4 2 3 5 2 2" xfId="32331"/>
    <cellStyle name="Normal 3 3 4 2 3 5 3" xfId="32332"/>
    <cellStyle name="Normal 3 3 4 2 3 6" xfId="32333"/>
    <cellStyle name="Normal 3 3 4 2 3 6 2" xfId="32334"/>
    <cellStyle name="Normal 3 3 4 2 3 7" xfId="32335"/>
    <cellStyle name="Normal 3 3 4 2 3 7 2" xfId="32336"/>
    <cellStyle name="Normal 3 3 4 2 3 8" xfId="32337"/>
    <cellStyle name="Normal 3 3 4 2 4" xfId="32338"/>
    <cellStyle name="Normal 3 3 4 2 4 2" xfId="32339"/>
    <cellStyle name="Normal 3 3 4 2 4 2 2" xfId="32340"/>
    <cellStyle name="Normal 3 3 4 2 4 2 2 2" xfId="32341"/>
    <cellStyle name="Normal 3 3 4 2 4 2 2 2 2" xfId="32342"/>
    <cellStyle name="Normal 3 3 4 2 4 2 2 3" xfId="32343"/>
    <cellStyle name="Normal 3 3 4 2 4 2 3" xfId="32344"/>
    <cellStyle name="Normal 3 3 4 2 4 2 3 2" xfId="32345"/>
    <cellStyle name="Normal 3 3 4 2 4 2 4" xfId="32346"/>
    <cellStyle name="Normal 3 3 4 2 4 3" xfId="32347"/>
    <cellStyle name="Normal 3 3 4 2 4 3 2" xfId="32348"/>
    <cellStyle name="Normal 3 3 4 2 4 3 2 2" xfId="32349"/>
    <cellStyle name="Normal 3 3 4 2 4 3 3" xfId="32350"/>
    <cellStyle name="Normal 3 3 4 2 4 4" xfId="32351"/>
    <cellStyle name="Normal 3 3 4 2 4 4 2" xfId="32352"/>
    <cellStyle name="Normal 3 3 4 2 4 5" xfId="32353"/>
    <cellStyle name="Normal 3 3 4 2 4 5 2" xfId="32354"/>
    <cellStyle name="Normal 3 3 4 2 4 6" xfId="32355"/>
    <cellStyle name="Normal 3 3 4 2 5" xfId="32356"/>
    <cellStyle name="Normal 3 3 4 2 5 2" xfId="32357"/>
    <cellStyle name="Normal 3 3 4 2 5 2 2" xfId="32358"/>
    <cellStyle name="Normal 3 3 4 2 5 2 2 2" xfId="32359"/>
    <cellStyle name="Normal 3 3 4 2 5 2 2 2 2" xfId="32360"/>
    <cellStyle name="Normal 3 3 4 2 5 2 2 3" xfId="32361"/>
    <cellStyle name="Normal 3 3 4 2 5 2 3" xfId="32362"/>
    <cellStyle name="Normal 3 3 4 2 5 2 3 2" xfId="32363"/>
    <cellStyle name="Normal 3 3 4 2 5 2 4" xfId="32364"/>
    <cellStyle name="Normal 3 3 4 2 5 3" xfId="32365"/>
    <cellStyle name="Normal 3 3 4 2 5 3 2" xfId="32366"/>
    <cellStyle name="Normal 3 3 4 2 5 3 2 2" xfId="32367"/>
    <cellStyle name="Normal 3 3 4 2 5 3 3" xfId="32368"/>
    <cellStyle name="Normal 3 3 4 2 5 4" xfId="32369"/>
    <cellStyle name="Normal 3 3 4 2 5 4 2" xfId="32370"/>
    <cellStyle name="Normal 3 3 4 2 5 5" xfId="32371"/>
    <cellStyle name="Normal 3 3 4 2 5 5 2" xfId="32372"/>
    <cellStyle name="Normal 3 3 4 2 5 6" xfId="32373"/>
    <cellStyle name="Normal 3 3 4 2 6" xfId="32374"/>
    <cellStyle name="Normal 3 3 4 2 6 2" xfId="32375"/>
    <cellStyle name="Normal 3 3 4 2 6 2 2" xfId="32376"/>
    <cellStyle name="Normal 3 3 4 2 6 2 2 2" xfId="32377"/>
    <cellStyle name="Normal 3 3 4 2 6 2 2 2 2" xfId="32378"/>
    <cellStyle name="Normal 3 3 4 2 6 2 2 3" xfId="32379"/>
    <cellStyle name="Normal 3 3 4 2 6 2 3" xfId="32380"/>
    <cellStyle name="Normal 3 3 4 2 6 2 3 2" xfId="32381"/>
    <cellStyle name="Normal 3 3 4 2 6 2 4" xfId="32382"/>
    <cellStyle name="Normal 3 3 4 2 6 3" xfId="32383"/>
    <cellStyle name="Normal 3 3 4 2 6 3 2" xfId="32384"/>
    <cellStyle name="Normal 3 3 4 2 6 3 2 2" xfId="32385"/>
    <cellStyle name="Normal 3 3 4 2 6 3 3" xfId="32386"/>
    <cellStyle name="Normal 3 3 4 2 6 4" xfId="32387"/>
    <cellStyle name="Normal 3 3 4 2 6 4 2" xfId="32388"/>
    <cellStyle name="Normal 3 3 4 2 6 5" xfId="32389"/>
    <cellStyle name="Normal 3 3 4 2 6 5 2" xfId="32390"/>
    <cellStyle name="Normal 3 3 4 2 6 6" xfId="32391"/>
    <cellStyle name="Normal 3 3 4 2 7" xfId="32392"/>
    <cellStyle name="Normal 3 3 4 2 7 2" xfId="32393"/>
    <cellStyle name="Normal 3 3 4 2 7 2 2" xfId="32394"/>
    <cellStyle name="Normal 3 3 4 2 7 2 2 2" xfId="32395"/>
    <cellStyle name="Normal 3 3 4 2 7 2 3" xfId="32396"/>
    <cellStyle name="Normal 3 3 4 2 7 3" xfId="32397"/>
    <cellStyle name="Normal 3 3 4 2 7 3 2" xfId="32398"/>
    <cellStyle name="Normal 3 3 4 2 7 4" xfId="32399"/>
    <cellStyle name="Normal 3 3 4 2 8" xfId="32400"/>
    <cellStyle name="Normal 3 3 4 2 8 2" xfId="32401"/>
    <cellStyle name="Normal 3 3 4 2 8 2 2" xfId="32402"/>
    <cellStyle name="Normal 3 3 4 2 8 3" xfId="32403"/>
    <cellStyle name="Normal 3 3 4 2 9" xfId="32404"/>
    <cellStyle name="Normal 3 3 4 2 9 2" xfId="32405"/>
    <cellStyle name="Normal 3 3 4 3" xfId="32406"/>
    <cellStyle name="Normal 3 3 4 3 10" xfId="32407"/>
    <cellStyle name="Normal 3 3 4 3 11" xfId="32408"/>
    <cellStyle name="Normal 3 3 4 3 2" xfId="32409"/>
    <cellStyle name="Normal 3 3 4 3 2 2" xfId="32410"/>
    <cellStyle name="Normal 3 3 4 3 2 2 2" xfId="32411"/>
    <cellStyle name="Normal 3 3 4 3 2 2 2 2" xfId="32412"/>
    <cellStyle name="Normal 3 3 4 3 2 2 2 2 2" xfId="32413"/>
    <cellStyle name="Normal 3 3 4 3 2 2 2 3" xfId="32414"/>
    <cellStyle name="Normal 3 3 4 3 2 2 3" xfId="32415"/>
    <cellStyle name="Normal 3 3 4 3 2 2 3 2" xfId="32416"/>
    <cellStyle name="Normal 3 3 4 3 2 2 4" xfId="32417"/>
    <cellStyle name="Normal 3 3 4 3 2 3" xfId="32418"/>
    <cellStyle name="Normal 3 3 4 3 2 3 2" xfId="32419"/>
    <cellStyle name="Normal 3 3 4 3 2 3 2 2" xfId="32420"/>
    <cellStyle name="Normal 3 3 4 3 2 3 3" xfId="32421"/>
    <cellStyle name="Normal 3 3 4 3 2 4" xfId="32422"/>
    <cellStyle name="Normal 3 3 4 3 2 4 2" xfId="32423"/>
    <cellStyle name="Normal 3 3 4 3 2 5" xfId="32424"/>
    <cellStyle name="Normal 3 3 4 3 2 5 2" xfId="32425"/>
    <cellStyle name="Normal 3 3 4 3 2 6" xfId="32426"/>
    <cellStyle name="Normal 3 3 4 3 3" xfId="32427"/>
    <cellStyle name="Normal 3 3 4 3 3 2" xfId="32428"/>
    <cellStyle name="Normal 3 3 4 3 3 2 2" xfId="32429"/>
    <cellStyle name="Normal 3 3 4 3 3 2 2 2" xfId="32430"/>
    <cellStyle name="Normal 3 3 4 3 3 2 2 2 2" xfId="32431"/>
    <cellStyle name="Normal 3 3 4 3 3 2 2 3" xfId="32432"/>
    <cellStyle name="Normal 3 3 4 3 3 2 3" xfId="32433"/>
    <cellStyle name="Normal 3 3 4 3 3 2 3 2" xfId="32434"/>
    <cellStyle name="Normal 3 3 4 3 3 2 4" xfId="32435"/>
    <cellStyle name="Normal 3 3 4 3 3 3" xfId="32436"/>
    <cellStyle name="Normal 3 3 4 3 3 3 2" xfId="32437"/>
    <cellStyle name="Normal 3 3 4 3 3 3 2 2" xfId="32438"/>
    <cellStyle name="Normal 3 3 4 3 3 3 3" xfId="32439"/>
    <cellStyle name="Normal 3 3 4 3 3 4" xfId="32440"/>
    <cellStyle name="Normal 3 3 4 3 3 4 2" xfId="32441"/>
    <cellStyle name="Normal 3 3 4 3 3 5" xfId="32442"/>
    <cellStyle name="Normal 3 3 4 3 3 5 2" xfId="32443"/>
    <cellStyle name="Normal 3 3 4 3 3 6" xfId="32444"/>
    <cellStyle name="Normal 3 3 4 3 4" xfId="32445"/>
    <cellStyle name="Normal 3 3 4 3 4 2" xfId="32446"/>
    <cellStyle name="Normal 3 3 4 3 4 2 2" xfId="32447"/>
    <cellStyle name="Normal 3 3 4 3 4 2 2 2" xfId="32448"/>
    <cellStyle name="Normal 3 3 4 3 4 2 3" xfId="32449"/>
    <cellStyle name="Normal 3 3 4 3 4 3" xfId="32450"/>
    <cellStyle name="Normal 3 3 4 3 4 3 2" xfId="32451"/>
    <cellStyle name="Normal 3 3 4 3 4 4" xfId="32452"/>
    <cellStyle name="Normal 3 3 4 3 5" xfId="32453"/>
    <cellStyle name="Normal 3 3 4 3 5 2" xfId="32454"/>
    <cellStyle name="Normal 3 3 4 3 5 2 2" xfId="32455"/>
    <cellStyle name="Normal 3 3 4 3 5 3" xfId="32456"/>
    <cellStyle name="Normal 3 3 4 3 6" xfId="32457"/>
    <cellStyle name="Normal 3 3 4 3 6 2" xfId="32458"/>
    <cellStyle name="Normal 3 3 4 3 7" xfId="32459"/>
    <cellStyle name="Normal 3 3 4 3 7 2" xfId="32460"/>
    <cellStyle name="Normal 3 3 4 3 8" xfId="32461"/>
    <cellStyle name="Normal 3 3 4 3 8 2" xfId="32462"/>
    <cellStyle name="Normal 3 3 4 3 9" xfId="32463"/>
    <cellStyle name="Normal 3 3 4 3 9 2" xfId="32464"/>
    <cellStyle name="Normal 3 3 4 4" xfId="32465"/>
    <cellStyle name="Normal 3 3 4 4 2" xfId="32466"/>
    <cellStyle name="Normal 3 3 4 4 2 2" xfId="32467"/>
    <cellStyle name="Normal 3 3 4 4 2 2 2" xfId="32468"/>
    <cellStyle name="Normal 3 3 4 4 2 2 2 2" xfId="32469"/>
    <cellStyle name="Normal 3 3 4 4 2 2 2 2 2" xfId="32470"/>
    <cellStyle name="Normal 3 3 4 4 2 2 2 3" xfId="32471"/>
    <cellStyle name="Normal 3 3 4 4 2 2 3" xfId="32472"/>
    <cellStyle name="Normal 3 3 4 4 2 2 3 2" xfId="32473"/>
    <cellStyle name="Normal 3 3 4 4 2 2 4" xfId="32474"/>
    <cellStyle name="Normal 3 3 4 4 2 3" xfId="32475"/>
    <cellStyle name="Normal 3 3 4 4 2 3 2" xfId="32476"/>
    <cellStyle name="Normal 3 3 4 4 2 3 2 2" xfId="32477"/>
    <cellStyle name="Normal 3 3 4 4 2 3 3" xfId="32478"/>
    <cellStyle name="Normal 3 3 4 4 2 4" xfId="32479"/>
    <cellStyle name="Normal 3 3 4 4 2 4 2" xfId="32480"/>
    <cellStyle name="Normal 3 3 4 4 2 5" xfId="32481"/>
    <cellStyle name="Normal 3 3 4 4 2 5 2" xfId="32482"/>
    <cellStyle name="Normal 3 3 4 4 2 6" xfId="32483"/>
    <cellStyle name="Normal 3 3 4 4 3" xfId="32484"/>
    <cellStyle name="Normal 3 3 4 4 3 2" xfId="32485"/>
    <cellStyle name="Normal 3 3 4 4 3 2 2" xfId="32486"/>
    <cellStyle name="Normal 3 3 4 4 3 2 2 2" xfId="32487"/>
    <cellStyle name="Normal 3 3 4 4 3 2 2 2 2" xfId="32488"/>
    <cellStyle name="Normal 3 3 4 4 3 2 2 3" xfId="32489"/>
    <cellStyle name="Normal 3 3 4 4 3 2 3" xfId="32490"/>
    <cellStyle name="Normal 3 3 4 4 3 2 3 2" xfId="32491"/>
    <cellStyle name="Normal 3 3 4 4 3 2 4" xfId="32492"/>
    <cellStyle name="Normal 3 3 4 4 3 3" xfId="32493"/>
    <cellStyle name="Normal 3 3 4 4 3 3 2" xfId="32494"/>
    <cellStyle name="Normal 3 3 4 4 3 3 2 2" xfId="32495"/>
    <cellStyle name="Normal 3 3 4 4 3 3 3" xfId="32496"/>
    <cellStyle name="Normal 3 3 4 4 3 4" xfId="32497"/>
    <cellStyle name="Normal 3 3 4 4 3 4 2" xfId="32498"/>
    <cellStyle name="Normal 3 3 4 4 3 5" xfId="32499"/>
    <cellStyle name="Normal 3 3 4 4 3 5 2" xfId="32500"/>
    <cellStyle name="Normal 3 3 4 4 3 6" xfId="32501"/>
    <cellStyle name="Normal 3 3 4 4 4" xfId="32502"/>
    <cellStyle name="Normal 3 3 4 4 4 2" xfId="32503"/>
    <cellStyle name="Normal 3 3 4 4 4 2 2" xfId="32504"/>
    <cellStyle name="Normal 3 3 4 4 4 2 2 2" xfId="32505"/>
    <cellStyle name="Normal 3 3 4 4 4 2 3" xfId="32506"/>
    <cellStyle name="Normal 3 3 4 4 4 3" xfId="32507"/>
    <cellStyle name="Normal 3 3 4 4 4 3 2" xfId="32508"/>
    <cellStyle name="Normal 3 3 4 4 4 4" xfId="32509"/>
    <cellStyle name="Normal 3 3 4 4 5" xfId="32510"/>
    <cellStyle name="Normal 3 3 4 4 5 2" xfId="32511"/>
    <cellStyle name="Normal 3 3 4 4 5 2 2" xfId="32512"/>
    <cellStyle name="Normal 3 3 4 4 5 3" xfId="32513"/>
    <cellStyle name="Normal 3 3 4 4 6" xfId="32514"/>
    <cellStyle name="Normal 3 3 4 4 6 2" xfId="32515"/>
    <cellStyle name="Normal 3 3 4 4 7" xfId="32516"/>
    <cellStyle name="Normal 3 3 4 4 7 2" xfId="32517"/>
    <cellStyle name="Normal 3 3 4 4 8" xfId="32518"/>
    <cellStyle name="Normal 3 3 4 5" xfId="32519"/>
    <cellStyle name="Normal 3 3 4 5 2" xfId="32520"/>
    <cellStyle name="Normal 3 3 4 5 2 2" xfId="32521"/>
    <cellStyle name="Normal 3 3 4 5 2 2 2" xfId="32522"/>
    <cellStyle name="Normal 3 3 4 5 2 2 2 2" xfId="32523"/>
    <cellStyle name="Normal 3 3 4 5 2 2 3" xfId="32524"/>
    <cellStyle name="Normal 3 3 4 5 2 3" xfId="32525"/>
    <cellStyle name="Normal 3 3 4 5 2 3 2" xfId="32526"/>
    <cellStyle name="Normal 3 3 4 5 2 4" xfId="32527"/>
    <cellStyle name="Normal 3 3 4 5 3" xfId="32528"/>
    <cellStyle name="Normal 3 3 4 5 3 2" xfId="32529"/>
    <cellStyle name="Normal 3 3 4 5 3 2 2" xfId="32530"/>
    <cellStyle name="Normal 3 3 4 5 3 3" xfId="32531"/>
    <cellStyle name="Normal 3 3 4 5 4" xfId="32532"/>
    <cellStyle name="Normal 3 3 4 5 4 2" xfId="32533"/>
    <cellStyle name="Normal 3 3 4 5 5" xfId="32534"/>
    <cellStyle name="Normal 3 3 4 5 5 2" xfId="32535"/>
    <cellStyle name="Normal 3 3 4 5 6" xfId="32536"/>
    <cellStyle name="Normal 3 3 4 6" xfId="32537"/>
    <cellStyle name="Normal 3 3 4 6 2" xfId="32538"/>
    <cellStyle name="Normal 3 3 4 6 2 2" xfId="32539"/>
    <cellStyle name="Normal 3 3 4 6 2 2 2" xfId="32540"/>
    <cellStyle name="Normal 3 3 4 6 2 2 2 2" xfId="32541"/>
    <cellStyle name="Normal 3 3 4 6 2 2 3" xfId="32542"/>
    <cellStyle name="Normal 3 3 4 6 2 3" xfId="32543"/>
    <cellStyle name="Normal 3 3 4 6 2 3 2" xfId="32544"/>
    <cellStyle name="Normal 3 3 4 6 2 4" xfId="32545"/>
    <cellStyle name="Normal 3 3 4 6 3" xfId="32546"/>
    <cellStyle name="Normal 3 3 4 6 3 2" xfId="32547"/>
    <cellStyle name="Normal 3 3 4 6 3 2 2" xfId="32548"/>
    <cellStyle name="Normal 3 3 4 6 3 3" xfId="32549"/>
    <cellStyle name="Normal 3 3 4 6 4" xfId="32550"/>
    <cellStyle name="Normal 3 3 4 6 4 2" xfId="32551"/>
    <cellStyle name="Normal 3 3 4 6 5" xfId="32552"/>
    <cellStyle name="Normal 3 3 4 6 5 2" xfId="32553"/>
    <cellStyle name="Normal 3 3 4 6 6" xfId="32554"/>
    <cellStyle name="Normal 3 3 4 7" xfId="32555"/>
    <cellStyle name="Normal 3 3 4 7 2" xfId="32556"/>
    <cellStyle name="Normal 3 3 4 7 2 2" xfId="32557"/>
    <cellStyle name="Normal 3 3 4 7 2 2 2" xfId="32558"/>
    <cellStyle name="Normal 3 3 4 7 2 2 2 2" xfId="32559"/>
    <cellStyle name="Normal 3 3 4 7 2 2 3" xfId="32560"/>
    <cellStyle name="Normal 3 3 4 7 2 3" xfId="32561"/>
    <cellStyle name="Normal 3 3 4 7 2 3 2" xfId="32562"/>
    <cellStyle name="Normal 3 3 4 7 2 4" xfId="32563"/>
    <cellStyle name="Normal 3 3 4 7 3" xfId="32564"/>
    <cellStyle name="Normal 3 3 4 7 3 2" xfId="32565"/>
    <cellStyle name="Normal 3 3 4 7 3 2 2" xfId="32566"/>
    <cellStyle name="Normal 3 3 4 7 3 3" xfId="32567"/>
    <cellStyle name="Normal 3 3 4 7 4" xfId="32568"/>
    <cellStyle name="Normal 3 3 4 7 4 2" xfId="32569"/>
    <cellStyle name="Normal 3 3 4 7 5" xfId="32570"/>
    <cellStyle name="Normal 3 3 4 7 5 2" xfId="32571"/>
    <cellStyle name="Normal 3 3 4 7 6" xfId="32572"/>
    <cellStyle name="Normal 3 3 4 8" xfId="32573"/>
    <cellStyle name="Normal 3 3 4 8 2" xfId="32574"/>
    <cellStyle name="Normal 3 3 4 8 2 2" xfId="32575"/>
    <cellStyle name="Normal 3 3 4 8 2 2 2" xfId="32576"/>
    <cellStyle name="Normal 3 3 4 8 2 3" xfId="32577"/>
    <cellStyle name="Normal 3 3 4 8 3" xfId="32578"/>
    <cellStyle name="Normal 3 3 4 8 3 2" xfId="32579"/>
    <cellStyle name="Normal 3 3 4 8 4" xfId="32580"/>
    <cellStyle name="Normal 3 3 4 8 5" xfId="32581"/>
    <cellStyle name="Normal 3 3 4 8 5 2" xfId="32582"/>
    <cellStyle name="Normal 3 3 4 9" xfId="32583"/>
    <cellStyle name="Normal 3 3 4 9 2" xfId="32584"/>
    <cellStyle name="Normal 3 3 4 9 2 2" xfId="32585"/>
    <cellStyle name="Normal 3 3 4 9 3" xfId="32586"/>
    <cellStyle name="Normal 3 3 4 9 4" xfId="32587"/>
    <cellStyle name="Normal 3 3 5" xfId="32588"/>
    <cellStyle name="Normal 3 3 5 2" xfId="32589"/>
    <cellStyle name="Normal 3 3 5 2 2" xfId="32590"/>
    <cellStyle name="Normal 3 3 5 2 3" xfId="32591"/>
    <cellStyle name="Normal 3 3 5 2 3 2" xfId="32592"/>
    <cellStyle name="Normal 3 3 5 2 4" xfId="32593"/>
    <cellStyle name="Normal 3 3 5 2 5" xfId="32594"/>
    <cellStyle name="Normal 3 3 5 3" xfId="32595"/>
    <cellStyle name="Normal 3 3 5 4" xfId="32596"/>
    <cellStyle name="Normal 3 3 5 4 2" xfId="32597"/>
    <cellStyle name="Normal 3 3 5 5" xfId="32598"/>
    <cellStyle name="Normal 3 3 5 6" xfId="32599"/>
    <cellStyle name="Normal 3 3 6" xfId="32600"/>
    <cellStyle name="Normal 3 3 6 2" xfId="32601"/>
    <cellStyle name="Normal 3 3 6 3" xfId="32602"/>
    <cellStyle name="Normal 3 3 6 3 2" xfId="32603"/>
    <cellStyle name="Normal 3 3 6 4" xfId="32604"/>
    <cellStyle name="Normal 3 3 6 5" xfId="32605"/>
    <cellStyle name="Normal 3 3 7" xfId="32606"/>
    <cellStyle name="Normal 3 3 8" xfId="32607"/>
    <cellStyle name="Normal 3 3 8 2" xfId="32608"/>
    <cellStyle name="Normal 3 3 9" xfId="32609"/>
    <cellStyle name="Normal 3 4" xfId="32610"/>
    <cellStyle name="Normal 3 4 2" xfId="32611"/>
    <cellStyle name="Normal 3 4 2 2" xfId="32612"/>
    <cellStyle name="Normal 3 4 2 2 2" xfId="32613"/>
    <cellStyle name="Normal 3 4 2 2 2 2" xfId="32614"/>
    <cellStyle name="Normal 3 4 2 2 2 2 2" xfId="32615"/>
    <cellStyle name="Normal 3 4 2 2 2 3" xfId="32616"/>
    <cellStyle name="Normal 3 4 2 2 2 4" xfId="32617"/>
    <cellStyle name="Normal 3 4 2 2 3" xfId="32618"/>
    <cellStyle name="Normal 3 4 2 2 3 2" xfId="32619"/>
    <cellStyle name="Normal 3 4 2 2 4" xfId="32620"/>
    <cellStyle name="Normal 3 4 2 2 5" xfId="32621"/>
    <cellStyle name="Normal 3 4 2 3" xfId="32622"/>
    <cellStyle name="Normal 3 4 2 3 2" xfId="32623"/>
    <cellStyle name="Normal 3 4 2 3 2 2" xfId="32624"/>
    <cellStyle name="Normal 3 4 2 3 3" xfId="32625"/>
    <cellStyle name="Normal 3 4 2 3 4" xfId="32626"/>
    <cellStyle name="Normal 3 4 2 4" xfId="32627"/>
    <cellStyle name="Normal 3 4 2 5" xfId="32628"/>
    <cellStyle name="Normal 3 4 2 5 2" xfId="32629"/>
    <cellStyle name="Normal 3 4 2 6" xfId="32630"/>
    <cellStyle name="Normal 3 4 2 7" xfId="32631"/>
    <cellStyle name="Normal 3 4 3" xfId="32632"/>
    <cellStyle name="Normal 3 4 3 10" xfId="32633"/>
    <cellStyle name="Normal 3 4 3 10 2" xfId="32634"/>
    <cellStyle name="Normal 3 4 3 11" xfId="32635"/>
    <cellStyle name="Normal 3 4 3 11 2" xfId="32636"/>
    <cellStyle name="Normal 3 4 3 12" xfId="32637"/>
    <cellStyle name="Normal 3 4 3 12 2" xfId="32638"/>
    <cellStyle name="Normal 3 4 3 13" xfId="32639"/>
    <cellStyle name="Normal 3 4 3 13 2" xfId="32640"/>
    <cellStyle name="Normal 3 4 3 14" xfId="32641"/>
    <cellStyle name="Normal 3 4 3 15" xfId="32642"/>
    <cellStyle name="Normal 3 4 3 2" xfId="32643"/>
    <cellStyle name="Normal 3 4 3 2 10" xfId="32644"/>
    <cellStyle name="Normal 3 4 3 2 10 2" xfId="32645"/>
    <cellStyle name="Normal 3 4 3 2 11" xfId="32646"/>
    <cellStyle name="Normal 3 4 3 2 11 2" xfId="32647"/>
    <cellStyle name="Normal 3 4 3 2 12" xfId="32648"/>
    <cellStyle name="Normal 3 4 3 2 12 2" xfId="32649"/>
    <cellStyle name="Normal 3 4 3 2 13" xfId="32650"/>
    <cellStyle name="Normal 3 4 3 2 14" xfId="32651"/>
    <cellStyle name="Normal 3 4 3 2 2" xfId="32652"/>
    <cellStyle name="Normal 3 4 3 2 2 10" xfId="32653"/>
    <cellStyle name="Normal 3 4 3 2 2 11" xfId="32654"/>
    <cellStyle name="Normal 3 4 3 2 2 2" xfId="32655"/>
    <cellStyle name="Normal 3 4 3 2 2 2 2" xfId="32656"/>
    <cellStyle name="Normal 3 4 3 2 2 2 2 2" xfId="32657"/>
    <cellStyle name="Normal 3 4 3 2 2 2 2 2 2" xfId="32658"/>
    <cellStyle name="Normal 3 4 3 2 2 2 2 2 2 2" xfId="32659"/>
    <cellStyle name="Normal 3 4 3 2 2 2 2 2 3" xfId="32660"/>
    <cellStyle name="Normal 3 4 3 2 2 2 2 3" xfId="32661"/>
    <cellStyle name="Normal 3 4 3 2 2 2 2 3 2" xfId="32662"/>
    <cellStyle name="Normal 3 4 3 2 2 2 2 4" xfId="32663"/>
    <cellStyle name="Normal 3 4 3 2 2 2 3" xfId="32664"/>
    <cellStyle name="Normal 3 4 3 2 2 2 3 2" xfId="32665"/>
    <cellStyle name="Normal 3 4 3 2 2 2 3 2 2" xfId="32666"/>
    <cellStyle name="Normal 3 4 3 2 2 2 3 3" xfId="32667"/>
    <cellStyle name="Normal 3 4 3 2 2 2 4" xfId="32668"/>
    <cellStyle name="Normal 3 4 3 2 2 2 4 2" xfId="32669"/>
    <cellStyle name="Normal 3 4 3 2 2 2 5" xfId="32670"/>
    <cellStyle name="Normal 3 4 3 2 2 2 5 2" xfId="32671"/>
    <cellStyle name="Normal 3 4 3 2 2 2 6" xfId="32672"/>
    <cellStyle name="Normal 3 4 3 2 2 3" xfId="32673"/>
    <cellStyle name="Normal 3 4 3 2 2 3 2" xfId="32674"/>
    <cellStyle name="Normal 3 4 3 2 2 3 2 2" xfId="32675"/>
    <cellStyle name="Normal 3 4 3 2 2 3 2 2 2" xfId="32676"/>
    <cellStyle name="Normal 3 4 3 2 2 3 2 2 2 2" xfId="32677"/>
    <cellStyle name="Normal 3 4 3 2 2 3 2 2 3" xfId="32678"/>
    <cellStyle name="Normal 3 4 3 2 2 3 2 3" xfId="32679"/>
    <cellStyle name="Normal 3 4 3 2 2 3 2 3 2" xfId="32680"/>
    <cellStyle name="Normal 3 4 3 2 2 3 2 4" xfId="32681"/>
    <cellStyle name="Normal 3 4 3 2 2 3 3" xfId="32682"/>
    <cellStyle name="Normal 3 4 3 2 2 3 3 2" xfId="32683"/>
    <cellStyle name="Normal 3 4 3 2 2 3 3 2 2" xfId="32684"/>
    <cellStyle name="Normal 3 4 3 2 2 3 3 3" xfId="32685"/>
    <cellStyle name="Normal 3 4 3 2 2 3 4" xfId="32686"/>
    <cellStyle name="Normal 3 4 3 2 2 3 4 2" xfId="32687"/>
    <cellStyle name="Normal 3 4 3 2 2 3 5" xfId="32688"/>
    <cellStyle name="Normal 3 4 3 2 2 3 5 2" xfId="32689"/>
    <cellStyle name="Normal 3 4 3 2 2 3 6" xfId="32690"/>
    <cellStyle name="Normal 3 4 3 2 2 4" xfId="32691"/>
    <cellStyle name="Normal 3 4 3 2 2 4 2" xfId="32692"/>
    <cellStyle name="Normal 3 4 3 2 2 4 2 2" xfId="32693"/>
    <cellStyle name="Normal 3 4 3 2 2 4 2 2 2" xfId="32694"/>
    <cellStyle name="Normal 3 4 3 2 2 4 2 3" xfId="32695"/>
    <cellStyle name="Normal 3 4 3 2 2 4 3" xfId="32696"/>
    <cellStyle name="Normal 3 4 3 2 2 4 3 2" xfId="32697"/>
    <cellStyle name="Normal 3 4 3 2 2 4 4" xfId="32698"/>
    <cellStyle name="Normal 3 4 3 2 2 5" xfId="32699"/>
    <cellStyle name="Normal 3 4 3 2 2 5 2" xfId="32700"/>
    <cellStyle name="Normal 3 4 3 2 2 5 2 2" xfId="32701"/>
    <cellStyle name="Normal 3 4 3 2 2 5 3" xfId="32702"/>
    <cellStyle name="Normal 3 4 3 2 2 6" xfId="32703"/>
    <cellStyle name="Normal 3 4 3 2 2 6 2" xfId="32704"/>
    <cellStyle name="Normal 3 4 3 2 2 7" xfId="32705"/>
    <cellStyle name="Normal 3 4 3 2 2 7 2" xfId="32706"/>
    <cellStyle name="Normal 3 4 3 2 2 8" xfId="32707"/>
    <cellStyle name="Normal 3 4 3 2 2 8 2" xfId="32708"/>
    <cellStyle name="Normal 3 4 3 2 2 9" xfId="32709"/>
    <cellStyle name="Normal 3 4 3 2 2 9 2" xfId="32710"/>
    <cellStyle name="Normal 3 4 3 2 3" xfId="32711"/>
    <cellStyle name="Normal 3 4 3 2 3 2" xfId="32712"/>
    <cellStyle name="Normal 3 4 3 2 3 2 2" xfId="32713"/>
    <cellStyle name="Normal 3 4 3 2 3 2 2 2" xfId="32714"/>
    <cellStyle name="Normal 3 4 3 2 3 2 2 2 2" xfId="32715"/>
    <cellStyle name="Normal 3 4 3 2 3 2 2 2 2 2" xfId="32716"/>
    <cellStyle name="Normal 3 4 3 2 3 2 2 2 3" xfId="32717"/>
    <cellStyle name="Normal 3 4 3 2 3 2 2 3" xfId="32718"/>
    <cellStyle name="Normal 3 4 3 2 3 2 2 3 2" xfId="32719"/>
    <cellStyle name="Normal 3 4 3 2 3 2 2 4" xfId="32720"/>
    <cellStyle name="Normal 3 4 3 2 3 2 3" xfId="32721"/>
    <cellStyle name="Normal 3 4 3 2 3 2 3 2" xfId="32722"/>
    <cellStyle name="Normal 3 4 3 2 3 2 3 2 2" xfId="32723"/>
    <cellStyle name="Normal 3 4 3 2 3 2 3 3" xfId="32724"/>
    <cellStyle name="Normal 3 4 3 2 3 2 4" xfId="32725"/>
    <cellStyle name="Normal 3 4 3 2 3 2 4 2" xfId="32726"/>
    <cellStyle name="Normal 3 4 3 2 3 2 5" xfId="32727"/>
    <cellStyle name="Normal 3 4 3 2 3 2 5 2" xfId="32728"/>
    <cellStyle name="Normal 3 4 3 2 3 2 6" xfId="32729"/>
    <cellStyle name="Normal 3 4 3 2 3 3" xfId="32730"/>
    <cellStyle name="Normal 3 4 3 2 3 3 2" xfId="32731"/>
    <cellStyle name="Normal 3 4 3 2 3 3 2 2" xfId="32732"/>
    <cellStyle name="Normal 3 4 3 2 3 3 2 2 2" xfId="32733"/>
    <cellStyle name="Normal 3 4 3 2 3 3 2 2 2 2" xfId="32734"/>
    <cellStyle name="Normal 3 4 3 2 3 3 2 2 3" xfId="32735"/>
    <cellStyle name="Normal 3 4 3 2 3 3 2 3" xfId="32736"/>
    <cellStyle name="Normal 3 4 3 2 3 3 2 3 2" xfId="32737"/>
    <cellStyle name="Normal 3 4 3 2 3 3 2 4" xfId="32738"/>
    <cellStyle name="Normal 3 4 3 2 3 3 3" xfId="32739"/>
    <cellStyle name="Normal 3 4 3 2 3 3 3 2" xfId="32740"/>
    <cellStyle name="Normal 3 4 3 2 3 3 3 2 2" xfId="32741"/>
    <cellStyle name="Normal 3 4 3 2 3 3 3 3" xfId="32742"/>
    <cellStyle name="Normal 3 4 3 2 3 3 4" xfId="32743"/>
    <cellStyle name="Normal 3 4 3 2 3 3 4 2" xfId="32744"/>
    <cellStyle name="Normal 3 4 3 2 3 3 5" xfId="32745"/>
    <cellStyle name="Normal 3 4 3 2 3 3 5 2" xfId="32746"/>
    <cellStyle name="Normal 3 4 3 2 3 3 6" xfId="32747"/>
    <cellStyle name="Normal 3 4 3 2 3 4" xfId="32748"/>
    <cellStyle name="Normal 3 4 3 2 3 4 2" xfId="32749"/>
    <cellStyle name="Normal 3 4 3 2 3 4 2 2" xfId="32750"/>
    <cellStyle name="Normal 3 4 3 2 3 4 2 2 2" xfId="32751"/>
    <cellStyle name="Normal 3 4 3 2 3 4 2 3" xfId="32752"/>
    <cellStyle name="Normal 3 4 3 2 3 4 3" xfId="32753"/>
    <cellStyle name="Normal 3 4 3 2 3 4 3 2" xfId="32754"/>
    <cellStyle name="Normal 3 4 3 2 3 4 4" xfId="32755"/>
    <cellStyle name="Normal 3 4 3 2 3 5" xfId="32756"/>
    <cellStyle name="Normal 3 4 3 2 3 5 2" xfId="32757"/>
    <cellStyle name="Normal 3 4 3 2 3 5 2 2" xfId="32758"/>
    <cellStyle name="Normal 3 4 3 2 3 5 3" xfId="32759"/>
    <cellStyle name="Normal 3 4 3 2 3 6" xfId="32760"/>
    <cellStyle name="Normal 3 4 3 2 3 6 2" xfId="32761"/>
    <cellStyle name="Normal 3 4 3 2 3 7" xfId="32762"/>
    <cellStyle name="Normal 3 4 3 2 3 7 2" xfId="32763"/>
    <cellStyle name="Normal 3 4 3 2 3 8" xfId="32764"/>
    <cellStyle name="Normal 3 4 3 2 4" xfId="32765"/>
    <cellStyle name="Normal 3 4 3 2 4 2" xfId="32766"/>
    <cellStyle name="Normal 3 4 3 2 4 2 2" xfId="32767"/>
    <cellStyle name="Normal 3 4 3 2 4 2 2 2" xfId="32768"/>
    <cellStyle name="Normal 3 4 3 2 4 2 2 2 2" xfId="32769"/>
    <cellStyle name="Normal 3 4 3 2 4 2 2 3" xfId="32770"/>
    <cellStyle name="Normal 3 4 3 2 4 2 3" xfId="32771"/>
    <cellStyle name="Normal 3 4 3 2 4 2 3 2" xfId="32772"/>
    <cellStyle name="Normal 3 4 3 2 4 2 4" xfId="32773"/>
    <cellStyle name="Normal 3 4 3 2 4 3" xfId="32774"/>
    <cellStyle name="Normal 3 4 3 2 4 3 2" xfId="32775"/>
    <cellStyle name="Normal 3 4 3 2 4 3 2 2" xfId="32776"/>
    <cellStyle name="Normal 3 4 3 2 4 3 3" xfId="32777"/>
    <cellStyle name="Normal 3 4 3 2 4 4" xfId="32778"/>
    <cellStyle name="Normal 3 4 3 2 4 4 2" xfId="32779"/>
    <cellStyle name="Normal 3 4 3 2 4 5" xfId="32780"/>
    <cellStyle name="Normal 3 4 3 2 4 5 2" xfId="32781"/>
    <cellStyle name="Normal 3 4 3 2 4 6" xfId="32782"/>
    <cellStyle name="Normal 3 4 3 2 5" xfId="32783"/>
    <cellStyle name="Normal 3 4 3 2 5 2" xfId="32784"/>
    <cellStyle name="Normal 3 4 3 2 5 2 2" xfId="32785"/>
    <cellStyle name="Normal 3 4 3 2 5 2 2 2" xfId="32786"/>
    <cellStyle name="Normal 3 4 3 2 5 2 2 2 2" xfId="32787"/>
    <cellStyle name="Normal 3 4 3 2 5 2 2 3" xfId="32788"/>
    <cellStyle name="Normal 3 4 3 2 5 2 3" xfId="32789"/>
    <cellStyle name="Normal 3 4 3 2 5 2 3 2" xfId="32790"/>
    <cellStyle name="Normal 3 4 3 2 5 2 4" xfId="32791"/>
    <cellStyle name="Normal 3 4 3 2 5 3" xfId="32792"/>
    <cellStyle name="Normal 3 4 3 2 5 3 2" xfId="32793"/>
    <cellStyle name="Normal 3 4 3 2 5 3 2 2" xfId="32794"/>
    <cellStyle name="Normal 3 4 3 2 5 3 3" xfId="32795"/>
    <cellStyle name="Normal 3 4 3 2 5 4" xfId="32796"/>
    <cellStyle name="Normal 3 4 3 2 5 4 2" xfId="32797"/>
    <cellStyle name="Normal 3 4 3 2 5 5" xfId="32798"/>
    <cellStyle name="Normal 3 4 3 2 5 5 2" xfId="32799"/>
    <cellStyle name="Normal 3 4 3 2 5 6" xfId="32800"/>
    <cellStyle name="Normal 3 4 3 2 6" xfId="32801"/>
    <cellStyle name="Normal 3 4 3 2 6 2" xfId="32802"/>
    <cellStyle name="Normal 3 4 3 2 6 2 2" xfId="32803"/>
    <cellStyle name="Normal 3 4 3 2 6 2 2 2" xfId="32804"/>
    <cellStyle name="Normal 3 4 3 2 6 2 2 2 2" xfId="32805"/>
    <cellStyle name="Normal 3 4 3 2 6 2 2 3" xfId="32806"/>
    <cellStyle name="Normal 3 4 3 2 6 2 3" xfId="32807"/>
    <cellStyle name="Normal 3 4 3 2 6 2 3 2" xfId="32808"/>
    <cellStyle name="Normal 3 4 3 2 6 2 4" xfId="32809"/>
    <cellStyle name="Normal 3 4 3 2 6 3" xfId="32810"/>
    <cellStyle name="Normal 3 4 3 2 6 3 2" xfId="32811"/>
    <cellStyle name="Normal 3 4 3 2 6 3 2 2" xfId="32812"/>
    <cellStyle name="Normal 3 4 3 2 6 3 3" xfId="32813"/>
    <cellStyle name="Normal 3 4 3 2 6 4" xfId="32814"/>
    <cellStyle name="Normal 3 4 3 2 6 4 2" xfId="32815"/>
    <cellStyle name="Normal 3 4 3 2 6 5" xfId="32816"/>
    <cellStyle name="Normal 3 4 3 2 6 5 2" xfId="32817"/>
    <cellStyle name="Normal 3 4 3 2 6 6" xfId="32818"/>
    <cellStyle name="Normal 3 4 3 2 7" xfId="32819"/>
    <cellStyle name="Normal 3 4 3 2 7 2" xfId="32820"/>
    <cellStyle name="Normal 3 4 3 2 7 2 2" xfId="32821"/>
    <cellStyle name="Normal 3 4 3 2 7 2 2 2" xfId="32822"/>
    <cellStyle name="Normal 3 4 3 2 7 2 3" xfId="32823"/>
    <cellStyle name="Normal 3 4 3 2 7 3" xfId="32824"/>
    <cellStyle name="Normal 3 4 3 2 7 3 2" xfId="32825"/>
    <cellStyle name="Normal 3 4 3 2 7 4" xfId="32826"/>
    <cellStyle name="Normal 3 4 3 2 8" xfId="32827"/>
    <cellStyle name="Normal 3 4 3 2 8 2" xfId="32828"/>
    <cellStyle name="Normal 3 4 3 2 8 2 2" xfId="32829"/>
    <cellStyle name="Normal 3 4 3 2 8 3" xfId="32830"/>
    <cellStyle name="Normal 3 4 3 2 9" xfId="32831"/>
    <cellStyle name="Normal 3 4 3 2 9 2" xfId="32832"/>
    <cellStyle name="Normal 3 4 3 3" xfId="32833"/>
    <cellStyle name="Normal 3 4 3 3 10" xfId="32834"/>
    <cellStyle name="Normal 3 4 3 3 11" xfId="32835"/>
    <cellStyle name="Normal 3 4 3 3 2" xfId="32836"/>
    <cellStyle name="Normal 3 4 3 3 2 2" xfId="32837"/>
    <cellStyle name="Normal 3 4 3 3 2 2 2" xfId="32838"/>
    <cellStyle name="Normal 3 4 3 3 2 2 2 2" xfId="32839"/>
    <cellStyle name="Normal 3 4 3 3 2 2 2 2 2" xfId="32840"/>
    <cellStyle name="Normal 3 4 3 3 2 2 2 3" xfId="32841"/>
    <cellStyle name="Normal 3 4 3 3 2 2 3" xfId="32842"/>
    <cellStyle name="Normal 3 4 3 3 2 2 3 2" xfId="32843"/>
    <cellStyle name="Normal 3 4 3 3 2 2 4" xfId="32844"/>
    <cellStyle name="Normal 3 4 3 3 2 3" xfId="32845"/>
    <cellStyle name="Normal 3 4 3 3 2 3 2" xfId="32846"/>
    <cellStyle name="Normal 3 4 3 3 2 3 2 2" xfId="32847"/>
    <cellStyle name="Normal 3 4 3 3 2 3 3" xfId="32848"/>
    <cellStyle name="Normal 3 4 3 3 2 4" xfId="32849"/>
    <cellStyle name="Normal 3 4 3 3 2 4 2" xfId="32850"/>
    <cellStyle name="Normal 3 4 3 3 2 5" xfId="32851"/>
    <cellStyle name="Normal 3 4 3 3 2 5 2" xfId="32852"/>
    <cellStyle name="Normal 3 4 3 3 2 6" xfId="32853"/>
    <cellStyle name="Normal 3 4 3 3 3" xfId="32854"/>
    <cellStyle name="Normal 3 4 3 3 3 2" xfId="32855"/>
    <cellStyle name="Normal 3 4 3 3 3 2 2" xfId="32856"/>
    <cellStyle name="Normal 3 4 3 3 3 2 2 2" xfId="32857"/>
    <cellStyle name="Normal 3 4 3 3 3 2 2 2 2" xfId="32858"/>
    <cellStyle name="Normal 3 4 3 3 3 2 2 3" xfId="32859"/>
    <cellStyle name="Normal 3 4 3 3 3 2 3" xfId="32860"/>
    <cellStyle name="Normal 3 4 3 3 3 2 3 2" xfId="32861"/>
    <cellStyle name="Normal 3 4 3 3 3 2 4" xfId="32862"/>
    <cellStyle name="Normal 3 4 3 3 3 3" xfId="32863"/>
    <cellStyle name="Normal 3 4 3 3 3 3 2" xfId="32864"/>
    <cellStyle name="Normal 3 4 3 3 3 3 2 2" xfId="32865"/>
    <cellStyle name="Normal 3 4 3 3 3 3 3" xfId="32866"/>
    <cellStyle name="Normal 3 4 3 3 3 4" xfId="32867"/>
    <cellStyle name="Normal 3 4 3 3 3 4 2" xfId="32868"/>
    <cellStyle name="Normal 3 4 3 3 3 5" xfId="32869"/>
    <cellStyle name="Normal 3 4 3 3 3 5 2" xfId="32870"/>
    <cellStyle name="Normal 3 4 3 3 3 6" xfId="32871"/>
    <cellStyle name="Normal 3 4 3 3 4" xfId="32872"/>
    <cellStyle name="Normal 3 4 3 3 4 2" xfId="32873"/>
    <cellStyle name="Normal 3 4 3 3 4 2 2" xfId="32874"/>
    <cellStyle name="Normal 3 4 3 3 4 2 2 2" xfId="32875"/>
    <cellStyle name="Normal 3 4 3 3 4 2 3" xfId="32876"/>
    <cellStyle name="Normal 3 4 3 3 4 3" xfId="32877"/>
    <cellStyle name="Normal 3 4 3 3 4 3 2" xfId="32878"/>
    <cellStyle name="Normal 3 4 3 3 4 4" xfId="32879"/>
    <cellStyle name="Normal 3 4 3 3 5" xfId="32880"/>
    <cellStyle name="Normal 3 4 3 3 5 2" xfId="32881"/>
    <cellStyle name="Normal 3 4 3 3 5 2 2" xfId="32882"/>
    <cellStyle name="Normal 3 4 3 3 5 3" xfId="32883"/>
    <cellStyle name="Normal 3 4 3 3 6" xfId="32884"/>
    <cellStyle name="Normal 3 4 3 3 6 2" xfId="32885"/>
    <cellStyle name="Normal 3 4 3 3 7" xfId="32886"/>
    <cellStyle name="Normal 3 4 3 3 7 2" xfId="32887"/>
    <cellStyle name="Normal 3 4 3 3 8" xfId="32888"/>
    <cellStyle name="Normal 3 4 3 3 8 2" xfId="32889"/>
    <cellStyle name="Normal 3 4 3 3 9" xfId="32890"/>
    <cellStyle name="Normal 3 4 3 3 9 2" xfId="32891"/>
    <cellStyle name="Normal 3 4 3 4" xfId="32892"/>
    <cellStyle name="Normal 3 4 3 4 2" xfId="32893"/>
    <cellStyle name="Normal 3 4 3 4 2 2" xfId="32894"/>
    <cellStyle name="Normal 3 4 3 4 2 2 2" xfId="32895"/>
    <cellStyle name="Normal 3 4 3 4 2 2 2 2" xfId="32896"/>
    <cellStyle name="Normal 3 4 3 4 2 2 2 2 2" xfId="32897"/>
    <cellStyle name="Normal 3 4 3 4 2 2 2 3" xfId="32898"/>
    <cellStyle name="Normal 3 4 3 4 2 2 3" xfId="32899"/>
    <cellStyle name="Normal 3 4 3 4 2 2 3 2" xfId="32900"/>
    <cellStyle name="Normal 3 4 3 4 2 2 4" xfId="32901"/>
    <cellStyle name="Normal 3 4 3 4 2 3" xfId="32902"/>
    <cellStyle name="Normal 3 4 3 4 2 3 2" xfId="32903"/>
    <cellStyle name="Normal 3 4 3 4 2 3 2 2" xfId="32904"/>
    <cellStyle name="Normal 3 4 3 4 2 3 3" xfId="32905"/>
    <cellStyle name="Normal 3 4 3 4 2 4" xfId="32906"/>
    <cellStyle name="Normal 3 4 3 4 2 4 2" xfId="32907"/>
    <cellStyle name="Normal 3 4 3 4 2 5" xfId="32908"/>
    <cellStyle name="Normal 3 4 3 4 2 5 2" xfId="32909"/>
    <cellStyle name="Normal 3 4 3 4 2 6" xfId="32910"/>
    <cellStyle name="Normal 3 4 3 4 3" xfId="32911"/>
    <cellStyle name="Normal 3 4 3 4 3 2" xfId="32912"/>
    <cellStyle name="Normal 3 4 3 4 3 2 2" xfId="32913"/>
    <cellStyle name="Normal 3 4 3 4 3 2 2 2" xfId="32914"/>
    <cellStyle name="Normal 3 4 3 4 3 2 2 2 2" xfId="32915"/>
    <cellStyle name="Normal 3 4 3 4 3 2 2 3" xfId="32916"/>
    <cellStyle name="Normal 3 4 3 4 3 2 3" xfId="32917"/>
    <cellStyle name="Normal 3 4 3 4 3 2 3 2" xfId="32918"/>
    <cellStyle name="Normal 3 4 3 4 3 2 4" xfId="32919"/>
    <cellStyle name="Normal 3 4 3 4 3 3" xfId="32920"/>
    <cellStyle name="Normal 3 4 3 4 3 3 2" xfId="32921"/>
    <cellStyle name="Normal 3 4 3 4 3 3 2 2" xfId="32922"/>
    <cellStyle name="Normal 3 4 3 4 3 3 3" xfId="32923"/>
    <cellStyle name="Normal 3 4 3 4 3 4" xfId="32924"/>
    <cellStyle name="Normal 3 4 3 4 3 4 2" xfId="32925"/>
    <cellStyle name="Normal 3 4 3 4 3 5" xfId="32926"/>
    <cellStyle name="Normal 3 4 3 4 3 5 2" xfId="32927"/>
    <cellStyle name="Normal 3 4 3 4 3 6" xfId="32928"/>
    <cellStyle name="Normal 3 4 3 4 4" xfId="32929"/>
    <cellStyle name="Normal 3 4 3 4 4 2" xfId="32930"/>
    <cellStyle name="Normal 3 4 3 4 4 2 2" xfId="32931"/>
    <cellStyle name="Normal 3 4 3 4 4 2 2 2" xfId="32932"/>
    <cellStyle name="Normal 3 4 3 4 4 2 3" xfId="32933"/>
    <cellStyle name="Normal 3 4 3 4 4 3" xfId="32934"/>
    <cellStyle name="Normal 3 4 3 4 4 3 2" xfId="32935"/>
    <cellStyle name="Normal 3 4 3 4 4 4" xfId="32936"/>
    <cellStyle name="Normal 3 4 3 4 5" xfId="32937"/>
    <cellStyle name="Normal 3 4 3 4 5 2" xfId="32938"/>
    <cellStyle name="Normal 3 4 3 4 5 2 2" xfId="32939"/>
    <cellStyle name="Normal 3 4 3 4 5 3" xfId="32940"/>
    <cellStyle name="Normal 3 4 3 4 6" xfId="32941"/>
    <cellStyle name="Normal 3 4 3 4 6 2" xfId="32942"/>
    <cellStyle name="Normal 3 4 3 4 7" xfId="32943"/>
    <cellStyle name="Normal 3 4 3 4 7 2" xfId="32944"/>
    <cellStyle name="Normal 3 4 3 4 8" xfId="32945"/>
    <cellStyle name="Normal 3 4 3 5" xfId="32946"/>
    <cellStyle name="Normal 3 4 3 5 2" xfId="32947"/>
    <cellStyle name="Normal 3 4 3 5 2 2" xfId="32948"/>
    <cellStyle name="Normal 3 4 3 5 2 2 2" xfId="32949"/>
    <cellStyle name="Normal 3 4 3 5 2 2 2 2" xfId="32950"/>
    <cellStyle name="Normal 3 4 3 5 2 2 3" xfId="32951"/>
    <cellStyle name="Normal 3 4 3 5 2 3" xfId="32952"/>
    <cellStyle name="Normal 3 4 3 5 2 3 2" xfId="32953"/>
    <cellStyle name="Normal 3 4 3 5 2 4" xfId="32954"/>
    <cellStyle name="Normal 3 4 3 5 3" xfId="32955"/>
    <cellStyle name="Normal 3 4 3 5 3 2" xfId="32956"/>
    <cellStyle name="Normal 3 4 3 5 3 2 2" xfId="32957"/>
    <cellStyle name="Normal 3 4 3 5 3 3" xfId="32958"/>
    <cellStyle name="Normal 3 4 3 5 4" xfId="32959"/>
    <cellStyle name="Normal 3 4 3 5 4 2" xfId="32960"/>
    <cellStyle name="Normal 3 4 3 5 5" xfId="32961"/>
    <cellStyle name="Normal 3 4 3 5 5 2" xfId="32962"/>
    <cellStyle name="Normal 3 4 3 5 6" xfId="32963"/>
    <cellStyle name="Normal 3 4 3 6" xfId="32964"/>
    <cellStyle name="Normal 3 4 3 6 2" xfId="32965"/>
    <cellStyle name="Normal 3 4 3 6 2 2" xfId="32966"/>
    <cellStyle name="Normal 3 4 3 6 2 2 2" xfId="32967"/>
    <cellStyle name="Normal 3 4 3 6 2 2 2 2" xfId="32968"/>
    <cellStyle name="Normal 3 4 3 6 2 2 3" xfId="32969"/>
    <cellStyle name="Normal 3 4 3 6 2 3" xfId="32970"/>
    <cellStyle name="Normal 3 4 3 6 2 3 2" xfId="32971"/>
    <cellStyle name="Normal 3 4 3 6 2 4" xfId="32972"/>
    <cellStyle name="Normal 3 4 3 6 3" xfId="32973"/>
    <cellStyle name="Normal 3 4 3 6 3 2" xfId="32974"/>
    <cellStyle name="Normal 3 4 3 6 3 2 2" xfId="32975"/>
    <cellStyle name="Normal 3 4 3 6 3 3" xfId="32976"/>
    <cellStyle name="Normal 3 4 3 6 4" xfId="32977"/>
    <cellStyle name="Normal 3 4 3 6 4 2" xfId="32978"/>
    <cellStyle name="Normal 3 4 3 6 5" xfId="32979"/>
    <cellStyle name="Normal 3 4 3 6 5 2" xfId="32980"/>
    <cellStyle name="Normal 3 4 3 6 6" xfId="32981"/>
    <cellStyle name="Normal 3 4 3 7" xfId="32982"/>
    <cellStyle name="Normal 3 4 3 7 2" xfId="32983"/>
    <cellStyle name="Normal 3 4 3 7 2 2" xfId="32984"/>
    <cellStyle name="Normal 3 4 3 7 2 2 2" xfId="32985"/>
    <cellStyle name="Normal 3 4 3 7 2 2 2 2" xfId="32986"/>
    <cellStyle name="Normal 3 4 3 7 2 2 3" xfId="32987"/>
    <cellStyle name="Normal 3 4 3 7 2 3" xfId="32988"/>
    <cellStyle name="Normal 3 4 3 7 2 3 2" xfId="32989"/>
    <cellStyle name="Normal 3 4 3 7 2 4" xfId="32990"/>
    <cellStyle name="Normal 3 4 3 7 3" xfId="32991"/>
    <cellStyle name="Normal 3 4 3 7 3 2" xfId="32992"/>
    <cellStyle name="Normal 3 4 3 7 3 2 2" xfId="32993"/>
    <cellStyle name="Normal 3 4 3 7 3 3" xfId="32994"/>
    <cellStyle name="Normal 3 4 3 7 4" xfId="32995"/>
    <cellStyle name="Normal 3 4 3 7 4 2" xfId="32996"/>
    <cellStyle name="Normal 3 4 3 7 5" xfId="32997"/>
    <cellStyle name="Normal 3 4 3 7 5 2" xfId="32998"/>
    <cellStyle name="Normal 3 4 3 7 6" xfId="32999"/>
    <cellStyle name="Normal 3 4 3 8" xfId="33000"/>
    <cellStyle name="Normal 3 4 3 8 2" xfId="33001"/>
    <cellStyle name="Normal 3 4 3 8 2 2" xfId="33002"/>
    <cellStyle name="Normal 3 4 3 8 2 2 2" xfId="33003"/>
    <cellStyle name="Normal 3 4 3 8 2 3" xfId="33004"/>
    <cellStyle name="Normal 3 4 3 8 3" xfId="33005"/>
    <cellStyle name="Normal 3 4 3 8 3 2" xfId="33006"/>
    <cellStyle name="Normal 3 4 3 8 4" xfId="33007"/>
    <cellStyle name="Normal 3 4 3 9" xfId="33008"/>
    <cellStyle name="Normal 3 4 3 9 2" xfId="33009"/>
    <cellStyle name="Normal 3 4 3 9 2 2" xfId="33010"/>
    <cellStyle name="Normal 3 4 3 9 3" xfId="33011"/>
    <cellStyle name="Normal 3 4 4" xfId="33012"/>
    <cellStyle name="Normal 3 4 4 2" xfId="33013"/>
    <cellStyle name="Normal 3 4 4 2 2" xfId="33014"/>
    <cellStyle name="Normal 3 4 4 2 2 2" xfId="33015"/>
    <cellStyle name="Normal 3 4 4 2 3" xfId="33016"/>
    <cellStyle name="Normal 3 4 4 2 4" xfId="33017"/>
    <cellStyle name="Normal 3 4 4 3" xfId="33018"/>
    <cellStyle name="Normal 3 4 4 3 2" xfId="33019"/>
    <cellStyle name="Normal 3 4 4 4" xfId="33020"/>
    <cellStyle name="Normal 3 4 4 5" xfId="33021"/>
    <cellStyle name="Normal 3 4 5" xfId="33022"/>
    <cellStyle name="Normal 3 4 5 2" xfId="33023"/>
    <cellStyle name="Normal 3 4 5 2 2" xfId="33024"/>
    <cellStyle name="Normal 3 4 5 3" xfId="33025"/>
    <cellStyle name="Normal 3 4 5 4" xfId="33026"/>
    <cellStyle name="Normal 3 4 6" xfId="33027"/>
    <cellStyle name="Normal 3 4 7" xfId="33028"/>
    <cellStyle name="Normal 3 4 7 2" xfId="33029"/>
    <cellStyle name="Normal 3 4 8" xfId="33030"/>
    <cellStyle name="Normal 3 4 9" xfId="33031"/>
    <cellStyle name="Normal 3 5" xfId="33032"/>
    <cellStyle name="Normal 3 5 10" xfId="33033"/>
    <cellStyle name="Normal 3 5 10 2" xfId="33034"/>
    <cellStyle name="Normal 3 5 11" xfId="33035"/>
    <cellStyle name="Normal 3 5 11 2" xfId="33036"/>
    <cellStyle name="Normal 3 5 12" xfId="33037"/>
    <cellStyle name="Normal 3 5 13" xfId="33038"/>
    <cellStyle name="Normal 3 5 13 2" xfId="33039"/>
    <cellStyle name="Normal 3 5 14" xfId="33040"/>
    <cellStyle name="Normal 3 5 14 2" xfId="33041"/>
    <cellStyle name="Normal 3 5 15" xfId="33042"/>
    <cellStyle name="Normal 3 5 16" xfId="33043"/>
    <cellStyle name="Normal 3 5 2" xfId="33044"/>
    <cellStyle name="Normal 3 5 2 10" xfId="33045"/>
    <cellStyle name="Normal 3 5 2 10 2" xfId="33046"/>
    <cellStyle name="Normal 3 5 2 11" xfId="33047"/>
    <cellStyle name="Normal 3 5 2 11 2" xfId="33048"/>
    <cellStyle name="Normal 3 5 2 12" xfId="33049"/>
    <cellStyle name="Normal 3 5 2 12 2" xfId="33050"/>
    <cellStyle name="Normal 3 5 2 13" xfId="33051"/>
    <cellStyle name="Normal 3 5 2 14" xfId="33052"/>
    <cellStyle name="Normal 3 5 2 2" xfId="33053"/>
    <cellStyle name="Normal 3 5 2 2 10" xfId="33054"/>
    <cellStyle name="Normal 3 5 2 2 11" xfId="33055"/>
    <cellStyle name="Normal 3 5 2 2 2" xfId="33056"/>
    <cellStyle name="Normal 3 5 2 2 2 2" xfId="33057"/>
    <cellStyle name="Normal 3 5 2 2 2 2 2" xfId="33058"/>
    <cellStyle name="Normal 3 5 2 2 2 2 2 2" xfId="33059"/>
    <cellStyle name="Normal 3 5 2 2 2 2 2 2 2" xfId="33060"/>
    <cellStyle name="Normal 3 5 2 2 2 2 2 3" xfId="33061"/>
    <cellStyle name="Normal 3 5 2 2 2 2 3" xfId="33062"/>
    <cellStyle name="Normal 3 5 2 2 2 2 3 2" xfId="33063"/>
    <cellStyle name="Normal 3 5 2 2 2 2 4" xfId="33064"/>
    <cellStyle name="Normal 3 5 2 2 2 3" xfId="33065"/>
    <cellStyle name="Normal 3 5 2 2 2 3 2" xfId="33066"/>
    <cellStyle name="Normal 3 5 2 2 2 3 2 2" xfId="33067"/>
    <cellStyle name="Normal 3 5 2 2 2 3 3" xfId="33068"/>
    <cellStyle name="Normal 3 5 2 2 2 4" xfId="33069"/>
    <cellStyle name="Normal 3 5 2 2 2 4 2" xfId="33070"/>
    <cellStyle name="Normal 3 5 2 2 2 5" xfId="33071"/>
    <cellStyle name="Normal 3 5 2 2 2 5 2" xfId="33072"/>
    <cellStyle name="Normal 3 5 2 2 2 6" xfId="33073"/>
    <cellStyle name="Normal 3 5 2 2 2 6 2" xfId="33074"/>
    <cellStyle name="Normal 3 5 2 2 2 7" xfId="33075"/>
    <cellStyle name="Normal 3 5 2 2 2 7 2" xfId="33076"/>
    <cellStyle name="Normal 3 5 2 2 2 8" xfId="33077"/>
    <cellStyle name="Normal 3 5 2 2 2 9" xfId="33078"/>
    <cellStyle name="Normal 3 5 2 2 3" xfId="33079"/>
    <cellStyle name="Normal 3 5 2 2 3 2" xfId="33080"/>
    <cellStyle name="Normal 3 5 2 2 3 2 2" xfId="33081"/>
    <cellStyle name="Normal 3 5 2 2 3 2 2 2" xfId="33082"/>
    <cellStyle name="Normal 3 5 2 2 3 2 2 2 2" xfId="33083"/>
    <cellStyle name="Normal 3 5 2 2 3 2 2 3" xfId="33084"/>
    <cellStyle name="Normal 3 5 2 2 3 2 3" xfId="33085"/>
    <cellStyle name="Normal 3 5 2 2 3 2 3 2" xfId="33086"/>
    <cellStyle name="Normal 3 5 2 2 3 2 4" xfId="33087"/>
    <cellStyle name="Normal 3 5 2 2 3 3" xfId="33088"/>
    <cellStyle name="Normal 3 5 2 2 3 3 2" xfId="33089"/>
    <cellStyle name="Normal 3 5 2 2 3 3 2 2" xfId="33090"/>
    <cellStyle name="Normal 3 5 2 2 3 3 3" xfId="33091"/>
    <cellStyle name="Normal 3 5 2 2 3 4" xfId="33092"/>
    <cellStyle name="Normal 3 5 2 2 3 4 2" xfId="33093"/>
    <cellStyle name="Normal 3 5 2 2 3 5" xfId="33094"/>
    <cellStyle name="Normal 3 5 2 2 3 5 2" xfId="33095"/>
    <cellStyle name="Normal 3 5 2 2 3 6" xfId="33096"/>
    <cellStyle name="Normal 3 5 2 2 4" xfId="33097"/>
    <cellStyle name="Normal 3 5 2 2 4 2" xfId="33098"/>
    <cellStyle name="Normal 3 5 2 2 4 2 2" xfId="33099"/>
    <cellStyle name="Normal 3 5 2 2 4 2 2 2" xfId="33100"/>
    <cellStyle name="Normal 3 5 2 2 4 2 3" xfId="33101"/>
    <cellStyle name="Normal 3 5 2 2 4 3" xfId="33102"/>
    <cellStyle name="Normal 3 5 2 2 4 3 2" xfId="33103"/>
    <cellStyle name="Normal 3 5 2 2 4 4" xfId="33104"/>
    <cellStyle name="Normal 3 5 2 2 5" xfId="33105"/>
    <cellStyle name="Normal 3 5 2 2 5 2" xfId="33106"/>
    <cellStyle name="Normal 3 5 2 2 5 2 2" xfId="33107"/>
    <cellStyle name="Normal 3 5 2 2 5 3" xfId="33108"/>
    <cellStyle name="Normal 3 5 2 2 6" xfId="33109"/>
    <cellStyle name="Normal 3 5 2 2 6 2" xfId="33110"/>
    <cellStyle name="Normal 3 5 2 2 7" xfId="33111"/>
    <cellStyle name="Normal 3 5 2 2 7 2" xfId="33112"/>
    <cellStyle name="Normal 3 5 2 2 8" xfId="33113"/>
    <cellStyle name="Normal 3 5 2 2 8 2" xfId="33114"/>
    <cellStyle name="Normal 3 5 2 2 9" xfId="33115"/>
    <cellStyle name="Normal 3 5 2 2 9 2" xfId="33116"/>
    <cellStyle name="Normal 3 5 2 3" xfId="33117"/>
    <cellStyle name="Normal 3 5 2 3 10" xfId="33118"/>
    <cellStyle name="Normal 3 5 2 3 11" xfId="33119"/>
    <cellStyle name="Normal 3 5 2 3 2" xfId="33120"/>
    <cellStyle name="Normal 3 5 2 3 2 2" xfId="33121"/>
    <cellStyle name="Normal 3 5 2 3 2 2 2" xfId="33122"/>
    <cellStyle name="Normal 3 5 2 3 2 2 2 2" xfId="33123"/>
    <cellStyle name="Normal 3 5 2 3 2 2 2 2 2" xfId="33124"/>
    <cellStyle name="Normal 3 5 2 3 2 2 2 3" xfId="33125"/>
    <cellStyle name="Normal 3 5 2 3 2 2 3" xfId="33126"/>
    <cellStyle name="Normal 3 5 2 3 2 2 3 2" xfId="33127"/>
    <cellStyle name="Normal 3 5 2 3 2 2 4" xfId="33128"/>
    <cellStyle name="Normal 3 5 2 3 2 3" xfId="33129"/>
    <cellStyle name="Normal 3 5 2 3 2 3 2" xfId="33130"/>
    <cellStyle name="Normal 3 5 2 3 2 3 2 2" xfId="33131"/>
    <cellStyle name="Normal 3 5 2 3 2 3 3" xfId="33132"/>
    <cellStyle name="Normal 3 5 2 3 2 4" xfId="33133"/>
    <cellStyle name="Normal 3 5 2 3 2 4 2" xfId="33134"/>
    <cellStyle name="Normal 3 5 2 3 2 5" xfId="33135"/>
    <cellStyle name="Normal 3 5 2 3 2 5 2" xfId="33136"/>
    <cellStyle name="Normal 3 5 2 3 2 6" xfId="33137"/>
    <cellStyle name="Normal 3 5 2 3 3" xfId="33138"/>
    <cellStyle name="Normal 3 5 2 3 3 2" xfId="33139"/>
    <cellStyle name="Normal 3 5 2 3 3 2 2" xfId="33140"/>
    <cellStyle name="Normal 3 5 2 3 3 2 2 2" xfId="33141"/>
    <cellStyle name="Normal 3 5 2 3 3 2 2 2 2" xfId="33142"/>
    <cellStyle name="Normal 3 5 2 3 3 2 2 3" xfId="33143"/>
    <cellStyle name="Normal 3 5 2 3 3 2 3" xfId="33144"/>
    <cellStyle name="Normal 3 5 2 3 3 2 3 2" xfId="33145"/>
    <cellStyle name="Normal 3 5 2 3 3 2 4" xfId="33146"/>
    <cellStyle name="Normal 3 5 2 3 3 3" xfId="33147"/>
    <cellStyle name="Normal 3 5 2 3 3 3 2" xfId="33148"/>
    <cellStyle name="Normal 3 5 2 3 3 3 2 2" xfId="33149"/>
    <cellStyle name="Normal 3 5 2 3 3 3 3" xfId="33150"/>
    <cellStyle name="Normal 3 5 2 3 3 4" xfId="33151"/>
    <cellStyle name="Normal 3 5 2 3 3 4 2" xfId="33152"/>
    <cellStyle name="Normal 3 5 2 3 3 5" xfId="33153"/>
    <cellStyle name="Normal 3 5 2 3 3 5 2" xfId="33154"/>
    <cellStyle name="Normal 3 5 2 3 3 6" xfId="33155"/>
    <cellStyle name="Normal 3 5 2 3 4" xfId="33156"/>
    <cellStyle name="Normal 3 5 2 3 4 2" xfId="33157"/>
    <cellStyle name="Normal 3 5 2 3 4 2 2" xfId="33158"/>
    <cellStyle name="Normal 3 5 2 3 4 2 2 2" xfId="33159"/>
    <cellStyle name="Normal 3 5 2 3 4 2 3" xfId="33160"/>
    <cellStyle name="Normal 3 5 2 3 4 3" xfId="33161"/>
    <cellStyle name="Normal 3 5 2 3 4 3 2" xfId="33162"/>
    <cellStyle name="Normal 3 5 2 3 4 4" xfId="33163"/>
    <cellStyle name="Normal 3 5 2 3 5" xfId="33164"/>
    <cellStyle name="Normal 3 5 2 3 5 2" xfId="33165"/>
    <cellStyle name="Normal 3 5 2 3 5 2 2" xfId="33166"/>
    <cellStyle name="Normal 3 5 2 3 5 3" xfId="33167"/>
    <cellStyle name="Normal 3 5 2 3 6" xfId="33168"/>
    <cellStyle name="Normal 3 5 2 3 6 2" xfId="33169"/>
    <cellStyle name="Normal 3 5 2 3 7" xfId="33170"/>
    <cellStyle name="Normal 3 5 2 3 7 2" xfId="33171"/>
    <cellStyle name="Normal 3 5 2 3 8" xfId="33172"/>
    <cellStyle name="Normal 3 5 2 3 8 2" xfId="33173"/>
    <cellStyle name="Normal 3 5 2 3 9" xfId="33174"/>
    <cellStyle name="Normal 3 5 2 3 9 2" xfId="33175"/>
    <cellStyle name="Normal 3 5 2 4" xfId="33176"/>
    <cellStyle name="Normal 3 5 2 4 2" xfId="33177"/>
    <cellStyle name="Normal 3 5 2 4 2 2" xfId="33178"/>
    <cellStyle name="Normal 3 5 2 4 2 2 2" xfId="33179"/>
    <cellStyle name="Normal 3 5 2 4 2 2 2 2" xfId="33180"/>
    <cellStyle name="Normal 3 5 2 4 2 2 3" xfId="33181"/>
    <cellStyle name="Normal 3 5 2 4 2 3" xfId="33182"/>
    <cellStyle name="Normal 3 5 2 4 2 3 2" xfId="33183"/>
    <cellStyle name="Normal 3 5 2 4 2 4" xfId="33184"/>
    <cellStyle name="Normal 3 5 2 4 3" xfId="33185"/>
    <cellStyle name="Normal 3 5 2 4 3 2" xfId="33186"/>
    <cellStyle name="Normal 3 5 2 4 3 2 2" xfId="33187"/>
    <cellStyle name="Normal 3 5 2 4 3 3" xfId="33188"/>
    <cellStyle name="Normal 3 5 2 4 4" xfId="33189"/>
    <cellStyle name="Normal 3 5 2 4 4 2" xfId="33190"/>
    <cellStyle name="Normal 3 5 2 4 5" xfId="33191"/>
    <cellStyle name="Normal 3 5 2 4 5 2" xfId="33192"/>
    <cellStyle name="Normal 3 5 2 4 6" xfId="33193"/>
    <cellStyle name="Normal 3 5 2 5" xfId="33194"/>
    <cellStyle name="Normal 3 5 2 5 2" xfId="33195"/>
    <cellStyle name="Normal 3 5 2 5 2 2" xfId="33196"/>
    <cellStyle name="Normal 3 5 2 5 2 2 2" xfId="33197"/>
    <cellStyle name="Normal 3 5 2 5 2 2 2 2" xfId="33198"/>
    <cellStyle name="Normal 3 5 2 5 2 2 3" xfId="33199"/>
    <cellStyle name="Normal 3 5 2 5 2 3" xfId="33200"/>
    <cellStyle name="Normal 3 5 2 5 2 3 2" xfId="33201"/>
    <cellStyle name="Normal 3 5 2 5 2 4" xfId="33202"/>
    <cellStyle name="Normal 3 5 2 5 3" xfId="33203"/>
    <cellStyle name="Normal 3 5 2 5 3 2" xfId="33204"/>
    <cellStyle name="Normal 3 5 2 5 3 2 2" xfId="33205"/>
    <cellStyle name="Normal 3 5 2 5 3 3" xfId="33206"/>
    <cellStyle name="Normal 3 5 2 5 4" xfId="33207"/>
    <cellStyle name="Normal 3 5 2 5 4 2" xfId="33208"/>
    <cellStyle name="Normal 3 5 2 5 5" xfId="33209"/>
    <cellStyle name="Normal 3 5 2 5 5 2" xfId="33210"/>
    <cellStyle name="Normal 3 5 2 5 6" xfId="33211"/>
    <cellStyle name="Normal 3 5 2 6" xfId="33212"/>
    <cellStyle name="Normal 3 5 2 6 2" xfId="33213"/>
    <cellStyle name="Normal 3 5 2 6 2 2" xfId="33214"/>
    <cellStyle name="Normal 3 5 2 6 2 2 2" xfId="33215"/>
    <cellStyle name="Normal 3 5 2 6 2 2 2 2" xfId="33216"/>
    <cellStyle name="Normal 3 5 2 6 2 2 3" xfId="33217"/>
    <cellStyle name="Normal 3 5 2 6 2 3" xfId="33218"/>
    <cellStyle name="Normal 3 5 2 6 2 3 2" xfId="33219"/>
    <cellStyle name="Normal 3 5 2 6 2 4" xfId="33220"/>
    <cellStyle name="Normal 3 5 2 6 3" xfId="33221"/>
    <cellStyle name="Normal 3 5 2 6 3 2" xfId="33222"/>
    <cellStyle name="Normal 3 5 2 6 3 2 2" xfId="33223"/>
    <cellStyle name="Normal 3 5 2 6 3 3" xfId="33224"/>
    <cellStyle name="Normal 3 5 2 6 4" xfId="33225"/>
    <cellStyle name="Normal 3 5 2 6 4 2" xfId="33226"/>
    <cellStyle name="Normal 3 5 2 6 5" xfId="33227"/>
    <cellStyle name="Normal 3 5 2 6 5 2" xfId="33228"/>
    <cellStyle name="Normal 3 5 2 6 6" xfId="33229"/>
    <cellStyle name="Normal 3 5 2 7" xfId="33230"/>
    <cellStyle name="Normal 3 5 2 7 2" xfId="33231"/>
    <cellStyle name="Normal 3 5 2 7 2 2" xfId="33232"/>
    <cellStyle name="Normal 3 5 2 7 2 2 2" xfId="33233"/>
    <cellStyle name="Normal 3 5 2 7 2 3" xfId="33234"/>
    <cellStyle name="Normal 3 5 2 7 3" xfId="33235"/>
    <cellStyle name="Normal 3 5 2 7 3 2" xfId="33236"/>
    <cellStyle name="Normal 3 5 2 7 4" xfId="33237"/>
    <cellStyle name="Normal 3 5 2 8" xfId="33238"/>
    <cellStyle name="Normal 3 5 2 8 2" xfId="33239"/>
    <cellStyle name="Normal 3 5 2 8 2 2" xfId="33240"/>
    <cellStyle name="Normal 3 5 2 8 3" xfId="33241"/>
    <cellStyle name="Normal 3 5 2 9" xfId="33242"/>
    <cellStyle name="Normal 3 5 2 9 2" xfId="33243"/>
    <cellStyle name="Normal 3 5 3" xfId="33244"/>
    <cellStyle name="Normal 3 5 3 10" xfId="33245"/>
    <cellStyle name="Normal 3 5 3 11" xfId="33246"/>
    <cellStyle name="Normal 3 5 3 2" xfId="33247"/>
    <cellStyle name="Normal 3 5 3 2 2" xfId="33248"/>
    <cellStyle name="Normal 3 5 3 2 2 2" xfId="33249"/>
    <cellStyle name="Normal 3 5 3 2 2 2 2" xfId="33250"/>
    <cellStyle name="Normal 3 5 3 2 2 2 2 2" xfId="33251"/>
    <cellStyle name="Normal 3 5 3 2 2 2 3" xfId="33252"/>
    <cellStyle name="Normal 3 5 3 2 2 3" xfId="33253"/>
    <cellStyle name="Normal 3 5 3 2 2 3 2" xfId="33254"/>
    <cellStyle name="Normal 3 5 3 2 2 4" xfId="33255"/>
    <cellStyle name="Normal 3 5 3 2 2 4 2" xfId="33256"/>
    <cellStyle name="Normal 3 5 3 2 2 5" xfId="33257"/>
    <cellStyle name="Normal 3 5 3 2 2 5 2" xfId="33258"/>
    <cellStyle name="Normal 3 5 3 2 2 6" xfId="33259"/>
    <cellStyle name="Normal 3 5 3 2 2 7" xfId="33260"/>
    <cellStyle name="Normal 3 5 3 2 3" xfId="33261"/>
    <cellStyle name="Normal 3 5 3 2 3 2" xfId="33262"/>
    <cellStyle name="Normal 3 5 3 2 3 2 2" xfId="33263"/>
    <cellStyle name="Normal 3 5 3 2 3 3" xfId="33264"/>
    <cellStyle name="Normal 3 5 3 2 4" xfId="33265"/>
    <cellStyle name="Normal 3 5 3 2 4 2" xfId="33266"/>
    <cellStyle name="Normal 3 5 3 2 5" xfId="33267"/>
    <cellStyle name="Normal 3 5 3 2 5 2" xfId="33268"/>
    <cellStyle name="Normal 3 5 3 2 6" xfId="33269"/>
    <cellStyle name="Normal 3 5 3 2 6 2" xfId="33270"/>
    <cellStyle name="Normal 3 5 3 2 7" xfId="33271"/>
    <cellStyle name="Normal 3 5 3 2 7 2" xfId="33272"/>
    <cellStyle name="Normal 3 5 3 2 8" xfId="33273"/>
    <cellStyle name="Normal 3 5 3 2 9" xfId="33274"/>
    <cellStyle name="Normal 3 5 3 3" xfId="33275"/>
    <cellStyle name="Normal 3 5 3 3 2" xfId="33276"/>
    <cellStyle name="Normal 3 5 3 3 2 2" xfId="33277"/>
    <cellStyle name="Normal 3 5 3 3 2 2 2" xfId="33278"/>
    <cellStyle name="Normal 3 5 3 3 2 2 2 2" xfId="33279"/>
    <cellStyle name="Normal 3 5 3 3 2 2 3" xfId="33280"/>
    <cellStyle name="Normal 3 5 3 3 2 3" xfId="33281"/>
    <cellStyle name="Normal 3 5 3 3 2 3 2" xfId="33282"/>
    <cellStyle name="Normal 3 5 3 3 2 4" xfId="33283"/>
    <cellStyle name="Normal 3 5 3 3 3" xfId="33284"/>
    <cellStyle name="Normal 3 5 3 3 3 2" xfId="33285"/>
    <cellStyle name="Normal 3 5 3 3 3 2 2" xfId="33286"/>
    <cellStyle name="Normal 3 5 3 3 3 3" xfId="33287"/>
    <cellStyle name="Normal 3 5 3 3 4" xfId="33288"/>
    <cellStyle name="Normal 3 5 3 3 4 2" xfId="33289"/>
    <cellStyle name="Normal 3 5 3 3 5" xfId="33290"/>
    <cellStyle name="Normal 3 5 3 3 5 2" xfId="33291"/>
    <cellStyle name="Normal 3 5 3 3 6" xfId="33292"/>
    <cellStyle name="Normal 3 5 3 3 6 2" xfId="33293"/>
    <cellStyle name="Normal 3 5 3 3 7" xfId="33294"/>
    <cellStyle name="Normal 3 5 3 3 7 2" xfId="33295"/>
    <cellStyle name="Normal 3 5 3 3 8" xfId="33296"/>
    <cellStyle name="Normal 3 5 3 3 9" xfId="33297"/>
    <cellStyle name="Normal 3 5 3 4" xfId="33298"/>
    <cellStyle name="Normal 3 5 3 4 2" xfId="33299"/>
    <cellStyle name="Normal 3 5 3 4 2 2" xfId="33300"/>
    <cellStyle name="Normal 3 5 3 4 2 2 2" xfId="33301"/>
    <cellStyle name="Normal 3 5 3 4 2 3" xfId="33302"/>
    <cellStyle name="Normal 3 5 3 4 3" xfId="33303"/>
    <cellStyle name="Normal 3 5 3 4 3 2" xfId="33304"/>
    <cellStyle name="Normal 3 5 3 4 4" xfId="33305"/>
    <cellStyle name="Normal 3 5 3 5" xfId="33306"/>
    <cellStyle name="Normal 3 5 3 5 2" xfId="33307"/>
    <cellStyle name="Normal 3 5 3 5 2 2" xfId="33308"/>
    <cellStyle name="Normal 3 5 3 5 3" xfId="33309"/>
    <cellStyle name="Normal 3 5 3 6" xfId="33310"/>
    <cellStyle name="Normal 3 5 3 6 2" xfId="33311"/>
    <cellStyle name="Normal 3 5 3 7" xfId="33312"/>
    <cellStyle name="Normal 3 5 3 7 2" xfId="33313"/>
    <cellStyle name="Normal 3 5 3 8" xfId="33314"/>
    <cellStyle name="Normal 3 5 3 8 2" xfId="33315"/>
    <cellStyle name="Normal 3 5 3 9" xfId="33316"/>
    <cellStyle name="Normal 3 5 3 9 2" xfId="33317"/>
    <cellStyle name="Normal 3 5 4" xfId="33318"/>
    <cellStyle name="Normal 3 5 4 10" xfId="33319"/>
    <cellStyle name="Normal 3 5 4 11" xfId="33320"/>
    <cellStyle name="Normal 3 5 4 2" xfId="33321"/>
    <cellStyle name="Normal 3 5 4 2 2" xfId="33322"/>
    <cellStyle name="Normal 3 5 4 2 2 2" xfId="33323"/>
    <cellStyle name="Normal 3 5 4 2 2 2 2" xfId="33324"/>
    <cellStyle name="Normal 3 5 4 2 2 2 2 2" xfId="33325"/>
    <cellStyle name="Normal 3 5 4 2 2 2 3" xfId="33326"/>
    <cellStyle name="Normal 3 5 4 2 2 3" xfId="33327"/>
    <cellStyle name="Normal 3 5 4 2 2 3 2" xfId="33328"/>
    <cellStyle name="Normal 3 5 4 2 2 4" xfId="33329"/>
    <cellStyle name="Normal 3 5 4 2 3" xfId="33330"/>
    <cellStyle name="Normal 3 5 4 2 3 2" xfId="33331"/>
    <cellStyle name="Normal 3 5 4 2 3 2 2" xfId="33332"/>
    <cellStyle name="Normal 3 5 4 2 3 3" xfId="33333"/>
    <cellStyle name="Normal 3 5 4 2 4" xfId="33334"/>
    <cellStyle name="Normal 3 5 4 2 4 2" xfId="33335"/>
    <cellStyle name="Normal 3 5 4 2 5" xfId="33336"/>
    <cellStyle name="Normal 3 5 4 2 5 2" xfId="33337"/>
    <cellStyle name="Normal 3 5 4 2 6" xfId="33338"/>
    <cellStyle name="Normal 3 5 4 2 6 2" xfId="33339"/>
    <cellStyle name="Normal 3 5 4 2 7" xfId="33340"/>
    <cellStyle name="Normal 3 5 4 2 7 2" xfId="33341"/>
    <cellStyle name="Normal 3 5 4 2 8" xfId="33342"/>
    <cellStyle name="Normal 3 5 4 2 9" xfId="33343"/>
    <cellStyle name="Normal 3 5 4 3" xfId="33344"/>
    <cellStyle name="Normal 3 5 4 3 2" xfId="33345"/>
    <cellStyle name="Normal 3 5 4 3 2 2" xfId="33346"/>
    <cellStyle name="Normal 3 5 4 3 2 2 2" xfId="33347"/>
    <cellStyle name="Normal 3 5 4 3 2 2 2 2" xfId="33348"/>
    <cellStyle name="Normal 3 5 4 3 2 2 3" xfId="33349"/>
    <cellStyle name="Normal 3 5 4 3 2 3" xfId="33350"/>
    <cellStyle name="Normal 3 5 4 3 2 3 2" xfId="33351"/>
    <cellStyle name="Normal 3 5 4 3 2 4" xfId="33352"/>
    <cellStyle name="Normal 3 5 4 3 3" xfId="33353"/>
    <cellStyle name="Normal 3 5 4 3 3 2" xfId="33354"/>
    <cellStyle name="Normal 3 5 4 3 3 2 2" xfId="33355"/>
    <cellStyle name="Normal 3 5 4 3 3 3" xfId="33356"/>
    <cellStyle name="Normal 3 5 4 3 4" xfId="33357"/>
    <cellStyle name="Normal 3 5 4 3 4 2" xfId="33358"/>
    <cellStyle name="Normal 3 5 4 3 5" xfId="33359"/>
    <cellStyle name="Normal 3 5 4 3 5 2" xfId="33360"/>
    <cellStyle name="Normal 3 5 4 3 6" xfId="33361"/>
    <cellStyle name="Normal 3 5 4 4" xfId="33362"/>
    <cellStyle name="Normal 3 5 4 4 2" xfId="33363"/>
    <cellStyle name="Normal 3 5 4 4 2 2" xfId="33364"/>
    <cellStyle name="Normal 3 5 4 4 2 2 2" xfId="33365"/>
    <cellStyle name="Normal 3 5 4 4 2 3" xfId="33366"/>
    <cellStyle name="Normal 3 5 4 4 3" xfId="33367"/>
    <cellStyle name="Normal 3 5 4 4 3 2" xfId="33368"/>
    <cellStyle name="Normal 3 5 4 4 4" xfId="33369"/>
    <cellStyle name="Normal 3 5 4 5" xfId="33370"/>
    <cellStyle name="Normal 3 5 4 5 2" xfId="33371"/>
    <cellStyle name="Normal 3 5 4 5 2 2" xfId="33372"/>
    <cellStyle name="Normal 3 5 4 5 3" xfId="33373"/>
    <cellStyle name="Normal 3 5 4 6" xfId="33374"/>
    <cellStyle name="Normal 3 5 4 6 2" xfId="33375"/>
    <cellStyle name="Normal 3 5 4 7" xfId="33376"/>
    <cellStyle name="Normal 3 5 4 7 2" xfId="33377"/>
    <cellStyle name="Normal 3 5 4 8" xfId="33378"/>
    <cellStyle name="Normal 3 5 4 8 2" xfId="33379"/>
    <cellStyle name="Normal 3 5 4 9" xfId="33380"/>
    <cellStyle name="Normal 3 5 4 9 2" xfId="33381"/>
    <cellStyle name="Normal 3 5 5" xfId="33382"/>
    <cellStyle name="Normal 3 5 5 2" xfId="33383"/>
    <cellStyle name="Normal 3 5 5 2 2" xfId="33384"/>
    <cellStyle name="Normal 3 5 5 2 2 2" xfId="33385"/>
    <cellStyle name="Normal 3 5 5 2 2 2 2" xfId="33386"/>
    <cellStyle name="Normal 3 5 5 2 2 3" xfId="33387"/>
    <cellStyle name="Normal 3 5 5 2 3" xfId="33388"/>
    <cellStyle name="Normal 3 5 5 2 3 2" xfId="33389"/>
    <cellStyle name="Normal 3 5 5 2 4" xfId="33390"/>
    <cellStyle name="Normal 3 5 5 3" xfId="33391"/>
    <cellStyle name="Normal 3 5 5 3 2" xfId="33392"/>
    <cellStyle name="Normal 3 5 5 3 2 2" xfId="33393"/>
    <cellStyle name="Normal 3 5 5 3 3" xfId="33394"/>
    <cellStyle name="Normal 3 5 5 4" xfId="33395"/>
    <cellStyle name="Normal 3 5 5 4 2" xfId="33396"/>
    <cellStyle name="Normal 3 5 5 5" xfId="33397"/>
    <cellStyle name="Normal 3 5 5 5 2" xfId="33398"/>
    <cellStyle name="Normal 3 5 5 6" xfId="33399"/>
    <cellStyle name="Normal 3 5 5 6 2" xfId="33400"/>
    <cellStyle name="Normal 3 5 5 7" xfId="33401"/>
    <cellStyle name="Normal 3 5 5 7 2" xfId="33402"/>
    <cellStyle name="Normal 3 5 5 8" xfId="33403"/>
    <cellStyle name="Normal 3 5 5 9" xfId="33404"/>
    <cellStyle name="Normal 3 5 6" xfId="33405"/>
    <cellStyle name="Normal 3 5 6 2" xfId="33406"/>
    <cellStyle name="Normal 3 5 6 2 2" xfId="33407"/>
    <cellStyle name="Normal 3 5 6 2 2 2" xfId="33408"/>
    <cellStyle name="Normal 3 5 6 2 2 2 2" xfId="33409"/>
    <cellStyle name="Normal 3 5 6 2 2 3" xfId="33410"/>
    <cellStyle name="Normal 3 5 6 2 3" xfId="33411"/>
    <cellStyle name="Normal 3 5 6 2 3 2" xfId="33412"/>
    <cellStyle name="Normal 3 5 6 2 4" xfId="33413"/>
    <cellStyle name="Normal 3 5 6 3" xfId="33414"/>
    <cellStyle name="Normal 3 5 6 3 2" xfId="33415"/>
    <cellStyle name="Normal 3 5 6 3 2 2" xfId="33416"/>
    <cellStyle name="Normal 3 5 6 3 3" xfId="33417"/>
    <cellStyle name="Normal 3 5 6 4" xfId="33418"/>
    <cellStyle name="Normal 3 5 6 4 2" xfId="33419"/>
    <cellStyle name="Normal 3 5 6 5" xfId="33420"/>
    <cellStyle name="Normal 3 5 6 5 2" xfId="33421"/>
    <cellStyle name="Normal 3 5 6 6" xfId="33422"/>
    <cellStyle name="Normal 3 5 7" xfId="33423"/>
    <cellStyle name="Normal 3 5 7 2" xfId="33424"/>
    <cellStyle name="Normal 3 5 7 2 2" xfId="33425"/>
    <cellStyle name="Normal 3 5 7 2 2 2" xfId="33426"/>
    <cellStyle name="Normal 3 5 7 2 2 2 2" xfId="33427"/>
    <cellStyle name="Normal 3 5 7 2 2 3" xfId="33428"/>
    <cellStyle name="Normal 3 5 7 2 3" xfId="33429"/>
    <cellStyle name="Normal 3 5 7 2 3 2" xfId="33430"/>
    <cellStyle name="Normal 3 5 7 2 4" xfId="33431"/>
    <cellStyle name="Normal 3 5 7 3" xfId="33432"/>
    <cellStyle name="Normal 3 5 7 3 2" xfId="33433"/>
    <cellStyle name="Normal 3 5 7 3 2 2" xfId="33434"/>
    <cellStyle name="Normal 3 5 7 3 3" xfId="33435"/>
    <cellStyle name="Normal 3 5 7 4" xfId="33436"/>
    <cellStyle name="Normal 3 5 7 4 2" xfId="33437"/>
    <cellStyle name="Normal 3 5 7 5" xfId="33438"/>
    <cellStyle name="Normal 3 5 7 5 2" xfId="33439"/>
    <cellStyle name="Normal 3 5 7 6" xfId="33440"/>
    <cellStyle name="Normal 3 5 8" xfId="33441"/>
    <cellStyle name="Normal 3 5 8 2" xfId="33442"/>
    <cellStyle name="Normal 3 5 8 2 2" xfId="33443"/>
    <cellStyle name="Normal 3 5 8 2 2 2" xfId="33444"/>
    <cellStyle name="Normal 3 5 8 2 3" xfId="33445"/>
    <cellStyle name="Normal 3 5 8 3" xfId="33446"/>
    <cellStyle name="Normal 3 5 8 3 2" xfId="33447"/>
    <cellStyle name="Normal 3 5 8 4" xfId="33448"/>
    <cellStyle name="Normal 3 5 9" xfId="33449"/>
    <cellStyle name="Normal 3 5 9 2" xfId="33450"/>
    <cellStyle name="Normal 3 5 9 2 2" xfId="33451"/>
    <cellStyle name="Normal 3 5 9 3" xfId="33452"/>
    <cellStyle name="Normal 3 5 9 4" xfId="33453"/>
    <cellStyle name="Normal 3 6" xfId="33454"/>
    <cellStyle name="Normal 3 7" xfId="33455"/>
    <cellStyle name="Normal 3 7 10" xfId="33456"/>
    <cellStyle name="Normal 3 7 10 2" xfId="33457"/>
    <cellStyle name="Normal 3 7 11" xfId="33458"/>
    <cellStyle name="Normal 3 7 11 2" xfId="33459"/>
    <cellStyle name="Normal 3 7 12" xfId="33460"/>
    <cellStyle name="Normal 3 7 12 2" xfId="33461"/>
    <cellStyle name="Normal 3 7 13" xfId="33462"/>
    <cellStyle name="Normal 3 7 13 2" xfId="33463"/>
    <cellStyle name="Normal 3 7 14" xfId="33464"/>
    <cellStyle name="Normal 3 7 15" xfId="33465"/>
    <cellStyle name="Normal 3 7 2" xfId="33466"/>
    <cellStyle name="Normal 3 7 2 10" xfId="33467"/>
    <cellStyle name="Normal 3 7 2 10 2" xfId="33468"/>
    <cellStyle name="Normal 3 7 2 11" xfId="33469"/>
    <cellStyle name="Normal 3 7 2 11 2" xfId="33470"/>
    <cellStyle name="Normal 3 7 2 12" xfId="33471"/>
    <cellStyle name="Normal 3 7 2 12 2" xfId="33472"/>
    <cellStyle name="Normal 3 7 2 13" xfId="33473"/>
    <cellStyle name="Normal 3 7 2 14" xfId="33474"/>
    <cellStyle name="Normal 3 7 2 2" xfId="33475"/>
    <cellStyle name="Normal 3 7 2 2 10" xfId="33476"/>
    <cellStyle name="Normal 3 7 2 2 11" xfId="33477"/>
    <cellStyle name="Normal 3 7 2 2 2" xfId="33478"/>
    <cellStyle name="Normal 3 7 2 2 2 2" xfId="33479"/>
    <cellStyle name="Normal 3 7 2 2 2 2 2" xfId="33480"/>
    <cellStyle name="Normal 3 7 2 2 2 2 2 2" xfId="33481"/>
    <cellStyle name="Normal 3 7 2 2 2 2 2 2 2" xfId="33482"/>
    <cellStyle name="Normal 3 7 2 2 2 2 2 3" xfId="33483"/>
    <cellStyle name="Normal 3 7 2 2 2 2 3" xfId="33484"/>
    <cellStyle name="Normal 3 7 2 2 2 2 3 2" xfId="33485"/>
    <cellStyle name="Normal 3 7 2 2 2 2 4" xfId="33486"/>
    <cellStyle name="Normal 3 7 2 2 2 3" xfId="33487"/>
    <cellStyle name="Normal 3 7 2 2 2 3 2" xfId="33488"/>
    <cellStyle name="Normal 3 7 2 2 2 3 2 2" xfId="33489"/>
    <cellStyle name="Normal 3 7 2 2 2 3 3" xfId="33490"/>
    <cellStyle name="Normal 3 7 2 2 2 4" xfId="33491"/>
    <cellStyle name="Normal 3 7 2 2 2 4 2" xfId="33492"/>
    <cellStyle name="Normal 3 7 2 2 2 5" xfId="33493"/>
    <cellStyle name="Normal 3 7 2 2 2 5 2" xfId="33494"/>
    <cellStyle name="Normal 3 7 2 2 2 6" xfId="33495"/>
    <cellStyle name="Normal 3 7 2 2 3" xfId="33496"/>
    <cellStyle name="Normal 3 7 2 2 3 2" xfId="33497"/>
    <cellStyle name="Normal 3 7 2 2 3 2 2" xfId="33498"/>
    <cellStyle name="Normal 3 7 2 2 3 2 2 2" xfId="33499"/>
    <cellStyle name="Normal 3 7 2 2 3 2 2 2 2" xfId="33500"/>
    <cellStyle name="Normal 3 7 2 2 3 2 2 3" xfId="33501"/>
    <cellStyle name="Normal 3 7 2 2 3 2 3" xfId="33502"/>
    <cellStyle name="Normal 3 7 2 2 3 2 3 2" xfId="33503"/>
    <cellStyle name="Normal 3 7 2 2 3 2 4" xfId="33504"/>
    <cellStyle name="Normal 3 7 2 2 3 3" xfId="33505"/>
    <cellStyle name="Normal 3 7 2 2 3 3 2" xfId="33506"/>
    <cellStyle name="Normal 3 7 2 2 3 3 2 2" xfId="33507"/>
    <cellStyle name="Normal 3 7 2 2 3 3 3" xfId="33508"/>
    <cellStyle name="Normal 3 7 2 2 3 4" xfId="33509"/>
    <cellStyle name="Normal 3 7 2 2 3 4 2" xfId="33510"/>
    <cellStyle name="Normal 3 7 2 2 3 5" xfId="33511"/>
    <cellStyle name="Normal 3 7 2 2 3 5 2" xfId="33512"/>
    <cellStyle name="Normal 3 7 2 2 3 6" xfId="33513"/>
    <cellStyle name="Normal 3 7 2 2 4" xfId="33514"/>
    <cellStyle name="Normal 3 7 2 2 4 2" xfId="33515"/>
    <cellStyle name="Normal 3 7 2 2 4 2 2" xfId="33516"/>
    <cellStyle name="Normal 3 7 2 2 4 2 2 2" xfId="33517"/>
    <cellStyle name="Normal 3 7 2 2 4 2 3" xfId="33518"/>
    <cellStyle name="Normal 3 7 2 2 4 3" xfId="33519"/>
    <cellStyle name="Normal 3 7 2 2 4 3 2" xfId="33520"/>
    <cellStyle name="Normal 3 7 2 2 4 4" xfId="33521"/>
    <cellStyle name="Normal 3 7 2 2 5" xfId="33522"/>
    <cellStyle name="Normal 3 7 2 2 5 2" xfId="33523"/>
    <cellStyle name="Normal 3 7 2 2 5 2 2" xfId="33524"/>
    <cellStyle name="Normal 3 7 2 2 5 3" xfId="33525"/>
    <cellStyle name="Normal 3 7 2 2 6" xfId="33526"/>
    <cellStyle name="Normal 3 7 2 2 6 2" xfId="33527"/>
    <cellStyle name="Normal 3 7 2 2 7" xfId="33528"/>
    <cellStyle name="Normal 3 7 2 2 7 2" xfId="33529"/>
    <cellStyle name="Normal 3 7 2 2 8" xfId="33530"/>
    <cellStyle name="Normal 3 7 2 2 8 2" xfId="33531"/>
    <cellStyle name="Normal 3 7 2 2 9" xfId="33532"/>
    <cellStyle name="Normal 3 7 2 2 9 2" xfId="33533"/>
    <cellStyle name="Normal 3 7 2 3" xfId="33534"/>
    <cellStyle name="Normal 3 7 2 3 2" xfId="33535"/>
    <cellStyle name="Normal 3 7 2 3 2 2" xfId="33536"/>
    <cellStyle name="Normal 3 7 2 3 2 2 2" xfId="33537"/>
    <cellStyle name="Normal 3 7 2 3 2 2 2 2" xfId="33538"/>
    <cellStyle name="Normal 3 7 2 3 2 2 2 2 2" xfId="33539"/>
    <cellStyle name="Normal 3 7 2 3 2 2 2 3" xfId="33540"/>
    <cellStyle name="Normal 3 7 2 3 2 2 3" xfId="33541"/>
    <cellStyle name="Normal 3 7 2 3 2 2 3 2" xfId="33542"/>
    <cellStyle name="Normal 3 7 2 3 2 2 4" xfId="33543"/>
    <cellStyle name="Normal 3 7 2 3 2 3" xfId="33544"/>
    <cellStyle name="Normal 3 7 2 3 2 3 2" xfId="33545"/>
    <cellStyle name="Normal 3 7 2 3 2 3 2 2" xfId="33546"/>
    <cellStyle name="Normal 3 7 2 3 2 3 3" xfId="33547"/>
    <cellStyle name="Normal 3 7 2 3 2 4" xfId="33548"/>
    <cellStyle name="Normal 3 7 2 3 2 4 2" xfId="33549"/>
    <cellStyle name="Normal 3 7 2 3 2 5" xfId="33550"/>
    <cellStyle name="Normal 3 7 2 3 2 5 2" xfId="33551"/>
    <cellStyle name="Normal 3 7 2 3 2 6" xfId="33552"/>
    <cellStyle name="Normal 3 7 2 3 3" xfId="33553"/>
    <cellStyle name="Normal 3 7 2 3 3 2" xfId="33554"/>
    <cellStyle name="Normal 3 7 2 3 3 2 2" xfId="33555"/>
    <cellStyle name="Normal 3 7 2 3 3 2 2 2" xfId="33556"/>
    <cellStyle name="Normal 3 7 2 3 3 2 2 2 2" xfId="33557"/>
    <cellStyle name="Normal 3 7 2 3 3 2 2 3" xfId="33558"/>
    <cellStyle name="Normal 3 7 2 3 3 2 3" xfId="33559"/>
    <cellStyle name="Normal 3 7 2 3 3 2 3 2" xfId="33560"/>
    <cellStyle name="Normal 3 7 2 3 3 2 4" xfId="33561"/>
    <cellStyle name="Normal 3 7 2 3 3 3" xfId="33562"/>
    <cellStyle name="Normal 3 7 2 3 3 3 2" xfId="33563"/>
    <cellStyle name="Normal 3 7 2 3 3 3 2 2" xfId="33564"/>
    <cellStyle name="Normal 3 7 2 3 3 3 3" xfId="33565"/>
    <cellStyle name="Normal 3 7 2 3 3 4" xfId="33566"/>
    <cellStyle name="Normal 3 7 2 3 3 4 2" xfId="33567"/>
    <cellStyle name="Normal 3 7 2 3 3 5" xfId="33568"/>
    <cellStyle name="Normal 3 7 2 3 3 5 2" xfId="33569"/>
    <cellStyle name="Normal 3 7 2 3 3 6" xfId="33570"/>
    <cellStyle name="Normal 3 7 2 3 4" xfId="33571"/>
    <cellStyle name="Normal 3 7 2 3 4 2" xfId="33572"/>
    <cellStyle name="Normal 3 7 2 3 4 2 2" xfId="33573"/>
    <cellStyle name="Normal 3 7 2 3 4 2 2 2" xfId="33574"/>
    <cellStyle name="Normal 3 7 2 3 4 2 3" xfId="33575"/>
    <cellStyle name="Normal 3 7 2 3 4 3" xfId="33576"/>
    <cellStyle name="Normal 3 7 2 3 4 3 2" xfId="33577"/>
    <cellStyle name="Normal 3 7 2 3 4 4" xfId="33578"/>
    <cellStyle name="Normal 3 7 2 3 5" xfId="33579"/>
    <cellStyle name="Normal 3 7 2 3 5 2" xfId="33580"/>
    <cellStyle name="Normal 3 7 2 3 5 2 2" xfId="33581"/>
    <cellStyle name="Normal 3 7 2 3 5 3" xfId="33582"/>
    <cellStyle name="Normal 3 7 2 3 6" xfId="33583"/>
    <cellStyle name="Normal 3 7 2 3 6 2" xfId="33584"/>
    <cellStyle name="Normal 3 7 2 3 7" xfId="33585"/>
    <cellStyle name="Normal 3 7 2 3 7 2" xfId="33586"/>
    <cellStyle name="Normal 3 7 2 3 8" xfId="33587"/>
    <cellStyle name="Normal 3 7 2 4" xfId="33588"/>
    <cellStyle name="Normal 3 7 2 4 2" xfId="33589"/>
    <cellStyle name="Normal 3 7 2 4 2 2" xfId="33590"/>
    <cellStyle name="Normal 3 7 2 4 2 2 2" xfId="33591"/>
    <cellStyle name="Normal 3 7 2 4 2 2 2 2" xfId="33592"/>
    <cellStyle name="Normal 3 7 2 4 2 2 3" xfId="33593"/>
    <cellStyle name="Normal 3 7 2 4 2 3" xfId="33594"/>
    <cellStyle name="Normal 3 7 2 4 2 3 2" xfId="33595"/>
    <cellStyle name="Normal 3 7 2 4 2 4" xfId="33596"/>
    <cellStyle name="Normal 3 7 2 4 3" xfId="33597"/>
    <cellStyle name="Normal 3 7 2 4 3 2" xfId="33598"/>
    <cellStyle name="Normal 3 7 2 4 3 2 2" xfId="33599"/>
    <cellStyle name="Normal 3 7 2 4 3 3" xfId="33600"/>
    <cellStyle name="Normal 3 7 2 4 4" xfId="33601"/>
    <cellStyle name="Normal 3 7 2 4 4 2" xfId="33602"/>
    <cellStyle name="Normal 3 7 2 4 5" xfId="33603"/>
    <cellStyle name="Normal 3 7 2 4 5 2" xfId="33604"/>
    <cellStyle name="Normal 3 7 2 4 6" xfId="33605"/>
    <cellStyle name="Normal 3 7 2 5" xfId="33606"/>
    <cellStyle name="Normal 3 7 2 5 2" xfId="33607"/>
    <cellStyle name="Normal 3 7 2 5 2 2" xfId="33608"/>
    <cellStyle name="Normal 3 7 2 5 2 2 2" xfId="33609"/>
    <cellStyle name="Normal 3 7 2 5 2 2 2 2" xfId="33610"/>
    <cellStyle name="Normal 3 7 2 5 2 2 3" xfId="33611"/>
    <cellStyle name="Normal 3 7 2 5 2 3" xfId="33612"/>
    <cellStyle name="Normal 3 7 2 5 2 3 2" xfId="33613"/>
    <cellStyle name="Normal 3 7 2 5 2 4" xfId="33614"/>
    <cellStyle name="Normal 3 7 2 5 3" xfId="33615"/>
    <cellStyle name="Normal 3 7 2 5 3 2" xfId="33616"/>
    <cellStyle name="Normal 3 7 2 5 3 2 2" xfId="33617"/>
    <cellStyle name="Normal 3 7 2 5 3 3" xfId="33618"/>
    <cellStyle name="Normal 3 7 2 5 4" xfId="33619"/>
    <cellStyle name="Normal 3 7 2 5 4 2" xfId="33620"/>
    <cellStyle name="Normal 3 7 2 5 5" xfId="33621"/>
    <cellStyle name="Normal 3 7 2 5 5 2" xfId="33622"/>
    <cellStyle name="Normal 3 7 2 5 6" xfId="33623"/>
    <cellStyle name="Normal 3 7 2 6" xfId="33624"/>
    <cellStyle name="Normal 3 7 2 6 2" xfId="33625"/>
    <cellStyle name="Normal 3 7 2 6 2 2" xfId="33626"/>
    <cellStyle name="Normal 3 7 2 6 2 2 2" xfId="33627"/>
    <cellStyle name="Normal 3 7 2 6 2 2 2 2" xfId="33628"/>
    <cellStyle name="Normal 3 7 2 6 2 2 3" xfId="33629"/>
    <cellStyle name="Normal 3 7 2 6 2 3" xfId="33630"/>
    <cellStyle name="Normal 3 7 2 6 2 3 2" xfId="33631"/>
    <cellStyle name="Normal 3 7 2 6 2 4" xfId="33632"/>
    <cellStyle name="Normal 3 7 2 6 3" xfId="33633"/>
    <cellStyle name="Normal 3 7 2 6 3 2" xfId="33634"/>
    <cellStyle name="Normal 3 7 2 6 3 2 2" xfId="33635"/>
    <cellStyle name="Normal 3 7 2 6 3 3" xfId="33636"/>
    <cellStyle name="Normal 3 7 2 6 4" xfId="33637"/>
    <cellStyle name="Normal 3 7 2 6 4 2" xfId="33638"/>
    <cellStyle name="Normal 3 7 2 6 5" xfId="33639"/>
    <cellStyle name="Normal 3 7 2 6 5 2" xfId="33640"/>
    <cellStyle name="Normal 3 7 2 6 6" xfId="33641"/>
    <cellStyle name="Normal 3 7 2 7" xfId="33642"/>
    <cellStyle name="Normal 3 7 2 7 2" xfId="33643"/>
    <cellStyle name="Normal 3 7 2 7 2 2" xfId="33644"/>
    <cellStyle name="Normal 3 7 2 7 2 2 2" xfId="33645"/>
    <cellStyle name="Normal 3 7 2 7 2 3" xfId="33646"/>
    <cellStyle name="Normal 3 7 2 7 3" xfId="33647"/>
    <cellStyle name="Normal 3 7 2 7 3 2" xfId="33648"/>
    <cellStyle name="Normal 3 7 2 7 4" xfId="33649"/>
    <cellStyle name="Normal 3 7 2 8" xfId="33650"/>
    <cellStyle name="Normal 3 7 2 8 2" xfId="33651"/>
    <cellStyle name="Normal 3 7 2 8 2 2" xfId="33652"/>
    <cellStyle name="Normal 3 7 2 8 3" xfId="33653"/>
    <cellStyle name="Normal 3 7 2 9" xfId="33654"/>
    <cellStyle name="Normal 3 7 2 9 2" xfId="33655"/>
    <cellStyle name="Normal 3 7 3" xfId="33656"/>
    <cellStyle name="Normal 3 7 3 10" xfId="33657"/>
    <cellStyle name="Normal 3 7 3 11" xfId="33658"/>
    <cellStyle name="Normal 3 7 3 2" xfId="33659"/>
    <cellStyle name="Normal 3 7 3 2 2" xfId="33660"/>
    <cellStyle name="Normal 3 7 3 2 2 2" xfId="33661"/>
    <cellStyle name="Normal 3 7 3 2 2 2 2" xfId="33662"/>
    <cellStyle name="Normal 3 7 3 2 2 2 2 2" xfId="33663"/>
    <cellStyle name="Normal 3 7 3 2 2 2 3" xfId="33664"/>
    <cellStyle name="Normal 3 7 3 2 2 3" xfId="33665"/>
    <cellStyle name="Normal 3 7 3 2 2 3 2" xfId="33666"/>
    <cellStyle name="Normal 3 7 3 2 2 4" xfId="33667"/>
    <cellStyle name="Normal 3 7 3 2 3" xfId="33668"/>
    <cellStyle name="Normal 3 7 3 2 3 2" xfId="33669"/>
    <cellStyle name="Normal 3 7 3 2 3 2 2" xfId="33670"/>
    <cellStyle name="Normal 3 7 3 2 3 3" xfId="33671"/>
    <cellStyle name="Normal 3 7 3 2 4" xfId="33672"/>
    <cellStyle name="Normal 3 7 3 2 4 2" xfId="33673"/>
    <cellStyle name="Normal 3 7 3 2 5" xfId="33674"/>
    <cellStyle name="Normal 3 7 3 2 5 2" xfId="33675"/>
    <cellStyle name="Normal 3 7 3 2 6" xfId="33676"/>
    <cellStyle name="Normal 3 7 3 3" xfId="33677"/>
    <cellStyle name="Normal 3 7 3 3 2" xfId="33678"/>
    <cellStyle name="Normal 3 7 3 3 2 2" xfId="33679"/>
    <cellStyle name="Normal 3 7 3 3 2 2 2" xfId="33680"/>
    <cellStyle name="Normal 3 7 3 3 2 2 2 2" xfId="33681"/>
    <cellStyle name="Normal 3 7 3 3 2 2 3" xfId="33682"/>
    <cellStyle name="Normal 3 7 3 3 2 3" xfId="33683"/>
    <cellStyle name="Normal 3 7 3 3 2 3 2" xfId="33684"/>
    <cellStyle name="Normal 3 7 3 3 2 4" xfId="33685"/>
    <cellStyle name="Normal 3 7 3 3 3" xfId="33686"/>
    <cellStyle name="Normal 3 7 3 3 3 2" xfId="33687"/>
    <cellStyle name="Normal 3 7 3 3 3 2 2" xfId="33688"/>
    <cellStyle name="Normal 3 7 3 3 3 3" xfId="33689"/>
    <cellStyle name="Normal 3 7 3 3 4" xfId="33690"/>
    <cellStyle name="Normal 3 7 3 3 4 2" xfId="33691"/>
    <cellStyle name="Normal 3 7 3 3 5" xfId="33692"/>
    <cellStyle name="Normal 3 7 3 3 5 2" xfId="33693"/>
    <cellStyle name="Normal 3 7 3 3 6" xfId="33694"/>
    <cellStyle name="Normal 3 7 3 4" xfId="33695"/>
    <cellStyle name="Normal 3 7 3 4 2" xfId="33696"/>
    <cellStyle name="Normal 3 7 3 4 2 2" xfId="33697"/>
    <cellStyle name="Normal 3 7 3 4 2 2 2" xfId="33698"/>
    <cellStyle name="Normal 3 7 3 4 2 3" xfId="33699"/>
    <cellStyle name="Normal 3 7 3 4 3" xfId="33700"/>
    <cellStyle name="Normal 3 7 3 4 3 2" xfId="33701"/>
    <cellStyle name="Normal 3 7 3 4 4" xfId="33702"/>
    <cellStyle name="Normal 3 7 3 5" xfId="33703"/>
    <cellStyle name="Normal 3 7 3 5 2" xfId="33704"/>
    <cellStyle name="Normal 3 7 3 5 2 2" xfId="33705"/>
    <cellStyle name="Normal 3 7 3 5 3" xfId="33706"/>
    <cellStyle name="Normal 3 7 3 6" xfId="33707"/>
    <cellStyle name="Normal 3 7 3 6 2" xfId="33708"/>
    <cellStyle name="Normal 3 7 3 7" xfId="33709"/>
    <cellStyle name="Normal 3 7 3 7 2" xfId="33710"/>
    <cellStyle name="Normal 3 7 3 8" xfId="33711"/>
    <cellStyle name="Normal 3 7 3 8 2" xfId="33712"/>
    <cellStyle name="Normal 3 7 3 9" xfId="33713"/>
    <cellStyle name="Normal 3 7 3 9 2" xfId="33714"/>
    <cellStyle name="Normal 3 7 4" xfId="33715"/>
    <cellStyle name="Normal 3 7 4 2" xfId="33716"/>
    <cellStyle name="Normal 3 7 4 2 2" xfId="33717"/>
    <cellStyle name="Normal 3 7 4 2 2 2" xfId="33718"/>
    <cellStyle name="Normal 3 7 4 2 2 2 2" xfId="33719"/>
    <cellStyle name="Normal 3 7 4 2 2 2 2 2" xfId="33720"/>
    <cellStyle name="Normal 3 7 4 2 2 2 3" xfId="33721"/>
    <cellStyle name="Normal 3 7 4 2 2 3" xfId="33722"/>
    <cellStyle name="Normal 3 7 4 2 2 3 2" xfId="33723"/>
    <cellStyle name="Normal 3 7 4 2 2 4" xfId="33724"/>
    <cellStyle name="Normal 3 7 4 2 3" xfId="33725"/>
    <cellStyle name="Normal 3 7 4 2 3 2" xfId="33726"/>
    <cellStyle name="Normal 3 7 4 2 3 2 2" xfId="33727"/>
    <cellStyle name="Normal 3 7 4 2 3 3" xfId="33728"/>
    <cellStyle name="Normal 3 7 4 2 4" xfId="33729"/>
    <cellStyle name="Normal 3 7 4 2 4 2" xfId="33730"/>
    <cellStyle name="Normal 3 7 4 2 5" xfId="33731"/>
    <cellStyle name="Normal 3 7 4 2 5 2" xfId="33732"/>
    <cellStyle name="Normal 3 7 4 2 6" xfId="33733"/>
    <cellStyle name="Normal 3 7 4 3" xfId="33734"/>
    <cellStyle name="Normal 3 7 4 3 2" xfId="33735"/>
    <cellStyle name="Normal 3 7 4 3 2 2" xfId="33736"/>
    <cellStyle name="Normal 3 7 4 3 2 2 2" xfId="33737"/>
    <cellStyle name="Normal 3 7 4 3 2 2 2 2" xfId="33738"/>
    <cellStyle name="Normal 3 7 4 3 2 2 3" xfId="33739"/>
    <cellStyle name="Normal 3 7 4 3 2 3" xfId="33740"/>
    <cellStyle name="Normal 3 7 4 3 2 3 2" xfId="33741"/>
    <cellStyle name="Normal 3 7 4 3 2 4" xfId="33742"/>
    <cellStyle name="Normal 3 7 4 3 3" xfId="33743"/>
    <cellStyle name="Normal 3 7 4 3 3 2" xfId="33744"/>
    <cellStyle name="Normal 3 7 4 3 3 2 2" xfId="33745"/>
    <cellStyle name="Normal 3 7 4 3 3 3" xfId="33746"/>
    <cellStyle name="Normal 3 7 4 3 4" xfId="33747"/>
    <cellStyle name="Normal 3 7 4 3 4 2" xfId="33748"/>
    <cellStyle name="Normal 3 7 4 3 5" xfId="33749"/>
    <cellStyle name="Normal 3 7 4 3 5 2" xfId="33750"/>
    <cellStyle name="Normal 3 7 4 3 6" xfId="33751"/>
    <cellStyle name="Normal 3 7 4 4" xfId="33752"/>
    <cellStyle name="Normal 3 7 4 4 2" xfId="33753"/>
    <cellStyle name="Normal 3 7 4 4 2 2" xfId="33754"/>
    <cellStyle name="Normal 3 7 4 4 2 2 2" xfId="33755"/>
    <cellStyle name="Normal 3 7 4 4 2 3" xfId="33756"/>
    <cellStyle name="Normal 3 7 4 4 3" xfId="33757"/>
    <cellStyle name="Normal 3 7 4 4 3 2" xfId="33758"/>
    <cellStyle name="Normal 3 7 4 4 4" xfId="33759"/>
    <cellStyle name="Normal 3 7 4 5" xfId="33760"/>
    <cellStyle name="Normal 3 7 4 5 2" xfId="33761"/>
    <cellStyle name="Normal 3 7 4 5 2 2" xfId="33762"/>
    <cellStyle name="Normal 3 7 4 5 3" xfId="33763"/>
    <cellStyle name="Normal 3 7 4 6" xfId="33764"/>
    <cellStyle name="Normal 3 7 4 6 2" xfId="33765"/>
    <cellStyle name="Normal 3 7 4 7" xfId="33766"/>
    <cellStyle name="Normal 3 7 4 7 2" xfId="33767"/>
    <cellStyle name="Normal 3 7 4 8" xfId="33768"/>
    <cellStyle name="Normal 3 7 5" xfId="33769"/>
    <cellStyle name="Normal 3 7 5 2" xfId="33770"/>
    <cellStyle name="Normal 3 7 5 2 2" xfId="33771"/>
    <cellStyle name="Normal 3 7 5 2 2 2" xfId="33772"/>
    <cellStyle name="Normal 3 7 5 2 2 2 2" xfId="33773"/>
    <cellStyle name="Normal 3 7 5 2 2 3" xfId="33774"/>
    <cellStyle name="Normal 3 7 5 2 3" xfId="33775"/>
    <cellStyle name="Normal 3 7 5 2 3 2" xfId="33776"/>
    <cellStyle name="Normal 3 7 5 2 4" xfId="33777"/>
    <cellStyle name="Normal 3 7 5 3" xfId="33778"/>
    <cellStyle name="Normal 3 7 5 3 2" xfId="33779"/>
    <cellStyle name="Normal 3 7 5 3 2 2" xfId="33780"/>
    <cellStyle name="Normal 3 7 5 3 3" xfId="33781"/>
    <cellStyle name="Normal 3 7 5 4" xfId="33782"/>
    <cellStyle name="Normal 3 7 5 4 2" xfId="33783"/>
    <cellStyle name="Normal 3 7 5 5" xfId="33784"/>
    <cellStyle name="Normal 3 7 5 5 2" xfId="33785"/>
    <cellStyle name="Normal 3 7 5 6" xfId="33786"/>
    <cellStyle name="Normal 3 7 6" xfId="33787"/>
    <cellStyle name="Normal 3 7 6 2" xfId="33788"/>
    <cellStyle name="Normal 3 7 6 2 2" xfId="33789"/>
    <cellStyle name="Normal 3 7 6 2 2 2" xfId="33790"/>
    <cellStyle name="Normal 3 7 6 2 2 2 2" xfId="33791"/>
    <cellStyle name="Normal 3 7 6 2 2 3" xfId="33792"/>
    <cellStyle name="Normal 3 7 6 2 3" xfId="33793"/>
    <cellStyle name="Normal 3 7 6 2 3 2" xfId="33794"/>
    <cellStyle name="Normal 3 7 6 2 4" xfId="33795"/>
    <cellStyle name="Normal 3 7 6 3" xfId="33796"/>
    <cellStyle name="Normal 3 7 6 3 2" xfId="33797"/>
    <cellStyle name="Normal 3 7 6 3 2 2" xfId="33798"/>
    <cellStyle name="Normal 3 7 6 3 3" xfId="33799"/>
    <cellStyle name="Normal 3 7 6 4" xfId="33800"/>
    <cellStyle name="Normal 3 7 6 4 2" xfId="33801"/>
    <cellStyle name="Normal 3 7 6 5" xfId="33802"/>
    <cellStyle name="Normal 3 7 6 5 2" xfId="33803"/>
    <cellStyle name="Normal 3 7 6 6" xfId="33804"/>
    <cellStyle name="Normal 3 7 7" xfId="33805"/>
    <cellStyle name="Normal 3 7 7 2" xfId="33806"/>
    <cellStyle name="Normal 3 7 7 2 2" xfId="33807"/>
    <cellStyle name="Normal 3 7 7 2 2 2" xfId="33808"/>
    <cellStyle name="Normal 3 7 7 2 2 2 2" xfId="33809"/>
    <cellStyle name="Normal 3 7 7 2 2 3" xfId="33810"/>
    <cellStyle name="Normal 3 7 7 2 3" xfId="33811"/>
    <cellStyle name="Normal 3 7 7 2 3 2" xfId="33812"/>
    <cellStyle name="Normal 3 7 7 2 4" xfId="33813"/>
    <cellStyle name="Normal 3 7 7 3" xfId="33814"/>
    <cellStyle name="Normal 3 7 7 3 2" xfId="33815"/>
    <cellStyle name="Normal 3 7 7 3 2 2" xfId="33816"/>
    <cellStyle name="Normal 3 7 7 3 3" xfId="33817"/>
    <cellStyle name="Normal 3 7 7 4" xfId="33818"/>
    <cellStyle name="Normal 3 7 7 4 2" xfId="33819"/>
    <cellStyle name="Normal 3 7 7 5" xfId="33820"/>
    <cellStyle name="Normal 3 7 7 5 2" xfId="33821"/>
    <cellStyle name="Normal 3 7 7 6" xfId="33822"/>
    <cellStyle name="Normal 3 7 8" xfId="33823"/>
    <cellStyle name="Normal 3 7 8 2" xfId="33824"/>
    <cellStyle name="Normal 3 7 8 2 2" xfId="33825"/>
    <cellStyle name="Normal 3 7 8 2 2 2" xfId="33826"/>
    <cellStyle name="Normal 3 7 8 2 3" xfId="33827"/>
    <cellStyle name="Normal 3 7 8 3" xfId="33828"/>
    <cellStyle name="Normal 3 7 8 3 2" xfId="33829"/>
    <cellStyle name="Normal 3 7 8 4" xfId="33830"/>
    <cellStyle name="Normal 3 7 9" xfId="33831"/>
    <cellStyle name="Normal 3 7 9 2" xfId="33832"/>
    <cellStyle name="Normal 3 7 9 2 2" xfId="33833"/>
    <cellStyle name="Normal 3 7 9 3" xfId="33834"/>
    <cellStyle name="Normal 3 8" xfId="33835"/>
    <cellStyle name="Normal 3 8 2" xfId="33836"/>
    <cellStyle name="Normal 3 8 2 2" xfId="33837"/>
    <cellStyle name="Normal 3 8 2 2 2" xfId="33838"/>
    <cellStyle name="Normal 3 8 2 2 2 2" xfId="33839"/>
    <cellStyle name="Normal 3 8 2 2 3" xfId="33840"/>
    <cellStyle name="Normal 3 8 2 2 4" xfId="33841"/>
    <cellStyle name="Normal 3 8 2 3" xfId="33842"/>
    <cellStyle name="Normal 3 8 2 3 2" xfId="33843"/>
    <cellStyle name="Normal 3 8 2 4" xfId="33844"/>
    <cellStyle name="Normal 3 8 2 5" xfId="33845"/>
    <cellStyle name="Normal 3 8 3" xfId="33846"/>
    <cellStyle name="Normal 3 8 3 2" xfId="33847"/>
    <cellStyle name="Normal 3 8 3 2 2" xfId="33848"/>
    <cellStyle name="Normal 3 8 3 3" xfId="33849"/>
    <cellStyle name="Normal 3 8 3 4" xfId="33850"/>
    <cellStyle name="Normal 3 8 4" xfId="33851"/>
    <cellStyle name="Normal 3 8 4 2" xfId="33852"/>
    <cellStyle name="Normal 3 8 5" xfId="33853"/>
    <cellStyle name="Normal 3 8 6" xfId="33854"/>
    <cellStyle name="Normal 3 9" xfId="33855"/>
    <cellStyle name="Normal 3 9 2" xfId="33856"/>
    <cellStyle name="Normal 3 9 2 2" xfId="33857"/>
    <cellStyle name="Normal 3 9 2 2 2" xfId="33858"/>
    <cellStyle name="Normal 3 9 2 3" xfId="33859"/>
    <cellStyle name="Normal 3 9 2 4" xfId="33860"/>
    <cellStyle name="Normal 3 9 3" xfId="33861"/>
    <cellStyle name="Normal 3 9 3 2" xfId="33862"/>
    <cellStyle name="Normal 3 9 4" xfId="33863"/>
    <cellStyle name="Normal 3 9 5" xfId="33864"/>
    <cellStyle name="Normal 3_ASSESSMENT SHEET" xfId="33865"/>
    <cellStyle name="Normal 30" xfId="33866"/>
    <cellStyle name="Normal 31" xfId="33867"/>
    <cellStyle name="Normal 32" xfId="33868"/>
    <cellStyle name="Normal 32 2" xfId="33869"/>
    <cellStyle name="Normal 33" xfId="33870"/>
    <cellStyle name="Normal 34" xfId="33871"/>
    <cellStyle name="Normal 34 2" xfId="33872"/>
    <cellStyle name="Normal 35" xfId="33873"/>
    <cellStyle name="Normal 35 2" xfId="33874"/>
    <cellStyle name="Normal 36" xfId="33875"/>
    <cellStyle name="Normal 37" xfId="33876"/>
    <cellStyle name="Normal 38" xfId="33877"/>
    <cellStyle name="Normal 39" xfId="33878"/>
    <cellStyle name="Normal 4" xfId="33879"/>
    <cellStyle name="Normal 4 2" xfId="33880"/>
    <cellStyle name="Normal 4 2 10" xfId="33881"/>
    <cellStyle name="Normal 4 2 10 2" xfId="33882"/>
    <cellStyle name="Normal 4 2 10 2 2" xfId="33883"/>
    <cellStyle name="Normal 4 2 10 2 2 2" xfId="33884"/>
    <cellStyle name="Normal 4 2 10 2 2 2 2" xfId="33885"/>
    <cellStyle name="Normal 4 2 10 2 2 3" xfId="33886"/>
    <cellStyle name="Normal 4 2 10 2 3" xfId="33887"/>
    <cellStyle name="Normal 4 2 10 2 3 2" xfId="33888"/>
    <cellStyle name="Normal 4 2 10 2 4" xfId="33889"/>
    <cellStyle name="Normal 4 2 10 3" xfId="33890"/>
    <cellStyle name="Normal 4 2 10 3 2" xfId="33891"/>
    <cellStyle name="Normal 4 2 10 3 2 2" xfId="33892"/>
    <cellStyle name="Normal 4 2 10 3 3" xfId="33893"/>
    <cellStyle name="Normal 4 2 10 4" xfId="33894"/>
    <cellStyle name="Normal 4 2 10 4 2" xfId="33895"/>
    <cellStyle name="Normal 4 2 10 5" xfId="33896"/>
    <cellStyle name="Normal 4 2 10 5 2" xfId="33897"/>
    <cellStyle name="Normal 4 2 10 6" xfId="33898"/>
    <cellStyle name="Normal 4 2 11" xfId="33899"/>
    <cellStyle name="Normal 4 2 11 2" xfId="33900"/>
    <cellStyle name="Normal 4 2 11 2 2" xfId="33901"/>
    <cellStyle name="Normal 4 2 11 2 2 2" xfId="33902"/>
    <cellStyle name="Normal 4 2 11 2 2 2 2" xfId="33903"/>
    <cellStyle name="Normal 4 2 11 2 2 3" xfId="33904"/>
    <cellStyle name="Normal 4 2 11 2 3" xfId="33905"/>
    <cellStyle name="Normal 4 2 11 2 3 2" xfId="33906"/>
    <cellStyle name="Normal 4 2 11 2 4" xfId="33907"/>
    <cellStyle name="Normal 4 2 11 3" xfId="33908"/>
    <cellStyle name="Normal 4 2 11 3 2" xfId="33909"/>
    <cellStyle name="Normal 4 2 11 3 2 2" xfId="33910"/>
    <cellStyle name="Normal 4 2 11 3 3" xfId="33911"/>
    <cellStyle name="Normal 4 2 11 4" xfId="33912"/>
    <cellStyle name="Normal 4 2 11 4 2" xfId="33913"/>
    <cellStyle name="Normal 4 2 11 5" xfId="33914"/>
    <cellStyle name="Normal 4 2 11 5 2" xfId="33915"/>
    <cellStyle name="Normal 4 2 11 6" xfId="33916"/>
    <cellStyle name="Normal 4 2 12" xfId="33917"/>
    <cellStyle name="Normal 4 2 12 2" xfId="33918"/>
    <cellStyle name="Normal 4 2 12 2 2" xfId="33919"/>
    <cellStyle name="Normal 4 2 12 2 2 2" xfId="33920"/>
    <cellStyle name="Normal 4 2 12 2 2 2 2" xfId="33921"/>
    <cellStyle name="Normal 4 2 12 2 2 3" xfId="33922"/>
    <cellStyle name="Normal 4 2 12 2 3" xfId="33923"/>
    <cellStyle name="Normal 4 2 12 2 3 2" xfId="33924"/>
    <cellStyle name="Normal 4 2 12 2 4" xfId="33925"/>
    <cellStyle name="Normal 4 2 12 3" xfId="33926"/>
    <cellStyle name="Normal 4 2 12 3 2" xfId="33927"/>
    <cellStyle name="Normal 4 2 12 3 2 2" xfId="33928"/>
    <cellStyle name="Normal 4 2 12 3 3" xfId="33929"/>
    <cellStyle name="Normal 4 2 12 4" xfId="33930"/>
    <cellStyle name="Normal 4 2 12 4 2" xfId="33931"/>
    <cellStyle name="Normal 4 2 12 5" xfId="33932"/>
    <cellStyle name="Normal 4 2 12 5 2" xfId="33933"/>
    <cellStyle name="Normal 4 2 12 6" xfId="33934"/>
    <cellStyle name="Normal 4 2 13" xfId="33935"/>
    <cellStyle name="Normal 4 2 13 2" xfId="33936"/>
    <cellStyle name="Normal 4 2 13 2 2" xfId="33937"/>
    <cellStyle name="Normal 4 2 13 2 2 2" xfId="33938"/>
    <cellStyle name="Normal 4 2 13 2 3" xfId="33939"/>
    <cellStyle name="Normal 4 2 13 3" xfId="33940"/>
    <cellStyle name="Normal 4 2 13 3 2" xfId="33941"/>
    <cellStyle name="Normal 4 2 13 4" xfId="33942"/>
    <cellStyle name="Normal 4 2 14" xfId="33943"/>
    <cellStyle name="Normal 4 2 14 2" xfId="33944"/>
    <cellStyle name="Normal 4 2 14 2 2" xfId="33945"/>
    <cellStyle name="Normal 4 2 14 3" xfId="33946"/>
    <cellStyle name="Normal 4 2 15" xfId="33947"/>
    <cellStyle name="Normal 4 2 15 2" xfId="33948"/>
    <cellStyle name="Normal 4 2 16" xfId="33949"/>
    <cellStyle name="Normal 4 2 16 2" xfId="33950"/>
    <cellStyle name="Normal 4 2 17" xfId="33951"/>
    <cellStyle name="Normal 4 2 17 2" xfId="33952"/>
    <cellStyle name="Normal 4 2 18" xfId="33953"/>
    <cellStyle name="Normal 4 2 2" xfId="33954"/>
    <cellStyle name="Normal 4 2 2 10" xfId="33955"/>
    <cellStyle name="Normal 4 2 2 10 2" xfId="33956"/>
    <cellStyle name="Normal 4 2 2 10 2 2" xfId="33957"/>
    <cellStyle name="Normal 4 2 2 10 2 2 2" xfId="33958"/>
    <cellStyle name="Normal 4 2 2 10 2 2 2 2" xfId="33959"/>
    <cellStyle name="Normal 4 2 2 10 2 2 3" xfId="33960"/>
    <cellStyle name="Normal 4 2 2 10 2 3" xfId="33961"/>
    <cellStyle name="Normal 4 2 2 10 2 3 2" xfId="33962"/>
    <cellStyle name="Normal 4 2 2 10 2 4" xfId="33963"/>
    <cellStyle name="Normal 4 2 2 10 3" xfId="33964"/>
    <cellStyle name="Normal 4 2 2 10 3 2" xfId="33965"/>
    <cellStyle name="Normal 4 2 2 10 3 2 2" xfId="33966"/>
    <cellStyle name="Normal 4 2 2 10 3 3" xfId="33967"/>
    <cellStyle name="Normal 4 2 2 10 4" xfId="33968"/>
    <cellStyle name="Normal 4 2 2 10 4 2" xfId="33969"/>
    <cellStyle name="Normal 4 2 2 10 5" xfId="33970"/>
    <cellStyle name="Normal 4 2 2 10 5 2" xfId="33971"/>
    <cellStyle name="Normal 4 2 2 10 6" xfId="33972"/>
    <cellStyle name="Normal 4 2 2 11" xfId="33973"/>
    <cellStyle name="Normal 4 2 2 11 2" xfId="33974"/>
    <cellStyle name="Normal 4 2 2 11 2 2" xfId="33975"/>
    <cellStyle name="Normal 4 2 2 11 2 2 2" xfId="33976"/>
    <cellStyle name="Normal 4 2 2 11 2 3" xfId="33977"/>
    <cellStyle name="Normal 4 2 2 11 3" xfId="33978"/>
    <cellStyle name="Normal 4 2 2 11 3 2" xfId="33979"/>
    <cellStyle name="Normal 4 2 2 11 4" xfId="33980"/>
    <cellStyle name="Normal 4 2 2 12" xfId="33981"/>
    <cellStyle name="Normal 4 2 2 12 2" xfId="33982"/>
    <cellStyle name="Normal 4 2 2 12 2 2" xfId="33983"/>
    <cellStyle name="Normal 4 2 2 12 3" xfId="33984"/>
    <cellStyle name="Normal 4 2 2 13" xfId="33985"/>
    <cellStyle name="Normal 4 2 2 13 2" xfId="33986"/>
    <cellStyle name="Normal 4 2 2 14" xfId="33987"/>
    <cellStyle name="Normal 4 2 2 14 2" xfId="33988"/>
    <cellStyle name="Normal 4 2 2 15" xfId="33989"/>
    <cellStyle name="Normal 4 2 2 16" xfId="33990"/>
    <cellStyle name="Normal 4 2 2 2" xfId="33991"/>
    <cellStyle name="Normal 4 2 2 2 10" xfId="33992"/>
    <cellStyle name="Normal 4 2 2 2 10 2" xfId="33993"/>
    <cellStyle name="Normal 4 2 2 2 11" xfId="33994"/>
    <cellStyle name="Normal 4 2 2 2 2" xfId="33995"/>
    <cellStyle name="Normal 4 2 2 2 2 2" xfId="33996"/>
    <cellStyle name="Normal 4 2 2 2 2 2 2" xfId="33997"/>
    <cellStyle name="Normal 4 2 2 2 2 2 2 2" xfId="33998"/>
    <cellStyle name="Normal 4 2 2 2 2 2 2 2 2" xfId="33999"/>
    <cellStyle name="Normal 4 2 2 2 2 2 2 2 2 2" xfId="34000"/>
    <cellStyle name="Normal 4 2 2 2 2 2 2 2 3" xfId="34001"/>
    <cellStyle name="Normal 4 2 2 2 2 2 2 3" xfId="34002"/>
    <cellStyle name="Normal 4 2 2 2 2 2 2 3 2" xfId="34003"/>
    <cellStyle name="Normal 4 2 2 2 2 2 2 4" xfId="34004"/>
    <cellStyle name="Normal 4 2 2 2 2 2 3" xfId="34005"/>
    <cellStyle name="Normal 4 2 2 2 2 2 3 2" xfId="34006"/>
    <cellStyle name="Normal 4 2 2 2 2 2 3 2 2" xfId="34007"/>
    <cellStyle name="Normal 4 2 2 2 2 2 3 3" xfId="34008"/>
    <cellStyle name="Normal 4 2 2 2 2 2 4" xfId="34009"/>
    <cellStyle name="Normal 4 2 2 2 2 2 4 2" xfId="34010"/>
    <cellStyle name="Normal 4 2 2 2 2 2 5" xfId="34011"/>
    <cellStyle name="Normal 4 2 2 2 2 2 5 2" xfId="34012"/>
    <cellStyle name="Normal 4 2 2 2 2 2 6" xfId="34013"/>
    <cellStyle name="Normal 4 2 2 2 2 3" xfId="34014"/>
    <cellStyle name="Normal 4 2 2 2 2 3 2" xfId="34015"/>
    <cellStyle name="Normal 4 2 2 2 2 3 2 2" xfId="34016"/>
    <cellStyle name="Normal 4 2 2 2 2 3 2 2 2" xfId="34017"/>
    <cellStyle name="Normal 4 2 2 2 2 3 2 2 2 2" xfId="34018"/>
    <cellStyle name="Normal 4 2 2 2 2 3 2 2 3" xfId="34019"/>
    <cellStyle name="Normal 4 2 2 2 2 3 2 3" xfId="34020"/>
    <cellStyle name="Normal 4 2 2 2 2 3 2 3 2" xfId="34021"/>
    <cellStyle name="Normal 4 2 2 2 2 3 2 4" xfId="34022"/>
    <cellStyle name="Normal 4 2 2 2 2 3 3" xfId="34023"/>
    <cellStyle name="Normal 4 2 2 2 2 3 3 2" xfId="34024"/>
    <cellStyle name="Normal 4 2 2 2 2 3 3 2 2" xfId="34025"/>
    <cellStyle name="Normal 4 2 2 2 2 3 3 3" xfId="34026"/>
    <cellStyle name="Normal 4 2 2 2 2 3 4" xfId="34027"/>
    <cellStyle name="Normal 4 2 2 2 2 3 4 2" xfId="34028"/>
    <cellStyle name="Normal 4 2 2 2 2 3 5" xfId="34029"/>
    <cellStyle name="Normal 4 2 2 2 2 3 5 2" xfId="34030"/>
    <cellStyle name="Normal 4 2 2 2 2 3 6" xfId="34031"/>
    <cellStyle name="Normal 4 2 2 2 2 4" xfId="34032"/>
    <cellStyle name="Normal 4 2 2 2 2 4 2" xfId="34033"/>
    <cellStyle name="Normal 4 2 2 2 2 4 2 2" xfId="34034"/>
    <cellStyle name="Normal 4 2 2 2 2 4 2 2 2" xfId="34035"/>
    <cellStyle name="Normal 4 2 2 2 2 4 2 3" xfId="34036"/>
    <cellStyle name="Normal 4 2 2 2 2 4 3" xfId="34037"/>
    <cellStyle name="Normal 4 2 2 2 2 4 3 2" xfId="34038"/>
    <cellStyle name="Normal 4 2 2 2 2 4 4" xfId="34039"/>
    <cellStyle name="Normal 4 2 2 2 2 5" xfId="34040"/>
    <cellStyle name="Normal 4 2 2 2 2 5 2" xfId="34041"/>
    <cellStyle name="Normal 4 2 2 2 2 5 2 2" xfId="34042"/>
    <cellStyle name="Normal 4 2 2 2 2 5 3" xfId="34043"/>
    <cellStyle name="Normal 4 2 2 2 2 6" xfId="34044"/>
    <cellStyle name="Normal 4 2 2 2 2 6 2" xfId="34045"/>
    <cellStyle name="Normal 4 2 2 2 2 7" xfId="34046"/>
    <cellStyle name="Normal 4 2 2 2 2 7 2" xfId="34047"/>
    <cellStyle name="Normal 4 2 2 2 2 8" xfId="34048"/>
    <cellStyle name="Normal 4 2 2 2 3" xfId="34049"/>
    <cellStyle name="Normal 4 2 2 2 3 2" xfId="34050"/>
    <cellStyle name="Normal 4 2 2 2 3 2 2" xfId="34051"/>
    <cellStyle name="Normal 4 2 2 2 3 2 2 2" xfId="34052"/>
    <cellStyle name="Normal 4 2 2 2 3 2 2 2 2" xfId="34053"/>
    <cellStyle name="Normal 4 2 2 2 3 2 2 2 2 2" xfId="34054"/>
    <cellStyle name="Normal 4 2 2 2 3 2 2 2 3" xfId="34055"/>
    <cellStyle name="Normal 4 2 2 2 3 2 2 3" xfId="34056"/>
    <cellStyle name="Normal 4 2 2 2 3 2 2 3 2" xfId="34057"/>
    <cellStyle name="Normal 4 2 2 2 3 2 2 4" xfId="34058"/>
    <cellStyle name="Normal 4 2 2 2 3 2 3" xfId="34059"/>
    <cellStyle name="Normal 4 2 2 2 3 2 3 2" xfId="34060"/>
    <cellStyle name="Normal 4 2 2 2 3 2 3 2 2" xfId="34061"/>
    <cellStyle name="Normal 4 2 2 2 3 2 3 3" xfId="34062"/>
    <cellStyle name="Normal 4 2 2 2 3 2 4" xfId="34063"/>
    <cellStyle name="Normal 4 2 2 2 3 2 4 2" xfId="34064"/>
    <cellStyle name="Normal 4 2 2 2 3 2 5" xfId="34065"/>
    <cellStyle name="Normal 4 2 2 2 3 2 5 2" xfId="34066"/>
    <cellStyle name="Normal 4 2 2 2 3 2 6" xfId="34067"/>
    <cellStyle name="Normal 4 2 2 2 3 3" xfId="34068"/>
    <cellStyle name="Normal 4 2 2 2 3 3 2" xfId="34069"/>
    <cellStyle name="Normal 4 2 2 2 3 3 2 2" xfId="34070"/>
    <cellStyle name="Normal 4 2 2 2 3 3 2 2 2" xfId="34071"/>
    <cellStyle name="Normal 4 2 2 2 3 3 2 2 2 2" xfId="34072"/>
    <cellStyle name="Normal 4 2 2 2 3 3 2 2 3" xfId="34073"/>
    <cellStyle name="Normal 4 2 2 2 3 3 2 3" xfId="34074"/>
    <cellStyle name="Normal 4 2 2 2 3 3 2 3 2" xfId="34075"/>
    <cellStyle name="Normal 4 2 2 2 3 3 2 4" xfId="34076"/>
    <cellStyle name="Normal 4 2 2 2 3 3 3" xfId="34077"/>
    <cellStyle name="Normal 4 2 2 2 3 3 3 2" xfId="34078"/>
    <cellStyle name="Normal 4 2 2 2 3 3 3 2 2" xfId="34079"/>
    <cellStyle name="Normal 4 2 2 2 3 3 3 3" xfId="34080"/>
    <cellStyle name="Normal 4 2 2 2 3 3 4" xfId="34081"/>
    <cellStyle name="Normal 4 2 2 2 3 3 4 2" xfId="34082"/>
    <cellStyle name="Normal 4 2 2 2 3 3 5" xfId="34083"/>
    <cellStyle name="Normal 4 2 2 2 3 3 5 2" xfId="34084"/>
    <cellStyle name="Normal 4 2 2 2 3 3 6" xfId="34085"/>
    <cellStyle name="Normal 4 2 2 2 3 4" xfId="34086"/>
    <cellStyle name="Normal 4 2 2 2 3 4 2" xfId="34087"/>
    <cellStyle name="Normal 4 2 2 2 3 4 2 2" xfId="34088"/>
    <cellStyle name="Normal 4 2 2 2 3 4 2 2 2" xfId="34089"/>
    <cellStyle name="Normal 4 2 2 2 3 4 2 3" xfId="34090"/>
    <cellStyle name="Normal 4 2 2 2 3 4 3" xfId="34091"/>
    <cellStyle name="Normal 4 2 2 2 3 4 3 2" xfId="34092"/>
    <cellStyle name="Normal 4 2 2 2 3 4 4" xfId="34093"/>
    <cellStyle name="Normal 4 2 2 2 3 5" xfId="34094"/>
    <cellStyle name="Normal 4 2 2 2 3 5 2" xfId="34095"/>
    <cellStyle name="Normal 4 2 2 2 3 5 2 2" xfId="34096"/>
    <cellStyle name="Normal 4 2 2 2 3 5 3" xfId="34097"/>
    <cellStyle name="Normal 4 2 2 2 3 6" xfId="34098"/>
    <cellStyle name="Normal 4 2 2 2 3 6 2" xfId="34099"/>
    <cellStyle name="Normal 4 2 2 2 3 7" xfId="34100"/>
    <cellStyle name="Normal 4 2 2 2 3 7 2" xfId="34101"/>
    <cellStyle name="Normal 4 2 2 2 3 8" xfId="34102"/>
    <cellStyle name="Normal 4 2 2 2 4" xfId="34103"/>
    <cellStyle name="Normal 4 2 2 2 4 2" xfId="34104"/>
    <cellStyle name="Normal 4 2 2 2 4 2 2" xfId="34105"/>
    <cellStyle name="Normal 4 2 2 2 4 2 2 2" xfId="34106"/>
    <cellStyle name="Normal 4 2 2 2 4 2 2 2 2" xfId="34107"/>
    <cellStyle name="Normal 4 2 2 2 4 2 2 3" xfId="34108"/>
    <cellStyle name="Normal 4 2 2 2 4 2 3" xfId="34109"/>
    <cellStyle name="Normal 4 2 2 2 4 2 3 2" xfId="34110"/>
    <cellStyle name="Normal 4 2 2 2 4 2 4" xfId="34111"/>
    <cellStyle name="Normal 4 2 2 2 4 3" xfId="34112"/>
    <cellStyle name="Normal 4 2 2 2 4 3 2" xfId="34113"/>
    <cellStyle name="Normal 4 2 2 2 4 3 2 2" xfId="34114"/>
    <cellStyle name="Normal 4 2 2 2 4 3 3" xfId="34115"/>
    <cellStyle name="Normal 4 2 2 2 4 4" xfId="34116"/>
    <cellStyle name="Normal 4 2 2 2 4 4 2" xfId="34117"/>
    <cellStyle name="Normal 4 2 2 2 4 5" xfId="34118"/>
    <cellStyle name="Normal 4 2 2 2 4 5 2" xfId="34119"/>
    <cellStyle name="Normal 4 2 2 2 4 6" xfId="34120"/>
    <cellStyle name="Normal 4 2 2 2 5" xfId="34121"/>
    <cellStyle name="Normal 4 2 2 2 5 2" xfId="34122"/>
    <cellStyle name="Normal 4 2 2 2 5 2 2" xfId="34123"/>
    <cellStyle name="Normal 4 2 2 2 5 2 2 2" xfId="34124"/>
    <cellStyle name="Normal 4 2 2 2 5 2 2 2 2" xfId="34125"/>
    <cellStyle name="Normal 4 2 2 2 5 2 2 3" xfId="34126"/>
    <cellStyle name="Normal 4 2 2 2 5 2 3" xfId="34127"/>
    <cellStyle name="Normal 4 2 2 2 5 2 3 2" xfId="34128"/>
    <cellStyle name="Normal 4 2 2 2 5 2 4" xfId="34129"/>
    <cellStyle name="Normal 4 2 2 2 5 3" xfId="34130"/>
    <cellStyle name="Normal 4 2 2 2 5 3 2" xfId="34131"/>
    <cellStyle name="Normal 4 2 2 2 5 3 2 2" xfId="34132"/>
    <cellStyle name="Normal 4 2 2 2 5 3 3" xfId="34133"/>
    <cellStyle name="Normal 4 2 2 2 5 4" xfId="34134"/>
    <cellStyle name="Normal 4 2 2 2 5 4 2" xfId="34135"/>
    <cellStyle name="Normal 4 2 2 2 5 5" xfId="34136"/>
    <cellStyle name="Normal 4 2 2 2 5 5 2" xfId="34137"/>
    <cellStyle name="Normal 4 2 2 2 5 6" xfId="34138"/>
    <cellStyle name="Normal 4 2 2 2 6" xfId="34139"/>
    <cellStyle name="Normal 4 2 2 2 6 2" xfId="34140"/>
    <cellStyle name="Normal 4 2 2 2 6 2 2" xfId="34141"/>
    <cellStyle name="Normal 4 2 2 2 6 2 2 2" xfId="34142"/>
    <cellStyle name="Normal 4 2 2 2 6 2 2 2 2" xfId="34143"/>
    <cellStyle name="Normal 4 2 2 2 6 2 2 3" xfId="34144"/>
    <cellStyle name="Normal 4 2 2 2 6 2 3" xfId="34145"/>
    <cellStyle name="Normal 4 2 2 2 6 2 3 2" xfId="34146"/>
    <cellStyle name="Normal 4 2 2 2 6 2 4" xfId="34147"/>
    <cellStyle name="Normal 4 2 2 2 6 3" xfId="34148"/>
    <cellStyle name="Normal 4 2 2 2 6 3 2" xfId="34149"/>
    <cellStyle name="Normal 4 2 2 2 6 3 2 2" xfId="34150"/>
    <cellStyle name="Normal 4 2 2 2 6 3 3" xfId="34151"/>
    <cellStyle name="Normal 4 2 2 2 6 4" xfId="34152"/>
    <cellStyle name="Normal 4 2 2 2 6 4 2" xfId="34153"/>
    <cellStyle name="Normal 4 2 2 2 6 5" xfId="34154"/>
    <cellStyle name="Normal 4 2 2 2 6 5 2" xfId="34155"/>
    <cellStyle name="Normal 4 2 2 2 6 6" xfId="34156"/>
    <cellStyle name="Normal 4 2 2 2 7" xfId="34157"/>
    <cellStyle name="Normal 4 2 2 2 7 2" xfId="34158"/>
    <cellStyle name="Normal 4 2 2 2 7 2 2" xfId="34159"/>
    <cellStyle name="Normal 4 2 2 2 7 2 2 2" xfId="34160"/>
    <cellStyle name="Normal 4 2 2 2 7 2 3" xfId="34161"/>
    <cellStyle name="Normal 4 2 2 2 7 3" xfId="34162"/>
    <cellStyle name="Normal 4 2 2 2 7 3 2" xfId="34163"/>
    <cellStyle name="Normal 4 2 2 2 7 4" xfId="34164"/>
    <cellStyle name="Normal 4 2 2 2 8" xfId="34165"/>
    <cellStyle name="Normal 4 2 2 2 8 2" xfId="34166"/>
    <cellStyle name="Normal 4 2 2 2 8 2 2" xfId="34167"/>
    <cellStyle name="Normal 4 2 2 2 8 3" xfId="34168"/>
    <cellStyle name="Normal 4 2 2 2 9" xfId="34169"/>
    <cellStyle name="Normal 4 2 2 2 9 2" xfId="34170"/>
    <cellStyle name="Normal 4 2 2 3" xfId="34171"/>
    <cellStyle name="Normal 4 2 2 3 10" xfId="34172"/>
    <cellStyle name="Normal 4 2 2 3 10 2" xfId="34173"/>
    <cellStyle name="Normal 4 2 2 3 11" xfId="34174"/>
    <cellStyle name="Normal 4 2 2 3 2" xfId="34175"/>
    <cellStyle name="Normal 4 2 2 3 2 2" xfId="34176"/>
    <cellStyle name="Normal 4 2 2 3 2 2 2" xfId="34177"/>
    <cellStyle name="Normal 4 2 2 3 2 2 2 2" xfId="34178"/>
    <cellStyle name="Normal 4 2 2 3 2 2 2 2 2" xfId="34179"/>
    <cellStyle name="Normal 4 2 2 3 2 2 2 2 2 2" xfId="34180"/>
    <cellStyle name="Normal 4 2 2 3 2 2 2 2 3" xfId="34181"/>
    <cellStyle name="Normal 4 2 2 3 2 2 2 3" xfId="34182"/>
    <cellStyle name="Normal 4 2 2 3 2 2 2 3 2" xfId="34183"/>
    <cellStyle name="Normal 4 2 2 3 2 2 2 4" xfId="34184"/>
    <cellStyle name="Normal 4 2 2 3 2 2 3" xfId="34185"/>
    <cellStyle name="Normal 4 2 2 3 2 2 3 2" xfId="34186"/>
    <cellStyle name="Normal 4 2 2 3 2 2 3 2 2" xfId="34187"/>
    <cellStyle name="Normal 4 2 2 3 2 2 3 3" xfId="34188"/>
    <cellStyle name="Normal 4 2 2 3 2 2 4" xfId="34189"/>
    <cellStyle name="Normal 4 2 2 3 2 2 4 2" xfId="34190"/>
    <cellStyle name="Normal 4 2 2 3 2 2 5" xfId="34191"/>
    <cellStyle name="Normal 4 2 2 3 2 2 5 2" xfId="34192"/>
    <cellStyle name="Normal 4 2 2 3 2 2 6" xfId="34193"/>
    <cellStyle name="Normal 4 2 2 3 2 3" xfId="34194"/>
    <cellStyle name="Normal 4 2 2 3 2 3 2" xfId="34195"/>
    <cellStyle name="Normal 4 2 2 3 2 3 2 2" xfId="34196"/>
    <cellStyle name="Normal 4 2 2 3 2 3 2 2 2" xfId="34197"/>
    <cellStyle name="Normal 4 2 2 3 2 3 2 2 2 2" xfId="34198"/>
    <cellStyle name="Normal 4 2 2 3 2 3 2 2 3" xfId="34199"/>
    <cellStyle name="Normal 4 2 2 3 2 3 2 3" xfId="34200"/>
    <cellStyle name="Normal 4 2 2 3 2 3 2 3 2" xfId="34201"/>
    <cellStyle name="Normal 4 2 2 3 2 3 2 4" xfId="34202"/>
    <cellStyle name="Normal 4 2 2 3 2 3 3" xfId="34203"/>
    <cellStyle name="Normal 4 2 2 3 2 3 3 2" xfId="34204"/>
    <cellStyle name="Normal 4 2 2 3 2 3 3 2 2" xfId="34205"/>
    <cellStyle name="Normal 4 2 2 3 2 3 3 3" xfId="34206"/>
    <cellStyle name="Normal 4 2 2 3 2 3 4" xfId="34207"/>
    <cellStyle name="Normal 4 2 2 3 2 3 4 2" xfId="34208"/>
    <cellStyle name="Normal 4 2 2 3 2 3 5" xfId="34209"/>
    <cellStyle name="Normal 4 2 2 3 2 3 5 2" xfId="34210"/>
    <cellStyle name="Normal 4 2 2 3 2 3 6" xfId="34211"/>
    <cellStyle name="Normal 4 2 2 3 2 4" xfId="34212"/>
    <cellStyle name="Normal 4 2 2 3 2 4 2" xfId="34213"/>
    <cellStyle name="Normal 4 2 2 3 2 4 2 2" xfId="34214"/>
    <cellStyle name="Normal 4 2 2 3 2 4 2 2 2" xfId="34215"/>
    <cellStyle name="Normal 4 2 2 3 2 4 2 3" xfId="34216"/>
    <cellStyle name="Normal 4 2 2 3 2 4 3" xfId="34217"/>
    <cellStyle name="Normal 4 2 2 3 2 4 3 2" xfId="34218"/>
    <cellStyle name="Normal 4 2 2 3 2 4 4" xfId="34219"/>
    <cellStyle name="Normal 4 2 2 3 2 5" xfId="34220"/>
    <cellStyle name="Normal 4 2 2 3 2 5 2" xfId="34221"/>
    <cellStyle name="Normal 4 2 2 3 2 5 2 2" xfId="34222"/>
    <cellStyle name="Normal 4 2 2 3 2 5 3" xfId="34223"/>
    <cellStyle name="Normal 4 2 2 3 2 6" xfId="34224"/>
    <cellStyle name="Normal 4 2 2 3 2 6 2" xfId="34225"/>
    <cellStyle name="Normal 4 2 2 3 2 7" xfId="34226"/>
    <cellStyle name="Normal 4 2 2 3 2 7 2" xfId="34227"/>
    <cellStyle name="Normal 4 2 2 3 2 8" xfId="34228"/>
    <cellStyle name="Normal 4 2 2 3 3" xfId="34229"/>
    <cellStyle name="Normal 4 2 2 3 3 2" xfId="34230"/>
    <cellStyle name="Normal 4 2 2 3 3 2 2" xfId="34231"/>
    <cellStyle name="Normal 4 2 2 3 3 2 2 2" xfId="34232"/>
    <cellStyle name="Normal 4 2 2 3 3 2 2 2 2" xfId="34233"/>
    <cellStyle name="Normal 4 2 2 3 3 2 2 2 2 2" xfId="34234"/>
    <cellStyle name="Normal 4 2 2 3 3 2 2 2 3" xfId="34235"/>
    <cellStyle name="Normal 4 2 2 3 3 2 2 3" xfId="34236"/>
    <cellStyle name="Normal 4 2 2 3 3 2 2 3 2" xfId="34237"/>
    <cellStyle name="Normal 4 2 2 3 3 2 2 4" xfId="34238"/>
    <cellStyle name="Normal 4 2 2 3 3 2 3" xfId="34239"/>
    <cellStyle name="Normal 4 2 2 3 3 2 3 2" xfId="34240"/>
    <cellStyle name="Normal 4 2 2 3 3 2 3 2 2" xfId="34241"/>
    <cellStyle name="Normal 4 2 2 3 3 2 3 3" xfId="34242"/>
    <cellStyle name="Normal 4 2 2 3 3 2 4" xfId="34243"/>
    <cellStyle name="Normal 4 2 2 3 3 2 4 2" xfId="34244"/>
    <cellStyle name="Normal 4 2 2 3 3 2 5" xfId="34245"/>
    <cellStyle name="Normal 4 2 2 3 3 2 5 2" xfId="34246"/>
    <cellStyle name="Normal 4 2 2 3 3 2 6" xfId="34247"/>
    <cellStyle name="Normal 4 2 2 3 3 3" xfId="34248"/>
    <cellStyle name="Normal 4 2 2 3 3 3 2" xfId="34249"/>
    <cellStyle name="Normal 4 2 2 3 3 3 2 2" xfId="34250"/>
    <cellStyle name="Normal 4 2 2 3 3 3 2 2 2" xfId="34251"/>
    <cellStyle name="Normal 4 2 2 3 3 3 2 2 2 2" xfId="34252"/>
    <cellStyle name="Normal 4 2 2 3 3 3 2 2 3" xfId="34253"/>
    <cellStyle name="Normal 4 2 2 3 3 3 2 3" xfId="34254"/>
    <cellStyle name="Normal 4 2 2 3 3 3 2 3 2" xfId="34255"/>
    <cellStyle name="Normal 4 2 2 3 3 3 2 4" xfId="34256"/>
    <cellStyle name="Normal 4 2 2 3 3 3 3" xfId="34257"/>
    <cellStyle name="Normal 4 2 2 3 3 3 3 2" xfId="34258"/>
    <cellStyle name="Normal 4 2 2 3 3 3 3 2 2" xfId="34259"/>
    <cellStyle name="Normal 4 2 2 3 3 3 3 3" xfId="34260"/>
    <cellStyle name="Normal 4 2 2 3 3 3 4" xfId="34261"/>
    <cellStyle name="Normal 4 2 2 3 3 3 4 2" xfId="34262"/>
    <cellStyle name="Normal 4 2 2 3 3 3 5" xfId="34263"/>
    <cellStyle name="Normal 4 2 2 3 3 3 5 2" xfId="34264"/>
    <cellStyle name="Normal 4 2 2 3 3 3 6" xfId="34265"/>
    <cellStyle name="Normal 4 2 2 3 3 4" xfId="34266"/>
    <cellStyle name="Normal 4 2 2 3 3 4 2" xfId="34267"/>
    <cellStyle name="Normal 4 2 2 3 3 4 2 2" xfId="34268"/>
    <cellStyle name="Normal 4 2 2 3 3 4 2 2 2" xfId="34269"/>
    <cellStyle name="Normal 4 2 2 3 3 4 2 3" xfId="34270"/>
    <cellStyle name="Normal 4 2 2 3 3 4 3" xfId="34271"/>
    <cellStyle name="Normal 4 2 2 3 3 4 3 2" xfId="34272"/>
    <cellStyle name="Normal 4 2 2 3 3 4 4" xfId="34273"/>
    <cellStyle name="Normal 4 2 2 3 3 5" xfId="34274"/>
    <cellStyle name="Normal 4 2 2 3 3 5 2" xfId="34275"/>
    <cellStyle name="Normal 4 2 2 3 3 5 2 2" xfId="34276"/>
    <cellStyle name="Normal 4 2 2 3 3 5 3" xfId="34277"/>
    <cellStyle name="Normal 4 2 2 3 3 6" xfId="34278"/>
    <cellStyle name="Normal 4 2 2 3 3 6 2" xfId="34279"/>
    <cellStyle name="Normal 4 2 2 3 3 7" xfId="34280"/>
    <cellStyle name="Normal 4 2 2 3 3 7 2" xfId="34281"/>
    <cellStyle name="Normal 4 2 2 3 3 8" xfId="34282"/>
    <cellStyle name="Normal 4 2 2 3 4" xfId="34283"/>
    <cellStyle name="Normal 4 2 2 3 4 2" xfId="34284"/>
    <cellStyle name="Normal 4 2 2 3 4 2 2" xfId="34285"/>
    <cellStyle name="Normal 4 2 2 3 4 2 2 2" xfId="34286"/>
    <cellStyle name="Normal 4 2 2 3 4 2 2 2 2" xfId="34287"/>
    <cellStyle name="Normal 4 2 2 3 4 2 2 3" xfId="34288"/>
    <cellStyle name="Normal 4 2 2 3 4 2 3" xfId="34289"/>
    <cellStyle name="Normal 4 2 2 3 4 2 3 2" xfId="34290"/>
    <cellStyle name="Normal 4 2 2 3 4 2 4" xfId="34291"/>
    <cellStyle name="Normal 4 2 2 3 4 3" xfId="34292"/>
    <cellStyle name="Normal 4 2 2 3 4 3 2" xfId="34293"/>
    <cellStyle name="Normal 4 2 2 3 4 3 2 2" xfId="34294"/>
    <cellStyle name="Normal 4 2 2 3 4 3 3" xfId="34295"/>
    <cellStyle name="Normal 4 2 2 3 4 4" xfId="34296"/>
    <cellStyle name="Normal 4 2 2 3 4 4 2" xfId="34297"/>
    <cellStyle name="Normal 4 2 2 3 4 5" xfId="34298"/>
    <cellStyle name="Normal 4 2 2 3 4 5 2" xfId="34299"/>
    <cellStyle name="Normal 4 2 2 3 4 6" xfId="34300"/>
    <cellStyle name="Normal 4 2 2 3 5" xfId="34301"/>
    <cellStyle name="Normal 4 2 2 3 5 2" xfId="34302"/>
    <cellStyle name="Normal 4 2 2 3 5 2 2" xfId="34303"/>
    <cellStyle name="Normal 4 2 2 3 5 2 2 2" xfId="34304"/>
    <cellStyle name="Normal 4 2 2 3 5 2 2 2 2" xfId="34305"/>
    <cellStyle name="Normal 4 2 2 3 5 2 2 3" xfId="34306"/>
    <cellStyle name="Normal 4 2 2 3 5 2 3" xfId="34307"/>
    <cellStyle name="Normal 4 2 2 3 5 2 3 2" xfId="34308"/>
    <cellStyle name="Normal 4 2 2 3 5 2 4" xfId="34309"/>
    <cellStyle name="Normal 4 2 2 3 5 3" xfId="34310"/>
    <cellStyle name="Normal 4 2 2 3 5 3 2" xfId="34311"/>
    <cellStyle name="Normal 4 2 2 3 5 3 2 2" xfId="34312"/>
    <cellStyle name="Normal 4 2 2 3 5 3 3" xfId="34313"/>
    <cellStyle name="Normal 4 2 2 3 5 4" xfId="34314"/>
    <cellStyle name="Normal 4 2 2 3 5 4 2" xfId="34315"/>
    <cellStyle name="Normal 4 2 2 3 5 5" xfId="34316"/>
    <cellStyle name="Normal 4 2 2 3 5 5 2" xfId="34317"/>
    <cellStyle name="Normal 4 2 2 3 5 6" xfId="34318"/>
    <cellStyle name="Normal 4 2 2 3 6" xfId="34319"/>
    <cellStyle name="Normal 4 2 2 3 6 2" xfId="34320"/>
    <cellStyle name="Normal 4 2 2 3 6 2 2" xfId="34321"/>
    <cellStyle name="Normal 4 2 2 3 6 2 2 2" xfId="34322"/>
    <cellStyle name="Normal 4 2 2 3 6 2 2 2 2" xfId="34323"/>
    <cellStyle name="Normal 4 2 2 3 6 2 2 3" xfId="34324"/>
    <cellStyle name="Normal 4 2 2 3 6 2 3" xfId="34325"/>
    <cellStyle name="Normal 4 2 2 3 6 2 3 2" xfId="34326"/>
    <cellStyle name="Normal 4 2 2 3 6 2 4" xfId="34327"/>
    <cellStyle name="Normal 4 2 2 3 6 3" xfId="34328"/>
    <cellStyle name="Normal 4 2 2 3 6 3 2" xfId="34329"/>
    <cellStyle name="Normal 4 2 2 3 6 3 2 2" xfId="34330"/>
    <cellStyle name="Normal 4 2 2 3 6 3 3" xfId="34331"/>
    <cellStyle name="Normal 4 2 2 3 6 4" xfId="34332"/>
    <cellStyle name="Normal 4 2 2 3 6 4 2" xfId="34333"/>
    <cellStyle name="Normal 4 2 2 3 6 5" xfId="34334"/>
    <cellStyle name="Normal 4 2 2 3 6 5 2" xfId="34335"/>
    <cellStyle name="Normal 4 2 2 3 6 6" xfId="34336"/>
    <cellStyle name="Normal 4 2 2 3 7" xfId="34337"/>
    <cellStyle name="Normal 4 2 2 3 7 2" xfId="34338"/>
    <cellStyle name="Normal 4 2 2 3 7 2 2" xfId="34339"/>
    <cellStyle name="Normal 4 2 2 3 7 2 2 2" xfId="34340"/>
    <cellStyle name="Normal 4 2 2 3 7 2 3" xfId="34341"/>
    <cellStyle name="Normal 4 2 2 3 7 3" xfId="34342"/>
    <cellStyle name="Normal 4 2 2 3 7 3 2" xfId="34343"/>
    <cellStyle name="Normal 4 2 2 3 7 4" xfId="34344"/>
    <cellStyle name="Normal 4 2 2 3 8" xfId="34345"/>
    <cellStyle name="Normal 4 2 2 3 8 2" xfId="34346"/>
    <cellStyle name="Normal 4 2 2 3 8 2 2" xfId="34347"/>
    <cellStyle name="Normal 4 2 2 3 8 3" xfId="34348"/>
    <cellStyle name="Normal 4 2 2 3 9" xfId="34349"/>
    <cellStyle name="Normal 4 2 2 3 9 2" xfId="34350"/>
    <cellStyle name="Normal 4 2 2 4" xfId="34351"/>
    <cellStyle name="Normal 4 2 2 4 10" xfId="34352"/>
    <cellStyle name="Normal 4 2 2 4 10 2" xfId="34353"/>
    <cellStyle name="Normal 4 2 2 4 11" xfId="34354"/>
    <cellStyle name="Normal 4 2 2 4 2" xfId="34355"/>
    <cellStyle name="Normal 4 2 2 4 2 2" xfId="34356"/>
    <cellStyle name="Normal 4 2 2 4 2 2 2" xfId="34357"/>
    <cellStyle name="Normal 4 2 2 4 2 2 2 2" xfId="34358"/>
    <cellStyle name="Normal 4 2 2 4 2 2 2 2 2" xfId="34359"/>
    <cellStyle name="Normal 4 2 2 4 2 2 2 2 2 2" xfId="34360"/>
    <cellStyle name="Normal 4 2 2 4 2 2 2 2 3" xfId="34361"/>
    <cellStyle name="Normal 4 2 2 4 2 2 2 3" xfId="34362"/>
    <cellStyle name="Normal 4 2 2 4 2 2 2 3 2" xfId="34363"/>
    <cellStyle name="Normal 4 2 2 4 2 2 2 4" xfId="34364"/>
    <cellStyle name="Normal 4 2 2 4 2 2 3" xfId="34365"/>
    <cellStyle name="Normal 4 2 2 4 2 2 3 2" xfId="34366"/>
    <cellStyle name="Normal 4 2 2 4 2 2 3 2 2" xfId="34367"/>
    <cellStyle name="Normal 4 2 2 4 2 2 3 3" xfId="34368"/>
    <cellStyle name="Normal 4 2 2 4 2 2 4" xfId="34369"/>
    <cellStyle name="Normal 4 2 2 4 2 2 4 2" xfId="34370"/>
    <cellStyle name="Normal 4 2 2 4 2 2 5" xfId="34371"/>
    <cellStyle name="Normal 4 2 2 4 2 2 5 2" xfId="34372"/>
    <cellStyle name="Normal 4 2 2 4 2 2 6" xfId="34373"/>
    <cellStyle name="Normal 4 2 2 4 2 3" xfId="34374"/>
    <cellStyle name="Normal 4 2 2 4 2 3 2" xfId="34375"/>
    <cellStyle name="Normal 4 2 2 4 2 3 2 2" xfId="34376"/>
    <cellStyle name="Normal 4 2 2 4 2 3 2 2 2" xfId="34377"/>
    <cellStyle name="Normal 4 2 2 4 2 3 2 2 2 2" xfId="34378"/>
    <cellStyle name="Normal 4 2 2 4 2 3 2 2 3" xfId="34379"/>
    <cellStyle name="Normal 4 2 2 4 2 3 2 3" xfId="34380"/>
    <cellStyle name="Normal 4 2 2 4 2 3 2 3 2" xfId="34381"/>
    <cellStyle name="Normal 4 2 2 4 2 3 2 4" xfId="34382"/>
    <cellStyle name="Normal 4 2 2 4 2 3 3" xfId="34383"/>
    <cellStyle name="Normal 4 2 2 4 2 3 3 2" xfId="34384"/>
    <cellStyle name="Normal 4 2 2 4 2 3 3 2 2" xfId="34385"/>
    <cellStyle name="Normal 4 2 2 4 2 3 3 3" xfId="34386"/>
    <cellStyle name="Normal 4 2 2 4 2 3 4" xfId="34387"/>
    <cellStyle name="Normal 4 2 2 4 2 3 4 2" xfId="34388"/>
    <cellStyle name="Normal 4 2 2 4 2 3 5" xfId="34389"/>
    <cellStyle name="Normal 4 2 2 4 2 3 5 2" xfId="34390"/>
    <cellStyle name="Normal 4 2 2 4 2 3 6" xfId="34391"/>
    <cellStyle name="Normal 4 2 2 4 2 4" xfId="34392"/>
    <cellStyle name="Normal 4 2 2 4 2 4 2" xfId="34393"/>
    <cellStyle name="Normal 4 2 2 4 2 4 2 2" xfId="34394"/>
    <cellStyle name="Normal 4 2 2 4 2 4 2 2 2" xfId="34395"/>
    <cellStyle name="Normal 4 2 2 4 2 4 2 3" xfId="34396"/>
    <cellStyle name="Normal 4 2 2 4 2 4 3" xfId="34397"/>
    <cellStyle name="Normal 4 2 2 4 2 4 3 2" xfId="34398"/>
    <cellStyle name="Normal 4 2 2 4 2 4 4" xfId="34399"/>
    <cellStyle name="Normal 4 2 2 4 2 5" xfId="34400"/>
    <cellStyle name="Normal 4 2 2 4 2 5 2" xfId="34401"/>
    <cellStyle name="Normal 4 2 2 4 2 5 2 2" xfId="34402"/>
    <cellStyle name="Normal 4 2 2 4 2 5 3" xfId="34403"/>
    <cellStyle name="Normal 4 2 2 4 2 6" xfId="34404"/>
    <cellStyle name="Normal 4 2 2 4 2 6 2" xfId="34405"/>
    <cellStyle name="Normal 4 2 2 4 2 7" xfId="34406"/>
    <cellStyle name="Normal 4 2 2 4 2 7 2" xfId="34407"/>
    <cellStyle name="Normal 4 2 2 4 2 8" xfId="34408"/>
    <cellStyle name="Normal 4 2 2 4 3" xfId="34409"/>
    <cellStyle name="Normal 4 2 2 4 3 2" xfId="34410"/>
    <cellStyle name="Normal 4 2 2 4 3 2 2" xfId="34411"/>
    <cellStyle name="Normal 4 2 2 4 3 2 2 2" xfId="34412"/>
    <cellStyle name="Normal 4 2 2 4 3 2 2 2 2" xfId="34413"/>
    <cellStyle name="Normal 4 2 2 4 3 2 2 2 2 2" xfId="34414"/>
    <cellStyle name="Normal 4 2 2 4 3 2 2 2 3" xfId="34415"/>
    <cellStyle name="Normal 4 2 2 4 3 2 2 3" xfId="34416"/>
    <cellStyle name="Normal 4 2 2 4 3 2 2 3 2" xfId="34417"/>
    <cellStyle name="Normal 4 2 2 4 3 2 2 4" xfId="34418"/>
    <cellStyle name="Normal 4 2 2 4 3 2 3" xfId="34419"/>
    <cellStyle name="Normal 4 2 2 4 3 2 3 2" xfId="34420"/>
    <cellStyle name="Normal 4 2 2 4 3 2 3 2 2" xfId="34421"/>
    <cellStyle name="Normal 4 2 2 4 3 2 3 3" xfId="34422"/>
    <cellStyle name="Normal 4 2 2 4 3 2 4" xfId="34423"/>
    <cellStyle name="Normal 4 2 2 4 3 2 4 2" xfId="34424"/>
    <cellStyle name="Normal 4 2 2 4 3 2 5" xfId="34425"/>
    <cellStyle name="Normal 4 2 2 4 3 2 5 2" xfId="34426"/>
    <cellStyle name="Normal 4 2 2 4 3 2 6" xfId="34427"/>
    <cellStyle name="Normal 4 2 2 4 3 3" xfId="34428"/>
    <cellStyle name="Normal 4 2 2 4 3 3 2" xfId="34429"/>
    <cellStyle name="Normal 4 2 2 4 3 3 2 2" xfId="34430"/>
    <cellStyle name="Normal 4 2 2 4 3 3 2 2 2" xfId="34431"/>
    <cellStyle name="Normal 4 2 2 4 3 3 2 2 2 2" xfId="34432"/>
    <cellStyle name="Normal 4 2 2 4 3 3 2 2 3" xfId="34433"/>
    <cellStyle name="Normal 4 2 2 4 3 3 2 3" xfId="34434"/>
    <cellStyle name="Normal 4 2 2 4 3 3 2 3 2" xfId="34435"/>
    <cellStyle name="Normal 4 2 2 4 3 3 2 4" xfId="34436"/>
    <cellStyle name="Normal 4 2 2 4 3 3 3" xfId="34437"/>
    <cellStyle name="Normal 4 2 2 4 3 3 3 2" xfId="34438"/>
    <cellStyle name="Normal 4 2 2 4 3 3 3 2 2" xfId="34439"/>
    <cellStyle name="Normal 4 2 2 4 3 3 3 3" xfId="34440"/>
    <cellStyle name="Normal 4 2 2 4 3 3 4" xfId="34441"/>
    <cellStyle name="Normal 4 2 2 4 3 3 4 2" xfId="34442"/>
    <cellStyle name="Normal 4 2 2 4 3 3 5" xfId="34443"/>
    <cellStyle name="Normal 4 2 2 4 3 3 5 2" xfId="34444"/>
    <cellStyle name="Normal 4 2 2 4 3 3 6" xfId="34445"/>
    <cellStyle name="Normal 4 2 2 4 3 4" xfId="34446"/>
    <cellStyle name="Normal 4 2 2 4 3 4 2" xfId="34447"/>
    <cellStyle name="Normal 4 2 2 4 3 4 2 2" xfId="34448"/>
    <cellStyle name="Normal 4 2 2 4 3 4 2 2 2" xfId="34449"/>
    <cellStyle name="Normal 4 2 2 4 3 4 2 3" xfId="34450"/>
    <cellStyle name="Normal 4 2 2 4 3 4 3" xfId="34451"/>
    <cellStyle name="Normal 4 2 2 4 3 4 3 2" xfId="34452"/>
    <cellStyle name="Normal 4 2 2 4 3 4 4" xfId="34453"/>
    <cellStyle name="Normal 4 2 2 4 3 5" xfId="34454"/>
    <cellStyle name="Normal 4 2 2 4 3 5 2" xfId="34455"/>
    <cellStyle name="Normal 4 2 2 4 3 5 2 2" xfId="34456"/>
    <cellStyle name="Normal 4 2 2 4 3 5 3" xfId="34457"/>
    <cellStyle name="Normal 4 2 2 4 3 6" xfId="34458"/>
    <cellStyle name="Normal 4 2 2 4 3 6 2" xfId="34459"/>
    <cellStyle name="Normal 4 2 2 4 3 7" xfId="34460"/>
    <cellStyle name="Normal 4 2 2 4 3 7 2" xfId="34461"/>
    <cellStyle name="Normal 4 2 2 4 3 8" xfId="34462"/>
    <cellStyle name="Normal 4 2 2 4 4" xfId="34463"/>
    <cellStyle name="Normal 4 2 2 4 4 2" xfId="34464"/>
    <cellStyle name="Normal 4 2 2 4 4 2 2" xfId="34465"/>
    <cellStyle name="Normal 4 2 2 4 4 2 2 2" xfId="34466"/>
    <cellStyle name="Normal 4 2 2 4 4 2 2 2 2" xfId="34467"/>
    <cellStyle name="Normal 4 2 2 4 4 2 2 3" xfId="34468"/>
    <cellStyle name="Normal 4 2 2 4 4 2 3" xfId="34469"/>
    <cellStyle name="Normal 4 2 2 4 4 2 3 2" xfId="34470"/>
    <cellStyle name="Normal 4 2 2 4 4 2 4" xfId="34471"/>
    <cellStyle name="Normal 4 2 2 4 4 3" xfId="34472"/>
    <cellStyle name="Normal 4 2 2 4 4 3 2" xfId="34473"/>
    <cellStyle name="Normal 4 2 2 4 4 3 2 2" xfId="34474"/>
    <cellStyle name="Normal 4 2 2 4 4 3 3" xfId="34475"/>
    <cellStyle name="Normal 4 2 2 4 4 4" xfId="34476"/>
    <cellStyle name="Normal 4 2 2 4 4 4 2" xfId="34477"/>
    <cellStyle name="Normal 4 2 2 4 4 5" xfId="34478"/>
    <cellStyle name="Normal 4 2 2 4 4 5 2" xfId="34479"/>
    <cellStyle name="Normal 4 2 2 4 4 6" xfId="34480"/>
    <cellStyle name="Normal 4 2 2 4 5" xfId="34481"/>
    <cellStyle name="Normal 4 2 2 4 5 2" xfId="34482"/>
    <cellStyle name="Normal 4 2 2 4 5 2 2" xfId="34483"/>
    <cellStyle name="Normal 4 2 2 4 5 2 2 2" xfId="34484"/>
    <cellStyle name="Normal 4 2 2 4 5 2 2 2 2" xfId="34485"/>
    <cellStyle name="Normal 4 2 2 4 5 2 2 3" xfId="34486"/>
    <cellStyle name="Normal 4 2 2 4 5 2 3" xfId="34487"/>
    <cellStyle name="Normal 4 2 2 4 5 2 3 2" xfId="34488"/>
    <cellStyle name="Normal 4 2 2 4 5 2 4" xfId="34489"/>
    <cellStyle name="Normal 4 2 2 4 5 3" xfId="34490"/>
    <cellStyle name="Normal 4 2 2 4 5 3 2" xfId="34491"/>
    <cellStyle name="Normal 4 2 2 4 5 3 2 2" xfId="34492"/>
    <cellStyle name="Normal 4 2 2 4 5 3 3" xfId="34493"/>
    <cellStyle name="Normal 4 2 2 4 5 4" xfId="34494"/>
    <cellStyle name="Normal 4 2 2 4 5 4 2" xfId="34495"/>
    <cellStyle name="Normal 4 2 2 4 5 5" xfId="34496"/>
    <cellStyle name="Normal 4 2 2 4 5 5 2" xfId="34497"/>
    <cellStyle name="Normal 4 2 2 4 5 6" xfId="34498"/>
    <cellStyle name="Normal 4 2 2 4 6" xfId="34499"/>
    <cellStyle name="Normal 4 2 2 4 6 2" xfId="34500"/>
    <cellStyle name="Normal 4 2 2 4 6 2 2" xfId="34501"/>
    <cellStyle name="Normal 4 2 2 4 6 2 2 2" xfId="34502"/>
    <cellStyle name="Normal 4 2 2 4 6 2 2 2 2" xfId="34503"/>
    <cellStyle name="Normal 4 2 2 4 6 2 2 3" xfId="34504"/>
    <cellStyle name="Normal 4 2 2 4 6 2 3" xfId="34505"/>
    <cellStyle name="Normal 4 2 2 4 6 2 3 2" xfId="34506"/>
    <cellStyle name="Normal 4 2 2 4 6 2 4" xfId="34507"/>
    <cellStyle name="Normal 4 2 2 4 6 3" xfId="34508"/>
    <cellStyle name="Normal 4 2 2 4 6 3 2" xfId="34509"/>
    <cellStyle name="Normal 4 2 2 4 6 3 2 2" xfId="34510"/>
    <cellStyle name="Normal 4 2 2 4 6 3 3" xfId="34511"/>
    <cellStyle name="Normal 4 2 2 4 6 4" xfId="34512"/>
    <cellStyle name="Normal 4 2 2 4 6 4 2" xfId="34513"/>
    <cellStyle name="Normal 4 2 2 4 6 5" xfId="34514"/>
    <cellStyle name="Normal 4 2 2 4 6 5 2" xfId="34515"/>
    <cellStyle name="Normal 4 2 2 4 6 6" xfId="34516"/>
    <cellStyle name="Normal 4 2 2 4 7" xfId="34517"/>
    <cellStyle name="Normal 4 2 2 4 7 2" xfId="34518"/>
    <cellStyle name="Normal 4 2 2 4 7 2 2" xfId="34519"/>
    <cellStyle name="Normal 4 2 2 4 7 2 2 2" xfId="34520"/>
    <cellStyle name="Normal 4 2 2 4 7 2 3" xfId="34521"/>
    <cellStyle name="Normal 4 2 2 4 7 3" xfId="34522"/>
    <cellStyle name="Normal 4 2 2 4 7 3 2" xfId="34523"/>
    <cellStyle name="Normal 4 2 2 4 7 4" xfId="34524"/>
    <cellStyle name="Normal 4 2 2 4 8" xfId="34525"/>
    <cellStyle name="Normal 4 2 2 4 8 2" xfId="34526"/>
    <cellStyle name="Normal 4 2 2 4 8 2 2" xfId="34527"/>
    <cellStyle name="Normal 4 2 2 4 8 3" xfId="34528"/>
    <cellStyle name="Normal 4 2 2 4 9" xfId="34529"/>
    <cellStyle name="Normal 4 2 2 4 9 2" xfId="34530"/>
    <cellStyle name="Normal 4 2 2 5" xfId="34531"/>
    <cellStyle name="Normal 4 2 2 5 2" xfId="34532"/>
    <cellStyle name="Normal 4 2 2 5 2 2" xfId="34533"/>
    <cellStyle name="Normal 4 2 2 5 2 2 2" xfId="34534"/>
    <cellStyle name="Normal 4 2 2 5 2 2 2 2" xfId="34535"/>
    <cellStyle name="Normal 4 2 2 5 2 2 2 2 2" xfId="34536"/>
    <cellStyle name="Normal 4 2 2 5 2 2 2 3" xfId="34537"/>
    <cellStyle name="Normal 4 2 2 5 2 2 3" xfId="34538"/>
    <cellStyle name="Normal 4 2 2 5 2 2 3 2" xfId="34539"/>
    <cellStyle name="Normal 4 2 2 5 2 2 4" xfId="34540"/>
    <cellStyle name="Normal 4 2 2 5 2 3" xfId="34541"/>
    <cellStyle name="Normal 4 2 2 5 2 3 2" xfId="34542"/>
    <cellStyle name="Normal 4 2 2 5 2 3 2 2" xfId="34543"/>
    <cellStyle name="Normal 4 2 2 5 2 3 3" xfId="34544"/>
    <cellStyle name="Normal 4 2 2 5 2 4" xfId="34545"/>
    <cellStyle name="Normal 4 2 2 5 2 4 2" xfId="34546"/>
    <cellStyle name="Normal 4 2 2 5 2 5" xfId="34547"/>
    <cellStyle name="Normal 4 2 2 5 2 5 2" xfId="34548"/>
    <cellStyle name="Normal 4 2 2 5 2 6" xfId="34549"/>
    <cellStyle name="Normal 4 2 2 5 3" xfId="34550"/>
    <cellStyle name="Normal 4 2 2 5 3 2" xfId="34551"/>
    <cellStyle name="Normal 4 2 2 5 3 2 2" xfId="34552"/>
    <cellStyle name="Normal 4 2 2 5 3 2 2 2" xfId="34553"/>
    <cellStyle name="Normal 4 2 2 5 3 2 2 2 2" xfId="34554"/>
    <cellStyle name="Normal 4 2 2 5 3 2 2 3" xfId="34555"/>
    <cellStyle name="Normal 4 2 2 5 3 2 3" xfId="34556"/>
    <cellStyle name="Normal 4 2 2 5 3 2 3 2" xfId="34557"/>
    <cellStyle name="Normal 4 2 2 5 3 2 4" xfId="34558"/>
    <cellStyle name="Normal 4 2 2 5 3 3" xfId="34559"/>
    <cellStyle name="Normal 4 2 2 5 3 3 2" xfId="34560"/>
    <cellStyle name="Normal 4 2 2 5 3 3 2 2" xfId="34561"/>
    <cellStyle name="Normal 4 2 2 5 3 3 3" xfId="34562"/>
    <cellStyle name="Normal 4 2 2 5 3 4" xfId="34563"/>
    <cellStyle name="Normal 4 2 2 5 3 4 2" xfId="34564"/>
    <cellStyle name="Normal 4 2 2 5 3 5" xfId="34565"/>
    <cellStyle name="Normal 4 2 2 5 3 5 2" xfId="34566"/>
    <cellStyle name="Normal 4 2 2 5 3 6" xfId="34567"/>
    <cellStyle name="Normal 4 2 2 5 4" xfId="34568"/>
    <cellStyle name="Normal 4 2 2 5 4 2" xfId="34569"/>
    <cellStyle name="Normal 4 2 2 5 4 2 2" xfId="34570"/>
    <cellStyle name="Normal 4 2 2 5 4 2 2 2" xfId="34571"/>
    <cellStyle name="Normal 4 2 2 5 4 2 3" xfId="34572"/>
    <cellStyle name="Normal 4 2 2 5 4 3" xfId="34573"/>
    <cellStyle name="Normal 4 2 2 5 4 3 2" xfId="34574"/>
    <cellStyle name="Normal 4 2 2 5 4 4" xfId="34575"/>
    <cellStyle name="Normal 4 2 2 5 5" xfId="34576"/>
    <cellStyle name="Normal 4 2 2 5 5 2" xfId="34577"/>
    <cellStyle name="Normal 4 2 2 5 5 2 2" xfId="34578"/>
    <cellStyle name="Normal 4 2 2 5 5 3" xfId="34579"/>
    <cellStyle name="Normal 4 2 2 5 6" xfId="34580"/>
    <cellStyle name="Normal 4 2 2 5 6 2" xfId="34581"/>
    <cellStyle name="Normal 4 2 2 5 7" xfId="34582"/>
    <cellStyle name="Normal 4 2 2 5 7 2" xfId="34583"/>
    <cellStyle name="Normal 4 2 2 5 8" xfId="34584"/>
    <cellStyle name="Normal 4 2 2 6" xfId="34585"/>
    <cellStyle name="Normal 4 2 2 6 2" xfId="34586"/>
    <cellStyle name="Normal 4 2 2 6 2 2" xfId="34587"/>
    <cellStyle name="Normal 4 2 2 6 2 2 2" xfId="34588"/>
    <cellStyle name="Normal 4 2 2 6 2 2 2 2" xfId="34589"/>
    <cellStyle name="Normal 4 2 2 6 2 2 2 2 2" xfId="34590"/>
    <cellStyle name="Normal 4 2 2 6 2 2 2 3" xfId="34591"/>
    <cellStyle name="Normal 4 2 2 6 2 2 3" xfId="34592"/>
    <cellStyle name="Normal 4 2 2 6 2 2 3 2" xfId="34593"/>
    <cellStyle name="Normal 4 2 2 6 2 2 4" xfId="34594"/>
    <cellStyle name="Normal 4 2 2 6 2 3" xfId="34595"/>
    <cellStyle name="Normal 4 2 2 6 2 3 2" xfId="34596"/>
    <cellStyle name="Normal 4 2 2 6 2 3 2 2" xfId="34597"/>
    <cellStyle name="Normal 4 2 2 6 2 3 3" xfId="34598"/>
    <cellStyle name="Normal 4 2 2 6 2 4" xfId="34599"/>
    <cellStyle name="Normal 4 2 2 6 2 4 2" xfId="34600"/>
    <cellStyle name="Normal 4 2 2 6 2 5" xfId="34601"/>
    <cellStyle name="Normal 4 2 2 6 2 5 2" xfId="34602"/>
    <cellStyle name="Normal 4 2 2 6 2 6" xfId="34603"/>
    <cellStyle name="Normal 4 2 2 6 3" xfId="34604"/>
    <cellStyle name="Normal 4 2 2 6 3 2" xfId="34605"/>
    <cellStyle name="Normal 4 2 2 6 3 2 2" xfId="34606"/>
    <cellStyle name="Normal 4 2 2 6 3 2 2 2" xfId="34607"/>
    <cellStyle name="Normal 4 2 2 6 3 2 2 2 2" xfId="34608"/>
    <cellStyle name="Normal 4 2 2 6 3 2 2 3" xfId="34609"/>
    <cellStyle name="Normal 4 2 2 6 3 2 3" xfId="34610"/>
    <cellStyle name="Normal 4 2 2 6 3 2 3 2" xfId="34611"/>
    <cellStyle name="Normal 4 2 2 6 3 2 4" xfId="34612"/>
    <cellStyle name="Normal 4 2 2 6 3 3" xfId="34613"/>
    <cellStyle name="Normal 4 2 2 6 3 3 2" xfId="34614"/>
    <cellStyle name="Normal 4 2 2 6 3 3 2 2" xfId="34615"/>
    <cellStyle name="Normal 4 2 2 6 3 3 3" xfId="34616"/>
    <cellStyle name="Normal 4 2 2 6 3 4" xfId="34617"/>
    <cellStyle name="Normal 4 2 2 6 3 4 2" xfId="34618"/>
    <cellStyle name="Normal 4 2 2 6 3 5" xfId="34619"/>
    <cellStyle name="Normal 4 2 2 6 3 5 2" xfId="34620"/>
    <cellStyle name="Normal 4 2 2 6 3 6" xfId="34621"/>
    <cellStyle name="Normal 4 2 2 6 4" xfId="34622"/>
    <cellStyle name="Normal 4 2 2 6 4 2" xfId="34623"/>
    <cellStyle name="Normal 4 2 2 6 4 2 2" xfId="34624"/>
    <cellStyle name="Normal 4 2 2 6 4 2 2 2" xfId="34625"/>
    <cellStyle name="Normal 4 2 2 6 4 2 3" xfId="34626"/>
    <cellStyle name="Normal 4 2 2 6 4 3" xfId="34627"/>
    <cellStyle name="Normal 4 2 2 6 4 3 2" xfId="34628"/>
    <cellStyle name="Normal 4 2 2 6 4 4" xfId="34629"/>
    <cellStyle name="Normal 4 2 2 6 5" xfId="34630"/>
    <cellStyle name="Normal 4 2 2 6 5 2" xfId="34631"/>
    <cellStyle name="Normal 4 2 2 6 5 2 2" xfId="34632"/>
    <cellStyle name="Normal 4 2 2 6 5 3" xfId="34633"/>
    <cellStyle name="Normal 4 2 2 6 6" xfId="34634"/>
    <cellStyle name="Normal 4 2 2 6 6 2" xfId="34635"/>
    <cellStyle name="Normal 4 2 2 6 7" xfId="34636"/>
    <cellStyle name="Normal 4 2 2 6 7 2" xfId="34637"/>
    <cellStyle name="Normal 4 2 2 6 8" xfId="34638"/>
    <cellStyle name="Normal 4 2 2 7" xfId="34639"/>
    <cellStyle name="Normal 4 2 2 7 2" xfId="34640"/>
    <cellStyle name="Normal 4 2 2 7 2 2" xfId="34641"/>
    <cellStyle name="Normal 4 2 2 7 2 2 2" xfId="34642"/>
    <cellStyle name="Normal 4 2 2 7 2 2 2 2" xfId="34643"/>
    <cellStyle name="Normal 4 2 2 7 2 2 3" xfId="34644"/>
    <cellStyle name="Normal 4 2 2 7 2 3" xfId="34645"/>
    <cellStyle name="Normal 4 2 2 7 2 3 2" xfId="34646"/>
    <cellStyle name="Normal 4 2 2 7 2 4" xfId="34647"/>
    <cellStyle name="Normal 4 2 2 7 3" xfId="34648"/>
    <cellStyle name="Normal 4 2 2 7 3 2" xfId="34649"/>
    <cellStyle name="Normal 4 2 2 7 3 2 2" xfId="34650"/>
    <cellStyle name="Normal 4 2 2 7 3 3" xfId="34651"/>
    <cellStyle name="Normal 4 2 2 7 4" xfId="34652"/>
    <cellStyle name="Normal 4 2 2 7 4 2" xfId="34653"/>
    <cellStyle name="Normal 4 2 2 7 5" xfId="34654"/>
    <cellStyle name="Normal 4 2 2 7 5 2" xfId="34655"/>
    <cellStyle name="Normal 4 2 2 7 6" xfId="34656"/>
    <cellStyle name="Normal 4 2 2 8" xfId="34657"/>
    <cellStyle name="Normal 4 2 2 8 2" xfId="34658"/>
    <cellStyle name="Normal 4 2 2 8 2 2" xfId="34659"/>
    <cellStyle name="Normal 4 2 2 8 2 2 2" xfId="34660"/>
    <cellStyle name="Normal 4 2 2 8 2 2 2 2" xfId="34661"/>
    <cellStyle name="Normal 4 2 2 8 2 2 3" xfId="34662"/>
    <cellStyle name="Normal 4 2 2 8 2 3" xfId="34663"/>
    <cellStyle name="Normal 4 2 2 8 2 3 2" xfId="34664"/>
    <cellStyle name="Normal 4 2 2 8 2 4" xfId="34665"/>
    <cellStyle name="Normal 4 2 2 8 3" xfId="34666"/>
    <cellStyle name="Normal 4 2 2 8 3 2" xfId="34667"/>
    <cellStyle name="Normal 4 2 2 8 3 2 2" xfId="34668"/>
    <cellStyle name="Normal 4 2 2 8 3 3" xfId="34669"/>
    <cellStyle name="Normal 4 2 2 8 4" xfId="34670"/>
    <cellStyle name="Normal 4 2 2 8 4 2" xfId="34671"/>
    <cellStyle name="Normal 4 2 2 8 5" xfId="34672"/>
    <cellStyle name="Normal 4 2 2 8 5 2" xfId="34673"/>
    <cellStyle name="Normal 4 2 2 8 6" xfId="34674"/>
    <cellStyle name="Normal 4 2 2 9" xfId="34675"/>
    <cellStyle name="Normal 4 2 2 9 2" xfId="34676"/>
    <cellStyle name="Normal 4 2 2 9 2 2" xfId="34677"/>
    <cellStyle name="Normal 4 2 2 9 2 2 2" xfId="34678"/>
    <cellStyle name="Normal 4 2 2 9 2 2 2 2" xfId="34679"/>
    <cellStyle name="Normal 4 2 2 9 2 2 3" xfId="34680"/>
    <cellStyle name="Normal 4 2 2 9 2 3" xfId="34681"/>
    <cellStyle name="Normal 4 2 2 9 2 3 2" xfId="34682"/>
    <cellStyle name="Normal 4 2 2 9 2 4" xfId="34683"/>
    <cellStyle name="Normal 4 2 2 9 3" xfId="34684"/>
    <cellStyle name="Normal 4 2 2 9 3 2" xfId="34685"/>
    <cellStyle name="Normal 4 2 2 9 3 2 2" xfId="34686"/>
    <cellStyle name="Normal 4 2 2 9 3 3" xfId="34687"/>
    <cellStyle name="Normal 4 2 2 9 4" xfId="34688"/>
    <cellStyle name="Normal 4 2 2 9 4 2" xfId="34689"/>
    <cellStyle name="Normal 4 2 2 9 5" xfId="34690"/>
    <cellStyle name="Normal 4 2 2 9 5 2" xfId="34691"/>
    <cellStyle name="Normal 4 2 2 9 6" xfId="34692"/>
    <cellStyle name="Normal 4 2 3" xfId="34693"/>
    <cellStyle name="Normal 4 2 3 2" xfId="34694"/>
    <cellStyle name="Normal 4 2 3 2 10" xfId="34695"/>
    <cellStyle name="Normal 4 2 3 2 10 2" xfId="34696"/>
    <cellStyle name="Normal 4 2 3 2 11" xfId="34697"/>
    <cellStyle name="Normal 4 2 3 2 2" xfId="34698"/>
    <cellStyle name="Normal 4 2 3 2 2 2" xfId="34699"/>
    <cellStyle name="Normal 4 2 3 2 2 2 2" xfId="34700"/>
    <cellStyle name="Normal 4 2 3 2 2 2 2 2" xfId="34701"/>
    <cellStyle name="Normal 4 2 3 2 2 2 2 2 2" xfId="34702"/>
    <cellStyle name="Normal 4 2 3 2 2 2 2 2 2 2" xfId="34703"/>
    <cellStyle name="Normal 4 2 3 2 2 2 2 2 3" xfId="34704"/>
    <cellStyle name="Normal 4 2 3 2 2 2 2 3" xfId="34705"/>
    <cellStyle name="Normal 4 2 3 2 2 2 2 3 2" xfId="34706"/>
    <cellStyle name="Normal 4 2 3 2 2 2 2 4" xfId="34707"/>
    <cellStyle name="Normal 4 2 3 2 2 2 3" xfId="34708"/>
    <cellStyle name="Normal 4 2 3 2 2 2 3 2" xfId="34709"/>
    <cellStyle name="Normal 4 2 3 2 2 2 3 2 2" xfId="34710"/>
    <cellStyle name="Normal 4 2 3 2 2 2 3 3" xfId="34711"/>
    <cellStyle name="Normal 4 2 3 2 2 2 4" xfId="34712"/>
    <cellStyle name="Normal 4 2 3 2 2 2 4 2" xfId="34713"/>
    <cellStyle name="Normal 4 2 3 2 2 2 5" xfId="34714"/>
    <cellStyle name="Normal 4 2 3 2 2 2 5 2" xfId="34715"/>
    <cellStyle name="Normal 4 2 3 2 2 2 6" xfId="34716"/>
    <cellStyle name="Normal 4 2 3 2 2 3" xfId="34717"/>
    <cellStyle name="Normal 4 2 3 2 2 3 2" xfId="34718"/>
    <cellStyle name="Normal 4 2 3 2 2 3 2 2" xfId="34719"/>
    <cellStyle name="Normal 4 2 3 2 2 3 2 2 2" xfId="34720"/>
    <cellStyle name="Normal 4 2 3 2 2 3 2 2 2 2" xfId="34721"/>
    <cellStyle name="Normal 4 2 3 2 2 3 2 2 3" xfId="34722"/>
    <cellStyle name="Normal 4 2 3 2 2 3 2 3" xfId="34723"/>
    <cellStyle name="Normal 4 2 3 2 2 3 2 3 2" xfId="34724"/>
    <cellStyle name="Normal 4 2 3 2 2 3 2 4" xfId="34725"/>
    <cellStyle name="Normal 4 2 3 2 2 3 3" xfId="34726"/>
    <cellStyle name="Normal 4 2 3 2 2 3 3 2" xfId="34727"/>
    <cellStyle name="Normal 4 2 3 2 2 3 3 2 2" xfId="34728"/>
    <cellStyle name="Normal 4 2 3 2 2 3 3 3" xfId="34729"/>
    <cellStyle name="Normal 4 2 3 2 2 3 4" xfId="34730"/>
    <cellStyle name="Normal 4 2 3 2 2 3 4 2" xfId="34731"/>
    <cellStyle name="Normal 4 2 3 2 2 3 5" xfId="34732"/>
    <cellStyle name="Normal 4 2 3 2 2 3 5 2" xfId="34733"/>
    <cellStyle name="Normal 4 2 3 2 2 3 6" xfId="34734"/>
    <cellStyle name="Normal 4 2 3 2 2 4" xfId="34735"/>
    <cellStyle name="Normal 4 2 3 2 2 4 2" xfId="34736"/>
    <cellStyle name="Normal 4 2 3 2 2 4 2 2" xfId="34737"/>
    <cellStyle name="Normal 4 2 3 2 2 4 2 2 2" xfId="34738"/>
    <cellStyle name="Normal 4 2 3 2 2 4 2 3" xfId="34739"/>
    <cellStyle name="Normal 4 2 3 2 2 4 3" xfId="34740"/>
    <cellStyle name="Normal 4 2 3 2 2 4 3 2" xfId="34741"/>
    <cellStyle name="Normal 4 2 3 2 2 4 4" xfId="34742"/>
    <cellStyle name="Normal 4 2 3 2 2 5" xfId="34743"/>
    <cellStyle name="Normal 4 2 3 2 2 5 2" xfId="34744"/>
    <cellStyle name="Normal 4 2 3 2 2 5 2 2" xfId="34745"/>
    <cellStyle name="Normal 4 2 3 2 2 5 3" xfId="34746"/>
    <cellStyle name="Normal 4 2 3 2 2 6" xfId="34747"/>
    <cellStyle name="Normal 4 2 3 2 2 6 2" xfId="34748"/>
    <cellStyle name="Normal 4 2 3 2 2 7" xfId="34749"/>
    <cellStyle name="Normal 4 2 3 2 2 7 2" xfId="34750"/>
    <cellStyle name="Normal 4 2 3 2 2 8" xfId="34751"/>
    <cellStyle name="Normal 4 2 3 2 3" xfId="34752"/>
    <cellStyle name="Normal 4 2 3 2 3 2" xfId="34753"/>
    <cellStyle name="Normal 4 2 3 2 3 2 2" xfId="34754"/>
    <cellStyle name="Normal 4 2 3 2 3 2 2 2" xfId="34755"/>
    <cellStyle name="Normal 4 2 3 2 3 2 2 2 2" xfId="34756"/>
    <cellStyle name="Normal 4 2 3 2 3 2 2 2 2 2" xfId="34757"/>
    <cellStyle name="Normal 4 2 3 2 3 2 2 2 3" xfId="34758"/>
    <cellStyle name="Normal 4 2 3 2 3 2 2 3" xfId="34759"/>
    <cellStyle name="Normal 4 2 3 2 3 2 2 3 2" xfId="34760"/>
    <cellStyle name="Normal 4 2 3 2 3 2 2 4" xfId="34761"/>
    <cellStyle name="Normal 4 2 3 2 3 2 3" xfId="34762"/>
    <cellStyle name="Normal 4 2 3 2 3 2 3 2" xfId="34763"/>
    <cellStyle name="Normal 4 2 3 2 3 2 3 2 2" xfId="34764"/>
    <cellStyle name="Normal 4 2 3 2 3 2 3 3" xfId="34765"/>
    <cellStyle name="Normal 4 2 3 2 3 2 4" xfId="34766"/>
    <cellStyle name="Normal 4 2 3 2 3 2 4 2" xfId="34767"/>
    <cellStyle name="Normal 4 2 3 2 3 2 5" xfId="34768"/>
    <cellStyle name="Normal 4 2 3 2 3 2 5 2" xfId="34769"/>
    <cellStyle name="Normal 4 2 3 2 3 2 6" xfId="34770"/>
    <cellStyle name="Normal 4 2 3 2 3 3" xfId="34771"/>
    <cellStyle name="Normal 4 2 3 2 3 3 2" xfId="34772"/>
    <cellStyle name="Normal 4 2 3 2 3 3 2 2" xfId="34773"/>
    <cellStyle name="Normal 4 2 3 2 3 3 2 2 2" xfId="34774"/>
    <cellStyle name="Normal 4 2 3 2 3 3 2 2 2 2" xfId="34775"/>
    <cellStyle name="Normal 4 2 3 2 3 3 2 2 3" xfId="34776"/>
    <cellStyle name="Normal 4 2 3 2 3 3 2 3" xfId="34777"/>
    <cellStyle name="Normal 4 2 3 2 3 3 2 3 2" xfId="34778"/>
    <cellStyle name="Normal 4 2 3 2 3 3 2 4" xfId="34779"/>
    <cellStyle name="Normal 4 2 3 2 3 3 3" xfId="34780"/>
    <cellStyle name="Normal 4 2 3 2 3 3 3 2" xfId="34781"/>
    <cellStyle name="Normal 4 2 3 2 3 3 3 2 2" xfId="34782"/>
    <cellStyle name="Normal 4 2 3 2 3 3 3 3" xfId="34783"/>
    <cellStyle name="Normal 4 2 3 2 3 3 4" xfId="34784"/>
    <cellStyle name="Normal 4 2 3 2 3 3 4 2" xfId="34785"/>
    <cellStyle name="Normal 4 2 3 2 3 3 5" xfId="34786"/>
    <cellStyle name="Normal 4 2 3 2 3 3 5 2" xfId="34787"/>
    <cellStyle name="Normal 4 2 3 2 3 3 6" xfId="34788"/>
    <cellStyle name="Normal 4 2 3 2 3 4" xfId="34789"/>
    <cellStyle name="Normal 4 2 3 2 3 4 2" xfId="34790"/>
    <cellStyle name="Normal 4 2 3 2 3 4 2 2" xfId="34791"/>
    <cellStyle name="Normal 4 2 3 2 3 4 2 2 2" xfId="34792"/>
    <cellStyle name="Normal 4 2 3 2 3 4 2 3" xfId="34793"/>
    <cellStyle name="Normal 4 2 3 2 3 4 3" xfId="34794"/>
    <cellStyle name="Normal 4 2 3 2 3 4 3 2" xfId="34795"/>
    <cellStyle name="Normal 4 2 3 2 3 4 4" xfId="34796"/>
    <cellStyle name="Normal 4 2 3 2 3 5" xfId="34797"/>
    <cellStyle name="Normal 4 2 3 2 3 5 2" xfId="34798"/>
    <cellStyle name="Normal 4 2 3 2 3 5 2 2" xfId="34799"/>
    <cellStyle name="Normal 4 2 3 2 3 5 3" xfId="34800"/>
    <cellStyle name="Normal 4 2 3 2 3 6" xfId="34801"/>
    <cellStyle name="Normal 4 2 3 2 3 6 2" xfId="34802"/>
    <cellStyle name="Normal 4 2 3 2 3 7" xfId="34803"/>
    <cellStyle name="Normal 4 2 3 2 3 7 2" xfId="34804"/>
    <cellStyle name="Normal 4 2 3 2 3 8" xfId="34805"/>
    <cellStyle name="Normal 4 2 3 2 4" xfId="34806"/>
    <cellStyle name="Normal 4 2 3 2 4 2" xfId="34807"/>
    <cellStyle name="Normal 4 2 3 2 4 2 2" xfId="34808"/>
    <cellStyle name="Normal 4 2 3 2 4 2 2 2" xfId="34809"/>
    <cellStyle name="Normal 4 2 3 2 4 2 2 2 2" xfId="34810"/>
    <cellStyle name="Normal 4 2 3 2 4 2 2 3" xfId="34811"/>
    <cellStyle name="Normal 4 2 3 2 4 2 3" xfId="34812"/>
    <cellStyle name="Normal 4 2 3 2 4 2 3 2" xfId="34813"/>
    <cellStyle name="Normal 4 2 3 2 4 2 4" xfId="34814"/>
    <cellStyle name="Normal 4 2 3 2 4 3" xfId="34815"/>
    <cellStyle name="Normal 4 2 3 2 4 3 2" xfId="34816"/>
    <cellStyle name="Normal 4 2 3 2 4 3 2 2" xfId="34817"/>
    <cellStyle name="Normal 4 2 3 2 4 3 3" xfId="34818"/>
    <cellStyle name="Normal 4 2 3 2 4 4" xfId="34819"/>
    <cellStyle name="Normal 4 2 3 2 4 4 2" xfId="34820"/>
    <cellStyle name="Normal 4 2 3 2 4 5" xfId="34821"/>
    <cellStyle name="Normal 4 2 3 2 4 5 2" xfId="34822"/>
    <cellStyle name="Normal 4 2 3 2 4 6" xfId="34823"/>
    <cellStyle name="Normal 4 2 3 2 5" xfId="34824"/>
    <cellStyle name="Normal 4 2 3 2 5 2" xfId="34825"/>
    <cellStyle name="Normal 4 2 3 2 5 2 2" xfId="34826"/>
    <cellStyle name="Normal 4 2 3 2 5 2 2 2" xfId="34827"/>
    <cellStyle name="Normal 4 2 3 2 5 2 2 2 2" xfId="34828"/>
    <cellStyle name="Normal 4 2 3 2 5 2 2 3" xfId="34829"/>
    <cellStyle name="Normal 4 2 3 2 5 2 3" xfId="34830"/>
    <cellStyle name="Normal 4 2 3 2 5 2 3 2" xfId="34831"/>
    <cellStyle name="Normal 4 2 3 2 5 2 4" xfId="34832"/>
    <cellStyle name="Normal 4 2 3 2 5 3" xfId="34833"/>
    <cellStyle name="Normal 4 2 3 2 5 3 2" xfId="34834"/>
    <cellStyle name="Normal 4 2 3 2 5 3 2 2" xfId="34835"/>
    <cellStyle name="Normal 4 2 3 2 5 3 3" xfId="34836"/>
    <cellStyle name="Normal 4 2 3 2 5 4" xfId="34837"/>
    <cellStyle name="Normal 4 2 3 2 5 4 2" xfId="34838"/>
    <cellStyle name="Normal 4 2 3 2 5 5" xfId="34839"/>
    <cellStyle name="Normal 4 2 3 2 5 5 2" xfId="34840"/>
    <cellStyle name="Normal 4 2 3 2 5 6" xfId="34841"/>
    <cellStyle name="Normal 4 2 3 2 6" xfId="34842"/>
    <cellStyle name="Normal 4 2 3 2 6 2" xfId="34843"/>
    <cellStyle name="Normal 4 2 3 2 6 2 2" xfId="34844"/>
    <cellStyle name="Normal 4 2 3 2 6 2 2 2" xfId="34845"/>
    <cellStyle name="Normal 4 2 3 2 6 2 2 2 2" xfId="34846"/>
    <cellStyle name="Normal 4 2 3 2 6 2 2 3" xfId="34847"/>
    <cellStyle name="Normal 4 2 3 2 6 2 3" xfId="34848"/>
    <cellStyle name="Normal 4 2 3 2 6 2 3 2" xfId="34849"/>
    <cellStyle name="Normal 4 2 3 2 6 2 4" xfId="34850"/>
    <cellStyle name="Normal 4 2 3 2 6 3" xfId="34851"/>
    <cellStyle name="Normal 4 2 3 2 6 3 2" xfId="34852"/>
    <cellStyle name="Normal 4 2 3 2 6 3 2 2" xfId="34853"/>
    <cellStyle name="Normal 4 2 3 2 6 3 3" xfId="34854"/>
    <cellStyle name="Normal 4 2 3 2 6 4" xfId="34855"/>
    <cellStyle name="Normal 4 2 3 2 6 4 2" xfId="34856"/>
    <cellStyle name="Normal 4 2 3 2 6 5" xfId="34857"/>
    <cellStyle name="Normal 4 2 3 2 6 5 2" xfId="34858"/>
    <cellStyle name="Normal 4 2 3 2 6 6" xfId="34859"/>
    <cellStyle name="Normal 4 2 3 2 7" xfId="34860"/>
    <cellStyle name="Normal 4 2 3 2 7 2" xfId="34861"/>
    <cellStyle name="Normal 4 2 3 2 7 2 2" xfId="34862"/>
    <cellStyle name="Normal 4 2 3 2 7 2 2 2" xfId="34863"/>
    <cellStyle name="Normal 4 2 3 2 7 2 3" xfId="34864"/>
    <cellStyle name="Normal 4 2 3 2 7 3" xfId="34865"/>
    <cellStyle name="Normal 4 2 3 2 7 3 2" xfId="34866"/>
    <cellStyle name="Normal 4 2 3 2 7 4" xfId="34867"/>
    <cellStyle name="Normal 4 2 3 2 8" xfId="34868"/>
    <cellStyle name="Normal 4 2 3 2 8 2" xfId="34869"/>
    <cellStyle name="Normal 4 2 3 2 8 2 2" xfId="34870"/>
    <cellStyle name="Normal 4 2 3 2 8 3" xfId="34871"/>
    <cellStyle name="Normal 4 2 3 2 9" xfId="34872"/>
    <cellStyle name="Normal 4 2 3 2 9 2" xfId="34873"/>
    <cellStyle name="Normal 4 2 3 3" xfId="34874"/>
    <cellStyle name="Normal 4 2 3 3 10" xfId="34875"/>
    <cellStyle name="Normal 4 2 3 3 10 2" xfId="34876"/>
    <cellStyle name="Normal 4 2 3 3 11" xfId="34877"/>
    <cellStyle name="Normal 4 2 3 3 2" xfId="34878"/>
    <cellStyle name="Normal 4 2 3 3 2 2" xfId="34879"/>
    <cellStyle name="Normal 4 2 3 3 2 2 2" xfId="34880"/>
    <cellStyle name="Normal 4 2 3 3 2 2 2 2" xfId="34881"/>
    <cellStyle name="Normal 4 2 3 3 2 2 2 2 2" xfId="34882"/>
    <cellStyle name="Normal 4 2 3 3 2 2 2 2 2 2" xfId="34883"/>
    <cellStyle name="Normal 4 2 3 3 2 2 2 2 3" xfId="34884"/>
    <cellStyle name="Normal 4 2 3 3 2 2 2 3" xfId="34885"/>
    <cellStyle name="Normal 4 2 3 3 2 2 2 3 2" xfId="34886"/>
    <cellStyle name="Normal 4 2 3 3 2 2 2 4" xfId="34887"/>
    <cellStyle name="Normal 4 2 3 3 2 2 3" xfId="34888"/>
    <cellStyle name="Normal 4 2 3 3 2 2 3 2" xfId="34889"/>
    <cellStyle name="Normal 4 2 3 3 2 2 3 2 2" xfId="34890"/>
    <cellStyle name="Normal 4 2 3 3 2 2 3 3" xfId="34891"/>
    <cellStyle name="Normal 4 2 3 3 2 2 4" xfId="34892"/>
    <cellStyle name="Normal 4 2 3 3 2 2 4 2" xfId="34893"/>
    <cellStyle name="Normal 4 2 3 3 2 2 5" xfId="34894"/>
    <cellStyle name="Normal 4 2 3 3 2 2 5 2" xfId="34895"/>
    <cellStyle name="Normal 4 2 3 3 2 2 6" xfId="34896"/>
    <cellStyle name="Normal 4 2 3 3 2 3" xfId="34897"/>
    <cellStyle name="Normal 4 2 3 3 2 3 2" xfId="34898"/>
    <cellStyle name="Normal 4 2 3 3 2 3 2 2" xfId="34899"/>
    <cellStyle name="Normal 4 2 3 3 2 3 2 2 2" xfId="34900"/>
    <cellStyle name="Normal 4 2 3 3 2 3 2 2 2 2" xfId="34901"/>
    <cellStyle name="Normal 4 2 3 3 2 3 2 2 3" xfId="34902"/>
    <cellStyle name="Normal 4 2 3 3 2 3 2 3" xfId="34903"/>
    <cellStyle name="Normal 4 2 3 3 2 3 2 3 2" xfId="34904"/>
    <cellStyle name="Normal 4 2 3 3 2 3 2 4" xfId="34905"/>
    <cellStyle name="Normal 4 2 3 3 2 3 3" xfId="34906"/>
    <cellStyle name="Normal 4 2 3 3 2 3 3 2" xfId="34907"/>
    <cellStyle name="Normal 4 2 3 3 2 3 3 2 2" xfId="34908"/>
    <cellStyle name="Normal 4 2 3 3 2 3 3 3" xfId="34909"/>
    <cellStyle name="Normal 4 2 3 3 2 3 4" xfId="34910"/>
    <cellStyle name="Normal 4 2 3 3 2 3 4 2" xfId="34911"/>
    <cellStyle name="Normal 4 2 3 3 2 3 5" xfId="34912"/>
    <cellStyle name="Normal 4 2 3 3 2 3 5 2" xfId="34913"/>
    <cellStyle name="Normal 4 2 3 3 2 3 6" xfId="34914"/>
    <cellStyle name="Normal 4 2 3 3 2 4" xfId="34915"/>
    <cellStyle name="Normal 4 2 3 3 2 4 2" xfId="34916"/>
    <cellStyle name="Normal 4 2 3 3 2 4 2 2" xfId="34917"/>
    <cellStyle name="Normal 4 2 3 3 2 4 2 2 2" xfId="34918"/>
    <cellStyle name="Normal 4 2 3 3 2 4 2 3" xfId="34919"/>
    <cellStyle name="Normal 4 2 3 3 2 4 3" xfId="34920"/>
    <cellStyle name="Normal 4 2 3 3 2 4 3 2" xfId="34921"/>
    <cellStyle name="Normal 4 2 3 3 2 4 4" xfId="34922"/>
    <cellStyle name="Normal 4 2 3 3 2 5" xfId="34923"/>
    <cellStyle name="Normal 4 2 3 3 2 5 2" xfId="34924"/>
    <cellStyle name="Normal 4 2 3 3 2 5 2 2" xfId="34925"/>
    <cellStyle name="Normal 4 2 3 3 2 5 3" xfId="34926"/>
    <cellStyle name="Normal 4 2 3 3 2 6" xfId="34927"/>
    <cellStyle name="Normal 4 2 3 3 2 6 2" xfId="34928"/>
    <cellStyle name="Normal 4 2 3 3 2 7" xfId="34929"/>
    <cellStyle name="Normal 4 2 3 3 2 7 2" xfId="34930"/>
    <cellStyle name="Normal 4 2 3 3 2 8" xfId="34931"/>
    <cellStyle name="Normal 4 2 3 3 3" xfId="34932"/>
    <cellStyle name="Normal 4 2 3 3 3 2" xfId="34933"/>
    <cellStyle name="Normal 4 2 3 3 3 2 2" xfId="34934"/>
    <cellStyle name="Normal 4 2 3 3 3 2 2 2" xfId="34935"/>
    <cellStyle name="Normal 4 2 3 3 3 2 2 2 2" xfId="34936"/>
    <cellStyle name="Normal 4 2 3 3 3 2 2 2 2 2" xfId="34937"/>
    <cellStyle name="Normal 4 2 3 3 3 2 2 2 3" xfId="34938"/>
    <cellStyle name="Normal 4 2 3 3 3 2 2 3" xfId="34939"/>
    <cellStyle name="Normal 4 2 3 3 3 2 2 3 2" xfId="34940"/>
    <cellStyle name="Normal 4 2 3 3 3 2 2 4" xfId="34941"/>
    <cellStyle name="Normal 4 2 3 3 3 2 3" xfId="34942"/>
    <cellStyle name="Normal 4 2 3 3 3 2 3 2" xfId="34943"/>
    <cellStyle name="Normal 4 2 3 3 3 2 3 2 2" xfId="34944"/>
    <cellStyle name="Normal 4 2 3 3 3 2 3 3" xfId="34945"/>
    <cellStyle name="Normal 4 2 3 3 3 2 4" xfId="34946"/>
    <cellStyle name="Normal 4 2 3 3 3 2 4 2" xfId="34947"/>
    <cellStyle name="Normal 4 2 3 3 3 2 5" xfId="34948"/>
    <cellStyle name="Normal 4 2 3 3 3 2 5 2" xfId="34949"/>
    <cellStyle name="Normal 4 2 3 3 3 2 6" xfId="34950"/>
    <cellStyle name="Normal 4 2 3 3 3 3" xfId="34951"/>
    <cellStyle name="Normal 4 2 3 3 3 3 2" xfId="34952"/>
    <cellStyle name="Normal 4 2 3 3 3 3 2 2" xfId="34953"/>
    <cellStyle name="Normal 4 2 3 3 3 3 2 2 2" xfId="34954"/>
    <cellStyle name="Normal 4 2 3 3 3 3 2 2 2 2" xfId="34955"/>
    <cellStyle name="Normal 4 2 3 3 3 3 2 2 3" xfId="34956"/>
    <cellStyle name="Normal 4 2 3 3 3 3 2 3" xfId="34957"/>
    <cellStyle name="Normal 4 2 3 3 3 3 2 3 2" xfId="34958"/>
    <cellStyle name="Normal 4 2 3 3 3 3 2 4" xfId="34959"/>
    <cellStyle name="Normal 4 2 3 3 3 3 3" xfId="34960"/>
    <cellStyle name="Normal 4 2 3 3 3 3 3 2" xfId="34961"/>
    <cellStyle name="Normal 4 2 3 3 3 3 3 2 2" xfId="34962"/>
    <cellStyle name="Normal 4 2 3 3 3 3 3 3" xfId="34963"/>
    <cellStyle name="Normal 4 2 3 3 3 3 4" xfId="34964"/>
    <cellStyle name="Normal 4 2 3 3 3 3 4 2" xfId="34965"/>
    <cellStyle name="Normal 4 2 3 3 3 3 5" xfId="34966"/>
    <cellStyle name="Normal 4 2 3 3 3 3 5 2" xfId="34967"/>
    <cellStyle name="Normal 4 2 3 3 3 3 6" xfId="34968"/>
    <cellStyle name="Normal 4 2 3 3 3 4" xfId="34969"/>
    <cellStyle name="Normal 4 2 3 3 3 4 2" xfId="34970"/>
    <cellStyle name="Normal 4 2 3 3 3 4 2 2" xfId="34971"/>
    <cellStyle name="Normal 4 2 3 3 3 4 2 2 2" xfId="34972"/>
    <cellStyle name="Normal 4 2 3 3 3 4 2 3" xfId="34973"/>
    <cellStyle name="Normal 4 2 3 3 3 4 3" xfId="34974"/>
    <cellStyle name="Normal 4 2 3 3 3 4 3 2" xfId="34975"/>
    <cellStyle name="Normal 4 2 3 3 3 4 4" xfId="34976"/>
    <cellStyle name="Normal 4 2 3 3 3 5" xfId="34977"/>
    <cellStyle name="Normal 4 2 3 3 3 5 2" xfId="34978"/>
    <cellStyle name="Normal 4 2 3 3 3 5 2 2" xfId="34979"/>
    <cellStyle name="Normal 4 2 3 3 3 5 3" xfId="34980"/>
    <cellStyle name="Normal 4 2 3 3 3 6" xfId="34981"/>
    <cellStyle name="Normal 4 2 3 3 3 6 2" xfId="34982"/>
    <cellStyle name="Normal 4 2 3 3 3 7" xfId="34983"/>
    <cellStyle name="Normal 4 2 3 3 3 7 2" xfId="34984"/>
    <cellStyle name="Normal 4 2 3 3 3 8" xfId="34985"/>
    <cellStyle name="Normal 4 2 3 3 4" xfId="34986"/>
    <cellStyle name="Normal 4 2 3 3 4 2" xfId="34987"/>
    <cellStyle name="Normal 4 2 3 3 4 2 2" xfId="34988"/>
    <cellStyle name="Normal 4 2 3 3 4 2 2 2" xfId="34989"/>
    <cellStyle name="Normal 4 2 3 3 4 2 2 2 2" xfId="34990"/>
    <cellStyle name="Normal 4 2 3 3 4 2 2 3" xfId="34991"/>
    <cellStyle name="Normal 4 2 3 3 4 2 3" xfId="34992"/>
    <cellStyle name="Normal 4 2 3 3 4 2 3 2" xfId="34993"/>
    <cellStyle name="Normal 4 2 3 3 4 2 4" xfId="34994"/>
    <cellStyle name="Normal 4 2 3 3 4 3" xfId="34995"/>
    <cellStyle name="Normal 4 2 3 3 4 3 2" xfId="34996"/>
    <cellStyle name="Normal 4 2 3 3 4 3 2 2" xfId="34997"/>
    <cellStyle name="Normal 4 2 3 3 4 3 3" xfId="34998"/>
    <cellStyle name="Normal 4 2 3 3 4 4" xfId="34999"/>
    <cellStyle name="Normal 4 2 3 3 4 4 2" xfId="35000"/>
    <cellStyle name="Normal 4 2 3 3 4 5" xfId="35001"/>
    <cellStyle name="Normal 4 2 3 3 4 5 2" xfId="35002"/>
    <cellStyle name="Normal 4 2 3 3 4 6" xfId="35003"/>
    <cellStyle name="Normal 4 2 3 3 5" xfId="35004"/>
    <cellStyle name="Normal 4 2 3 3 5 2" xfId="35005"/>
    <cellStyle name="Normal 4 2 3 3 5 2 2" xfId="35006"/>
    <cellStyle name="Normal 4 2 3 3 5 2 2 2" xfId="35007"/>
    <cellStyle name="Normal 4 2 3 3 5 2 2 2 2" xfId="35008"/>
    <cellStyle name="Normal 4 2 3 3 5 2 2 3" xfId="35009"/>
    <cellStyle name="Normal 4 2 3 3 5 2 3" xfId="35010"/>
    <cellStyle name="Normal 4 2 3 3 5 2 3 2" xfId="35011"/>
    <cellStyle name="Normal 4 2 3 3 5 2 4" xfId="35012"/>
    <cellStyle name="Normal 4 2 3 3 5 3" xfId="35013"/>
    <cellStyle name="Normal 4 2 3 3 5 3 2" xfId="35014"/>
    <cellStyle name="Normal 4 2 3 3 5 3 2 2" xfId="35015"/>
    <cellStyle name="Normal 4 2 3 3 5 3 3" xfId="35016"/>
    <cellStyle name="Normal 4 2 3 3 5 4" xfId="35017"/>
    <cellStyle name="Normal 4 2 3 3 5 4 2" xfId="35018"/>
    <cellStyle name="Normal 4 2 3 3 5 5" xfId="35019"/>
    <cellStyle name="Normal 4 2 3 3 5 5 2" xfId="35020"/>
    <cellStyle name="Normal 4 2 3 3 5 6" xfId="35021"/>
    <cellStyle name="Normal 4 2 3 3 6" xfId="35022"/>
    <cellStyle name="Normal 4 2 3 3 6 2" xfId="35023"/>
    <cellStyle name="Normal 4 2 3 3 6 2 2" xfId="35024"/>
    <cellStyle name="Normal 4 2 3 3 6 2 2 2" xfId="35025"/>
    <cellStyle name="Normal 4 2 3 3 6 2 2 2 2" xfId="35026"/>
    <cellStyle name="Normal 4 2 3 3 6 2 2 3" xfId="35027"/>
    <cellStyle name="Normal 4 2 3 3 6 2 3" xfId="35028"/>
    <cellStyle name="Normal 4 2 3 3 6 2 3 2" xfId="35029"/>
    <cellStyle name="Normal 4 2 3 3 6 2 4" xfId="35030"/>
    <cellStyle name="Normal 4 2 3 3 6 3" xfId="35031"/>
    <cellStyle name="Normal 4 2 3 3 6 3 2" xfId="35032"/>
    <cellStyle name="Normal 4 2 3 3 6 3 2 2" xfId="35033"/>
    <cellStyle name="Normal 4 2 3 3 6 3 3" xfId="35034"/>
    <cellStyle name="Normal 4 2 3 3 6 4" xfId="35035"/>
    <cellStyle name="Normal 4 2 3 3 6 4 2" xfId="35036"/>
    <cellStyle name="Normal 4 2 3 3 6 5" xfId="35037"/>
    <cellStyle name="Normal 4 2 3 3 6 5 2" xfId="35038"/>
    <cellStyle name="Normal 4 2 3 3 6 6" xfId="35039"/>
    <cellStyle name="Normal 4 2 3 3 7" xfId="35040"/>
    <cellStyle name="Normal 4 2 3 3 7 2" xfId="35041"/>
    <cellStyle name="Normal 4 2 3 3 7 2 2" xfId="35042"/>
    <cellStyle name="Normal 4 2 3 3 7 2 2 2" xfId="35043"/>
    <cellStyle name="Normal 4 2 3 3 7 2 3" xfId="35044"/>
    <cellStyle name="Normal 4 2 3 3 7 3" xfId="35045"/>
    <cellStyle name="Normal 4 2 3 3 7 3 2" xfId="35046"/>
    <cellStyle name="Normal 4 2 3 3 7 4" xfId="35047"/>
    <cellStyle name="Normal 4 2 3 3 8" xfId="35048"/>
    <cellStyle name="Normal 4 2 3 3 8 2" xfId="35049"/>
    <cellStyle name="Normal 4 2 3 3 8 2 2" xfId="35050"/>
    <cellStyle name="Normal 4 2 3 3 8 3" xfId="35051"/>
    <cellStyle name="Normal 4 2 3 3 9" xfId="35052"/>
    <cellStyle name="Normal 4 2 3 3 9 2" xfId="35053"/>
    <cellStyle name="Normal 4 2 3 4" xfId="35054"/>
    <cellStyle name="Normal 4 2 3 4 2" xfId="35055"/>
    <cellStyle name="Normal 4 2 3 4 2 2" xfId="35056"/>
    <cellStyle name="Normal 4 2 3 4 2 2 2" xfId="35057"/>
    <cellStyle name="Normal 4 2 3 4 2 2 2 2" xfId="35058"/>
    <cellStyle name="Normal 4 2 3 4 2 2 2 2 2" xfId="35059"/>
    <cellStyle name="Normal 4 2 3 4 2 2 2 3" xfId="35060"/>
    <cellStyle name="Normal 4 2 3 4 2 2 3" xfId="35061"/>
    <cellStyle name="Normal 4 2 3 4 2 2 3 2" xfId="35062"/>
    <cellStyle name="Normal 4 2 3 4 2 2 4" xfId="35063"/>
    <cellStyle name="Normal 4 2 3 4 2 3" xfId="35064"/>
    <cellStyle name="Normal 4 2 3 4 2 3 2" xfId="35065"/>
    <cellStyle name="Normal 4 2 3 4 2 3 2 2" xfId="35066"/>
    <cellStyle name="Normal 4 2 3 4 2 3 3" xfId="35067"/>
    <cellStyle name="Normal 4 2 3 4 2 4" xfId="35068"/>
    <cellStyle name="Normal 4 2 3 4 2 4 2" xfId="35069"/>
    <cellStyle name="Normal 4 2 3 4 2 5" xfId="35070"/>
    <cellStyle name="Normal 4 2 3 4 2 5 2" xfId="35071"/>
    <cellStyle name="Normal 4 2 3 4 2 6" xfId="35072"/>
    <cellStyle name="Normal 4 2 3 4 3" xfId="35073"/>
    <cellStyle name="Normal 4 2 3 4 3 2" xfId="35074"/>
    <cellStyle name="Normal 4 2 3 4 3 2 2" xfId="35075"/>
    <cellStyle name="Normal 4 2 3 4 3 2 2 2" xfId="35076"/>
    <cellStyle name="Normal 4 2 3 4 3 2 2 2 2" xfId="35077"/>
    <cellStyle name="Normal 4 2 3 4 3 2 2 3" xfId="35078"/>
    <cellStyle name="Normal 4 2 3 4 3 2 3" xfId="35079"/>
    <cellStyle name="Normal 4 2 3 4 3 2 3 2" xfId="35080"/>
    <cellStyle name="Normal 4 2 3 4 3 2 4" xfId="35081"/>
    <cellStyle name="Normal 4 2 3 4 3 3" xfId="35082"/>
    <cellStyle name="Normal 4 2 3 4 3 3 2" xfId="35083"/>
    <cellStyle name="Normal 4 2 3 4 3 3 2 2" xfId="35084"/>
    <cellStyle name="Normal 4 2 3 4 3 3 3" xfId="35085"/>
    <cellStyle name="Normal 4 2 3 4 3 4" xfId="35086"/>
    <cellStyle name="Normal 4 2 3 4 3 4 2" xfId="35087"/>
    <cellStyle name="Normal 4 2 3 4 3 5" xfId="35088"/>
    <cellStyle name="Normal 4 2 3 4 3 5 2" xfId="35089"/>
    <cellStyle name="Normal 4 2 3 4 3 6" xfId="35090"/>
    <cellStyle name="Normal 4 2 3 4 4" xfId="35091"/>
    <cellStyle name="Normal 4 2 3 4 4 2" xfId="35092"/>
    <cellStyle name="Normal 4 2 3 4 4 2 2" xfId="35093"/>
    <cellStyle name="Normal 4 2 3 4 4 2 2 2" xfId="35094"/>
    <cellStyle name="Normal 4 2 3 4 4 2 3" xfId="35095"/>
    <cellStyle name="Normal 4 2 3 4 4 3" xfId="35096"/>
    <cellStyle name="Normal 4 2 3 4 4 3 2" xfId="35097"/>
    <cellStyle name="Normal 4 2 3 4 4 4" xfId="35098"/>
    <cellStyle name="Normal 4 2 3 4 5" xfId="35099"/>
    <cellStyle name="Normal 4 2 3 4 5 2" xfId="35100"/>
    <cellStyle name="Normal 4 2 3 4 5 2 2" xfId="35101"/>
    <cellStyle name="Normal 4 2 3 4 5 3" xfId="35102"/>
    <cellStyle name="Normal 4 2 3 4 6" xfId="35103"/>
    <cellStyle name="Normal 4 2 3 4 6 2" xfId="35104"/>
    <cellStyle name="Normal 4 2 3 4 7" xfId="35105"/>
    <cellStyle name="Normal 4 2 3 4 7 2" xfId="35106"/>
    <cellStyle name="Normal 4 2 3 4 8" xfId="35107"/>
    <cellStyle name="Normal 4 2 3 5" xfId="35108"/>
    <cellStyle name="Normal 4 2 3 5 2" xfId="35109"/>
    <cellStyle name="Normal 4 2 3 5 2 2" xfId="35110"/>
    <cellStyle name="Normal 4 2 3 5 2 2 2" xfId="35111"/>
    <cellStyle name="Normal 4 2 3 5 2 2 2 2" xfId="35112"/>
    <cellStyle name="Normal 4 2 3 5 2 2 2 2 2" xfId="35113"/>
    <cellStyle name="Normal 4 2 3 5 2 2 2 3" xfId="35114"/>
    <cellStyle name="Normal 4 2 3 5 2 2 3" xfId="35115"/>
    <cellStyle name="Normal 4 2 3 5 2 2 3 2" xfId="35116"/>
    <cellStyle name="Normal 4 2 3 5 2 2 4" xfId="35117"/>
    <cellStyle name="Normal 4 2 3 5 2 3" xfId="35118"/>
    <cellStyle name="Normal 4 2 3 5 2 3 2" xfId="35119"/>
    <cellStyle name="Normal 4 2 3 5 2 3 2 2" xfId="35120"/>
    <cellStyle name="Normal 4 2 3 5 2 3 3" xfId="35121"/>
    <cellStyle name="Normal 4 2 3 5 2 4" xfId="35122"/>
    <cellStyle name="Normal 4 2 3 5 2 4 2" xfId="35123"/>
    <cellStyle name="Normal 4 2 3 5 2 5" xfId="35124"/>
    <cellStyle name="Normal 4 2 3 5 2 5 2" xfId="35125"/>
    <cellStyle name="Normal 4 2 3 5 2 6" xfId="35126"/>
    <cellStyle name="Normal 4 2 3 5 3" xfId="35127"/>
    <cellStyle name="Normal 4 2 3 5 3 2" xfId="35128"/>
    <cellStyle name="Normal 4 2 3 5 3 2 2" xfId="35129"/>
    <cellStyle name="Normal 4 2 3 5 3 2 2 2" xfId="35130"/>
    <cellStyle name="Normal 4 2 3 5 3 2 2 2 2" xfId="35131"/>
    <cellStyle name="Normal 4 2 3 5 3 2 2 3" xfId="35132"/>
    <cellStyle name="Normal 4 2 3 5 3 2 3" xfId="35133"/>
    <cellStyle name="Normal 4 2 3 5 3 2 3 2" xfId="35134"/>
    <cellStyle name="Normal 4 2 3 5 3 2 4" xfId="35135"/>
    <cellStyle name="Normal 4 2 3 5 3 3" xfId="35136"/>
    <cellStyle name="Normal 4 2 3 5 3 3 2" xfId="35137"/>
    <cellStyle name="Normal 4 2 3 5 3 3 2 2" xfId="35138"/>
    <cellStyle name="Normal 4 2 3 5 3 3 3" xfId="35139"/>
    <cellStyle name="Normal 4 2 3 5 3 4" xfId="35140"/>
    <cellStyle name="Normal 4 2 3 5 3 4 2" xfId="35141"/>
    <cellStyle name="Normal 4 2 3 5 3 5" xfId="35142"/>
    <cellStyle name="Normal 4 2 3 5 3 5 2" xfId="35143"/>
    <cellStyle name="Normal 4 2 3 5 3 6" xfId="35144"/>
    <cellStyle name="Normal 4 2 3 5 4" xfId="35145"/>
    <cellStyle name="Normal 4 2 3 5 4 2" xfId="35146"/>
    <cellStyle name="Normal 4 2 3 5 4 2 2" xfId="35147"/>
    <cellStyle name="Normal 4 2 3 5 4 2 2 2" xfId="35148"/>
    <cellStyle name="Normal 4 2 3 5 4 2 3" xfId="35149"/>
    <cellStyle name="Normal 4 2 3 5 4 3" xfId="35150"/>
    <cellStyle name="Normal 4 2 3 5 4 3 2" xfId="35151"/>
    <cellStyle name="Normal 4 2 3 5 4 4" xfId="35152"/>
    <cellStyle name="Normal 4 2 3 5 5" xfId="35153"/>
    <cellStyle name="Normal 4 2 3 5 5 2" xfId="35154"/>
    <cellStyle name="Normal 4 2 3 5 5 2 2" xfId="35155"/>
    <cellStyle name="Normal 4 2 3 5 5 3" xfId="35156"/>
    <cellStyle name="Normal 4 2 3 5 6" xfId="35157"/>
    <cellStyle name="Normal 4 2 3 5 6 2" xfId="35158"/>
    <cellStyle name="Normal 4 2 3 5 7" xfId="35159"/>
    <cellStyle name="Normal 4 2 3 5 7 2" xfId="35160"/>
    <cellStyle name="Normal 4 2 3 5 8" xfId="35161"/>
    <cellStyle name="Normal 4 2 3 6" xfId="35162"/>
    <cellStyle name="Normal 4 2 3 6 2" xfId="35163"/>
    <cellStyle name="Normal 4 2 3 6 2 2" xfId="35164"/>
    <cellStyle name="Normal 4 2 3 6 2 2 2" xfId="35165"/>
    <cellStyle name="Normal 4 2 3 6 2 2 2 2" xfId="35166"/>
    <cellStyle name="Normal 4 2 3 6 2 2 3" xfId="35167"/>
    <cellStyle name="Normal 4 2 3 6 2 3" xfId="35168"/>
    <cellStyle name="Normal 4 2 3 6 2 3 2" xfId="35169"/>
    <cellStyle name="Normal 4 2 3 6 2 4" xfId="35170"/>
    <cellStyle name="Normal 4 2 3 6 3" xfId="35171"/>
    <cellStyle name="Normal 4 2 3 6 3 2" xfId="35172"/>
    <cellStyle name="Normal 4 2 3 6 3 2 2" xfId="35173"/>
    <cellStyle name="Normal 4 2 3 6 3 3" xfId="35174"/>
    <cellStyle name="Normal 4 2 3 6 4" xfId="35175"/>
    <cellStyle name="Normal 4 2 3 6 4 2" xfId="35176"/>
    <cellStyle name="Normal 4 2 3 6 5" xfId="35177"/>
    <cellStyle name="Normal 4 2 3 6 5 2" xfId="35178"/>
    <cellStyle name="Normal 4 2 3 6 6" xfId="35179"/>
    <cellStyle name="Normal 4 2 4" xfId="35180"/>
    <cellStyle name="Normal 4 2 4 10" xfId="35181"/>
    <cellStyle name="Normal 4 2 4 10 2" xfId="35182"/>
    <cellStyle name="Normal 4 2 4 11" xfId="35183"/>
    <cellStyle name="Normal 4 2 4 11 2" xfId="35184"/>
    <cellStyle name="Normal 4 2 4 12" xfId="35185"/>
    <cellStyle name="Normal 4 2 4 13" xfId="35186"/>
    <cellStyle name="Normal 4 2 4 2" xfId="35187"/>
    <cellStyle name="Normal 4 2 4 3" xfId="35188"/>
    <cellStyle name="Normal 4 2 4 3 2" xfId="35189"/>
    <cellStyle name="Normal 4 2 4 3 2 2" xfId="35190"/>
    <cellStyle name="Normal 4 2 4 3 2 2 2" xfId="35191"/>
    <cellStyle name="Normal 4 2 4 3 2 2 2 2" xfId="35192"/>
    <cellStyle name="Normal 4 2 4 3 2 2 2 2 2" xfId="35193"/>
    <cellStyle name="Normal 4 2 4 3 2 2 2 3" xfId="35194"/>
    <cellStyle name="Normal 4 2 4 3 2 2 3" xfId="35195"/>
    <cellStyle name="Normal 4 2 4 3 2 2 3 2" xfId="35196"/>
    <cellStyle name="Normal 4 2 4 3 2 2 4" xfId="35197"/>
    <cellStyle name="Normal 4 2 4 3 2 3" xfId="35198"/>
    <cellStyle name="Normal 4 2 4 3 2 3 2" xfId="35199"/>
    <cellStyle name="Normal 4 2 4 3 2 3 2 2" xfId="35200"/>
    <cellStyle name="Normal 4 2 4 3 2 3 3" xfId="35201"/>
    <cellStyle name="Normal 4 2 4 3 2 4" xfId="35202"/>
    <cellStyle name="Normal 4 2 4 3 2 4 2" xfId="35203"/>
    <cellStyle name="Normal 4 2 4 3 2 5" xfId="35204"/>
    <cellStyle name="Normal 4 2 4 3 2 5 2" xfId="35205"/>
    <cellStyle name="Normal 4 2 4 3 2 6" xfId="35206"/>
    <cellStyle name="Normal 4 2 4 3 3" xfId="35207"/>
    <cellStyle name="Normal 4 2 4 3 3 2" xfId="35208"/>
    <cellStyle name="Normal 4 2 4 3 3 2 2" xfId="35209"/>
    <cellStyle name="Normal 4 2 4 3 3 2 2 2" xfId="35210"/>
    <cellStyle name="Normal 4 2 4 3 3 2 2 2 2" xfId="35211"/>
    <cellStyle name="Normal 4 2 4 3 3 2 2 3" xfId="35212"/>
    <cellStyle name="Normal 4 2 4 3 3 2 3" xfId="35213"/>
    <cellStyle name="Normal 4 2 4 3 3 2 3 2" xfId="35214"/>
    <cellStyle name="Normal 4 2 4 3 3 2 4" xfId="35215"/>
    <cellStyle name="Normal 4 2 4 3 3 3" xfId="35216"/>
    <cellStyle name="Normal 4 2 4 3 3 3 2" xfId="35217"/>
    <cellStyle name="Normal 4 2 4 3 3 3 2 2" xfId="35218"/>
    <cellStyle name="Normal 4 2 4 3 3 3 3" xfId="35219"/>
    <cellStyle name="Normal 4 2 4 3 3 4" xfId="35220"/>
    <cellStyle name="Normal 4 2 4 3 3 4 2" xfId="35221"/>
    <cellStyle name="Normal 4 2 4 3 3 5" xfId="35222"/>
    <cellStyle name="Normal 4 2 4 3 3 5 2" xfId="35223"/>
    <cellStyle name="Normal 4 2 4 3 3 6" xfId="35224"/>
    <cellStyle name="Normal 4 2 4 3 4" xfId="35225"/>
    <cellStyle name="Normal 4 2 4 3 4 2" xfId="35226"/>
    <cellStyle name="Normal 4 2 4 3 4 2 2" xfId="35227"/>
    <cellStyle name="Normal 4 2 4 3 4 2 2 2" xfId="35228"/>
    <cellStyle name="Normal 4 2 4 3 4 2 3" xfId="35229"/>
    <cellStyle name="Normal 4 2 4 3 4 3" xfId="35230"/>
    <cellStyle name="Normal 4 2 4 3 4 3 2" xfId="35231"/>
    <cellStyle name="Normal 4 2 4 3 4 4" xfId="35232"/>
    <cellStyle name="Normal 4 2 4 3 5" xfId="35233"/>
    <cellStyle name="Normal 4 2 4 3 5 2" xfId="35234"/>
    <cellStyle name="Normal 4 2 4 3 5 2 2" xfId="35235"/>
    <cellStyle name="Normal 4 2 4 3 5 3" xfId="35236"/>
    <cellStyle name="Normal 4 2 4 3 6" xfId="35237"/>
    <cellStyle name="Normal 4 2 4 3 6 2" xfId="35238"/>
    <cellStyle name="Normal 4 2 4 3 7" xfId="35239"/>
    <cellStyle name="Normal 4 2 4 3 7 2" xfId="35240"/>
    <cellStyle name="Normal 4 2 4 3 8" xfId="35241"/>
    <cellStyle name="Normal 4 2 4 4" xfId="35242"/>
    <cellStyle name="Normal 4 2 4 4 2" xfId="35243"/>
    <cellStyle name="Normal 4 2 4 4 2 2" xfId="35244"/>
    <cellStyle name="Normal 4 2 4 4 2 2 2" xfId="35245"/>
    <cellStyle name="Normal 4 2 4 4 2 2 2 2" xfId="35246"/>
    <cellStyle name="Normal 4 2 4 4 2 2 2 2 2" xfId="35247"/>
    <cellStyle name="Normal 4 2 4 4 2 2 2 3" xfId="35248"/>
    <cellStyle name="Normal 4 2 4 4 2 2 3" xfId="35249"/>
    <cellStyle name="Normal 4 2 4 4 2 2 3 2" xfId="35250"/>
    <cellStyle name="Normal 4 2 4 4 2 2 4" xfId="35251"/>
    <cellStyle name="Normal 4 2 4 4 2 3" xfId="35252"/>
    <cellStyle name="Normal 4 2 4 4 2 3 2" xfId="35253"/>
    <cellStyle name="Normal 4 2 4 4 2 3 2 2" xfId="35254"/>
    <cellStyle name="Normal 4 2 4 4 2 3 3" xfId="35255"/>
    <cellStyle name="Normal 4 2 4 4 2 4" xfId="35256"/>
    <cellStyle name="Normal 4 2 4 4 2 4 2" xfId="35257"/>
    <cellStyle name="Normal 4 2 4 4 2 5" xfId="35258"/>
    <cellStyle name="Normal 4 2 4 4 2 5 2" xfId="35259"/>
    <cellStyle name="Normal 4 2 4 4 2 6" xfId="35260"/>
    <cellStyle name="Normal 4 2 4 4 3" xfId="35261"/>
    <cellStyle name="Normal 4 2 4 4 3 2" xfId="35262"/>
    <cellStyle name="Normal 4 2 4 4 3 2 2" xfId="35263"/>
    <cellStyle name="Normal 4 2 4 4 3 2 2 2" xfId="35264"/>
    <cellStyle name="Normal 4 2 4 4 3 2 2 2 2" xfId="35265"/>
    <cellStyle name="Normal 4 2 4 4 3 2 2 3" xfId="35266"/>
    <cellStyle name="Normal 4 2 4 4 3 2 3" xfId="35267"/>
    <cellStyle name="Normal 4 2 4 4 3 2 3 2" xfId="35268"/>
    <cellStyle name="Normal 4 2 4 4 3 2 4" xfId="35269"/>
    <cellStyle name="Normal 4 2 4 4 3 3" xfId="35270"/>
    <cellStyle name="Normal 4 2 4 4 3 3 2" xfId="35271"/>
    <cellStyle name="Normal 4 2 4 4 3 3 2 2" xfId="35272"/>
    <cellStyle name="Normal 4 2 4 4 3 3 3" xfId="35273"/>
    <cellStyle name="Normal 4 2 4 4 3 4" xfId="35274"/>
    <cellStyle name="Normal 4 2 4 4 3 4 2" xfId="35275"/>
    <cellStyle name="Normal 4 2 4 4 3 5" xfId="35276"/>
    <cellStyle name="Normal 4 2 4 4 3 5 2" xfId="35277"/>
    <cellStyle name="Normal 4 2 4 4 3 6" xfId="35278"/>
    <cellStyle name="Normal 4 2 4 4 4" xfId="35279"/>
    <cellStyle name="Normal 4 2 4 4 4 2" xfId="35280"/>
    <cellStyle name="Normal 4 2 4 4 4 2 2" xfId="35281"/>
    <cellStyle name="Normal 4 2 4 4 4 2 2 2" xfId="35282"/>
    <cellStyle name="Normal 4 2 4 4 4 2 3" xfId="35283"/>
    <cellStyle name="Normal 4 2 4 4 4 3" xfId="35284"/>
    <cellStyle name="Normal 4 2 4 4 4 3 2" xfId="35285"/>
    <cellStyle name="Normal 4 2 4 4 4 4" xfId="35286"/>
    <cellStyle name="Normal 4 2 4 4 5" xfId="35287"/>
    <cellStyle name="Normal 4 2 4 4 5 2" xfId="35288"/>
    <cellStyle name="Normal 4 2 4 4 5 2 2" xfId="35289"/>
    <cellStyle name="Normal 4 2 4 4 5 3" xfId="35290"/>
    <cellStyle name="Normal 4 2 4 4 6" xfId="35291"/>
    <cellStyle name="Normal 4 2 4 4 6 2" xfId="35292"/>
    <cellStyle name="Normal 4 2 4 4 7" xfId="35293"/>
    <cellStyle name="Normal 4 2 4 4 7 2" xfId="35294"/>
    <cellStyle name="Normal 4 2 4 4 8" xfId="35295"/>
    <cellStyle name="Normal 4 2 4 5" xfId="35296"/>
    <cellStyle name="Normal 4 2 4 5 2" xfId="35297"/>
    <cellStyle name="Normal 4 2 4 5 2 2" xfId="35298"/>
    <cellStyle name="Normal 4 2 4 5 2 2 2" xfId="35299"/>
    <cellStyle name="Normal 4 2 4 5 2 2 2 2" xfId="35300"/>
    <cellStyle name="Normal 4 2 4 5 2 2 3" xfId="35301"/>
    <cellStyle name="Normal 4 2 4 5 2 3" xfId="35302"/>
    <cellStyle name="Normal 4 2 4 5 2 3 2" xfId="35303"/>
    <cellStyle name="Normal 4 2 4 5 2 4" xfId="35304"/>
    <cellStyle name="Normal 4 2 4 5 3" xfId="35305"/>
    <cellStyle name="Normal 4 2 4 5 3 2" xfId="35306"/>
    <cellStyle name="Normal 4 2 4 5 3 2 2" xfId="35307"/>
    <cellStyle name="Normal 4 2 4 5 3 3" xfId="35308"/>
    <cellStyle name="Normal 4 2 4 5 4" xfId="35309"/>
    <cellStyle name="Normal 4 2 4 5 4 2" xfId="35310"/>
    <cellStyle name="Normal 4 2 4 5 5" xfId="35311"/>
    <cellStyle name="Normal 4 2 4 5 5 2" xfId="35312"/>
    <cellStyle name="Normal 4 2 4 5 6" xfId="35313"/>
    <cellStyle name="Normal 4 2 4 6" xfId="35314"/>
    <cellStyle name="Normal 4 2 4 6 2" xfId="35315"/>
    <cellStyle name="Normal 4 2 4 6 2 2" xfId="35316"/>
    <cellStyle name="Normal 4 2 4 6 2 2 2" xfId="35317"/>
    <cellStyle name="Normal 4 2 4 6 2 2 2 2" xfId="35318"/>
    <cellStyle name="Normal 4 2 4 6 2 2 3" xfId="35319"/>
    <cellStyle name="Normal 4 2 4 6 2 3" xfId="35320"/>
    <cellStyle name="Normal 4 2 4 6 2 3 2" xfId="35321"/>
    <cellStyle name="Normal 4 2 4 6 2 4" xfId="35322"/>
    <cellStyle name="Normal 4 2 4 6 3" xfId="35323"/>
    <cellStyle name="Normal 4 2 4 6 3 2" xfId="35324"/>
    <cellStyle name="Normal 4 2 4 6 3 2 2" xfId="35325"/>
    <cellStyle name="Normal 4 2 4 6 3 3" xfId="35326"/>
    <cellStyle name="Normal 4 2 4 6 4" xfId="35327"/>
    <cellStyle name="Normal 4 2 4 6 4 2" xfId="35328"/>
    <cellStyle name="Normal 4 2 4 6 5" xfId="35329"/>
    <cellStyle name="Normal 4 2 4 6 5 2" xfId="35330"/>
    <cellStyle name="Normal 4 2 4 6 6" xfId="35331"/>
    <cellStyle name="Normal 4 2 4 7" xfId="35332"/>
    <cellStyle name="Normal 4 2 4 7 2" xfId="35333"/>
    <cellStyle name="Normal 4 2 4 7 2 2" xfId="35334"/>
    <cellStyle name="Normal 4 2 4 7 2 2 2" xfId="35335"/>
    <cellStyle name="Normal 4 2 4 7 2 2 2 2" xfId="35336"/>
    <cellStyle name="Normal 4 2 4 7 2 2 3" xfId="35337"/>
    <cellStyle name="Normal 4 2 4 7 2 3" xfId="35338"/>
    <cellStyle name="Normal 4 2 4 7 2 3 2" xfId="35339"/>
    <cellStyle name="Normal 4 2 4 7 2 4" xfId="35340"/>
    <cellStyle name="Normal 4 2 4 7 3" xfId="35341"/>
    <cellStyle name="Normal 4 2 4 7 3 2" xfId="35342"/>
    <cellStyle name="Normal 4 2 4 7 3 2 2" xfId="35343"/>
    <cellStyle name="Normal 4 2 4 7 3 3" xfId="35344"/>
    <cellStyle name="Normal 4 2 4 7 4" xfId="35345"/>
    <cellStyle name="Normal 4 2 4 7 4 2" xfId="35346"/>
    <cellStyle name="Normal 4 2 4 7 5" xfId="35347"/>
    <cellStyle name="Normal 4 2 4 7 5 2" xfId="35348"/>
    <cellStyle name="Normal 4 2 4 7 6" xfId="35349"/>
    <cellStyle name="Normal 4 2 4 8" xfId="35350"/>
    <cellStyle name="Normal 4 2 4 8 2" xfId="35351"/>
    <cellStyle name="Normal 4 2 4 8 2 2" xfId="35352"/>
    <cellStyle name="Normal 4 2 4 8 2 2 2" xfId="35353"/>
    <cellStyle name="Normal 4 2 4 8 2 3" xfId="35354"/>
    <cellStyle name="Normal 4 2 4 8 3" xfId="35355"/>
    <cellStyle name="Normal 4 2 4 8 3 2" xfId="35356"/>
    <cellStyle name="Normal 4 2 4 8 4" xfId="35357"/>
    <cellStyle name="Normal 4 2 4 9" xfId="35358"/>
    <cellStyle name="Normal 4 2 4 9 2" xfId="35359"/>
    <cellStyle name="Normal 4 2 4 9 2 2" xfId="35360"/>
    <cellStyle name="Normal 4 2 4 9 3" xfId="35361"/>
    <cellStyle name="Normal 4 2 5" xfId="35362"/>
    <cellStyle name="Normal 4 2 5 10" xfId="35363"/>
    <cellStyle name="Normal 4 2 5 10 2" xfId="35364"/>
    <cellStyle name="Normal 4 2 5 11" xfId="35365"/>
    <cellStyle name="Normal 4 2 5 12" xfId="35366"/>
    <cellStyle name="Normal 4 2 5 2" xfId="35367"/>
    <cellStyle name="Normal 4 2 5 2 2" xfId="35368"/>
    <cellStyle name="Normal 4 2 5 2 2 2" xfId="35369"/>
    <cellStyle name="Normal 4 2 5 2 2 2 2" xfId="35370"/>
    <cellStyle name="Normal 4 2 5 2 2 2 2 2" xfId="35371"/>
    <cellStyle name="Normal 4 2 5 2 2 2 2 2 2" xfId="35372"/>
    <cellStyle name="Normal 4 2 5 2 2 2 2 3" xfId="35373"/>
    <cellStyle name="Normal 4 2 5 2 2 2 3" xfId="35374"/>
    <cellStyle name="Normal 4 2 5 2 2 2 3 2" xfId="35375"/>
    <cellStyle name="Normal 4 2 5 2 2 2 4" xfId="35376"/>
    <cellStyle name="Normal 4 2 5 2 2 3" xfId="35377"/>
    <cellStyle name="Normal 4 2 5 2 2 3 2" xfId="35378"/>
    <cellStyle name="Normal 4 2 5 2 2 3 2 2" xfId="35379"/>
    <cellStyle name="Normal 4 2 5 2 2 3 3" xfId="35380"/>
    <cellStyle name="Normal 4 2 5 2 2 4" xfId="35381"/>
    <cellStyle name="Normal 4 2 5 2 2 4 2" xfId="35382"/>
    <cellStyle name="Normal 4 2 5 2 2 5" xfId="35383"/>
    <cellStyle name="Normal 4 2 5 2 2 5 2" xfId="35384"/>
    <cellStyle name="Normal 4 2 5 2 2 6" xfId="35385"/>
    <cellStyle name="Normal 4 2 5 2 3" xfId="35386"/>
    <cellStyle name="Normal 4 2 5 2 3 2" xfId="35387"/>
    <cellStyle name="Normal 4 2 5 2 3 2 2" xfId="35388"/>
    <cellStyle name="Normal 4 2 5 2 3 2 2 2" xfId="35389"/>
    <cellStyle name="Normal 4 2 5 2 3 2 2 2 2" xfId="35390"/>
    <cellStyle name="Normal 4 2 5 2 3 2 2 3" xfId="35391"/>
    <cellStyle name="Normal 4 2 5 2 3 2 3" xfId="35392"/>
    <cellStyle name="Normal 4 2 5 2 3 2 3 2" xfId="35393"/>
    <cellStyle name="Normal 4 2 5 2 3 2 4" xfId="35394"/>
    <cellStyle name="Normal 4 2 5 2 3 3" xfId="35395"/>
    <cellStyle name="Normal 4 2 5 2 3 3 2" xfId="35396"/>
    <cellStyle name="Normal 4 2 5 2 3 3 2 2" xfId="35397"/>
    <cellStyle name="Normal 4 2 5 2 3 3 3" xfId="35398"/>
    <cellStyle name="Normal 4 2 5 2 3 4" xfId="35399"/>
    <cellStyle name="Normal 4 2 5 2 3 4 2" xfId="35400"/>
    <cellStyle name="Normal 4 2 5 2 3 5" xfId="35401"/>
    <cellStyle name="Normal 4 2 5 2 3 5 2" xfId="35402"/>
    <cellStyle name="Normal 4 2 5 2 3 6" xfId="35403"/>
    <cellStyle name="Normal 4 2 5 2 4" xfId="35404"/>
    <cellStyle name="Normal 4 2 5 2 4 2" xfId="35405"/>
    <cellStyle name="Normal 4 2 5 2 4 2 2" xfId="35406"/>
    <cellStyle name="Normal 4 2 5 2 4 2 2 2" xfId="35407"/>
    <cellStyle name="Normal 4 2 5 2 4 2 3" xfId="35408"/>
    <cellStyle name="Normal 4 2 5 2 4 3" xfId="35409"/>
    <cellStyle name="Normal 4 2 5 2 4 3 2" xfId="35410"/>
    <cellStyle name="Normal 4 2 5 2 4 4" xfId="35411"/>
    <cellStyle name="Normal 4 2 5 2 5" xfId="35412"/>
    <cellStyle name="Normal 4 2 5 2 5 2" xfId="35413"/>
    <cellStyle name="Normal 4 2 5 2 5 2 2" xfId="35414"/>
    <cellStyle name="Normal 4 2 5 2 5 3" xfId="35415"/>
    <cellStyle name="Normal 4 2 5 2 6" xfId="35416"/>
    <cellStyle name="Normal 4 2 5 2 6 2" xfId="35417"/>
    <cellStyle name="Normal 4 2 5 2 7" xfId="35418"/>
    <cellStyle name="Normal 4 2 5 2 7 2" xfId="35419"/>
    <cellStyle name="Normal 4 2 5 2 8" xfId="35420"/>
    <cellStyle name="Normal 4 2 5 3" xfId="35421"/>
    <cellStyle name="Normal 4 2 5 3 2" xfId="35422"/>
    <cellStyle name="Normal 4 2 5 3 2 2" xfId="35423"/>
    <cellStyle name="Normal 4 2 5 3 2 2 2" xfId="35424"/>
    <cellStyle name="Normal 4 2 5 3 2 2 2 2" xfId="35425"/>
    <cellStyle name="Normal 4 2 5 3 2 2 2 2 2" xfId="35426"/>
    <cellStyle name="Normal 4 2 5 3 2 2 2 3" xfId="35427"/>
    <cellStyle name="Normal 4 2 5 3 2 2 3" xfId="35428"/>
    <cellStyle name="Normal 4 2 5 3 2 2 3 2" xfId="35429"/>
    <cellStyle name="Normal 4 2 5 3 2 2 4" xfId="35430"/>
    <cellStyle name="Normal 4 2 5 3 2 3" xfId="35431"/>
    <cellStyle name="Normal 4 2 5 3 2 3 2" xfId="35432"/>
    <cellStyle name="Normal 4 2 5 3 2 3 2 2" xfId="35433"/>
    <cellStyle name="Normal 4 2 5 3 2 3 3" xfId="35434"/>
    <cellStyle name="Normal 4 2 5 3 2 4" xfId="35435"/>
    <cellStyle name="Normal 4 2 5 3 2 4 2" xfId="35436"/>
    <cellStyle name="Normal 4 2 5 3 2 5" xfId="35437"/>
    <cellStyle name="Normal 4 2 5 3 2 5 2" xfId="35438"/>
    <cellStyle name="Normal 4 2 5 3 2 6" xfId="35439"/>
    <cellStyle name="Normal 4 2 5 3 3" xfId="35440"/>
    <cellStyle name="Normal 4 2 5 3 3 2" xfId="35441"/>
    <cellStyle name="Normal 4 2 5 3 3 2 2" xfId="35442"/>
    <cellStyle name="Normal 4 2 5 3 3 2 2 2" xfId="35443"/>
    <cellStyle name="Normal 4 2 5 3 3 2 2 2 2" xfId="35444"/>
    <cellStyle name="Normal 4 2 5 3 3 2 2 3" xfId="35445"/>
    <cellStyle name="Normal 4 2 5 3 3 2 3" xfId="35446"/>
    <cellStyle name="Normal 4 2 5 3 3 2 3 2" xfId="35447"/>
    <cellStyle name="Normal 4 2 5 3 3 2 4" xfId="35448"/>
    <cellStyle name="Normal 4 2 5 3 3 3" xfId="35449"/>
    <cellStyle name="Normal 4 2 5 3 3 3 2" xfId="35450"/>
    <cellStyle name="Normal 4 2 5 3 3 3 2 2" xfId="35451"/>
    <cellStyle name="Normal 4 2 5 3 3 3 3" xfId="35452"/>
    <cellStyle name="Normal 4 2 5 3 3 4" xfId="35453"/>
    <cellStyle name="Normal 4 2 5 3 3 4 2" xfId="35454"/>
    <cellStyle name="Normal 4 2 5 3 3 5" xfId="35455"/>
    <cellStyle name="Normal 4 2 5 3 3 5 2" xfId="35456"/>
    <cellStyle name="Normal 4 2 5 3 3 6" xfId="35457"/>
    <cellStyle name="Normal 4 2 5 3 4" xfId="35458"/>
    <cellStyle name="Normal 4 2 5 3 4 2" xfId="35459"/>
    <cellStyle name="Normal 4 2 5 3 4 2 2" xfId="35460"/>
    <cellStyle name="Normal 4 2 5 3 4 2 2 2" xfId="35461"/>
    <cellStyle name="Normal 4 2 5 3 4 2 3" xfId="35462"/>
    <cellStyle name="Normal 4 2 5 3 4 3" xfId="35463"/>
    <cellStyle name="Normal 4 2 5 3 4 3 2" xfId="35464"/>
    <cellStyle name="Normal 4 2 5 3 4 4" xfId="35465"/>
    <cellStyle name="Normal 4 2 5 3 5" xfId="35466"/>
    <cellStyle name="Normal 4 2 5 3 5 2" xfId="35467"/>
    <cellStyle name="Normal 4 2 5 3 5 2 2" xfId="35468"/>
    <cellStyle name="Normal 4 2 5 3 5 3" xfId="35469"/>
    <cellStyle name="Normal 4 2 5 3 6" xfId="35470"/>
    <cellStyle name="Normal 4 2 5 3 6 2" xfId="35471"/>
    <cellStyle name="Normal 4 2 5 3 7" xfId="35472"/>
    <cellStyle name="Normal 4 2 5 3 7 2" xfId="35473"/>
    <cellStyle name="Normal 4 2 5 3 8" xfId="35474"/>
    <cellStyle name="Normal 4 2 5 4" xfId="35475"/>
    <cellStyle name="Normal 4 2 5 4 2" xfId="35476"/>
    <cellStyle name="Normal 4 2 5 4 2 2" xfId="35477"/>
    <cellStyle name="Normal 4 2 5 4 2 2 2" xfId="35478"/>
    <cellStyle name="Normal 4 2 5 4 2 2 2 2" xfId="35479"/>
    <cellStyle name="Normal 4 2 5 4 2 2 3" xfId="35480"/>
    <cellStyle name="Normal 4 2 5 4 2 3" xfId="35481"/>
    <cellStyle name="Normal 4 2 5 4 2 3 2" xfId="35482"/>
    <cellStyle name="Normal 4 2 5 4 2 4" xfId="35483"/>
    <cellStyle name="Normal 4 2 5 4 3" xfId="35484"/>
    <cellStyle name="Normal 4 2 5 4 3 2" xfId="35485"/>
    <cellStyle name="Normal 4 2 5 4 3 2 2" xfId="35486"/>
    <cellStyle name="Normal 4 2 5 4 3 3" xfId="35487"/>
    <cellStyle name="Normal 4 2 5 4 4" xfId="35488"/>
    <cellStyle name="Normal 4 2 5 4 4 2" xfId="35489"/>
    <cellStyle name="Normal 4 2 5 4 5" xfId="35490"/>
    <cellStyle name="Normal 4 2 5 4 5 2" xfId="35491"/>
    <cellStyle name="Normal 4 2 5 4 6" xfId="35492"/>
    <cellStyle name="Normal 4 2 5 5" xfId="35493"/>
    <cellStyle name="Normal 4 2 5 5 2" xfId="35494"/>
    <cellStyle name="Normal 4 2 5 5 2 2" xfId="35495"/>
    <cellStyle name="Normal 4 2 5 5 2 2 2" xfId="35496"/>
    <cellStyle name="Normal 4 2 5 5 2 2 2 2" xfId="35497"/>
    <cellStyle name="Normal 4 2 5 5 2 2 3" xfId="35498"/>
    <cellStyle name="Normal 4 2 5 5 2 3" xfId="35499"/>
    <cellStyle name="Normal 4 2 5 5 2 3 2" xfId="35500"/>
    <cellStyle name="Normal 4 2 5 5 2 4" xfId="35501"/>
    <cellStyle name="Normal 4 2 5 5 3" xfId="35502"/>
    <cellStyle name="Normal 4 2 5 5 3 2" xfId="35503"/>
    <cellStyle name="Normal 4 2 5 5 3 2 2" xfId="35504"/>
    <cellStyle name="Normal 4 2 5 5 3 3" xfId="35505"/>
    <cellStyle name="Normal 4 2 5 5 4" xfId="35506"/>
    <cellStyle name="Normal 4 2 5 5 4 2" xfId="35507"/>
    <cellStyle name="Normal 4 2 5 5 5" xfId="35508"/>
    <cellStyle name="Normal 4 2 5 5 5 2" xfId="35509"/>
    <cellStyle name="Normal 4 2 5 5 6" xfId="35510"/>
    <cellStyle name="Normal 4 2 5 6" xfId="35511"/>
    <cellStyle name="Normal 4 2 5 6 2" xfId="35512"/>
    <cellStyle name="Normal 4 2 5 6 2 2" xfId="35513"/>
    <cellStyle name="Normal 4 2 5 6 2 2 2" xfId="35514"/>
    <cellStyle name="Normal 4 2 5 6 2 2 2 2" xfId="35515"/>
    <cellStyle name="Normal 4 2 5 6 2 2 3" xfId="35516"/>
    <cellStyle name="Normal 4 2 5 6 2 3" xfId="35517"/>
    <cellStyle name="Normal 4 2 5 6 2 3 2" xfId="35518"/>
    <cellStyle name="Normal 4 2 5 6 2 4" xfId="35519"/>
    <cellStyle name="Normal 4 2 5 6 3" xfId="35520"/>
    <cellStyle name="Normal 4 2 5 6 3 2" xfId="35521"/>
    <cellStyle name="Normal 4 2 5 6 3 2 2" xfId="35522"/>
    <cellStyle name="Normal 4 2 5 6 3 3" xfId="35523"/>
    <cellStyle name="Normal 4 2 5 6 4" xfId="35524"/>
    <cellStyle name="Normal 4 2 5 6 4 2" xfId="35525"/>
    <cellStyle name="Normal 4 2 5 6 5" xfId="35526"/>
    <cellStyle name="Normal 4 2 5 6 5 2" xfId="35527"/>
    <cellStyle name="Normal 4 2 5 6 6" xfId="35528"/>
    <cellStyle name="Normal 4 2 5 7" xfId="35529"/>
    <cellStyle name="Normal 4 2 5 7 2" xfId="35530"/>
    <cellStyle name="Normal 4 2 5 7 2 2" xfId="35531"/>
    <cellStyle name="Normal 4 2 5 7 2 2 2" xfId="35532"/>
    <cellStyle name="Normal 4 2 5 7 2 3" xfId="35533"/>
    <cellStyle name="Normal 4 2 5 7 3" xfId="35534"/>
    <cellStyle name="Normal 4 2 5 7 3 2" xfId="35535"/>
    <cellStyle name="Normal 4 2 5 7 4" xfId="35536"/>
    <cellStyle name="Normal 4 2 5 8" xfId="35537"/>
    <cellStyle name="Normal 4 2 5 8 2" xfId="35538"/>
    <cellStyle name="Normal 4 2 5 8 2 2" xfId="35539"/>
    <cellStyle name="Normal 4 2 5 8 3" xfId="35540"/>
    <cellStyle name="Normal 4 2 5 9" xfId="35541"/>
    <cellStyle name="Normal 4 2 5 9 2" xfId="35542"/>
    <cellStyle name="Normal 4 2 6" xfId="35543"/>
    <cellStyle name="Normal 4 2 6 10" xfId="35544"/>
    <cellStyle name="Normal 4 2 6 10 2" xfId="35545"/>
    <cellStyle name="Normal 4 2 6 11" xfId="35546"/>
    <cellStyle name="Normal 4 2 6 2" xfId="35547"/>
    <cellStyle name="Normal 4 2 6 2 2" xfId="35548"/>
    <cellStyle name="Normal 4 2 6 2 2 2" xfId="35549"/>
    <cellStyle name="Normal 4 2 6 2 2 2 2" xfId="35550"/>
    <cellStyle name="Normal 4 2 6 2 2 2 2 2" xfId="35551"/>
    <cellStyle name="Normal 4 2 6 2 2 2 2 2 2" xfId="35552"/>
    <cellStyle name="Normal 4 2 6 2 2 2 2 3" xfId="35553"/>
    <cellStyle name="Normal 4 2 6 2 2 2 3" xfId="35554"/>
    <cellStyle name="Normal 4 2 6 2 2 2 3 2" xfId="35555"/>
    <cellStyle name="Normal 4 2 6 2 2 2 4" xfId="35556"/>
    <cellStyle name="Normal 4 2 6 2 2 3" xfId="35557"/>
    <cellStyle name="Normal 4 2 6 2 2 3 2" xfId="35558"/>
    <cellStyle name="Normal 4 2 6 2 2 3 2 2" xfId="35559"/>
    <cellStyle name="Normal 4 2 6 2 2 3 3" xfId="35560"/>
    <cellStyle name="Normal 4 2 6 2 2 4" xfId="35561"/>
    <cellStyle name="Normal 4 2 6 2 2 4 2" xfId="35562"/>
    <cellStyle name="Normal 4 2 6 2 2 5" xfId="35563"/>
    <cellStyle name="Normal 4 2 6 2 2 5 2" xfId="35564"/>
    <cellStyle name="Normal 4 2 6 2 2 6" xfId="35565"/>
    <cellStyle name="Normal 4 2 6 2 3" xfId="35566"/>
    <cellStyle name="Normal 4 2 6 2 3 2" xfId="35567"/>
    <cellStyle name="Normal 4 2 6 2 3 2 2" xfId="35568"/>
    <cellStyle name="Normal 4 2 6 2 3 2 2 2" xfId="35569"/>
    <cellStyle name="Normal 4 2 6 2 3 2 2 2 2" xfId="35570"/>
    <cellStyle name="Normal 4 2 6 2 3 2 2 3" xfId="35571"/>
    <cellStyle name="Normal 4 2 6 2 3 2 3" xfId="35572"/>
    <cellStyle name="Normal 4 2 6 2 3 2 3 2" xfId="35573"/>
    <cellStyle name="Normal 4 2 6 2 3 2 4" xfId="35574"/>
    <cellStyle name="Normal 4 2 6 2 3 3" xfId="35575"/>
    <cellStyle name="Normal 4 2 6 2 3 3 2" xfId="35576"/>
    <cellStyle name="Normal 4 2 6 2 3 3 2 2" xfId="35577"/>
    <cellStyle name="Normal 4 2 6 2 3 3 3" xfId="35578"/>
    <cellStyle name="Normal 4 2 6 2 3 4" xfId="35579"/>
    <cellStyle name="Normal 4 2 6 2 3 4 2" xfId="35580"/>
    <cellStyle name="Normal 4 2 6 2 3 5" xfId="35581"/>
    <cellStyle name="Normal 4 2 6 2 3 5 2" xfId="35582"/>
    <cellStyle name="Normal 4 2 6 2 3 6" xfId="35583"/>
    <cellStyle name="Normal 4 2 6 2 4" xfId="35584"/>
    <cellStyle name="Normal 4 2 6 2 4 2" xfId="35585"/>
    <cellStyle name="Normal 4 2 6 2 4 2 2" xfId="35586"/>
    <cellStyle name="Normal 4 2 6 2 4 2 2 2" xfId="35587"/>
    <cellStyle name="Normal 4 2 6 2 4 2 3" xfId="35588"/>
    <cellStyle name="Normal 4 2 6 2 4 3" xfId="35589"/>
    <cellStyle name="Normal 4 2 6 2 4 3 2" xfId="35590"/>
    <cellStyle name="Normal 4 2 6 2 4 4" xfId="35591"/>
    <cellStyle name="Normal 4 2 6 2 5" xfId="35592"/>
    <cellStyle name="Normal 4 2 6 2 5 2" xfId="35593"/>
    <cellStyle name="Normal 4 2 6 2 5 2 2" xfId="35594"/>
    <cellStyle name="Normal 4 2 6 2 5 3" xfId="35595"/>
    <cellStyle name="Normal 4 2 6 2 6" xfId="35596"/>
    <cellStyle name="Normal 4 2 6 2 6 2" xfId="35597"/>
    <cellStyle name="Normal 4 2 6 2 7" xfId="35598"/>
    <cellStyle name="Normal 4 2 6 2 7 2" xfId="35599"/>
    <cellStyle name="Normal 4 2 6 2 8" xfId="35600"/>
    <cellStyle name="Normal 4 2 6 3" xfId="35601"/>
    <cellStyle name="Normal 4 2 6 3 2" xfId="35602"/>
    <cellStyle name="Normal 4 2 6 3 2 2" xfId="35603"/>
    <cellStyle name="Normal 4 2 6 3 2 2 2" xfId="35604"/>
    <cellStyle name="Normal 4 2 6 3 2 2 2 2" xfId="35605"/>
    <cellStyle name="Normal 4 2 6 3 2 2 2 2 2" xfId="35606"/>
    <cellStyle name="Normal 4 2 6 3 2 2 2 3" xfId="35607"/>
    <cellStyle name="Normal 4 2 6 3 2 2 3" xfId="35608"/>
    <cellStyle name="Normal 4 2 6 3 2 2 3 2" xfId="35609"/>
    <cellStyle name="Normal 4 2 6 3 2 2 4" xfId="35610"/>
    <cellStyle name="Normal 4 2 6 3 2 3" xfId="35611"/>
    <cellStyle name="Normal 4 2 6 3 2 3 2" xfId="35612"/>
    <cellStyle name="Normal 4 2 6 3 2 3 2 2" xfId="35613"/>
    <cellStyle name="Normal 4 2 6 3 2 3 3" xfId="35614"/>
    <cellStyle name="Normal 4 2 6 3 2 4" xfId="35615"/>
    <cellStyle name="Normal 4 2 6 3 2 4 2" xfId="35616"/>
    <cellStyle name="Normal 4 2 6 3 2 5" xfId="35617"/>
    <cellStyle name="Normal 4 2 6 3 2 5 2" xfId="35618"/>
    <cellStyle name="Normal 4 2 6 3 2 6" xfId="35619"/>
    <cellStyle name="Normal 4 2 6 3 3" xfId="35620"/>
    <cellStyle name="Normal 4 2 6 3 3 2" xfId="35621"/>
    <cellStyle name="Normal 4 2 6 3 3 2 2" xfId="35622"/>
    <cellStyle name="Normal 4 2 6 3 3 2 2 2" xfId="35623"/>
    <cellStyle name="Normal 4 2 6 3 3 2 2 2 2" xfId="35624"/>
    <cellStyle name="Normal 4 2 6 3 3 2 2 3" xfId="35625"/>
    <cellStyle name="Normal 4 2 6 3 3 2 3" xfId="35626"/>
    <cellStyle name="Normal 4 2 6 3 3 2 3 2" xfId="35627"/>
    <cellStyle name="Normal 4 2 6 3 3 2 4" xfId="35628"/>
    <cellStyle name="Normal 4 2 6 3 3 3" xfId="35629"/>
    <cellStyle name="Normal 4 2 6 3 3 3 2" xfId="35630"/>
    <cellStyle name="Normal 4 2 6 3 3 3 2 2" xfId="35631"/>
    <cellStyle name="Normal 4 2 6 3 3 3 3" xfId="35632"/>
    <cellStyle name="Normal 4 2 6 3 3 4" xfId="35633"/>
    <cellStyle name="Normal 4 2 6 3 3 4 2" xfId="35634"/>
    <cellStyle name="Normal 4 2 6 3 3 5" xfId="35635"/>
    <cellStyle name="Normal 4 2 6 3 3 5 2" xfId="35636"/>
    <cellStyle name="Normal 4 2 6 3 3 6" xfId="35637"/>
    <cellStyle name="Normal 4 2 6 3 4" xfId="35638"/>
    <cellStyle name="Normal 4 2 6 3 4 2" xfId="35639"/>
    <cellStyle name="Normal 4 2 6 3 4 2 2" xfId="35640"/>
    <cellStyle name="Normal 4 2 6 3 4 2 2 2" xfId="35641"/>
    <cellStyle name="Normal 4 2 6 3 4 2 3" xfId="35642"/>
    <cellStyle name="Normal 4 2 6 3 4 3" xfId="35643"/>
    <cellStyle name="Normal 4 2 6 3 4 3 2" xfId="35644"/>
    <cellStyle name="Normal 4 2 6 3 4 4" xfId="35645"/>
    <cellStyle name="Normal 4 2 6 3 5" xfId="35646"/>
    <cellStyle name="Normal 4 2 6 3 5 2" xfId="35647"/>
    <cellStyle name="Normal 4 2 6 3 5 2 2" xfId="35648"/>
    <cellStyle name="Normal 4 2 6 3 5 3" xfId="35649"/>
    <cellStyle name="Normal 4 2 6 3 6" xfId="35650"/>
    <cellStyle name="Normal 4 2 6 3 6 2" xfId="35651"/>
    <cellStyle name="Normal 4 2 6 3 7" xfId="35652"/>
    <cellStyle name="Normal 4 2 6 3 7 2" xfId="35653"/>
    <cellStyle name="Normal 4 2 6 3 8" xfId="35654"/>
    <cellStyle name="Normal 4 2 6 4" xfId="35655"/>
    <cellStyle name="Normal 4 2 6 4 2" xfId="35656"/>
    <cellStyle name="Normal 4 2 6 4 2 2" xfId="35657"/>
    <cellStyle name="Normal 4 2 6 4 2 2 2" xfId="35658"/>
    <cellStyle name="Normal 4 2 6 4 2 2 2 2" xfId="35659"/>
    <cellStyle name="Normal 4 2 6 4 2 2 3" xfId="35660"/>
    <cellStyle name="Normal 4 2 6 4 2 3" xfId="35661"/>
    <cellStyle name="Normal 4 2 6 4 2 3 2" xfId="35662"/>
    <cellStyle name="Normal 4 2 6 4 2 4" xfId="35663"/>
    <cellStyle name="Normal 4 2 6 4 3" xfId="35664"/>
    <cellStyle name="Normal 4 2 6 4 3 2" xfId="35665"/>
    <cellStyle name="Normal 4 2 6 4 3 2 2" xfId="35666"/>
    <cellStyle name="Normal 4 2 6 4 3 3" xfId="35667"/>
    <cellStyle name="Normal 4 2 6 4 4" xfId="35668"/>
    <cellStyle name="Normal 4 2 6 4 4 2" xfId="35669"/>
    <cellStyle name="Normal 4 2 6 4 5" xfId="35670"/>
    <cellStyle name="Normal 4 2 6 4 5 2" xfId="35671"/>
    <cellStyle name="Normal 4 2 6 4 6" xfId="35672"/>
    <cellStyle name="Normal 4 2 6 5" xfId="35673"/>
    <cellStyle name="Normal 4 2 6 5 2" xfId="35674"/>
    <cellStyle name="Normal 4 2 6 5 2 2" xfId="35675"/>
    <cellStyle name="Normal 4 2 6 5 2 2 2" xfId="35676"/>
    <cellStyle name="Normal 4 2 6 5 2 2 2 2" xfId="35677"/>
    <cellStyle name="Normal 4 2 6 5 2 2 3" xfId="35678"/>
    <cellStyle name="Normal 4 2 6 5 2 3" xfId="35679"/>
    <cellStyle name="Normal 4 2 6 5 2 3 2" xfId="35680"/>
    <cellStyle name="Normal 4 2 6 5 2 4" xfId="35681"/>
    <cellStyle name="Normal 4 2 6 5 3" xfId="35682"/>
    <cellStyle name="Normal 4 2 6 5 3 2" xfId="35683"/>
    <cellStyle name="Normal 4 2 6 5 3 2 2" xfId="35684"/>
    <cellStyle name="Normal 4 2 6 5 3 3" xfId="35685"/>
    <cellStyle name="Normal 4 2 6 5 4" xfId="35686"/>
    <cellStyle name="Normal 4 2 6 5 4 2" xfId="35687"/>
    <cellStyle name="Normal 4 2 6 5 5" xfId="35688"/>
    <cellStyle name="Normal 4 2 6 5 5 2" xfId="35689"/>
    <cellStyle name="Normal 4 2 6 5 6" xfId="35690"/>
    <cellStyle name="Normal 4 2 6 6" xfId="35691"/>
    <cellStyle name="Normal 4 2 6 6 2" xfId="35692"/>
    <cellStyle name="Normal 4 2 6 6 2 2" xfId="35693"/>
    <cellStyle name="Normal 4 2 6 6 2 2 2" xfId="35694"/>
    <cellStyle name="Normal 4 2 6 6 2 2 2 2" xfId="35695"/>
    <cellStyle name="Normal 4 2 6 6 2 2 3" xfId="35696"/>
    <cellStyle name="Normal 4 2 6 6 2 3" xfId="35697"/>
    <cellStyle name="Normal 4 2 6 6 2 3 2" xfId="35698"/>
    <cellStyle name="Normal 4 2 6 6 2 4" xfId="35699"/>
    <cellStyle name="Normal 4 2 6 6 3" xfId="35700"/>
    <cellStyle name="Normal 4 2 6 6 3 2" xfId="35701"/>
    <cellStyle name="Normal 4 2 6 6 3 2 2" xfId="35702"/>
    <cellStyle name="Normal 4 2 6 6 3 3" xfId="35703"/>
    <cellStyle name="Normal 4 2 6 6 4" xfId="35704"/>
    <cellStyle name="Normal 4 2 6 6 4 2" xfId="35705"/>
    <cellStyle name="Normal 4 2 6 6 5" xfId="35706"/>
    <cellStyle name="Normal 4 2 6 6 5 2" xfId="35707"/>
    <cellStyle name="Normal 4 2 6 6 6" xfId="35708"/>
    <cellStyle name="Normal 4 2 6 7" xfId="35709"/>
    <cellStyle name="Normal 4 2 6 7 2" xfId="35710"/>
    <cellStyle name="Normal 4 2 6 7 2 2" xfId="35711"/>
    <cellStyle name="Normal 4 2 6 7 2 2 2" xfId="35712"/>
    <cellStyle name="Normal 4 2 6 7 2 3" xfId="35713"/>
    <cellStyle name="Normal 4 2 6 7 3" xfId="35714"/>
    <cellStyle name="Normal 4 2 6 7 3 2" xfId="35715"/>
    <cellStyle name="Normal 4 2 6 7 4" xfId="35716"/>
    <cellStyle name="Normal 4 2 6 8" xfId="35717"/>
    <cellStyle name="Normal 4 2 6 8 2" xfId="35718"/>
    <cellStyle name="Normal 4 2 6 8 2 2" xfId="35719"/>
    <cellStyle name="Normal 4 2 6 8 3" xfId="35720"/>
    <cellStyle name="Normal 4 2 6 9" xfId="35721"/>
    <cellStyle name="Normal 4 2 6 9 2" xfId="35722"/>
    <cellStyle name="Normal 4 2 7" xfId="35723"/>
    <cellStyle name="Normal 4 2 7 2" xfId="35724"/>
    <cellStyle name="Normal 4 2 7 2 2" xfId="35725"/>
    <cellStyle name="Normal 4 2 7 2 2 2" xfId="35726"/>
    <cellStyle name="Normal 4 2 7 2 2 2 2" xfId="35727"/>
    <cellStyle name="Normal 4 2 7 2 2 2 2 2" xfId="35728"/>
    <cellStyle name="Normal 4 2 7 2 2 2 3" xfId="35729"/>
    <cellStyle name="Normal 4 2 7 2 2 3" xfId="35730"/>
    <cellStyle name="Normal 4 2 7 2 2 3 2" xfId="35731"/>
    <cellStyle name="Normal 4 2 7 2 2 4" xfId="35732"/>
    <cellStyle name="Normal 4 2 7 2 3" xfId="35733"/>
    <cellStyle name="Normal 4 2 7 2 3 2" xfId="35734"/>
    <cellStyle name="Normal 4 2 7 2 3 2 2" xfId="35735"/>
    <cellStyle name="Normal 4 2 7 2 3 3" xfId="35736"/>
    <cellStyle name="Normal 4 2 7 2 4" xfId="35737"/>
    <cellStyle name="Normal 4 2 7 2 4 2" xfId="35738"/>
    <cellStyle name="Normal 4 2 7 2 5" xfId="35739"/>
    <cellStyle name="Normal 4 2 7 2 5 2" xfId="35740"/>
    <cellStyle name="Normal 4 2 7 2 6" xfId="35741"/>
    <cellStyle name="Normal 4 2 7 3" xfId="35742"/>
    <cellStyle name="Normal 4 2 7 3 2" xfId="35743"/>
    <cellStyle name="Normal 4 2 7 3 2 2" xfId="35744"/>
    <cellStyle name="Normal 4 2 7 3 2 2 2" xfId="35745"/>
    <cellStyle name="Normal 4 2 7 3 2 2 2 2" xfId="35746"/>
    <cellStyle name="Normal 4 2 7 3 2 2 3" xfId="35747"/>
    <cellStyle name="Normal 4 2 7 3 2 3" xfId="35748"/>
    <cellStyle name="Normal 4 2 7 3 2 3 2" xfId="35749"/>
    <cellStyle name="Normal 4 2 7 3 2 4" xfId="35750"/>
    <cellStyle name="Normal 4 2 7 3 3" xfId="35751"/>
    <cellStyle name="Normal 4 2 7 3 3 2" xfId="35752"/>
    <cellStyle name="Normal 4 2 7 3 3 2 2" xfId="35753"/>
    <cellStyle name="Normal 4 2 7 3 3 3" xfId="35754"/>
    <cellStyle name="Normal 4 2 7 3 4" xfId="35755"/>
    <cellStyle name="Normal 4 2 7 3 4 2" xfId="35756"/>
    <cellStyle name="Normal 4 2 7 3 5" xfId="35757"/>
    <cellStyle name="Normal 4 2 7 3 5 2" xfId="35758"/>
    <cellStyle name="Normal 4 2 7 3 6" xfId="35759"/>
    <cellStyle name="Normal 4 2 7 4" xfId="35760"/>
    <cellStyle name="Normal 4 2 7 4 2" xfId="35761"/>
    <cellStyle name="Normal 4 2 7 4 2 2" xfId="35762"/>
    <cellStyle name="Normal 4 2 7 4 2 2 2" xfId="35763"/>
    <cellStyle name="Normal 4 2 7 4 2 3" xfId="35764"/>
    <cellStyle name="Normal 4 2 7 4 3" xfId="35765"/>
    <cellStyle name="Normal 4 2 7 4 3 2" xfId="35766"/>
    <cellStyle name="Normal 4 2 7 4 4" xfId="35767"/>
    <cellStyle name="Normal 4 2 7 5" xfId="35768"/>
    <cellStyle name="Normal 4 2 7 5 2" xfId="35769"/>
    <cellStyle name="Normal 4 2 7 5 2 2" xfId="35770"/>
    <cellStyle name="Normal 4 2 7 5 3" xfId="35771"/>
    <cellStyle name="Normal 4 2 7 6" xfId="35772"/>
    <cellStyle name="Normal 4 2 7 6 2" xfId="35773"/>
    <cellStyle name="Normal 4 2 7 7" xfId="35774"/>
    <cellStyle name="Normal 4 2 7 7 2" xfId="35775"/>
    <cellStyle name="Normal 4 2 7 8" xfId="35776"/>
    <cellStyle name="Normal 4 2 8" xfId="35777"/>
    <cellStyle name="Normal 4 2 8 2" xfId="35778"/>
    <cellStyle name="Normal 4 2 8 2 2" xfId="35779"/>
    <cellStyle name="Normal 4 2 8 2 2 2" xfId="35780"/>
    <cellStyle name="Normal 4 2 8 2 2 2 2" xfId="35781"/>
    <cellStyle name="Normal 4 2 8 2 2 2 2 2" xfId="35782"/>
    <cellStyle name="Normal 4 2 8 2 2 2 3" xfId="35783"/>
    <cellStyle name="Normal 4 2 8 2 2 3" xfId="35784"/>
    <cellStyle name="Normal 4 2 8 2 2 3 2" xfId="35785"/>
    <cellStyle name="Normal 4 2 8 2 2 4" xfId="35786"/>
    <cellStyle name="Normal 4 2 8 2 3" xfId="35787"/>
    <cellStyle name="Normal 4 2 8 2 3 2" xfId="35788"/>
    <cellStyle name="Normal 4 2 8 2 3 2 2" xfId="35789"/>
    <cellStyle name="Normal 4 2 8 2 3 3" xfId="35790"/>
    <cellStyle name="Normal 4 2 8 2 4" xfId="35791"/>
    <cellStyle name="Normal 4 2 8 2 4 2" xfId="35792"/>
    <cellStyle name="Normal 4 2 8 2 5" xfId="35793"/>
    <cellStyle name="Normal 4 2 8 2 5 2" xfId="35794"/>
    <cellStyle name="Normal 4 2 8 2 6" xfId="35795"/>
    <cellStyle name="Normal 4 2 8 3" xfId="35796"/>
    <cellStyle name="Normal 4 2 8 3 2" xfId="35797"/>
    <cellStyle name="Normal 4 2 8 3 2 2" xfId="35798"/>
    <cellStyle name="Normal 4 2 8 3 2 2 2" xfId="35799"/>
    <cellStyle name="Normal 4 2 8 3 2 2 2 2" xfId="35800"/>
    <cellStyle name="Normal 4 2 8 3 2 2 3" xfId="35801"/>
    <cellStyle name="Normal 4 2 8 3 2 3" xfId="35802"/>
    <cellStyle name="Normal 4 2 8 3 2 3 2" xfId="35803"/>
    <cellStyle name="Normal 4 2 8 3 2 4" xfId="35804"/>
    <cellStyle name="Normal 4 2 8 3 3" xfId="35805"/>
    <cellStyle name="Normal 4 2 8 3 3 2" xfId="35806"/>
    <cellStyle name="Normal 4 2 8 3 3 2 2" xfId="35807"/>
    <cellStyle name="Normal 4 2 8 3 3 3" xfId="35808"/>
    <cellStyle name="Normal 4 2 8 3 4" xfId="35809"/>
    <cellStyle name="Normal 4 2 8 3 4 2" xfId="35810"/>
    <cellStyle name="Normal 4 2 8 3 5" xfId="35811"/>
    <cellStyle name="Normal 4 2 8 3 5 2" xfId="35812"/>
    <cellStyle name="Normal 4 2 8 3 6" xfId="35813"/>
    <cellStyle name="Normal 4 2 8 4" xfId="35814"/>
    <cellStyle name="Normal 4 2 8 4 2" xfId="35815"/>
    <cellStyle name="Normal 4 2 8 4 2 2" xfId="35816"/>
    <cellStyle name="Normal 4 2 8 4 2 2 2" xfId="35817"/>
    <cellStyle name="Normal 4 2 8 4 2 3" xfId="35818"/>
    <cellStyle name="Normal 4 2 8 4 3" xfId="35819"/>
    <cellStyle name="Normal 4 2 8 4 3 2" xfId="35820"/>
    <cellStyle name="Normal 4 2 8 4 4" xfId="35821"/>
    <cellStyle name="Normal 4 2 8 5" xfId="35822"/>
    <cellStyle name="Normal 4 2 8 5 2" xfId="35823"/>
    <cellStyle name="Normal 4 2 8 5 2 2" xfId="35824"/>
    <cellStyle name="Normal 4 2 8 5 3" xfId="35825"/>
    <cellStyle name="Normal 4 2 8 6" xfId="35826"/>
    <cellStyle name="Normal 4 2 8 6 2" xfId="35827"/>
    <cellStyle name="Normal 4 2 8 7" xfId="35828"/>
    <cellStyle name="Normal 4 2 8 7 2" xfId="35829"/>
    <cellStyle name="Normal 4 2 8 8" xfId="35830"/>
    <cellStyle name="Normal 4 2 9" xfId="35831"/>
    <cellStyle name="Normal 4 2 9 2" xfId="35832"/>
    <cellStyle name="Normal 4 2 9 2 2" xfId="35833"/>
    <cellStyle name="Normal 4 2 9 2 2 2" xfId="35834"/>
    <cellStyle name="Normal 4 2 9 2 2 2 2" xfId="35835"/>
    <cellStyle name="Normal 4 2 9 2 2 3" xfId="35836"/>
    <cellStyle name="Normal 4 2 9 2 3" xfId="35837"/>
    <cellStyle name="Normal 4 2 9 2 3 2" xfId="35838"/>
    <cellStyle name="Normal 4 2 9 2 4" xfId="35839"/>
    <cellStyle name="Normal 4 2 9 3" xfId="35840"/>
    <cellStyle name="Normal 4 2 9 3 2" xfId="35841"/>
    <cellStyle name="Normal 4 2 9 3 2 2" xfId="35842"/>
    <cellStyle name="Normal 4 2 9 3 3" xfId="35843"/>
    <cellStyle name="Normal 4 2 9 4" xfId="35844"/>
    <cellStyle name="Normal 4 2 9 4 2" xfId="35845"/>
    <cellStyle name="Normal 4 2 9 5" xfId="35846"/>
    <cellStyle name="Normal 4 2 9 5 2" xfId="35847"/>
    <cellStyle name="Normal 4 2 9 6" xfId="35848"/>
    <cellStyle name="Normal 4 3" xfId="35849"/>
    <cellStyle name="Normal 4 3 2" xfId="35850"/>
    <cellStyle name="Normal 4 3 2 2" xfId="35851"/>
    <cellStyle name="Normal 4 3 3" xfId="35852"/>
    <cellStyle name="Normal 4 4" xfId="35853"/>
    <cellStyle name="Normal 4 4 2" xfId="35854"/>
    <cellStyle name="Normal 4 4 3" xfId="35855"/>
    <cellStyle name="Normal 4 5" xfId="35856"/>
    <cellStyle name="Normal 4 5 2" xfId="35857"/>
    <cellStyle name="Normal 4 5 3" xfId="35858"/>
    <cellStyle name="Normal 4 6" xfId="35859"/>
    <cellStyle name="Normal 4 6 2" xfId="35860"/>
    <cellStyle name="Normal 4 7" xfId="35861"/>
    <cellStyle name="Normal 4 7 2" xfId="35862"/>
    <cellStyle name="Normal 4 7 2 2" xfId="35863"/>
    <cellStyle name="Normal 4 7 3" xfId="35864"/>
    <cellStyle name="Normal 4 8" xfId="35865"/>
    <cellStyle name="Normal 4 9" xfId="35866"/>
    <cellStyle name="Normal 4_Analysis" xfId="35867"/>
    <cellStyle name="Normal 40" xfId="35868"/>
    <cellStyle name="Normal 41" xfId="35869"/>
    <cellStyle name="Normal 42" xfId="35870"/>
    <cellStyle name="Normal 43" xfId="35871"/>
    <cellStyle name="Normal 44" xfId="35872"/>
    <cellStyle name="Normal 45" xfId="35873"/>
    <cellStyle name="Normal 46" xfId="35874"/>
    <cellStyle name="Normal 47" xfId="35875"/>
    <cellStyle name="Normal 48" xfId="35876"/>
    <cellStyle name="Normal 49" xfId="35877"/>
    <cellStyle name="Normal 5" xfId="35878"/>
    <cellStyle name="Normal 5 10" xfId="35879"/>
    <cellStyle name="Normal 5 10 2" xfId="35880"/>
    <cellStyle name="Normal 5 11" xfId="35881"/>
    <cellStyle name="Normal 5 12" xfId="35882"/>
    <cellStyle name="Normal 5 13" xfId="35883"/>
    <cellStyle name="Normal 5 14" xfId="35884"/>
    <cellStyle name="Normal 5 2" xfId="35885"/>
    <cellStyle name="Normal 5 2 10" xfId="35886"/>
    <cellStyle name="Normal 5 2 11" xfId="35887"/>
    <cellStyle name="Normal 5 2 12" xfId="35888"/>
    <cellStyle name="Normal 5 2 2" xfId="35889"/>
    <cellStyle name="Normal 5 2 2 10" xfId="35890"/>
    <cellStyle name="Normal 5 2 2 10 2" xfId="35891"/>
    <cellStyle name="Normal 5 2 2 11" xfId="35892"/>
    <cellStyle name="Normal 5 2 2 11 2" xfId="35893"/>
    <cellStyle name="Normal 5 2 2 12" xfId="35894"/>
    <cellStyle name="Normal 5 2 2 12 2" xfId="35895"/>
    <cellStyle name="Normal 5 2 2 13" xfId="35896"/>
    <cellStyle name="Normal 5 2 2 13 2" xfId="35897"/>
    <cellStyle name="Normal 5 2 2 14" xfId="35898"/>
    <cellStyle name="Normal 5 2 2 15" xfId="35899"/>
    <cellStyle name="Normal 5 2 2 2" xfId="35900"/>
    <cellStyle name="Normal 5 2 2 2 10" xfId="35901"/>
    <cellStyle name="Normal 5 2 2 2 10 2" xfId="35902"/>
    <cellStyle name="Normal 5 2 2 2 11" xfId="35903"/>
    <cellStyle name="Normal 5 2 2 2 11 2" xfId="35904"/>
    <cellStyle name="Normal 5 2 2 2 12" xfId="35905"/>
    <cellStyle name="Normal 5 2 2 2 12 2" xfId="35906"/>
    <cellStyle name="Normal 5 2 2 2 13" xfId="35907"/>
    <cellStyle name="Normal 5 2 2 2 14" xfId="35908"/>
    <cellStyle name="Normal 5 2 2 2 2" xfId="35909"/>
    <cellStyle name="Normal 5 2 2 2 2 10" xfId="35910"/>
    <cellStyle name="Normal 5 2 2 2 2 11" xfId="35911"/>
    <cellStyle name="Normal 5 2 2 2 2 2" xfId="35912"/>
    <cellStyle name="Normal 5 2 2 2 2 2 2" xfId="35913"/>
    <cellStyle name="Normal 5 2 2 2 2 2 2 2" xfId="35914"/>
    <cellStyle name="Normal 5 2 2 2 2 2 2 2 2" xfId="35915"/>
    <cellStyle name="Normal 5 2 2 2 2 2 2 2 2 2" xfId="35916"/>
    <cellStyle name="Normal 5 2 2 2 2 2 2 2 3" xfId="35917"/>
    <cellStyle name="Normal 5 2 2 2 2 2 2 3" xfId="35918"/>
    <cellStyle name="Normal 5 2 2 2 2 2 2 3 2" xfId="35919"/>
    <cellStyle name="Normal 5 2 2 2 2 2 2 4" xfId="35920"/>
    <cellStyle name="Normal 5 2 2 2 2 2 3" xfId="35921"/>
    <cellStyle name="Normal 5 2 2 2 2 2 3 2" xfId="35922"/>
    <cellStyle name="Normal 5 2 2 2 2 2 3 2 2" xfId="35923"/>
    <cellStyle name="Normal 5 2 2 2 2 2 3 3" xfId="35924"/>
    <cellStyle name="Normal 5 2 2 2 2 2 4" xfId="35925"/>
    <cellStyle name="Normal 5 2 2 2 2 2 4 2" xfId="35926"/>
    <cellStyle name="Normal 5 2 2 2 2 2 5" xfId="35927"/>
    <cellStyle name="Normal 5 2 2 2 2 2 5 2" xfId="35928"/>
    <cellStyle name="Normal 5 2 2 2 2 2 6" xfId="35929"/>
    <cellStyle name="Normal 5 2 2 2 2 2 6 2" xfId="35930"/>
    <cellStyle name="Normal 5 2 2 2 2 2 7" xfId="35931"/>
    <cellStyle name="Normal 5 2 2 2 2 2 7 2" xfId="35932"/>
    <cellStyle name="Normal 5 2 2 2 2 2 8" xfId="35933"/>
    <cellStyle name="Normal 5 2 2 2 2 2 9" xfId="35934"/>
    <cellStyle name="Normal 5 2 2 2 2 3" xfId="35935"/>
    <cellStyle name="Normal 5 2 2 2 2 3 2" xfId="35936"/>
    <cellStyle name="Normal 5 2 2 2 2 3 2 2" xfId="35937"/>
    <cellStyle name="Normal 5 2 2 2 2 3 2 2 2" xfId="35938"/>
    <cellStyle name="Normal 5 2 2 2 2 3 2 2 2 2" xfId="35939"/>
    <cellStyle name="Normal 5 2 2 2 2 3 2 2 3" xfId="35940"/>
    <cellStyle name="Normal 5 2 2 2 2 3 2 3" xfId="35941"/>
    <cellStyle name="Normal 5 2 2 2 2 3 2 3 2" xfId="35942"/>
    <cellStyle name="Normal 5 2 2 2 2 3 2 4" xfId="35943"/>
    <cellStyle name="Normal 5 2 2 2 2 3 3" xfId="35944"/>
    <cellStyle name="Normal 5 2 2 2 2 3 3 2" xfId="35945"/>
    <cellStyle name="Normal 5 2 2 2 2 3 3 2 2" xfId="35946"/>
    <cellStyle name="Normal 5 2 2 2 2 3 3 3" xfId="35947"/>
    <cellStyle name="Normal 5 2 2 2 2 3 4" xfId="35948"/>
    <cellStyle name="Normal 5 2 2 2 2 3 4 2" xfId="35949"/>
    <cellStyle name="Normal 5 2 2 2 2 3 5" xfId="35950"/>
    <cellStyle name="Normal 5 2 2 2 2 3 5 2" xfId="35951"/>
    <cellStyle name="Normal 5 2 2 2 2 3 6" xfId="35952"/>
    <cellStyle name="Normal 5 2 2 2 2 4" xfId="35953"/>
    <cellStyle name="Normal 5 2 2 2 2 4 2" xfId="35954"/>
    <cellStyle name="Normal 5 2 2 2 2 4 2 2" xfId="35955"/>
    <cellStyle name="Normal 5 2 2 2 2 4 2 2 2" xfId="35956"/>
    <cellStyle name="Normal 5 2 2 2 2 4 2 3" xfId="35957"/>
    <cellStyle name="Normal 5 2 2 2 2 4 3" xfId="35958"/>
    <cellStyle name="Normal 5 2 2 2 2 4 3 2" xfId="35959"/>
    <cellStyle name="Normal 5 2 2 2 2 4 4" xfId="35960"/>
    <cellStyle name="Normal 5 2 2 2 2 5" xfId="35961"/>
    <cellStyle name="Normal 5 2 2 2 2 5 2" xfId="35962"/>
    <cellStyle name="Normal 5 2 2 2 2 5 2 2" xfId="35963"/>
    <cellStyle name="Normal 5 2 2 2 2 5 3" xfId="35964"/>
    <cellStyle name="Normal 5 2 2 2 2 6" xfId="35965"/>
    <cellStyle name="Normal 5 2 2 2 2 6 2" xfId="35966"/>
    <cellStyle name="Normal 5 2 2 2 2 7" xfId="35967"/>
    <cellStyle name="Normal 5 2 2 2 2 7 2" xfId="35968"/>
    <cellStyle name="Normal 5 2 2 2 2 8" xfId="35969"/>
    <cellStyle name="Normal 5 2 2 2 2 8 2" xfId="35970"/>
    <cellStyle name="Normal 5 2 2 2 2 9" xfId="35971"/>
    <cellStyle name="Normal 5 2 2 2 2 9 2" xfId="35972"/>
    <cellStyle name="Normal 5 2 2 2 3" xfId="35973"/>
    <cellStyle name="Normal 5 2 2 2 3 10" xfId="35974"/>
    <cellStyle name="Normal 5 2 2 2 3 11" xfId="35975"/>
    <cellStyle name="Normal 5 2 2 2 3 2" xfId="35976"/>
    <cellStyle name="Normal 5 2 2 2 3 2 2" xfId="35977"/>
    <cellStyle name="Normal 5 2 2 2 3 2 2 2" xfId="35978"/>
    <cellStyle name="Normal 5 2 2 2 3 2 2 2 2" xfId="35979"/>
    <cellStyle name="Normal 5 2 2 2 3 2 2 2 2 2" xfId="35980"/>
    <cellStyle name="Normal 5 2 2 2 3 2 2 2 3" xfId="35981"/>
    <cellStyle name="Normal 5 2 2 2 3 2 2 3" xfId="35982"/>
    <cellStyle name="Normal 5 2 2 2 3 2 2 3 2" xfId="35983"/>
    <cellStyle name="Normal 5 2 2 2 3 2 2 4" xfId="35984"/>
    <cellStyle name="Normal 5 2 2 2 3 2 3" xfId="35985"/>
    <cellStyle name="Normal 5 2 2 2 3 2 3 2" xfId="35986"/>
    <cellStyle name="Normal 5 2 2 2 3 2 3 2 2" xfId="35987"/>
    <cellStyle name="Normal 5 2 2 2 3 2 3 3" xfId="35988"/>
    <cellStyle name="Normal 5 2 2 2 3 2 4" xfId="35989"/>
    <cellStyle name="Normal 5 2 2 2 3 2 4 2" xfId="35990"/>
    <cellStyle name="Normal 5 2 2 2 3 2 5" xfId="35991"/>
    <cellStyle name="Normal 5 2 2 2 3 2 5 2" xfId="35992"/>
    <cellStyle name="Normal 5 2 2 2 3 2 6" xfId="35993"/>
    <cellStyle name="Normal 5 2 2 2 3 3" xfId="35994"/>
    <cellStyle name="Normal 5 2 2 2 3 3 2" xfId="35995"/>
    <cellStyle name="Normal 5 2 2 2 3 3 2 2" xfId="35996"/>
    <cellStyle name="Normal 5 2 2 2 3 3 2 2 2" xfId="35997"/>
    <cellStyle name="Normal 5 2 2 2 3 3 2 2 2 2" xfId="35998"/>
    <cellStyle name="Normal 5 2 2 2 3 3 2 2 3" xfId="35999"/>
    <cellStyle name="Normal 5 2 2 2 3 3 2 3" xfId="36000"/>
    <cellStyle name="Normal 5 2 2 2 3 3 2 3 2" xfId="36001"/>
    <cellStyle name="Normal 5 2 2 2 3 3 2 4" xfId="36002"/>
    <cellStyle name="Normal 5 2 2 2 3 3 3" xfId="36003"/>
    <cellStyle name="Normal 5 2 2 2 3 3 3 2" xfId="36004"/>
    <cellStyle name="Normal 5 2 2 2 3 3 3 2 2" xfId="36005"/>
    <cellStyle name="Normal 5 2 2 2 3 3 3 3" xfId="36006"/>
    <cellStyle name="Normal 5 2 2 2 3 3 4" xfId="36007"/>
    <cellStyle name="Normal 5 2 2 2 3 3 4 2" xfId="36008"/>
    <cellStyle name="Normal 5 2 2 2 3 3 5" xfId="36009"/>
    <cellStyle name="Normal 5 2 2 2 3 3 5 2" xfId="36010"/>
    <cellStyle name="Normal 5 2 2 2 3 3 6" xfId="36011"/>
    <cellStyle name="Normal 5 2 2 2 3 4" xfId="36012"/>
    <cellStyle name="Normal 5 2 2 2 3 4 2" xfId="36013"/>
    <cellStyle name="Normal 5 2 2 2 3 4 2 2" xfId="36014"/>
    <cellStyle name="Normal 5 2 2 2 3 4 2 2 2" xfId="36015"/>
    <cellStyle name="Normal 5 2 2 2 3 4 2 3" xfId="36016"/>
    <cellStyle name="Normal 5 2 2 2 3 4 3" xfId="36017"/>
    <cellStyle name="Normal 5 2 2 2 3 4 3 2" xfId="36018"/>
    <cellStyle name="Normal 5 2 2 2 3 4 4" xfId="36019"/>
    <cellStyle name="Normal 5 2 2 2 3 5" xfId="36020"/>
    <cellStyle name="Normal 5 2 2 2 3 5 2" xfId="36021"/>
    <cellStyle name="Normal 5 2 2 2 3 5 2 2" xfId="36022"/>
    <cellStyle name="Normal 5 2 2 2 3 5 3" xfId="36023"/>
    <cellStyle name="Normal 5 2 2 2 3 6" xfId="36024"/>
    <cellStyle name="Normal 5 2 2 2 3 6 2" xfId="36025"/>
    <cellStyle name="Normal 5 2 2 2 3 7" xfId="36026"/>
    <cellStyle name="Normal 5 2 2 2 3 7 2" xfId="36027"/>
    <cellStyle name="Normal 5 2 2 2 3 8" xfId="36028"/>
    <cellStyle name="Normal 5 2 2 2 3 8 2" xfId="36029"/>
    <cellStyle name="Normal 5 2 2 2 3 9" xfId="36030"/>
    <cellStyle name="Normal 5 2 2 2 3 9 2" xfId="36031"/>
    <cellStyle name="Normal 5 2 2 2 4" xfId="36032"/>
    <cellStyle name="Normal 5 2 2 2 4 2" xfId="36033"/>
    <cellStyle name="Normal 5 2 2 2 4 2 2" xfId="36034"/>
    <cellStyle name="Normal 5 2 2 2 4 2 2 2" xfId="36035"/>
    <cellStyle name="Normal 5 2 2 2 4 2 2 2 2" xfId="36036"/>
    <cellStyle name="Normal 5 2 2 2 4 2 2 3" xfId="36037"/>
    <cellStyle name="Normal 5 2 2 2 4 2 3" xfId="36038"/>
    <cellStyle name="Normal 5 2 2 2 4 2 3 2" xfId="36039"/>
    <cellStyle name="Normal 5 2 2 2 4 2 4" xfId="36040"/>
    <cellStyle name="Normal 5 2 2 2 4 3" xfId="36041"/>
    <cellStyle name="Normal 5 2 2 2 4 3 2" xfId="36042"/>
    <cellStyle name="Normal 5 2 2 2 4 3 2 2" xfId="36043"/>
    <cellStyle name="Normal 5 2 2 2 4 3 3" xfId="36044"/>
    <cellStyle name="Normal 5 2 2 2 4 4" xfId="36045"/>
    <cellStyle name="Normal 5 2 2 2 4 4 2" xfId="36046"/>
    <cellStyle name="Normal 5 2 2 2 4 5" xfId="36047"/>
    <cellStyle name="Normal 5 2 2 2 4 5 2" xfId="36048"/>
    <cellStyle name="Normal 5 2 2 2 4 6" xfId="36049"/>
    <cellStyle name="Normal 5 2 2 2 5" xfId="36050"/>
    <cellStyle name="Normal 5 2 2 2 5 2" xfId="36051"/>
    <cellStyle name="Normal 5 2 2 2 5 2 2" xfId="36052"/>
    <cellStyle name="Normal 5 2 2 2 5 2 2 2" xfId="36053"/>
    <cellStyle name="Normal 5 2 2 2 5 2 2 2 2" xfId="36054"/>
    <cellStyle name="Normal 5 2 2 2 5 2 2 3" xfId="36055"/>
    <cellStyle name="Normal 5 2 2 2 5 2 3" xfId="36056"/>
    <cellStyle name="Normal 5 2 2 2 5 2 3 2" xfId="36057"/>
    <cellStyle name="Normal 5 2 2 2 5 2 4" xfId="36058"/>
    <cellStyle name="Normal 5 2 2 2 5 3" xfId="36059"/>
    <cellStyle name="Normal 5 2 2 2 5 3 2" xfId="36060"/>
    <cellStyle name="Normal 5 2 2 2 5 3 2 2" xfId="36061"/>
    <cellStyle name="Normal 5 2 2 2 5 3 3" xfId="36062"/>
    <cellStyle name="Normal 5 2 2 2 5 4" xfId="36063"/>
    <cellStyle name="Normal 5 2 2 2 5 4 2" xfId="36064"/>
    <cellStyle name="Normal 5 2 2 2 5 5" xfId="36065"/>
    <cellStyle name="Normal 5 2 2 2 5 5 2" xfId="36066"/>
    <cellStyle name="Normal 5 2 2 2 5 6" xfId="36067"/>
    <cellStyle name="Normal 5 2 2 2 6" xfId="36068"/>
    <cellStyle name="Normal 5 2 2 2 6 2" xfId="36069"/>
    <cellStyle name="Normal 5 2 2 2 6 2 2" xfId="36070"/>
    <cellStyle name="Normal 5 2 2 2 6 2 2 2" xfId="36071"/>
    <cellStyle name="Normal 5 2 2 2 6 2 2 2 2" xfId="36072"/>
    <cellStyle name="Normal 5 2 2 2 6 2 2 3" xfId="36073"/>
    <cellStyle name="Normal 5 2 2 2 6 2 3" xfId="36074"/>
    <cellStyle name="Normal 5 2 2 2 6 2 3 2" xfId="36075"/>
    <cellStyle name="Normal 5 2 2 2 6 2 4" xfId="36076"/>
    <cellStyle name="Normal 5 2 2 2 6 3" xfId="36077"/>
    <cellStyle name="Normal 5 2 2 2 6 3 2" xfId="36078"/>
    <cellStyle name="Normal 5 2 2 2 6 3 2 2" xfId="36079"/>
    <cellStyle name="Normal 5 2 2 2 6 3 3" xfId="36080"/>
    <cellStyle name="Normal 5 2 2 2 6 4" xfId="36081"/>
    <cellStyle name="Normal 5 2 2 2 6 4 2" xfId="36082"/>
    <cellStyle name="Normal 5 2 2 2 6 5" xfId="36083"/>
    <cellStyle name="Normal 5 2 2 2 6 5 2" xfId="36084"/>
    <cellStyle name="Normal 5 2 2 2 6 6" xfId="36085"/>
    <cellStyle name="Normal 5 2 2 2 7" xfId="36086"/>
    <cellStyle name="Normal 5 2 2 2 7 2" xfId="36087"/>
    <cellStyle name="Normal 5 2 2 2 7 2 2" xfId="36088"/>
    <cellStyle name="Normal 5 2 2 2 7 2 2 2" xfId="36089"/>
    <cellStyle name="Normal 5 2 2 2 7 2 3" xfId="36090"/>
    <cellStyle name="Normal 5 2 2 2 7 3" xfId="36091"/>
    <cellStyle name="Normal 5 2 2 2 7 3 2" xfId="36092"/>
    <cellStyle name="Normal 5 2 2 2 7 4" xfId="36093"/>
    <cellStyle name="Normal 5 2 2 2 8" xfId="36094"/>
    <cellStyle name="Normal 5 2 2 2 8 2" xfId="36095"/>
    <cellStyle name="Normal 5 2 2 2 8 2 2" xfId="36096"/>
    <cellStyle name="Normal 5 2 2 2 8 3" xfId="36097"/>
    <cellStyle name="Normal 5 2 2 2 9" xfId="36098"/>
    <cellStyle name="Normal 5 2 2 2 9 2" xfId="36099"/>
    <cellStyle name="Normal 5 2 2 3" xfId="36100"/>
    <cellStyle name="Normal 5 2 2 3 10" xfId="36101"/>
    <cellStyle name="Normal 5 2 2 3 11" xfId="36102"/>
    <cellStyle name="Normal 5 2 2 3 2" xfId="36103"/>
    <cellStyle name="Normal 5 2 2 3 2 2" xfId="36104"/>
    <cellStyle name="Normal 5 2 2 3 2 2 2" xfId="36105"/>
    <cellStyle name="Normal 5 2 2 3 2 2 2 2" xfId="36106"/>
    <cellStyle name="Normal 5 2 2 3 2 2 2 2 2" xfId="36107"/>
    <cellStyle name="Normal 5 2 2 3 2 2 2 3" xfId="36108"/>
    <cellStyle name="Normal 5 2 2 3 2 2 3" xfId="36109"/>
    <cellStyle name="Normal 5 2 2 3 2 2 3 2" xfId="36110"/>
    <cellStyle name="Normal 5 2 2 3 2 2 4" xfId="36111"/>
    <cellStyle name="Normal 5 2 2 3 2 2 4 2" xfId="36112"/>
    <cellStyle name="Normal 5 2 2 3 2 2 5" xfId="36113"/>
    <cellStyle name="Normal 5 2 2 3 2 2 5 2" xfId="36114"/>
    <cellStyle name="Normal 5 2 2 3 2 2 6" xfId="36115"/>
    <cellStyle name="Normal 5 2 2 3 2 2 7" xfId="36116"/>
    <cellStyle name="Normal 5 2 2 3 2 3" xfId="36117"/>
    <cellStyle name="Normal 5 2 2 3 2 3 2" xfId="36118"/>
    <cellStyle name="Normal 5 2 2 3 2 3 2 2" xfId="36119"/>
    <cellStyle name="Normal 5 2 2 3 2 3 3" xfId="36120"/>
    <cellStyle name="Normal 5 2 2 3 2 4" xfId="36121"/>
    <cellStyle name="Normal 5 2 2 3 2 4 2" xfId="36122"/>
    <cellStyle name="Normal 5 2 2 3 2 5" xfId="36123"/>
    <cellStyle name="Normal 5 2 2 3 2 5 2" xfId="36124"/>
    <cellStyle name="Normal 5 2 2 3 2 6" xfId="36125"/>
    <cellStyle name="Normal 5 2 2 3 2 6 2" xfId="36126"/>
    <cellStyle name="Normal 5 2 2 3 2 7" xfId="36127"/>
    <cellStyle name="Normal 5 2 2 3 2 7 2" xfId="36128"/>
    <cellStyle name="Normal 5 2 2 3 2 8" xfId="36129"/>
    <cellStyle name="Normal 5 2 2 3 2 9" xfId="36130"/>
    <cellStyle name="Normal 5 2 2 3 3" xfId="36131"/>
    <cellStyle name="Normal 5 2 2 3 3 2" xfId="36132"/>
    <cellStyle name="Normal 5 2 2 3 3 2 2" xfId="36133"/>
    <cellStyle name="Normal 5 2 2 3 3 2 2 2" xfId="36134"/>
    <cellStyle name="Normal 5 2 2 3 3 2 2 2 2" xfId="36135"/>
    <cellStyle name="Normal 5 2 2 3 3 2 2 3" xfId="36136"/>
    <cellStyle name="Normal 5 2 2 3 3 2 3" xfId="36137"/>
    <cellStyle name="Normal 5 2 2 3 3 2 3 2" xfId="36138"/>
    <cellStyle name="Normal 5 2 2 3 3 2 4" xfId="36139"/>
    <cellStyle name="Normal 5 2 2 3 3 3" xfId="36140"/>
    <cellStyle name="Normal 5 2 2 3 3 3 2" xfId="36141"/>
    <cellStyle name="Normal 5 2 2 3 3 3 2 2" xfId="36142"/>
    <cellStyle name="Normal 5 2 2 3 3 3 3" xfId="36143"/>
    <cellStyle name="Normal 5 2 2 3 3 4" xfId="36144"/>
    <cellStyle name="Normal 5 2 2 3 3 4 2" xfId="36145"/>
    <cellStyle name="Normal 5 2 2 3 3 5" xfId="36146"/>
    <cellStyle name="Normal 5 2 2 3 3 5 2" xfId="36147"/>
    <cellStyle name="Normal 5 2 2 3 3 6" xfId="36148"/>
    <cellStyle name="Normal 5 2 2 3 3 6 2" xfId="36149"/>
    <cellStyle name="Normal 5 2 2 3 3 7" xfId="36150"/>
    <cellStyle name="Normal 5 2 2 3 3 7 2" xfId="36151"/>
    <cellStyle name="Normal 5 2 2 3 3 8" xfId="36152"/>
    <cellStyle name="Normal 5 2 2 3 3 9" xfId="36153"/>
    <cellStyle name="Normal 5 2 2 3 4" xfId="36154"/>
    <cellStyle name="Normal 5 2 2 3 4 2" xfId="36155"/>
    <cellStyle name="Normal 5 2 2 3 4 2 2" xfId="36156"/>
    <cellStyle name="Normal 5 2 2 3 4 2 2 2" xfId="36157"/>
    <cellStyle name="Normal 5 2 2 3 4 2 3" xfId="36158"/>
    <cellStyle name="Normal 5 2 2 3 4 3" xfId="36159"/>
    <cellStyle name="Normal 5 2 2 3 4 3 2" xfId="36160"/>
    <cellStyle name="Normal 5 2 2 3 4 4" xfId="36161"/>
    <cellStyle name="Normal 5 2 2 3 5" xfId="36162"/>
    <cellStyle name="Normal 5 2 2 3 5 2" xfId="36163"/>
    <cellStyle name="Normal 5 2 2 3 5 2 2" xfId="36164"/>
    <cellStyle name="Normal 5 2 2 3 5 3" xfId="36165"/>
    <cellStyle name="Normal 5 2 2 3 6" xfId="36166"/>
    <cellStyle name="Normal 5 2 2 3 6 2" xfId="36167"/>
    <cellStyle name="Normal 5 2 2 3 7" xfId="36168"/>
    <cellStyle name="Normal 5 2 2 3 7 2" xfId="36169"/>
    <cellStyle name="Normal 5 2 2 3 8" xfId="36170"/>
    <cellStyle name="Normal 5 2 2 3 8 2" xfId="36171"/>
    <cellStyle name="Normal 5 2 2 3 9" xfId="36172"/>
    <cellStyle name="Normal 5 2 2 3 9 2" xfId="36173"/>
    <cellStyle name="Normal 5 2 2 4" xfId="36174"/>
    <cellStyle name="Normal 5 2 2 4 10" xfId="36175"/>
    <cellStyle name="Normal 5 2 2 4 11" xfId="36176"/>
    <cellStyle name="Normal 5 2 2 4 2" xfId="36177"/>
    <cellStyle name="Normal 5 2 2 4 2 2" xfId="36178"/>
    <cellStyle name="Normal 5 2 2 4 2 2 2" xfId="36179"/>
    <cellStyle name="Normal 5 2 2 4 2 2 2 2" xfId="36180"/>
    <cellStyle name="Normal 5 2 2 4 2 2 2 2 2" xfId="36181"/>
    <cellStyle name="Normal 5 2 2 4 2 2 2 3" xfId="36182"/>
    <cellStyle name="Normal 5 2 2 4 2 2 3" xfId="36183"/>
    <cellStyle name="Normal 5 2 2 4 2 2 3 2" xfId="36184"/>
    <cellStyle name="Normal 5 2 2 4 2 2 4" xfId="36185"/>
    <cellStyle name="Normal 5 2 2 4 2 3" xfId="36186"/>
    <cellStyle name="Normal 5 2 2 4 2 3 2" xfId="36187"/>
    <cellStyle name="Normal 5 2 2 4 2 3 2 2" xfId="36188"/>
    <cellStyle name="Normal 5 2 2 4 2 3 3" xfId="36189"/>
    <cellStyle name="Normal 5 2 2 4 2 4" xfId="36190"/>
    <cellStyle name="Normal 5 2 2 4 2 4 2" xfId="36191"/>
    <cellStyle name="Normal 5 2 2 4 2 5" xfId="36192"/>
    <cellStyle name="Normal 5 2 2 4 2 5 2" xfId="36193"/>
    <cellStyle name="Normal 5 2 2 4 2 6" xfId="36194"/>
    <cellStyle name="Normal 5 2 2 4 2 6 2" xfId="36195"/>
    <cellStyle name="Normal 5 2 2 4 2 7" xfId="36196"/>
    <cellStyle name="Normal 5 2 2 4 2 7 2" xfId="36197"/>
    <cellStyle name="Normal 5 2 2 4 2 8" xfId="36198"/>
    <cellStyle name="Normal 5 2 2 4 2 9" xfId="36199"/>
    <cellStyle name="Normal 5 2 2 4 3" xfId="36200"/>
    <cellStyle name="Normal 5 2 2 4 3 2" xfId="36201"/>
    <cellStyle name="Normal 5 2 2 4 3 2 2" xfId="36202"/>
    <cellStyle name="Normal 5 2 2 4 3 2 2 2" xfId="36203"/>
    <cellStyle name="Normal 5 2 2 4 3 2 2 2 2" xfId="36204"/>
    <cellStyle name="Normal 5 2 2 4 3 2 2 3" xfId="36205"/>
    <cellStyle name="Normal 5 2 2 4 3 2 3" xfId="36206"/>
    <cellStyle name="Normal 5 2 2 4 3 2 3 2" xfId="36207"/>
    <cellStyle name="Normal 5 2 2 4 3 2 4" xfId="36208"/>
    <cellStyle name="Normal 5 2 2 4 3 3" xfId="36209"/>
    <cellStyle name="Normal 5 2 2 4 3 3 2" xfId="36210"/>
    <cellStyle name="Normal 5 2 2 4 3 3 2 2" xfId="36211"/>
    <cellStyle name="Normal 5 2 2 4 3 3 3" xfId="36212"/>
    <cellStyle name="Normal 5 2 2 4 3 4" xfId="36213"/>
    <cellStyle name="Normal 5 2 2 4 3 4 2" xfId="36214"/>
    <cellStyle name="Normal 5 2 2 4 3 5" xfId="36215"/>
    <cellStyle name="Normal 5 2 2 4 3 5 2" xfId="36216"/>
    <cellStyle name="Normal 5 2 2 4 3 6" xfId="36217"/>
    <cellStyle name="Normal 5 2 2 4 4" xfId="36218"/>
    <cellStyle name="Normal 5 2 2 4 4 2" xfId="36219"/>
    <cellStyle name="Normal 5 2 2 4 4 2 2" xfId="36220"/>
    <cellStyle name="Normal 5 2 2 4 4 2 2 2" xfId="36221"/>
    <cellStyle name="Normal 5 2 2 4 4 2 3" xfId="36222"/>
    <cellStyle name="Normal 5 2 2 4 4 3" xfId="36223"/>
    <cellStyle name="Normal 5 2 2 4 4 3 2" xfId="36224"/>
    <cellStyle name="Normal 5 2 2 4 4 4" xfId="36225"/>
    <cellStyle name="Normal 5 2 2 4 5" xfId="36226"/>
    <cellStyle name="Normal 5 2 2 4 5 2" xfId="36227"/>
    <cellStyle name="Normal 5 2 2 4 5 2 2" xfId="36228"/>
    <cellStyle name="Normal 5 2 2 4 5 3" xfId="36229"/>
    <cellStyle name="Normal 5 2 2 4 6" xfId="36230"/>
    <cellStyle name="Normal 5 2 2 4 6 2" xfId="36231"/>
    <cellStyle name="Normal 5 2 2 4 7" xfId="36232"/>
    <cellStyle name="Normal 5 2 2 4 7 2" xfId="36233"/>
    <cellStyle name="Normal 5 2 2 4 8" xfId="36234"/>
    <cellStyle name="Normal 5 2 2 4 8 2" xfId="36235"/>
    <cellStyle name="Normal 5 2 2 4 9" xfId="36236"/>
    <cellStyle name="Normal 5 2 2 4 9 2" xfId="36237"/>
    <cellStyle name="Normal 5 2 2 5" xfId="36238"/>
    <cellStyle name="Normal 5 2 2 5 2" xfId="36239"/>
    <cellStyle name="Normal 5 2 2 5 2 2" xfId="36240"/>
    <cellStyle name="Normal 5 2 2 5 2 2 2" xfId="36241"/>
    <cellStyle name="Normal 5 2 2 5 2 2 2 2" xfId="36242"/>
    <cellStyle name="Normal 5 2 2 5 2 2 3" xfId="36243"/>
    <cellStyle name="Normal 5 2 2 5 2 3" xfId="36244"/>
    <cellStyle name="Normal 5 2 2 5 2 3 2" xfId="36245"/>
    <cellStyle name="Normal 5 2 2 5 2 4" xfId="36246"/>
    <cellStyle name="Normal 5 2 2 5 3" xfId="36247"/>
    <cellStyle name="Normal 5 2 2 5 3 2" xfId="36248"/>
    <cellStyle name="Normal 5 2 2 5 3 2 2" xfId="36249"/>
    <cellStyle name="Normal 5 2 2 5 3 3" xfId="36250"/>
    <cellStyle name="Normal 5 2 2 5 4" xfId="36251"/>
    <cellStyle name="Normal 5 2 2 5 4 2" xfId="36252"/>
    <cellStyle name="Normal 5 2 2 5 5" xfId="36253"/>
    <cellStyle name="Normal 5 2 2 5 5 2" xfId="36254"/>
    <cellStyle name="Normal 5 2 2 5 6" xfId="36255"/>
    <cellStyle name="Normal 5 2 2 5 6 2" xfId="36256"/>
    <cellStyle name="Normal 5 2 2 5 7" xfId="36257"/>
    <cellStyle name="Normal 5 2 2 5 7 2" xfId="36258"/>
    <cellStyle name="Normal 5 2 2 5 8" xfId="36259"/>
    <cellStyle name="Normal 5 2 2 5 9" xfId="36260"/>
    <cellStyle name="Normal 5 2 2 6" xfId="36261"/>
    <cellStyle name="Normal 5 2 2 6 2" xfId="36262"/>
    <cellStyle name="Normal 5 2 2 6 2 2" xfId="36263"/>
    <cellStyle name="Normal 5 2 2 6 2 2 2" xfId="36264"/>
    <cellStyle name="Normal 5 2 2 6 2 2 2 2" xfId="36265"/>
    <cellStyle name="Normal 5 2 2 6 2 2 3" xfId="36266"/>
    <cellStyle name="Normal 5 2 2 6 2 3" xfId="36267"/>
    <cellStyle name="Normal 5 2 2 6 2 3 2" xfId="36268"/>
    <cellStyle name="Normal 5 2 2 6 2 4" xfId="36269"/>
    <cellStyle name="Normal 5 2 2 6 3" xfId="36270"/>
    <cellStyle name="Normal 5 2 2 6 3 2" xfId="36271"/>
    <cellStyle name="Normal 5 2 2 6 3 2 2" xfId="36272"/>
    <cellStyle name="Normal 5 2 2 6 3 3" xfId="36273"/>
    <cellStyle name="Normal 5 2 2 6 4" xfId="36274"/>
    <cellStyle name="Normal 5 2 2 6 4 2" xfId="36275"/>
    <cellStyle name="Normal 5 2 2 6 5" xfId="36276"/>
    <cellStyle name="Normal 5 2 2 6 5 2" xfId="36277"/>
    <cellStyle name="Normal 5 2 2 6 6" xfId="36278"/>
    <cellStyle name="Normal 5 2 2 7" xfId="36279"/>
    <cellStyle name="Normal 5 2 2 7 2" xfId="36280"/>
    <cellStyle name="Normal 5 2 2 7 2 2" xfId="36281"/>
    <cellStyle name="Normal 5 2 2 7 2 2 2" xfId="36282"/>
    <cellStyle name="Normal 5 2 2 7 2 2 2 2" xfId="36283"/>
    <cellStyle name="Normal 5 2 2 7 2 2 3" xfId="36284"/>
    <cellStyle name="Normal 5 2 2 7 2 3" xfId="36285"/>
    <cellStyle name="Normal 5 2 2 7 2 3 2" xfId="36286"/>
    <cellStyle name="Normal 5 2 2 7 2 4" xfId="36287"/>
    <cellStyle name="Normal 5 2 2 7 3" xfId="36288"/>
    <cellStyle name="Normal 5 2 2 7 3 2" xfId="36289"/>
    <cellStyle name="Normal 5 2 2 7 3 2 2" xfId="36290"/>
    <cellStyle name="Normal 5 2 2 7 3 3" xfId="36291"/>
    <cellStyle name="Normal 5 2 2 7 4" xfId="36292"/>
    <cellStyle name="Normal 5 2 2 7 4 2" xfId="36293"/>
    <cellStyle name="Normal 5 2 2 7 5" xfId="36294"/>
    <cellStyle name="Normal 5 2 2 7 5 2" xfId="36295"/>
    <cellStyle name="Normal 5 2 2 7 6" xfId="36296"/>
    <cellStyle name="Normal 5 2 2 8" xfId="36297"/>
    <cellStyle name="Normal 5 2 2 8 2" xfId="36298"/>
    <cellStyle name="Normal 5 2 2 8 2 2" xfId="36299"/>
    <cellStyle name="Normal 5 2 2 8 2 2 2" xfId="36300"/>
    <cellStyle name="Normal 5 2 2 8 2 3" xfId="36301"/>
    <cellStyle name="Normal 5 2 2 8 3" xfId="36302"/>
    <cellStyle name="Normal 5 2 2 8 3 2" xfId="36303"/>
    <cellStyle name="Normal 5 2 2 8 4" xfId="36304"/>
    <cellStyle name="Normal 5 2 2 9" xfId="36305"/>
    <cellStyle name="Normal 5 2 2 9 2" xfId="36306"/>
    <cellStyle name="Normal 5 2 2 9 2 2" xfId="36307"/>
    <cellStyle name="Normal 5 2 2 9 3" xfId="36308"/>
    <cellStyle name="Normal 5 2 3" xfId="36309"/>
    <cellStyle name="Normal 5 2 3 2" xfId="36310"/>
    <cellStyle name="Normal 5 2 3 2 2" xfId="36311"/>
    <cellStyle name="Normal 5 2 3 2 2 2" xfId="36312"/>
    <cellStyle name="Normal 5 2 3 2 2 2 2" xfId="36313"/>
    <cellStyle name="Normal 5 2 3 2 2 3" xfId="36314"/>
    <cellStyle name="Normal 5 2 3 2 2 4" xfId="36315"/>
    <cellStyle name="Normal 5 2 3 2 3" xfId="36316"/>
    <cellStyle name="Normal 5 2 3 2 3 2" xfId="36317"/>
    <cellStyle name="Normal 5 2 3 2 4" xfId="36318"/>
    <cellStyle name="Normal 5 2 3 2 5" xfId="36319"/>
    <cellStyle name="Normal 5 2 3 3" xfId="36320"/>
    <cellStyle name="Normal 5 2 3 3 2" xfId="36321"/>
    <cellStyle name="Normal 5 2 3 3 2 2" xfId="36322"/>
    <cellStyle name="Normal 5 2 3 3 3" xfId="36323"/>
    <cellStyle name="Normal 5 2 3 3 4" xfId="36324"/>
    <cellStyle name="Normal 5 2 3 4" xfId="36325"/>
    <cellStyle name="Normal 5 2 3 5" xfId="36326"/>
    <cellStyle name="Normal 5 2 3 5 2" xfId="36327"/>
    <cellStyle name="Normal 5 2 3 6" xfId="36328"/>
    <cellStyle name="Normal 5 2 3 7" xfId="36329"/>
    <cellStyle name="Normal 5 2 4" xfId="36330"/>
    <cellStyle name="Normal 5 2 4 10" xfId="36331"/>
    <cellStyle name="Normal 5 2 4 10 2" xfId="36332"/>
    <cellStyle name="Normal 5 2 4 11" xfId="36333"/>
    <cellStyle name="Normal 5 2 4 11 2" xfId="36334"/>
    <cellStyle name="Normal 5 2 4 12" xfId="36335"/>
    <cellStyle name="Normal 5 2 4 12 2" xfId="36336"/>
    <cellStyle name="Normal 5 2 4 13" xfId="36337"/>
    <cellStyle name="Normal 5 2 4 13 2" xfId="36338"/>
    <cellStyle name="Normal 5 2 4 14" xfId="36339"/>
    <cellStyle name="Normal 5 2 4 15" xfId="36340"/>
    <cellStyle name="Normal 5 2 4 2" xfId="36341"/>
    <cellStyle name="Normal 5 2 4 2 10" xfId="36342"/>
    <cellStyle name="Normal 5 2 4 2 10 2" xfId="36343"/>
    <cellStyle name="Normal 5 2 4 2 11" xfId="36344"/>
    <cellStyle name="Normal 5 2 4 2 11 2" xfId="36345"/>
    <cellStyle name="Normal 5 2 4 2 12" xfId="36346"/>
    <cellStyle name="Normal 5 2 4 2 12 2" xfId="36347"/>
    <cellStyle name="Normal 5 2 4 2 13" xfId="36348"/>
    <cellStyle name="Normal 5 2 4 2 14" xfId="36349"/>
    <cellStyle name="Normal 5 2 4 2 2" xfId="36350"/>
    <cellStyle name="Normal 5 2 4 2 2 10" xfId="36351"/>
    <cellStyle name="Normal 5 2 4 2 2 11" xfId="36352"/>
    <cellStyle name="Normal 5 2 4 2 2 2" xfId="36353"/>
    <cellStyle name="Normal 5 2 4 2 2 2 2" xfId="36354"/>
    <cellStyle name="Normal 5 2 4 2 2 2 2 2" xfId="36355"/>
    <cellStyle name="Normal 5 2 4 2 2 2 2 2 2" xfId="36356"/>
    <cellStyle name="Normal 5 2 4 2 2 2 2 2 2 2" xfId="36357"/>
    <cellStyle name="Normal 5 2 4 2 2 2 2 2 3" xfId="36358"/>
    <cellStyle name="Normal 5 2 4 2 2 2 2 3" xfId="36359"/>
    <cellStyle name="Normal 5 2 4 2 2 2 2 3 2" xfId="36360"/>
    <cellStyle name="Normal 5 2 4 2 2 2 2 4" xfId="36361"/>
    <cellStyle name="Normal 5 2 4 2 2 2 3" xfId="36362"/>
    <cellStyle name="Normal 5 2 4 2 2 2 3 2" xfId="36363"/>
    <cellStyle name="Normal 5 2 4 2 2 2 3 2 2" xfId="36364"/>
    <cellStyle name="Normal 5 2 4 2 2 2 3 3" xfId="36365"/>
    <cellStyle name="Normal 5 2 4 2 2 2 4" xfId="36366"/>
    <cellStyle name="Normal 5 2 4 2 2 2 4 2" xfId="36367"/>
    <cellStyle name="Normal 5 2 4 2 2 2 5" xfId="36368"/>
    <cellStyle name="Normal 5 2 4 2 2 2 5 2" xfId="36369"/>
    <cellStyle name="Normal 5 2 4 2 2 2 6" xfId="36370"/>
    <cellStyle name="Normal 5 2 4 2 2 3" xfId="36371"/>
    <cellStyle name="Normal 5 2 4 2 2 3 2" xfId="36372"/>
    <cellStyle name="Normal 5 2 4 2 2 3 2 2" xfId="36373"/>
    <cellStyle name="Normal 5 2 4 2 2 3 2 2 2" xfId="36374"/>
    <cellStyle name="Normal 5 2 4 2 2 3 2 2 2 2" xfId="36375"/>
    <cellStyle name="Normal 5 2 4 2 2 3 2 2 3" xfId="36376"/>
    <cellStyle name="Normal 5 2 4 2 2 3 2 3" xfId="36377"/>
    <cellStyle name="Normal 5 2 4 2 2 3 2 3 2" xfId="36378"/>
    <cellStyle name="Normal 5 2 4 2 2 3 2 4" xfId="36379"/>
    <cellStyle name="Normal 5 2 4 2 2 3 3" xfId="36380"/>
    <cellStyle name="Normal 5 2 4 2 2 3 3 2" xfId="36381"/>
    <cellStyle name="Normal 5 2 4 2 2 3 3 2 2" xfId="36382"/>
    <cellStyle name="Normal 5 2 4 2 2 3 3 3" xfId="36383"/>
    <cellStyle name="Normal 5 2 4 2 2 3 4" xfId="36384"/>
    <cellStyle name="Normal 5 2 4 2 2 3 4 2" xfId="36385"/>
    <cellStyle name="Normal 5 2 4 2 2 3 5" xfId="36386"/>
    <cellStyle name="Normal 5 2 4 2 2 3 5 2" xfId="36387"/>
    <cellStyle name="Normal 5 2 4 2 2 3 6" xfId="36388"/>
    <cellStyle name="Normal 5 2 4 2 2 4" xfId="36389"/>
    <cellStyle name="Normal 5 2 4 2 2 4 2" xfId="36390"/>
    <cellStyle name="Normal 5 2 4 2 2 4 2 2" xfId="36391"/>
    <cellStyle name="Normal 5 2 4 2 2 4 2 2 2" xfId="36392"/>
    <cellStyle name="Normal 5 2 4 2 2 4 2 3" xfId="36393"/>
    <cellStyle name="Normal 5 2 4 2 2 4 3" xfId="36394"/>
    <cellStyle name="Normal 5 2 4 2 2 4 3 2" xfId="36395"/>
    <cellStyle name="Normal 5 2 4 2 2 4 4" xfId="36396"/>
    <cellStyle name="Normal 5 2 4 2 2 5" xfId="36397"/>
    <cellStyle name="Normal 5 2 4 2 2 5 2" xfId="36398"/>
    <cellStyle name="Normal 5 2 4 2 2 5 2 2" xfId="36399"/>
    <cellStyle name="Normal 5 2 4 2 2 5 3" xfId="36400"/>
    <cellStyle name="Normal 5 2 4 2 2 6" xfId="36401"/>
    <cellStyle name="Normal 5 2 4 2 2 6 2" xfId="36402"/>
    <cellStyle name="Normal 5 2 4 2 2 7" xfId="36403"/>
    <cellStyle name="Normal 5 2 4 2 2 7 2" xfId="36404"/>
    <cellStyle name="Normal 5 2 4 2 2 8" xfId="36405"/>
    <cellStyle name="Normal 5 2 4 2 2 8 2" xfId="36406"/>
    <cellStyle name="Normal 5 2 4 2 2 9" xfId="36407"/>
    <cellStyle name="Normal 5 2 4 2 2 9 2" xfId="36408"/>
    <cellStyle name="Normal 5 2 4 2 3" xfId="36409"/>
    <cellStyle name="Normal 5 2 4 2 3 2" xfId="36410"/>
    <cellStyle name="Normal 5 2 4 2 3 2 2" xfId="36411"/>
    <cellStyle name="Normal 5 2 4 2 3 2 2 2" xfId="36412"/>
    <cellStyle name="Normal 5 2 4 2 3 2 2 2 2" xfId="36413"/>
    <cellStyle name="Normal 5 2 4 2 3 2 2 2 2 2" xfId="36414"/>
    <cellStyle name="Normal 5 2 4 2 3 2 2 2 3" xfId="36415"/>
    <cellStyle name="Normal 5 2 4 2 3 2 2 3" xfId="36416"/>
    <cellStyle name="Normal 5 2 4 2 3 2 2 3 2" xfId="36417"/>
    <cellStyle name="Normal 5 2 4 2 3 2 2 4" xfId="36418"/>
    <cellStyle name="Normal 5 2 4 2 3 2 3" xfId="36419"/>
    <cellStyle name="Normal 5 2 4 2 3 2 3 2" xfId="36420"/>
    <cellStyle name="Normal 5 2 4 2 3 2 3 2 2" xfId="36421"/>
    <cellStyle name="Normal 5 2 4 2 3 2 3 3" xfId="36422"/>
    <cellStyle name="Normal 5 2 4 2 3 2 4" xfId="36423"/>
    <cellStyle name="Normal 5 2 4 2 3 2 4 2" xfId="36424"/>
    <cellStyle name="Normal 5 2 4 2 3 2 5" xfId="36425"/>
    <cellStyle name="Normal 5 2 4 2 3 2 5 2" xfId="36426"/>
    <cellStyle name="Normal 5 2 4 2 3 2 6" xfId="36427"/>
    <cellStyle name="Normal 5 2 4 2 3 3" xfId="36428"/>
    <cellStyle name="Normal 5 2 4 2 3 3 2" xfId="36429"/>
    <cellStyle name="Normal 5 2 4 2 3 3 2 2" xfId="36430"/>
    <cellStyle name="Normal 5 2 4 2 3 3 2 2 2" xfId="36431"/>
    <cellStyle name="Normal 5 2 4 2 3 3 2 2 2 2" xfId="36432"/>
    <cellStyle name="Normal 5 2 4 2 3 3 2 2 3" xfId="36433"/>
    <cellStyle name="Normal 5 2 4 2 3 3 2 3" xfId="36434"/>
    <cellStyle name="Normal 5 2 4 2 3 3 2 3 2" xfId="36435"/>
    <cellStyle name="Normal 5 2 4 2 3 3 2 4" xfId="36436"/>
    <cellStyle name="Normal 5 2 4 2 3 3 3" xfId="36437"/>
    <cellStyle name="Normal 5 2 4 2 3 3 3 2" xfId="36438"/>
    <cellStyle name="Normal 5 2 4 2 3 3 3 2 2" xfId="36439"/>
    <cellStyle name="Normal 5 2 4 2 3 3 3 3" xfId="36440"/>
    <cellStyle name="Normal 5 2 4 2 3 3 4" xfId="36441"/>
    <cellStyle name="Normal 5 2 4 2 3 3 4 2" xfId="36442"/>
    <cellStyle name="Normal 5 2 4 2 3 3 5" xfId="36443"/>
    <cellStyle name="Normal 5 2 4 2 3 3 5 2" xfId="36444"/>
    <cellStyle name="Normal 5 2 4 2 3 3 6" xfId="36445"/>
    <cellStyle name="Normal 5 2 4 2 3 4" xfId="36446"/>
    <cellStyle name="Normal 5 2 4 2 3 4 2" xfId="36447"/>
    <cellStyle name="Normal 5 2 4 2 3 4 2 2" xfId="36448"/>
    <cellStyle name="Normal 5 2 4 2 3 4 2 2 2" xfId="36449"/>
    <cellStyle name="Normal 5 2 4 2 3 4 2 3" xfId="36450"/>
    <cellStyle name="Normal 5 2 4 2 3 4 3" xfId="36451"/>
    <cellStyle name="Normal 5 2 4 2 3 4 3 2" xfId="36452"/>
    <cellStyle name="Normal 5 2 4 2 3 4 4" xfId="36453"/>
    <cellStyle name="Normal 5 2 4 2 3 5" xfId="36454"/>
    <cellStyle name="Normal 5 2 4 2 3 5 2" xfId="36455"/>
    <cellStyle name="Normal 5 2 4 2 3 5 2 2" xfId="36456"/>
    <cellStyle name="Normal 5 2 4 2 3 5 3" xfId="36457"/>
    <cellStyle name="Normal 5 2 4 2 3 6" xfId="36458"/>
    <cellStyle name="Normal 5 2 4 2 3 6 2" xfId="36459"/>
    <cellStyle name="Normal 5 2 4 2 3 7" xfId="36460"/>
    <cellStyle name="Normal 5 2 4 2 3 7 2" xfId="36461"/>
    <cellStyle name="Normal 5 2 4 2 3 8" xfId="36462"/>
    <cellStyle name="Normal 5 2 4 2 4" xfId="36463"/>
    <cellStyle name="Normal 5 2 4 2 4 2" xfId="36464"/>
    <cellStyle name="Normal 5 2 4 2 4 2 2" xfId="36465"/>
    <cellStyle name="Normal 5 2 4 2 4 2 2 2" xfId="36466"/>
    <cellStyle name="Normal 5 2 4 2 4 2 2 2 2" xfId="36467"/>
    <cellStyle name="Normal 5 2 4 2 4 2 2 3" xfId="36468"/>
    <cellStyle name="Normal 5 2 4 2 4 2 3" xfId="36469"/>
    <cellStyle name="Normal 5 2 4 2 4 2 3 2" xfId="36470"/>
    <cellStyle name="Normal 5 2 4 2 4 2 4" xfId="36471"/>
    <cellStyle name="Normal 5 2 4 2 4 3" xfId="36472"/>
    <cellStyle name="Normal 5 2 4 2 4 3 2" xfId="36473"/>
    <cellStyle name="Normal 5 2 4 2 4 3 2 2" xfId="36474"/>
    <cellStyle name="Normal 5 2 4 2 4 3 3" xfId="36475"/>
    <cellStyle name="Normal 5 2 4 2 4 4" xfId="36476"/>
    <cellStyle name="Normal 5 2 4 2 4 4 2" xfId="36477"/>
    <cellStyle name="Normal 5 2 4 2 4 5" xfId="36478"/>
    <cellStyle name="Normal 5 2 4 2 4 5 2" xfId="36479"/>
    <cellStyle name="Normal 5 2 4 2 4 6" xfId="36480"/>
    <cellStyle name="Normal 5 2 4 2 5" xfId="36481"/>
    <cellStyle name="Normal 5 2 4 2 5 2" xfId="36482"/>
    <cellStyle name="Normal 5 2 4 2 5 2 2" xfId="36483"/>
    <cellStyle name="Normal 5 2 4 2 5 2 2 2" xfId="36484"/>
    <cellStyle name="Normal 5 2 4 2 5 2 2 2 2" xfId="36485"/>
    <cellStyle name="Normal 5 2 4 2 5 2 2 3" xfId="36486"/>
    <cellStyle name="Normal 5 2 4 2 5 2 3" xfId="36487"/>
    <cellStyle name="Normal 5 2 4 2 5 2 3 2" xfId="36488"/>
    <cellStyle name="Normal 5 2 4 2 5 2 4" xfId="36489"/>
    <cellStyle name="Normal 5 2 4 2 5 3" xfId="36490"/>
    <cellStyle name="Normal 5 2 4 2 5 3 2" xfId="36491"/>
    <cellStyle name="Normal 5 2 4 2 5 3 2 2" xfId="36492"/>
    <cellStyle name="Normal 5 2 4 2 5 3 3" xfId="36493"/>
    <cellStyle name="Normal 5 2 4 2 5 4" xfId="36494"/>
    <cellStyle name="Normal 5 2 4 2 5 4 2" xfId="36495"/>
    <cellStyle name="Normal 5 2 4 2 5 5" xfId="36496"/>
    <cellStyle name="Normal 5 2 4 2 5 5 2" xfId="36497"/>
    <cellStyle name="Normal 5 2 4 2 5 6" xfId="36498"/>
    <cellStyle name="Normal 5 2 4 2 6" xfId="36499"/>
    <cellStyle name="Normal 5 2 4 2 6 2" xfId="36500"/>
    <cellStyle name="Normal 5 2 4 2 6 2 2" xfId="36501"/>
    <cellStyle name="Normal 5 2 4 2 6 2 2 2" xfId="36502"/>
    <cellStyle name="Normal 5 2 4 2 6 2 2 2 2" xfId="36503"/>
    <cellStyle name="Normal 5 2 4 2 6 2 2 3" xfId="36504"/>
    <cellStyle name="Normal 5 2 4 2 6 2 3" xfId="36505"/>
    <cellStyle name="Normal 5 2 4 2 6 2 3 2" xfId="36506"/>
    <cellStyle name="Normal 5 2 4 2 6 2 4" xfId="36507"/>
    <cellStyle name="Normal 5 2 4 2 6 3" xfId="36508"/>
    <cellStyle name="Normal 5 2 4 2 6 3 2" xfId="36509"/>
    <cellStyle name="Normal 5 2 4 2 6 3 2 2" xfId="36510"/>
    <cellStyle name="Normal 5 2 4 2 6 3 3" xfId="36511"/>
    <cellStyle name="Normal 5 2 4 2 6 4" xfId="36512"/>
    <cellStyle name="Normal 5 2 4 2 6 4 2" xfId="36513"/>
    <cellStyle name="Normal 5 2 4 2 6 5" xfId="36514"/>
    <cellStyle name="Normal 5 2 4 2 6 5 2" xfId="36515"/>
    <cellStyle name="Normal 5 2 4 2 6 6" xfId="36516"/>
    <cellStyle name="Normal 5 2 4 2 7" xfId="36517"/>
    <cellStyle name="Normal 5 2 4 2 7 2" xfId="36518"/>
    <cellStyle name="Normal 5 2 4 2 7 2 2" xfId="36519"/>
    <cellStyle name="Normal 5 2 4 2 7 2 2 2" xfId="36520"/>
    <cellStyle name="Normal 5 2 4 2 7 2 3" xfId="36521"/>
    <cellStyle name="Normal 5 2 4 2 7 3" xfId="36522"/>
    <cellStyle name="Normal 5 2 4 2 7 3 2" xfId="36523"/>
    <cellStyle name="Normal 5 2 4 2 7 4" xfId="36524"/>
    <cellStyle name="Normal 5 2 4 2 8" xfId="36525"/>
    <cellStyle name="Normal 5 2 4 2 8 2" xfId="36526"/>
    <cellStyle name="Normal 5 2 4 2 8 2 2" xfId="36527"/>
    <cellStyle name="Normal 5 2 4 2 8 3" xfId="36528"/>
    <cellStyle name="Normal 5 2 4 2 9" xfId="36529"/>
    <cellStyle name="Normal 5 2 4 2 9 2" xfId="36530"/>
    <cellStyle name="Normal 5 2 4 3" xfId="36531"/>
    <cellStyle name="Normal 5 2 4 3 10" xfId="36532"/>
    <cellStyle name="Normal 5 2 4 3 11" xfId="36533"/>
    <cellStyle name="Normal 5 2 4 3 2" xfId="36534"/>
    <cellStyle name="Normal 5 2 4 3 2 2" xfId="36535"/>
    <cellStyle name="Normal 5 2 4 3 2 2 2" xfId="36536"/>
    <cellStyle name="Normal 5 2 4 3 2 2 2 2" xfId="36537"/>
    <cellStyle name="Normal 5 2 4 3 2 2 2 2 2" xfId="36538"/>
    <cellStyle name="Normal 5 2 4 3 2 2 2 3" xfId="36539"/>
    <cellStyle name="Normal 5 2 4 3 2 2 3" xfId="36540"/>
    <cellStyle name="Normal 5 2 4 3 2 2 3 2" xfId="36541"/>
    <cellStyle name="Normal 5 2 4 3 2 2 4" xfId="36542"/>
    <cellStyle name="Normal 5 2 4 3 2 3" xfId="36543"/>
    <cellStyle name="Normal 5 2 4 3 2 3 2" xfId="36544"/>
    <cellStyle name="Normal 5 2 4 3 2 3 2 2" xfId="36545"/>
    <cellStyle name="Normal 5 2 4 3 2 3 3" xfId="36546"/>
    <cellStyle name="Normal 5 2 4 3 2 4" xfId="36547"/>
    <cellStyle name="Normal 5 2 4 3 2 4 2" xfId="36548"/>
    <cellStyle name="Normal 5 2 4 3 2 5" xfId="36549"/>
    <cellStyle name="Normal 5 2 4 3 2 5 2" xfId="36550"/>
    <cellStyle name="Normal 5 2 4 3 2 6" xfId="36551"/>
    <cellStyle name="Normal 5 2 4 3 3" xfId="36552"/>
    <cellStyle name="Normal 5 2 4 3 3 2" xfId="36553"/>
    <cellStyle name="Normal 5 2 4 3 3 2 2" xfId="36554"/>
    <cellStyle name="Normal 5 2 4 3 3 2 2 2" xfId="36555"/>
    <cellStyle name="Normal 5 2 4 3 3 2 2 2 2" xfId="36556"/>
    <cellStyle name="Normal 5 2 4 3 3 2 2 3" xfId="36557"/>
    <cellStyle name="Normal 5 2 4 3 3 2 3" xfId="36558"/>
    <cellStyle name="Normal 5 2 4 3 3 2 3 2" xfId="36559"/>
    <cellStyle name="Normal 5 2 4 3 3 2 4" xfId="36560"/>
    <cellStyle name="Normal 5 2 4 3 3 3" xfId="36561"/>
    <cellStyle name="Normal 5 2 4 3 3 3 2" xfId="36562"/>
    <cellStyle name="Normal 5 2 4 3 3 3 2 2" xfId="36563"/>
    <cellStyle name="Normal 5 2 4 3 3 3 3" xfId="36564"/>
    <cellStyle name="Normal 5 2 4 3 3 4" xfId="36565"/>
    <cellStyle name="Normal 5 2 4 3 3 4 2" xfId="36566"/>
    <cellStyle name="Normal 5 2 4 3 3 5" xfId="36567"/>
    <cellStyle name="Normal 5 2 4 3 3 5 2" xfId="36568"/>
    <cellStyle name="Normal 5 2 4 3 3 6" xfId="36569"/>
    <cellStyle name="Normal 5 2 4 3 4" xfId="36570"/>
    <cellStyle name="Normal 5 2 4 3 4 2" xfId="36571"/>
    <cellStyle name="Normal 5 2 4 3 4 2 2" xfId="36572"/>
    <cellStyle name="Normal 5 2 4 3 4 2 2 2" xfId="36573"/>
    <cellStyle name="Normal 5 2 4 3 4 2 3" xfId="36574"/>
    <cellStyle name="Normal 5 2 4 3 4 3" xfId="36575"/>
    <cellStyle name="Normal 5 2 4 3 4 3 2" xfId="36576"/>
    <cellStyle name="Normal 5 2 4 3 4 4" xfId="36577"/>
    <cellStyle name="Normal 5 2 4 3 5" xfId="36578"/>
    <cellStyle name="Normal 5 2 4 3 5 2" xfId="36579"/>
    <cellStyle name="Normal 5 2 4 3 5 2 2" xfId="36580"/>
    <cellStyle name="Normal 5 2 4 3 5 3" xfId="36581"/>
    <cellStyle name="Normal 5 2 4 3 6" xfId="36582"/>
    <cellStyle name="Normal 5 2 4 3 6 2" xfId="36583"/>
    <cellStyle name="Normal 5 2 4 3 7" xfId="36584"/>
    <cellStyle name="Normal 5 2 4 3 7 2" xfId="36585"/>
    <cellStyle name="Normal 5 2 4 3 8" xfId="36586"/>
    <cellStyle name="Normal 5 2 4 3 8 2" xfId="36587"/>
    <cellStyle name="Normal 5 2 4 3 9" xfId="36588"/>
    <cellStyle name="Normal 5 2 4 3 9 2" xfId="36589"/>
    <cellStyle name="Normal 5 2 4 4" xfId="36590"/>
    <cellStyle name="Normal 5 2 4 4 2" xfId="36591"/>
    <cellStyle name="Normal 5 2 4 4 2 2" xfId="36592"/>
    <cellStyle name="Normal 5 2 4 4 2 2 2" xfId="36593"/>
    <cellStyle name="Normal 5 2 4 4 2 2 2 2" xfId="36594"/>
    <cellStyle name="Normal 5 2 4 4 2 2 2 2 2" xfId="36595"/>
    <cellStyle name="Normal 5 2 4 4 2 2 2 3" xfId="36596"/>
    <cellStyle name="Normal 5 2 4 4 2 2 3" xfId="36597"/>
    <cellStyle name="Normal 5 2 4 4 2 2 3 2" xfId="36598"/>
    <cellStyle name="Normal 5 2 4 4 2 2 4" xfId="36599"/>
    <cellStyle name="Normal 5 2 4 4 2 3" xfId="36600"/>
    <cellStyle name="Normal 5 2 4 4 2 3 2" xfId="36601"/>
    <cellStyle name="Normal 5 2 4 4 2 3 2 2" xfId="36602"/>
    <cellStyle name="Normal 5 2 4 4 2 3 3" xfId="36603"/>
    <cellStyle name="Normal 5 2 4 4 2 4" xfId="36604"/>
    <cellStyle name="Normal 5 2 4 4 2 4 2" xfId="36605"/>
    <cellStyle name="Normal 5 2 4 4 2 5" xfId="36606"/>
    <cellStyle name="Normal 5 2 4 4 2 5 2" xfId="36607"/>
    <cellStyle name="Normal 5 2 4 4 2 6" xfId="36608"/>
    <cellStyle name="Normal 5 2 4 4 3" xfId="36609"/>
    <cellStyle name="Normal 5 2 4 4 3 2" xfId="36610"/>
    <cellStyle name="Normal 5 2 4 4 3 2 2" xfId="36611"/>
    <cellStyle name="Normal 5 2 4 4 3 2 2 2" xfId="36612"/>
    <cellStyle name="Normal 5 2 4 4 3 2 2 2 2" xfId="36613"/>
    <cellStyle name="Normal 5 2 4 4 3 2 2 3" xfId="36614"/>
    <cellStyle name="Normal 5 2 4 4 3 2 3" xfId="36615"/>
    <cellStyle name="Normal 5 2 4 4 3 2 3 2" xfId="36616"/>
    <cellStyle name="Normal 5 2 4 4 3 2 4" xfId="36617"/>
    <cellStyle name="Normal 5 2 4 4 3 3" xfId="36618"/>
    <cellStyle name="Normal 5 2 4 4 3 3 2" xfId="36619"/>
    <cellStyle name="Normal 5 2 4 4 3 3 2 2" xfId="36620"/>
    <cellStyle name="Normal 5 2 4 4 3 3 3" xfId="36621"/>
    <cellStyle name="Normal 5 2 4 4 3 4" xfId="36622"/>
    <cellStyle name="Normal 5 2 4 4 3 4 2" xfId="36623"/>
    <cellStyle name="Normal 5 2 4 4 3 5" xfId="36624"/>
    <cellStyle name="Normal 5 2 4 4 3 5 2" xfId="36625"/>
    <cellStyle name="Normal 5 2 4 4 3 6" xfId="36626"/>
    <cellStyle name="Normal 5 2 4 4 4" xfId="36627"/>
    <cellStyle name="Normal 5 2 4 4 4 2" xfId="36628"/>
    <cellStyle name="Normal 5 2 4 4 4 2 2" xfId="36629"/>
    <cellStyle name="Normal 5 2 4 4 4 2 2 2" xfId="36630"/>
    <cellStyle name="Normal 5 2 4 4 4 2 3" xfId="36631"/>
    <cellStyle name="Normal 5 2 4 4 4 3" xfId="36632"/>
    <cellStyle name="Normal 5 2 4 4 4 3 2" xfId="36633"/>
    <cellStyle name="Normal 5 2 4 4 4 4" xfId="36634"/>
    <cellStyle name="Normal 5 2 4 4 5" xfId="36635"/>
    <cellStyle name="Normal 5 2 4 4 5 2" xfId="36636"/>
    <cellStyle name="Normal 5 2 4 4 5 2 2" xfId="36637"/>
    <cellStyle name="Normal 5 2 4 4 5 3" xfId="36638"/>
    <cellStyle name="Normal 5 2 4 4 6" xfId="36639"/>
    <cellStyle name="Normal 5 2 4 4 6 2" xfId="36640"/>
    <cellStyle name="Normal 5 2 4 4 7" xfId="36641"/>
    <cellStyle name="Normal 5 2 4 4 7 2" xfId="36642"/>
    <cellStyle name="Normal 5 2 4 4 8" xfId="36643"/>
    <cellStyle name="Normal 5 2 4 5" xfId="36644"/>
    <cellStyle name="Normal 5 2 4 5 2" xfId="36645"/>
    <cellStyle name="Normal 5 2 4 5 2 2" xfId="36646"/>
    <cellStyle name="Normal 5 2 4 5 2 2 2" xfId="36647"/>
    <cellStyle name="Normal 5 2 4 5 2 2 2 2" xfId="36648"/>
    <cellStyle name="Normal 5 2 4 5 2 2 3" xfId="36649"/>
    <cellStyle name="Normal 5 2 4 5 2 3" xfId="36650"/>
    <cellStyle name="Normal 5 2 4 5 2 3 2" xfId="36651"/>
    <cellStyle name="Normal 5 2 4 5 2 4" xfId="36652"/>
    <cellStyle name="Normal 5 2 4 5 3" xfId="36653"/>
    <cellStyle name="Normal 5 2 4 5 3 2" xfId="36654"/>
    <cellStyle name="Normal 5 2 4 5 3 2 2" xfId="36655"/>
    <cellStyle name="Normal 5 2 4 5 3 3" xfId="36656"/>
    <cellStyle name="Normal 5 2 4 5 4" xfId="36657"/>
    <cellStyle name="Normal 5 2 4 5 4 2" xfId="36658"/>
    <cellStyle name="Normal 5 2 4 5 5" xfId="36659"/>
    <cellStyle name="Normal 5 2 4 5 5 2" xfId="36660"/>
    <cellStyle name="Normal 5 2 4 5 6" xfId="36661"/>
    <cellStyle name="Normal 5 2 4 6" xfId="36662"/>
    <cellStyle name="Normal 5 2 4 6 2" xfId="36663"/>
    <cellStyle name="Normal 5 2 4 6 2 2" xfId="36664"/>
    <cellStyle name="Normal 5 2 4 6 2 2 2" xfId="36665"/>
    <cellStyle name="Normal 5 2 4 6 2 2 2 2" xfId="36666"/>
    <cellStyle name="Normal 5 2 4 6 2 2 3" xfId="36667"/>
    <cellStyle name="Normal 5 2 4 6 2 3" xfId="36668"/>
    <cellStyle name="Normal 5 2 4 6 2 3 2" xfId="36669"/>
    <cellStyle name="Normal 5 2 4 6 2 4" xfId="36670"/>
    <cellStyle name="Normal 5 2 4 6 3" xfId="36671"/>
    <cellStyle name="Normal 5 2 4 6 3 2" xfId="36672"/>
    <cellStyle name="Normal 5 2 4 6 3 2 2" xfId="36673"/>
    <cellStyle name="Normal 5 2 4 6 3 3" xfId="36674"/>
    <cellStyle name="Normal 5 2 4 6 4" xfId="36675"/>
    <cellStyle name="Normal 5 2 4 6 4 2" xfId="36676"/>
    <cellStyle name="Normal 5 2 4 6 5" xfId="36677"/>
    <cellStyle name="Normal 5 2 4 6 5 2" xfId="36678"/>
    <cellStyle name="Normal 5 2 4 6 6" xfId="36679"/>
    <cellStyle name="Normal 5 2 4 7" xfId="36680"/>
    <cellStyle name="Normal 5 2 4 7 2" xfId="36681"/>
    <cellStyle name="Normal 5 2 4 7 2 2" xfId="36682"/>
    <cellStyle name="Normal 5 2 4 7 2 2 2" xfId="36683"/>
    <cellStyle name="Normal 5 2 4 7 2 2 2 2" xfId="36684"/>
    <cellStyle name="Normal 5 2 4 7 2 2 3" xfId="36685"/>
    <cellStyle name="Normal 5 2 4 7 2 3" xfId="36686"/>
    <cellStyle name="Normal 5 2 4 7 2 3 2" xfId="36687"/>
    <cellStyle name="Normal 5 2 4 7 2 4" xfId="36688"/>
    <cellStyle name="Normal 5 2 4 7 3" xfId="36689"/>
    <cellStyle name="Normal 5 2 4 7 3 2" xfId="36690"/>
    <cellStyle name="Normal 5 2 4 7 3 2 2" xfId="36691"/>
    <cellStyle name="Normal 5 2 4 7 3 3" xfId="36692"/>
    <cellStyle name="Normal 5 2 4 7 4" xfId="36693"/>
    <cellStyle name="Normal 5 2 4 7 4 2" xfId="36694"/>
    <cellStyle name="Normal 5 2 4 7 5" xfId="36695"/>
    <cellStyle name="Normal 5 2 4 7 5 2" xfId="36696"/>
    <cellStyle name="Normal 5 2 4 7 6" xfId="36697"/>
    <cellStyle name="Normal 5 2 4 8" xfId="36698"/>
    <cellStyle name="Normal 5 2 4 8 2" xfId="36699"/>
    <cellStyle name="Normal 5 2 4 8 2 2" xfId="36700"/>
    <cellStyle name="Normal 5 2 4 8 2 2 2" xfId="36701"/>
    <cellStyle name="Normal 5 2 4 8 2 3" xfId="36702"/>
    <cellStyle name="Normal 5 2 4 8 3" xfId="36703"/>
    <cellStyle name="Normal 5 2 4 8 3 2" xfId="36704"/>
    <cellStyle name="Normal 5 2 4 8 4" xfId="36705"/>
    <cellStyle name="Normal 5 2 4 9" xfId="36706"/>
    <cellStyle name="Normal 5 2 4 9 2" xfId="36707"/>
    <cellStyle name="Normal 5 2 4 9 2 2" xfId="36708"/>
    <cellStyle name="Normal 5 2 4 9 3" xfId="36709"/>
    <cellStyle name="Normal 5 2 5" xfId="36710"/>
    <cellStyle name="Normal 5 2 5 2" xfId="36711"/>
    <cellStyle name="Normal 5 2 5 2 2" xfId="36712"/>
    <cellStyle name="Normal 5 2 5 2 2 2" xfId="36713"/>
    <cellStyle name="Normal 5 2 5 2 3" xfId="36714"/>
    <cellStyle name="Normal 5 2 5 2 4" xfId="36715"/>
    <cellStyle name="Normal 5 2 5 3" xfId="36716"/>
    <cellStyle name="Normal 5 2 5 3 2" xfId="36717"/>
    <cellStyle name="Normal 5 2 5 4" xfId="36718"/>
    <cellStyle name="Normal 5 2 5 5" xfId="36719"/>
    <cellStyle name="Normal 5 2 6" xfId="36720"/>
    <cellStyle name="Normal 5 2 6 2" xfId="36721"/>
    <cellStyle name="Normal 5 2 6 2 2" xfId="36722"/>
    <cellStyle name="Normal 5 2 6 3" xfId="36723"/>
    <cellStyle name="Normal 5 2 6 4" xfId="36724"/>
    <cellStyle name="Normal 5 2 7" xfId="36725"/>
    <cellStyle name="Normal 5 2 8" xfId="36726"/>
    <cellStyle name="Normal 5 2 8 2" xfId="36727"/>
    <cellStyle name="Normal 5 2 9" xfId="36728"/>
    <cellStyle name="Normal 5 3" xfId="36729"/>
    <cellStyle name="Normal 5 3 10" xfId="36730"/>
    <cellStyle name="Normal 5 3 10 2" xfId="36731"/>
    <cellStyle name="Normal 5 3 11" xfId="36732"/>
    <cellStyle name="Normal 5 3 11 2" xfId="36733"/>
    <cellStyle name="Normal 5 3 12" xfId="36734"/>
    <cellStyle name="Normal 5 3 13" xfId="36735"/>
    <cellStyle name="Normal 5 3 13 2" xfId="36736"/>
    <cellStyle name="Normal 5 3 14" xfId="36737"/>
    <cellStyle name="Normal 5 3 14 2" xfId="36738"/>
    <cellStyle name="Normal 5 3 15" xfId="36739"/>
    <cellStyle name="Normal 5 3 16" xfId="36740"/>
    <cellStyle name="Normal 5 3 17" xfId="36741"/>
    <cellStyle name="Normal 5 3 2" xfId="36742"/>
    <cellStyle name="Normal 5 3 2 10" xfId="36743"/>
    <cellStyle name="Normal 5 3 2 10 2" xfId="36744"/>
    <cellStyle name="Normal 5 3 2 11" xfId="36745"/>
    <cellStyle name="Normal 5 3 2 11 2" xfId="36746"/>
    <cellStyle name="Normal 5 3 2 12" xfId="36747"/>
    <cellStyle name="Normal 5 3 2 12 2" xfId="36748"/>
    <cellStyle name="Normal 5 3 2 13" xfId="36749"/>
    <cellStyle name="Normal 5 3 2 14" xfId="36750"/>
    <cellStyle name="Normal 5 3 2 2" xfId="36751"/>
    <cellStyle name="Normal 5 3 2 2 10" xfId="36752"/>
    <cellStyle name="Normal 5 3 2 2 11" xfId="36753"/>
    <cellStyle name="Normal 5 3 2 2 2" xfId="36754"/>
    <cellStyle name="Normal 5 3 2 2 2 2" xfId="36755"/>
    <cellStyle name="Normal 5 3 2 2 2 2 2" xfId="36756"/>
    <cellStyle name="Normal 5 3 2 2 2 2 2 2" xfId="36757"/>
    <cellStyle name="Normal 5 3 2 2 2 2 2 2 2" xfId="36758"/>
    <cellStyle name="Normal 5 3 2 2 2 2 2 3" xfId="36759"/>
    <cellStyle name="Normal 5 3 2 2 2 2 3" xfId="36760"/>
    <cellStyle name="Normal 5 3 2 2 2 2 3 2" xfId="36761"/>
    <cellStyle name="Normal 5 3 2 2 2 2 4" xfId="36762"/>
    <cellStyle name="Normal 5 3 2 2 2 3" xfId="36763"/>
    <cellStyle name="Normal 5 3 2 2 2 3 2" xfId="36764"/>
    <cellStyle name="Normal 5 3 2 2 2 3 2 2" xfId="36765"/>
    <cellStyle name="Normal 5 3 2 2 2 3 3" xfId="36766"/>
    <cellStyle name="Normal 5 3 2 2 2 4" xfId="36767"/>
    <cellStyle name="Normal 5 3 2 2 2 4 2" xfId="36768"/>
    <cellStyle name="Normal 5 3 2 2 2 5" xfId="36769"/>
    <cellStyle name="Normal 5 3 2 2 2 5 2" xfId="36770"/>
    <cellStyle name="Normal 5 3 2 2 2 6" xfId="36771"/>
    <cellStyle name="Normal 5 3 2 2 2 6 2" xfId="36772"/>
    <cellStyle name="Normal 5 3 2 2 2 7" xfId="36773"/>
    <cellStyle name="Normal 5 3 2 2 2 7 2" xfId="36774"/>
    <cellStyle name="Normal 5 3 2 2 2 8" xfId="36775"/>
    <cellStyle name="Normal 5 3 2 2 2 9" xfId="36776"/>
    <cellStyle name="Normal 5 3 2 2 3" xfId="36777"/>
    <cellStyle name="Normal 5 3 2 2 3 2" xfId="36778"/>
    <cellStyle name="Normal 5 3 2 2 3 2 2" xfId="36779"/>
    <cellStyle name="Normal 5 3 2 2 3 2 2 2" xfId="36780"/>
    <cellStyle name="Normal 5 3 2 2 3 2 2 2 2" xfId="36781"/>
    <cellStyle name="Normal 5 3 2 2 3 2 2 3" xfId="36782"/>
    <cellStyle name="Normal 5 3 2 2 3 2 3" xfId="36783"/>
    <cellStyle name="Normal 5 3 2 2 3 2 3 2" xfId="36784"/>
    <cellStyle name="Normal 5 3 2 2 3 2 4" xfId="36785"/>
    <cellStyle name="Normal 5 3 2 2 3 3" xfId="36786"/>
    <cellStyle name="Normal 5 3 2 2 3 3 2" xfId="36787"/>
    <cellStyle name="Normal 5 3 2 2 3 3 2 2" xfId="36788"/>
    <cellStyle name="Normal 5 3 2 2 3 3 3" xfId="36789"/>
    <cellStyle name="Normal 5 3 2 2 3 4" xfId="36790"/>
    <cellStyle name="Normal 5 3 2 2 3 4 2" xfId="36791"/>
    <cellStyle name="Normal 5 3 2 2 3 5" xfId="36792"/>
    <cellStyle name="Normal 5 3 2 2 3 5 2" xfId="36793"/>
    <cellStyle name="Normal 5 3 2 2 3 6" xfId="36794"/>
    <cellStyle name="Normal 5 3 2 2 4" xfId="36795"/>
    <cellStyle name="Normal 5 3 2 2 4 2" xfId="36796"/>
    <cellStyle name="Normal 5 3 2 2 4 2 2" xfId="36797"/>
    <cellStyle name="Normal 5 3 2 2 4 2 2 2" xfId="36798"/>
    <cellStyle name="Normal 5 3 2 2 4 2 3" xfId="36799"/>
    <cellStyle name="Normal 5 3 2 2 4 3" xfId="36800"/>
    <cellStyle name="Normal 5 3 2 2 4 3 2" xfId="36801"/>
    <cellStyle name="Normal 5 3 2 2 4 4" xfId="36802"/>
    <cellStyle name="Normal 5 3 2 2 5" xfId="36803"/>
    <cellStyle name="Normal 5 3 2 2 5 2" xfId="36804"/>
    <cellStyle name="Normal 5 3 2 2 5 2 2" xfId="36805"/>
    <cellStyle name="Normal 5 3 2 2 5 3" xfId="36806"/>
    <cellStyle name="Normal 5 3 2 2 6" xfId="36807"/>
    <cellStyle name="Normal 5 3 2 2 6 2" xfId="36808"/>
    <cellStyle name="Normal 5 3 2 2 7" xfId="36809"/>
    <cellStyle name="Normal 5 3 2 2 7 2" xfId="36810"/>
    <cellStyle name="Normal 5 3 2 2 8" xfId="36811"/>
    <cellStyle name="Normal 5 3 2 2 8 2" xfId="36812"/>
    <cellStyle name="Normal 5 3 2 2 9" xfId="36813"/>
    <cellStyle name="Normal 5 3 2 2 9 2" xfId="36814"/>
    <cellStyle name="Normal 5 3 2 3" xfId="36815"/>
    <cellStyle name="Normal 5 3 2 3 10" xfId="36816"/>
    <cellStyle name="Normal 5 3 2 3 11" xfId="36817"/>
    <cellStyle name="Normal 5 3 2 3 2" xfId="36818"/>
    <cellStyle name="Normal 5 3 2 3 2 2" xfId="36819"/>
    <cellStyle name="Normal 5 3 2 3 2 2 2" xfId="36820"/>
    <cellStyle name="Normal 5 3 2 3 2 2 2 2" xfId="36821"/>
    <cellStyle name="Normal 5 3 2 3 2 2 2 2 2" xfId="36822"/>
    <cellStyle name="Normal 5 3 2 3 2 2 2 3" xfId="36823"/>
    <cellStyle name="Normal 5 3 2 3 2 2 3" xfId="36824"/>
    <cellStyle name="Normal 5 3 2 3 2 2 3 2" xfId="36825"/>
    <cellStyle name="Normal 5 3 2 3 2 2 4" xfId="36826"/>
    <cellStyle name="Normal 5 3 2 3 2 3" xfId="36827"/>
    <cellStyle name="Normal 5 3 2 3 2 3 2" xfId="36828"/>
    <cellStyle name="Normal 5 3 2 3 2 3 2 2" xfId="36829"/>
    <cellStyle name="Normal 5 3 2 3 2 3 3" xfId="36830"/>
    <cellStyle name="Normal 5 3 2 3 2 4" xfId="36831"/>
    <cellStyle name="Normal 5 3 2 3 2 4 2" xfId="36832"/>
    <cellStyle name="Normal 5 3 2 3 2 5" xfId="36833"/>
    <cellStyle name="Normal 5 3 2 3 2 5 2" xfId="36834"/>
    <cellStyle name="Normal 5 3 2 3 2 6" xfId="36835"/>
    <cellStyle name="Normal 5 3 2 3 3" xfId="36836"/>
    <cellStyle name="Normal 5 3 2 3 3 2" xfId="36837"/>
    <cellStyle name="Normal 5 3 2 3 3 2 2" xfId="36838"/>
    <cellStyle name="Normal 5 3 2 3 3 2 2 2" xfId="36839"/>
    <cellStyle name="Normal 5 3 2 3 3 2 2 2 2" xfId="36840"/>
    <cellStyle name="Normal 5 3 2 3 3 2 2 3" xfId="36841"/>
    <cellStyle name="Normal 5 3 2 3 3 2 3" xfId="36842"/>
    <cellStyle name="Normal 5 3 2 3 3 2 3 2" xfId="36843"/>
    <cellStyle name="Normal 5 3 2 3 3 2 4" xfId="36844"/>
    <cellStyle name="Normal 5 3 2 3 3 3" xfId="36845"/>
    <cellStyle name="Normal 5 3 2 3 3 3 2" xfId="36846"/>
    <cellStyle name="Normal 5 3 2 3 3 3 2 2" xfId="36847"/>
    <cellStyle name="Normal 5 3 2 3 3 3 3" xfId="36848"/>
    <cellStyle name="Normal 5 3 2 3 3 4" xfId="36849"/>
    <cellStyle name="Normal 5 3 2 3 3 4 2" xfId="36850"/>
    <cellStyle name="Normal 5 3 2 3 3 5" xfId="36851"/>
    <cellStyle name="Normal 5 3 2 3 3 5 2" xfId="36852"/>
    <cellStyle name="Normal 5 3 2 3 3 6" xfId="36853"/>
    <cellStyle name="Normal 5 3 2 3 4" xfId="36854"/>
    <cellStyle name="Normal 5 3 2 3 4 2" xfId="36855"/>
    <cellStyle name="Normal 5 3 2 3 4 2 2" xfId="36856"/>
    <cellStyle name="Normal 5 3 2 3 4 2 2 2" xfId="36857"/>
    <cellStyle name="Normal 5 3 2 3 4 2 3" xfId="36858"/>
    <cellStyle name="Normal 5 3 2 3 4 3" xfId="36859"/>
    <cellStyle name="Normal 5 3 2 3 4 3 2" xfId="36860"/>
    <cellStyle name="Normal 5 3 2 3 4 4" xfId="36861"/>
    <cellStyle name="Normal 5 3 2 3 5" xfId="36862"/>
    <cellStyle name="Normal 5 3 2 3 5 2" xfId="36863"/>
    <cellStyle name="Normal 5 3 2 3 5 2 2" xfId="36864"/>
    <cellStyle name="Normal 5 3 2 3 5 3" xfId="36865"/>
    <cellStyle name="Normal 5 3 2 3 6" xfId="36866"/>
    <cellStyle name="Normal 5 3 2 3 6 2" xfId="36867"/>
    <cellStyle name="Normal 5 3 2 3 7" xfId="36868"/>
    <cellStyle name="Normal 5 3 2 3 7 2" xfId="36869"/>
    <cellStyle name="Normal 5 3 2 3 8" xfId="36870"/>
    <cellStyle name="Normal 5 3 2 3 8 2" xfId="36871"/>
    <cellStyle name="Normal 5 3 2 3 9" xfId="36872"/>
    <cellStyle name="Normal 5 3 2 3 9 2" xfId="36873"/>
    <cellStyle name="Normal 5 3 2 4" xfId="36874"/>
    <cellStyle name="Normal 5 3 2 4 2" xfId="36875"/>
    <cellStyle name="Normal 5 3 2 4 2 2" xfId="36876"/>
    <cellStyle name="Normal 5 3 2 4 2 2 2" xfId="36877"/>
    <cellStyle name="Normal 5 3 2 4 2 2 2 2" xfId="36878"/>
    <cellStyle name="Normal 5 3 2 4 2 2 3" xfId="36879"/>
    <cellStyle name="Normal 5 3 2 4 2 3" xfId="36880"/>
    <cellStyle name="Normal 5 3 2 4 2 3 2" xfId="36881"/>
    <cellStyle name="Normal 5 3 2 4 2 4" xfId="36882"/>
    <cellStyle name="Normal 5 3 2 4 3" xfId="36883"/>
    <cellStyle name="Normal 5 3 2 4 3 2" xfId="36884"/>
    <cellStyle name="Normal 5 3 2 4 3 2 2" xfId="36885"/>
    <cellStyle name="Normal 5 3 2 4 3 3" xfId="36886"/>
    <cellStyle name="Normal 5 3 2 4 4" xfId="36887"/>
    <cellStyle name="Normal 5 3 2 4 4 2" xfId="36888"/>
    <cellStyle name="Normal 5 3 2 4 5" xfId="36889"/>
    <cellStyle name="Normal 5 3 2 4 5 2" xfId="36890"/>
    <cellStyle name="Normal 5 3 2 4 6" xfId="36891"/>
    <cellStyle name="Normal 5 3 2 5" xfId="36892"/>
    <cellStyle name="Normal 5 3 2 5 2" xfId="36893"/>
    <cellStyle name="Normal 5 3 2 5 2 2" xfId="36894"/>
    <cellStyle name="Normal 5 3 2 5 2 2 2" xfId="36895"/>
    <cellStyle name="Normal 5 3 2 5 2 2 2 2" xfId="36896"/>
    <cellStyle name="Normal 5 3 2 5 2 2 3" xfId="36897"/>
    <cellStyle name="Normal 5 3 2 5 2 3" xfId="36898"/>
    <cellStyle name="Normal 5 3 2 5 2 3 2" xfId="36899"/>
    <cellStyle name="Normal 5 3 2 5 2 4" xfId="36900"/>
    <cellStyle name="Normal 5 3 2 5 3" xfId="36901"/>
    <cellStyle name="Normal 5 3 2 5 3 2" xfId="36902"/>
    <cellStyle name="Normal 5 3 2 5 3 2 2" xfId="36903"/>
    <cellStyle name="Normal 5 3 2 5 3 3" xfId="36904"/>
    <cellStyle name="Normal 5 3 2 5 4" xfId="36905"/>
    <cellStyle name="Normal 5 3 2 5 4 2" xfId="36906"/>
    <cellStyle name="Normal 5 3 2 5 5" xfId="36907"/>
    <cellStyle name="Normal 5 3 2 5 5 2" xfId="36908"/>
    <cellStyle name="Normal 5 3 2 5 6" xfId="36909"/>
    <cellStyle name="Normal 5 3 2 6" xfId="36910"/>
    <cellStyle name="Normal 5 3 2 6 2" xfId="36911"/>
    <cellStyle name="Normal 5 3 2 6 2 2" xfId="36912"/>
    <cellStyle name="Normal 5 3 2 6 2 2 2" xfId="36913"/>
    <cellStyle name="Normal 5 3 2 6 2 2 2 2" xfId="36914"/>
    <cellStyle name="Normal 5 3 2 6 2 2 3" xfId="36915"/>
    <cellStyle name="Normal 5 3 2 6 2 3" xfId="36916"/>
    <cellStyle name="Normal 5 3 2 6 2 3 2" xfId="36917"/>
    <cellStyle name="Normal 5 3 2 6 2 4" xfId="36918"/>
    <cellStyle name="Normal 5 3 2 6 3" xfId="36919"/>
    <cellStyle name="Normal 5 3 2 6 3 2" xfId="36920"/>
    <cellStyle name="Normal 5 3 2 6 3 2 2" xfId="36921"/>
    <cellStyle name="Normal 5 3 2 6 3 3" xfId="36922"/>
    <cellStyle name="Normal 5 3 2 6 4" xfId="36923"/>
    <cellStyle name="Normal 5 3 2 6 4 2" xfId="36924"/>
    <cellStyle name="Normal 5 3 2 6 5" xfId="36925"/>
    <cellStyle name="Normal 5 3 2 6 5 2" xfId="36926"/>
    <cellStyle name="Normal 5 3 2 6 6" xfId="36927"/>
    <cellStyle name="Normal 5 3 2 7" xfId="36928"/>
    <cellStyle name="Normal 5 3 2 7 2" xfId="36929"/>
    <cellStyle name="Normal 5 3 2 7 2 2" xfId="36930"/>
    <cellStyle name="Normal 5 3 2 7 2 2 2" xfId="36931"/>
    <cellStyle name="Normal 5 3 2 7 2 3" xfId="36932"/>
    <cellStyle name="Normal 5 3 2 7 3" xfId="36933"/>
    <cellStyle name="Normal 5 3 2 7 3 2" xfId="36934"/>
    <cellStyle name="Normal 5 3 2 7 4" xfId="36935"/>
    <cellStyle name="Normal 5 3 2 8" xfId="36936"/>
    <cellStyle name="Normal 5 3 2 8 2" xfId="36937"/>
    <cellStyle name="Normal 5 3 2 8 2 2" xfId="36938"/>
    <cellStyle name="Normal 5 3 2 8 3" xfId="36939"/>
    <cellStyle name="Normal 5 3 2 9" xfId="36940"/>
    <cellStyle name="Normal 5 3 2 9 2" xfId="36941"/>
    <cellStyle name="Normal 5 3 3" xfId="36942"/>
    <cellStyle name="Normal 5 3 3 10" xfId="36943"/>
    <cellStyle name="Normal 5 3 3 11" xfId="36944"/>
    <cellStyle name="Normal 5 3 3 2" xfId="36945"/>
    <cellStyle name="Normal 5 3 3 2 2" xfId="36946"/>
    <cellStyle name="Normal 5 3 3 2 2 2" xfId="36947"/>
    <cellStyle name="Normal 5 3 3 2 2 2 2" xfId="36948"/>
    <cellStyle name="Normal 5 3 3 2 2 2 2 2" xfId="36949"/>
    <cellStyle name="Normal 5 3 3 2 2 2 3" xfId="36950"/>
    <cellStyle name="Normal 5 3 3 2 2 3" xfId="36951"/>
    <cellStyle name="Normal 5 3 3 2 2 3 2" xfId="36952"/>
    <cellStyle name="Normal 5 3 3 2 2 4" xfId="36953"/>
    <cellStyle name="Normal 5 3 3 2 2 4 2" xfId="36954"/>
    <cellStyle name="Normal 5 3 3 2 2 5" xfId="36955"/>
    <cellStyle name="Normal 5 3 3 2 2 5 2" xfId="36956"/>
    <cellStyle name="Normal 5 3 3 2 2 6" xfId="36957"/>
    <cellStyle name="Normal 5 3 3 2 2 7" xfId="36958"/>
    <cellStyle name="Normal 5 3 3 2 3" xfId="36959"/>
    <cellStyle name="Normal 5 3 3 2 3 2" xfId="36960"/>
    <cellStyle name="Normal 5 3 3 2 3 2 2" xfId="36961"/>
    <cellStyle name="Normal 5 3 3 2 3 3" xfId="36962"/>
    <cellStyle name="Normal 5 3 3 2 4" xfId="36963"/>
    <cellStyle name="Normal 5 3 3 2 4 2" xfId="36964"/>
    <cellStyle name="Normal 5 3 3 2 5" xfId="36965"/>
    <cellStyle name="Normal 5 3 3 2 5 2" xfId="36966"/>
    <cellStyle name="Normal 5 3 3 2 6" xfId="36967"/>
    <cellStyle name="Normal 5 3 3 2 6 2" xfId="36968"/>
    <cellStyle name="Normal 5 3 3 2 7" xfId="36969"/>
    <cellStyle name="Normal 5 3 3 2 7 2" xfId="36970"/>
    <cellStyle name="Normal 5 3 3 2 8" xfId="36971"/>
    <cellStyle name="Normal 5 3 3 2 9" xfId="36972"/>
    <cellStyle name="Normal 5 3 3 3" xfId="36973"/>
    <cellStyle name="Normal 5 3 3 3 2" xfId="36974"/>
    <cellStyle name="Normal 5 3 3 3 2 2" xfId="36975"/>
    <cellStyle name="Normal 5 3 3 3 2 2 2" xfId="36976"/>
    <cellStyle name="Normal 5 3 3 3 2 2 2 2" xfId="36977"/>
    <cellStyle name="Normal 5 3 3 3 2 2 3" xfId="36978"/>
    <cellStyle name="Normal 5 3 3 3 2 3" xfId="36979"/>
    <cellStyle name="Normal 5 3 3 3 2 3 2" xfId="36980"/>
    <cellStyle name="Normal 5 3 3 3 2 4" xfId="36981"/>
    <cellStyle name="Normal 5 3 3 3 3" xfId="36982"/>
    <cellStyle name="Normal 5 3 3 3 3 2" xfId="36983"/>
    <cellStyle name="Normal 5 3 3 3 3 2 2" xfId="36984"/>
    <cellStyle name="Normal 5 3 3 3 3 3" xfId="36985"/>
    <cellStyle name="Normal 5 3 3 3 4" xfId="36986"/>
    <cellStyle name="Normal 5 3 3 3 4 2" xfId="36987"/>
    <cellStyle name="Normal 5 3 3 3 5" xfId="36988"/>
    <cellStyle name="Normal 5 3 3 3 5 2" xfId="36989"/>
    <cellStyle name="Normal 5 3 3 3 6" xfId="36990"/>
    <cellStyle name="Normal 5 3 3 3 6 2" xfId="36991"/>
    <cellStyle name="Normal 5 3 3 3 7" xfId="36992"/>
    <cellStyle name="Normal 5 3 3 3 7 2" xfId="36993"/>
    <cellStyle name="Normal 5 3 3 3 8" xfId="36994"/>
    <cellStyle name="Normal 5 3 3 3 9" xfId="36995"/>
    <cellStyle name="Normal 5 3 3 4" xfId="36996"/>
    <cellStyle name="Normal 5 3 3 4 2" xfId="36997"/>
    <cellStyle name="Normal 5 3 3 4 2 2" xfId="36998"/>
    <cellStyle name="Normal 5 3 3 4 2 2 2" xfId="36999"/>
    <cellStyle name="Normal 5 3 3 4 2 3" xfId="37000"/>
    <cellStyle name="Normal 5 3 3 4 3" xfId="37001"/>
    <cellStyle name="Normal 5 3 3 4 3 2" xfId="37002"/>
    <cellStyle name="Normal 5 3 3 4 4" xfId="37003"/>
    <cellStyle name="Normal 5 3 3 5" xfId="37004"/>
    <cellStyle name="Normal 5 3 3 5 2" xfId="37005"/>
    <cellStyle name="Normal 5 3 3 5 2 2" xfId="37006"/>
    <cellStyle name="Normal 5 3 3 5 3" xfId="37007"/>
    <cellStyle name="Normal 5 3 3 6" xfId="37008"/>
    <cellStyle name="Normal 5 3 3 6 2" xfId="37009"/>
    <cellStyle name="Normal 5 3 3 7" xfId="37010"/>
    <cellStyle name="Normal 5 3 3 7 2" xfId="37011"/>
    <cellStyle name="Normal 5 3 3 8" xfId="37012"/>
    <cellStyle name="Normal 5 3 3 8 2" xfId="37013"/>
    <cellStyle name="Normal 5 3 3 9" xfId="37014"/>
    <cellStyle name="Normal 5 3 3 9 2" xfId="37015"/>
    <cellStyle name="Normal 5 3 4" xfId="37016"/>
    <cellStyle name="Normal 5 3 4 10" xfId="37017"/>
    <cellStyle name="Normal 5 3 4 11" xfId="37018"/>
    <cellStyle name="Normal 5 3 4 2" xfId="37019"/>
    <cellStyle name="Normal 5 3 4 2 2" xfId="37020"/>
    <cellStyle name="Normal 5 3 4 2 2 2" xfId="37021"/>
    <cellStyle name="Normal 5 3 4 2 2 2 2" xfId="37022"/>
    <cellStyle name="Normal 5 3 4 2 2 2 2 2" xfId="37023"/>
    <cellStyle name="Normal 5 3 4 2 2 2 3" xfId="37024"/>
    <cellStyle name="Normal 5 3 4 2 2 3" xfId="37025"/>
    <cellStyle name="Normal 5 3 4 2 2 3 2" xfId="37026"/>
    <cellStyle name="Normal 5 3 4 2 2 4" xfId="37027"/>
    <cellStyle name="Normal 5 3 4 2 3" xfId="37028"/>
    <cellStyle name="Normal 5 3 4 2 3 2" xfId="37029"/>
    <cellStyle name="Normal 5 3 4 2 3 2 2" xfId="37030"/>
    <cellStyle name="Normal 5 3 4 2 3 3" xfId="37031"/>
    <cellStyle name="Normal 5 3 4 2 4" xfId="37032"/>
    <cellStyle name="Normal 5 3 4 2 4 2" xfId="37033"/>
    <cellStyle name="Normal 5 3 4 2 5" xfId="37034"/>
    <cellStyle name="Normal 5 3 4 2 5 2" xfId="37035"/>
    <cellStyle name="Normal 5 3 4 2 6" xfId="37036"/>
    <cellStyle name="Normal 5 3 4 2 6 2" xfId="37037"/>
    <cellStyle name="Normal 5 3 4 2 7" xfId="37038"/>
    <cellStyle name="Normal 5 3 4 2 7 2" xfId="37039"/>
    <cellStyle name="Normal 5 3 4 2 8" xfId="37040"/>
    <cellStyle name="Normal 5 3 4 2 9" xfId="37041"/>
    <cellStyle name="Normal 5 3 4 3" xfId="37042"/>
    <cellStyle name="Normal 5 3 4 3 2" xfId="37043"/>
    <cellStyle name="Normal 5 3 4 3 2 2" xfId="37044"/>
    <cellStyle name="Normal 5 3 4 3 2 2 2" xfId="37045"/>
    <cellStyle name="Normal 5 3 4 3 2 2 2 2" xfId="37046"/>
    <cellStyle name="Normal 5 3 4 3 2 2 3" xfId="37047"/>
    <cellStyle name="Normal 5 3 4 3 2 3" xfId="37048"/>
    <cellStyle name="Normal 5 3 4 3 2 3 2" xfId="37049"/>
    <cellStyle name="Normal 5 3 4 3 2 4" xfId="37050"/>
    <cellStyle name="Normal 5 3 4 3 3" xfId="37051"/>
    <cellStyle name="Normal 5 3 4 3 3 2" xfId="37052"/>
    <cellStyle name="Normal 5 3 4 3 3 2 2" xfId="37053"/>
    <cellStyle name="Normal 5 3 4 3 3 3" xfId="37054"/>
    <cellStyle name="Normal 5 3 4 3 4" xfId="37055"/>
    <cellStyle name="Normal 5 3 4 3 4 2" xfId="37056"/>
    <cellStyle name="Normal 5 3 4 3 5" xfId="37057"/>
    <cellStyle name="Normal 5 3 4 3 5 2" xfId="37058"/>
    <cellStyle name="Normal 5 3 4 3 6" xfId="37059"/>
    <cellStyle name="Normal 5 3 4 4" xfId="37060"/>
    <cellStyle name="Normal 5 3 4 4 2" xfId="37061"/>
    <cellStyle name="Normal 5 3 4 4 2 2" xfId="37062"/>
    <cellStyle name="Normal 5 3 4 4 2 2 2" xfId="37063"/>
    <cellStyle name="Normal 5 3 4 4 2 3" xfId="37064"/>
    <cellStyle name="Normal 5 3 4 4 3" xfId="37065"/>
    <cellStyle name="Normal 5 3 4 4 3 2" xfId="37066"/>
    <cellStyle name="Normal 5 3 4 4 4" xfId="37067"/>
    <cellStyle name="Normal 5 3 4 5" xfId="37068"/>
    <cellStyle name="Normal 5 3 4 5 2" xfId="37069"/>
    <cellStyle name="Normal 5 3 4 5 2 2" xfId="37070"/>
    <cellStyle name="Normal 5 3 4 5 3" xfId="37071"/>
    <cellStyle name="Normal 5 3 4 6" xfId="37072"/>
    <cellStyle name="Normal 5 3 4 6 2" xfId="37073"/>
    <cellStyle name="Normal 5 3 4 7" xfId="37074"/>
    <cellStyle name="Normal 5 3 4 7 2" xfId="37075"/>
    <cellStyle name="Normal 5 3 4 8" xfId="37076"/>
    <cellStyle name="Normal 5 3 4 8 2" xfId="37077"/>
    <cellStyle name="Normal 5 3 4 9" xfId="37078"/>
    <cellStyle name="Normal 5 3 4 9 2" xfId="37079"/>
    <cellStyle name="Normal 5 3 5" xfId="37080"/>
    <cellStyle name="Normal 5 3 5 2" xfId="37081"/>
    <cellStyle name="Normal 5 3 5 2 2" xfId="37082"/>
    <cellStyle name="Normal 5 3 5 2 2 2" xfId="37083"/>
    <cellStyle name="Normal 5 3 5 2 2 2 2" xfId="37084"/>
    <cellStyle name="Normal 5 3 5 2 2 3" xfId="37085"/>
    <cellStyle name="Normal 5 3 5 2 3" xfId="37086"/>
    <cellStyle name="Normal 5 3 5 2 3 2" xfId="37087"/>
    <cellStyle name="Normal 5 3 5 2 4" xfId="37088"/>
    <cellStyle name="Normal 5 3 5 3" xfId="37089"/>
    <cellStyle name="Normal 5 3 5 3 2" xfId="37090"/>
    <cellStyle name="Normal 5 3 5 3 2 2" xfId="37091"/>
    <cellStyle name="Normal 5 3 5 3 3" xfId="37092"/>
    <cellStyle name="Normal 5 3 5 4" xfId="37093"/>
    <cellStyle name="Normal 5 3 5 4 2" xfId="37094"/>
    <cellStyle name="Normal 5 3 5 5" xfId="37095"/>
    <cellStyle name="Normal 5 3 5 5 2" xfId="37096"/>
    <cellStyle name="Normal 5 3 5 6" xfId="37097"/>
    <cellStyle name="Normal 5 3 5 6 2" xfId="37098"/>
    <cellStyle name="Normal 5 3 5 7" xfId="37099"/>
    <cellStyle name="Normal 5 3 5 7 2" xfId="37100"/>
    <cellStyle name="Normal 5 3 5 8" xfId="37101"/>
    <cellStyle name="Normal 5 3 5 9" xfId="37102"/>
    <cellStyle name="Normal 5 3 6" xfId="37103"/>
    <cellStyle name="Normal 5 3 6 2" xfId="37104"/>
    <cellStyle name="Normal 5 3 6 2 2" xfId="37105"/>
    <cellStyle name="Normal 5 3 6 2 2 2" xfId="37106"/>
    <cellStyle name="Normal 5 3 6 2 2 2 2" xfId="37107"/>
    <cellStyle name="Normal 5 3 6 2 2 3" xfId="37108"/>
    <cellStyle name="Normal 5 3 6 2 3" xfId="37109"/>
    <cellStyle name="Normal 5 3 6 2 3 2" xfId="37110"/>
    <cellStyle name="Normal 5 3 6 2 4" xfId="37111"/>
    <cellStyle name="Normal 5 3 6 3" xfId="37112"/>
    <cellStyle name="Normal 5 3 6 3 2" xfId="37113"/>
    <cellStyle name="Normal 5 3 6 3 2 2" xfId="37114"/>
    <cellStyle name="Normal 5 3 6 3 3" xfId="37115"/>
    <cellStyle name="Normal 5 3 6 4" xfId="37116"/>
    <cellStyle name="Normal 5 3 6 4 2" xfId="37117"/>
    <cellStyle name="Normal 5 3 6 5" xfId="37118"/>
    <cellStyle name="Normal 5 3 6 5 2" xfId="37119"/>
    <cellStyle name="Normal 5 3 6 6" xfId="37120"/>
    <cellStyle name="Normal 5 3 7" xfId="37121"/>
    <cellStyle name="Normal 5 3 7 2" xfId="37122"/>
    <cellStyle name="Normal 5 3 7 2 2" xfId="37123"/>
    <cellStyle name="Normal 5 3 7 2 2 2" xfId="37124"/>
    <cellStyle name="Normal 5 3 7 2 2 2 2" xfId="37125"/>
    <cellStyle name="Normal 5 3 7 2 2 3" xfId="37126"/>
    <cellStyle name="Normal 5 3 7 2 3" xfId="37127"/>
    <cellStyle name="Normal 5 3 7 2 3 2" xfId="37128"/>
    <cellStyle name="Normal 5 3 7 2 4" xfId="37129"/>
    <cellStyle name="Normal 5 3 7 3" xfId="37130"/>
    <cellStyle name="Normal 5 3 7 3 2" xfId="37131"/>
    <cellStyle name="Normal 5 3 7 3 2 2" xfId="37132"/>
    <cellStyle name="Normal 5 3 7 3 3" xfId="37133"/>
    <cellStyle name="Normal 5 3 7 4" xfId="37134"/>
    <cellStyle name="Normal 5 3 7 4 2" xfId="37135"/>
    <cellStyle name="Normal 5 3 7 5" xfId="37136"/>
    <cellStyle name="Normal 5 3 7 5 2" xfId="37137"/>
    <cellStyle name="Normal 5 3 7 6" xfId="37138"/>
    <cellStyle name="Normal 5 3 8" xfId="37139"/>
    <cellStyle name="Normal 5 3 8 2" xfId="37140"/>
    <cellStyle name="Normal 5 3 8 2 2" xfId="37141"/>
    <cellStyle name="Normal 5 3 8 2 2 2" xfId="37142"/>
    <cellStyle name="Normal 5 3 8 2 3" xfId="37143"/>
    <cellStyle name="Normal 5 3 8 3" xfId="37144"/>
    <cellStyle name="Normal 5 3 8 3 2" xfId="37145"/>
    <cellStyle name="Normal 5 3 8 4" xfId="37146"/>
    <cellStyle name="Normal 5 3 9" xfId="37147"/>
    <cellStyle name="Normal 5 3 9 2" xfId="37148"/>
    <cellStyle name="Normal 5 3 9 2 2" xfId="37149"/>
    <cellStyle name="Normal 5 3 9 3" xfId="37150"/>
    <cellStyle name="Normal 5 3 9 4" xfId="37151"/>
    <cellStyle name="Normal 5 4" xfId="37152"/>
    <cellStyle name="Normal 5 4 10" xfId="37153"/>
    <cellStyle name="Normal 5 4 10 2" xfId="37154"/>
    <cellStyle name="Normal 5 4 11" xfId="37155"/>
    <cellStyle name="Normal 5 4 11 2" xfId="37156"/>
    <cellStyle name="Normal 5 4 12" xfId="37157"/>
    <cellStyle name="Normal 5 4 12 2" xfId="37158"/>
    <cellStyle name="Normal 5 4 13" xfId="37159"/>
    <cellStyle name="Normal 5 4 13 2" xfId="37160"/>
    <cellStyle name="Normal 5 4 14" xfId="37161"/>
    <cellStyle name="Normal 5 4 15" xfId="37162"/>
    <cellStyle name="Normal 5 4 16" xfId="37163"/>
    <cellStyle name="Normal 5 4 2" xfId="37164"/>
    <cellStyle name="Normal 5 4 2 10" xfId="37165"/>
    <cellStyle name="Normal 5 4 2 10 2" xfId="37166"/>
    <cellStyle name="Normal 5 4 2 11" xfId="37167"/>
    <cellStyle name="Normal 5 4 2 11 2" xfId="37168"/>
    <cellStyle name="Normal 5 4 2 12" xfId="37169"/>
    <cellStyle name="Normal 5 4 2 12 2" xfId="37170"/>
    <cellStyle name="Normal 5 4 2 13" xfId="37171"/>
    <cellStyle name="Normal 5 4 2 14" xfId="37172"/>
    <cellStyle name="Normal 5 4 2 2" xfId="37173"/>
    <cellStyle name="Normal 5 4 2 2 10" xfId="37174"/>
    <cellStyle name="Normal 5 4 2 2 11" xfId="37175"/>
    <cellStyle name="Normal 5 4 2 2 2" xfId="37176"/>
    <cellStyle name="Normal 5 4 2 2 2 2" xfId="37177"/>
    <cellStyle name="Normal 5 4 2 2 2 2 2" xfId="37178"/>
    <cellStyle name="Normal 5 4 2 2 2 2 2 2" xfId="37179"/>
    <cellStyle name="Normal 5 4 2 2 2 2 2 2 2" xfId="37180"/>
    <cellStyle name="Normal 5 4 2 2 2 2 2 3" xfId="37181"/>
    <cellStyle name="Normal 5 4 2 2 2 2 3" xfId="37182"/>
    <cellStyle name="Normal 5 4 2 2 2 2 3 2" xfId="37183"/>
    <cellStyle name="Normal 5 4 2 2 2 2 4" xfId="37184"/>
    <cellStyle name="Normal 5 4 2 2 2 3" xfId="37185"/>
    <cellStyle name="Normal 5 4 2 2 2 3 2" xfId="37186"/>
    <cellStyle name="Normal 5 4 2 2 2 3 2 2" xfId="37187"/>
    <cellStyle name="Normal 5 4 2 2 2 3 3" xfId="37188"/>
    <cellStyle name="Normal 5 4 2 2 2 4" xfId="37189"/>
    <cellStyle name="Normal 5 4 2 2 2 4 2" xfId="37190"/>
    <cellStyle name="Normal 5 4 2 2 2 5" xfId="37191"/>
    <cellStyle name="Normal 5 4 2 2 2 5 2" xfId="37192"/>
    <cellStyle name="Normal 5 4 2 2 2 6" xfId="37193"/>
    <cellStyle name="Normal 5 4 2 2 2 6 2" xfId="37194"/>
    <cellStyle name="Normal 5 4 2 2 2 7" xfId="37195"/>
    <cellStyle name="Normal 5 4 2 2 2 7 2" xfId="37196"/>
    <cellStyle name="Normal 5 4 2 2 2 8" xfId="37197"/>
    <cellStyle name="Normal 5 4 2 2 2 9" xfId="37198"/>
    <cellStyle name="Normal 5 4 2 2 3" xfId="37199"/>
    <cellStyle name="Normal 5 4 2 2 3 2" xfId="37200"/>
    <cellStyle name="Normal 5 4 2 2 3 2 2" xfId="37201"/>
    <cellStyle name="Normal 5 4 2 2 3 2 2 2" xfId="37202"/>
    <cellStyle name="Normal 5 4 2 2 3 2 2 2 2" xfId="37203"/>
    <cellStyle name="Normal 5 4 2 2 3 2 2 3" xfId="37204"/>
    <cellStyle name="Normal 5 4 2 2 3 2 3" xfId="37205"/>
    <cellStyle name="Normal 5 4 2 2 3 2 3 2" xfId="37206"/>
    <cellStyle name="Normal 5 4 2 2 3 2 4" xfId="37207"/>
    <cellStyle name="Normal 5 4 2 2 3 3" xfId="37208"/>
    <cellStyle name="Normal 5 4 2 2 3 3 2" xfId="37209"/>
    <cellStyle name="Normal 5 4 2 2 3 3 2 2" xfId="37210"/>
    <cellStyle name="Normal 5 4 2 2 3 3 3" xfId="37211"/>
    <cellStyle name="Normal 5 4 2 2 3 4" xfId="37212"/>
    <cellStyle name="Normal 5 4 2 2 3 4 2" xfId="37213"/>
    <cellStyle name="Normal 5 4 2 2 3 5" xfId="37214"/>
    <cellStyle name="Normal 5 4 2 2 3 5 2" xfId="37215"/>
    <cellStyle name="Normal 5 4 2 2 3 6" xfId="37216"/>
    <cellStyle name="Normal 5 4 2 2 4" xfId="37217"/>
    <cellStyle name="Normal 5 4 2 2 4 2" xfId="37218"/>
    <cellStyle name="Normal 5 4 2 2 4 2 2" xfId="37219"/>
    <cellStyle name="Normal 5 4 2 2 4 2 2 2" xfId="37220"/>
    <cellStyle name="Normal 5 4 2 2 4 2 3" xfId="37221"/>
    <cellStyle name="Normal 5 4 2 2 4 3" xfId="37222"/>
    <cellStyle name="Normal 5 4 2 2 4 3 2" xfId="37223"/>
    <cellStyle name="Normal 5 4 2 2 4 4" xfId="37224"/>
    <cellStyle name="Normal 5 4 2 2 5" xfId="37225"/>
    <cellStyle name="Normal 5 4 2 2 5 2" xfId="37226"/>
    <cellStyle name="Normal 5 4 2 2 5 2 2" xfId="37227"/>
    <cellStyle name="Normal 5 4 2 2 5 3" xfId="37228"/>
    <cellStyle name="Normal 5 4 2 2 6" xfId="37229"/>
    <cellStyle name="Normal 5 4 2 2 6 2" xfId="37230"/>
    <cellStyle name="Normal 5 4 2 2 7" xfId="37231"/>
    <cellStyle name="Normal 5 4 2 2 7 2" xfId="37232"/>
    <cellStyle name="Normal 5 4 2 2 8" xfId="37233"/>
    <cellStyle name="Normal 5 4 2 2 8 2" xfId="37234"/>
    <cellStyle name="Normal 5 4 2 2 9" xfId="37235"/>
    <cellStyle name="Normal 5 4 2 2 9 2" xfId="37236"/>
    <cellStyle name="Normal 5 4 2 3" xfId="37237"/>
    <cellStyle name="Normal 5 4 2 3 10" xfId="37238"/>
    <cellStyle name="Normal 5 4 2 3 11" xfId="37239"/>
    <cellStyle name="Normal 5 4 2 3 2" xfId="37240"/>
    <cellStyle name="Normal 5 4 2 3 2 2" xfId="37241"/>
    <cellStyle name="Normal 5 4 2 3 2 2 2" xfId="37242"/>
    <cellStyle name="Normal 5 4 2 3 2 2 2 2" xfId="37243"/>
    <cellStyle name="Normal 5 4 2 3 2 2 2 2 2" xfId="37244"/>
    <cellStyle name="Normal 5 4 2 3 2 2 2 3" xfId="37245"/>
    <cellStyle name="Normal 5 4 2 3 2 2 3" xfId="37246"/>
    <cellStyle name="Normal 5 4 2 3 2 2 3 2" xfId="37247"/>
    <cellStyle name="Normal 5 4 2 3 2 2 4" xfId="37248"/>
    <cellStyle name="Normal 5 4 2 3 2 3" xfId="37249"/>
    <cellStyle name="Normal 5 4 2 3 2 3 2" xfId="37250"/>
    <cellStyle name="Normal 5 4 2 3 2 3 2 2" xfId="37251"/>
    <cellStyle name="Normal 5 4 2 3 2 3 3" xfId="37252"/>
    <cellStyle name="Normal 5 4 2 3 2 4" xfId="37253"/>
    <cellStyle name="Normal 5 4 2 3 2 4 2" xfId="37254"/>
    <cellStyle name="Normal 5 4 2 3 2 5" xfId="37255"/>
    <cellStyle name="Normal 5 4 2 3 2 5 2" xfId="37256"/>
    <cellStyle name="Normal 5 4 2 3 2 6" xfId="37257"/>
    <cellStyle name="Normal 5 4 2 3 3" xfId="37258"/>
    <cellStyle name="Normal 5 4 2 3 3 2" xfId="37259"/>
    <cellStyle name="Normal 5 4 2 3 3 2 2" xfId="37260"/>
    <cellStyle name="Normal 5 4 2 3 3 2 2 2" xfId="37261"/>
    <cellStyle name="Normal 5 4 2 3 3 2 2 2 2" xfId="37262"/>
    <cellStyle name="Normal 5 4 2 3 3 2 2 3" xfId="37263"/>
    <cellStyle name="Normal 5 4 2 3 3 2 3" xfId="37264"/>
    <cellStyle name="Normal 5 4 2 3 3 2 3 2" xfId="37265"/>
    <cellStyle name="Normal 5 4 2 3 3 2 4" xfId="37266"/>
    <cellStyle name="Normal 5 4 2 3 3 3" xfId="37267"/>
    <cellStyle name="Normal 5 4 2 3 3 3 2" xfId="37268"/>
    <cellStyle name="Normal 5 4 2 3 3 3 2 2" xfId="37269"/>
    <cellStyle name="Normal 5 4 2 3 3 3 3" xfId="37270"/>
    <cellStyle name="Normal 5 4 2 3 3 4" xfId="37271"/>
    <cellStyle name="Normal 5 4 2 3 3 4 2" xfId="37272"/>
    <cellStyle name="Normal 5 4 2 3 3 5" xfId="37273"/>
    <cellStyle name="Normal 5 4 2 3 3 5 2" xfId="37274"/>
    <cellStyle name="Normal 5 4 2 3 3 6" xfId="37275"/>
    <cellStyle name="Normal 5 4 2 3 4" xfId="37276"/>
    <cellStyle name="Normal 5 4 2 3 4 2" xfId="37277"/>
    <cellStyle name="Normal 5 4 2 3 4 2 2" xfId="37278"/>
    <cellStyle name="Normal 5 4 2 3 4 2 2 2" xfId="37279"/>
    <cellStyle name="Normal 5 4 2 3 4 2 3" xfId="37280"/>
    <cellStyle name="Normal 5 4 2 3 4 3" xfId="37281"/>
    <cellStyle name="Normal 5 4 2 3 4 3 2" xfId="37282"/>
    <cellStyle name="Normal 5 4 2 3 4 4" xfId="37283"/>
    <cellStyle name="Normal 5 4 2 3 5" xfId="37284"/>
    <cellStyle name="Normal 5 4 2 3 5 2" xfId="37285"/>
    <cellStyle name="Normal 5 4 2 3 5 2 2" xfId="37286"/>
    <cellStyle name="Normal 5 4 2 3 5 3" xfId="37287"/>
    <cellStyle name="Normal 5 4 2 3 6" xfId="37288"/>
    <cellStyle name="Normal 5 4 2 3 6 2" xfId="37289"/>
    <cellStyle name="Normal 5 4 2 3 7" xfId="37290"/>
    <cellStyle name="Normal 5 4 2 3 7 2" xfId="37291"/>
    <cellStyle name="Normal 5 4 2 3 8" xfId="37292"/>
    <cellStyle name="Normal 5 4 2 3 8 2" xfId="37293"/>
    <cellStyle name="Normal 5 4 2 3 9" xfId="37294"/>
    <cellStyle name="Normal 5 4 2 3 9 2" xfId="37295"/>
    <cellStyle name="Normal 5 4 2 4" xfId="37296"/>
    <cellStyle name="Normal 5 4 2 4 2" xfId="37297"/>
    <cellStyle name="Normal 5 4 2 4 2 2" xfId="37298"/>
    <cellStyle name="Normal 5 4 2 4 2 2 2" xfId="37299"/>
    <cellStyle name="Normal 5 4 2 4 2 2 2 2" xfId="37300"/>
    <cellStyle name="Normal 5 4 2 4 2 2 3" xfId="37301"/>
    <cellStyle name="Normal 5 4 2 4 2 3" xfId="37302"/>
    <cellStyle name="Normal 5 4 2 4 2 3 2" xfId="37303"/>
    <cellStyle name="Normal 5 4 2 4 2 4" xfId="37304"/>
    <cellStyle name="Normal 5 4 2 4 3" xfId="37305"/>
    <cellStyle name="Normal 5 4 2 4 3 2" xfId="37306"/>
    <cellStyle name="Normal 5 4 2 4 3 2 2" xfId="37307"/>
    <cellStyle name="Normal 5 4 2 4 3 3" xfId="37308"/>
    <cellStyle name="Normal 5 4 2 4 4" xfId="37309"/>
    <cellStyle name="Normal 5 4 2 4 4 2" xfId="37310"/>
    <cellStyle name="Normal 5 4 2 4 5" xfId="37311"/>
    <cellStyle name="Normal 5 4 2 4 5 2" xfId="37312"/>
    <cellStyle name="Normal 5 4 2 4 6" xfId="37313"/>
    <cellStyle name="Normal 5 4 2 5" xfId="37314"/>
    <cellStyle name="Normal 5 4 2 5 2" xfId="37315"/>
    <cellStyle name="Normal 5 4 2 5 2 2" xfId="37316"/>
    <cellStyle name="Normal 5 4 2 5 2 2 2" xfId="37317"/>
    <cellStyle name="Normal 5 4 2 5 2 2 2 2" xfId="37318"/>
    <cellStyle name="Normal 5 4 2 5 2 2 3" xfId="37319"/>
    <cellStyle name="Normal 5 4 2 5 2 3" xfId="37320"/>
    <cellStyle name="Normal 5 4 2 5 2 3 2" xfId="37321"/>
    <cellStyle name="Normal 5 4 2 5 2 4" xfId="37322"/>
    <cellStyle name="Normal 5 4 2 5 3" xfId="37323"/>
    <cellStyle name="Normal 5 4 2 5 3 2" xfId="37324"/>
    <cellStyle name="Normal 5 4 2 5 3 2 2" xfId="37325"/>
    <cellStyle name="Normal 5 4 2 5 3 3" xfId="37326"/>
    <cellStyle name="Normal 5 4 2 5 4" xfId="37327"/>
    <cellStyle name="Normal 5 4 2 5 4 2" xfId="37328"/>
    <cellStyle name="Normal 5 4 2 5 5" xfId="37329"/>
    <cellStyle name="Normal 5 4 2 5 5 2" xfId="37330"/>
    <cellStyle name="Normal 5 4 2 5 6" xfId="37331"/>
    <cellStyle name="Normal 5 4 2 6" xfId="37332"/>
    <cellStyle name="Normal 5 4 2 6 2" xfId="37333"/>
    <cellStyle name="Normal 5 4 2 6 2 2" xfId="37334"/>
    <cellStyle name="Normal 5 4 2 6 2 2 2" xfId="37335"/>
    <cellStyle name="Normal 5 4 2 6 2 2 2 2" xfId="37336"/>
    <cellStyle name="Normal 5 4 2 6 2 2 3" xfId="37337"/>
    <cellStyle name="Normal 5 4 2 6 2 3" xfId="37338"/>
    <cellStyle name="Normal 5 4 2 6 2 3 2" xfId="37339"/>
    <cellStyle name="Normal 5 4 2 6 2 4" xfId="37340"/>
    <cellStyle name="Normal 5 4 2 6 3" xfId="37341"/>
    <cellStyle name="Normal 5 4 2 6 3 2" xfId="37342"/>
    <cellStyle name="Normal 5 4 2 6 3 2 2" xfId="37343"/>
    <cellStyle name="Normal 5 4 2 6 3 3" xfId="37344"/>
    <cellStyle name="Normal 5 4 2 6 4" xfId="37345"/>
    <cellStyle name="Normal 5 4 2 6 4 2" xfId="37346"/>
    <cellStyle name="Normal 5 4 2 6 5" xfId="37347"/>
    <cellStyle name="Normal 5 4 2 6 5 2" xfId="37348"/>
    <cellStyle name="Normal 5 4 2 6 6" xfId="37349"/>
    <cellStyle name="Normal 5 4 2 7" xfId="37350"/>
    <cellStyle name="Normal 5 4 2 7 2" xfId="37351"/>
    <cellStyle name="Normal 5 4 2 7 2 2" xfId="37352"/>
    <cellStyle name="Normal 5 4 2 7 2 2 2" xfId="37353"/>
    <cellStyle name="Normal 5 4 2 7 2 3" xfId="37354"/>
    <cellStyle name="Normal 5 4 2 7 3" xfId="37355"/>
    <cellStyle name="Normal 5 4 2 7 3 2" xfId="37356"/>
    <cellStyle name="Normal 5 4 2 7 4" xfId="37357"/>
    <cellStyle name="Normal 5 4 2 8" xfId="37358"/>
    <cellStyle name="Normal 5 4 2 8 2" xfId="37359"/>
    <cellStyle name="Normal 5 4 2 8 2 2" xfId="37360"/>
    <cellStyle name="Normal 5 4 2 8 3" xfId="37361"/>
    <cellStyle name="Normal 5 4 2 9" xfId="37362"/>
    <cellStyle name="Normal 5 4 2 9 2" xfId="37363"/>
    <cellStyle name="Normal 5 4 3" xfId="37364"/>
    <cellStyle name="Normal 5 4 3 10" xfId="37365"/>
    <cellStyle name="Normal 5 4 3 11" xfId="37366"/>
    <cellStyle name="Normal 5 4 3 2" xfId="37367"/>
    <cellStyle name="Normal 5 4 3 2 2" xfId="37368"/>
    <cellStyle name="Normal 5 4 3 2 2 2" xfId="37369"/>
    <cellStyle name="Normal 5 4 3 2 2 2 2" xfId="37370"/>
    <cellStyle name="Normal 5 4 3 2 2 2 2 2" xfId="37371"/>
    <cellStyle name="Normal 5 4 3 2 2 2 3" xfId="37372"/>
    <cellStyle name="Normal 5 4 3 2 2 3" xfId="37373"/>
    <cellStyle name="Normal 5 4 3 2 2 3 2" xfId="37374"/>
    <cellStyle name="Normal 5 4 3 2 2 4" xfId="37375"/>
    <cellStyle name="Normal 5 4 3 2 2 4 2" xfId="37376"/>
    <cellStyle name="Normal 5 4 3 2 2 5" xfId="37377"/>
    <cellStyle name="Normal 5 4 3 2 2 5 2" xfId="37378"/>
    <cellStyle name="Normal 5 4 3 2 2 6" xfId="37379"/>
    <cellStyle name="Normal 5 4 3 2 2 7" xfId="37380"/>
    <cellStyle name="Normal 5 4 3 2 3" xfId="37381"/>
    <cellStyle name="Normal 5 4 3 2 3 2" xfId="37382"/>
    <cellStyle name="Normal 5 4 3 2 3 2 2" xfId="37383"/>
    <cellStyle name="Normal 5 4 3 2 3 3" xfId="37384"/>
    <cellStyle name="Normal 5 4 3 2 4" xfId="37385"/>
    <cellStyle name="Normal 5 4 3 2 4 2" xfId="37386"/>
    <cellStyle name="Normal 5 4 3 2 5" xfId="37387"/>
    <cellStyle name="Normal 5 4 3 2 5 2" xfId="37388"/>
    <cellStyle name="Normal 5 4 3 2 6" xfId="37389"/>
    <cellStyle name="Normal 5 4 3 2 6 2" xfId="37390"/>
    <cellStyle name="Normal 5 4 3 2 7" xfId="37391"/>
    <cellStyle name="Normal 5 4 3 2 7 2" xfId="37392"/>
    <cellStyle name="Normal 5 4 3 2 8" xfId="37393"/>
    <cellStyle name="Normal 5 4 3 2 9" xfId="37394"/>
    <cellStyle name="Normal 5 4 3 3" xfId="37395"/>
    <cellStyle name="Normal 5 4 3 3 2" xfId="37396"/>
    <cellStyle name="Normal 5 4 3 3 2 2" xfId="37397"/>
    <cellStyle name="Normal 5 4 3 3 2 2 2" xfId="37398"/>
    <cellStyle name="Normal 5 4 3 3 2 2 2 2" xfId="37399"/>
    <cellStyle name="Normal 5 4 3 3 2 2 3" xfId="37400"/>
    <cellStyle name="Normal 5 4 3 3 2 3" xfId="37401"/>
    <cellStyle name="Normal 5 4 3 3 2 3 2" xfId="37402"/>
    <cellStyle name="Normal 5 4 3 3 2 4" xfId="37403"/>
    <cellStyle name="Normal 5 4 3 3 3" xfId="37404"/>
    <cellStyle name="Normal 5 4 3 3 3 2" xfId="37405"/>
    <cellStyle name="Normal 5 4 3 3 3 2 2" xfId="37406"/>
    <cellStyle name="Normal 5 4 3 3 3 3" xfId="37407"/>
    <cellStyle name="Normal 5 4 3 3 4" xfId="37408"/>
    <cellStyle name="Normal 5 4 3 3 4 2" xfId="37409"/>
    <cellStyle name="Normal 5 4 3 3 5" xfId="37410"/>
    <cellStyle name="Normal 5 4 3 3 5 2" xfId="37411"/>
    <cellStyle name="Normal 5 4 3 3 6" xfId="37412"/>
    <cellStyle name="Normal 5 4 3 3 6 2" xfId="37413"/>
    <cellStyle name="Normal 5 4 3 3 7" xfId="37414"/>
    <cellStyle name="Normal 5 4 3 3 7 2" xfId="37415"/>
    <cellStyle name="Normal 5 4 3 3 8" xfId="37416"/>
    <cellStyle name="Normal 5 4 3 3 9" xfId="37417"/>
    <cellStyle name="Normal 5 4 3 4" xfId="37418"/>
    <cellStyle name="Normal 5 4 3 4 2" xfId="37419"/>
    <cellStyle name="Normal 5 4 3 4 2 2" xfId="37420"/>
    <cellStyle name="Normal 5 4 3 4 2 2 2" xfId="37421"/>
    <cellStyle name="Normal 5 4 3 4 2 3" xfId="37422"/>
    <cellStyle name="Normal 5 4 3 4 3" xfId="37423"/>
    <cellStyle name="Normal 5 4 3 4 3 2" xfId="37424"/>
    <cellStyle name="Normal 5 4 3 4 4" xfId="37425"/>
    <cellStyle name="Normal 5 4 3 5" xfId="37426"/>
    <cellStyle name="Normal 5 4 3 5 2" xfId="37427"/>
    <cellStyle name="Normal 5 4 3 5 2 2" xfId="37428"/>
    <cellStyle name="Normal 5 4 3 5 3" xfId="37429"/>
    <cellStyle name="Normal 5 4 3 6" xfId="37430"/>
    <cellStyle name="Normal 5 4 3 6 2" xfId="37431"/>
    <cellStyle name="Normal 5 4 3 7" xfId="37432"/>
    <cellStyle name="Normal 5 4 3 7 2" xfId="37433"/>
    <cellStyle name="Normal 5 4 3 8" xfId="37434"/>
    <cellStyle name="Normal 5 4 3 8 2" xfId="37435"/>
    <cellStyle name="Normal 5 4 3 9" xfId="37436"/>
    <cellStyle name="Normal 5 4 3 9 2" xfId="37437"/>
    <cellStyle name="Normal 5 4 4" xfId="37438"/>
    <cellStyle name="Normal 5 4 4 10" xfId="37439"/>
    <cellStyle name="Normal 5 4 4 11" xfId="37440"/>
    <cellStyle name="Normal 5 4 4 2" xfId="37441"/>
    <cellStyle name="Normal 5 4 4 2 2" xfId="37442"/>
    <cellStyle name="Normal 5 4 4 2 2 2" xfId="37443"/>
    <cellStyle name="Normal 5 4 4 2 2 2 2" xfId="37444"/>
    <cellStyle name="Normal 5 4 4 2 2 2 2 2" xfId="37445"/>
    <cellStyle name="Normal 5 4 4 2 2 2 3" xfId="37446"/>
    <cellStyle name="Normal 5 4 4 2 2 3" xfId="37447"/>
    <cellStyle name="Normal 5 4 4 2 2 3 2" xfId="37448"/>
    <cellStyle name="Normal 5 4 4 2 2 4" xfId="37449"/>
    <cellStyle name="Normal 5 4 4 2 3" xfId="37450"/>
    <cellStyle name="Normal 5 4 4 2 3 2" xfId="37451"/>
    <cellStyle name="Normal 5 4 4 2 3 2 2" xfId="37452"/>
    <cellStyle name="Normal 5 4 4 2 3 3" xfId="37453"/>
    <cellStyle name="Normal 5 4 4 2 4" xfId="37454"/>
    <cellStyle name="Normal 5 4 4 2 4 2" xfId="37455"/>
    <cellStyle name="Normal 5 4 4 2 5" xfId="37456"/>
    <cellStyle name="Normal 5 4 4 2 5 2" xfId="37457"/>
    <cellStyle name="Normal 5 4 4 2 6" xfId="37458"/>
    <cellStyle name="Normal 5 4 4 2 6 2" xfId="37459"/>
    <cellStyle name="Normal 5 4 4 2 7" xfId="37460"/>
    <cellStyle name="Normal 5 4 4 2 7 2" xfId="37461"/>
    <cellStyle name="Normal 5 4 4 2 8" xfId="37462"/>
    <cellStyle name="Normal 5 4 4 2 9" xfId="37463"/>
    <cellStyle name="Normal 5 4 4 3" xfId="37464"/>
    <cellStyle name="Normal 5 4 4 3 2" xfId="37465"/>
    <cellStyle name="Normal 5 4 4 3 2 2" xfId="37466"/>
    <cellStyle name="Normal 5 4 4 3 2 2 2" xfId="37467"/>
    <cellStyle name="Normal 5 4 4 3 2 2 2 2" xfId="37468"/>
    <cellStyle name="Normal 5 4 4 3 2 2 3" xfId="37469"/>
    <cellStyle name="Normal 5 4 4 3 2 3" xfId="37470"/>
    <cellStyle name="Normal 5 4 4 3 2 3 2" xfId="37471"/>
    <cellStyle name="Normal 5 4 4 3 2 4" xfId="37472"/>
    <cellStyle name="Normal 5 4 4 3 3" xfId="37473"/>
    <cellStyle name="Normal 5 4 4 3 3 2" xfId="37474"/>
    <cellStyle name="Normal 5 4 4 3 3 2 2" xfId="37475"/>
    <cellStyle name="Normal 5 4 4 3 3 3" xfId="37476"/>
    <cellStyle name="Normal 5 4 4 3 4" xfId="37477"/>
    <cellStyle name="Normal 5 4 4 3 4 2" xfId="37478"/>
    <cellStyle name="Normal 5 4 4 3 5" xfId="37479"/>
    <cellStyle name="Normal 5 4 4 3 5 2" xfId="37480"/>
    <cellStyle name="Normal 5 4 4 3 6" xfId="37481"/>
    <cellStyle name="Normal 5 4 4 4" xfId="37482"/>
    <cellStyle name="Normal 5 4 4 4 2" xfId="37483"/>
    <cellStyle name="Normal 5 4 4 4 2 2" xfId="37484"/>
    <cellStyle name="Normal 5 4 4 4 2 2 2" xfId="37485"/>
    <cellStyle name="Normal 5 4 4 4 2 3" xfId="37486"/>
    <cellStyle name="Normal 5 4 4 4 3" xfId="37487"/>
    <cellStyle name="Normal 5 4 4 4 3 2" xfId="37488"/>
    <cellStyle name="Normal 5 4 4 4 4" xfId="37489"/>
    <cellStyle name="Normal 5 4 4 5" xfId="37490"/>
    <cellStyle name="Normal 5 4 4 5 2" xfId="37491"/>
    <cellStyle name="Normal 5 4 4 5 2 2" xfId="37492"/>
    <cellStyle name="Normal 5 4 4 5 3" xfId="37493"/>
    <cellStyle name="Normal 5 4 4 6" xfId="37494"/>
    <cellStyle name="Normal 5 4 4 6 2" xfId="37495"/>
    <cellStyle name="Normal 5 4 4 7" xfId="37496"/>
    <cellStyle name="Normal 5 4 4 7 2" xfId="37497"/>
    <cellStyle name="Normal 5 4 4 8" xfId="37498"/>
    <cellStyle name="Normal 5 4 4 8 2" xfId="37499"/>
    <cellStyle name="Normal 5 4 4 9" xfId="37500"/>
    <cellStyle name="Normal 5 4 4 9 2" xfId="37501"/>
    <cellStyle name="Normal 5 4 5" xfId="37502"/>
    <cellStyle name="Normal 5 4 5 2" xfId="37503"/>
    <cellStyle name="Normal 5 4 5 2 2" xfId="37504"/>
    <cellStyle name="Normal 5 4 5 2 2 2" xfId="37505"/>
    <cellStyle name="Normal 5 4 5 2 2 2 2" xfId="37506"/>
    <cellStyle name="Normal 5 4 5 2 2 3" xfId="37507"/>
    <cellStyle name="Normal 5 4 5 2 3" xfId="37508"/>
    <cellStyle name="Normal 5 4 5 2 3 2" xfId="37509"/>
    <cellStyle name="Normal 5 4 5 2 4" xfId="37510"/>
    <cellStyle name="Normal 5 4 5 3" xfId="37511"/>
    <cellStyle name="Normal 5 4 5 3 2" xfId="37512"/>
    <cellStyle name="Normal 5 4 5 3 2 2" xfId="37513"/>
    <cellStyle name="Normal 5 4 5 3 3" xfId="37514"/>
    <cellStyle name="Normal 5 4 5 4" xfId="37515"/>
    <cellStyle name="Normal 5 4 5 4 2" xfId="37516"/>
    <cellStyle name="Normal 5 4 5 5" xfId="37517"/>
    <cellStyle name="Normal 5 4 5 5 2" xfId="37518"/>
    <cellStyle name="Normal 5 4 5 6" xfId="37519"/>
    <cellStyle name="Normal 5 4 5 6 2" xfId="37520"/>
    <cellStyle name="Normal 5 4 5 7" xfId="37521"/>
    <cellStyle name="Normal 5 4 5 7 2" xfId="37522"/>
    <cellStyle name="Normal 5 4 5 8" xfId="37523"/>
    <cellStyle name="Normal 5 4 5 9" xfId="37524"/>
    <cellStyle name="Normal 5 4 6" xfId="37525"/>
    <cellStyle name="Normal 5 4 6 2" xfId="37526"/>
    <cellStyle name="Normal 5 4 6 2 2" xfId="37527"/>
    <cellStyle name="Normal 5 4 6 2 2 2" xfId="37528"/>
    <cellStyle name="Normal 5 4 6 2 2 2 2" xfId="37529"/>
    <cellStyle name="Normal 5 4 6 2 2 3" xfId="37530"/>
    <cellStyle name="Normal 5 4 6 2 3" xfId="37531"/>
    <cellStyle name="Normal 5 4 6 2 3 2" xfId="37532"/>
    <cellStyle name="Normal 5 4 6 2 4" xfId="37533"/>
    <cellStyle name="Normal 5 4 6 3" xfId="37534"/>
    <cellStyle name="Normal 5 4 6 3 2" xfId="37535"/>
    <cellStyle name="Normal 5 4 6 3 2 2" xfId="37536"/>
    <cellStyle name="Normal 5 4 6 3 3" xfId="37537"/>
    <cellStyle name="Normal 5 4 6 4" xfId="37538"/>
    <cellStyle name="Normal 5 4 6 4 2" xfId="37539"/>
    <cellStyle name="Normal 5 4 6 5" xfId="37540"/>
    <cellStyle name="Normal 5 4 6 5 2" xfId="37541"/>
    <cellStyle name="Normal 5 4 6 6" xfId="37542"/>
    <cellStyle name="Normal 5 4 7" xfId="37543"/>
    <cellStyle name="Normal 5 4 7 2" xfId="37544"/>
    <cellStyle name="Normal 5 4 7 2 2" xfId="37545"/>
    <cellStyle name="Normal 5 4 7 2 2 2" xfId="37546"/>
    <cellStyle name="Normal 5 4 7 2 2 2 2" xfId="37547"/>
    <cellStyle name="Normal 5 4 7 2 2 3" xfId="37548"/>
    <cellStyle name="Normal 5 4 7 2 3" xfId="37549"/>
    <cellStyle name="Normal 5 4 7 2 3 2" xfId="37550"/>
    <cellStyle name="Normal 5 4 7 2 4" xfId="37551"/>
    <cellStyle name="Normal 5 4 7 3" xfId="37552"/>
    <cellStyle name="Normal 5 4 7 3 2" xfId="37553"/>
    <cellStyle name="Normal 5 4 7 3 2 2" xfId="37554"/>
    <cellStyle name="Normal 5 4 7 3 3" xfId="37555"/>
    <cellStyle name="Normal 5 4 7 4" xfId="37556"/>
    <cellStyle name="Normal 5 4 7 4 2" xfId="37557"/>
    <cellStyle name="Normal 5 4 7 5" xfId="37558"/>
    <cellStyle name="Normal 5 4 7 5 2" xfId="37559"/>
    <cellStyle name="Normal 5 4 7 6" xfId="37560"/>
    <cellStyle name="Normal 5 4 8" xfId="37561"/>
    <cellStyle name="Normal 5 4 8 2" xfId="37562"/>
    <cellStyle name="Normal 5 4 8 2 2" xfId="37563"/>
    <cellStyle name="Normal 5 4 8 2 2 2" xfId="37564"/>
    <cellStyle name="Normal 5 4 8 2 3" xfId="37565"/>
    <cellStyle name="Normal 5 4 8 3" xfId="37566"/>
    <cellStyle name="Normal 5 4 8 3 2" xfId="37567"/>
    <cellStyle name="Normal 5 4 8 4" xfId="37568"/>
    <cellStyle name="Normal 5 4 9" xfId="37569"/>
    <cellStyle name="Normal 5 4 9 2" xfId="37570"/>
    <cellStyle name="Normal 5 4 9 2 2" xfId="37571"/>
    <cellStyle name="Normal 5 4 9 3" xfId="37572"/>
    <cellStyle name="Normal 5 5" xfId="37573"/>
    <cellStyle name="Normal 5 5 2" xfId="37574"/>
    <cellStyle name="Normal 5 5 2 2" xfId="37575"/>
    <cellStyle name="Normal 5 5 2 2 2" xfId="37576"/>
    <cellStyle name="Normal 5 5 2 2 2 2" xfId="37577"/>
    <cellStyle name="Normal 5 5 2 2 3" xfId="37578"/>
    <cellStyle name="Normal 5 5 2 2 4" xfId="37579"/>
    <cellStyle name="Normal 5 5 2 3" xfId="37580"/>
    <cellStyle name="Normal 5 5 2 3 2" xfId="37581"/>
    <cellStyle name="Normal 5 5 2 4" xfId="37582"/>
    <cellStyle name="Normal 5 5 2 5" xfId="37583"/>
    <cellStyle name="Normal 5 5 3" xfId="37584"/>
    <cellStyle name="Normal 5 5 3 2" xfId="37585"/>
    <cellStyle name="Normal 5 5 3 2 2" xfId="37586"/>
    <cellStyle name="Normal 5 5 3 3" xfId="37587"/>
    <cellStyle name="Normal 5 5 3 4" xfId="37588"/>
    <cellStyle name="Normal 5 5 4" xfId="37589"/>
    <cellStyle name="Normal 5 5 5" xfId="37590"/>
    <cellStyle name="Normal 5 5 5 2" xfId="37591"/>
    <cellStyle name="Normal 5 5 6" xfId="37592"/>
    <cellStyle name="Normal 5 5 7" xfId="37593"/>
    <cellStyle name="Normal 5 5 8" xfId="37594"/>
    <cellStyle name="Normal 5 6" xfId="37595"/>
    <cellStyle name="Normal 5 6 10" xfId="37596"/>
    <cellStyle name="Normal 5 6 10 2" xfId="37597"/>
    <cellStyle name="Normal 5 6 11" xfId="37598"/>
    <cellStyle name="Normal 5 6 11 2" xfId="37599"/>
    <cellStyle name="Normal 5 6 12" xfId="37600"/>
    <cellStyle name="Normal 5 6 12 2" xfId="37601"/>
    <cellStyle name="Normal 5 6 13" xfId="37602"/>
    <cellStyle name="Normal 5 6 13 2" xfId="37603"/>
    <cellStyle name="Normal 5 6 14" xfId="37604"/>
    <cellStyle name="Normal 5 6 15" xfId="37605"/>
    <cellStyle name="Normal 5 6 2" xfId="37606"/>
    <cellStyle name="Normal 5 6 2 10" xfId="37607"/>
    <cellStyle name="Normal 5 6 2 10 2" xfId="37608"/>
    <cellStyle name="Normal 5 6 2 11" xfId="37609"/>
    <cellStyle name="Normal 5 6 2 11 2" xfId="37610"/>
    <cellStyle name="Normal 5 6 2 12" xfId="37611"/>
    <cellStyle name="Normal 5 6 2 12 2" xfId="37612"/>
    <cellStyle name="Normal 5 6 2 13" xfId="37613"/>
    <cellStyle name="Normal 5 6 2 14" xfId="37614"/>
    <cellStyle name="Normal 5 6 2 2" xfId="37615"/>
    <cellStyle name="Normal 5 6 2 2 10" xfId="37616"/>
    <cellStyle name="Normal 5 6 2 2 11" xfId="37617"/>
    <cellStyle name="Normal 5 6 2 2 2" xfId="37618"/>
    <cellStyle name="Normal 5 6 2 2 2 2" xfId="37619"/>
    <cellStyle name="Normal 5 6 2 2 2 2 2" xfId="37620"/>
    <cellStyle name="Normal 5 6 2 2 2 2 2 2" xfId="37621"/>
    <cellStyle name="Normal 5 6 2 2 2 2 2 2 2" xfId="37622"/>
    <cellStyle name="Normal 5 6 2 2 2 2 2 3" xfId="37623"/>
    <cellStyle name="Normal 5 6 2 2 2 2 3" xfId="37624"/>
    <cellStyle name="Normal 5 6 2 2 2 2 3 2" xfId="37625"/>
    <cellStyle name="Normal 5 6 2 2 2 2 4" xfId="37626"/>
    <cellStyle name="Normal 5 6 2 2 2 3" xfId="37627"/>
    <cellStyle name="Normal 5 6 2 2 2 3 2" xfId="37628"/>
    <cellStyle name="Normal 5 6 2 2 2 3 2 2" xfId="37629"/>
    <cellStyle name="Normal 5 6 2 2 2 3 3" xfId="37630"/>
    <cellStyle name="Normal 5 6 2 2 2 4" xfId="37631"/>
    <cellStyle name="Normal 5 6 2 2 2 4 2" xfId="37632"/>
    <cellStyle name="Normal 5 6 2 2 2 5" xfId="37633"/>
    <cellStyle name="Normal 5 6 2 2 2 5 2" xfId="37634"/>
    <cellStyle name="Normal 5 6 2 2 2 6" xfId="37635"/>
    <cellStyle name="Normal 5 6 2 2 3" xfId="37636"/>
    <cellStyle name="Normal 5 6 2 2 3 2" xfId="37637"/>
    <cellStyle name="Normal 5 6 2 2 3 2 2" xfId="37638"/>
    <cellStyle name="Normal 5 6 2 2 3 2 2 2" xfId="37639"/>
    <cellStyle name="Normal 5 6 2 2 3 2 2 2 2" xfId="37640"/>
    <cellStyle name="Normal 5 6 2 2 3 2 2 3" xfId="37641"/>
    <cellStyle name="Normal 5 6 2 2 3 2 3" xfId="37642"/>
    <cellStyle name="Normal 5 6 2 2 3 2 3 2" xfId="37643"/>
    <cellStyle name="Normal 5 6 2 2 3 2 4" xfId="37644"/>
    <cellStyle name="Normal 5 6 2 2 3 3" xfId="37645"/>
    <cellStyle name="Normal 5 6 2 2 3 3 2" xfId="37646"/>
    <cellStyle name="Normal 5 6 2 2 3 3 2 2" xfId="37647"/>
    <cellStyle name="Normal 5 6 2 2 3 3 3" xfId="37648"/>
    <cellStyle name="Normal 5 6 2 2 3 4" xfId="37649"/>
    <cellStyle name="Normal 5 6 2 2 3 4 2" xfId="37650"/>
    <cellStyle name="Normal 5 6 2 2 3 5" xfId="37651"/>
    <cellStyle name="Normal 5 6 2 2 3 5 2" xfId="37652"/>
    <cellStyle name="Normal 5 6 2 2 3 6" xfId="37653"/>
    <cellStyle name="Normal 5 6 2 2 4" xfId="37654"/>
    <cellStyle name="Normal 5 6 2 2 4 2" xfId="37655"/>
    <cellStyle name="Normal 5 6 2 2 4 2 2" xfId="37656"/>
    <cellStyle name="Normal 5 6 2 2 4 2 2 2" xfId="37657"/>
    <cellStyle name="Normal 5 6 2 2 4 2 3" xfId="37658"/>
    <cellStyle name="Normal 5 6 2 2 4 3" xfId="37659"/>
    <cellStyle name="Normal 5 6 2 2 4 3 2" xfId="37660"/>
    <cellStyle name="Normal 5 6 2 2 4 4" xfId="37661"/>
    <cellStyle name="Normal 5 6 2 2 5" xfId="37662"/>
    <cellStyle name="Normal 5 6 2 2 5 2" xfId="37663"/>
    <cellStyle name="Normal 5 6 2 2 5 2 2" xfId="37664"/>
    <cellStyle name="Normal 5 6 2 2 5 3" xfId="37665"/>
    <cellStyle name="Normal 5 6 2 2 6" xfId="37666"/>
    <cellStyle name="Normal 5 6 2 2 6 2" xfId="37667"/>
    <cellStyle name="Normal 5 6 2 2 7" xfId="37668"/>
    <cellStyle name="Normal 5 6 2 2 7 2" xfId="37669"/>
    <cellStyle name="Normal 5 6 2 2 8" xfId="37670"/>
    <cellStyle name="Normal 5 6 2 2 8 2" xfId="37671"/>
    <cellStyle name="Normal 5 6 2 2 9" xfId="37672"/>
    <cellStyle name="Normal 5 6 2 2 9 2" xfId="37673"/>
    <cellStyle name="Normal 5 6 2 3" xfId="37674"/>
    <cellStyle name="Normal 5 6 2 3 2" xfId="37675"/>
    <cellStyle name="Normal 5 6 2 3 2 2" xfId="37676"/>
    <cellStyle name="Normal 5 6 2 3 2 2 2" xfId="37677"/>
    <cellStyle name="Normal 5 6 2 3 2 2 2 2" xfId="37678"/>
    <cellStyle name="Normal 5 6 2 3 2 2 2 2 2" xfId="37679"/>
    <cellStyle name="Normal 5 6 2 3 2 2 2 3" xfId="37680"/>
    <cellStyle name="Normal 5 6 2 3 2 2 3" xfId="37681"/>
    <cellStyle name="Normal 5 6 2 3 2 2 3 2" xfId="37682"/>
    <cellStyle name="Normal 5 6 2 3 2 2 4" xfId="37683"/>
    <cellStyle name="Normal 5 6 2 3 2 3" xfId="37684"/>
    <cellStyle name="Normal 5 6 2 3 2 3 2" xfId="37685"/>
    <cellStyle name="Normal 5 6 2 3 2 3 2 2" xfId="37686"/>
    <cellStyle name="Normal 5 6 2 3 2 3 3" xfId="37687"/>
    <cellStyle name="Normal 5 6 2 3 2 4" xfId="37688"/>
    <cellStyle name="Normal 5 6 2 3 2 4 2" xfId="37689"/>
    <cellStyle name="Normal 5 6 2 3 2 5" xfId="37690"/>
    <cellStyle name="Normal 5 6 2 3 2 5 2" xfId="37691"/>
    <cellStyle name="Normal 5 6 2 3 2 6" xfId="37692"/>
    <cellStyle name="Normal 5 6 2 3 3" xfId="37693"/>
    <cellStyle name="Normal 5 6 2 3 3 2" xfId="37694"/>
    <cellStyle name="Normal 5 6 2 3 3 2 2" xfId="37695"/>
    <cellStyle name="Normal 5 6 2 3 3 2 2 2" xfId="37696"/>
    <cellStyle name="Normal 5 6 2 3 3 2 2 2 2" xfId="37697"/>
    <cellStyle name="Normal 5 6 2 3 3 2 2 3" xfId="37698"/>
    <cellStyle name="Normal 5 6 2 3 3 2 3" xfId="37699"/>
    <cellStyle name="Normal 5 6 2 3 3 2 3 2" xfId="37700"/>
    <cellStyle name="Normal 5 6 2 3 3 2 4" xfId="37701"/>
    <cellStyle name="Normal 5 6 2 3 3 3" xfId="37702"/>
    <cellStyle name="Normal 5 6 2 3 3 3 2" xfId="37703"/>
    <cellStyle name="Normal 5 6 2 3 3 3 2 2" xfId="37704"/>
    <cellStyle name="Normal 5 6 2 3 3 3 3" xfId="37705"/>
    <cellStyle name="Normal 5 6 2 3 3 4" xfId="37706"/>
    <cellStyle name="Normal 5 6 2 3 3 4 2" xfId="37707"/>
    <cellStyle name="Normal 5 6 2 3 3 5" xfId="37708"/>
    <cellStyle name="Normal 5 6 2 3 3 5 2" xfId="37709"/>
    <cellStyle name="Normal 5 6 2 3 3 6" xfId="37710"/>
    <cellStyle name="Normal 5 6 2 3 4" xfId="37711"/>
    <cellStyle name="Normal 5 6 2 3 4 2" xfId="37712"/>
    <cellStyle name="Normal 5 6 2 3 4 2 2" xfId="37713"/>
    <cellStyle name="Normal 5 6 2 3 4 2 2 2" xfId="37714"/>
    <cellStyle name="Normal 5 6 2 3 4 2 3" xfId="37715"/>
    <cellStyle name="Normal 5 6 2 3 4 3" xfId="37716"/>
    <cellStyle name="Normal 5 6 2 3 4 3 2" xfId="37717"/>
    <cellStyle name="Normal 5 6 2 3 4 4" xfId="37718"/>
    <cellStyle name="Normal 5 6 2 3 5" xfId="37719"/>
    <cellStyle name="Normal 5 6 2 3 5 2" xfId="37720"/>
    <cellStyle name="Normal 5 6 2 3 5 2 2" xfId="37721"/>
    <cellStyle name="Normal 5 6 2 3 5 3" xfId="37722"/>
    <cellStyle name="Normal 5 6 2 3 6" xfId="37723"/>
    <cellStyle name="Normal 5 6 2 3 6 2" xfId="37724"/>
    <cellStyle name="Normal 5 6 2 3 7" xfId="37725"/>
    <cellStyle name="Normal 5 6 2 3 7 2" xfId="37726"/>
    <cellStyle name="Normal 5 6 2 3 8" xfId="37727"/>
    <cellStyle name="Normal 5 6 2 4" xfId="37728"/>
    <cellStyle name="Normal 5 6 2 4 2" xfId="37729"/>
    <cellStyle name="Normal 5 6 2 4 2 2" xfId="37730"/>
    <cellStyle name="Normal 5 6 2 4 2 2 2" xfId="37731"/>
    <cellStyle name="Normal 5 6 2 4 2 2 2 2" xfId="37732"/>
    <cellStyle name="Normal 5 6 2 4 2 2 3" xfId="37733"/>
    <cellStyle name="Normal 5 6 2 4 2 3" xfId="37734"/>
    <cellStyle name="Normal 5 6 2 4 2 3 2" xfId="37735"/>
    <cellStyle name="Normal 5 6 2 4 2 4" xfId="37736"/>
    <cellStyle name="Normal 5 6 2 4 3" xfId="37737"/>
    <cellStyle name="Normal 5 6 2 4 3 2" xfId="37738"/>
    <cellStyle name="Normal 5 6 2 4 3 2 2" xfId="37739"/>
    <cellStyle name="Normal 5 6 2 4 3 3" xfId="37740"/>
    <cellStyle name="Normal 5 6 2 4 4" xfId="37741"/>
    <cellStyle name="Normal 5 6 2 4 4 2" xfId="37742"/>
    <cellStyle name="Normal 5 6 2 4 5" xfId="37743"/>
    <cellStyle name="Normal 5 6 2 4 5 2" xfId="37744"/>
    <cellStyle name="Normal 5 6 2 4 6" xfId="37745"/>
    <cellStyle name="Normal 5 6 2 5" xfId="37746"/>
    <cellStyle name="Normal 5 6 2 5 2" xfId="37747"/>
    <cellStyle name="Normal 5 6 2 5 2 2" xfId="37748"/>
    <cellStyle name="Normal 5 6 2 5 2 2 2" xfId="37749"/>
    <cellStyle name="Normal 5 6 2 5 2 2 2 2" xfId="37750"/>
    <cellStyle name="Normal 5 6 2 5 2 2 3" xfId="37751"/>
    <cellStyle name="Normal 5 6 2 5 2 3" xfId="37752"/>
    <cellStyle name="Normal 5 6 2 5 2 3 2" xfId="37753"/>
    <cellStyle name="Normal 5 6 2 5 2 4" xfId="37754"/>
    <cellStyle name="Normal 5 6 2 5 3" xfId="37755"/>
    <cellStyle name="Normal 5 6 2 5 3 2" xfId="37756"/>
    <cellStyle name="Normal 5 6 2 5 3 2 2" xfId="37757"/>
    <cellStyle name="Normal 5 6 2 5 3 3" xfId="37758"/>
    <cellStyle name="Normal 5 6 2 5 4" xfId="37759"/>
    <cellStyle name="Normal 5 6 2 5 4 2" xfId="37760"/>
    <cellStyle name="Normal 5 6 2 5 5" xfId="37761"/>
    <cellStyle name="Normal 5 6 2 5 5 2" xfId="37762"/>
    <cellStyle name="Normal 5 6 2 5 6" xfId="37763"/>
    <cellStyle name="Normal 5 6 2 6" xfId="37764"/>
    <cellStyle name="Normal 5 6 2 6 2" xfId="37765"/>
    <cellStyle name="Normal 5 6 2 6 2 2" xfId="37766"/>
    <cellStyle name="Normal 5 6 2 6 2 2 2" xfId="37767"/>
    <cellStyle name="Normal 5 6 2 6 2 2 2 2" xfId="37768"/>
    <cellStyle name="Normal 5 6 2 6 2 2 3" xfId="37769"/>
    <cellStyle name="Normal 5 6 2 6 2 3" xfId="37770"/>
    <cellStyle name="Normal 5 6 2 6 2 3 2" xfId="37771"/>
    <cellStyle name="Normal 5 6 2 6 2 4" xfId="37772"/>
    <cellStyle name="Normal 5 6 2 6 3" xfId="37773"/>
    <cellStyle name="Normal 5 6 2 6 3 2" xfId="37774"/>
    <cellStyle name="Normal 5 6 2 6 3 2 2" xfId="37775"/>
    <cellStyle name="Normal 5 6 2 6 3 3" xfId="37776"/>
    <cellStyle name="Normal 5 6 2 6 4" xfId="37777"/>
    <cellStyle name="Normal 5 6 2 6 4 2" xfId="37778"/>
    <cellStyle name="Normal 5 6 2 6 5" xfId="37779"/>
    <cellStyle name="Normal 5 6 2 6 5 2" xfId="37780"/>
    <cellStyle name="Normal 5 6 2 6 6" xfId="37781"/>
    <cellStyle name="Normal 5 6 2 7" xfId="37782"/>
    <cellStyle name="Normal 5 6 2 7 2" xfId="37783"/>
    <cellStyle name="Normal 5 6 2 7 2 2" xfId="37784"/>
    <cellStyle name="Normal 5 6 2 7 2 2 2" xfId="37785"/>
    <cellStyle name="Normal 5 6 2 7 2 3" xfId="37786"/>
    <cellStyle name="Normal 5 6 2 7 3" xfId="37787"/>
    <cellStyle name="Normal 5 6 2 7 3 2" xfId="37788"/>
    <cellStyle name="Normal 5 6 2 7 4" xfId="37789"/>
    <cellStyle name="Normal 5 6 2 8" xfId="37790"/>
    <cellStyle name="Normal 5 6 2 8 2" xfId="37791"/>
    <cellStyle name="Normal 5 6 2 8 2 2" xfId="37792"/>
    <cellStyle name="Normal 5 6 2 8 3" xfId="37793"/>
    <cellStyle name="Normal 5 6 2 9" xfId="37794"/>
    <cellStyle name="Normal 5 6 2 9 2" xfId="37795"/>
    <cellStyle name="Normal 5 6 3" xfId="37796"/>
    <cellStyle name="Normal 5 6 3 10" xfId="37797"/>
    <cellStyle name="Normal 5 6 3 11" xfId="37798"/>
    <cellStyle name="Normal 5 6 3 2" xfId="37799"/>
    <cellStyle name="Normal 5 6 3 2 2" xfId="37800"/>
    <cellStyle name="Normal 5 6 3 2 2 2" xfId="37801"/>
    <cellStyle name="Normal 5 6 3 2 2 2 2" xfId="37802"/>
    <cellStyle name="Normal 5 6 3 2 2 2 2 2" xfId="37803"/>
    <cellStyle name="Normal 5 6 3 2 2 2 3" xfId="37804"/>
    <cellStyle name="Normal 5 6 3 2 2 3" xfId="37805"/>
    <cellStyle name="Normal 5 6 3 2 2 3 2" xfId="37806"/>
    <cellStyle name="Normal 5 6 3 2 2 4" xfId="37807"/>
    <cellStyle name="Normal 5 6 3 2 3" xfId="37808"/>
    <cellStyle name="Normal 5 6 3 2 3 2" xfId="37809"/>
    <cellStyle name="Normal 5 6 3 2 3 2 2" xfId="37810"/>
    <cellStyle name="Normal 5 6 3 2 3 3" xfId="37811"/>
    <cellStyle name="Normal 5 6 3 2 4" xfId="37812"/>
    <cellStyle name="Normal 5 6 3 2 4 2" xfId="37813"/>
    <cellStyle name="Normal 5 6 3 2 5" xfId="37814"/>
    <cellStyle name="Normal 5 6 3 2 5 2" xfId="37815"/>
    <cellStyle name="Normal 5 6 3 2 6" xfId="37816"/>
    <cellStyle name="Normal 5 6 3 3" xfId="37817"/>
    <cellStyle name="Normal 5 6 3 3 2" xfId="37818"/>
    <cellStyle name="Normal 5 6 3 3 2 2" xfId="37819"/>
    <cellStyle name="Normal 5 6 3 3 2 2 2" xfId="37820"/>
    <cellStyle name="Normal 5 6 3 3 2 2 2 2" xfId="37821"/>
    <cellStyle name="Normal 5 6 3 3 2 2 3" xfId="37822"/>
    <cellStyle name="Normal 5 6 3 3 2 3" xfId="37823"/>
    <cellStyle name="Normal 5 6 3 3 2 3 2" xfId="37824"/>
    <cellStyle name="Normal 5 6 3 3 2 4" xfId="37825"/>
    <cellStyle name="Normal 5 6 3 3 3" xfId="37826"/>
    <cellStyle name="Normal 5 6 3 3 3 2" xfId="37827"/>
    <cellStyle name="Normal 5 6 3 3 3 2 2" xfId="37828"/>
    <cellStyle name="Normal 5 6 3 3 3 3" xfId="37829"/>
    <cellStyle name="Normal 5 6 3 3 4" xfId="37830"/>
    <cellStyle name="Normal 5 6 3 3 4 2" xfId="37831"/>
    <cellStyle name="Normal 5 6 3 3 5" xfId="37832"/>
    <cellStyle name="Normal 5 6 3 3 5 2" xfId="37833"/>
    <cellStyle name="Normal 5 6 3 3 6" xfId="37834"/>
    <cellStyle name="Normal 5 6 3 4" xfId="37835"/>
    <cellStyle name="Normal 5 6 3 4 2" xfId="37836"/>
    <cellStyle name="Normal 5 6 3 4 2 2" xfId="37837"/>
    <cellStyle name="Normal 5 6 3 4 2 2 2" xfId="37838"/>
    <cellStyle name="Normal 5 6 3 4 2 3" xfId="37839"/>
    <cellStyle name="Normal 5 6 3 4 3" xfId="37840"/>
    <cellStyle name="Normal 5 6 3 4 3 2" xfId="37841"/>
    <cellStyle name="Normal 5 6 3 4 4" xfId="37842"/>
    <cellStyle name="Normal 5 6 3 5" xfId="37843"/>
    <cellStyle name="Normal 5 6 3 5 2" xfId="37844"/>
    <cellStyle name="Normal 5 6 3 5 2 2" xfId="37845"/>
    <cellStyle name="Normal 5 6 3 5 3" xfId="37846"/>
    <cellStyle name="Normal 5 6 3 6" xfId="37847"/>
    <cellStyle name="Normal 5 6 3 6 2" xfId="37848"/>
    <cellStyle name="Normal 5 6 3 7" xfId="37849"/>
    <cellStyle name="Normal 5 6 3 7 2" xfId="37850"/>
    <cellStyle name="Normal 5 6 3 8" xfId="37851"/>
    <cellStyle name="Normal 5 6 3 8 2" xfId="37852"/>
    <cellStyle name="Normal 5 6 3 9" xfId="37853"/>
    <cellStyle name="Normal 5 6 3 9 2" xfId="37854"/>
    <cellStyle name="Normal 5 6 4" xfId="37855"/>
    <cellStyle name="Normal 5 6 4 2" xfId="37856"/>
    <cellStyle name="Normal 5 6 4 2 2" xfId="37857"/>
    <cellStyle name="Normal 5 6 4 2 2 2" xfId="37858"/>
    <cellStyle name="Normal 5 6 4 2 2 2 2" xfId="37859"/>
    <cellStyle name="Normal 5 6 4 2 2 2 2 2" xfId="37860"/>
    <cellStyle name="Normal 5 6 4 2 2 2 3" xfId="37861"/>
    <cellStyle name="Normal 5 6 4 2 2 3" xfId="37862"/>
    <cellStyle name="Normal 5 6 4 2 2 3 2" xfId="37863"/>
    <cellStyle name="Normal 5 6 4 2 2 4" xfId="37864"/>
    <cellStyle name="Normal 5 6 4 2 3" xfId="37865"/>
    <cellStyle name="Normal 5 6 4 2 3 2" xfId="37866"/>
    <cellStyle name="Normal 5 6 4 2 3 2 2" xfId="37867"/>
    <cellStyle name="Normal 5 6 4 2 3 3" xfId="37868"/>
    <cellStyle name="Normal 5 6 4 2 4" xfId="37869"/>
    <cellStyle name="Normal 5 6 4 2 4 2" xfId="37870"/>
    <cellStyle name="Normal 5 6 4 2 5" xfId="37871"/>
    <cellStyle name="Normal 5 6 4 2 5 2" xfId="37872"/>
    <cellStyle name="Normal 5 6 4 2 6" xfId="37873"/>
    <cellStyle name="Normal 5 6 4 3" xfId="37874"/>
    <cellStyle name="Normal 5 6 4 3 2" xfId="37875"/>
    <cellStyle name="Normal 5 6 4 3 2 2" xfId="37876"/>
    <cellStyle name="Normal 5 6 4 3 2 2 2" xfId="37877"/>
    <cellStyle name="Normal 5 6 4 3 2 2 2 2" xfId="37878"/>
    <cellStyle name="Normal 5 6 4 3 2 2 3" xfId="37879"/>
    <cellStyle name="Normal 5 6 4 3 2 3" xfId="37880"/>
    <cellStyle name="Normal 5 6 4 3 2 3 2" xfId="37881"/>
    <cellStyle name="Normal 5 6 4 3 2 4" xfId="37882"/>
    <cellStyle name="Normal 5 6 4 3 3" xfId="37883"/>
    <cellStyle name="Normal 5 6 4 3 3 2" xfId="37884"/>
    <cellStyle name="Normal 5 6 4 3 3 2 2" xfId="37885"/>
    <cellStyle name="Normal 5 6 4 3 3 3" xfId="37886"/>
    <cellStyle name="Normal 5 6 4 3 4" xfId="37887"/>
    <cellStyle name="Normal 5 6 4 3 4 2" xfId="37888"/>
    <cellStyle name="Normal 5 6 4 3 5" xfId="37889"/>
    <cellStyle name="Normal 5 6 4 3 5 2" xfId="37890"/>
    <cellStyle name="Normal 5 6 4 3 6" xfId="37891"/>
    <cellStyle name="Normal 5 6 4 4" xfId="37892"/>
    <cellStyle name="Normal 5 6 4 4 2" xfId="37893"/>
    <cellStyle name="Normal 5 6 4 4 2 2" xfId="37894"/>
    <cellStyle name="Normal 5 6 4 4 2 2 2" xfId="37895"/>
    <cellStyle name="Normal 5 6 4 4 2 3" xfId="37896"/>
    <cellStyle name="Normal 5 6 4 4 3" xfId="37897"/>
    <cellStyle name="Normal 5 6 4 4 3 2" xfId="37898"/>
    <cellStyle name="Normal 5 6 4 4 4" xfId="37899"/>
    <cellStyle name="Normal 5 6 4 5" xfId="37900"/>
    <cellStyle name="Normal 5 6 4 5 2" xfId="37901"/>
    <cellStyle name="Normal 5 6 4 5 2 2" xfId="37902"/>
    <cellStyle name="Normal 5 6 4 5 3" xfId="37903"/>
    <cellStyle name="Normal 5 6 4 6" xfId="37904"/>
    <cellStyle name="Normal 5 6 4 6 2" xfId="37905"/>
    <cellStyle name="Normal 5 6 4 7" xfId="37906"/>
    <cellStyle name="Normal 5 6 4 7 2" xfId="37907"/>
    <cellStyle name="Normal 5 6 4 8" xfId="37908"/>
    <cellStyle name="Normal 5 6 5" xfId="37909"/>
    <cellStyle name="Normal 5 6 5 2" xfId="37910"/>
    <cellStyle name="Normal 5 6 5 2 2" xfId="37911"/>
    <cellStyle name="Normal 5 6 5 2 2 2" xfId="37912"/>
    <cellStyle name="Normal 5 6 5 2 2 2 2" xfId="37913"/>
    <cellStyle name="Normal 5 6 5 2 2 3" xfId="37914"/>
    <cellStyle name="Normal 5 6 5 2 3" xfId="37915"/>
    <cellStyle name="Normal 5 6 5 2 3 2" xfId="37916"/>
    <cellStyle name="Normal 5 6 5 2 4" xfId="37917"/>
    <cellStyle name="Normal 5 6 5 3" xfId="37918"/>
    <cellStyle name="Normal 5 6 5 3 2" xfId="37919"/>
    <cellStyle name="Normal 5 6 5 3 2 2" xfId="37920"/>
    <cellStyle name="Normal 5 6 5 3 3" xfId="37921"/>
    <cellStyle name="Normal 5 6 5 4" xfId="37922"/>
    <cellStyle name="Normal 5 6 5 4 2" xfId="37923"/>
    <cellStyle name="Normal 5 6 5 5" xfId="37924"/>
    <cellStyle name="Normal 5 6 5 5 2" xfId="37925"/>
    <cellStyle name="Normal 5 6 5 6" xfId="37926"/>
    <cellStyle name="Normal 5 6 6" xfId="37927"/>
    <cellStyle name="Normal 5 6 6 2" xfId="37928"/>
    <cellStyle name="Normal 5 6 6 2 2" xfId="37929"/>
    <cellStyle name="Normal 5 6 6 2 2 2" xfId="37930"/>
    <cellStyle name="Normal 5 6 6 2 2 2 2" xfId="37931"/>
    <cellStyle name="Normal 5 6 6 2 2 3" xfId="37932"/>
    <cellStyle name="Normal 5 6 6 2 3" xfId="37933"/>
    <cellStyle name="Normal 5 6 6 2 3 2" xfId="37934"/>
    <cellStyle name="Normal 5 6 6 2 4" xfId="37935"/>
    <cellStyle name="Normal 5 6 6 3" xfId="37936"/>
    <cellStyle name="Normal 5 6 6 3 2" xfId="37937"/>
    <cellStyle name="Normal 5 6 6 3 2 2" xfId="37938"/>
    <cellStyle name="Normal 5 6 6 3 3" xfId="37939"/>
    <cellStyle name="Normal 5 6 6 4" xfId="37940"/>
    <cellStyle name="Normal 5 6 6 4 2" xfId="37941"/>
    <cellStyle name="Normal 5 6 6 5" xfId="37942"/>
    <cellStyle name="Normal 5 6 6 5 2" xfId="37943"/>
    <cellStyle name="Normal 5 6 6 6" xfId="37944"/>
    <cellStyle name="Normal 5 6 7" xfId="37945"/>
    <cellStyle name="Normal 5 6 7 2" xfId="37946"/>
    <cellStyle name="Normal 5 6 7 2 2" xfId="37947"/>
    <cellStyle name="Normal 5 6 7 2 2 2" xfId="37948"/>
    <cellStyle name="Normal 5 6 7 2 2 2 2" xfId="37949"/>
    <cellStyle name="Normal 5 6 7 2 2 3" xfId="37950"/>
    <cellStyle name="Normal 5 6 7 2 3" xfId="37951"/>
    <cellStyle name="Normal 5 6 7 2 3 2" xfId="37952"/>
    <cellStyle name="Normal 5 6 7 2 4" xfId="37953"/>
    <cellStyle name="Normal 5 6 7 3" xfId="37954"/>
    <cellStyle name="Normal 5 6 7 3 2" xfId="37955"/>
    <cellStyle name="Normal 5 6 7 3 2 2" xfId="37956"/>
    <cellStyle name="Normal 5 6 7 3 3" xfId="37957"/>
    <cellStyle name="Normal 5 6 7 4" xfId="37958"/>
    <cellStyle name="Normal 5 6 7 4 2" xfId="37959"/>
    <cellStyle name="Normal 5 6 7 5" xfId="37960"/>
    <cellStyle name="Normal 5 6 7 5 2" xfId="37961"/>
    <cellStyle name="Normal 5 6 7 6" xfId="37962"/>
    <cellStyle name="Normal 5 6 8" xfId="37963"/>
    <cellStyle name="Normal 5 6 8 2" xfId="37964"/>
    <cellStyle name="Normal 5 6 8 2 2" xfId="37965"/>
    <cellStyle name="Normal 5 6 8 2 2 2" xfId="37966"/>
    <cellStyle name="Normal 5 6 8 2 3" xfId="37967"/>
    <cellStyle name="Normal 5 6 8 3" xfId="37968"/>
    <cellStyle name="Normal 5 6 8 3 2" xfId="37969"/>
    <cellStyle name="Normal 5 6 8 4" xfId="37970"/>
    <cellStyle name="Normal 5 6 9" xfId="37971"/>
    <cellStyle name="Normal 5 6 9 2" xfId="37972"/>
    <cellStyle name="Normal 5 6 9 2 2" xfId="37973"/>
    <cellStyle name="Normal 5 6 9 3" xfId="37974"/>
    <cellStyle name="Normal 5 7" xfId="37975"/>
    <cellStyle name="Normal 5 7 2" xfId="37976"/>
    <cellStyle name="Normal 5 7 2 2" xfId="37977"/>
    <cellStyle name="Normal 5 7 2 2 2" xfId="37978"/>
    <cellStyle name="Normal 5 7 2 3" xfId="37979"/>
    <cellStyle name="Normal 5 7 2 4" xfId="37980"/>
    <cellStyle name="Normal 5 7 3" xfId="37981"/>
    <cellStyle name="Normal 5 7 4" xfId="37982"/>
    <cellStyle name="Normal 5 7 4 2" xfId="37983"/>
    <cellStyle name="Normal 5 7 5" xfId="37984"/>
    <cellStyle name="Normal 5 7 6" xfId="37985"/>
    <cellStyle name="Normal 5 8" xfId="37986"/>
    <cellStyle name="Normal 5 8 2" xfId="37987"/>
    <cellStyle name="Normal 5 8 2 2" xfId="37988"/>
    <cellStyle name="Normal 5 8 3" xfId="37989"/>
    <cellStyle name="Normal 5 8 4" xfId="37990"/>
    <cellStyle name="Normal 5 9" xfId="37991"/>
    <cellStyle name="Normal 50" xfId="37992"/>
    <cellStyle name="Normal 51" xfId="37993"/>
    <cellStyle name="Normal 52" xfId="37994"/>
    <cellStyle name="Normal 53" xfId="37995"/>
    <cellStyle name="Normal 54" xfId="37996"/>
    <cellStyle name="Normal 55" xfId="37997"/>
    <cellStyle name="Normal 56" xfId="37998"/>
    <cellStyle name="Normal 57" xfId="37999"/>
    <cellStyle name="Normal 58" xfId="38000"/>
    <cellStyle name="Normal 59" xfId="38001"/>
    <cellStyle name="Normal 6" xfId="38002"/>
    <cellStyle name="Normal 6 10" xfId="38003"/>
    <cellStyle name="Normal 6 11" xfId="38004"/>
    <cellStyle name="Normal 6 12" xfId="38005"/>
    <cellStyle name="Normal 6 13" xfId="38006"/>
    <cellStyle name="Normal 6 2" xfId="38007"/>
    <cellStyle name="Normal 6 2 10" xfId="38008"/>
    <cellStyle name="Normal 6 2 11" xfId="38009"/>
    <cellStyle name="Normal 6 2 12" xfId="38010"/>
    <cellStyle name="Normal 6 2 2" xfId="38011"/>
    <cellStyle name="Normal 6 2 2 10" xfId="38012"/>
    <cellStyle name="Normal 6 2 2 2" xfId="38013"/>
    <cellStyle name="Normal 6 2 2 2 2" xfId="38014"/>
    <cellStyle name="Normal 6 2 2 2 2 2" xfId="38015"/>
    <cellStyle name="Normal 6 2 2 2 2 2 2" xfId="38016"/>
    <cellStyle name="Normal 6 2 2 2 2 2 2 2" xfId="38017"/>
    <cellStyle name="Normal 6 2 2 2 2 2 3" xfId="38018"/>
    <cellStyle name="Normal 6 2 2 2 2 2 4" xfId="38019"/>
    <cellStyle name="Normal 6 2 2 2 2 3" xfId="38020"/>
    <cellStyle name="Normal 6 2 2 2 2 3 2" xfId="38021"/>
    <cellStyle name="Normal 6 2 2 2 2 4" xfId="38022"/>
    <cellStyle name="Normal 6 2 2 2 2 5" xfId="38023"/>
    <cellStyle name="Normal 6 2 2 2 3" xfId="38024"/>
    <cellStyle name="Normal 6 2 2 2 3 2" xfId="38025"/>
    <cellStyle name="Normal 6 2 2 2 3 2 2" xfId="38026"/>
    <cellStyle name="Normal 6 2 2 2 3 3" xfId="38027"/>
    <cellStyle name="Normal 6 2 2 2 3 4" xfId="38028"/>
    <cellStyle name="Normal 6 2 2 2 4" xfId="38029"/>
    <cellStyle name="Normal 6 2 2 2 5" xfId="38030"/>
    <cellStyle name="Normal 6 2 2 2 5 2" xfId="38031"/>
    <cellStyle name="Normal 6 2 2 2 6" xfId="38032"/>
    <cellStyle name="Normal 6 2 2 2 7" xfId="38033"/>
    <cellStyle name="Normal 6 2 2 3" xfId="38034"/>
    <cellStyle name="Normal 6 2 2 3 10" xfId="38035"/>
    <cellStyle name="Normal 6 2 2 3 10 2" xfId="38036"/>
    <cellStyle name="Normal 6 2 2 3 11" xfId="38037"/>
    <cellStyle name="Normal 6 2 2 3 11 2" xfId="38038"/>
    <cellStyle name="Normal 6 2 2 3 12" xfId="38039"/>
    <cellStyle name="Normal 6 2 2 3 12 2" xfId="38040"/>
    <cellStyle name="Normal 6 2 2 3 13" xfId="38041"/>
    <cellStyle name="Normal 6 2 2 3 13 2" xfId="38042"/>
    <cellStyle name="Normal 6 2 2 3 14" xfId="38043"/>
    <cellStyle name="Normal 6 2 2 3 15" xfId="38044"/>
    <cellStyle name="Normal 6 2 2 3 2" xfId="38045"/>
    <cellStyle name="Normal 6 2 2 3 2 10" xfId="38046"/>
    <cellStyle name="Normal 6 2 2 3 2 10 2" xfId="38047"/>
    <cellStyle name="Normal 6 2 2 3 2 11" xfId="38048"/>
    <cellStyle name="Normal 6 2 2 3 2 11 2" xfId="38049"/>
    <cellStyle name="Normal 6 2 2 3 2 12" xfId="38050"/>
    <cellStyle name="Normal 6 2 2 3 2 12 2" xfId="38051"/>
    <cellStyle name="Normal 6 2 2 3 2 13" xfId="38052"/>
    <cellStyle name="Normal 6 2 2 3 2 14" xfId="38053"/>
    <cellStyle name="Normal 6 2 2 3 2 2" xfId="38054"/>
    <cellStyle name="Normal 6 2 2 3 2 2 10" xfId="38055"/>
    <cellStyle name="Normal 6 2 2 3 2 2 11" xfId="38056"/>
    <cellStyle name="Normal 6 2 2 3 2 2 2" xfId="38057"/>
    <cellStyle name="Normal 6 2 2 3 2 2 2 2" xfId="38058"/>
    <cellStyle name="Normal 6 2 2 3 2 2 2 2 2" xfId="38059"/>
    <cellStyle name="Normal 6 2 2 3 2 2 2 2 2 2" xfId="38060"/>
    <cellStyle name="Normal 6 2 2 3 2 2 2 2 2 2 2" xfId="38061"/>
    <cellStyle name="Normal 6 2 2 3 2 2 2 2 2 3" xfId="38062"/>
    <cellStyle name="Normal 6 2 2 3 2 2 2 2 3" xfId="38063"/>
    <cellStyle name="Normal 6 2 2 3 2 2 2 2 3 2" xfId="38064"/>
    <cellStyle name="Normal 6 2 2 3 2 2 2 2 4" xfId="38065"/>
    <cellStyle name="Normal 6 2 2 3 2 2 2 3" xfId="38066"/>
    <cellStyle name="Normal 6 2 2 3 2 2 2 3 2" xfId="38067"/>
    <cellStyle name="Normal 6 2 2 3 2 2 2 3 2 2" xfId="38068"/>
    <cellStyle name="Normal 6 2 2 3 2 2 2 3 3" xfId="38069"/>
    <cellStyle name="Normal 6 2 2 3 2 2 2 4" xfId="38070"/>
    <cellStyle name="Normal 6 2 2 3 2 2 2 4 2" xfId="38071"/>
    <cellStyle name="Normal 6 2 2 3 2 2 2 5" xfId="38072"/>
    <cellStyle name="Normal 6 2 2 3 2 2 2 5 2" xfId="38073"/>
    <cellStyle name="Normal 6 2 2 3 2 2 2 6" xfId="38074"/>
    <cellStyle name="Normal 6 2 2 3 2 2 3" xfId="38075"/>
    <cellStyle name="Normal 6 2 2 3 2 2 3 2" xfId="38076"/>
    <cellStyle name="Normal 6 2 2 3 2 2 3 2 2" xfId="38077"/>
    <cellStyle name="Normal 6 2 2 3 2 2 3 2 2 2" xfId="38078"/>
    <cellStyle name="Normal 6 2 2 3 2 2 3 2 2 2 2" xfId="38079"/>
    <cellStyle name="Normal 6 2 2 3 2 2 3 2 2 3" xfId="38080"/>
    <cellStyle name="Normal 6 2 2 3 2 2 3 2 3" xfId="38081"/>
    <cellStyle name="Normal 6 2 2 3 2 2 3 2 3 2" xfId="38082"/>
    <cellStyle name="Normal 6 2 2 3 2 2 3 2 4" xfId="38083"/>
    <cellStyle name="Normal 6 2 2 3 2 2 3 3" xfId="38084"/>
    <cellStyle name="Normal 6 2 2 3 2 2 3 3 2" xfId="38085"/>
    <cellStyle name="Normal 6 2 2 3 2 2 3 3 2 2" xfId="38086"/>
    <cellStyle name="Normal 6 2 2 3 2 2 3 3 3" xfId="38087"/>
    <cellStyle name="Normal 6 2 2 3 2 2 3 4" xfId="38088"/>
    <cellStyle name="Normal 6 2 2 3 2 2 3 4 2" xfId="38089"/>
    <cellStyle name="Normal 6 2 2 3 2 2 3 5" xfId="38090"/>
    <cellStyle name="Normal 6 2 2 3 2 2 3 5 2" xfId="38091"/>
    <cellStyle name="Normal 6 2 2 3 2 2 3 6" xfId="38092"/>
    <cellStyle name="Normal 6 2 2 3 2 2 4" xfId="38093"/>
    <cellStyle name="Normal 6 2 2 3 2 2 4 2" xfId="38094"/>
    <cellStyle name="Normal 6 2 2 3 2 2 4 2 2" xfId="38095"/>
    <cellStyle name="Normal 6 2 2 3 2 2 4 2 2 2" xfId="38096"/>
    <cellStyle name="Normal 6 2 2 3 2 2 4 2 3" xfId="38097"/>
    <cellStyle name="Normal 6 2 2 3 2 2 4 3" xfId="38098"/>
    <cellStyle name="Normal 6 2 2 3 2 2 4 3 2" xfId="38099"/>
    <cellStyle name="Normal 6 2 2 3 2 2 4 4" xfId="38100"/>
    <cellStyle name="Normal 6 2 2 3 2 2 5" xfId="38101"/>
    <cellStyle name="Normal 6 2 2 3 2 2 5 2" xfId="38102"/>
    <cellStyle name="Normal 6 2 2 3 2 2 5 2 2" xfId="38103"/>
    <cellStyle name="Normal 6 2 2 3 2 2 5 3" xfId="38104"/>
    <cellStyle name="Normal 6 2 2 3 2 2 6" xfId="38105"/>
    <cellStyle name="Normal 6 2 2 3 2 2 6 2" xfId="38106"/>
    <cellStyle name="Normal 6 2 2 3 2 2 7" xfId="38107"/>
    <cellStyle name="Normal 6 2 2 3 2 2 7 2" xfId="38108"/>
    <cellStyle name="Normal 6 2 2 3 2 2 8" xfId="38109"/>
    <cellStyle name="Normal 6 2 2 3 2 2 8 2" xfId="38110"/>
    <cellStyle name="Normal 6 2 2 3 2 2 9" xfId="38111"/>
    <cellStyle name="Normal 6 2 2 3 2 2 9 2" xfId="38112"/>
    <cellStyle name="Normal 6 2 2 3 2 3" xfId="38113"/>
    <cellStyle name="Normal 6 2 2 3 2 3 2" xfId="38114"/>
    <cellStyle name="Normal 6 2 2 3 2 3 2 2" xfId="38115"/>
    <cellStyle name="Normal 6 2 2 3 2 3 2 2 2" xfId="38116"/>
    <cellStyle name="Normal 6 2 2 3 2 3 2 2 2 2" xfId="38117"/>
    <cellStyle name="Normal 6 2 2 3 2 3 2 2 2 2 2" xfId="38118"/>
    <cellStyle name="Normal 6 2 2 3 2 3 2 2 2 3" xfId="38119"/>
    <cellStyle name="Normal 6 2 2 3 2 3 2 2 3" xfId="38120"/>
    <cellStyle name="Normal 6 2 2 3 2 3 2 2 3 2" xfId="38121"/>
    <cellStyle name="Normal 6 2 2 3 2 3 2 2 4" xfId="38122"/>
    <cellStyle name="Normal 6 2 2 3 2 3 2 3" xfId="38123"/>
    <cellStyle name="Normal 6 2 2 3 2 3 2 3 2" xfId="38124"/>
    <cellStyle name="Normal 6 2 2 3 2 3 2 3 2 2" xfId="38125"/>
    <cellStyle name="Normal 6 2 2 3 2 3 2 3 3" xfId="38126"/>
    <cellStyle name="Normal 6 2 2 3 2 3 2 4" xfId="38127"/>
    <cellStyle name="Normal 6 2 2 3 2 3 2 4 2" xfId="38128"/>
    <cellStyle name="Normal 6 2 2 3 2 3 2 5" xfId="38129"/>
    <cellStyle name="Normal 6 2 2 3 2 3 2 5 2" xfId="38130"/>
    <cellStyle name="Normal 6 2 2 3 2 3 2 6" xfId="38131"/>
    <cellStyle name="Normal 6 2 2 3 2 3 3" xfId="38132"/>
    <cellStyle name="Normal 6 2 2 3 2 3 3 2" xfId="38133"/>
    <cellStyle name="Normal 6 2 2 3 2 3 3 2 2" xfId="38134"/>
    <cellStyle name="Normal 6 2 2 3 2 3 3 2 2 2" xfId="38135"/>
    <cellStyle name="Normal 6 2 2 3 2 3 3 2 2 2 2" xfId="38136"/>
    <cellStyle name="Normal 6 2 2 3 2 3 3 2 2 3" xfId="38137"/>
    <cellStyle name="Normal 6 2 2 3 2 3 3 2 3" xfId="38138"/>
    <cellStyle name="Normal 6 2 2 3 2 3 3 2 3 2" xfId="38139"/>
    <cellStyle name="Normal 6 2 2 3 2 3 3 2 4" xfId="38140"/>
    <cellStyle name="Normal 6 2 2 3 2 3 3 3" xfId="38141"/>
    <cellStyle name="Normal 6 2 2 3 2 3 3 3 2" xfId="38142"/>
    <cellStyle name="Normal 6 2 2 3 2 3 3 3 2 2" xfId="38143"/>
    <cellStyle name="Normal 6 2 2 3 2 3 3 3 3" xfId="38144"/>
    <cellStyle name="Normal 6 2 2 3 2 3 3 4" xfId="38145"/>
    <cellStyle name="Normal 6 2 2 3 2 3 3 4 2" xfId="38146"/>
    <cellStyle name="Normal 6 2 2 3 2 3 3 5" xfId="38147"/>
    <cellStyle name="Normal 6 2 2 3 2 3 3 5 2" xfId="38148"/>
    <cellStyle name="Normal 6 2 2 3 2 3 3 6" xfId="38149"/>
    <cellStyle name="Normal 6 2 2 3 2 3 4" xfId="38150"/>
    <cellStyle name="Normal 6 2 2 3 2 3 4 2" xfId="38151"/>
    <cellStyle name="Normal 6 2 2 3 2 3 4 2 2" xfId="38152"/>
    <cellStyle name="Normal 6 2 2 3 2 3 4 2 2 2" xfId="38153"/>
    <cellStyle name="Normal 6 2 2 3 2 3 4 2 3" xfId="38154"/>
    <cellStyle name="Normal 6 2 2 3 2 3 4 3" xfId="38155"/>
    <cellStyle name="Normal 6 2 2 3 2 3 4 3 2" xfId="38156"/>
    <cellStyle name="Normal 6 2 2 3 2 3 4 4" xfId="38157"/>
    <cellStyle name="Normal 6 2 2 3 2 3 5" xfId="38158"/>
    <cellStyle name="Normal 6 2 2 3 2 3 5 2" xfId="38159"/>
    <cellStyle name="Normal 6 2 2 3 2 3 5 2 2" xfId="38160"/>
    <cellStyle name="Normal 6 2 2 3 2 3 5 3" xfId="38161"/>
    <cellStyle name="Normal 6 2 2 3 2 3 6" xfId="38162"/>
    <cellStyle name="Normal 6 2 2 3 2 3 6 2" xfId="38163"/>
    <cellStyle name="Normal 6 2 2 3 2 3 7" xfId="38164"/>
    <cellStyle name="Normal 6 2 2 3 2 3 7 2" xfId="38165"/>
    <cellStyle name="Normal 6 2 2 3 2 3 8" xfId="38166"/>
    <cellStyle name="Normal 6 2 2 3 2 4" xfId="38167"/>
    <cellStyle name="Normal 6 2 2 3 2 4 2" xfId="38168"/>
    <cellStyle name="Normal 6 2 2 3 2 4 2 2" xfId="38169"/>
    <cellStyle name="Normal 6 2 2 3 2 4 2 2 2" xfId="38170"/>
    <cellStyle name="Normal 6 2 2 3 2 4 2 2 2 2" xfId="38171"/>
    <cellStyle name="Normal 6 2 2 3 2 4 2 2 3" xfId="38172"/>
    <cellStyle name="Normal 6 2 2 3 2 4 2 3" xfId="38173"/>
    <cellStyle name="Normal 6 2 2 3 2 4 2 3 2" xfId="38174"/>
    <cellStyle name="Normal 6 2 2 3 2 4 2 4" xfId="38175"/>
    <cellStyle name="Normal 6 2 2 3 2 4 3" xfId="38176"/>
    <cellStyle name="Normal 6 2 2 3 2 4 3 2" xfId="38177"/>
    <cellStyle name="Normal 6 2 2 3 2 4 3 2 2" xfId="38178"/>
    <cellStyle name="Normal 6 2 2 3 2 4 3 3" xfId="38179"/>
    <cellStyle name="Normal 6 2 2 3 2 4 4" xfId="38180"/>
    <cellStyle name="Normal 6 2 2 3 2 4 4 2" xfId="38181"/>
    <cellStyle name="Normal 6 2 2 3 2 4 5" xfId="38182"/>
    <cellStyle name="Normal 6 2 2 3 2 4 5 2" xfId="38183"/>
    <cellStyle name="Normal 6 2 2 3 2 4 6" xfId="38184"/>
    <cellStyle name="Normal 6 2 2 3 2 5" xfId="38185"/>
    <cellStyle name="Normal 6 2 2 3 2 5 2" xfId="38186"/>
    <cellStyle name="Normal 6 2 2 3 2 5 2 2" xfId="38187"/>
    <cellStyle name="Normal 6 2 2 3 2 5 2 2 2" xfId="38188"/>
    <cellStyle name="Normal 6 2 2 3 2 5 2 2 2 2" xfId="38189"/>
    <cellStyle name="Normal 6 2 2 3 2 5 2 2 3" xfId="38190"/>
    <cellStyle name="Normal 6 2 2 3 2 5 2 3" xfId="38191"/>
    <cellStyle name="Normal 6 2 2 3 2 5 2 3 2" xfId="38192"/>
    <cellStyle name="Normal 6 2 2 3 2 5 2 4" xfId="38193"/>
    <cellStyle name="Normal 6 2 2 3 2 5 3" xfId="38194"/>
    <cellStyle name="Normal 6 2 2 3 2 5 3 2" xfId="38195"/>
    <cellStyle name="Normal 6 2 2 3 2 5 3 2 2" xfId="38196"/>
    <cellStyle name="Normal 6 2 2 3 2 5 3 3" xfId="38197"/>
    <cellStyle name="Normal 6 2 2 3 2 5 4" xfId="38198"/>
    <cellStyle name="Normal 6 2 2 3 2 5 4 2" xfId="38199"/>
    <cellStyle name="Normal 6 2 2 3 2 5 5" xfId="38200"/>
    <cellStyle name="Normal 6 2 2 3 2 5 5 2" xfId="38201"/>
    <cellStyle name="Normal 6 2 2 3 2 5 6" xfId="38202"/>
    <cellStyle name="Normal 6 2 2 3 2 6" xfId="38203"/>
    <cellStyle name="Normal 6 2 2 3 2 6 2" xfId="38204"/>
    <cellStyle name="Normal 6 2 2 3 2 6 2 2" xfId="38205"/>
    <cellStyle name="Normal 6 2 2 3 2 6 2 2 2" xfId="38206"/>
    <cellStyle name="Normal 6 2 2 3 2 6 2 2 2 2" xfId="38207"/>
    <cellStyle name="Normal 6 2 2 3 2 6 2 2 3" xfId="38208"/>
    <cellStyle name="Normal 6 2 2 3 2 6 2 3" xfId="38209"/>
    <cellStyle name="Normal 6 2 2 3 2 6 2 3 2" xfId="38210"/>
    <cellStyle name="Normal 6 2 2 3 2 6 2 4" xfId="38211"/>
    <cellStyle name="Normal 6 2 2 3 2 6 3" xfId="38212"/>
    <cellStyle name="Normal 6 2 2 3 2 6 3 2" xfId="38213"/>
    <cellStyle name="Normal 6 2 2 3 2 6 3 2 2" xfId="38214"/>
    <cellStyle name="Normal 6 2 2 3 2 6 3 3" xfId="38215"/>
    <cellStyle name="Normal 6 2 2 3 2 6 4" xfId="38216"/>
    <cellStyle name="Normal 6 2 2 3 2 6 4 2" xfId="38217"/>
    <cellStyle name="Normal 6 2 2 3 2 6 5" xfId="38218"/>
    <cellStyle name="Normal 6 2 2 3 2 6 5 2" xfId="38219"/>
    <cellStyle name="Normal 6 2 2 3 2 6 6" xfId="38220"/>
    <cellStyle name="Normal 6 2 2 3 2 7" xfId="38221"/>
    <cellStyle name="Normal 6 2 2 3 2 7 2" xfId="38222"/>
    <cellStyle name="Normal 6 2 2 3 2 7 2 2" xfId="38223"/>
    <cellStyle name="Normal 6 2 2 3 2 7 2 2 2" xfId="38224"/>
    <cellStyle name="Normal 6 2 2 3 2 7 2 3" xfId="38225"/>
    <cellStyle name="Normal 6 2 2 3 2 7 3" xfId="38226"/>
    <cellStyle name="Normal 6 2 2 3 2 7 3 2" xfId="38227"/>
    <cellStyle name="Normal 6 2 2 3 2 7 4" xfId="38228"/>
    <cellStyle name="Normal 6 2 2 3 2 8" xfId="38229"/>
    <cellStyle name="Normal 6 2 2 3 2 8 2" xfId="38230"/>
    <cellStyle name="Normal 6 2 2 3 2 8 2 2" xfId="38231"/>
    <cellStyle name="Normal 6 2 2 3 2 8 3" xfId="38232"/>
    <cellStyle name="Normal 6 2 2 3 2 9" xfId="38233"/>
    <cellStyle name="Normal 6 2 2 3 2 9 2" xfId="38234"/>
    <cellStyle name="Normal 6 2 2 3 3" xfId="38235"/>
    <cellStyle name="Normal 6 2 2 3 3 10" xfId="38236"/>
    <cellStyle name="Normal 6 2 2 3 3 11" xfId="38237"/>
    <cellStyle name="Normal 6 2 2 3 3 2" xfId="38238"/>
    <cellStyle name="Normal 6 2 2 3 3 2 2" xfId="38239"/>
    <cellStyle name="Normal 6 2 2 3 3 2 2 2" xfId="38240"/>
    <cellStyle name="Normal 6 2 2 3 3 2 2 2 2" xfId="38241"/>
    <cellStyle name="Normal 6 2 2 3 3 2 2 2 2 2" xfId="38242"/>
    <cellStyle name="Normal 6 2 2 3 3 2 2 2 3" xfId="38243"/>
    <cellStyle name="Normal 6 2 2 3 3 2 2 3" xfId="38244"/>
    <cellStyle name="Normal 6 2 2 3 3 2 2 3 2" xfId="38245"/>
    <cellStyle name="Normal 6 2 2 3 3 2 2 4" xfId="38246"/>
    <cellStyle name="Normal 6 2 2 3 3 2 3" xfId="38247"/>
    <cellStyle name="Normal 6 2 2 3 3 2 3 2" xfId="38248"/>
    <cellStyle name="Normal 6 2 2 3 3 2 3 2 2" xfId="38249"/>
    <cellStyle name="Normal 6 2 2 3 3 2 3 3" xfId="38250"/>
    <cellStyle name="Normal 6 2 2 3 3 2 4" xfId="38251"/>
    <cellStyle name="Normal 6 2 2 3 3 2 4 2" xfId="38252"/>
    <cellStyle name="Normal 6 2 2 3 3 2 5" xfId="38253"/>
    <cellStyle name="Normal 6 2 2 3 3 2 5 2" xfId="38254"/>
    <cellStyle name="Normal 6 2 2 3 3 2 6" xfId="38255"/>
    <cellStyle name="Normal 6 2 2 3 3 3" xfId="38256"/>
    <cellStyle name="Normal 6 2 2 3 3 3 2" xfId="38257"/>
    <cellStyle name="Normal 6 2 2 3 3 3 2 2" xfId="38258"/>
    <cellStyle name="Normal 6 2 2 3 3 3 2 2 2" xfId="38259"/>
    <cellStyle name="Normal 6 2 2 3 3 3 2 2 2 2" xfId="38260"/>
    <cellStyle name="Normal 6 2 2 3 3 3 2 2 3" xfId="38261"/>
    <cellStyle name="Normal 6 2 2 3 3 3 2 3" xfId="38262"/>
    <cellStyle name="Normal 6 2 2 3 3 3 2 3 2" xfId="38263"/>
    <cellStyle name="Normal 6 2 2 3 3 3 2 4" xfId="38264"/>
    <cellStyle name="Normal 6 2 2 3 3 3 3" xfId="38265"/>
    <cellStyle name="Normal 6 2 2 3 3 3 3 2" xfId="38266"/>
    <cellStyle name="Normal 6 2 2 3 3 3 3 2 2" xfId="38267"/>
    <cellStyle name="Normal 6 2 2 3 3 3 3 3" xfId="38268"/>
    <cellStyle name="Normal 6 2 2 3 3 3 4" xfId="38269"/>
    <cellStyle name="Normal 6 2 2 3 3 3 4 2" xfId="38270"/>
    <cellStyle name="Normal 6 2 2 3 3 3 5" xfId="38271"/>
    <cellStyle name="Normal 6 2 2 3 3 3 5 2" xfId="38272"/>
    <cellStyle name="Normal 6 2 2 3 3 3 6" xfId="38273"/>
    <cellStyle name="Normal 6 2 2 3 3 4" xfId="38274"/>
    <cellStyle name="Normal 6 2 2 3 3 4 2" xfId="38275"/>
    <cellStyle name="Normal 6 2 2 3 3 4 2 2" xfId="38276"/>
    <cellStyle name="Normal 6 2 2 3 3 4 2 2 2" xfId="38277"/>
    <cellStyle name="Normal 6 2 2 3 3 4 2 3" xfId="38278"/>
    <cellStyle name="Normal 6 2 2 3 3 4 3" xfId="38279"/>
    <cellStyle name="Normal 6 2 2 3 3 4 3 2" xfId="38280"/>
    <cellStyle name="Normal 6 2 2 3 3 4 4" xfId="38281"/>
    <cellStyle name="Normal 6 2 2 3 3 5" xfId="38282"/>
    <cellStyle name="Normal 6 2 2 3 3 5 2" xfId="38283"/>
    <cellStyle name="Normal 6 2 2 3 3 5 2 2" xfId="38284"/>
    <cellStyle name="Normal 6 2 2 3 3 5 3" xfId="38285"/>
    <cellStyle name="Normal 6 2 2 3 3 6" xfId="38286"/>
    <cellStyle name="Normal 6 2 2 3 3 6 2" xfId="38287"/>
    <cellStyle name="Normal 6 2 2 3 3 7" xfId="38288"/>
    <cellStyle name="Normal 6 2 2 3 3 7 2" xfId="38289"/>
    <cellStyle name="Normal 6 2 2 3 3 8" xfId="38290"/>
    <cellStyle name="Normal 6 2 2 3 3 8 2" xfId="38291"/>
    <cellStyle name="Normal 6 2 2 3 3 9" xfId="38292"/>
    <cellStyle name="Normal 6 2 2 3 3 9 2" xfId="38293"/>
    <cellStyle name="Normal 6 2 2 3 4" xfId="38294"/>
    <cellStyle name="Normal 6 2 2 3 4 2" xfId="38295"/>
    <cellStyle name="Normal 6 2 2 3 4 2 2" xfId="38296"/>
    <cellStyle name="Normal 6 2 2 3 4 2 2 2" xfId="38297"/>
    <cellStyle name="Normal 6 2 2 3 4 2 2 2 2" xfId="38298"/>
    <cellStyle name="Normal 6 2 2 3 4 2 2 2 2 2" xfId="38299"/>
    <cellStyle name="Normal 6 2 2 3 4 2 2 2 3" xfId="38300"/>
    <cellStyle name="Normal 6 2 2 3 4 2 2 3" xfId="38301"/>
    <cellStyle name="Normal 6 2 2 3 4 2 2 3 2" xfId="38302"/>
    <cellStyle name="Normal 6 2 2 3 4 2 2 4" xfId="38303"/>
    <cellStyle name="Normal 6 2 2 3 4 2 3" xfId="38304"/>
    <cellStyle name="Normal 6 2 2 3 4 2 3 2" xfId="38305"/>
    <cellStyle name="Normal 6 2 2 3 4 2 3 2 2" xfId="38306"/>
    <cellStyle name="Normal 6 2 2 3 4 2 3 3" xfId="38307"/>
    <cellStyle name="Normal 6 2 2 3 4 2 4" xfId="38308"/>
    <cellStyle name="Normal 6 2 2 3 4 2 4 2" xfId="38309"/>
    <cellStyle name="Normal 6 2 2 3 4 2 5" xfId="38310"/>
    <cellStyle name="Normal 6 2 2 3 4 2 5 2" xfId="38311"/>
    <cellStyle name="Normal 6 2 2 3 4 2 6" xfId="38312"/>
    <cellStyle name="Normal 6 2 2 3 4 3" xfId="38313"/>
    <cellStyle name="Normal 6 2 2 3 4 3 2" xfId="38314"/>
    <cellStyle name="Normal 6 2 2 3 4 3 2 2" xfId="38315"/>
    <cellStyle name="Normal 6 2 2 3 4 3 2 2 2" xfId="38316"/>
    <cellStyle name="Normal 6 2 2 3 4 3 2 2 2 2" xfId="38317"/>
    <cellStyle name="Normal 6 2 2 3 4 3 2 2 3" xfId="38318"/>
    <cellStyle name="Normal 6 2 2 3 4 3 2 3" xfId="38319"/>
    <cellStyle name="Normal 6 2 2 3 4 3 2 3 2" xfId="38320"/>
    <cellStyle name="Normal 6 2 2 3 4 3 2 4" xfId="38321"/>
    <cellStyle name="Normal 6 2 2 3 4 3 3" xfId="38322"/>
    <cellStyle name="Normal 6 2 2 3 4 3 3 2" xfId="38323"/>
    <cellStyle name="Normal 6 2 2 3 4 3 3 2 2" xfId="38324"/>
    <cellStyle name="Normal 6 2 2 3 4 3 3 3" xfId="38325"/>
    <cellStyle name="Normal 6 2 2 3 4 3 4" xfId="38326"/>
    <cellStyle name="Normal 6 2 2 3 4 3 4 2" xfId="38327"/>
    <cellStyle name="Normal 6 2 2 3 4 3 5" xfId="38328"/>
    <cellStyle name="Normal 6 2 2 3 4 3 5 2" xfId="38329"/>
    <cellStyle name="Normal 6 2 2 3 4 3 6" xfId="38330"/>
    <cellStyle name="Normal 6 2 2 3 4 4" xfId="38331"/>
    <cellStyle name="Normal 6 2 2 3 4 4 2" xfId="38332"/>
    <cellStyle name="Normal 6 2 2 3 4 4 2 2" xfId="38333"/>
    <cellStyle name="Normal 6 2 2 3 4 4 2 2 2" xfId="38334"/>
    <cellStyle name="Normal 6 2 2 3 4 4 2 3" xfId="38335"/>
    <cellStyle name="Normal 6 2 2 3 4 4 3" xfId="38336"/>
    <cellStyle name="Normal 6 2 2 3 4 4 3 2" xfId="38337"/>
    <cellStyle name="Normal 6 2 2 3 4 4 4" xfId="38338"/>
    <cellStyle name="Normal 6 2 2 3 4 5" xfId="38339"/>
    <cellStyle name="Normal 6 2 2 3 4 5 2" xfId="38340"/>
    <cellStyle name="Normal 6 2 2 3 4 5 2 2" xfId="38341"/>
    <cellStyle name="Normal 6 2 2 3 4 5 3" xfId="38342"/>
    <cellStyle name="Normal 6 2 2 3 4 6" xfId="38343"/>
    <cellStyle name="Normal 6 2 2 3 4 6 2" xfId="38344"/>
    <cellStyle name="Normal 6 2 2 3 4 7" xfId="38345"/>
    <cellStyle name="Normal 6 2 2 3 4 7 2" xfId="38346"/>
    <cellStyle name="Normal 6 2 2 3 4 8" xfId="38347"/>
    <cellStyle name="Normal 6 2 2 3 5" xfId="38348"/>
    <cellStyle name="Normal 6 2 2 3 5 2" xfId="38349"/>
    <cellStyle name="Normal 6 2 2 3 5 2 2" xfId="38350"/>
    <cellStyle name="Normal 6 2 2 3 5 2 2 2" xfId="38351"/>
    <cellStyle name="Normal 6 2 2 3 5 2 2 2 2" xfId="38352"/>
    <cellStyle name="Normal 6 2 2 3 5 2 2 3" xfId="38353"/>
    <cellStyle name="Normal 6 2 2 3 5 2 3" xfId="38354"/>
    <cellStyle name="Normal 6 2 2 3 5 2 3 2" xfId="38355"/>
    <cellStyle name="Normal 6 2 2 3 5 2 4" xfId="38356"/>
    <cellStyle name="Normal 6 2 2 3 5 3" xfId="38357"/>
    <cellStyle name="Normal 6 2 2 3 5 3 2" xfId="38358"/>
    <cellStyle name="Normal 6 2 2 3 5 3 2 2" xfId="38359"/>
    <cellStyle name="Normal 6 2 2 3 5 3 3" xfId="38360"/>
    <cellStyle name="Normal 6 2 2 3 5 4" xfId="38361"/>
    <cellStyle name="Normal 6 2 2 3 5 4 2" xfId="38362"/>
    <cellStyle name="Normal 6 2 2 3 5 5" xfId="38363"/>
    <cellStyle name="Normal 6 2 2 3 5 5 2" xfId="38364"/>
    <cellStyle name="Normal 6 2 2 3 5 6" xfId="38365"/>
    <cellStyle name="Normal 6 2 2 3 6" xfId="38366"/>
    <cellStyle name="Normal 6 2 2 3 6 2" xfId="38367"/>
    <cellStyle name="Normal 6 2 2 3 6 2 2" xfId="38368"/>
    <cellStyle name="Normal 6 2 2 3 6 2 2 2" xfId="38369"/>
    <cellStyle name="Normal 6 2 2 3 6 2 2 2 2" xfId="38370"/>
    <cellStyle name="Normal 6 2 2 3 6 2 2 3" xfId="38371"/>
    <cellStyle name="Normal 6 2 2 3 6 2 3" xfId="38372"/>
    <cellStyle name="Normal 6 2 2 3 6 2 3 2" xfId="38373"/>
    <cellStyle name="Normal 6 2 2 3 6 2 4" xfId="38374"/>
    <cellStyle name="Normal 6 2 2 3 6 3" xfId="38375"/>
    <cellStyle name="Normal 6 2 2 3 6 3 2" xfId="38376"/>
    <cellStyle name="Normal 6 2 2 3 6 3 2 2" xfId="38377"/>
    <cellStyle name="Normal 6 2 2 3 6 3 3" xfId="38378"/>
    <cellStyle name="Normal 6 2 2 3 6 4" xfId="38379"/>
    <cellStyle name="Normal 6 2 2 3 6 4 2" xfId="38380"/>
    <cellStyle name="Normal 6 2 2 3 6 5" xfId="38381"/>
    <cellStyle name="Normal 6 2 2 3 6 5 2" xfId="38382"/>
    <cellStyle name="Normal 6 2 2 3 6 6" xfId="38383"/>
    <cellStyle name="Normal 6 2 2 3 7" xfId="38384"/>
    <cellStyle name="Normal 6 2 2 3 7 2" xfId="38385"/>
    <cellStyle name="Normal 6 2 2 3 7 2 2" xfId="38386"/>
    <cellStyle name="Normal 6 2 2 3 7 2 2 2" xfId="38387"/>
    <cellStyle name="Normal 6 2 2 3 7 2 2 2 2" xfId="38388"/>
    <cellStyle name="Normal 6 2 2 3 7 2 2 3" xfId="38389"/>
    <cellStyle name="Normal 6 2 2 3 7 2 3" xfId="38390"/>
    <cellStyle name="Normal 6 2 2 3 7 2 3 2" xfId="38391"/>
    <cellStyle name="Normal 6 2 2 3 7 2 4" xfId="38392"/>
    <cellStyle name="Normal 6 2 2 3 7 3" xfId="38393"/>
    <cellStyle name="Normal 6 2 2 3 7 3 2" xfId="38394"/>
    <cellStyle name="Normal 6 2 2 3 7 3 2 2" xfId="38395"/>
    <cellStyle name="Normal 6 2 2 3 7 3 3" xfId="38396"/>
    <cellStyle name="Normal 6 2 2 3 7 4" xfId="38397"/>
    <cellStyle name="Normal 6 2 2 3 7 4 2" xfId="38398"/>
    <cellStyle name="Normal 6 2 2 3 7 5" xfId="38399"/>
    <cellStyle name="Normal 6 2 2 3 7 5 2" xfId="38400"/>
    <cellStyle name="Normal 6 2 2 3 7 6" xfId="38401"/>
    <cellStyle name="Normal 6 2 2 3 8" xfId="38402"/>
    <cellStyle name="Normal 6 2 2 3 8 2" xfId="38403"/>
    <cellStyle name="Normal 6 2 2 3 8 2 2" xfId="38404"/>
    <cellStyle name="Normal 6 2 2 3 8 2 2 2" xfId="38405"/>
    <cellStyle name="Normal 6 2 2 3 8 2 3" xfId="38406"/>
    <cellStyle name="Normal 6 2 2 3 8 3" xfId="38407"/>
    <cellStyle name="Normal 6 2 2 3 8 3 2" xfId="38408"/>
    <cellStyle name="Normal 6 2 2 3 8 4" xfId="38409"/>
    <cellStyle name="Normal 6 2 2 3 9" xfId="38410"/>
    <cellStyle name="Normal 6 2 2 3 9 2" xfId="38411"/>
    <cellStyle name="Normal 6 2 2 3 9 2 2" xfId="38412"/>
    <cellStyle name="Normal 6 2 2 3 9 3" xfId="38413"/>
    <cellStyle name="Normal 6 2 2 4" xfId="38414"/>
    <cellStyle name="Normal 6 2 2 4 2" xfId="38415"/>
    <cellStyle name="Normal 6 2 2 4 2 2" xfId="38416"/>
    <cellStyle name="Normal 6 2 2 4 2 2 2" xfId="38417"/>
    <cellStyle name="Normal 6 2 2 4 2 3" xfId="38418"/>
    <cellStyle name="Normal 6 2 2 4 2 4" xfId="38419"/>
    <cellStyle name="Normal 6 2 2 4 3" xfId="38420"/>
    <cellStyle name="Normal 6 2 2 4 3 2" xfId="38421"/>
    <cellStyle name="Normal 6 2 2 4 4" xfId="38422"/>
    <cellStyle name="Normal 6 2 2 4 5" xfId="38423"/>
    <cellStyle name="Normal 6 2 2 5" xfId="38424"/>
    <cellStyle name="Normal 6 2 2 5 2" xfId="38425"/>
    <cellStyle name="Normal 6 2 2 5 2 2" xfId="38426"/>
    <cellStyle name="Normal 6 2 2 5 3" xfId="38427"/>
    <cellStyle name="Normal 6 2 2 5 4" xfId="38428"/>
    <cellStyle name="Normal 6 2 2 6" xfId="38429"/>
    <cellStyle name="Normal 6 2 2 7" xfId="38430"/>
    <cellStyle name="Normal 6 2 2 7 2" xfId="38431"/>
    <cellStyle name="Normal 6 2 2 8" xfId="38432"/>
    <cellStyle name="Normal 6 2 2 9" xfId="38433"/>
    <cellStyle name="Normal 6 2 3" xfId="38434"/>
    <cellStyle name="Normal 6 2 3 10" xfId="38435"/>
    <cellStyle name="Normal 6 2 3 2" xfId="38436"/>
    <cellStyle name="Normal 6 2 3 2 2" xfId="38437"/>
    <cellStyle name="Normal 6 2 3 2 2 2" xfId="38438"/>
    <cellStyle name="Normal 6 2 3 2 2 3" xfId="38439"/>
    <cellStyle name="Normal 6 2 3 2 2 3 2" xfId="38440"/>
    <cellStyle name="Normal 6 2 3 2 2 4" xfId="38441"/>
    <cellStyle name="Normal 6 2 3 2 2 5" xfId="38442"/>
    <cellStyle name="Normal 6 2 3 2 3" xfId="38443"/>
    <cellStyle name="Normal 6 2 3 2 4" xfId="38444"/>
    <cellStyle name="Normal 6 2 3 2 5" xfId="38445"/>
    <cellStyle name="Normal 6 2 3 2 5 2" xfId="38446"/>
    <cellStyle name="Normal 6 2 3 2 6" xfId="38447"/>
    <cellStyle name="Normal 6 2 3 2 7" xfId="38448"/>
    <cellStyle name="Normal 6 2 3 3" xfId="38449"/>
    <cellStyle name="Normal 6 2 3 3 2" xfId="38450"/>
    <cellStyle name="Normal 6 2 3 3 3" xfId="38451"/>
    <cellStyle name="Normal 6 2 3 3 4" xfId="38452"/>
    <cellStyle name="Normal 6 2 3 3 4 2" xfId="38453"/>
    <cellStyle name="Normal 6 2 3 3 5" xfId="38454"/>
    <cellStyle name="Normal 6 2 3 3 6" xfId="38455"/>
    <cellStyle name="Normal 6 2 3 4" xfId="38456"/>
    <cellStyle name="Normal 6 2 3 4 2" xfId="38457"/>
    <cellStyle name="Normal 6 2 3 5" xfId="38458"/>
    <cellStyle name="Normal 6 2 3 6" xfId="38459"/>
    <cellStyle name="Normal 6 2 3 7" xfId="38460"/>
    <cellStyle name="Normal 6 2 3 7 2" xfId="38461"/>
    <cellStyle name="Normal 6 2 3 8" xfId="38462"/>
    <cellStyle name="Normal 6 2 3 9" xfId="38463"/>
    <cellStyle name="Normal 6 2 4" xfId="38464"/>
    <cellStyle name="Normal 6 2 4 2" xfId="38465"/>
    <cellStyle name="Normal 6 2 4 2 2" xfId="38466"/>
    <cellStyle name="Normal 6 2 4 2 2 2" xfId="38467"/>
    <cellStyle name="Normal 6 2 4 2 2 2 2" xfId="38468"/>
    <cellStyle name="Normal 6 2 4 2 2 3" xfId="38469"/>
    <cellStyle name="Normal 6 2 4 2 2 4" xfId="38470"/>
    <cellStyle name="Normal 6 2 4 2 3" xfId="38471"/>
    <cellStyle name="Normal 6 2 4 2 3 2" xfId="38472"/>
    <cellStyle name="Normal 6 2 4 2 4" xfId="38473"/>
    <cellStyle name="Normal 6 2 4 2 5" xfId="38474"/>
    <cellStyle name="Normal 6 2 4 3" xfId="38475"/>
    <cellStyle name="Normal 6 2 4 3 2" xfId="38476"/>
    <cellStyle name="Normal 6 2 4 3 2 2" xfId="38477"/>
    <cellStyle name="Normal 6 2 4 3 3" xfId="38478"/>
    <cellStyle name="Normal 6 2 4 3 4" xfId="38479"/>
    <cellStyle name="Normal 6 2 4 4" xfId="38480"/>
    <cellStyle name="Normal 6 2 4 5" xfId="38481"/>
    <cellStyle name="Normal 6 2 4 5 2" xfId="38482"/>
    <cellStyle name="Normal 6 2 4 6" xfId="38483"/>
    <cellStyle name="Normal 6 2 4 7" xfId="38484"/>
    <cellStyle name="Normal 6 2 4 8" xfId="38485"/>
    <cellStyle name="Normal 6 2 5" xfId="38486"/>
    <cellStyle name="Normal 6 2 5 2" xfId="38487"/>
    <cellStyle name="Normal 6 2 5 2 2" xfId="38488"/>
    <cellStyle name="Normal 6 2 5 2 2 2" xfId="38489"/>
    <cellStyle name="Normal 6 2 5 2 3" xfId="38490"/>
    <cellStyle name="Normal 6 2 5 2 4" xfId="38491"/>
    <cellStyle name="Normal 6 2 5 3" xfId="38492"/>
    <cellStyle name="Normal 6 2 5 4" xfId="38493"/>
    <cellStyle name="Normal 6 2 5 4 2" xfId="38494"/>
    <cellStyle name="Normal 6 2 5 5" xfId="38495"/>
    <cellStyle name="Normal 6 2 5 6" xfId="38496"/>
    <cellStyle name="Normal 6 2 6" xfId="38497"/>
    <cellStyle name="Normal 6 2 6 10" xfId="38498"/>
    <cellStyle name="Normal 6 2 6 10 2" xfId="38499"/>
    <cellStyle name="Normal 6 2 6 11" xfId="38500"/>
    <cellStyle name="Normal 6 2 6 11 2" xfId="38501"/>
    <cellStyle name="Normal 6 2 6 12" xfId="38502"/>
    <cellStyle name="Normal 6 2 6 12 2" xfId="38503"/>
    <cellStyle name="Normal 6 2 6 13" xfId="38504"/>
    <cellStyle name="Normal 6 2 6 13 2" xfId="38505"/>
    <cellStyle name="Normal 6 2 6 14" xfId="38506"/>
    <cellStyle name="Normal 6 2 6 15" xfId="38507"/>
    <cellStyle name="Normal 6 2 6 2" xfId="38508"/>
    <cellStyle name="Normal 6 2 6 2 10" xfId="38509"/>
    <cellStyle name="Normal 6 2 6 2 10 2" xfId="38510"/>
    <cellStyle name="Normal 6 2 6 2 11" xfId="38511"/>
    <cellStyle name="Normal 6 2 6 2 2" xfId="38512"/>
    <cellStyle name="Normal 6 2 6 2 2 2" xfId="38513"/>
    <cellStyle name="Normal 6 2 6 2 2 2 2" xfId="38514"/>
    <cellStyle name="Normal 6 2 6 2 2 2 2 2" xfId="38515"/>
    <cellStyle name="Normal 6 2 6 2 2 2 2 2 2" xfId="38516"/>
    <cellStyle name="Normal 6 2 6 2 2 2 2 2 2 2" xfId="38517"/>
    <cellStyle name="Normal 6 2 6 2 2 2 2 2 3" xfId="38518"/>
    <cellStyle name="Normal 6 2 6 2 2 2 2 3" xfId="38519"/>
    <cellStyle name="Normal 6 2 6 2 2 2 2 3 2" xfId="38520"/>
    <cellStyle name="Normal 6 2 6 2 2 2 2 4" xfId="38521"/>
    <cellStyle name="Normal 6 2 6 2 2 2 3" xfId="38522"/>
    <cellStyle name="Normal 6 2 6 2 2 2 3 2" xfId="38523"/>
    <cellStyle name="Normal 6 2 6 2 2 2 3 2 2" xfId="38524"/>
    <cellStyle name="Normal 6 2 6 2 2 2 3 3" xfId="38525"/>
    <cellStyle name="Normal 6 2 6 2 2 2 4" xfId="38526"/>
    <cellStyle name="Normal 6 2 6 2 2 2 4 2" xfId="38527"/>
    <cellStyle name="Normal 6 2 6 2 2 2 5" xfId="38528"/>
    <cellStyle name="Normal 6 2 6 2 2 2 5 2" xfId="38529"/>
    <cellStyle name="Normal 6 2 6 2 2 2 6" xfId="38530"/>
    <cellStyle name="Normal 6 2 6 2 2 3" xfId="38531"/>
    <cellStyle name="Normal 6 2 6 2 2 3 2" xfId="38532"/>
    <cellStyle name="Normal 6 2 6 2 2 3 2 2" xfId="38533"/>
    <cellStyle name="Normal 6 2 6 2 2 3 2 2 2" xfId="38534"/>
    <cellStyle name="Normal 6 2 6 2 2 3 2 2 2 2" xfId="38535"/>
    <cellStyle name="Normal 6 2 6 2 2 3 2 2 3" xfId="38536"/>
    <cellStyle name="Normal 6 2 6 2 2 3 2 3" xfId="38537"/>
    <cellStyle name="Normal 6 2 6 2 2 3 2 3 2" xfId="38538"/>
    <cellStyle name="Normal 6 2 6 2 2 3 2 4" xfId="38539"/>
    <cellStyle name="Normal 6 2 6 2 2 3 3" xfId="38540"/>
    <cellStyle name="Normal 6 2 6 2 2 3 3 2" xfId="38541"/>
    <cellStyle name="Normal 6 2 6 2 2 3 3 2 2" xfId="38542"/>
    <cellStyle name="Normal 6 2 6 2 2 3 3 3" xfId="38543"/>
    <cellStyle name="Normal 6 2 6 2 2 3 4" xfId="38544"/>
    <cellStyle name="Normal 6 2 6 2 2 3 4 2" xfId="38545"/>
    <cellStyle name="Normal 6 2 6 2 2 3 5" xfId="38546"/>
    <cellStyle name="Normal 6 2 6 2 2 3 5 2" xfId="38547"/>
    <cellStyle name="Normal 6 2 6 2 2 3 6" xfId="38548"/>
    <cellStyle name="Normal 6 2 6 2 2 4" xfId="38549"/>
    <cellStyle name="Normal 6 2 6 2 2 4 2" xfId="38550"/>
    <cellStyle name="Normal 6 2 6 2 2 4 2 2" xfId="38551"/>
    <cellStyle name="Normal 6 2 6 2 2 4 2 2 2" xfId="38552"/>
    <cellStyle name="Normal 6 2 6 2 2 4 2 3" xfId="38553"/>
    <cellStyle name="Normal 6 2 6 2 2 4 3" xfId="38554"/>
    <cellStyle name="Normal 6 2 6 2 2 4 3 2" xfId="38555"/>
    <cellStyle name="Normal 6 2 6 2 2 4 4" xfId="38556"/>
    <cellStyle name="Normal 6 2 6 2 2 5" xfId="38557"/>
    <cellStyle name="Normal 6 2 6 2 2 5 2" xfId="38558"/>
    <cellStyle name="Normal 6 2 6 2 2 5 2 2" xfId="38559"/>
    <cellStyle name="Normal 6 2 6 2 2 5 3" xfId="38560"/>
    <cellStyle name="Normal 6 2 6 2 2 6" xfId="38561"/>
    <cellStyle name="Normal 6 2 6 2 2 6 2" xfId="38562"/>
    <cellStyle name="Normal 6 2 6 2 2 7" xfId="38563"/>
    <cellStyle name="Normal 6 2 6 2 2 7 2" xfId="38564"/>
    <cellStyle name="Normal 6 2 6 2 2 8" xfId="38565"/>
    <cellStyle name="Normal 6 2 6 2 3" xfId="38566"/>
    <cellStyle name="Normal 6 2 6 2 3 2" xfId="38567"/>
    <cellStyle name="Normal 6 2 6 2 3 2 2" xfId="38568"/>
    <cellStyle name="Normal 6 2 6 2 3 2 2 2" xfId="38569"/>
    <cellStyle name="Normal 6 2 6 2 3 2 2 2 2" xfId="38570"/>
    <cellStyle name="Normal 6 2 6 2 3 2 2 2 2 2" xfId="38571"/>
    <cellStyle name="Normal 6 2 6 2 3 2 2 2 3" xfId="38572"/>
    <cellStyle name="Normal 6 2 6 2 3 2 2 3" xfId="38573"/>
    <cellStyle name="Normal 6 2 6 2 3 2 2 3 2" xfId="38574"/>
    <cellStyle name="Normal 6 2 6 2 3 2 2 4" xfId="38575"/>
    <cellStyle name="Normal 6 2 6 2 3 2 3" xfId="38576"/>
    <cellStyle name="Normal 6 2 6 2 3 2 3 2" xfId="38577"/>
    <cellStyle name="Normal 6 2 6 2 3 2 3 2 2" xfId="38578"/>
    <cellStyle name="Normal 6 2 6 2 3 2 3 3" xfId="38579"/>
    <cellStyle name="Normal 6 2 6 2 3 2 4" xfId="38580"/>
    <cellStyle name="Normal 6 2 6 2 3 2 4 2" xfId="38581"/>
    <cellStyle name="Normal 6 2 6 2 3 2 5" xfId="38582"/>
    <cellStyle name="Normal 6 2 6 2 3 2 5 2" xfId="38583"/>
    <cellStyle name="Normal 6 2 6 2 3 2 6" xfId="38584"/>
    <cellStyle name="Normal 6 2 6 2 3 3" xfId="38585"/>
    <cellStyle name="Normal 6 2 6 2 3 3 2" xfId="38586"/>
    <cellStyle name="Normal 6 2 6 2 3 3 2 2" xfId="38587"/>
    <cellStyle name="Normal 6 2 6 2 3 3 2 2 2" xfId="38588"/>
    <cellStyle name="Normal 6 2 6 2 3 3 2 2 2 2" xfId="38589"/>
    <cellStyle name="Normal 6 2 6 2 3 3 2 2 3" xfId="38590"/>
    <cellStyle name="Normal 6 2 6 2 3 3 2 3" xfId="38591"/>
    <cellStyle name="Normal 6 2 6 2 3 3 2 3 2" xfId="38592"/>
    <cellStyle name="Normal 6 2 6 2 3 3 2 4" xfId="38593"/>
    <cellStyle name="Normal 6 2 6 2 3 3 3" xfId="38594"/>
    <cellStyle name="Normal 6 2 6 2 3 3 3 2" xfId="38595"/>
    <cellStyle name="Normal 6 2 6 2 3 3 3 2 2" xfId="38596"/>
    <cellStyle name="Normal 6 2 6 2 3 3 3 3" xfId="38597"/>
    <cellStyle name="Normal 6 2 6 2 3 3 4" xfId="38598"/>
    <cellStyle name="Normal 6 2 6 2 3 3 4 2" xfId="38599"/>
    <cellStyle name="Normal 6 2 6 2 3 3 5" xfId="38600"/>
    <cellStyle name="Normal 6 2 6 2 3 3 5 2" xfId="38601"/>
    <cellStyle name="Normal 6 2 6 2 3 3 6" xfId="38602"/>
    <cellStyle name="Normal 6 2 6 2 3 4" xfId="38603"/>
    <cellStyle name="Normal 6 2 6 2 3 4 2" xfId="38604"/>
    <cellStyle name="Normal 6 2 6 2 3 4 2 2" xfId="38605"/>
    <cellStyle name="Normal 6 2 6 2 3 4 2 2 2" xfId="38606"/>
    <cellStyle name="Normal 6 2 6 2 3 4 2 3" xfId="38607"/>
    <cellStyle name="Normal 6 2 6 2 3 4 3" xfId="38608"/>
    <cellStyle name="Normal 6 2 6 2 3 4 3 2" xfId="38609"/>
    <cellStyle name="Normal 6 2 6 2 3 4 4" xfId="38610"/>
    <cellStyle name="Normal 6 2 6 2 3 5" xfId="38611"/>
    <cellStyle name="Normal 6 2 6 2 3 5 2" xfId="38612"/>
    <cellStyle name="Normal 6 2 6 2 3 5 2 2" xfId="38613"/>
    <cellStyle name="Normal 6 2 6 2 3 5 3" xfId="38614"/>
    <cellStyle name="Normal 6 2 6 2 3 6" xfId="38615"/>
    <cellStyle name="Normal 6 2 6 2 3 6 2" xfId="38616"/>
    <cellStyle name="Normal 6 2 6 2 3 7" xfId="38617"/>
    <cellStyle name="Normal 6 2 6 2 3 7 2" xfId="38618"/>
    <cellStyle name="Normal 6 2 6 2 3 8" xfId="38619"/>
    <cellStyle name="Normal 6 2 6 2 4" xfId="38620"/>
    <cellStyle name="Normal 6 2 6 2 4 2" xfId="38621"/>
    <cellStyle name="Normal 6 2 6 2 4 2 2" xfId="38622"/>
    <cellStyle name="Normal 6 2 6 2 4 2 2 2" xfId="38623"/>
    <cellStyle name="Normal 6 2 6 2 4 2 2 2 2" xfId="38624"/>
    <cellStyle name="Normal 6 2 6 2 4 2 2 3" xfId="38625"/>
    <cellStyle name="Normal 6 2 6 2 4 2 3" xfId="38626"/>
    <cellStyle name="Normal 6 2 6 2 4 2 3 2" xfId="38627"/>
    <cellStyle name="Normal 6 2 6 2 4 2 4" xfId="38628"/>
    <cellStyle name="Normal 6 2 6 2 4 3" xfId="38629"/>
    <cellStyle name="Normal 6 2 6 2 4 3 2" xfId="38630"/>
    <cellStyle name="Normal 6 2 6 2 4 3 2 2" xfId="38631"/>
    <cellStyle name="Normal 6 2 6 2 4 3 3" xfId="38632"/>
    <cellStyle name="Normal 6 2 6 2 4 4" xfId="38633"/>
    <cellStyle name="Normal 6 2 6 2 4 4 2" xfId="38634"/>
    <cellStyle name="Normal 6 2 6 2 4 5" xfId="38635"/>
    <cellStyle name="Normal 6 2 6 2 4 5 2" xfId="38636"/>
    <cellStyle name="Normal 6 2 6 2 4 6" xfId="38637"/>
    <cellStyle name="Normal 6 2 6 2 5" xfId="38638"/>
    <cellStyle name="Normal 6 2 6 2 5 2" xfId="38639"/>
    <cellStyle name="Normal 6 2 6 2 5 2 2" xfId="38640"/>
    <cellStyle name="Normal 6 2 6 2 5 2 2 2" xfId="38641"/>
    <cellStyle name="Normal 6 2 6 2 5 2 2 2 2" xfId="38642"/>
    <cellStyle name="Normal 6 2 6 2 5 2 2 3" xfId="38643"/>
    <cellStyle name="Normal 6 2 6 2 5 2 3" xfId="38644"/>
    <cellStyle name="Normal 6 2 6 2 5 2 3 2" xfId="38645"/>
    <cellStyle name="Normal 6 2 6 2 5 2 4" xfId="38646"/>
    <cellStyle name="Normal 6 2 6 2 5 3" xfId="38647"/>
    <cellStyle name="Normal 6 2 6 2 5 3 2" xfId="38648"/>
    <cellStyle name="Normal 6 2 6 2 5 3 2 2" xfId="38649"/>
    <cellStyle name="Normal 6 2 6 2 5 3 3" xfId="38650"/>
    <cellStyle name="Normal 6 2 6 2 5 4" xfId="38651"/>
    <cellStyle name="Normal 6 2 6 2 5 4 2" xfId="38652"/>
    <cellStyle name="Normal 6 2 6 2 5 5" xfId="38653"/>
    <cellStyle name="Normal 6 2 6 2 5 5 2" xfId="38654"/>
    <cellStyle name="Normal 6 2 6 2 5 6" xfId="38655"/>
    <cellStyle name="Normal 6 2 6 2 6" xfId="38656"/>
    <cellStyle name="Normal 6 2 6 2 6 2" xfId="38657"/>
    <cellStyle name="Normal 6 2 6 2 6 2 2" xfId="38658"/>
    <cellStyle name="Normal 6 2 6 2 6 2 2 2" xfId="38659"/>
    <cellStyle name="Normal 6 2 6 2 6 2 2 2 2" xfId="38660"/>
    <cellStyle name="Normal 6 2 6 2 6 2 2 3" xfId="38661"/>
    <cellStyle name="Normal 6 2 6 2 6 2 3" xfId="38662"/>
    <cellStyle name="Normal 6 2 6 2 6 2 3 2" xfId="38663"/>
    <cellStyle name="Normal 6 2 6 2 6 2 4" xfId="38664"/>
    <cellStyle name="Normal 6 2 6 2 6 3" xfId="38665"/>
    <cellStyle name="Normal 6 2 6 2 6 3 2" xfId="38666"/>
    <cellStyle name="Normal 6 2 6 2 6 3 2 2" xfId="38667"/>
    <cellStyle name="Normal 6 2 6 2 6 3 3" xfId="38668"/>
    <cellStyle name="Normal 6 2 6 2 6 4" xfId="38669"/>
    <cellStyle name="Normal 6 2 6 2 6 4 2" xfId="38670"/>
    <cellStyle name="Normal 6 2 6 2 6 5" xfId="38671"/>
    <cellStyle name="Normal 6 2 6 2 6 5 2" xfId="38672"/>
    <cellStyle name="Normal 6 2 6 2 6 6" xfId="38673"/>
    <cellStyle name="Normal 6 2 6 2 7" xfId="38674"/>
    <cellStyle name="Normal 6 2 6 2 7 2" xfId="38675"/>
    <cellStyle name="Normal 6 2 6 2 7 2 2" xfId="38676"/>
    <cellStyle name="Normal 6 2 6 2 7 2 2 2" xfId="38677"/>
    <cellStyle name="Normal 6 2 6 2 7 2 3" xfId="38678"/>
    <cellStyle name="Normal 6 2 6 2 7 3" xfId="38679"/>
    <cellStyle name="Normal 6 2 6 2 7 3 2" xfId="38680"/>
    <cellStyle name="Normal 6 2 6 2 7 4" xfId="38681"/>
    <cellStyle name="Normal 6 2 6 2 8" xfId="38682"/>
    <cellStyle name="Normal 6 2 6 2 8 2" xfId="38683"/>
    <cellStyle name="Normal 6 2 6 2 8 2 2" xfId="38684"/>
    <cellStyle name="Normal 6 2 6 2 8 3" xfId="38685"/>
    <cellStyle name="Normal 6 2 6 2 9" xfId="38686"/>
    <cellStyle name="Normal 6 2 6 2 9 2" xfId="38687"/>
    <cellStyle name="Normal 6 2 6 3" xfId="38688"/>
    <cellStyle name="Normal 6 2 6 3 2" xfId="38689"/>
    <cellStyle name="Normal 6 2 6 3 2 2" xfId="38690"/>
    <cellStyle name="Normal 6 2 6 3 2 2 2" xfId="38691"/>
    <cellStyle name="Normal 6 2 6 3 2 2 2 2" xfId="38692"/>
    <cellStyle name="Normal 6 2 6 3 2 2 2 2 2" xfId="38693"/>
    <cellStyle name="Normal 6 2 6 3 2 2 2 3" xfId="38694"/>
    <cellStyle name="Normal 6 2 6 3 2 2 3" xfId="38695"/>
    <cellStyle name="Normal 6 2 6 3 2 2 3 2" xfId="38696"/>
    <cellStyle name="Normal 6 2 6 3 2 2 4" xfId="38697"/>
    <cellStyle name="Normal 6 2 6 3 2 3" xfId="38698"/>
    <cellStyle name="Normal 6 2 6 3 2 3 2" xfId="38699"/>
    <cellStyle name="Normal 6 2 6 3 2 3 2 2" xfId="38700"/>
    <cellStyle name="Normal 6 2 6 3 2 3 3" xfId="38701"/>
    <cellStyle name="Normal 6 2 6 3 2 4" xfId="38702"/>
    <cellStyle name="Normal 6 2 6 3 2 4 2" xfId="38703"/>
    <cellStyle name="Normal 6 2 6 3 2 5" xfId="38704"/>
    <cellStyle name="Normal 6 2 6 3 2 5 2" xfId="38705"/>
    <cellStyle name="Normal 6 2 6 3 2 6" xfId="38706"/>
    <cellStyle name="Normal 6 2 6 3 3" xfId="38707"/>
    <cellStyle name="Normal 6 2 6 3 3 2" xfId="38708"/>
    <cellStyle name="Normal 6 2 6 3 3 2 2" xfId="38709"/>
    <cellStyle name="Normal 6 2 6 3 3 2 2 2" xfId="38710"/>
    <cellStyle name="Normal 6 2 6 3 3 2 2 2 2" xfId="38711"/>
    <cellStyle name="Normal 6 2 6 3 3 2 2 3" xfId="38712"/>
    <cellStyle name="Normal 6 2 6 3 3 2 3" xfId="38713"/>
    <cellStyle name="Normal 6 2 6 3 3 2 3 2" xfId="38714"/>
    <cellStyle name="Normal 6 2 6 3 3 2 4" xfId="38715"/>
    <cellStyle name="Normal 6 2 6 3 3 3" xfId="38716"/>
    <cellStyle name="Normal 6 2 6 3 3 3 2" xfId="38717"/>
    <cellStyle name="Normal 6 2 6 3 3 3 2 2" xfId="38718"/>
    <cellStyle name="Normal 6 2 6 3 3 3 3" xfId="38719"/>
    <cellStyle name="Normal 6 2 6 3 3 4" xfId="38720"/>
    <cellStyle name="Normal 6 2 6 3 3 4 2" xfId="38721"/>
    <cellStyle name="Normal 6 2 6 3 3 5" xfId="38722"/>
    <cellStyle name="Normal 6 2 6 3 3 5 2" xfId="38723"/>
    <cellStyle name="Normal 6 2 6 3 3 6" xfId="38724"/>
    <cellStyle name="Normal 6 2 6 3 4" xfId="38725"/>
    <cellStyle name="Normal 6 2 6 3 4 2" xfId="38726"/>
    <cellStyle name="Normal 6 2 6 3 4 2 2" xfId="38727"/>
    <cellStyle name="Normal 6 2 6 3 4 2 2 2" xfId="38728"/>
    <cellStyle name="Normal 6 2 6 3 4 2 3" xfId="38729"/>
    <cellStyle name="Normal 6 2 6 3 4 3" xfId="38730"/>
    <cellStyle name="Normal 6 2 6 3 4 3 2" xfId="38731"/>
    <cellStyle name="Normal 6 2 6 3 4 4" xfId="38732"/>
    <cellStyle name="Normal 6 2 6 3 5" xfId="38733"/>
    <cellStyle name="Normal 6 2 6 3 5 2" xfId="38734"/>
    <cellStyle name="Normal 6 2 6 3 5 2 2" xfId="38735"/>
    <cellStyle name="Normal 6 2 6 3 5 3" xfId="38736"/>
    <cellStyle name="Normal 6 2 6 3 6" xfId="38737"/>
    <cellStyle name="Normal 6 2 6 3 6 2" xfId="38738"/>
    <cellStyle name="Normal 6 2 6 3 7" xfId="38739"/>
    <cellStyle name="Normal 6 2 6 3 7 2" xfId="38740"/>
    <cellStyle name="Normal 6 2 6 3 8" xfId="38741"/>
    <cellStyle name="Normal 6 2 6 4" xfId="38742"/>
    <cellStyle name="Normal 6 2 6 4 2" xfId="38743"/>
    <cellStyle name="Normal 6 2 6 4 2 2" xfId="38744"/>
    <cellStyle name="Normal 6 2 6 4 2 2 2" xfId="38745"/>
    <cellStyle name="Normal 6 2 6 4 2 2 2 2" xfId="38746"/>
    <cellStyle name="Normal 6 2 6 4 2 2 2 2 2" xfId="38747"/>
    <cellStyle name="Normal 6 2 6 4 2 2 2 3" xfId="38748"/>
    <cellStyle name="Normal 6 2 6 4 2 2 3" xfId="38749"/>
    <cellStyle name="Normal 6 2 6 4 2 2 3 2" xfId="38750"/>
    <cellStyle name="Normal 6 2 6 4 2 2 4" xfId="38751"/>
    <cellStyle name="Normal 6 2 6 4 2 3" xfId="38752"/>
    <cellStyle name="Normal 6 2 6 4 2 3 2" xfId="38753"/>
    <cellStyle name="Normal 6 2 6 4 2 3 2 2" xfId="38754"/>
    <cellStyle name="Normal 6 2 6 4 2 3 3" xfId="38755"/>
    <cellStyle name="Normal 6 2 6 4 2 4" xfId="38756"/>
    <cellStyle name="Normal 6 2 6 4 2 4 2" xfId="38757"/>
    <cellStyle name="Normal 6 2 6 4 2 5" xfId="38758"/>
    <cellStyle name="Normal 6 2 6 4 2 5 2" xfId="38759"/>
    <cellStyle name="Normal 6 2 6 4 2 6" xfId="38760"/>
    <cellStyle name="Normal 6 2 6 4 3" xfId="38761"/>
    <cellStyle name="Normal 6 2 6 4 3 2" xfId="38762"/>
    <cellStyle name="Normal 6 2 6 4 3 2 2" xfId="38763"/>
    <cellStyle name="Normal 6 2 6 4 3 2 2 2" xfId="38764"/>
    <cellStyle name="Normal 6 2 6 4 3 2 2 2 2" xfId="38765"/>
    <cellStyle name="Normal 6 2 6 4 3 2 2 3" xfId="38766"/>
    <cellStyle name="Normal 6 2 6 4 3 2 3" xfId="38767"/>
    <cellStyle name="Normal 6 2 6 4 3 2 3 2" xfId="38768"/>
    <cellStyle name="Normal 6 2 6 4 3 2 4" xfId="38769"/>
    <cellStyle name="Normal 6 2 6 4 3 3" xfId="38770"/>
    <cellStyle name="Normal 6 2 6 4 3 3 2" xfId="38771"/>
    <cellStyle name="Normal 6 2 6 4 3 3 2 2" xfId="38772"/>
    <cellStyle name="Normal 6 2 6 4 3 3 3" xfId="38773"/>
    <cellStyle name="Normal 6 2 6 4 3 4" xfId="38774"/>
    <cellStyle name="Normal 6 2 6 4 3 4 2" xfId="38775"/>
    <cellStyle name="Normal 6 2 6 4 3 5" xfId="38776"/>
    <cellStyle name="Normal 6 2 6 4 3 5 2" xfId="38777"/>
    <cellStyle name="Normal 6 2 6 4 3 6" xfId="38778"/>
    <cellStyle name="Normal 6 2 6 4 4" xfId="38779"/>
    <cellStyle name="Normal 6 2 6 4 4 2" xfId="38780"/>
    <cellStyle name="Normal 6 2 6 4 4 2 2" xfId="38781"/>
    <cellStyle name="Normal 6 2 6 4 4 2 2 2" xfId="38782"/>
    <cellStyle name="Normal 6 2 6 4 4 2 3" xfId="38783"/>
    <cellStyle name="Normal 6 2 6 4 4 3" xfId="38784"/>
    <cellStyle name="Normal 6 2 6 4 4 3 2" xfId="38785"/>
    <cellStyle name="Normal 6 2 6 4 4 4" xfId="38786"/>
    <cellStyle name="Normal 6 2 6 4 5" xfId="38787"/>
    <cellStyle name="Normal 6 2 6 4 5 2" xfId="38788"/>
    <cellStyle name="Normal 6 2 6 4 5 2 2" xfId="38789"/>
    <cellStyle name="Normal 6 2 6 4 5 3" xfId="38790"/>
    <cellStyle name="Normal 6 2 6 4 6" xfId="38791"/>
    <cellStyle name="Normal 6 2 6 4 6 2" xfId="38792"/>
    <cellStyle name="Normal 6 2 6 4 7" xfId="38793"/>
    <cellStyle name="Normal 6 2 6 4 7 2" xfId="38794"/>
    <cellStyle name="Normal 6 2 6 4 8" xfId="38795"/>
    <cellStyle name="Normal 6 2 6 5" xfId="38796"/>
    <cellStyle name="Normal 6 2 6 5 2" xfId="38797"/>
    <cellStyle name="Normal 6 2 6 5 2 2" xfId="38798"/>
    <cellStyle name="Normal 6 2 6 5 2 2 2" xfId="38799"/>
    <cellStyle name="Normal 6 2 6 5 2 2 2 2" xfId="38800"/>
    <cellStyle name="Normal 6 2 6 5 2 2 3" xfId="38801"/>
    <cellStyle name="Normal 6 2 6 5 2 3" xfId="38802"/>
    <cellStyle name="Normal 6 2 6 5 2 3 2" xfId="38803"/>
    <cellStyle name="Normal 6 2 6 5 2 4" xfId="38804"/>
    <cellStyle name="Normal 6 2 6 5 3" xfId="38805"/>
    <cellStyle name="Normal 6 2 6 5 3 2" xfId="38806"/>
    <cellStyle name="Normal 6 2 6 5 3 2 2" xfId="38807"/>
    <cellStyle name="Normal 6 2 6 5 3 3" xfId="38808"/>
    <cellStyle name="Normal 6 2 6 5 4" xfId="38809"/>
    <cellStyle name="Normal 6 2 6 5 4 2" xfId="38810"/>
    <cellStyle name="Normal 6 2 6 5 5" xfId="38811"/>
    <cellStyle name="Normal 6 2 6 5 5 2" xfId="38812"/>
    <cellStyle name="Normal 6 2 6 5 6" xfId="38813"/>
    <cellStyle name="Normal 6 2 6 6" xfId="38814"/>
    <cellStyle name="Normal 6 2 6 6 2" xfId="38815"/>
    <cellStyle name="Normal 6 2 6 6 2 2" xfId="38816"/>
    <cellStyle name="Normal 6 2 6 6 2 2 2" xfId="38817"/>
    <cellStyle name="Normal 6 2 6 6 2 2 2 2" xfId="38818"/>
    <cellStyle name="Normal 6 2 6 6 2 2 3" xfId="38819"/>
    <cellStyle name="Normal 6 2 6 6 2 3" xfId="38820"/>
    <cellStyle name="Normal 6 2 6 6 2 3 2" xfId="38821"/>
    <cellStyle name="Normal 6 2 6 6 2 4" xfId="38822"/>
    <cellStyle name="Normal 6 2 6 6 3" xfId="38823"/>
    <cellStyle name="Normal 6 2 6 6 3 2" xfId="38824"/>
    <cellStyle name="Normal 6 2 6 6 3 2 2" xfId="38825"/>
    <cellStyle name="Normal 6 2 6 6 3 3" xfId="38826"/>
    <cellStyle name="Normal 6 2 6 6 4" xfId="38827"/>
    <cellStyle name="Normal 6 2 6 6 4 2" xfId="38828"/>
    <cellStyle name="Normal 6 2 6 6 5" xfId="38829"/>
    <cellStyle name="Normal 6 2 6 6 5 2" xfId="38830"/>
    <cellStyle name="Normal 6 2 6 6 6" xfId="38831"/>
    <cellStyle name="Normal 6 2 6 7" xfId="38832"/>
    <cellStyle name="Normal 6 2 6 7 2" xfId="38833"/>
    <cellStyle name="Normal 6 2 6 7 2 2" xfId="38834"/>
    <cellStyle name="Normal 6 2 6 7 2 2 2" xfId="38835"/>
    <cellStyle name="Normal 6 2 6 7 2 2 2 2" xfId="38836"/>
    <cellStyle name="Normal 6 2 6 7 2 2 3" xfId="38837"/>
    <cellStyle name="Normal 6 2 6 7 2 3" xfId="38838"/>
    <cellStyle name="Normal 6 2 6 7 2 3 2" xfId="38839"/>
    <cellStyle name="Normal 6 2 6 7 2 4" xfId="38840"/>
    <cellStyle name="Normal 6 2 6 7 3" xfId="38841"/>
    <cellStyle name="Normal 6 2 6 7 3 2" xfId="38842"/>
    <cellStyle name="Normal 6 2 6 7 3 2 2" xfId="38843"/>
    <cellStyle name="Normal 6 2 6 7 3 3" xfId="38844"/>
    <cellStyle name="Normal 6 2 6 7 4" xfId="38845"/>
    <cellStyle name="Normal 6 2 6 7 4 2" xfId="38846"/>
    <cellStyle name="Normal 6 2 6 7 5" xfId="38847"/>
    <cellStyle name="Normal 6 2 6 7 5 2" xfId="38848"/>
    <cellStyle name="Normal 6 2 6 7 6" xfId="38849"/>
    <cellStyle name="Normal 6 2 6 8" xfId="38850"/>
    <cellStyle name="Normal 6 2 6 8 2" xfId="38851"/>
    <cellStyle name="Normal 6 2 6 8 2 2" xfId="38852"/>
    <cellStyle name="Normal 6 2 6 8 2 2 2" xfId="38853"/>
    <cellStyle name="Normal 6 2 6 8 2 3" xfId="38854"/>
    <cellStyle name="Normal 6 2 6 8 3" xfId="38855"/>
    <cellStyle name="Normal 6 2 6 8 3 2" xfId="38856"/>
    <cellStyle name="Normal 6 2 6 8 4" xfId="38857"/>
    <cellStyle name="Normal 6 2 6 9" xfId="38858"/>
    <cellStyle name="Normal 6 2 6 9 2" xfId="38859"/>
    <cellStyle name="Normal 6 2 6 9 2 2" xfId="38860"/>
    <cellStyle name="Normal 6 2 6 9 3" xfId="38861"/>
    <cellStyle name="Normal 6 2 7" xfId="38862"/>
    <cellStyle name="Normal 6 2 8" xfId="38863"/>
    <cellStyle name="Normal 6 2 9" xfId="38864"/>
    <cellStyle name="Normal 6 2 9 2" xfId="38865"/>
    <cellStyle name="Normal 6 3" xfId="38866"/>
    <cellStyle name="Normal 6 3 10" xfId="38867"/>
    <cellStyle name="Normal 6 3 2" xfId="38868"/>
    <cellStyle name="Normal 6 3 2 2" xfId="38869"/>
    <cellStyle name="Normal 6 3 2 2 2" xfId="38870"/>
    <cellStyle name="Normal 6 3 2 2 2 2" xfId="38871"/>
    <cellStyle name="Normal 6 3 2 2 2 2 2" xfId="38872"/>
    <cellStyle name="Normal 6 3 2 2 2 3" xfId="38873"/>
    <cellStyle name="Normal 6 3 2 2 2 4" xfId="38874"/>
    <cellStyle name="Normal 6 3 2 2 3" xfId="38875"/>
    <cellStyle name="Normal 6 3 2 2 3 2" xfId="38876"/>
    <cellStyle name="Normal 6 3 2 2 4" xfId="38877"/>
    <cellStyle name="Normal 6 3 2 2 5" xfId="38878"/>
    <cellStyle name="Normal 6 3 2 3" xfId="38879"/>
    <cellStyle name="Normal 6 3 2 3 2" xfId="38880"/>
    <cellStyle name="Normal 6 3 2 3 2 2" xfId="38881"/>
    <cellStyle name="Normal 6 3 2 3 3" xfId="38882"/>
    <cellStyle name="Normal 6 3 2 3 4" xfId="38883"/>
    <cellStyle name="Normal 6 3 2 4" xfId="38884"/>
    <cellStyle name="Normal 6 3 2 5" xfId="38885"/>
    <cellStyle name="Normal 6 3 2 5 2" xfId="38886"/>
    <cellStyle name="Normal 6 3 2 6" xfId="38887"/>
    <cellStyle name="Normal 6 3 2 7" xfId="38888"/>
    <cellStyle name="Normal 6 3 3" xfId="38889"/>
    <cellStyle name="Normal 6 3 3 10" xfId="38890"/>
    <cellStyle name="Normal 6 3 3 10 2" xfId="38891"/>
    <cellStyle name="Normal 6 3 3 11" xfId="38892"/>
    <cellStyle name="Normal 6 3 3 11 2" xfId="38893"/>
    <cellStyle name="Normal 6 3 3 12" xfId="38894"/>
    <cellStyle name="Normal 6 3 3 12 2" xfId="38895"/>
    <cellStyle name="Normal 6 3 3 13" xfId="38896"/>
    <cellStyle name="Normal 6 3 3 13 2" xfId="38897"/>
    <cellStyle name="Normal 6 3 3 14" xfId="38898"/>
    <cellStyle name="Normal 6 3 3 15" xfId="38899"/>
    <cellStyle name="Normal 6 3 3 2" xfId="38900"/>
    <cellStyle name="Normal 6 3 3 2 10" xfId="38901"/>
    <cellStyle name="Normal 6 3 3 2 10 2" xfId="38902"/>
    <cellStyle name="Normal 6 3 3 2 11" xfId="38903"/>
    <cellStyle name="Normal 6 3 3 2 11 2" xfId="38904"/>
    <cellStyle name="Normal 6 3 3 2 12" xfId="38905"/>
    <cellStyle name="Normal 6 3 3 2 12 2" xfId="38906"/>
    <cellStyle name="Normal 6 3 3 2 13" xfId="38907"/>
    <cellStyle name="Normal 6 3 3 2 14" xfId="38908"/>
    <cellStyle name="Normal 6 3 3 2 2" xfId="38909"/>
    <cellStyle name="Normal 6 3 3 2 2 10" xfId="38910"/>
    <cellStyle name="Normal 6 3 3 2 2 11" xfId="38911"/>
    <cellStyle name="Normal 6 3 3 2 2 2" xfId="38912"/>
    <cellStyle name="Normal 6 3 3 2 2 2 2" xfId="38913"/>
    <cellStyle name="Normal 6 3 3 2 2 2 2 2" xfId="38914"/>
    <cellStyle name="Normal 6 3 3 2 2 2 2 2 2" xfId="38915"/>
    <cellStyle name="Normal 6 3 3 2 2 2 2 2 2 2" xfId="38916"/>
    <cellStyle name="Normal 6 3 3 2 2 2 2 2 3" xfId="38917"/>
    <cellStyle name="Normal 6 3 3 2 2 2 2 3" xfId="38918"/>
    <cellStyle name="Normal 6 3 3 2 2 2 2 3 2" xfId="38919"/>
    <cellStyle name="Normal 6 3 3 2 2 2 2 4" xfId="38920"/>
    <cellStyle name="Normal 6 3 3 2 2 2 3" xfId="38921"/>
    <cellStyle name="Normal 6 3 3 2 2 2 3 2" xfId="38922"/>
    <cellStyle name="Normal 6 3 3 2 2 2 3 2 2" xfId="38923"/>
    <cellStyle name="Normal 6 3 3 2 2 2 3 3" xfId="38924"/>
    <cellStyle name="Normal 6 3 3 2 2 2 4" xfId="38925"/>
    <cellStyle name="Normal 6 3 3 2 2 2 4 2" xfId="38926"/>
    <cellStyle name="Normal 6 3 3 2 2 2 5" xfId="38927"/>
    <cellStyle name="Normal 6 3 3 2 2 2 5 2" xfId="38928"/>
    <cellStyle name="Normal 6 3 3 2 2 2 6" xfId="38929"/>
    <cellStyle name="Normal 6 3 3 2 2 3" xfId="38930"/>
    <cellStyle name="Normal 6 3 3 2 2 3 2" xfId="38931"/>
    <cellStyle name="Normal 6 3 3 2 2 3 2 2" xfId="38932"/>
    <cellStyle name="Normal 6 3 3 2 2 3 2 2 2" xfId="38933"/>
    <cellStyle name="Normal 6 3 3 2 2 3 2 2 2 2" xfId="38934"/>
    <cellStyle name="Normal 6 3 3 2 2 3 2 2 3" xfId="38935"/>
    <cellStyle name="Normal 6 3 3 2 2 3 2 3" xfId="38936"/>
    <cellStyle name="Normal 6 3 3 2 2 3 2 3 2" xfId="38937"/>
    <cellStyle name="Normal 6 3 3 2 2 3 2 4" xfId="38938"/>
    <cellStyle name="Normal 6 3 3 2 2 3 3" xfId="38939"/>
    <cellStyle name="Normal 6 3 3 2 2 3 3 2" xfId="38940"/>
    <cellStyle name="Normal 6 3 3 2 2 3 3 2 2" xfId="38941"/>
    <cellStyle name="Normal 6 3 3 2 2 3 3 3" xfId="38942"/>
    <cellStyle name="Normal 6 3 3 2 2 3 4" xfId="38943"/>
    <cellStyle name="Normal 6 3 3 2 2 3 4 2" xfId="38944"/>
    <cellStyle name="Normal 6 3 3 2 2 3 5" xfId="38945"/>
    <cellStyle name="Normal 6 3 3 2 2 3 5 2" xfId="38946"/>
    <cellStyle name="Normal 6 3 3 2 2 3 6" xfId="38947"/>
    <cellStyle name="Normal 6 3 3 2 2 4" xfId="38948"/>
    <cellStyle name="Normal 6 3 3 2 2 4 2" xfId="38949"/>
    <cellStyle name="Normal 6 3 3 2 2 4 2 2" xfId="38950"/>
    <cellStyle name="Normal 6 3 3 2 2 4 2 2 2" xfId="38951"/>
    <cellStyle name="Normal 6 3 3 2 2 4 2 3" xfId="38952"/>
    <cellStyle name="Normal 6 3 3 2 2 4 3" xfId="38953"/>
    <cellStyle name="Normal 6 3 3 2 2 4 3 2" xfId="38954"/>
    <cellStyle name="Normal 6 3 3 2 2 4 4" xfId="38955"/>
    <cellStyle name="Normal 6 3 3 2 2 5" xfId="38956"/>
    <cellStyle name="Normal 6 3 3 2 2 5 2" xfId="38957"/>
    <cellStyle name="Normal 6 3 3 2 2 5 2 2" xfId="38958"/>
    <cellStyle name="Normal 6 3 3 2 2 5 3" xfId="38959"/>
    <cellStyle name="Normal 6 3 3 2 2 6" xfId="38960"/>
    <cellStyle name="Normal 6 3 3 2 2 6 2" xfId="38961"/>
    <cellStyle name="Normal 6 3 3 2 2 7" xfId="38962"/>
    <cellStyle name="Normal 6 3 3 2 2 7 2" xfId="38963"/>
    <cellStyle name="Normal 6 3 3 2 2 8" xfId="38964"/>
    <cellStyle name="Normal 6 3 3 2 2 8 2" xfId="38965"/>
    <cellStyle name="Normal 6 3 3 2 2 9" xfId="38966"/>
    <cellStyle name="Normal 6 3 3 2 2 9 2" xfId="38967"/>
    <cellStyle name="Normal 6 3 3 2 3" xfId="38968"/>
    <cellStyle name="Normal 6 3 3 2 3 2" xfId="38969"/>
    <cellStyle name="Normal 6 3 3 2 3 2 2" xfId="38970"/>
    <cellStyle name="Normal 6 3 3 2 3 2 2 2" xfId="38971"/>
    <cellStyle name="Normal 6 3 3 2 3 2 2 2 2" xfId="38972"/>
    <cellStyle name="Normal 6 3 3 2 3 2 2 2 2 2" xfId="38973"/>
    <cellStyle name="Normal 6 3 3 2 3 2 2 2 3" xfId="38974"/>
    <cellStyle name="Normal 6 3 3 2 3 2 2 3" xfId="38975"/>
    <cellStyle name="Normal 6 3 3 2 3 2 2 3 2" xfId="38976"/>
    <cellStyle name="Normal 6 3 3 2 3 2 2 4" xfId="38977"/>
    <cellStyle name="Normal 6 3 3 2 3 2 3" xfId="38978"/>
    <cellStyle name="Normal 6 3 3 2 3 2 3 2" xfId="38979"/>
    <cellStyle name="Normal 6 3 3 2 3 2 3 2 2" xfId="38980"/>
    <cellStyle name="Normal 6 3 3 2 3 2 3 3" xfId="38981"/>
    <cellStyle name="Normal 6 3 3 2 3 2 4" xfId="38982"/>
    <cellStyle name="Normal 6 3 3 2 3 2 4 2" xfId="38983"/>
    <cellStyle name="Normal 6 3 3 2 3 2 5" xfId="38984"/>
    <cellStyle name="Normal 6 3 3 2 3 2 5 2" xfId="38985"/>
    <cellStyle name="Normal 6 3 3 2 3 2 6" xfId="38986"/>
    <cellStyle name="Normal 6 3 3 2 3 3" xfId="38987"/>
    <cellStyle name="Normal 6 3 3 2 3 3 2" xfId="38988"/>
    <cellStyle name="Normal 6 3 3 2 3 3 2 2" xfId="38989"/>
    <cellStyle name="Normal 6 3 3 2 3 3 2 2 2" xfId="38990"/>
    <cellStyle name="Normal 6 3 3 2 3 3 2 2 2 2" xfId="38991"/>
    <cellStyle name="Normal 6 3 3 2 3 3 2 2 3" xfId="38992"/>
    <cellStyle name="Normal 6 3 3 2 3 3 2 3" xfId="38993"/>
    <cellStyle name="Normal 6 3 3 2 3 3 2 3 2" xfId="38994"/>
    <cellStyle name="Normal 6 3 3 2 3 3 2 4" xfId="38995"/>
    <cellStyle name="Normal 6 3 3 2 3 3 3" xfId="38996"/>
    <cellStyle name="Normal 6 3 3 2 3 3 3 2" xfId="38997"/>
    <cellStyle name="Normal 6 3 3 2 3 3 3 2 2" xfId="38998"/>
    <cellStyle name="Normal 6 3 3 2 3 3 3 3" xfId="38999"/>
    <cellStyle name="Normal 6 3 3 2 3 3 4" xfId="39000"/>
    <cellStyle name="Normal 6 3 3 2 3 3 4 2" xfId="39001"/>
    <cellStyle name="Normal 6 3 3 2 3 3 5" xfId="39002"/>
    <cellStyle name="Normal 6 3 3 2 3 3 5 2" xfId="39003"/>
    <cellStyle name="Normal 6 3 3 2 3 3 6" xfId="39004"/>
    <cellStyle name="Normal 6 3 3 2 3 4" xfId="39005"/>
    <cellStyle name="Normal 6 3 3 2 3 4 2" xfId="39006"/>
    <cellStyle name="Normal 6 3 3 2 3 4 2 2" xfId="39007"/>
    <cellStyle name="Normal 6 3 3 2 3 4 2 2 2" xfId="39008"/>
    <cellStyle name="Normal 6 3 3 2 3 4 2 3" xfId="39009"/>
    <cellStyle name="Normal 6 3 3 2 3 4 3" xfId="39010"/>
    <cellStyle name="Normal 6 3 3 2 3 4 3 2" xfId="39011"/>
    <cellStyle name="Normal 6 3 3 2 3 4 4" xfId="39012"/>
    <cellStyle name="Normal 6 3 3 2 3 5" xfId="39013"/>
    <cellStyle name="Normal 6 3 3 2 3 5 2" xfId="39014"/>
    <cellStyle name="Normal 6 3 3 2 3 5 2 2" xfId="39015"/>
    <cellStyle name="Normal 6 3 3 2 3 5 3" xfId="39016"/>
    <cellStyle name="Normal 6 3 3 2 3 6" xfId="39017"/>
    <cellStyle name="Normal 6 3 3 2 3 6 2" xfId="39018"/>
    <cellStyle name="Normal 6 3 3 2 3 7" xfId="39019"/>
    <cellStyle name="Normal 6 3 3 2 3 7 2" xfId="39020"/>
    <cellStyle name="Normal 6 3 3 2 3 8" xfId="39021"/>
    <cellStyle name="Normal 6 3 3 2 4" xfId="39022"/>
    <cellStyle name="Normal 6 3 3 2 4 2" xfId="39023"/>
    <cellStyle name="Normal 6 3 3 2 4 2 2" xfId="39024"/>
    <cellStyle name="Normal 6 3 3 2 4 2 2 2" xfId="39025"/>
    <cellStyle name="Normal 6 3 3 2 4 2 2 2 2" xfId="39026"/>
    <cellStyle name="Normal 6 3 3 2 4 2 2 3" xfId="39027"/>
    <cellStyle name="Normal 6 3 3 2 4 2 3" xfId="39028"/>
    <cellStyle name="Normal 6 3 3 2 4 2 3 2" xfId="39029"/>
    <cellStyle name="Normal 6 3 3 2 4 2 4" xfId="39030"/>
    <cellStyle name="Normal 6 3 3 2 4 3" xfId="39031"/>
    <cellStyle name="Normal 6 3 3 2 4 3 2" xfId="39032"/>
    <cellStyle name="Normal 6 3 3 2 4 3 2 2" xfId="39033"/>
    <cellStyle name="Normal 6 3 3 2 4 3 3" xfId="39034"/>
    <cellStyle name="Normal 6 3 3 2 4 4" xfId="39035"/>
    <cellStyle name="Normal 6 3 3 2 4 4 2" xfId="39036"/>
    <cellStyle name="Normal 6 3 3 2 4 5" xfId="39037"/>
    <cellStyle name="Normal 6 3 3 2 4 5 2" xfId="39038"/>
    <cellStyle name="Normal 6 3 3 2 4 6" xfId="39039"/>
    <cellStyle name="Normal 6 3 3 2 5" xfId="39040"/>
    <cellStyle name="Normal 6 3 3 2 5 2" xfId="39041"/>
    <cellStyle name="Normal 6 3 3 2 5 2 2" xfId="39042"/>
    <cellStyle name="Normal 6 3 3 2 5 2 2 2" xfId="39043"/>
    <cellStyle name="Normal 6 3 3 2 5 2 2 2 2" xfId="39044"/>
    <cellStyle name="Normal 6 3 3 2 5 2 2 3" xfId="39045"/>
    <cellStyle name="Normal 6 3 3 2 5 2 3" xfId="39046"/>
    <cellStyle name="Normal 6 3 3 2 5 2 3 2" xfId="39047"/>
    <cellStyle name="Normal 6 3 3 2 5 2 4" xfId="39048"/>
    <cellStyle name="Normal 6 3 3 2 5 3" xfId="39049"/>
    <cellStyle name="Normal 6 3 3 2 5 3 2" xfId="39050"/>
    <cellStyle name="Normal 6 3 3 2 5 3 2 2" xfId="39051"/>
    <cellStyle name="Normal 6 3 3 2 5 3 3" xfId="39052"/>
    <cellStyle name="Normal 6 3 3 2 5 4" xfId="39053"/>
    <cellStyle name="Normal 6 3 3 2 5 4 2" xfId="39054"/>
    <cellStyle name="Normal 6 3 3 2 5 5" xfId="39055"/>
    <cellStyle name="Normal 6 3 3 2 5 5 2" xfId="39056"/>
    <cellStyle name="Normal 6 3 3 2 5 6" xfId="39057"/>
    <cellStyle name="Normal 6 3 3 2 6" xfId="39058"/>
    <cellStyle name="Normal 6 3 3 2 6 2" xfId="39059"/>
    <cellStyle name="Normal 6 3 3 2 6 2 2" xfId="39060"/>
    <cellStyle name="Normal 6 3 3 2 6 2 2 2" xfId="39061"/>
    <cellStyle name="Normal 6 3 3 2 6 2 2 2 2" xfId="39062"/>
    <cellStyle name="Normal 6 3 3 2 6 2 2 3" xfId="39063"/>
    <cellStyle name="Normal 6 3 3 2 6 2 3" xfId="39064"/>
    <cellStyle name="Normal 6 3 3 2 6 2 3 2" xfId="39065"/>
    <cellStyle name="Normal 6 3 3 2 6 2 4" xfId="39066"/>
    <cellStyle name="Normal 6 3 3 2 6 3" xfId="39067"/>
    <cellStyle name="Normal 6 3 3 2 6 3 2" xfId="39068"/>
    <cellStyle name="Normal 6 3 3 2 6 3 2 2" xfId="39069"/>
    <cellStyle name="Normal 6 3 3 2 6 3 3" xfId="39070"/>
    <cellStyle name="Normal 6 3 3 2 6 4" xfId="39071"/>
    <cellStyle name="Normal 6 3 3 2 6 4 2" xfId="39072"/>
    <cellStyle name="Normal 6 3 3 2 6 5" xfId="39073"/>
    <cellStyle name="Normal 6 3 3 2 6 5 2" xfId="39074"/>
    <cellStyle name="Normal 6 3 3 2 6 6" xfId="39075"/>
    <cellStyle name="Normal 6 3 3 2 7" xfId="39076"/>
    <cellStyle name="Normal 6 3 3 2 7 2" xfId="39077"/>
    <cellStyle name="Normal 6 3 3 2 7 2 2" xfId="39078"/>
    <cellStyle name="Normal 6 3 3 2 7 2 2 2" xfId="39079"/>
    <cellStyle name="Normal 6 3 3 2 7 2 3" xfId="39080"/>
    <cellStyle name="Normal 6 3 3 2 7 3" xfId="39081"/>
    <cellStyle name="Normal 6 3 3 2 7 3 2" xfId="39082"/>
    <cellStyle name="Normal 6 3 3 2 7 4" xfId="39083"/>
    <cellStyle name="Normal 6 3 3 2 8" xfId="39084"/>
    <cellStyle name="Normal 6 3 3 2 8 2" xfId="39085"/>
    <cellStyle name="Normal 6 3 3 2 8 2 2" xfId="39086"/>
    <cellStyle name="Normal 6 3 3 2 8 3" xfId="39087"/>
    <cellStyle name="Normal 6 3 3 2 9" xfId="39088"/>
    <cellStyle name="Normal 6 3 3 2 9 2" xfId="39089"/>
    <cellStyle name="Normal 6 3 3 3" xfId="39090"/>
    <cellStyle name="Normal 6 3 3 3 10" xfId="39091"/>
    <cellStyle name="Normal 6 3 3 3 11" xfId="39092"/>
    <cellStyle name="Normal 6 3 3 3 2" xfId="39093"/>
    <cellStyle name="Normal 6 3 3 3 2 2" xfId="39094"/>
    <cellStyle name="Normal 6 3 3 3 2 2 2" xfId="39095"/>
    <cellStyle name="Normal 6 3 3 3 2 2 2 2" xfId="39096"/>
    <cellStyle name="Normal 6 3 3 3 2 2 2 2 2" xfId="39097"/>
    <cellStyle name="Normal 6 3 3 3 2 2 2 3" xfId="39098"/>
    <cellStyle name="Normal 6 3 3 3 2 2 3" xfId="39099"/>
    <cellStyle name="Normal 6 3 3 3 2 2 3 2" xfId="39100"/>
    <cellStyle name="Normal 6 3 3 3 2 2 4" xfId="39101"/>
    <cellStyle name="Normal 6 3 3 3 2 3" xfId="39102"/>
    <cellStyle name="Normal 6 3 3 3 2 3 2" xfId="39103"/>
    <cellStyle name="Normal 6 3 3 3 2 3 2 2" xfId="39104"/>
    <cellStyle name="Normal 6 3 3 3 2 3 3" xfId="39105"/>
    <cellStyle name="Normal 6 3 3 3 2 4" xfId="39106"/>
    <cellStyle name="Normal 6 3 3 3 2 4 2" xfId="39107"/>
    <cellStyle name="Normal 6 3 3 3 2 5" xfId="39108"/>
    <cellStyle name="Normal 6 3 3 3 2 5 2" xfId="39109"/>
    <cellStyle name="Normal 6 3 3 3 2 6" xfId="39110"/>
    <cellStyle name="Normal 6 3 3 3 3" xfId="39111"/>
    <cellStyle name="Normal 6 3 3 3 3 2" xfId="39112"/>
    <cellStyle name="Normal 6 3 3 3 3 2 2" xfId="39113"/>
    <cellStyle name="Normal 6 3 3 3 3 2 2 2" xfId="39114"/>
    <cellStyle name="Normal 6 3 3 3 3 2 2 2 2" xfId="39115"/>
    <cellStyle name="Normal 6 3 3 3 3 2 2 3" xfId="39116"/>
    <cellStyle name="Normal 6 3 3 3 3 2 3" xfId="39117"/>
    <cellStyle name="Normal 6 3 3 3 3 2 3 2" xfId="39118"/>
    <cellStyle name="Normal 6 3 3 3 3 2 4" xfId="39119"/>
    <cellStyle name="Normal 6 3 3 3 3 3" xfId="39120"/>
    <cellStyle name="Normal 6 3 3 3 3 3 2" xfId="39121"/>
    <cellStyle name="Normal 6 3 3 3 3 3 2 2" xfId="39122"/>
    <cellStyle name="Normal 6 3 3 3 3 3 3" xfId="39123"/>
    <cellStyle name="Normal 6 3 3 3 3 4" xfId="39124"/>
    <cellStyle name="Normal 6 3 3 3 3 4 2" xfId="39125"/>
    <cellStyle name="Normal 6 3 3 3 3 5" xfId="39126"/>
    <cellStyle name="Normal 6 3 3 3 3 5 2" xfId="39127"/>
    <cellStyle name="Normal 6 3 3 3 3 6" xfId="39128"/>
    <cellStyle name="Normal 6 3 3 3 4" xfId="39129"/>
    <cellStyle name="Normal 6 3 3 3 4 2" xfId="39130"/>
    <cellStyle name="Normal 6 3 3 3 4 2 2" xfId="39131"/>
    <cellStyle name="Normal 6 3 3 3 4 2 2 2" xfId="39132"/>
    <cellStyle name="Normal 6 3 3 3 4 2 3" xfId="39133"/>
    <cellStyle name="Normal 6 3 3 3 4 3" xfId="39134"/>
    <cellStyle name="Normal 6 3 3 3 4 3 2" xfId="39135"/>
    <cellStyle name="Normal 6 3 3 3 4 4" xfId="39136"/>
    <cellStyle name="Normal 6 3 3 3 5" xfId="39137"/>
    <cellStyle name="Normal 6 3 3 3 5 2" xfId="39138"/>
    <cellStyle name="Normal 6 3 3 3 5 2 2" xfId="39139"/>
    <cellStyle name="Normal 6 3 3 3 5 3" xfId="39140"/>
    <cellStyle name="Normal 6 3 3 3 6" xfId="39141"/>
    <cellStyle name="Normal 6 3 3 3 6 2" xfId="39142"/>
    <cellStyle name="Normal 6 3 3 3 7" xfId="39143"/>
    <cellStyle name="Normal 6 3 3 3 7 2" xfId="39144"/>
    <cellStyle name="Normal 6 3 3 3 8" xfId="39145"/>
    <cellStyle name="Normal 6 3 3 3 8 2" xfId="39146"/>
    <cellStyle name="Normal 6 3 3 3 9" xfId="39147"/>
    <cellStyle name="Normal 6 3 3 3 9 2" xfId="39148"/>
    <cellStyle name="Normal 6 3 3 4" xfId="39149"/>
    <cellStyle name="Normal 6 3 3 4 2" xfId="39150"/>
    <cellStyle name="Normal 6 3 3 4 2 2" xfId="39151"/>
    <cellStyle name="Normal 6 3 3 4 2 2 2" xfId="39152"/>
    <cellStyle name="Normal 6 3 3 4 2 2 2 2" xfId="39153"/>
    <cellStyle name="Normal 6 3 3 4 2 2 2 2 2" xfId="39154"/>
    <cellStyle name="Normal 6 3 3 4 2 2 2 3" xfId="39155"/>
    <cellStyle name="Normal 6 3 3 4 2 2 3" xfId="39156"/>
    <cellStyle name="Normal 6 3 3 4 2 2 3 2" xfId="39157"/>
    <cellStyle name="Normal 6 3 3 4 2 2 4" xfId="39158"/>
    <cellStyle name="Normal 6 3 3 4 2 3" xfId="39159"/>
    <cellStyle name="Normal 6 3 3 4 2 3 2" xfId="39160"/>
    <cellStyle name="Normal 6 3 3 4 2 3 2 2" xfId="39161"/>
    <cellStyle name="Normal 6 3 3 4 2 3 3" xfId="39162"/>
    <cellStyle name="Normal 6 3 3 4 2 4" xfId="39163"/>
    <cellStyle name="Normal 6 3 3 4 2 4 2" xfId="39164"/>
    <cellStyle name="Normal 6 3 3 4 2 5" xfId="39165"/>
    <cellStyle name="Normal 6 3 3 4 2 5 2" xfId="39166"/>
    <cellStyle name="Normal 6 3 3 4 2 6" xfId="39167"/>
    <cellStyle name="Normal 6 3 3 4 3" xfId="39168"/>
    <cellStyle name="Normal 6 3 3 4 3 2" xfId="39169"/>
    <cellStyle name="Normal 6 3 3 4 3 2 2" xfId="39170"/>
    <cellStyle name="Normal 6 3 3 4 3 2 2 2" xfId="39171"/>
    <cellStyle name="Normal 6 3 3 4 3 2 2 2 2" xfId="39172"/>
    <cellStyle name="Normal 6 3 3 4 3 2 2 3" xfId="39173"/>
    <cellStyle name="Normal 6 3 3 4 3 2 3" xfId="39174"/>
    <cellStyle name="Normal 6 3 3 4 3 2 3 2" xfId="39175"/>
    <cellStyle name="Normal 6 3 3 4 3 2 4" xfId="39176"/>
    <cellStyle name="Normal 6 3 3 4 3 3" xfId="39177"/>
    <cellStyle name="Normal 6 3 3 4 3 3 2" xfId="39178"/>
    <cellStyle name="Normal 6 3 3 4 3 3 2 2" xfId="39179"/>
    <cellStyle name="Normal 6 3 3 4 3 3 3" xfId="39180"/>
    <cellStyle name="Normal 6 3 3 4 3 4" xfId="39181"/>
    <cellStyle name="Normal 6 3 3 4 3 4 2" xfId="39182"/>
    <cellStyle name="Normal 6 3 3 4 3 5" xfId="39183"/>
    <cellStyle name="Normal 6 3 3 4 3 5 2" xfId="39184"/>
    <cellStyle name="Normal 6 3 3 4 3 6" xfId="39185"/>
    <cellStyle name="Normal 6 3 3 4 4" xfId="39186"/>
    <cellStyle name="Normal 6 3 3 4 4 2" xfId="39187"/>
    <cellStyle name="Normal 6 3 3 4 4 2 2" xfId="39188"/>
    <cellStyle name="Normal 6 3 3 4 4 2 2 2" xfId="39189"/>
    <cellStyle name="Normal 6 3 3 4 4 2 3" xfId="39190"/>
    <cellStyle name="Normal 6 3 3 4 4 3" xfId="39191"/>
    <cellStyle name="Normal 6 3 3 4 4 3 2" xfId="39192"/>
    <cellStyle name="Normal 6 3 3 4 4 4" xfId="39193"/>
    <cellStyle name="Normal 6 3 3 4 5" xfId="39194"/>
    <cellStyle name="Normal 6 3 3 4 5 2" xfId="39195"/>
    <cellStyle name="Normal 6 3 3 4 5 2 2" xfId="39196"/>
    <cellStyle name="Normal 6 3 3 4 5 3" xfId="39197"/>
    <cellStyle name="Normal 6 3 3 4 6" xfId="39198"/>
    <cellStyle name="Normal 6 3 3 4 6 2" xfId="39199"/>
    <cellStyle name="Normal 6 3 3 4 7" xfId="39200"/>
    <cellStyle name="Normal 6 3 3 4 7 2" xfId="39201"/>
    <cellStyle name="Normal 6 3 3 4 8" xfId="39202"/>
    <cellStyle name="Normal 6 3 3 5" xfId="39203"/>
    <cellStyle name="Normal 6 3 3 5 2" xfId="39204"/>
    <cellStyle name="Normal 6 3 3 5 2 2" xfId="39205"/>
    <cellStyle name="Normal 6 3 3 5 2 2 2" xfId="39206"/>
    <cellStyle name="Normal 6 3 3 5 2 2 2 2" xfId="39207"/>
    <cellStyle name="Normal 6 3 3 5 2 2 3" xfId="39208"/>
    <cellStyle name="Normal 6 3 3 5 2 3" xfId="39209"/>
    <cellStyle name="Normal 6 3 3 5 2 3 2" xfId="39210"/>
    <cellStyle name="Normal 6 3 3 5 2 4" xfId="39211"/>
    <cellStyle name="Normal 6 3 3 5 3" xfId="39212"/>
    <cellStyle name="Normal 6 3 3 5 3 2" xfId="39213"/>
    <cellStyle name="Normal 6 3 3 5 3 2 2" xfId="39214"/>
    <cellStyle name="Normal 6 3 3 5 3 3" xfId="39215"/>
    <cellStyle name="Normal 6 3 3 5 4" xfId="39216"/>
    <cellStyle name="Normal 6 3 3 5 4 2" xfId="39217"/>
    <cellStyle name="Normal 6 3 3 5 5" xfId="39218"/>
    <cellStyle name="Normal 6 3 3 5 5 2" xfId="39219"/>
    <cellStyle name="Normal 6 3 3 5 6" xfId="39220"/>
    <cellStyle name="Normal 6 3 3 6" xfId="39221"/>
    <cellStyle name="Normal 6 3 3 6 2" xfId="39222"/>
    <cellStyle name="Normal 6 3 3 6 2 2" xfId="39223"/>
    <cellStyle name="Normal 6 3 3 6 2 2 2" xfId="39224"/>
    <cellStyle name="Normal 6 3 3 6 2 2 2 2" xfId="39225"/>
    <cellStyle name="Normal 6 3 3 6 2 2 3" xfId="39226"/>
    <cellStyle name="Normal 6 3 3 6 2 3" xfId="39227"/>
    <cellStyle name="Normal 6 3 3 6 2 3 2" xfId="39228"/>
    <cellStyle name="Normal 6 3 3 6 2 4" xfId="39229"/>
    <cellStyle name="Normal 6 3 3 6 3" xfId="39230"/>
    <cellStyle name="Normal 6 3 3 6 3 2" xfId="39231"/>
    <cellStyle name="Normal 6 3 3 6 3 2 2" xfId="39232"/>
    <cellStyle name="Normal 6 3 3 6 3 3" xfId="39233"/>
    <cellStyle name="Normal 6 3 3 6 4" xfId="39234"/>
    <cellStyle name="Normal 6 3 3 6 4 2" xfId="39235"/>
    <cellStyle name="Normal 6 3 3 6 5" xfId="39236"/>
    <cellStyle name="Normal 6 3 3 6 5 2" xfId="39237"/>
    <cellStyle name="Normal 6 3 3 6 6" xfId="39238"/>
    <cellStyle name="Normal 6 3 3 7" xfId="39239"/>
    <cellStyle name="Normal 6 3 3 7 2" xfId="39240"/>
    <cellStyle name="Normal 6 3 3 7 2 2" xfId="39241"/>
    <cellStyle name="Normal 6 3 3 7 2 2 2" xfId="39242"/>
    <cellStyle name="Normal 6 3 3 7 2 2 2 2" xfId="39243"/>
    <cellStyle name="Normal 6 3 3 7 2 2 3" xfId="39244"/>
    <cellStyle name="Normal 6 3 3 7 2 3" xfId="39245"/>
    <cellStyle name="Normal 6 3 3 7 2 3 2" xfId="39246"/>
    <cellStyle name="Normal 6 3 3 7 2 4" xfId="39247"/>
    <cellStyle name="Normal 6 3 3 7 3" xfId="39248"/>
    <cellStyle name="Normal 6 3 3 7 3 2" xfId="39249"/>
    <cellStyle name="Normal 6 3 3 7 3 2 2" xfId="39250"/>
    <cellStyle name="Normal 6 3 3 7 3 3" xfId="39251"/>
    <cellStyle name="Normal 6 3 3 7 4" xfId="39252"/>
    <cellStyle name="Normal 6 3 3 7 4 2" xfId="39253"/>
    <cellStyle name="Normal 6 3 3 7 5" xfId="39254"/>
    <cellStyle name="Normal 6 3 3 7 5 2" xfId="39255"/>
    <cellStyle name="Normal 6 3 3 7 6" xfId="39256"/>
    <cellStyle name="Normal 6 3 3 8" xfId="39257"/>
    <cellStyle name="Normal 6 3 3 8 2" xfId="39258"/>
    <cellStyle name="Normal 6 3 3 8 2 2" xfId="39259"/>
    <cellStyle name="Normal 6 3 3 8 2 2 2" xfId="39260"/>
    <cellStyle name="Normal 6 3 3 8 2 3" xfId="39261"/>
    <cellStyle name="Normal 6 3 3 8 3" xfId="39262"/>
    <cellStyle name="Normal 6 3 3 8 3 2" xfId="39263"/>
    <cellStyle name="Normal 6 3 3 8 4" xfId="39264"/>
    <cellStyle name="Normal 6 3 3 9" xfId="39265"/>
    <cellStyle name="Normal 6 3 3 9 2" xfId="39266"/>
    <cellStyle name="Normal 6 3 3 9 2 2" xfId="39267"/>
    <cellStyle name="Normal 6 3 3 9 3" xfId="39268"/>
    <cellStyle name="Normal 6 3 4" xfId="39269"/>
    <cellStyle name="Normal 6 3 4 2" xfId="39270"/>
    <cellStyle name="Normal 6 3 4 2 2" xfId="39271"/>
    <cellStyle name="Normal 6 3 4 2 2 2" xfId="39272"/>
    <cellStyle name="Normal 6 3 4 2 3" xfId="39273"/>
    <cellStyle name="Normal 6 3 4 2 4" xfId="39274"/>
    <cellStyle name="Normal 6 3 4 3" xfId="39275"/>
    <cellStyle name="Normal 6 3 4 3 2" xfId="39276"/>
    <cellStyle name="Normal 6 3 4 4" xfId="39277"/>
    <cellStyle name="Normal 6 3 4 5" xfId="39278"/>
    <cellStyle name="Normal 6 3 5" xfId="39279"/>
    <cellStyle name="Normal 6 3 5 2" xfId="39280"/>
    <cellStyle name="Normal 6 3 5 2 2" xfId="39281"/>
    <cellStyle name="Normal 6 3 5 3" xfId="39282"/>
    <cellStyle name="Normal 6 3 5 4" xfId="39283"/>
    <cellStyle name="Normal 6 3 6" xfId="39284"/>
    <cellStyle name="Normal 6 3 7" xfId="39285"/>
    <cellStyle name="Normal 6 3 7 2" xfId="39286"/>
    <cellStyle name="Normal 6 3 8" xfId="39287"/>
    <cellStyle name="Normal 6 3 9" xfId="39288"/>
    <cellStyle name="Normal 6 4" xfId="39289"/>
    <cellStyle name="Normal 6 4 10" xfId="39290"/>
    <cellStyle name="Normal 6 4 2" xfId="39291"/>
    <cellStyle name="Normal 6 4 2 2" xfId="39292"/>
    <cellStyle name="Normal 6 4 2 2 2" xfId="39293"/>
    <cellStyle name="Normal 6 4 2 2 3" xfId="39294"/>
    <cellStyle name="Normal 6 4 2 2 3 2" xfId="39295"/>
    <cellStyle name="Normal 6 4 2 2 4" xfId="39296"/>
    <cellStyle name="Normal 6 4 2 2 5" xfId="39297"/>
    <cellStyle name="Normal 6 4 2 3" xfId="39298"/>
    <cellStyle name="Normal 6 4 2 4" xfId="39299"/>
    <cellStyle name="Normal 6 4 2 5" xfId="39300"/>
    <cellStyle name="Normal 6 4 2 5 2" xfId="39301"/>
    <cellStyle name="Normal 6 4 2 6" xfId="39302"/>
    <cellStyle name="Normal 6 4 2 7" xfId="39303"/>
    <cellStyle name="Normal 6 4 3" xfId="39304"/>
    <cellStyle name="Normal 6 4 3 2" xfId="39305"/>
    <cellStyle name="Normal 6 4 3 3" xfId="39306"/>
    <cellStyle name="Normal 6 4 3 4" xfId="39307"/>
    <cellStyle name="Normal 6 4 3 4 2" xfId="39308"/>
    <cellStyle name="Normal 6 4 3 5" xfId="39309"/>
    <cellStyle name="Normal 6 4 3 6" xfId="39310"/>
    <cellStyle name="Normal 6 4 4" xfId="39311"/>
    <cellStyle name="Normal 6 4 4 2" xfId="39312"/>
    <cellStyle name="Normal 6 4 5" xfId="39313"/>
    <cellStyle name="Normal 6 4 6" xfId="39314"/>
    <cellStyle name="Normal 6 4 7" xfId="39315"/>
    <cellStyle name="Normal 6 4 7 2" xfId="39316"/>
    <cellStyle name="Normal 6 4 8" xfId="39317"/>
    <cellStyle name="Normal 6 4 9" xfId="39318"/>
    <cellStyle name="Normal 6 5" xfId="39319"/>
    <cellStyle name="Normal 6 5 2" xfId="39320"/>
    <cellStyle name="Normal 6 5 2 2" xfId="39321"/>
    <cellStyle name="Normal 6 5 2 2 2" xfId="39322"/>
    <cellStyle name="Normal 6 5 2 2 2 2" xfId="39323"/>
    <cellStyle name="Normal 6 5 2 2 3" xfId="39324"/>
    <cellStyle name="Normal 6 5 2 2 4" xfId="39325"/>
    <cellStyle name="Normal 6 5 2 3" xfId="39326"/>
    <cellStyle name="Normal 6 5 2 4" xfId="39327"/>
    <cellStyle name="Normal 6 5 2 4 2" xfId="39328"/>
    <cellStyle name="Normal 6 5 2 5" xfId="39329"/>
    <cellStyle name="Normal 6 5 2 6" xfId="39330"/>
    <cellStyle name="Normal 6 5 3" xfId="39331"/>
    <cellStyle name="Normal 6 5 3 2" xfId="39332"/>
    <cellStyle name="Normal 6 5 3 2 2" xfId="39333"/>
    <cellStyle name="Normal 6 5 3 3" xfId="39334"/>
    <cellStyle name="Normal 6 5 3 4" xfId="39335"/>
    <cellStyle name="Normal 6 5 4" xfId="39336"/>
    <cellStyle name="Normal 6 5 5" xfId="39337"/>
    <cellStyle name="Normal 6 5 5 2" xfId="39338"/>
    <cellStyle name="Normal 6 5 6" xfId="39339"/>
    <cellStyle name="Normal 6 5 7" xfId="39340"/>
    <cellStyle name="Normal 6 5 8" xfId="39341"/>
    <cellStyle name="Normal 6 6" xfId="39342"/>
    <cellStyle name="Normal 6 6 10" xfId="39343"/>
    <cellStyle name="Normal 6 6 10 2" xfId="39344"/>
    <cellStyle name="Normal 6 6 11" xfId="39345"/>
    <cellStyle name="Normal 6 6 11 2" xfId="39346"/>
    <cellStyle name="Normal 6 6 12" xfId="39347"/>
    <cellStyle name="Normal 6 6 12 2" xfId="39348"/>
    <cellStyle name="Normal 6 6 13" xfId="39349"/>
    <cellStyle name="Normal 6 6 13 2" xfId="39350"/>
    <cellStyle name="Normal 6 6 14" xfId="39351"/>
    <cellStyle name="Normal 6 6 15" xfId="39352"/>
    <cellStyle name="Normal 6 6 2" xfId="39353"/>
    <cellStyle name="Normal 6 6 2 10" xfId="39354"/>
    <cellStyle name="Normal 6 6 2 10 2" xfId="39355"/>
    <cellStyle name="Normal 6 6 2 11" xfId="39356"/>
    <cellStyle name="Normal 6 6 2 11 2" xfId="39357"/>
    <cellStyle name="Normal 6 6 2 12" xfId="39358"/>
    <cellStyle name="Normal 6 6 2 12 2" xfId="39359"/>
    <cellStyle name="Normal 6 6 2 13" xfId="39360"/>
    <cellStyle name="Normal 6 6 2 14" xfId="39361"/>
    <cellStyle name="Normal 6 6 2 2" xfId="39362"/>
    <cellStyle name="Normal 6 6 2 2 2" xfId="39363"/>
    <cellStyle name="Normal 6 6 2 2 2 2" xfId="39364"/>
    <cellStyle name="Normal 6 6 2 2 2 2 2" xfId="39365"/>
    <cellStyle name="Normal 6 6 2 2 2 2 2 2" xfId="39366"/>
    <cellStyle name="Normal 6 6 2 2 2 2 2 2 2" xfId="39367"/>
    <cellStyle name="Normal 6 6 2 2 2 2 2 3" xfId="39368"/>
    <cellStyle name="Normal 6 6 2 2 2 2 3" xfId="39369"/>
    <cellStyle name="Normal 6 6 2 2 2 2 3 2" xfId="39370"/>
    <cellStyle name="Normal 6 6 2 2 2 2 4" xfId="39371"/>
    <cellStyle name="Normal 6 6 2 2 2 3" xfId="39372"/>
    <cellStyle name="Normal 6 6 2 2 2 3 2" xfId="39373"/>
    <cellStyle name="Normal 6 6 2 2 2 3 2 2" xfId="39374"/>
    <cellStyle name="Normal 6 6 2 2 2 3 3" xfId="39375"/>
    <cellStyle name="Normal 6 6 2 2 2 4" xfId="39376"/>
    <cellStyle name="Normal 6 6 2 2 2 4 2" xfId="39377"/>
    <cellStyle name="Normal 6 6 2 2 2 5" xfId="39378"/>
    <cellStyle name="Normal 6 6 2 2 2 5 2" xfId="39379"/>
    <cellStyle name="Normal 6 6 2 2 2 6" xfId="39380"/>
    <cellStyle name="Normal 6 6 2 2 3" xfId="39381"/>
    <cellStyle name="Normal 6 6 2 2 3 2" xfId="39382"/>
    <cellStyle name="Normal 6 6 2 2 3 2 2" xfId="39383"/>
    <cellStyle name="Normal 6 6 2 2 3 2 2 2" xfId="39384"/>
    <cellStyle name="Normal 6 6 2 2 3 2 2 2 2" xfId="39385"/>
    <cellStyle name="Normal 6 6 2 2 3 2 2 3" xfId="39386"/>
    <cellStyle name="Normal 6 6 2 2 3 2 3" xfId="39387"/>
    <cellStyle name="Normal 6 6 2 2 3 2 3 2" xfId="39388"/>
    <cellStyle name="Normal 6 6 2 2 3 2 4" xfId="39389"/>
    <cellStyle name="Normal 6 6 2 2 3 3" xfId="39390"/>
    <cellStyle name="Normal 6 6 2 2 3 3 2" xfId="39391"/>
    <cellStyle name="Normal 6 6 2 2 3 3 2 2" xfId="39392"/>
    <cellStyle name="Normal 6 6 2 2 3 3 3" xfId="39393"/>
    <cellStyle name="Normal 6 6 2 2 3 4" xfId="39394"/>
    <cellStyle name="Normal 6 6 2 2 3 4 2" xfId="39395"/>
    <cellStyle name="Normal 6 6 2 2 3 5" xfId="39396"/>
    <cellStyle name="Normal 6 6 2 2 3 5 2" xfId="39397"/>
    <cellStyle name="Normal 6 6 2 2 3 6" xfId="39398"/>
    <cellStyle name="Normal 6 6 2 2 4" xfId="39399"/>
    <cellStyle name="Normal 6 6 2 2 4 2" xfId="39400"/>
    <cellStyle name="Normal 6 6 2 2 4 2 2" xfId="39401"/>
    <cellStyle name="Normal 6 6 2 2 4 2 2 2" xfId="39402"/>
    <cellStyle name="Normal 6 6 2 2 4 2 3" xfId="39403"/>
    <cellStyle name="Normal 6 6 2 2 4 3" xfId="39404"/>
    <cellStyle name="Normal 6 6 2 2 4 3 2" xfId="39405"/>
    <cellStyle name="Normal 6 6 2 2 4 4" xfId="39406"/>
    <cellStyle name="Normal 6 6 2 2 5" xfId="39407"/>
    <cellStyle name="Normal 6 6 2 2 5 2" xfId="39408"/>
    <cellStyle name="Normal 6 6 2 2 5 2 2" xfId="39409"/>
    <cellStyle name="Normal 6 6 2 2 5 3" xfId="39410"/>
    <cellStyle name="Normal 6 6 2 2 6" xfId="39411"/>
    <cellStyle name="Normal 6 6 2 2 6 2" xfId="39412"/>
    <cellStyle name="Normal 6 6 2 2 7" xfId="39413"/>
    <cellStyle name="Normal 6 6 2 2 7 2" xfId="39414"/>
    <cellStyle name="Normal 6 6 2 2 8" xfId="39415"/>
    <cellStyle name="Normal 6 6 2 3" xfId="39416"/>
    <cellStyle name="Normal 6 6 2 3 2" xfId="39417"/>
    <cellStyle name="Normal 6 6 2 3 2 2" xfId="39418"/>
    <cellStyle name="Normal 6 6 2 3 2 2 2" xfId="39419"/>
    <cellStyle name="Normal 6 6 2 3 2 2 2 2" xfId="39420"/>
    <cellStyle name="Normal 6 6 2 3 2 2 2 2 2" xfId="39421"/>
    <cellStyle name="Normal 6 6 2 3 2 2 2 3" xfId="39422"/>
    <cellStyle name="Normal 6 6 2 3 2 2 3" xfId="39423"/>
    <cellStyle name="Normal 6 6 2 3 2 2 3 2" xfId="39424"/>
    <cellStyle name="Normal 6 6 2 3 2 2 4" xfId="39425"/>
    <cellStyle name="Normal 6 6 2 3 2 3" xfId="39426"/>
    <cellStyle name="Normal 6 6 2 3 2 3 2" xfId="39427"/>
    <cellStyle name="Normal 6 6 2 3 2 3 2 2" xfId="39428"/>
    <cellStyle name="Normal 6 6 2 3 2 3 3" xfId="39429"/>
    <cellStyle name="Normal 6 6 2 3 2 4" xfId="39430"/>
    <cellStyle name="Normal 6 6 2 3 2 4 2" xfId="39431"/>
    <cellStyle name="Normal 6 6 2 3 2 5" xfId="39432"/>
    <cellStyle name="Normal 6 6 2 3 2 5 2" xfId="39433"/>
    <cellStyle name="Normal 6 6 2 3 2 6" xfId="39434"/>
    <cellStyle name="Normal 6 6 2 3 3" xfId="39435"/>
    <cellStyle name="Normal 6 6 2 3 3 2" xfId="39436"/>
    <cellStyle name="Normal 6 6 2 3 3 2 2" xfId="39437"/>
    <cellStyle name="Normal 6 6 2 3 3 2 2 2" xfId="39438"/>
    <cellStyle name="Normal 6 6 2 3 3 2 2 2 2" xfId="39439"/>
    <cellStyle name="Normal 6 6 2 3 3 2 2 3" xfId="39440"/>
    <cellStyle name="Normal 6 6 2 3 3 2 3" xfId="39441"/>
    <cellStyle name="Normal 6 6 2 3 3 2 3 2" xfId="39442"/>
    <cellStyle name="Normal 6 6 2 3 3 2 4" xfId="39443"/>
    <cellStyle name="Normal 6 6 2 3 3 3" xfId="39444"/>
    <cellStyle name="Normal 6 6 2 3 3 3 2" xfId="39445"/>
    <cellStyle name="Normal 6 6 2 3 3 3 2 2" xfId="39446"/>
    <cellStyle name="Normal 6 6 2 3 3 3 3" xfId="39447"/>
    <cellStyle name="Normal 6 6 2 3 3 4" xfId="39448"/>
    <cellStyle name="Normal 6 6 2 3 3 4 2" xfId="39449"/>
    <cellStyle name="Normal 6 6 2 3 3 5" xfId="39450"/>
    <cellStyle name="Normal 6 6 2 3 3 5 2" xfId="39451"/>
    <cellStyle name="Normal 6 6 2 3 3 6" xfId="39452"/>
    <cellStyle name="Normal 6 6 2 3 4" xfId="39453"/>
    <cellStyle name="Normal 6 6 2 3 4 2" xfId="39454"/>
    <cellStyle name="Normal 6 6 2 3 4 2 2" xfId="39455"/>
    <cellStyle name="Normal 6 6 2 3 4 2 2 2" xfId="39456"/>
    <cellStyle name="Normal 6 6 2 3 4 2 3" xfId="39457"/>
    <cellStyle name="Normal 6 6 2 3 4 3" xfId="39458"/>
    <cellStyle name="Normal 6 6 2 3 4 3 2" xfId="39459"/>
    <cellStyle name="Normal 6 6 2 3 4 4" xfId="39460"/>
    <cellStyle name="Normal 6 6 2 3 5" xfId="39461"/>
    <cellStyle name="Normal 6 6 2 3 5 2" xfId="39462"/>
    <cellStyle name="Normal 6 6 2 3 5 2 2" xfId="39463"/>
    <cellStyle name="Normal 6 6 2 3 5 3" xfId="39464"/>
    <cellStyle name="Normal 6 6 2 3 6" xfId="39465"/>
    <cellStyle name="Normal 6 6 2 3 6 2" xfId="39466"/>
    <cellStyle name="Normal 6 6 2 3 7" xfId="39467"/>
    <cellStyle name="Normal 6 6 2 3 7 2" xfId="39468"/>
    <cellStyle name="Normal 6 6 2 3 8" xfId="39469"/>
    <cellStyle name="Normal 6 6 2 4" xfId="39470"/>
    <cellStyle name="Normal 6 6 2 4 2" xfId="39471"/>
    <cellStyle name="Normal 6 6 2 4 2 2" xfId="39472"/>
    <cellStyle name="Normal 6 6 2 4 2 2 2" xfId="39473"/>
    <cellStyle name="Normal 6 6 2 4 2 2 2 2" xfId="39474"/>
    <cellStyle name="Normal 6 6 2 4 2 2 3" xfId="39475"/>
    <cellStyle name="Normal 6 6 2 4 2 3" xfId="39476"/>
    <cellStyle name="Normal 6 6 2 4 2 3 2" xfId="39477"/>
    <cellStyle name="Normal 6 6 2 4 2 4" xfId="39478"/>
    <cellStyle name="Normal 6 6 2 4 3" xfId="39479"/>
    <cellStyle name="Normal 6 6 2 4 3 2" xfId="39480"/>
    <cellStyle name="Normal 6 6 2 4 3 2 2" xfId="39481"/>
    <cellStyle name="Normal 6 6 2 4 3 3" xfId="39482"/>
    <cellStyle name="Normal 6 6 2 4 4" xfId="39483"/>
    <cellStyle name="Normal 6 6 2 4 4 2" xfId="39484"/>
    <cellStyle name="Normal 6 6 2 4 5" xfId="39485"/>
    <cellStyle name="Normal 6 6 2 4 5 2" xfId="39486"/>
    <cellStyle name="Normal 6 6 2 4 6" xfId="39487"/>
    <cellStyle name="Normal 6 6 2 5" xfId="39488"/>
    <cellStyle name="Normal 6 6 2 5 2" xfId="39489"/>
    <cellStyle name="Normal 6 6 2 5 2 2" xfId="39490"/>
    <cellStyle name="Normal 6 6 2 5 2 2 2" xfId="39491"/>
    <cellStyle name="Normal 6 6 2 5 2 2 2 2" xfId="39492"/>
    <cellStyle name="Normal 6 6 2 5 2 2 3" xfId="39493"/>
    <cellStyle name="Normal 6 6 2 5 2 3" xfId="39494"/>
    <cellStyle name="Normal 6 6 2 5 2 3 2" xfId="39495"/>
    <cellStyle name="Normal 6 6 2 5 2 4" xfId="39496"/>
    <cellStyle name="Normal 6 6 2 5 3" xfId="39497"/>
    <cellStyle name="Normal 6 6 2 5 3 2" xfId="39498"/>
    <cellStyle name="Normal 6 6 2 5 3 2 2" xfId="39499"/>
    <cellStyle name="Normal 6 6 2 5 3 3" xfId="39500"/>
    <cellStyle name="Normal 6 6 2 5 4" xfId="39501"/>
    <cellStyle name="Normal 6 6 2 5 4 2" xfId="39502"/>
    <cellStyle name="Normal 6 6 2 5 5" xfId="39503"/>
    <cellStyle name="Normal 6 6 2 5 5 2" xfId="39504"/>
    <cellStyle name="Normal 6 6 2 5 6" xfId="39505"/>
    <cellStyle name="Normal 6 6 2 6" xfId="39506"/>
    <cellStyle name="Normal 6 6 2 6 2" xfId="39507"/>
    <cellStyle name="Normal 6 6 2 6 2 2" xfId="39508"/>
    <cellStyle name="Normal 6 6 2 6 2 2 2" xfId="39509"/>
    <cellStyle name="Normal 6 6 2 6 2 2 2 2" xfId="39510"/>
    <cellStyle name="Normal 6 6 2 6 2 2 3" xfId="39511"/>
    <cellStyle name="Normal 6 6 2 6 2 3" xfId="39512"/>
    <cellStyle name="Normal 6 6 2 6 2 3 2" xfId="39513"/>
    <cellStyle name="Normal 6 6 2 6 2 4" xfId="39514"/>
    <cellStyle name="Normal 6 6 2 6 3" xfId="39515"/>
    <cellStyle name="Normal 6 6 2 6 3 2" xfId="39516"/>
    <cellStyle name="Normal 6 6 2 6 3 2 2" xfId="39517"/>
    <cellStyle name="Normal 6 6 2 6 3 3" xfId="39518"/>
    <cellStyle name="Normal 6 6 2 6 4" xfId="39519"/>
    <cellStyle name="Normal 6 6 2 6 4 2" xfId="39520"/>
    <cellStyle name="Normal 6 6 2 6 5" xfId="39521"/>
    <cellStyle name="Normal 6 6 2 6 5 2" xfId="39522"/>
    <cellStyle name="Normal 6 6 2 6 6" xfId="39523"/>
    <cellStyle name="Normal 6 6 2 7" xfId="39524"/>
    <cellStyle name="Normal 6 6 2 7 2" xfId="39525"/>
    <cellStyle name="Normal 6 6 2 7 2 2" xfId="39526"/>
    <cellStyle name="Normal 6 6 2 7 2 2 2" xfId="39527"/>
    <cellStyle name="Normal 6 6 2 7 2 3" xfId="39528"/>
    <cellStyle name="Normal 6 6 2 7 3" xfId="39529"/>
    <cellStyle name="Normal 6 6 2 7 3 2" xfId="39530"/>
    <cellStyle name="Normal 6 6 2 7 4" xfId="39531"/>
    <cellStyle name="Normal 6 6 2 8" xfId="39532"/>
    <cellStyle name="Normal 6 6 2 8 2" xfId="39533"/>
    <cellStyle name="Normal 6 6 2 8 2 2" xfId="39534"/>
    <cellStyle name="Normal 6 6 2 8 3" xfId="39535"/>
    <cellStyle name="Normal 6 6 2 9" xfId="39536"/>
    <cellStyle name="Normal 6 6 2 9 2" xfId="39537"/>
    <cellStyle name="Normal 6 6 3" xfId="39538"/>
    <cellStyle name="Normal 6 6 3 2" xfId="39539"/>
    <cellStyle name="Normal 6 6 3 2 2" xfId="39540"/>
    <cellStyle name="Normal 6 6 3 2 2 2" xfId="39541"/>
    <cellStyle name="Normal 6 6 3 2 2 2 2" xfId="39542"/>
    <cellStyle name="Normal 6 6 3 2 2 2 2 2" xfId="39543"/>
    <cellStyle name="Normal 6 6 3 2 2 2 3" xfId="39544"/>
    <cellStyle name="Normal 6 6 3 2 2 3" xfId="39545"/>
    <cellStyle name="Normal 6 6 3 2 2 3 2" xfId="39546"/>
    <cellStyle name="Normal 6 6 3 2 2 4" xfId="39547"/>
    <cellStyle name="Normal 6 6 3 2 3" xfId="39548"/>
    <cellStyle name="Normal 6 6 3 2 3 2" xfId="39549"/>
    <cellStyle name="Normal 6 6 3 2 3 2 2" xfId="39550"/>
    <cellStyle name="Normal 6 6 3 2 3 3" xfId="39551"/>
    <cellStyle name="Normal 6 6 3 2 4" xfId="39552"/>
    <cellStyle name="Normal 6 6 3 2 4 2" xfId="39553"/>
    <cellStyle name="Normal 6 6 3 2 5" xfId="39554"/>
    <cellStyle name="Normal 6 6 3 2 5 2" xfId="39555"/>
    <cellStyle name="Normal 6 6 3 2 6" xfId="39556"/>
    <cellStyle name="Normal 6 6 3 3" xfId="39557"/>
    <cellStyle name="Normal 6 6 3 3 2" xfId="39558"/>
    <cellStyle name="Normal 6 6 3 3 2 2" xfId="39559"/>
    <cellStyle name="Normal 6 6 3 3 2 2 2" xfId="39560"/>
    <cellStyle name="Normal 6 6 3 3 2 2 2 2" xfId="39561"/>
    <cellStyle name="Normal 6 6 3 3 2 2 3" xfId="39562"/>
    <cellStyle name="Normal 6 6 3 3 2 3" xfId="39563"/>
    <cellStyle name="Normal 6 6 3 3 2 3 2" xfId="39564"/>
    <cellStyle name="Normal 6 6 3 3 2 4" xfId="39565"/>
    <cellStyle name="Normal 6 6 3 3 3" xfId="39566"/>
    <cellStyle name="Normal 6 6 3 3 3 2" xfId="39567"/>
    <cellStyle name="Normal 6 6 3 3 3 2 2" xfId="39568"/>
    <cellStyle name="Normal 6 6 3 3 3 3" xfId="39569"/>
    <cellStyle name="Normal 6 6 3 3 4" xfId="39570"/>
    <cellStyle name="Normal 6 6 3 3 4 2" xfId="39571"/>
    <cellStyle name="Normal 6 6 3 3 5" xfId="39572"/>
    <cellStyle name="Normal 6 6 3 3 5 2" xfId="39573"/>
    <cellStyle name="Normal 6 6 3 3 6" xfId="39574"/>
    <cellStyle name="Normal 6 6 3 4" xfId="39575"/>
    <cellStyle name="Normal 6 6 3 4 2" xfId="39576"/>
    <cellStyle name="Normal 6 6 3 4 2 2" xfId="39577"/>
    <cellStyle name="Normal 6 6 3 4 2 2 2" xfId="39578"/>
    <cellStyle name="Normal 6 6 3 4 2 3" xfId="39579"/>
    <cellStyle name="Normal 6 6 3 4 3" xfId="39580"/>
    <cellStyle name="Normal 6 6 3 4 3 2" xfId="39581"/>
    <cellStyle name="Normal 6 6 3 4 4" xfId="39582"/>
    <cellStyle name="Normal 6 6 3 5" xfId="39583"/>
    <cellStyle name="Normal 6 6 3 5 2" xfId="39584"/>
    <cellStyle name="Normal 6 6 3 5 2 2" xfId="39585"/>
    <cellStyle name="Normal 6 6 3 5 3" xfId="39586"/>
    <cellStyle name="Normal 6 6 3 6" xfId="39587"/>
    <cellStyle name="Normal 6 6 3 6 2" xfId="39588"/>
    <cellStyle name="Normal 6 6 3 7" xfId="39589"/>
    <cellStyle name="Normal 6 6 3 7 2" xfId="39590"/>
    <cellStyle name="Normal 6 6 3 8" xfId="39591"/>
    <cellStyle name="Normal 6 6 4" xfId="39592"/>
    <cellStyle name="Normal 6 6 4 2" xfId="39593"/>
    <cellStyle name="Normal 6 6 4 2 2" xfId="39594"/>
    <cellStyle name="Normal 6 6 4 2 2 2" xfId="39595"/>
    <cellStyle name="Normal 6 6 4 2 2 2 2" xfId="39596"/>
    <cellStyle name="Normal 6 6 4 2 2 2 2 2" xfId="39597"/>
    <cellStyle name="Normal 6 6 4 2 2 2 3" xfId="39598"/>
    <cellStyle name="Normal 6 6 4 2 2 3" xfId="39599"/>
    <cellStyle name="Normal 6 6 4 2 2 3 2" xfId="39600"/>
    <cellStyle name="Normal 6 6 4 2 2 4" xfId="39601"/>
    <cellStyle name="Normal 6 6 4 2 3" xfId="39602"/>
    <cellStyle name="Normal 6 6 4 2 3 2" xfId="39603"/>
    <cellStyle name="Normal 6 6 4 2 3 2 2" xfId="39604"/>
    <cellStyle name="Normal 6 6 4 2 3 3" xfId="39605"/>
    <cellStyle name="Normal 6 6 4 2 4" xfId="39606"/>
    <cellStyle name="Normal 6 6 4 2 4 2" xfId="39607"/>
    <cellStyle name="Normal 6 6 4 2 5" xfId="39608"/>
    <cellStyle name="Normal 6 6 4 2 5 2" xfId="39609"/>
    <cellStyle name="Normal 6 6 4 2 6" xfId="39610"/>
    <cellStyle name="Normal 6 6 4 3" xfId="39611"/>
    <cellStyle name="Normal 6 6 4 3 2" xfId="39612"/>
    <cellStyle name="Normal 6 6 4 3 2 2" xfId="39613"/>
    <cellStyle name="Normal 6 6 4 3 2 2 2" xfId="39614"/>
    <cellStyle name="Normal 6 6 4 3 2 2 2 2" xfId="39615"/>
    <cellStyle name="Normal 6 6 4 3 2 2 3" xfId="39616"/>
    <cellStyle name="Normal 6 6 4 3 2 3" xfId="39617"/>
    <cellStyle name="Normal 6 6 4 3 2 3 2" xfId="39618"/>
    <cellStyle name="Normal 6 6 4 3 2 4" xfId="39619"/>
    <cellStyle name="Normal 6 6 4 3 3" xfId="39620"/>
    <cellStyle name="Normal 6 6 4 3 3 2" xfId="39621"/>
    <cellStyle name="Normal 6 6 4 3 3 2 2" xfId="39622"/>
    <cellStyle name="Normal 6 6 4 3 3 3" xfId="39623"/>
    <cellStyle name="Normal 6 6 4 3 4" xfId="39624"/>
    <cellStyle name="Normal 6 6 4 3 4 2" xfId="39625"/>
    <cellStyle name="Normal 6 6 4 3 5" xfId="39626"/>
    <cellStyle name="Normal 6 6 4 3 5 2" xfId="39627"/>
    <cellStyle name="Normal 6 6 4 3 6" xfId="39628"/>
    <cellStyle name="Normal 6 6 4 4" xfId="39629"/>
    <cellStyle name="Normal 6 6 4 4 2" xfId="39630"/>
    <cellStyle name="Normal 6 6 4 4 2 2" xfId="39631"/>
    <cellStyle name="Normal 6 6 4 4 2 2 2" xfId="39632"/>
    <cellStyle name="Normal 6 6 4 4 2 3" xfId="39633"/>
    <cellStyle name="Normal 6 6 4 4 3" xfId="39634"/>
    <cellStyle name="Normal 6 6 4 4 3 2" xfId="39635"/>
    <cellStyle name="Normal 6 6 4 4 4" xfId="39636"/>
    <cellStyle name="Normal 6 6 4 5" xfId="39637"/>
    <cellStyle name="Normal 6 6 4 5 2" xfId="39638"/>
    <cellStyle name="Normal 6 6 4 5 2 2" xfId="39639"/>
    <cellStyle name="Normal 6 6 4 5 3" xfId="39640"/>
    <cellStyle name="Normal 6 6 4 6" xfId="39641"/>
    <cellStyle name="Normal 6 6 4 6 2" xfId="39642"/>
    <cellStyle name="Normal 6 6 4 7" xfId="39643"/>
    <cellStyle name="Normal 6 6 4 7 2" xfId="39644"/>
    <cellStyle name="Normal 6 6 4 8" xfId="39645"/>
    <cellStyle name="Normal 6 6 5" xfId="39646"/>
    <cellStyle name="Normal 6 6 5 2" xfId="39647"/>
    <cellStyle name="Normal 6 6 5 2 2" xfId="39648"/>
    <cellStyle name="Normal 6 6 5 2 2 2" xfId="39649"/>
    <cellStyle name="Normal 6 6 5 2 2 2 2" xfId="39650"/>
    <cellStyle name="Normal 6 6 5 2 2 3" xfId="39651"/>
    <cellStyle name="Normal 6 6 5 2 3" xfId="39652"/>
    <cellStyle name="Normal 6 6 5 2 3 2" xfId="39653"/>
    <cellStyle name="Normal 6 6 5 2 4" xfId="39654"/>
    <cellStyle name="Normal 6 6 5 3" xfId="39655"/>
    <cellStyle name="Normal 6 6 5 3 2" xfId="39656"/>
    <cellStyle name="Normal 6 6 5 3 2 2" xfId="39657"/>
    <cellStyle name="Normal 6 6 5 3 3" xfId="39658"/>
    <cellStyle name="Normal 6 6 5 4" xfId="39659"/>
    <cellStyle name="Normal 6 6 5 4 2" xfId="39660"/>
    <cellStyle name="Normal 6 6 5 5" xfId="39661"/>
    <cellStyle name="Normal 6 6 5 5 2" xfId="39662"/>
    <cellStyle name="Normal 6 6 5 6" xfId="39663"/>
    <cellStyle name="Normal 6 6 6" xfId="39664"/>
    <cellStyle name="Normal 6 6 6 2" xfId="39665"/>
    <cellStyle name="Normal 6 6 6 2 2" xfId="39666"/>
    <cellStyle name="Normal 6 6 6 2 2 2" xfId="39667"/>
    <cellStyle name="Normal 6 6 6 2 2 2 2" xfId="39668"/>
    <cellStyle name="Normal 6 6 6 2 2 3" xfId="39669"/>
    <cellStyle name="Normal 6 6 6 2 3" xfId="39670"/>
    <cellStyle name="Normal 6 6 6 2 3 2" xfId="39671"/>
    <cellStyle name="Normal 6 6 6 2 4" xfId="39672"/>
    <cellStyle name="Normal 6 6 6 3" xfId="39673"/>
    <cellStyle name="Normal 6 6 6 3 2" xfId="39674"/>
    <cellStyle name="Normal 6 6 6 3 2 2" xfId="39675"/>
    <cellStyle name="Normal 6 6 6 3 3" xfId="39676"/>
    <cellStyle name="Normal 6 6 6 4" xfId="39677"/>
    <cellStyle name="Normal 6 6 6 4 2" xfId="39678"/>
    <cellStyle name="Normal 6 6 6 5" xfId="39679"/>
    <cellStyle name="Normal 6 6 6 5 2" xfId="39680"/>
    <cellStyle name="Normal 6 6 6 6" xfId="39681"/>
    <cellStyle name="Normal 6 6 7" xfId="39682"/>
    <cellStyle name="Normal 6 6 7 2" xfId="39683"/>
    <cellStyle name="Normal 6 6 7 2 2" xfId="39684"/>
    <cellStyle name="Normal 6 6 7 2 2 2" xfId="39685"/>
    <cellStyle name="Normal 6 6 7 2 2 2 2" xfId="39686"/>
    <cellStyle name="Normal 6 6 7 2 2 3" xfId="39687"/>
    <cellStyle name="Normal 6 6 7 2 3" xfId="39688"/>
    <cellStyle name="Normal 6 6 7 2 3 2" xfId="39689"/>
    <cellStyle name="Normal 6 6 7 2 4" xfId="39690"/>
    <cellStyle name="Normal 6 6 7 3" xfId="39691"/>
    <cellStyle name="Normal 6 6 7 3 2" xfId="39692"/>
    <cellStyle name="Normal 6 6 7 3 2 2" xfId="39693"/>
    <cellStyle name="Normal 6 6 7 3 3" xfId="39694"/>
    <cellStyle name="Normal 6 6 7 4" xfId="39695"/>
    <cellStyle name="Normal 6 6 7 4 2" xfId="39696"/>
    <cellStyle name="Normal 6 6 7 5" xfId="39697"/>
    <cellStyle name="Normal 6 6 7 5 2" xfId="39698"/>
    <cellStyle name="Normal 6 6 7 6" xfId="39699"/>
    <cellStyle name="Normal 6 6 8" xfId="39700"/>
    <cellStyle name="Normal 6 6 8 2" xfId="39701"/>
    <cellStyle name="Normal 6 6 8 2 2" xfId="39702"/>
    <cellStyle name="Normal 6 6 8 2 2 2" xfId="39703"/>
    <cellStyle name="Normal 6 6 8 2 3" xfId="39704"/>
    <cellStyle name="Normal 6 6 8 3" xfId="39705"/>
    <cellStyle name="Normal 6 6 8 3 2" xfId="39706"/>
    <cellStyle name="Normal 6 6 8 4" xfId="39707"/>
    <cellStyle name="Normal 6 6 9" xfId="39708"/>
    <cellStyle name="Normal 6 6 9 2" xfId="39709"/>
    <cellStyle name="Normal 6 6 9 2 2" xfId="39710"/>
    <cellStyle name="Normal 6 6 9 3" xfId="39711"/>
    <cellStyle name="Normal 6 7" xfId="39712"/>
    <cellStyle name="Normal 6 7 2" xfId="39713"/>
    <cellStyle name="Normal 6 7 2 2" xfId="39714"/>
    <cellStyle name="Normal 6 7 3" xfId="39715"/>
    <cellStyle name="Normal 6 7 4" xfId="39716"/>
    <cellStyle name="Normal 6 8" xfId="39717"/>
    <cellStyle name="Normal 6 9" xfId="39718"/>
    <cellStyle name="Normal 6 9 2" xfId="39719"/>
    <cellStyle name="Normal 6_Analysis" xfId="39720"/>
    <cellStyle name="Normal 60" xfId="39721"/>
    <cellStyle name="Normal 61" xfId="39722"/>
    <cellStyle name="Normal 62" xfId="39723"/>
    <cellStyle name="Normal 63" xfId="39724"/>
    <cellStyle name="Normal 64" xfId="39725"/>
    <cellStyle name="Normal 65" xfId="39726"/>
    <cellStyle name="Normal 66" xfId="39727"/>
    <cellStyle name="Normal 67" xfId="39728"/>
    <cellStyle name="Normal 68" xfId="39729"/>
    <cellStyle name="Normal 69" xfId="39730"/>
    <cellStyle name="Normal 7" xfId="39731"/>
    <cellStyle name="Normal 7 2" xfId="39732"/>
    <cellStyle name="Normal 7 2 2" xfId="39733"/>
    <cellStyle name="Normal 7 2 3" xfId="39734"/>
    <cellStyle name="Normal 7 2 4" xfId="39735"/>
    <cellStyle name="Normal 7 2 5" xfId="39736"/>
    <cellStyle name="Normal 7 2 6" xfId="39737"/>
    <cellStyle name="Normal 7 3" xfId="39738"/>
    <cellStyle name="Normal 7 3 2" xfId="39739"/>
    <cellStyle name="Normal 7 3 3" xfId="39740"/>
    <cellStyle name="Normal 7 4" xfId="39741"/>
    <cellStyle name="Normal 7 4 2" xfId="39742"/>
    <cellStyle name="Normal 7 5" xfId="39743"/>
    <cellStyle name="Normal 7 6" xfId="39744"/>
    <cellStyle name="Normal 7 7" xfId="39745"/>
    <cellStyle name="Normal 7 8" xfId="39746"/>
    <cellStyle name="Normal 7 9" xfId="39747"/>
    <cellStyle name="Normal 70" xfId="39748"/>
    <cellStyle name="Normal 71" xfId="39749"/>
    <cellStyle name="Normal 72" xfId="39750"/>
    <cellStyle name="Normal 73" xfId="39751"/>
    <cellStyle name="Normal 74" xfId="39752"/>
    <cellStyle name="Normal 75" xfId="39753"/>
    <cellStyle name="Normal 76" xfId="39754"/>
    <cellStyle name="Normal 77" xfId="39755"/>
    <cellStyle name="Normal 78" xfId="39756"/>
    <cellStyle name="Normal 79" xfId="39757"/>
    <cellStyle name="Normal 8" xfId="39758"/>
    <cellStyle name="Normal 8 10" xfId="39759"/>
    <cellStyle name="Normal 8 10 2" xfId="39760"/>
    <cellStyle name="Normal 8 10 2 2" xfId="39761"/>
    <cellStyle name="Normal 8 10 2 2 2" xfId="39762"/>
    <cellStyle name="Normal 8 10 2 2 2 2" xfId="39763"/>
    <cellStyle name="Normal 8 10 2 2 3" xfId="39764"/>
    <cellStyle name="Normal 8 10 2 3" xfId="39765"/>
    <cellStyle name="Normal 8 10 2 3 2" xfId="39766"/>
    <cellStyle name="Normal 8 10 2 4" xfId="39767"/>
    <cellStyle name="Normal 8 10 3" xfId="39768"/>
    <cellStyle name="Normal 8 10 3 2" xfId="39769"/>
    <cellStyle name="Normal 8 10 3 2 2" xfId="39770"/>
    <cellStyle name="Normal 8 10 3 3" xfId="39771"/>
    <cellStyle name="Normal 8 10 4" xfId="39772"/>
    <cellStyle name="Normal 8 10 4 2" xfId="39773"/>
    <cellStyle name="Normal 8 10 5" xfId="39774"/>
    <cellStyle name="Normal 8 10 5 2" xfId="39775"/>
    <cellStyle name="Normal 8 10 6" xfId="39776"/>
    <cellStyle name="Normal 8 11" xfId="39777"/>
    <cellStyle name="Normal 8 12" xfId="39778"/>
    <cellStyle name="Normal 8 13" xfId="39779"/>
    <cellStyle name="Normal 8 13 2" xfId="39780"/>
    <cellStyle name="Normal 8 14" xfId="39781"/>
    <cellStyle name="Normal 8 15" xfId="39782"/>
    <cellStyle name="Normal 8 16" xfId="39783"/>
    <cellStyle name="Normal 8 2" xfId="39784"/>
    <cellStyle name="Normal 8 2 2" xfId="39785"/>
    <cellStyle name="Normal 8 2 2 2" xfId="39786"/>
    <cellStyle name="Normal 8 2 2 2 2" xfId="39787"/>
    <cellStyle name="Normal 8 2 2 2 2 2" xfId="39788"/>
    <cellStyle name="Normal 8 2 2 2 2 2 2" xfId="39789"/>
    <cellStyle name="Normal 8 2 2 2 2 3" xfId="39790"/>
    <cellStyle name="Normal 8 2 2 2 2 4" xfId="39791"/>
    <cellStyle name="Normal 8 2 2 2 3" xfId="39792"/>
    <cellStyle name="Normal 8 2 2 2 3 2" xfId="39793"/>
    <cellStyle name="Normal 8 2 2 2 4" xfId="39794"/>
    <cellStyle name="Normal 8 2 2 2 5" xfId="39795"/>
    <cellStyle name="Normal 8 2 2 3" xfId="39796"/>
    <cellStyle name="Normal 8 2 2 3 2" xfId="39797"/>
    <cellStyle name="Normal 8 2 2 3 2 2" xfId="39798"/>
    <cellStyle name="Normal 8 2 2 3 3" xfId="39799"/>
    <cellStyle name="Normal 8 2 2 3 4" xfId="39800"/>
    <cellStyle name="Normal 8 2 2 4" xfId="39801"/>
    <cellStyle name="Normal 8 2 2 5" xfId="39802"/>
    <cellStyle name="Normal 8 2 2 5 2" xfId="39803"/>
    <cellStyle name="Normal 8 2 2 6" xfId="39804"/>
    <cellStyle name="Normal 8 2 2 7" xfId="39805"/>
    <cellStyle name="Normal 8 2 3" xfId="39806"/>
    <cellStyle name="Normal 8 2 3 10" xfId="39807"/>
    <cellStyle name="Normal 8 2 3 10 2" xfId="39808"/>
    <cellStyle name="Normal 8 2 3 11" xfId="39809"/>
    <cellStyle name="Normal 8 2 3 11 2" xfId="39810"/>
    <cellStyle name="Normal 8 2 3 12" xfId="39811"/>
    <cellStyle name="Normal 8 2 3 12 2" xfId="39812"/>
    <cellStyle name="Normal 8 2 3 13" xfId="39813"/>
    <cellStyle name="Normal 8 2 3 13 2" xfId="39814"/>
    <cellStyle name="Normal 8 2 3 14" xfId="39815"/>
    <cellStyle name="Normal 8 2 3 15" xfId="39816"/>
    <cellStyle name="Normal 8 2 3 2" xfId="39817"/>
    <cellStyle name="Normal 8 2 3 2 10" xfId="39818"/>
    <cellStyle name="Normal 8 2 3 2 10 2" xfId="39819"/>
    <cellStyle name="Normal 8 2 3 2 11" xfId="39820"/>
    <cellStyle name="Normal 8 2 3 2 11 2" xfId="39821"/>
    <cellStyle name="Normal 8 2 3 2 12" xfId="39822"/>
    <cellStyle name="Normal 8 2 3 2 12 2" xfId="39823"/>
    <cellStyle name="Normal 8 2 3 2 13" xfId="39824"/>
    <cellStyle name="Normal 8 2 3 2 14" xfId="39825"/>
    <cellStyle name="Normal 8 2 3 2 2" xfId="39826"/>
    <cellStyle name="Normal 8 2 3 2 2 10" xfId="39827"/>
    <cellStyle name="Normal 8 2 3 2 2 11" xfId="39828"/>
    <cellStyle name="Normal 8 2 3 2 2 2" xfId="39829"/>
    <cellStyle name="Normal 8 2 3 2 2 2 2" xfId="39830"/>
    <cellStyle name="Normal 8 2 3 2 2 2 2 2" xfId="39831"/>
    <cellStyle name="Normal 8 2 3 2 2 2 2 2 2" xfId="39832"/>
    <cellStyle name="Normal 8 2 3 2 2 2 2 2 2 2" xfId="39833"/>
    <cellStyle name="Normal 8 2 3 2 2 2 2 2 3" xfId="39834"/>
    <cellStyle name="Normal 8 2 3 2 2 2 2 3" xfId="39835"/>
    <cellStyle name="Normal 8 2 3 2 2 2 2 3 2" xfId="39836"/>
    <cellStyle name="Normal 8 2 3 2 2 2 2 4" xfId="39837"/>
    <cellStyle name="Normal 8 2 3 2 2 2 3" xfId="39838"/>
    <cellStyle name="Normal 8 2 3 2 2 2 3 2" xfId="39839"/>
    <cellStyle name="Normal 8 2 3 2 2 2 3 2 2" xfId="39840"/>
    <cellStyle name="Normal 8 2 3 2 2 2 3 3" xfId="39841"/>
    <cellStyle name="Normal 8 2 3 2 2 2 4" xfId="39842"/>
    <cellStyle name="Normal 8 2 3 2 2 2 4 2" xfId="39843"/>
    <cellStyle name="Normal 8 2 3 2 2 2 5" xfId="39844"/>
    <cellStyle name="Normal 8 2 3 2 2 2 5 2" xfId="39845"/>
    <cellStyle name="Normal 8 2 3 2 2 2 6" xfId="39846"/>
    <cellStyle name="Normal 8 2 3 2 2 3" xfId="39847"/>
    <cellStyle name="Normal 8 2 3 2 2 3 2" xfId="39848"/>
    <cellStyle name="Normal 8 2 3 2 2 3 2 2" xfId="39849"/>
    <cellStyle name="Normal 8 2 3 2 2 3 2 2 2" xfId="39850"/>
    <cellStyle name="Normal 8 2 3 2 2 3 2 2 2 2" xfId="39851"/>
    <cellStyle name="Normal 8 2 3 2 2 3 2 2 3" xfId="39852"/>
    <cellStyle name="Normal 8 2 3 2 2 3 2 3" xfId="39853"/>
    <cellStyle name="Normal 8 2 3 2 2 3 2 3 2" xfId="39854"/>
    <cellStyle name="Normal 8 2 3 2 2 3 2 4" xfId="39855"/>
    <cellStyle name="Normal 8 2 3 2 2 3 3" xfId="39856"/>
    <cellStyle name="Normal 8 2 3 2 2 3 3 2" xfId="39857"/>
    <cellStyle name="Normal 8 2 3 2 2 3 3 2 2" xfId="39858"/>
    <cellStyle name="Normal 8 2 3 2 2 3 3 3" xfId="39859"/>
    <cellStyle name="Normal 8 2 3 2 2 3 4" xfId="39860"/>
    <cellStyle name="Normal 8 2 3 2 2 3 4 2" xfId="39861"/>
    <cellStyle name="Normal 8 2 3 2 2 3 5" xfId="39862"/>
    <cellStyle name="Normal 8 2 3 2 2 3 5 2" xfId="39863"/>
    <cellStyle name="Normal 8 2 3 2 2 3 6" xfId="39864"/>
    <cellStyle name="Normal 8 2 3 2 2 4" xfId="39865"/>
    <cellStyle name="Normal 8 2 3 2 2 4 2" xfId="39866"/>
    <cellStyle name="Normal 8 2 3 2 2 4 2 2" xfId="39867"/>
    <cellStyle name="Normal 8 2 3 2 2 4 2 2 2" xfId="39868"/>
    <cellStyle name="Normal 8 2 3 2 2 4 2 3" xfId="39869"/>
    <cellStyle name="Normal 8 2 3 2 2 4 3" xfId="39870"/>
    <cellStyle name="Normal 8 2 3 2 2 4 3 2" xfId="39871"/>
    <cellStyle name="Normal 8 2 3 2 2 4 4" xfId="39872"/>
    <cellStyle name="Normal 8 2 3 2 2 5" xfId="39873"/>
    <cellStyle name="Normal 8 2 3 2 2 5 2" xfId="39874"/>
    <cellStyle name="Normal 8 2 3 2 2 5 2 2" xfId="39875"/>
    <cellStyle name="Normal 8 2 3 2 2 5 3" xfId="39876"/>
    <cellStyle name="Normal 8 2 3 2 2 6" xfId="39877"/>
    <cellStyle name="Normal 8 2 3 2 2 6 2" xfId="39878"/>
    <cellStyle name="Normal 8 2 3 2 2 7" xfId="39879"/>
    <cellStyle name="Normal 8 2 3 2 2 7 2" xfId="39880"/>
    <cellStyle name="Normal 8 2 3 2 2 8" xfId="39881"/>
    <cellStyle name="Normal 8 2 3 2 2 8 2" xfId="39882"/>
    <cellStyle name="Normal 8 2 3 2 2 9" xfId="39883"/>
    <cellStyle name="Normal 8 2 3 2 2 9 2" xfId="39884"/>
    <cellStyle name="Normal 8 2 3 2 3" xfId="39885"/>
    <cellStyle name="Normal 8 2 3 2 3 2" xfId="39886"/>
    <cellStyle name="Normal 8 2 3 2 3 2 2" xfId="39887"/>
    <cellStyle name="Normal 8 2 3 2 3 2 2 2" xfId="39888"/>
    <cellStyle name="Normal 8 2 3 2 3 2 2 2 2" xfId="39889"/>
    <cellStyle name="Normal 8 2 3 2 3 2 2 2 2 2" xfId="39890"/>
    <cellStyle name="Normal 8 2 3 2 3 2 2 2 3" xfId="39891"/>
    <cellStyle name="Normal 8 2 3 2 3 2 2 3" xfId="39892"/>
    <cellStyle name="Normal 8 2 3 2 3 2 2 3 2" xfId="39893"/>
    <cellStyle name="Normal 8 2 3 2 3 2 2 4" xfId="39894"/>
    <cellStyle name="Normal 8 2 3 2 3 2 3" xfId="39895"/>
    <cellStyle name="Normal 8 2 3 2 3 2 3 2" xfId="39896"/>
    <cellStyle name="Normal 8 2 3 2 3 2 3 2 2" xfId="39897"/>
    <cellStyle name="Normal 8 2 3 2 3 2 3 3" xfId="39898"/>
    <cellStyle name="Normal 8 2 3 2 3 2 4" xfId="39899"/>
    <cellStyle name="Normal 8 2 3 2 3 2 4 2" xfId="39900"/>
    <cellStyle name="Normal 8 2 3 2 3 2 5" xfId="39901"/>
    <cellStyle name="Normal 8 2 3 2 3 2 5 2" xfId="39902"/>
    <cellStyle name="Normal 8 2 3 2 3 2 6" xfId="39903"/>
    <cellStyle name="Normal 8 2 3 2 3 3" xfId="39904"/>
    <cellStyle name="Normal 8 2 3 2 3 3 2" xfId="39905"/>
    <cellStyle name="Normal 8 2 3 2 3 3 2 2" xfId="39906"/>
    <cellStyle name="Normal 8 2 3 2 3 3 2 2 2" xfId="39907"/>
    <cellStyle name="Normal 8 2 3 2 3 3 2 2 2 2" xfId="39908"/>
    <cellStyle name="Normal 8 2 3 2 3 3 2 2 3" xfId="39909"/>
    <cellStyle name="Normal 8 2 3 2 3 3 2 3" xfId="39910"/>
    <cellStyle name="Normal 8 2 3 2 3 3 2 3 2" xfId="39911"/>
    <cellStyle name="Normal 8 2 3 2 3 3 2 4" xfId="39912"/>
    <cellStyle name="Normal 8 2 3 2 3 3 3" xfId="39913"/>
    <cellStyle name="Normal 8 2 3 2 3 3 3 2" xfId="39914"/>
    <cellStyle name="Normal 8 2 3 2 3 3 3 2 2" xfId="39915"/>
    <cellStyle name="Normal 8 2 3 2 3 3 3 3" xfId="39916"/>
    <cellStyle name="Normal 8 2 3 2 3 3 4" xfId="39917"/>
    <cellStyle name="Normal 8 2 3 2 3 3 4 2" xfId="39918"/>
    <cellStyle name="Normal 8 2 3 2 3 3 5" xfId="39919"/>
    <cellStyle name="Normal 8 2 3 2 3 3 5 2" xfId="39920"/>
    <cellStyle name="Normal 8 2 3 2 3 3 6" xfId="39921"/>
    <cellStyle name="Normal 8 2 3 2 3 4" xfId="39922"/>
    <cellStyle name="Normal 8 2 3 2 3 4 2" xfId="39923"/>
    <cellStyle name="Normal 8 2 3 2 3 4 2 2" xfId="39924"/>
    <cellStyle name="Normal 8 2 3 2 3 4 2 2 2" xfId="39925"/>
    <cellStyle name="Normal 8 2 3 2 3 4 2 3" xfId="39926"/>
    <cellStyle name="Normal 8 2 3 2 3 4 3" xfId="39927"/>
    <cellStyle name="Normal 8 2 3 2 3 4 3 2" xfId="39928"/>
    <cellStyle name="Normal 8 2 3 2 3 4 4" xfId="39929"/>
    <cellStyle name="Normal 8 2 3 2 3 5" xfId="39930"/>
    <cellStyle name="Normal 8 2 3 2 3 5 2" xfId="39931"/>
    <cellStyle name="Normal 8 2 3 2 3 5 2 2" xfId="39932"/>
    <cellStyle name="Normal 8 2 3 2 3 5 3" xfId="39933"/>
    <cellStyle name="Normal 8 2 3 2 3 6" xfId="39934"/>
    <cellStyle name="Normal 8 2 3 2 3 6 2" xfId="39935"/>
    <cellStyle name="Normal 8 2 3 2 3 7" xfId="39936"/>
    <cellStyle name="Normal 8 2 3 2 3 7 2" xfId="39937"/>
    <cellStyle name="Normal 8 2 3 2 3 8" xfId="39938"/>
    <cellStyle name="Normal 8 2 3 2 4" xfId="39939"/>
    <cellStyle name="Normal 8 2 3 2 4 2" xfId="39940"/>
    <cellStyle name="Normal 8 2 3 2 4 2 2" xfId="39941"/>
    <cellStyle name="Normal 8 2 3 2 4 2 2 2" xfId="39942"/>
    <cellStyle name="Normal 8 2 3 2 4 2 2 2 2" xfId="39943"/>
    <cellStyle name="Normal 8 2 3 2 4 2 2 3" xfId="39944"/>
    <cellStyle name="Normal 8 2 3 2 4 2 3" xfId="39945"/>
    <cellStyle name="Normal 8 2 3 2 4 2 3 2" xfId="39946"/>
    <cellStyle name="Normal 8 2 3 2 4 2 4" xfId="39947"/>
    <cellStyle name="Normal 8 2 3 2 4 3" xfId="39948"/>
    <cellStyle name="Normal 8 2 3 2 4 3 2" xfId="39949"/>
    <cellStyle name="Normal 8 2 3 2 4 3 2 2" xfId="39950"/>
    <cellStyle name="Normal 8 2 3 2 4 3 3" xfId="39951"/>
    <cellStyle name="Normal 8 2 3 2 4 4" xfId="39952"/>
    <cellStyle name="Normal 8 2 3 2 4 4 2" xfId="39953"/>
    <cellStyle name="Normal 8 2 3 2 4 5" xfId="39954"/>
    <cellStyle name="Normal 8 2 3 2 4 5 2" xfId="39955"/>
    <cellStyle name="Normal 8 2 3 2 4 6" xfId="39956"/>
    <cellStyle name="Normal 8 2 3 2 5" xfId="39957"/>
    <cellStyle name="Normal 8 2 3 2 5 2" xfId="39958"/>
    <cellStyle name="Normal 8 2 3 2 5 2 2" xfId="39959"/>
    <cellStyle name="Normal 8 2 3 2 5 2 2 2" xfId="39960"/>
    <cellStyle name="Normal 8 2 3 2 5 2 2 2 2" xfId="39961"/>
    <cellStyle name="Normal 8 2 3 2 5 2 2 3" xfId="39962"/>
    <cellStyle name="Normal 8 2 3 2 5 2 3" xfId="39963"/>
    <cellStyle name="Normal 8 2 3 2 5 2 3 2" xfId="39964"/>
    <cellStyle name="Normal 8 2 3 2 5 2 4" xfId="39965"/>
    <cellStyle name="Normal 8 2 3 2 5 3" xfId="39966"/>
    <cellStyle name="Normal 8 2 3 2 5 3 2" xfId="39967"/>
    <cellStyle name="Normal 8 2 3 2 5 3 2 2" xfId="39968"/>
    <cellStyle name="Normal 8 2 3 2 5 3 3" xfId="39969"/>
    <cellStyle name="Normal 8 2 3 2 5 4" xfId="39970"/>
    <cellStyle name="Normal 8 2 3 2 5 4 2" xfId="39971"/>
    <cellStyle name="Normal 8 2 3 2 5 5" xfId="39972"/>
    <cellStyle name="Normal 8 2 3 2 5 5 2" xfId="39973"/>
    <cellStyle name="Normal 8 2 3 2 5 6" xfId="39974"/>
    <cellStyle name="Normal 8 2 3 2 6" xfId="39975"/>
    <cellStyle name="Normal 8 2 3 2 6 2" xfId="39976"/>
    <cellStyle name="Normal 8 2 3 2 6 2 2" xfId="39977"/>
    <cellStyle name="Normal 8 2 3 2 6 2 2 2" xfId="39978"/>
    <cellStyle name="Normal 8 2 3 2 6 2 2 2 2" xfId="39979"/>
    <cellStyle name="Normal 8 2 3 2 6 2 2 3" xfId="39980"/>
    <cellStyle name="Normal 8 2 3 2 6 2 3" xfId="39981"/>
    <cellStyle name="Normal 8 2 3 2 6 2 3 2" xfId="39982"/>
    <cellStyle name="Normal 8 2 3 2 6 2 4" xfId="39983"/>
    <cellStyle name="Normal 8 2 3 2 6 3" xfId="39984"/>
    <cellStyle name="Normal 8 2 3 2 6 3 2" xfId="39985"/>
    <cellStyle name="Normal 8 2 3 2 6 3 2 2" xfId="39986"/>
    <cellStyle name="Normal 8 2 3 2 6 3 3" xfId="39987"/>
    <cellStyle name="Normal 8 2 3 2 6 4" xfId="39988"/>
    <cellStyle name="Normal 8 2 3 2 6 4 2" xfId="39989"/>
    <cellStyle name="Normal 8 2 3 2 6 5" xfId="39990"/>
    <cellStyle name="Normal 8 2 3 2 6 5 2" xfId="39991"/>
    <cellStyle name="Normal 8 2 3 2 6 6" xfId="39992"/>
    <cellStyle name="Normal 8 2 3 2 7" xfId="39993"/>
    <cellStyle name="Normal 8 2 3 2 7 2" xfId="39994"/>
    <cellStyle name="Normal 8 2 3 2 7 2 2" xfId="39995"/>
    <cellStyle name="Normal 8 2 3 2 7 2 2 2" xfId="39996"/>
    <cellStyle name="Normal 8 2 3 2 7 2 3" xfId="39997"/>
    <cellStyle name="Normal 8 2 3 2 7 3" xfId="39998"/>
    <cellStyle name="Normal 8 2 3 2 7 3 2" xfId="39999"/>
    <cellStyle name="Normal 8 2 3 2 7 4" xfId="40000"/>
    <cellStyle name="Normal 8 2 3 2 8" xfId="40001"/>
    <cellStyle name="Normal 8 2 3 2 8 2" xfId="40002"/>
    <cellStyle name="Normal 8 2 3 2 8 2 2" xfId="40003"/>
    <cellStyle name="Normal 8 2 3 2 8 3" xfId="40004"/>
    <cellStyle name="Normal 8 2 3 2 9" xfId="40005"/>
    <cellStyle name="Normal 8 2 3 2 9 2" xfId="40006"/>
    <cellStyle name="Normal 8 2 3 3" xfId="40007"/>
    <cellStyle name="Normal 8 2 3 3 10" xfId="40008"/>
    <cellStyle name="Normal 8 2 3 3 11" xfId="40009"/>
    <cellStyle name="Normal 8 2 3 3 2" xfId="40010"/>
    <cellStyle name="Normal 8 2 3 3 2 2" xfId="40011"/>
    <cellStyle name="Normal 8 2 3 3 2 2 2" xfId="40012"/>
    <cellStyle name="Normal 8 2 3 3 2 2 2 2" xfId="40013"/>
    <cellStyle name="Normal 8 2 3 3 2 2 2 2 2" xfId="40014"/>
    <cellStyle name="Normal 8 2 3 3 2 2 2 3" xfId="40015"/>
    <cellStyle name="Normal 8 2 3 3 2 2 3" xfId="40016"/>
    <cellStyle name="Normal 8 2 3 3 2 2 3 2" xfId="40017"/>
    <cellStyle name="Normal 8 2 3 3 2 2 4" xfId="40018"/>
    <cellStyle name="Normal 8 2 3 3 2 3" xfId="40019"/>
    <cellStyle name="Normal 8 2 3 3 2 3 2" xfId="40020"/>
    <cellStyle name="Normal 8 2 3 3 2 3 2 2" xfId="40021"/>
    <cellStyle name="Normal 8 2 3 3 2 3 3" xfId="40022"/>
    <cellStyle name="Normal 8 2 3 3 2 4" xfId="40023"/>
    <cellStyle name="Normal 8 2 3 3 2 4 2" xfId="40024"/>
    <cellStyle name="Normal 8 2 3 3 2 5" xfId="40025"/>
    <cellStyle name="Normal 8 2 3 3 2 5 2" xfId="40026"/>
    <cellStyle name="Normal 8 2 3 3 2 6" xfId="40027"/>
    <cellStyle name="Normal 8 2 3 3 3" xfId="40028"/>
    <cellStyle name="Normal 8 2 3 3 3 2" xfId="40029"/>
    <cellStyle name="Normal 8 2 3 3 3 2 2" xfId="40030"/>
    <cellStyle name="Normal 8 2 3 3 3 2 2 2" xfId="40031"/>
    <cellStyle name="Normal 8 2 3 3 3 2 2 2 2" xfId="40032"/>
    <cellStyle name="Normal 8 2 3 3 3 2 2 3" xfId="40033"/>
    <cellStyle name="Normal 8 2 3 3 3 2 3" xfId="40034"/>
    <cellStyle name="Normal 8 2 3 3 3 2 3 2" xfId="40035"/>
    <cellStyle name="Normal 8 2 3 3 3 2 4" xfId="40036"/>
    <cellStyle name="Normal 8 2 3 3 3 3" xfId="40037"/>
    <cellStyle name="Normal 8 2 3 3 3 3 2" xfId="40038"/>
    <cellStyle name="Normal 8 2 3 3 3 3 2 2" xfId="40039"/>
    <cellStyle name="Normal 8 2 3 3 3 3 3" xfId="40040"/>
    <cellStyle name="Normal 8 2 3 3 3 4" xfId="40041"/>
    <cellStyle name="Normal 8 2 3 3 3 4 2" xfId="40042"/>
    <cellStyle name="Normal 8 2 3 3 3 5" xfId="40043"/>
    <cellStyle name="Normal 8 2 3 3 3 5 2" xfId="40044"/>
    <cellStyle name="Normal 8 2 3 3 3 6" xfId="40045"/>
    <cellStyle name="Normal 8 2 3 3 4" xfId="40046"/>
    <cellStyle name="Normal 8 2 3 3 4 2" xfId="40047"/>
    <cellStyle name="Normal 8 2 3 3 4 2 2" xfId="40048"/>
    <cellStyle name="Normal 8 2 3 3 4 2 2 2" xfId="40049"/>
    <cellStyle name="Normal 8 2 3 3 4 2 3" xfId="40050"/>
    <cellStyle name="Normal 8 2 3 3 4 3" xfId="40051"/>
    <cellStyle name="Normal 8 2 3 3 4 3 2" xfId="40052"/>
    <cellStyle name="Normal 8 2 3 3 4 4" xfId="40053"/>
    <cellStyle name="Normal 8 2 3 3 5" xfId="40054"/>
    <cellStyle name="Normal 8 2 3 3 5 2" xfId="40055"/>
    <cellStyle name="Normal 8 2 3 3 5 2 2" xfId="40056"/>
    <cellStyle name="Normal 8 2 3 3 5 3" xfId="40057"/>
    <cellStyle name="Normal 8 2 3 3 6" xfId="40058"/>
    <cellStyle name="Normal 8 2 3 3 6 2" xfId="40059"/>
    <cellStyle name="Normal 8 2 3 3 7" xfId="40060"/>
    <cellStyle name="Normal 8 2 3 3 7 2" xfId="40061"/>
    <cellStyle name="Normal 8 2 3 3 8" xfId="40062"/>
    <cellStyle name="Normal 8 2 3 3 8 2" xfId="40063"/>
    <cellStyle name="Normal 8 2 3 3 9" xfId="40064"/>
    <cellStyle name="Normal 8 2 3 3 9 2" xfId="40065"/>
    <cellStyle name="Normal 8 2 3 4" xfId="40066"/>
    <cellStyle name="Normal 8 2 3 4 2" xfId="40067"/>
    <cellStyle name="Normal 8 2 3 4 2 2" xfId="40068"/>
    <cellStyle name="Normal 8 2 3 4 2 2 2" xfId="40069"/>
    <cellStyle name="Normal 8 2 3 4 2 2 2 2" xfId="40070"/>
    <cellStyle name="Normal 8 2 3 4 2 2 2 2 2" xfId="40071"/>
    <cellStyle name="Normal 8 2 3 4 2 2 2 3" xfId="40072"/>
    <cellStyle name="Normal 8 2 3 4 2 2 3" xfId="40073"/>
    <cellStyle name="Normal 8 2 3 4 2 2 3 2" xfId="40074"/>
    <cellStyle name="Normal 8 2 3 4 2 2 4" xfId="40075"/>
    <cellStyle name="Normal 8 2 3 4 2 3" xfId="40076"/>
    <cellStyle name="Normal 8 2 3 4 2 3 2" xfId="40077"/>
    <cellStyle name="Normal 8 2 3 4 2 3 2 2" xfId="40078"/>
    <cellStyle name="Normal 8 2 3 4 2 3 3" xfId="40079"/>
    <cellStyle name="Normal 8 2 3 4 2 4" xfId="40080"/>
    <cellStyle name="Normal 8 2 3 4 2 4 2" xfId="40081"/>
    <cellStyle name="Normal 8 2 3 4 2 5" xfId="40082"/>
    <cellStyle name="Normal 8 2 3 4 2 5 2" xfId="40083"/>
    <cellStyle name="Normal 8 2 3 4 2 6" xfId="40084"/>
    <cellStyle name="Normal 8 2 3 4 3" xfId="40085"/>
    <cellStyle name="Normal 8 2 3 4 3 2" xfId="40086"/>
    <cellStyle name="Normal 8 2 3 4 3 2 2" xfId="40087"/>
    <cellStyle name="Normal 8 2 3 4 3 2 2 2" xfId="40088"/>
    <cellStyle name="Normal 8 2 3 4 3 2 2 2 2" xfId="40089"/>
    <cellStyle name="Normal 8 2 3 4 3 2 2 3" xfId="40090"/>
    <cellStyle name="Normal 8 2 3 4 3 2 3" xfId="40091"/>
    <cellStyle name="Normal 8 2 3 4 3 2 3 2" xfId="40092"/>
    <cellStyle name="Normal 8 2 3 4 3 2 4" xfId="40093"/>
    <cellStyle name="Normal 8 2 3 4 3 3" xfId="40094"/>
    <cellStyle name="Normal 8 2 3 4 3 3 2" xfId="40095"/>
    <cellStyle name="Normal 8 2 3 4 3 3 2 2" xfId="40096"/>
    <cellStyle name="Normal 8 2 3 4 3 3 3" xfId="40097"/>
    <cellStyle name="Normal 8 2 3 4 3 4" xfId="40098"/>
    <cellStyle name="Normal 8 2 3 4 3 4 2" xfId="40099"/>
    <cellStyle name="Normal 8 2 3 4 3 5" xfId="40100"/>
    <cellStyle name="Normal 8 2 3 4 3 5 2" xfId="40101"/>
    <cellStyle name="Normal 8 2 3 4 3 6" xfId="40102"/>
    <cellStyle name="Normal 8 2 3 4 4" xfId="40103"/>
    <cellStyle name="Normal 8 2 3 4 4 2" xfId="40104"/>
    <cellStyle name="Normal 8 2 3 4 4 2 2" xfId="40105"/>
    <cellStyle name="Normal 8 2 3 4 4 2 2 2" xfId="40106"/>
    <cellStyle name="Normal 8 2 3 4 4 2 3" xfId="40107"/>
    <cellStyle name="Normal 8 2 3 4 4 3" xfId="40108"/>
    <cellStyle name="Normal 8 2 3 4 4 3 2" xfId="40109"/>
    <cellStyle name="Normal 8 2 3 4 4 4" xfId="40110"/>
    <cellStyle name="Normal 8 2 3 4 5" xfId="40111"/>
    <cellStyle name="Normal 8 2 3 4 5 2" xfId="40112"/>
    <cellStyle name="Normal 8 2 3 4 5 2 2" xfId="40113"/>
    <cellStyle name="Normal 8 2 3 4 5 3" xfId="40114"/>
    <cellStyle name="Normal 8 2 3 4 6" xfId="40115"/>
    <cellStyle name="Normal 8 2 3 4 6 2" xfId="40116"/>
    <cellStyle name="Normal 8 2 3 4 7" xfId="40117"/>
    <cellStyle name="Normal 8 2 3 4 7 2" xfId="40118"/>
    <cellStyle name="Normal 8 2 3 4 8" xfId="40119"/>
    <cellStyle name="Normal 8 2 3 5" xfId="40120"/>
    <cellStyle name="Normal 8 2 3 5 2" xfId="40121"/>
    <cellStyle name="Normal 8 2 3 5 2 2" xfId="40122"/>
    <cellStyle name="Normal 8 2 3 5 2 2 2" xfId="40123"/>
    <cellStyle name="Normal 8 2 3 5 2 2 2 2" xfId="40124"/>
    <cellStyle name="Normal 8 2 3 5 2 2 3" xfId="40125"/>
    <cellStyle name="Normal 8 2 3 5 2 3" xfId="40126"/>
    <cellStyle name="Normal 8 2 3 5 2 3 2" xfId="40127"/>
    <cellStyle name="Normal 8 2 3 5 2 4" xfId="40128"/>
    <cellStyle name="Normal 8 2 3 5 3" xfId="40129"/>
    <cellStyle name="Normal 8 2 3 5 3 2" xfId="40130"/>
    <cellStyle name="Normal 8 2 3 5 3 2 2" xfId="40131"/>
    <cellStyle name="Normal 8 2 3 5 3 3" xfId="40132"/>
    <cellStyle name="Normal 8 2 3 5 4" xfId="40133"/>
    <cellStyle name="Normal 8 2 3 5 4 2" xfId="40134"/>
    <cellStyle name="Normal 8 2 3 5 5" xfId="40135"/>
    <cellStyle name="Normal 8 2 3 5 5 2" xfId="40136"/>
    <cellStyle name="Normal 8 2 3 5 6" xfId="40137"/>
    <cellStyle name="Normal 8 2 3 6" xfId="40138"/>
    <cellStyle name="Normal 8 2 3 6 2" xfId="40139"/>
    <cellStyle name="Normal 8 2 3 6 2 2" xfId="40140"/>
    <cellStyle name="Normal 8 2 3 6 2 2 2" xfId="40141"/>
    <cellStyle name="Normal 8 2 3 6 2 2 2 2" xfId="40142"/>
    <cellStyle name="Normal 8 2 3 6 2 2 3" xfId="40143"/>
    <cellStyle name="Normal 8 2 3 6 2 3" xfId="40144"/>
    <cellStyle name="Normal 8 2 3 6 2 3 2" xfId="40145"/>
    <cellStyle name="Normal 8 2 3 6 2 4" xfId="40146"/>
    <cellStyle name="Normal 8 2 3 6 3" xfId="40147"/>
    <cellStyle name="Normal 8 2 3 6 3 2" xfId="40148"/>
    <cellStyle name="Normal 8 2 3 6 3 2 2" xfId="40149"/>
    <cellStyle name="Normal 8 2 3 6 3 3" xfId="40150"/>
    <cellStyle name="Normal 8 2 3 6 4" xfId="40151"/>
    <cellStyle name="Normal 8 2 3 6 4 2" xfId="40152"/>
    <cellStyle name="Normal 8 2 3 6 5" xfId="40153"/>
    <cellStyle name="Normal 8 2 3 6 5 2" xfId="40154"/>
    <cellStyle name="Normal 8 2 3 6 6" xfId="40155"/>
    <cellStyle name="Normal 8 2 3 7" xfId="40156"/>
    <cellStyle name="Normal 8 2 3 7 2" xfId="40157"/>
    <cellStyle name="Normal 8 2 3 7 2 2" xfId="40158"/>
    <cellStyle name="Normal 8 2 3 7 2 2 2" xfId="40159"/>
    <cellStyle name="Normal 8 2 3 7 2 2 2 2" xfId="40160"/>
    <cellStyle name="Normal 8 2 3 7 2 2 3" xfId="40161"/>
    <cellStyle name="Normal 8 2 3 7 2 3" xfId="40162"/>
    <cellStyle name="Normal 8 2 3 7 2 3 2" xfId="40163"/>
    <cellStyle name="Normal 8 2 3 7 2 4" xfId="40164"/>
    <cellStyle name="Normal 8 2 3 7 3" xfId="40165"/>
    <cellStyle name="Normal 8 2 3 7 3 2" xfId="40166"/>
    <cellStyle name="Normal 8 2 3 7 3 2 2" xfId="40167"/>
    <cellStyle name="Normal 8 2 3 7 3 3" xfId="40168"/>
    <cellStyle name="Normal 8 2 3 7 4" xfId="40169"/>
    <cellStyle name="Normal 8 2 3 7 4 2" xfId="40170"/>
    <cellStyle name="Normal 8 2 3 7 5" xfId="40171"/>
    <cellStyle name="Normal 8 2 3 7 5 2" xfId="40172"/>
    <cellStyle name="Normal 8 2 3 7 6" xfId="40173"/>
    <cellStyle name="Normal 8 2 3 8" xfId="40174"/>
    <cellStyle name="Normal 8 2 3 8 2" xfId="40175"/>
    <cellStyle name="Normal 8 2 3 8 2 2" xfId="40176"/>
    <cellStyle name="Normal 8 2 3 8 2 2 2" xfId="40177"/>
    <cellStyle name="Normal 8 2 3 8 2 3" xfId="40178"/>
    <cellStyle name="Normal 8 2 3 8 3" xfId="40179"/>
    <cellStyle name="Normal 8 2 3 8 3 2" xfId="40180"/>
    <cellStyle name="Normal 8 2 3 8 4" xfId="40181"/>
    <cellStyle name="Normal 8 2 3 9" xfId="40182"/>
    <cellStyle name="Normal 8 2 3 9 2" xfId="40183"/>
    <cellStyle name="Normal 8 2 3 9 2 2" xfId="40184"/>
    <cellStyle name="Normal 8 2 3 9 3" xfId="40185"/>
    <cellStyle name="Normal 8 2 4" xfId="40186"/>
    <cellStyle name="Normal 8 2 4 2" xfId="40187"/>
    <cellStyle name="Normal 8 2 4 2 2" xfId="40188"/>
    <cellStyle name="Normal 8 2 4 2 2 2" xfId="40189"/>
    <cellStyle name="Normal 8 2 4 2 3" xfId="40190"/>
    <cellStyle name="Normal 8 2 4 2 4" xfId="40191"/>
    <cellStyle name="Normal 8 2 4 3" xfId="40192"/>
    <cellStyle name="Normal 8 2 4 4" xfId="40193"/>
    <cellStyle name="Normal 8 2 4 4 2" xfId="40194"/>
    <cellStyle name="Normal 8 2 4 5" xfId="40195"/>
    <cellStyle name="Normal 8 2 4 6" xfId="40196"/>
    <cellStyle name="Normal 8 2 5" xfId="40197"/>
    <cellStyle name="Normal 8 2 5 2" xfId="40198"/>
    <cellStyle name="Normal 8 2 5 2 2" xfId="40199"/>
    <cellStyle name="Normal 8 2 5 3" xfId="40200"/>
    <cellStyle name="Normal 8 2 5 4" xfId="40201"/>
    <cellStyle name="Normal 8 2 6" xfId="40202"/>
    <cellStyle name="Normal 8 2 7" xfId="40203"/>
    <cellStyle name="Normal 8 2 7 2" xfId="40204"/>
    <cellStyle name="Normal 8 2 8" xfId="40205"/>
    <cellStyle name="Normal 8 2 9" xfId="40206"/>
    <cellStyle name="Normal 8 3" xfId="40207"/>
    <cellStyle name="Normal 8 3 2" xfId="40208"/>
    <cellStyle name="Normal 8 3 2 2" xfId="40209"/>
    <cellStyle name="Normal 8 3 2 2 2" xfId="40210"/>
    <cellStyle name="Normal 8 3 2 2 2 2" xfId="40211"/>
    <cellStyle name="Normal 8 3 2 2 3" xfId="40212"/>
    <cellStyle name="Normal 8 3 2 2 4" xfId="40213"/>
    <cellStyle name="Normal 8 3 2 3" xfId="40214"/>
    <cellStyle name="Normal 8 3 2 3 2" xfId="40215"/>
    <cellStyle name="Normal 8 3 2 4" xfId="40216"/>
    <cellStyle name="Normal 8 3 2 5" xfId="40217"/>
    <cellStyle name="Normal 8 3 3" xfId="40218"/>
    <cellStyle name="Normal 8 3 3 2" xfId="40219"/>
    <cellStyle name="Normal 8 3 3 2 2" xfId="40220"/>
    <cellStyle name="Normal 8 3 3 3" xfId="40221"/>
    <cellStyle name="Normal 8 3 3 4" xfId="40222"/>
    <cellStyle name="Normal 8 3 4" xfId="40223"/>
    <cellStyle name="Normal 8 3 5" xfId="40224"/>
    <cellStyle name="Normal 8 3 5 2" xfId="40225"/>
    <cellStyle name="Normal 8 3 6" xfId="40226"/>
    <cellStyle name="Normal 8 3 7" xfId="40227"/>
    <cellStyle name="Normal 8 4" xfId="40228"/>
    <cellStyle name="Normal 8 4 2" xfId="40229"/>
    <cellStyle name="Normal 8 4 2 2" xfId="40230"/>
    <cellStyle name="Normal 8 4 2 2 2" xfId="40231"/>
    <cellStyle name="Normal 8 4 2 2 2 2" xfId="40232"/>
    <cellStyle name="Normal 8 4 2 2 3" xfId="40233"/>
    <cellStyle name="Normal 8 4 2 2 4" xfId="40234"/>
    <cellStyle name="Normal 8 4 2 3" xfId="40235"/>
    <cellStyle name="Normal 8 4 2 3 2" xfId="40236"/>
    <cellStyle name="Normal 8 4 2 4" xfId="40237"/>
    <cellStyle name="Normal 8 4 2 5" xfId="40238"/>
    <cellStyle name="Normal 8 4 3" xfId="40239"/>
    <cellStyle name="Normal 8 4 3 2" xfId="40240"/>
    <cellStyle name="Normal 8 4 3 2 2" xfId="40241"/>
    <cellStyle name="Normal 8 4 3 3" xfId="40242"/>
    <cellStyle name="Normal 8 4 3 4" xfId="40243"/>
    <cellStyle name="Normal 8 4 4" xfId="40244"/>
    <cellStyle name="Normal 8 4 5" xfId="40245"/>
    <cellStyle name="Normal 8 4 5 2" xfId="40246"/>
    <cellStyle name="Normal 8 4 6" xfId="40247"/>
    <cellStyle name="Normal 8 4 7" xfId="40248"/>
    <cellStyle name="Normal 8 5" xfId="40249"/>
    <cellStyle name="Normal 8 5 10" xfId="40250"/>
    <cellStyle name="Normal 8 5 2" xfId="40251"/>
    <cellStyle name="Normal 8 5 2 10" xfId="40252"/>
    <cellStyle name="Normal 8 5 2 10 2" xfId="40253"/>
    <cellStyle name="Normal 8 5 2 11" xfId="40254"/>
    <cellStyle name="Normal 8 5 2 11 2" xfId="40255"/>
    <cellStyle name="Normal 8 5 2 12" xfId="40256"/>
    <cellStyle name="Normal 8 5 2 12 2" xfId="40257"/>
    <cellStyle name="Normal 8 5 2 13" xfId="40258"/>
    <cellStyle name="Normal 8 5 2 14" xfId="40259"/>
    <cellStyle name="Normal 8 5 2 2" xfId="40260"/>
    <cellStyle name="Normal 8 5 2 2 2" xfId="40261"/>
    <cellStyle name="Normal 8 5 2 2 2 2" xfId="40262"/>
    <cellStyle name="Normal 8 5 2 2 2 2 2" xfId="40263"/>
    <cellStyle name="Normal 8 5 2 2 2 2 2 2" xfId="40264"/>
    <cellStyle name="Normal 8 5 2 2 2 2 2 2 2" xfId="40265"/>
    <cellStyle name="Normal 8 5 2 2 2 2 2 3" xfId="40266"/>
    <cellStyle name="Normal 8 5 2 2 2 2 3" xfId="40267"/>
    <cellStyle name="Normal 8 5 2 2 2 2 3 2" xfId="40268"/>
    <cellStyle name="Normal 8 5 2 2 2 2 4" xfId="40269"/>
    <cellStyle name="Normal 8 5 2 2 2 3" xfId="40270"/>
    <cellStyle name="Normal 8 5 2 2 2 3 2" xfId="40271"/>
    <cellStyle name="Normal 8 5 2 2 2 3 2 2" xfId="40272"/>
    <cellStyle name="Normal 8 5 2 2 2 3 3" xfId="40273"/>
    <cellStyle name="Normal 8 5 2 2 2 4" xfId="40274"/>
    <cellStyle name="Normal 8 5 2 2 2 4 2" xfId="40275"/>
    <cellStyle name="Normal 8 5 2 2 2 5" xfId="40276"/>
    <cellStyle name="Normal 8 5 2 2 2 5 2" xfId="40277"/>
    <cellStyle name="Normal 8 5 2 2 2 6" xfId="40278"/>
    <cellStyle name="Normal 8 5 2 2 3" xfId="40279"/>
    <cellStyle name="Normal 8 5 2 2 3 2" xfId="40280"/>
    <cellStyle name="Normal 8 5 2 2 3 2 2" xfId="40281"/>
    <cellStyle name="Normal 8 5 2 2 3 2 2 2" xfId="40282"/>
    <cellStyle name="Normal 8 5 2 2 3 2 2 2 2" xfId="40283"/>
    <cellStyle name="Normal 8 5 2 2 3 2 2 3" xfId="40284"/>
    <cellStyle name="Normal 8 5 2 2 3 2 3" xfId="40285"/>
    <cellStyle name="Normal 8 5 2 2 3 2 3 2" xfId="40286"/>
    <cellStyle name="Normal 8 5 2 2 3 2 4" xfId="40287"/>
    <cellStyle name="Normal 8 5 2 2 3 3" xfId="40288"/>
    <cellStyle name="Normal 8 5 2 2 3 3 2" xfId="40289"/>
    <cellStyle name="Normal 8 5 2 2 3 3 2 2" xfId="40290"/>
    <cellStyle name="Normal 8 5 2 2 3 3 3" xfId="40291"/>
    <cellStyle name="Normal 8 5 2 2 3 4" xfId="40292"/>
    <cellStyle name="Normal 8 5 2 2 3 4 2" xfId="40293"/>
    <cellStyle name="Normal 8 5 2 2 3 5" xfId="40294"/>
    <cellStyle name="Normal 8 5 2 2 3 5 2" xfId="40295"/>
    <cellStyle name="Normal 8 5 2 2 3 6" xfId="40296"/>
    <cellStyle name="Normal 8 5 2 2 4" xfId="40297"/>
    <cellStyle name="Normal 8 5 2 2 4 2" xfId="40298"/>
    <cellStyle name="Normal 8 5 2 2 4 2 2" xfId="40299"/>
    <cellStyle name="Normal 8 5 2 2 4 2 2 2" xfId="40300"/>
    <cellStyle name="Normal 8 5 2 2 4 2 3" xfId="40301"/>
    <cellStyle name="Normal 8 5 2 2 4 3" xfId="40302"/>
    <cellStyle name="Normal 8 5 2 2 4 3 2" xfId="40303"/>
    <cellStyle name="Normal 8 5 2 2 4 4" xfId="40304"/>
    <cellStyle name="Normal 8 5 2 2 5" xfId="40305"/>
    <cellStyle name="Normal 8 5 2 2 5 2" xfId="40306"/>
    <cellStyle name="Normal 8 5 2 2 5 2 2" xfId="40307"/>
    <cellStyle name="Normal 8 5 2 2 5 3" xfId="40308"/>
    <cellStyle name="Normal 8 5 2 2 6" xfId="40309"/>
    <cellStyle name="Normal 8 5 2 2 6 2" xfId="40310"/>
    <cellStyle name="Normal 8 5 2 2 7" xfId="40311"/>
    <cellStyle name="Normal 8 5 2 2 7 2" xfId="40312"/>
    <cellStyle name="Normal 8 5 2 2 8" xfId="40313"/>
    <cellStyle name="Normal 8 5 2 3" xfId="40314"/>
    <cellStyle name="Normal 8 5 2 3 2" xfId="40315"/>
    <cellStyle name="Normal 8 5 2 3 2 2" xfId="40316"/>
    <cellStyle name="Normal 8 5 2 3 2 2 2" xfId="40317"/>
    <cellStyle name="Normal 8 5 2 3 2 2 2 2" xfId="40318"/>
    <cellStyle name="Normal 8 5 2 3 2 2 2 2 2" xfId="40319"/>
    <cellStyle name="Normal 8 5 2 3 2 2 2 3" xfId="40320"/>
    <cellStyle name="Normal 8 5 2 3 2 2 3" xfId="40321"/>
    <cellStyle name="Normal 8 5 2 3 2 2 3 2" xfId="40322"/>
    <cellStyle name="Normal 8 5 2 3 2 2 4" xfId="40323"/>
    <cellStyle name="Normal 8 5 2 3 2 3" xfId="40324"/>
    <cellStyle name="Normal 8 5 2 3 2 3 2" xfId="40325"/>
    <cellStyle name="Normal 8 5 2 3 2 3 2 2" xfId="40326"/>
    <cellStyle name="Normal 8 5 2 3 2 3 3" xfId="40327"/>
    <cellStyle name="Normal 8 5 2 3 2 4" xfId="40328"/>
    <cellStyle name="Normal 8 5 2 3 2 4 2" xfId="40329"/>
    <cellStyle name="Normal 8 5 2 3 2 5" xfId="40330"/>
    <cellStyle name="Normal 8 5 2 3 2 5 2" xfId="40331"/>
    <cellStyle name="Normal 8 5 2 3 2 6" xfId="40332"/>
    <cellStyle name="Normal 8 5 2 3 3" xfId="40333"/>
    <cellStyle name="Normal 8 5 2 3 3 2" xfId="40334"/>
    <cellStyle name="Normal 8 5 2 3 3 2 2" xfId="40335"/>
    <cellStyle name="Normal 8 5 2 3 3 2 2 2" xfId="40336"/>
    <cellStyle name="Normal 8 5 2 3 3 2 2 2 2" xfId="40337"/>
    <cellStyle name="Normal 8 5 2 3 3 2 2 3" xfId="40338"/>
    <cellStyle name="Normal 8 5 2 3 3 2 3" xfId="40339"/>
    <cellStyle name="Normal 8 5 2 3 3 2 3 2" xfId="40340"/>
    <cellStyle name="Normal 8 5 2 3 3 2 4" xfId="40341"/>
    <cellStyle name="Normal 8 5 2 3 3 3" xfId="40342"/>
    <cellStyle name="Normal 8 5 2 3 3 3 2" xfId="40343"/>
    <cellStyle name="Normal 8 5 2 3 3 3 2 2" xfId="40344"/>
    <cellStyle name="Normal 8 5 2 3 3 3 3" xfId="40345"/>
    <cellStyle name="Normal 8 5 2 3 3 4" xfId="40346"/>
    <cellStyle name="Normal 8 5 2 3 3 4 2" xfId="40347"/>
    <cellStyle name="Normal 8 5 2 3 3 5" xfId="40348"/>
    <cellStyle name="Normal 8 5 2 3 3 5 2" xfId="40349"/>
    <cellStyle name="Normal 8 5 2 3 3 6" xfId="40350"/>
    <cellStyle name="Normal 8 5 2 3 4" xfId="40351"/>
    <cellStyle name="Normal 8 5 2 3 4 2" xfId="40352"/>
    <cellStyle name="Normal 8 5 2 3 4 2 2" xfId="40353"/>
    <cellStyle name="Normal 8 5 2 3 4 2 2 2" xfId="40354"/>
    <cellStyle name="Normal 8 5 2 3 4 2 3" xfId="40355"/>
    <cellStyle name="Normal 8 5 2 3 4 3" xfId="40356"/>
    <cellStyle name="Normal 8 5 2 3 4 3 2" xfId="40357"/>
    <cellStyle name="Normal 8 5 2 3 4 4" xfId="40358"/>
    <cellStyle name="Normal 8 5 2 3 5" xfId="40359"/>
    <cellStyle name="Normal 8 5 2 3 5 2" xfId="40360"/>
    <cellStyle name="Normal 8 5 2 3 5 2 2" xfId="40361"/>
    <cellStyle name="Normal 8 5 2 3 5 3" xfId="40362"/>
    <cellStyle name="Normal 8 5 2 3 6" xfId="40363"/>
    <cellStyle name="Normal 8 5 2 3 6 2" xfId="40364"/>
    <cellStyle name="Normal 8 5 2 3 7" xfId="40365"/>
    <cellStyle name="Normal 8 5 2 3 7 2" xfId="40366"/>
    <cellStyle name="Normal 8 5 2 3 8" xfId="40367"/>
    <cellStyle name="Normal 8 5 2 4" xfId="40368"/>
    <cellStyle name="Normal 8 5 2 4 2" xfId="40369"/>
    <cellStyle name="Normal 8 5 2 4 2 2" xfId="40370"/>
    <cellStyle name="Normal 8 5 2 4 2 2 2" xfId="40371"/>
    <cellStyle name="Normal 8 5 2 4 2 2 2 2" xfId="40372"/>
    <cellStyle name="Normal 8 5 2 4 2 2 3" xfId="40373"/>
    <cellStyle name="Normal 8 5 2 4 2 3" xfId="40374"/>
    <cellStyle name="Normal 8 5 2 4 2 3 2" xfId="40375"/>
    <cellStyle name="Normal 8 5 2 4 2 4" xfId="40376"/>
    <cellStyle name="Normal 8 5 2 4 3" xfId="40377"/>
    <cellStyle name="Normal 8 5 2 4 3 2" xfId="40378"/>
    <cellStyle name="Normal 8 5 2 4 3 2 2" xfId="40379"/>
    <cellStyle name="Normal 8 5 2 4 3 3" xfId="40380"/>
    <cellStyle name="Normal 8 5 2 4 4" xfId="40381"/>
    <cellStyle name="Normal 8 5 2 4 4 2" xfId="40382"/>
    <cellStyle name="Normal 8 5 2 4 5" xfId="40383"/>
    <cellStyle name="Normal 8 5 2 4 5 2" xfId="40384"/>
    <cellStyle name="Normal 8 5 2 4 6" xfId="40385"/>
    <cellStyle name="Normal 8 5 2 5" xfId="40386"/>
    <cellStyle name="Normal 8 5 2 5 2" xfId="40387"/>
    <cellStyle name="Normal 8 5 2 5 2 2" xfId="40388"/>
    <cellStyle name="Normal 8 5 2 5 2 2 2" xfId="40389"/>
    <cellStyle name="Normal 8 5 2 5 2 2 2 2" xfId="40390"/>
    <cellStyle name="Normal 8 5 2 5 2 2 3" xfId="40391"/>
    <cellStyle name="Normal 8 5 2 5 2 3" xfId="40392"/>
    <cellStyle name="Normal 8 5 2 5 2 3 2" xfId="40393"/>
    <cellStyle name="Normal 8 5 2 5 2 4" xfId="40394"/>
    <cellStyle name="Normal 8 5 2 5 3" xfId="40395"/>
    <cellStyle name="Normal 8 5 2 5 3 2" xfId="40396"/>
    <cellStyle name="Normal 8 5 2 5 3 2 2" xfId="40397"/>
    <cellStyle name="Normal 8 5 2 5 3 3" xfId="40398"/>
    <cellStyle name="Normal 8 5 2 5 4" xfId="40399"/>
    <cellStyle name="Normal 8 5 2 5 4 2" xfId="40400"/>
    <cellStyle name="Normal 8 5 2 5 5" xfId="40401"/>
    <cellStyle name="Normal 8 5 2 5 5 2" xfId="40402"/>
    <cellStyle name="Normal 8 5 2 5 6" xfId="40403"/>
    <cellStyle name="Normal 8 5 2 6" xfId="40404"/>
    <cellStyle name="Normal 8 5 2 6 2" xfId="40405"/>
    <cellStyle name="Normal 8 5 2 6 2 2" xfId="40406"/>
    <cellStyle name="Normal 8 5 2 6 2 2 2" xfId="40407"/>
    <cellStyle name="Normal 8 5 2 6 2 2 2 2" xfId="40408"/>
    <cellStyle name="Normal 8 5 2 6 2 2 3" xfId="40409"/>
    <cellStyle name="Normal 8 5 2 6 2 3" xfId="40410"/>
    <cellStyle name="Normal 8 5 2 6 2 3 2" xfId="40411"/>
    <cellStyle name="Normal 8 5 2 6 2 4" xfId="40412"/>
    <cellStyle name="Normal 8 5 2 6 3" xfId="40413"/>
    <cellStyle name="Normal 8 5 2 6 3 2" xfId="40414"/>
    <cellStyle name="Normal 8 5 2 6 3 2 2" xfId="40415"/>
    <cellStyle name="Normal 8 5 2 6 3 3" xfId="40416"/>
    <cellStyle name="Normal 8 5 2 6 4" xfId="40417"/>
    <cellStyle name="Normal 8 5 2 6 4 2" xfId="40418"/>
    <cellStyle name="Normal 8 5 2 6 5" xfId="40419"/>
    <cellStyle name="Normal 8 5 2 6 5 2" xfId="40420"/>
    <cellStyle name="Normal 8 5 2 6 6" xfId="40421"/>
    <cellStyle name="Normal 8 5 2 7" xfId="40422"/>
    <cellStyle name="Normal 8 5 2 7 2" xfId="40423"/>
    <cellStyle name="Normal 8 5 2 7 2 2" xfId="40424"/>
    <cellStyle name="Normal 8 5 2 7 2 2 2" xfId="40425"/>
    <cellStyle name="Normal 8 5 2 7 2 3" xfId="40426"/>
    <cellStyle name="Normal 8 5 2 7 3" xfId="40427"/>
    <cellStyle name="Normal 8 5 2 7 3 2" xfId="40428"/>
    <cellStyle name="Normal 8 5 2 7 4" xfId="40429"/>
    <cellStyle name="Normal 8 5 2 8" xfId="40430"/>
    <cellStyle name="Normal 8 5 2 8 2" xfId="40431"/>
    <cellStyle name="Normal 8 5 2 8 2 2" xfId="40432"/>
    <cellStyle name="Normal 8 5 2 8 3" xfId="40433"/>
    <cellStyle name="Normal 8 5 2 9" xfId="40434"/>
    <cellStyle name="Normal 8 5 2 9 2" xfId="40435"/>
    <cellStyle name="Normal 8 5 3" xfId="40436"/>
    <cellStyle name="Normal 8 5 3 10" xfId="40437"/>
    <cellStyle name="Normal 8 5 3 10 2" xfId="40438"/>
    <cellStyle name="Normal 8 5 3 11" xfId="40439"/>
    <cellStyle name="Normal 8 5 3 12" xfId="40440"/>
    <cellStyle name="Normal 8 5 3 2" xfId="40441"/>
    <cellStyle name="Normal 8 5 3 2 2" xfId="40442"/>
    <cellStyle name="Normal 8 5 3 2 2 2" xfId="40443"/>
    <cellStyle name="Normal 8 5 3 2 2 2 2" xfId="40444"/>
    <cellStyle name="Normal 8 5 3 2 2 2 2 2" xfId="40445"/>
    <cellStyle name="Normal 8 5 3 2 2 2 2 2 2" xfId="40446"/>
    <cellStyle name="Normal 8 5 3 2 2 2 2 3" xfId="40447"/>
    <cellStyle name="Normal 8 5 3 2 2 2 3" xfId="40448"/>
    <cellStyle name="Normal 8 5 3 2 2 2 3 2" xfId="40449"/>
    <cellStyle name="Normal 8 5 3 2 2 2 4" xfId="40450"/>
    <cellStyle name="Normal 8 5 3 2 2 3" xfId="40451"/>
    <cellStyle name="Normal 8 5 3 2 2 3 2" xfId="40452"/>
    <cellStyle name="Normal 8 5 3 2 2 3 2 2" xfId="40453"/>
    <cellStyle name="Normal 8 5 3 2 2 3 3" xfId="40454"/>
    <cellStyle name="Normal 8 5 3 2 2 4" xfId="40455"/>
    <cellStyle name="Normal 8 5 3 2 2 4 2" xfId="40456"/>
    <cellStyle name="Normal 8 5 3 2 2 5" xfId="40457"/>
    <cellStyle name="Normal 8 5 3 2 2 5 2" xfId="40458"/>
    <cellStyle name="Normal 8 5 3 2 2 6" xfId="40459"/>
    <cellStyle name="Normal 8 5 3 2 3" xfId="40460"/>
    <cellStyle name="Normal 8 5 3 2 3 2" xfId="40461"/>
    <cellStyle name="Normal 8 5 3 2 3 2 2" xfId="40462"/>
    <cellStyle name="Normal 8 5 3 2 3 2 2 2" xfId="40463"/>
    <cellStyle name="Normal 8 5 3 2 3 2 2 2 2" xfId="40464"/>
    <cellStyle name="Normal 8 5 3 2 3 2 2 3" xfId="40465"/>
    <cellStyle name="Normal 8 5 3 2 3 2 3" xfId="40466"/>
    <cellStyle name="Normal 8 5 3 2 3 2 3 2" xfId="40467"/>
    <cellStyle name="Normal 8 5 3 2 3 2 4" xfId="40468"/>
    <cellStyle name="Normal 8 5 3 2 3 3" xfId="40469"/>
    <cellStyle name="Normal 8 5 3 2 3 3 2" xfId="40470"/>
    <cellStyle name="Normal 8 5 3 2 3 3 2 2" xfId="40471"/>
    <cellStyle name="Normal 8 5 3 2 3 3 3" xfId="40472"/>
    <cellStyle name="Normal 8 5 3 2 3 4" xfId="40473"/>
    <cellStyle name="Normal 8 5 3 2 3 4 2" xfId="40474"/>
    <cellStyle name="Normal 8 5 3 2 3 5" xfId="40475"/>
    <cellStyle name="Normal 8 5 3 2 3 5 2" xfId="40476"/>
    <cellStyle name="Normal 8 5 3 2 3 6" xfId="40477"/>
    <cellStyle name="Normal 8 5 3 2 4" xfId="40478"/>
    <cellStyle name="Normal 8 5 3 2 4 2" xfId="40479"/>
    <cellStyle name="Normal 8 5 3 2 4 2 2" xfId="40480"/>
    <cellStyle name="Normal 8 5 3 2 4 2 2 2" xfId="40481"/>
    <cellStyle name="Normal 8 5 3 2 4 2 3" xfId="40482"/>
    <cellStyle name="Normal 8 5 3 2 4 3" xfId="40483"/>
    <cellStyle name="Normal 8 5 3 2 4 3 2" xfId="40484"/>
    <cellStyle name="Normal 8 5 3 2 4 4" xfId="40485"/>
    <cellStyle name="Normal 8 5 3 2 5" xfId="40486"/>
    <cellStyle name="Normal 8 5 3 2 5 2" xfId="40487"/>
    <cellStyle name="Normal 8 5 3 2 5 2 2" xfId="40488"/>
    <cellStyle name="Normal 8 5 3 2 5 3" xfId="40489"/>
    <cellStyle name="Normal 8 5 3 2 6" xfId="40490"/>
    <cellStyle name="Normal 8 5 3 2 6 2" xfId="40491"/>
    <cellStyle name="Normal 8 5 3 2 7" xfId="40492"/>
    <cellStyle name="Normal 8 5 3 2 7 2" xfId="40493"/>
    <cellStyle name="Normal 8 5 3 2 8" xfId="40494"/>
    <cellStyle name="Normal 8 5 3 3" xfId="40495"/>
    <cellStyle name="Normal 8 5 3 3 2" xfId="40496"/>
    <cellStyle name="Normal 8 5 3 3 2 2" xfId="40497"/>
    <cellStyle name="Normal 8 5 3 3 2 2 2" xfId="40498"/>
    <cellStyle name="Normal 8 5 3 3 2 2 2 2" xfId="40499"/>
    <cellStyle name="Normal 8 5 3 3 2 2 2 2 2" xfId="40500"/>
    <cellStyle name="Normal 8 5 3 3 2 2 2 3" xfId="40501"/>
    <cellStyle name="Normal 8 5 3 3 2 2 3" xfId="40502"/>
    <cellStyle name="Normal 8 5 3 3 2 2 3 2" xfId="40503"/>
    <cellStyle name="Normal 8 5 3 3 2 2 4" xfId="40504"/>
    <cellStyle name="Normal 8 5 3 3 2 3" xfId="40505"/>
    <cellStyle name="Normal 8 5 3 3 2 3 2" xfId="40506"/>
    <cellStyle name="Normal 8 5 3 3 2 3 2 2" xfId="40507"/>
    <cellStyle name="Normal 8 5 3 3 2 3 3" xfId="40508"/>
    <cellStyle name="Normal 8 5 3 3 2 4" xfId="40509"/>
    <cellStyle name="Normal 8 5 3 3 2 4 2" xfId="40510"/>
    <cellStyle name="Normal 8 5 3 3 2 5" xfId="40511"/>
    <cellStyle name="Normal 8 5 3 3 2 5 2" xfId="40512"/>
    <cellStyle name="Normal 8 5 3 3 2 6" xfId="40513"/>
    <cellStyle name="Normal 8 5 3 3 3" xfId="40514"/>
    <cellStyle name="Normal 8 5 3 3 3 2" xfId="40515"/>
    <cellStyle name="Normal 8 5 3 3 3 2 2" xfId="40516"/>
    <cellStyle name="Normal 8 5 3 3 3 2 2 2" xfId="40517"/>
    <cellStyle name="Normal 8 5 3 3 3 2 2 2 2" xfId="40518"/>
    <cellStyle name="Normal 8 5 3 3 3 2 2 3" xfId="40519"/>
    <cellStyle name="Normal 8 5 3 3 3 2 3" xfId="40520"/>
    <cellStyle name="Normal 8 5 3 3 3 2 3 2" xfId="40521"/>
    <cellStyle name="Normal 8 5 3 3 3 2 4" xfId="40522"/>
    <cellStyle name="Normal 8 5 3 3 3 3" xfId="40523"/>
    <cellStyle name="Normal 8 5 3 3 3 3 2" xfId="40524"/>
    <cellStyle name="Normal 8 5 3 3 3 3 2 2" xfId="40525"/>
    <cellStyle name="Normal 8 5 3 3 3 3 3" xfId="40526"/>
    <cellStyle name="Normal 8 5 3 3 3 4" xfId="40527"/>
    <cellStyle name="Normal 8 5 3 3 3 4 2" xfId="40528"/>
    <cellStyle name="Normal 8 5 3 3 3 5" xfId="40529"/>
    <cellStyle name="Normal 8 5 3 3 3 5 2" xfId="40530"/>
    <cellStyle name="Normal 8 5 3 3 3 6" xfId="40531"/>
    <cellStyle name="Normal 8 5 3 3 4" xfId="40532"/>
    <cellStyle name="Normal 8 5 3 3 4 2" xfId="40533"/>
    <cellStyle name="Normal 8 5 3 3 4 2 2" xfId="40534"/>
    <cellStyle name="Normal 8 5 3 3 4 2 2 2" xfId="40535"/>
    <cellStyle name="Normal 8 5 3 3 4 2 3" xfId="40536"/>
    <cellStyle name="Normal 8 5 3 3 4 3" xfId="40537"/>
    <cellStyle name="Normal 8 5 3 3 4 3 2" xfId="40538"/>
    <cellStyle name="Normal 8 5 3 3 4 4" xfId="40539"/>
    <cellStyle name="Normal 8 5 3 3 5" xfId="40540"/>
    <cellStyle name="Normal 8 5 3 3 5 2" xfId="40541"/>
    <cellStyle name="Normal 8 5 3 3 5 2 2" xfId="40542"/>
    <cellStyle name="Normal 8 5 3 3 5 3" xfId="40543"/>
    <cellStyle name="Normal 8 5 3 3 6" xfId="40544"/>
    <cellStyle name="Normal 8 5 3 3 6 2" xfId="40545"/>
    <cellStyle name="Normal 8 5 3 3 7" xfId="40546"/>
    <cellStyle name="Normal 8 5 3 3 7 2" xfId="40547"/>
    <cellStyle name="Normal 8 5 3 3 8" xfId="40548"/>
    <cellStyle name="Normal 8 5 3 4" xfId="40549"/>
    <cellStyle name="Normal 8 5 3 4 2" xfId="40550"/>
    <cellStyle name="Normal 8 5 3 4 2 2" xfId="40551"/>
    <cellStyle name="Normal 8 5 3 4 2 2 2" xfId="40552"/>
    <cellStyle name="Normal 8 5 3 4 2 2 2 2" xfId="40553"/>
    <cellStyle name="Normal 8 5 3 4 2 2 3" xfId="40554"/>
    <cellStyle name="Normal 8 5 3 4 2 3" xfId="40555"/>
    <cellStyle name="Normal 8 5 3 4 2 3 2" xfId="40556"/>
    <cellStyle name="Normal 8 5 3 4 2 4" xfId="40557"/>
    <cellStyle name="Normal 8 5 3 4 3" xfId="40558"/>
    <cellStyle name="Normal 8 5 3 4 3 2" xfId="40559"/>
    <cellStyle name="Normal 8 5 3 4 3 2 2" xfId="40560"/>
    <cellStyle name="Normal 8 5 3 4 3 3" xfId="40561"/>
    <cellStyle name="Normal 8 5 3 4 4" xfId="40562"/>
    <cellStyle name="Normal 8 5 3 4 4 2" xfId="40563"/>
    <cellStyle name="Normal 8 5 3 4 5" xfId="40564"/>
    <cellStyle name="Normal 8 5 3 4 5 2" xfId="40565"/>
    <cellStyle name="Normal 8 5 3 4 6" xfId="40566"/>
    <cellStyle name="Normal 8 5 3 5" xfId="40567"/>
    <cellStyle name="Normal 8 5 3 5 2" xfId="40568"/>
    <cellStyle name="Normal 8 5 3 5 2 2" xfId="40569"/>
    <cellStyle name="Normal 8 5 3 5 2 2 2" xfId="40570"/>
    <cellStyle name="Normal 8 5 3 5 2 2 2 2" xfId="40571"/>
    <cellStyle name="Normal 8 5 3 5 2 2 3" xfId="40572"/>
    <cellStyle name="Normal 8 5 3 5 2 3" xfId="40573"/>
    <cellStyle name="Normal 8 5 3 5 2 3 2" xfId="40574"/>
    <cellStyle name="Normal 8 5 3 5 2 4" xfId="40575"/>
    <cellStyle name="Normal 8 5 3 5 3" xfId="40576"/>
    <cellStyle name="Normal 8 5 3 5 3 2" xfId="40577"/>
    <cellStyle name="Normal 8 5 3 5 3 2 2" xfId="40578"/>
    <cellStyle name="Normal 8 5 3 5 3 3" xfId="40579"/>
    <cellStyle name="Normal 8 5 3 5 4" xfId="40580"/>
    <cellStyle name="Normal 8 5 3 5 4 2" xfId="40581"/>
    <cellStyle name="Normal 8 5 3 5 5" xfId="40582"/>
    <cellStyle name="Normal 8 5 3 5 5 2" xfId="40583"/>
    <cellStyle name="Normal 8 5 3 5 6" xfId="40584"/>
    <cellStyle name="Normal 8 5 3 6" xfId="40585"/>
    <cellStyle name="Normal 8 5 3 6 2" xfId="40586"/>
    <cellStyle name="Normal 8 5 3 6 2 2" xfId="40587"/>
    <cellStyle name="Normal 8 5 3 6 2 2 2" xfId="40588"/>
    <cellStyle name="Normal 8 5 3 6 2 2 2 2" xfId="40589"/>
    <cellStyle name="Normal 8 5 3 6 2 2 3" xfId="40590"/>
    <cellStyle name="Normal 8 5 3 6 2 3" xfId="40591"/>
    <cellStyle name="Normal 8 5 3 6 2 3 2" xfId="40592"/>
    <cellStyle name="Normal 8 5 3 6 2 4" xfId="40593"/>
    <cellStyle name="Normal 8 5 3 6 3" xfId="40594"/>
    <cellStyle name="Normal 8 5 3 6 3 2" xfId="40595"/>
    <cellStyle name="Normal 8 5 3 6 3 2 2" xfId="40596"/>
    <cellStyle name="Normal 8 5 3 6 3 3" xfId="40597"/>
    <cellStyle name="Normal 8 5 3 6 4" xfId="40598"/>
    <cellStyle name="Normal 8 5 3 6 4 2" xfId="40599"/>
    <cellStyle name="Normal 8 5 3 6 5" xfId="40600"/>
    <cellStyle name="Normal 8 5 3 6 5 2" xfId="40601"/>
    <cellStyle name="Normal 8 5 3 6 6" xfId="40602"/>
    <cellStyle name="Normal 8 5 3 7" xfId="40603"/>
    <cellStyle name="Normal 8 5 3 7 2" xfId="40604"/>
    <cellStyle name="Normal 8 5 3 7 2 2" xfId="40605"/>
    <cellStyle name="Normal 8 5 3 7 2 2 2" xfId="40606"/>
    <cellStyle name="Normal 8 5 3 7 2 3" xfId="40607"/>
    <cellStyle name="Normal 8 5 3 7 3" xfId="40608"/>
    <cellStyle name="Normal 8 5 3 7 3 2" xfId="40609"/>
    <cellStyle name="Normal 8 5 3 7 4" xfId="40610"/>
    <cellStyle name="Normal 8 5 3 8" xfId="40611"/>
    <cellStyle name="Normal 8 5 3 8 2" xfId="40612"/>
    <cellStyle name="Normal 8 5 3 8 2 2" xfId="40613"/>
    <cellStyle name="Normal 8 5 3 8 3" xfId="40614"/>
    <cellStyle name="Normal 8 5 3 9" xfId="40615"/>
    <cellStyle name="Normal 8 5 3 9 2" xfId="40616"/>
    <cellStyle name="Normal 8 5 4" xfId="40617"/>
    <cellStyle name="Normal 8 5 4 2" xfId="40618"/>
    <cellStyle name="Normal 8 5 4 2 2" xfId="40619"/>
    <cellStyle name="Normal 8 5 4 2 2 2" xfId="40620"/>
    <cellStyle name="Normal 8 5 4 2 2 2 2" xfId="40621"/>
    <cellStyle name="Normal 8 5 4 2 2 2 2 2" xfId="40622"/>
    <cellStyle name="Normal 8 5 4 2 2 2 3" xfId="40623"/>
    <cellStyle name="Normal 8 5 4 2 2 3" xfId="40624"/>
    <cellStyle name="Normal 8 5 4 2 2 3 2" xfId="40625"/>
    <cellStyle name="Normal 8 5 4 2 2 4" xfId="40626"/>
    <cellStyle name="Normal 8 5 4 2 3" xfId="40627"/>
    <cellStyle name="Normal 8 5 4 2 3 2" xfId="40628"/>
    <cellStyle name="Normal 8 5 4 2 3 2 2" xfId="40629"/>
    <cellStyle name="Normal 8 5 4 2 3 3" xfId="40630"/>
    <cellStyle name="Normal 8 5 4 2 4" xfId="40631"/>
    <cellStyle name="Normal 8 5 4 2 4 2" xfId="40632"/>
    <cellStyle name="Normal 8 5 4 2 5" xfId="40633"/>
    <cellStyle name="Normal 8 5 4 2 5 2" xfId="40634"/>
    <cellStyle name="Normal 8 5 4 2 6" xfId="40635"/>
    <cellStyle name="Normal 8 5 4 3" xfId="40636"/>
    <cellStyle name="Normal 8 5 4 3 2" xfId="40637"/>
    <cellStyle name="Normal 8 5 4 3 2 2" xfId="40638"/>
    <cellStyle name="Normal 8 5 4 3 2 2 2" xfId="40639"/>
    <cellStyle name="Normal 8 5 4 3 2 2 2 2" xfId="40640"/>
    <cellStyle name="Normal 8 5 4 3 2 2 3" xfId="40641"/>
    <cellStyle name="Normal 8 5 4 3 2 3" xfId="40642"/>
    <cellStyle name="Normal 8 5 4 3 2 3 2" xfId="40643"/>
    <cellStyle name="Normal 8 5 4 3 2 4" xfId="40644"/>
    <cellStyle name="Normal 8 5 4 3 3" xfId="40645"/>
    <cellStyle name="Normal 8 5 4 3 3 2" xfId="40646"/>
    <cellStyle name="Normal 8 5 4 3 3 2 2" xfId="40647"/>
    <cellStyle name="Normal 8 5 4 3 3 3" xfId="40648"/>
    <cellStyle name="Normal 8 5 4 3 4" xfId="40649"/>
    <cellStyle name="Normal 8 5 4 3 4 2" xfId="40650"/>
    <cellStyle name="Normal 8 5 4 3 5" xfId="40651"/>
    <cellStyle name="Normal 8 5 4 3 5 2" xfId="40652"/>
    <cellStyle name="Normal 8 5 4 3 6" xfId="40653"/>
    <cellStyle name="Normal 8 5 4 4" xfId="40654"/>
    <cellStyle name="Normal 8 5 4 4 2" xfId="40655"/>
    <cellStyle name="Normal 8 5 4 4 2 2" xfId="40656"/>
    <cellStyle name="Normal 8 5 4 4 2 2 2" xfId="40657"/>
    <cellStyle name="Normal 8 5 4 4 2 3" xfId="40658"/>
    <cellStyle name="Normal 8 5 4 4 3" xfId="40659"/>
    <cellStyle name="Normal 8 5 4 4 3 2" xfId="40660"/>
    <cellStyle name="Normal 8 5 4 4 4" xfId="40661"/>
    <cellStyle name="Normal 8 5 4 5" xfId="40662"/>
    <cellStyle name="Normal 8 5 4 5 2" xfId="40663"/>
    <cellStyle name="Normal 8 5 4 5 2 2" xfId="40664"/>
    <cellStyle name="Normal 8 5 4 5 3" xfId="40665"/>
    <cellStyle name="Normal 8 5 4 6" xfId="40666"/>
    <cellStyle name="Normal 8 5 4 6 2" xfId="40667"/>
    <cellStyle name="Normal 8 5 4 7" xfId="40668"/>
    <cellStyle name="Normal 8 5 4 7 2" xfId="40669"/>
    <cellStyle name="Normal 8 5 4 8" xfId="40670"/>
    <cellStyle name="Normal 8 5 5" xfId="40671"/>
    <cellStyle name="Normal 8 5 5 2" xfId="40672"/>
    <cellStyle name="Normal 8 5 5 2 2" xfId="40673"/>
    <cellStyle name="Normal 8 5 5 2 2 2" xfId="40674"/>
    <cellStyle name="Normal 8 5 5 2 2 2 2" xfId="40675"/>
    <cellStyle name="Normal 8 5 5 2 2 2 2 2" xfId="40676"/>
    <cellStyle name="Normal 8 5 5 2 2 2 3" xfId="40677"/>
    <cellStyle name="Normal 8 5 5 2 2 3" xfId="40678"/>
    <cellStyle name="Normal 8 5 5 2 2 3 2" xfId="40679"/>
    <cellStyle name="Normal 8 5 5 2 2 4" xfId="40680"/>
    <cellStyle name="Normal 8 5 5 2 3" xfId="40681"/>
    <cellStyle name="Normal 8 5 5 2 3 2" xfId="40682"/>
    <cellStyle name="Normal 8 5 5 2 3 2 2" xfId="40683"/>
    <cellStyle name="Normal 8 5 5 2 3 3" xfId="40684"/>
    <cellStyle name="Normal 8 5 5 2 4" xfId="40685"/>
    <cellStyle name="Normal 8 5 5 2 4 2" xfId="40686"/>
    <cellStyle name="Normal 8 5 5 2 5" xfId="40687"/>
    <cellStyle name="Normal 8 5 5 2 5 2" xfId="40688"/>
    <cellStyle name="Normal 8 5 5 2 6" xfId="40689"/>
    <cellStyle name="Normal 8 5 5 3" xfId="40690"/>
    <cellStyle name="Normal 8 5 5 3 2" xfId="40691"/>
    <cellStyle name="Normal 8 5 5 3 2 2" xfId="40692"/>
    <cellStyle name="Normal 8 5 5 3 2 2 2" xfId="40693"/>
    <cellStyle name="Normal 8 5 5 3 2 2 2 2" xfId="40694"/>
    <cellStyle name="Normal 8 5 5 3 2 2 3" xfId="40695"/>
    <cellStyle name="Normal 8 5 5 3 2 3" xfId="40696"/>
    <cellStyle name="Normal 8 5 5 3 2 3 2" xfId="40697"/>
    <cellStyle name="Normal 8 5 5 3 2 4" xfId="40698"/>
    <cellStyle name="Normal 8 5 5 3 3" xfId="40699"/>
    <cellStyle name="Normal 8 5 5 3 3 2" xfId="40700"/>
    <cellStyle name="Normal 8 5 5 3 3 2 2" xfId="40701"/>
    <cellStyle name="Normal 8 5 5 3 3 3" xfId="40702"/>
    <cellStyle name="Normal 8 5 5 3 4" xfId="40703"/>
    <cellStyle name="Normal 8 5 5 3 4 2" xfId="40704"/>
    <cellStyle name="Normal 8 5 5 3 5" xfId="40705"/>
    <cellStyle name="Normal 8 5 5 3 5 2" xfId="40706"/>
    <cellStyle name="Normal 8 5 5 3 6" xfId="40707"/>
    <cellStyle name="Normal 8 5 5 4" xfId="40708"/>
    <cellStyle name="Normal 8 5 5 4 2" xfId="40709"/>
    <cellStyle name="Normal 8 5 5 4 2 2" xfId="40710"/>
    <cellStyle name="Normal 8 5 5 4 2 2 2" xfId="40711"/>
    <cellStyle name="Normal 8 5 5 4 2 3" xfId="40712"/>
    <cellStyle name="Normal 8 5 5 4 3" xfId="40713"/>
    <cellStyle name="Normal 8 5 5 4 3 2" xfId="40714"/>
    <cellStyle name="Normal 8 5 5 4 4" xfId="40715"/>
    <cellStyle name="Normal 8 5 5 5" xfId="40716"/>
    <cellStyle name="Normal 8 5 5 5 2" xfId="40717"/>
    <cellStyle name="Normal 8 5 5 5 2 2" xfId="40718"/>
    <cellStyle name="Normal 8 5 5 5 3" xfId="40719"/>
    <cellStyle name="Normal 8 5 5 6" xfId="40720"/>
    <cellStyle name="Normal 8 5 5 6 2" xfId="40721"/>
    <cellStyle name="Normal 8 5 5 7" xfId="40722"/>
    <cellStyle name="Normal 8 5 5 7 2" xfId="40723"/>
    <cellStyle name="Normal 8 5 5 8" xfId="40724"/>
    <cellStyle name="Normal 8 5 6" xfId="40725"/>
    <cellStyle name="Normal 8 5 6 2" xfId="40726"/>
    <cellStyle name="Normal 8 5 6 2 2" xfId="40727"/>
    <cellStyle name="Normal 8 5 6 2 2 2" xfId="40728"/>
    <cellStyle name="Normal 8 5 6 2 2 2 2" xfId="40729"/>
    <cellStyle name="Normal 8 5 6 2 2 3" xfId="40730"/>
    <cellStyle name="Normal 8 5 6 2 3" xfId="40731"/>
    <cellStyle name="Normal 8 5 6 2 3 2" xfId="40732"/>
    <cellStyle name="Normal 8 5 6 2 4" xfId="40733"/>
    <cellStyle name="Normal 8 5 6 3" xfId="40734"/>
    <cellStyle name="Normal 8 5 6 3 2" xfId="40735"/>
    <cellStyle name="Normal 8 5 6 3 2 2" xfId="40736"/>
    <cellStyle name="Normal 8 5 6 3 3" xfId="40737"/>
    <cellStyle name="Normal 8 5 6 4" xfId="40738"/>
    <cellStyle name="Normal 8 5 6 4 2" xfId="40739"/>
    <cellStyle name="Normal 8 5 6 5" xfId="40740"/>
    <cellStyle name="Normal 8 5 6 5 2" xfId="40741"/>
    <cellStyle name="Normal 8 5 6 6" xfId="40742"/>
    <cellStyle name="Normal 8 5 7" xfId="40743"/>
    <cellStyle name="Normal 8 5 8" xfId="40744"/>
    <cellStyle name="Normal 8 5 8 2" xfId="40745"/>
    <cellStyle name="Normal 8 5 9" xfId="40746"/>
    <cellStyle name="Normal 8 6" xfId="40747"/>
    <cellStyle name="Normal 8 6 10" xfId="40748"/>
    <cellStyle name="Normal 8 6 10 2" xfId="40749"/>
    <cellStyle name="Normal 8 6 10 2 2" xfId="40750"/>
    <cellStyle name="Normal 8 6 10 2 2 2" xfId="40751"/>
    <cellStyle name="Normal 8 6 10 2 3" xfId="40752"/>
    <cellStyle name="Normal 8 6 10 3" xfId="40753"/>
    <cellStyle name="Normal 8 6 10 3 2" xfId="40754"/>
    <cellStyle name="Normal 8 6 10 4" xfId="40755"/>
    <cellStyle name="Normal 8 6 11" xfId="40756"/>
    <cellStyle name="Normal 8 6 11 2" xfId="40757"/>
    <cellStyle name="Normal 8 6 11 2 2" xfId="40758"/>
    <cellStyle name="Normal 8 6 11 3" xfId="40759"/>
    <cellStyle name="Normal 8 6 12" xfId="40760"/>
    <cellStyle name="Normal 8 6 12 2" xfId="40761"/>
    <cellStyle name="Normal 8 6 13" xfId="40762"/>
    <cellStyle name="Normal 8 6 13 2" xfId="40763"/>
    <cellStyle name="Normal 8 6 14" xfId="40764"/>
    <cellStyle name="Normal 8 6 15" xfId="40765"/>
    <cellStyle name="Normal 8 6 15 2" xfId="40766"/>
    <cellStyle name="Normal 8 6 16" xfId="40767"/>
    <cellStyle name="Normal 8 6 16 2" xfId="40768"/>
    <cellStyle name="Normal 8 6 17" xfId="40769"/>
    <cellStyle name="Normal 8 6 18" xfId="40770"/>
    <cellStyle name="Normal 8 6 2" xfId="40771"/>
    <cellStyle name="Normal 8 6 2 10" xfId="40772"/>
    <cellStyle name="Normal 8 6 2 10 2" xfId="40773"/>
    <cellStyle name="Normal 8 6 2 11" xfId="40774"/>
    <cellStyle name="Normal 8 6 2 2" xfId="40775"/>
    <cellStyle name="Normal 8 6 2 2 2" xfId="40776"/>
    <cellStyle name="Normal 8 6 2 2 2 2" xfId="40777"/>
    <cellStyle name="Normal 8 6 2 2 2 2 2" xfId="40778"/>
    <cellStyle name="Normal 8 6 2 2 2 2 2 2" xfId="40779"/>
    <cellStyle name="Normal 8 6 2 2 2 2 2 2 2" xfId="40780"/>
    <cellStyle name="Normal 8 6 2 2 2 2 2 3" xfId="40781"/>
    <cellStyle name="Normal 8 6 2 2 2 2 3" xfId="40782"/>
    <cellStyle name="Normal 8 6 2 2 2 2 3 2" xfId="40783"/>
    <cellStyle name="Normal 8 6 2 2 2 2 4" xfId="40784"/>
    <cellStyle name="Normal 8 6 2 2 2 3" xfId="40785"/>
    <cellStyle name="Normal 8 6 2 2 2 3 2" xfId="40786"/>
    <cellStyle name="Normal 8 6 2 2 2 3 2 2" xfId="40787"/>
    <cellStyle name="Normal 8 6 2 2 2 3 3" xfId="40788"/>
    <cellStyle name="Normal 8 6 2 2 2 4" xfId="40789"/>
    <cellStyle name="Normal 8 6 2 2 2 4 2" xfId="40790"/>
    <cellStyle name="Normal 8 6 2 2 2 5" xfId="40791"/>
    <cellStyle name="Normal 8 6 2 2 2 5 2" xfId="40792"/>
    <cellStyle name="Normal 8 6 2 2 2 6" xfId="40793"/>
    <cellStyle name="Normal 8 6 2 2 3" xfId="40794"/>
    <cellStyle name="Normal 8 6 2 2 3 2" xfId="40795"/>
    <cellStyle name="Normal 8 6 2 2 3 2 2" xfId="40796"/>
    <cellStyle name="Normal 8 6 2 2 3 2 2 2" xfId="40797"/>
    <cellStyle name="Normal 8 6 2 2 3 2 2 2 2" xfId="40798"/>
    <cellStyle name="Normal 8 6 2 2 3 2 2 3" xfId="40799"/>
    <cellStyle name="Normal 8 6 2 2 3 2 3" xfId="40800"/>
    <cellStyle name="Normal 8 6 2 2 3 2 3 2" xfId="40801"/>
    <cellStyle name="Normal 8 6 2 2 3 2 4" xfId="40802"/>
    <cellStyle name="Normal 8 6 2 2 3 3" xfId="40803"/>
    <cellStyle name="Normal 8 6 2 2 3 3 2" xfId="40804"/>
    <cellStyle name="Normal 8 6 2 2 3 3 2 2" xfId="40805"/>
    <cellStyle name="Normal 8 6 2 2 3 3 3" xfId="40806"/>
    <cellStyle name="Normal 8 6 2 2 3 4" xfId="40807"/>
    <cellStyle name="Normal 8 6 2 2 3 4 2" xfId="40808"/>
    <cellStyle name="Normal 8 6 2 2 3 5" xfId="40809"/>
    <cellStyle name="Normal 8 6 2 2 3 5 2" xfId="40810"/>
    <cellStyle name="Normal 8 6 2 2 3 6" xfId="40811"/>
    <cellStyle name="Normal 8 6 2 2 4" xfId="40812"/>
    <cellStyle name="Normal 8 6 2 2 4 2" xfId="40813"/>
    <cellStyle name="Normal 8 6 2 2 4 2 2" xfId="40814"/>
    <cellStyle name="Normal 8 6 2 2 4 2 2 2" xfId="40815"/>
    <cellStyle name="Normal 8 6 2 2 4 2 3" xfId="40816"/>
    <cellStyle name="Normal 8 6 2 2 4 3" xfId="40817"/>
    <cellStyle name="Normal 8 6 2 2 4 3 2" xfId="40818"/>
    <cellStyle name="Normal 8 6 2 2 4 4" xfId="40819"/>
    <cellStyle name="Normal 8 6 2 2 5" xfId="40820"/>
    <cellStyle name="Normal 8 6 2 2 5 2" xfId="40821"/>
    <cellStyle name="Normal 8 6 2 2 5 2 2" xfId="40822"/>
    <cellStyle name="Normal 8 6 2 2 5 3" xfId="40823"/>
    <cellStyle name="Normal 8 6 2 2 6" xfId="40824"/>
    <cellStyle name="Normal 8 6 2 2 6 2" xfId="40825"/>
    <cellStyle name="Normal 8 6 2 2 7" xfId="40826"/>
    <cellStyle name="Normal 8 6 2 2 7 2" xfId="40827"/>
    <cellStyle name="Normal 8 6 2 2 8" xfId="40828"/>
    <cellStyle name="Normal 8 6 2 3" xfId="40829"/>
    <cellStyle name="Normal 8 6 2 3 2" xfId="40830"/>
    <cellStyle name="Normal 8 6 2 3 2 2" xfId="40831"/>
    <cellStyle name="Normal 8 6 2 3 2 2 2" xfId="40832"/>
    <cellStyle name="Normal 8 6 2 3 2 2 2 2" xfId="40833"/>
    <cellStyle name="Normal 8 6 2 3 2 2 2 2 2" xfId="40834"/>
    <cellStyle name="Normal 8 6 2 3 2 2 2 3" xfId="40835"/>
    <cellStyle name="Normal 8 6 2 3 2 2 3" xfId="40836"/>
    <cellStyle name="Normal 8 6 2 3 2 2 3 2" xfId="40837"/>
    <cellStyle name="Normal 8 6 2 3 2 2 4" xfId="40838"/>
    <cellStyle name="Normal 8 6 2 3 2 3" xfId="40839"/>
    <cellStyle name="Normal 8 6 2 3 2 3 2" xfId="40840"/>
    <cellStyle name="Normal 8 6 2 3 2 3 2 2" xfId="40841"/>
    <cellStyle name="Normal 8 6 2 3 2 3 3" xfId="40842"/>
    <cellStyle name="Normal 8 6 2 3 2 4" xfId="40843"/>
    <cellStyle name="Normal 8 6 2 3 2 4 2" xfId="40844"/>
    <cellStyle name="Normal 8 6 2 3 2 5" xfId="40845"/>
    <cellStyle name="Normal 8 6 2 3 2 5 2" xfId="40846"/>
    <cellStyle name="Normal 8 6 2 3 2 6" xfId="40847"/>
    <cellStyle name="Normal 8 6 2 3 3" xfId="40848"/>
    <cellStyle name="Normal 8 6 2 3 3 2" xfId="40849"/>
    <cellStyle name="Normal 8 6 2 3 3 2 2" xfId="40850"/>
    <cellStyle name="Normal 8 6 2 3 3 2 2 2" xfId="40851"/>
    <cellStyle name="Normal 8 6 2 3 3 2 2 2 2" xfId="40852"/>
    <cellStyle name="Normal 8 6 2 3 3 2 2 3" xfId="40853"/>
    <cellStyle name="Normal 8 6 2 3 3 2 3" xfId="40854"/>
    <cellStyle name="Normal 8 6 2 3 3 2 3 2" xfId="40855"/>
    <cellStyle name="Normal 8 6 2 3 3 2 4" xfId="40856"/>
    <cellStyle name="Normal 8 6 2 3 3 3" xfId="40857"/>
    <cellStyle name="Normal 8 6 2 3 3 3 2" xfId="40858"/>
    <cellStyle name="Normal 8 6 2 3 3 3 2 2" xfId="40859"/>
    <cellStyle name="Normal 8 6 2 3 3 3 3" xfId="40860"/>
    <cellStyle name="Normal 8 6 2 3 3 4" xfId="40861"/>
    <cellStyle name="Normal 8 6 2 3 3 4 2" xfId="40862"/>
    <cellStyle name="Normal 8 6 2 3 3 5" xfId="40863"/>
    <cellStyle name="Normal 8 6 2 3 3 5 2" xfId="40864"/>
    <cellStyle name="Normal 8 6 2 3 3 6" xfId="40865"/>
    <cellStyle name="Normal 8 6 2 3 4" xfId="40866"/>
    <cellStyle name="Normal 8 6 2 3 4 2" xfId="40867"/>
    <cellStyle name="Normal 8 6 2 3 4 2 2" xfId="40868"/>
    <cellStyle name="Normal 8 6 2 3 4 2 2 2" xfId="40869"/>
    <cellStyle name="Normal 8 6 2 3 4 2 3" xfId="40870"/>
    <cellStyle name="Normal 8 6 2 3 4 3" xfId="40871"/>
    <cellStyle name="Normal 8 6 2 3 4 3 2" xfId="40872"/>
    <cellStyle name="Normal 8 6 2 3 4 4" xfId="40873"/>
    <cellStyle name="Normal 8 6 2 3 5" xfId="40874"/>
    <cellStyle name="Normal 8 6 2 3 5 2" xfId="40875"/>
    <cellStyle name="Normal 8 6 2 3 5 2 2" xfId="40876"/>
    <cellStyle name="Normal 8 6 2 3 5 3" xfId="40877"/>
    <cellStyle name="Normal 8 6 2 3 6" xfId="40878"/>
    <cellStyle name="Normal 8 6 2 3 6 2" xfId="40879"/>
    <cellStyle name="Normal 8 6 2 3 7" xfId="40880"/>
    <cellStyle name="Normal 8 6 2 3 7 2" xfId="40881"/>
    <cellStyle name="Normal 8 6 2 3 8" xfId="40882"/>
    <cellStyle name="Normal 8 6 2 4" xfId="40883"/>
    <cellStyle name="Normal 8 6 2 4 2" xfId="40884"/>
    <cellStyle name="Normal 8 6 2 4 2 2" xfId="40885"/>
    <cellStyle name="Normal 8 6 2 4 2 2 2" xfId="40886"/>
    <cellStyle name="Normal 8 6 2 4 2 2 2 2" xfId="40887"/>
    <cellStyle name="Normal 8 6 2 4 2 2 3" xfId="40888"/>
    <cellStyle name="Normal 8 6 2 4 2 3" xfId="40889"/>
    <cellStyle name="Normal 8 6 2 4 2 3 2" xfId="40890"/>
    <cellStyle name="Normal 8 6 2 4 2 4" xfId="40891"/>
    <cellStyle name="Normal 8 6 2 4 3" xfId="40892"/>
    <cellStyle name="Normal 8 6 2 4 3 2" xfId="40893"/>
    <cellStyle name="Normal 8 6 2 4 3 2 2" xfId="40894"/>
    <cellStyle name="Normal 8 6 2 4 3 3" xfId="40895"/>
    <cellStyle name="Normal 8 6 2 4 4" xfId="40896"/>
    <cellStyle name="Normal 8 6 2 4 4 2" xfId="40897"/>
    <cellStyle name="Normal 8 6 2 4 5" xfId="40898"/>
    <cellStyle name="Normal 8 6 2 4 5 2" xfId="40899"/>
    <cellStyle name="Normal 8 6 2 4 6" xfId="40900"/>
    <cellStyle name="Normal 8 6 2 5" xfId="40901"/>
    <cellStyle name="Normal 8 6 2 5 2" xfId="40902"/>
    <cellStyle name="Normal 8 6 2 5 2 2" xfId="40903"/>
    <cellStyle name="Normal 8 6 2 5 2 2 2" xfId="40904"/>
    <cellStyle name="Normal 8 6 2 5 2 2 2 2" xfId="40905"/>
    <cellStyle name="Normal 8 6 2 5 2 2 3" xfId="40906"/>
    <cellStyle name="Normal 8 6 2 5 2 3" xfId="40907"/>
    <cellStyle name="Normal 8 6 2 5 2 3 2" xfId="40908"/>
    <cellStyle name="Normal 8 6 2 5 2 4" xfId="40909"/>
    <cellStyle name="Normal 8 6 2 5 3" xfId="40910"/>
    <cellStyle name="Normal 8 6 2 5 3 2" xfId="40911"/>
    <cellStyle name="Normal 8 6 2 5 3 2 2" xfId="40912"/>
    <cellStyle name="Normal 8 6 2 5 3 3" xfId="40913"/>
    <cellStyle name="Normal 8 6 2 5 4" xfId="40914"/>
    <cellStyle name="Normal 8 6 2 5 4 2" xfId="40915"/>
    <cellStyle name="Normal 8 6 2 5 5" xfId="40916"/>
    <cellStyle name="Normal 8 6 2 5 5 2" xfId="40917"/>
    <cellStyle name="Normal 8 6 2 5 6" xfId="40918"/>
    <cellStyle name="Normal 8 6 2 6" xfId="40919"/>
    <cellStyle name="Normal 8 6 2 6 2" xfId="40920"/>
    <cellStyle name="Normal 8 6 2 6 2 2" xfId="40921"/>
    <cellStyle name="Normal 8 6 2 6 2 2 2" xfId="40922"/>
    <cellStyle name="Normal 8 6 2 6 2 2 2 2" xfId="40923"/>
    <cellStyle name="Normal 8 6 2 6 2 2 3" xfId="40924"/>
    <cellStyle name="Normal 8 6 2 6 2 3" xfId="40925"/>
    <cellStyle name="Normal 8 6 2 6 2 3 2" xfId="40926"/>
    <cellStyle name="Normal 8 6 2 6 2 4" xfId="40927"/>
    <cellStyle name="Normal 8 6 2 6 3" xfId="40928"/>
    <cellStyle name="Normal 8 6 2 6 3 2" xfId="40929"/>
    <cellStyle name="Normal 8 6 2 6 3 2 2" xfId="40930"/>
    <cellStyle name="Normal 8 6 2 6 3 3" xfId="40931"/>
    <cellStyle name="Normal 8 6 2 6 4" xfId="40932"/>
    <cellStyle name="Normal 8 6 2 6 4 2" xfId="40933"/>
    <cellStyle name="Normal 8 6 2 6 5" xfId="40934"/>
    <cellStyle name="Normal 8 6 2 6 5 2" xfId="40935"/>
    <cellStyle name="Normal 8 6 2 6 6" xfId="40936"/>
    <cellStyle name="Normal 8 6 2 7" xfId="40937"/>
    <cellStyle name="Normal 8 6 2 7 2" xfId="40938"/>
    <cellStyle name="Normal 8 6 2 7 2 2" xfId="40939"/>
    <cellStyle name="Normal 8 6 2 7 2 2 2" xfId="40940"/>
    <cellStyle name="Normal 8 6 2 7 2 3" xfId="40941"/>
    <cellStyle name="Normal 8 6 2 7 3" xfId="40942"/>
    <cellStyle name="Normal 8 6 2 7 3 2" xfId="40943"/>
    <cellStyle name="Normal 8 6 2 7 4" xfId="40944"/>
    <cellStyle name="Normal 8 6 2 8" xfId="40945"/>
    <cellStyle name="Normal 8 6 2 8 2" xfId="40946"/>
    <cellStyle name="Normal 8 6 2 8 2 2" xfId="40947"/>
    <cellStyle name="Normal 8 6 2 8 3" xfId="40948"/>
    <cellStyle name="Normal 8 6 2 9" xfId="40949"/>
    <cellStyle name="Normal 8 6 2 9 2" xfId="40950"/>
    <cellStyle name="Normal 8 6 3" xfId="40951"/>
    <cellStyle name="Normal 8 6 3 10" xfId="40952"/>
    <cellStyle name="Normal 8 6 3 10 2" xfId="40953"/>
    <cellStyle name="Normal 8 6 3 11" xfId="40954"/>
    <cellStyle name="Normal 8 6 3 2" xfId="40955"/>
    <cellStyle name="Normal 8 6 3 2 2" xfId="40956"/>
    <cellStyle name="Normal 8 6 3 2 2 2" xfId="40957"/>
    <cellStyle name="Normal 8 6 3 2 2 2 2" xfId="40958"/>
    <cellStyle name="Normal 8 6 3 2 2 2 2 2" xfId="40959"/>
    <cellStyle name="Normal 8 6 3 2 2 2 2 2 2" xfId="40960"/>
    <cellStyle name="Normal 8 6 3 2 2 2 2 3" xfId="40961"/>
    <cellStyle name="Normal 8 6 3 2 2 2 3" xfId="40962"/>
    <cellStyle name="Normal 8 6 3 2 2 2 3 2" xfId="40963"/>
    <cellStyle name="Normal 8 6 3 2 2 2 4" xfId="40964"/>
    <cellStyle name="Normal 8 6 3 2 2 3" xfId="40965"/>
    <cellStyle name="Normal 8 6 3 2 2 3 2" xfId="40966"/>
    <cellStyle name="Normal 8 6 3 2 2 3 2 2" xfId="40967"/>
    <cellStyle name="Normal 8 6 3 2 2 3 3" xfId="40968"/>
    <cellStyle name="Normal 8 6 3 2 2 4" xfId="40969"/>
    <cellStyle name="Normal 8 6 3 2 2 4 2" xfId="40970"/>
    <cellStyle name="Normal 8 6 3 2 2 5" xfId="40971"/>
    <cellStyle name="Normal 8 6 3 2 2 5 2" xfId="40972"/>
    <cellStyle name="Normal 8 6 3 2 2 6" xfId="40973"/>
    <cellStyle name="Normal 8 6 3 2 3" xfId="40974"/>
    <cellStyle name="Normal 8 6 3 2 3 2" xfId="40975"/>
    <cellStyle name="Normal 8 6 3 2 3 2 2" xfId="40976"/>
    <cellStyle name="Normal 8 6 3 2 3 2 2 2" xfId="40977"/>
    <cellStyle name="Normal 8 6 3 2 3 2 2 2 2" xfId="40978"/>
    <cellStyle name="Normal 8 6 3 2 3 2 2 3" xfId="40979"/>
    <cellStyle name="Normal 8 6 3 2 3 2 3" xfId="40980"/>
    <cellStyle name="Normal 8 6 3 2 3 2 3 2" xfId="40981"/>
    <cellStyle name="Normal 8 6 3 2 3 2 4" xfId="40982"/>
    <cellStyle name="Normal 8 6 3 2 3 3" xfId="40983"/>
    <cellStyle name="Normal 8 6 3 2 3 3 2" xfId="40984"/>
    <cellStyle name="Normal 8 6 3 2 3 3 2 2" xfId="40985"/>
    <cellStyle name="Normal 8 6 3 2 3 3 3" xfId="40986"/>
    <cellStyle name="Normal 8 6 3 2 3 4" xfId="40987"/>
    <cellStyle name="Normal 8 6 3 2 3 4 2" xfId="40988"/>
    <cellStyle name="Normal 8 6 3 2 3 5" xfId="40989"/>
    <cellStyle name="Normal 8 6 3 2 3 5 2" xfId="40990"/>
    <cellStyle name="Normal 8 6 3 2 3 6" xfId="40991"/>
    <cellStyle name="Normal 8 6 3 2 4" xfId="40992"/>
    <cellStyle name="Normal 8 6 3 2 4 2" xfId="40993"/>
    <cellStyle name="Normal 8 6 3 2 4 2 2" xfId="40994"/>
    <cellStyle name="Normal 8 6 3 2 4 2 2 2" xfId="40995"/>
    <cellStyle name="Normal 8 6 3 2 4 2 3" xfId="40996"/>
    <cellStyle name="Normal 8 6 3 2 4 3" xfId="40997"/>
    <cellStyle name="Normal 8 6 3 2 4 3 2" xfId="40998"/>
    <cellStyle name="Normal 8 6 3 2 4 4" xfId="40999"/>
    <cellStyle name="Normal 8 6 3 2 5" xfId="41000"/>
    <cellStyle name="Normal 8 6 3 2 5 2" xfId="41001"/>
    <cellStyle name="Normal 8 6 3 2 5 2 2" xfId="41002"/>
    <cellStyle name="Normal 8 6 3 2 5 3" xfId="41003"/>
    <cellStyle name="Normal 8 6 3 2 6" xfId="41004"/>
    <cellStyle name="Normal 8 6 3 2 6 2" xfId="41005"/>
    <cellStyle name="Normal 8 6 3 2 7" xfId="41006"/>
    <cellStyle name="Normal 8 6 3 2 7 2" xfId="41007"/>
    <cellStyle name="Normal 8 6 3 2 8" xfId="41008"/>
    <cellStyle name="Normal 8 6 3 3" xfId="41009"/>
    <cellStyle name="Normal 8 6 3 3 2" xfId="41010"/>
    <cellStyle name="Normal 8 6 3 3 2 2" xfId="41011"/>
    <cellStyle name="Normal 8 6 3 3 2 2 2" xfId="41012"/>
    <cellStyle name="Normal 8 6 3 3 2 2 2 2" xfId="41013"/>
    <cellStyle name="Normal 8 6 3 3 2 2 2 2 2" xfId="41014"/>
    <cellStyle name="Normal 8 6 3 3 2 2 2 3" xfId="41015"/>
    <cellStyle name="Normal 8 6 3 3 2 2 3" xfId="41016"/>
    <cellStyle name="Normal 8 6 3 3 2 2 3 2" xfId="41017"/>
    <cellStyle name="Normal 8 6 3 3 2 2 4" xfId="41018"/>
    <cellStyle name="Normal 8 6 3 3 2 3" xfId="41019"/>
    <cellStyle name="Normal 8 6 3 3 2 3 2" xfId="41020"/>
    <cellStyle name="Normal 8 6 3 3 2 3 2 2" xfId="41021"/>
    <cellStyle name="Normal 8 6 3 3 2 3 3" xfId="41022"/>
    <cellStyle name="Normal 8 6 3 3 2 4" xfId="41023"/>
    <cellStyle name="Normal 8 6 3 3 2 4 2" xfId="41024"/>
    <cellStyle name="Normal 8 6 3 3 2 5" xfId="41025"/>
    <cellStyle name="Normal 8 6 3 3 2 5 2" xfId="41026"/>
    <cellStyle name="Normal 8 6 3 3 2 6" xfId="41027"/>
    <cellStyle name="Normal 8 6 3 3 3" xfId="41028"/>
    <cellStyle name="Normal 8 6 3 3 3 2" xfId="41029"/>
    <cellStyle name="Normal 8 6 3 3 3 2 2" xfId="41030"/>
    <cellStyle name="Normal 8 6 3 3 3 2 2 2" xfId="41031"/>
    <cellStyle name="Normal 8 6 3 3 3 2 2 2 2" xfId="41032"/>
    <cellStyle name="Normal 8 6 3 3 3 2 2 3" xfId="41033"/>
    <cellStyle name="Normal 8 6 3 3 3 2 3" xfId="41034"/>
    <cellStyle name="Normal 8 6 3 3 3 2 3 2" xfId="41035"/>
    <cellStyle name="Normal 8 6 3 3 3 2 4" xfId="41036"/>
    <cellStyle name="Normal 8 6 3 3 3 3" xfId="41037"/>
    <cellStyle name="Normal 8 6 3 3 3 3 2" xfId="41038"/>
    <cellStyle name="Normal 8 6 3 3 3 3 2 2" xfId="41039"/>
    <cellStyle name="Normal 8 6 3 3 3 3 3" xfId="41040"/>
    <cellStyle name="Normal 8 6 3 3 3 4" xfId="41041"/>
    <cellStyle name="Normal 8 6 3 3 3 4 2" xfId="41042"/>
    <cellStyle name="Normal 8 6 3 3 3 5" xfId="41043"/>
    <cellStyle name="Normal 8 6 3 3 3 5 2" xfId="41044"/>
    <cellStyle name="Normal 8 6 3 3 3 6" xfId="41045"/>
    <cellStyle name="Normal 8 6 3 3 4" xfId="41046"/>
    <cellStyle name="Normal 8 6 3 3 4 2" xfId="41047"/>
    <cellStyle name="Normal 8 6 3 3 4 2 2" xfId="41048"/>
    <cellStyle name="Normal 8 6 3 3 4 2 2 2" xfId="41049"/>
    <cellStyle name="Normal 8 6 3 3 4 2 3" xfId="41050"/>
    <cellStyle name="Normal 8 6 3 3 4 3" xfId="41051"/>
    <cellStyle name="Normal 8 6 3 3 4 3 2" xfId="41052"/>
    <cellStyle name="Normal 8 6 3 3 4 4" xfId="41053"/>
    <cellStyle name="Normal 8 6 3 3 5" xfId="41054"/>
    <cellStyle name="Normal 8 6 3 3 5 2" xfId="41055"/>
    <cellStyle name="Normal 8 6 3 3 5 2 2" xfId="41056"/>
    <cellStyle name="Normal 8 6 3 3 5 3" xfId="41057"/>
    <cellStyle name="Normal 8 6 3 3 6" xfId="41058"/>
    <cellStyle name="Normal 8 6 3 3 6 2" xfId="41059"/>
    <cellStyle name="Normal 8 6 3 3 7" xfId="41060"/>
    <cellStyle name="Normal 8 6 3 3 7 2" xfId="41061"/>
    <cellStyle name="Normal 8 6 3 3 8" xfId="41062"/>
    <cellStyle name="Normal 8 6 3 4" xfId="41063"/>
    <cellStyle name="Normal 8 6 3 4 2" xfId="41064"/>
    <cellStyle name="Normal 8 6 3 4 2 2" xfId="41065"/>
    <cellStyle name="Normal 8 6 3 4 2 2 2" xfId="41066"/>
    <cellStyle name="Normal 8 6 3 4 2 2 2 2" xfId="41067"/>
    <cellStyle name="Normal 8 6 3 4 2 2 3" xfId="41068"/>
    <cellStyle name="Normal 8 6 3 4 2 3" xfId="41069"/>
    <cellStyle name="Normal 8 6 3 4 2 3 2" xfId="41070"/>
    <cellStyle name="Normal 8 6 3 4 2 4" xfId="41071"/>
    <cellStyle name="Normal 8 6 3 4 3" xfId="41072"/>
    <cellStyle name="Normal 8 6 3 4 3 2" xfId="41073"/>
    <cellStyle name="Normal 8 6 3 4 3 2 2" xfId="41074"/>
    <cellStyle name="Normal 8 6 3 4 3 3" xfId="41075"/>
    <cellStyle name="Normal 8 6 3 4 4" xfId="41076"/>
    <cellStyle name="Normal 8 6 3 4 4 2" xfId="41077"/>
    <cellStyle name="Normal 8 6 3 4 5" xfId="41078"/>
    <cellStyle name="Normal 8 6 3 4 5 2" xfId="41079"/>
    <cellStyle name="Normal 8 6 3 4 6" xfId="41080"/>
    <cellStyle name="Normal 8 6 3 5" xfId="41081"/>
    <cellStyle name="Normal 8 6 3 5 2" xfId="41082"/>
    <cellStyle name="Normal 8 6 3 5 2 2" xfId="41083"/>
    <cellStyle name="Normal 8 6 3 5 2 2 2" xfId="41084"/>
    <cellStyle name="Normal 8 6 3 5 2 2 2 2" xfId="41085"/>
    <cellStyle name="Normal 8 6 3 5 2 2 3" xfId="41086"/>
    <cellStyle name="Normal 8 6 3 5 2 3" xfId="41087"/>
    <cellStyle name="Normal 8 6 3 5 2 3 2" xfId="41088"/>
    <cellStyle name="Normal 8 6 3 5 2 4" xfId="41089"/>
    <cellStyle name="Normal 8 6 3 5 3" xfId="41090"/>
    <cellStyle name="Normal 8 6 3 5 3 2" xfId="41091"/>
    <cellStyle name="Normal 8 6 3 5 3 2 2" xfId="41092"/>
    <cellStyle name="Normal 8 6 3 5 3 3" xfId="41093"/>
    <cellStyle name="Normal 8 6 3 5 4" xfId="41094"/>
    <cellStyle name="Normal 8 6 3 5 4 2" xfId="41095"/>
    <cellStyle name="Normal 8 6 3 5 5" xfId="41096"/>
    <cellStyle name="Normal 8 6 3 5 5 2" xfId="41097"/>
    <cellStyle name="Normal 8 6 3 5 6" xfId="41098"/>
    <cellStyle name="Normal 8 6 3 6" xfId="41099"/>
    <cellStyle name="Normal 8 6 3 6 2" xfId="41100"/>
    <cellStyle name="Normal 8 6 3 6 2 2" xfId="41101"/>
    <cellStyle name="Normal 8 6 3 6 2 2 2" xfId="41102"/>
    <cellStyle name="Normal 8 6 3 6 2 2 2 2" xfId="41103"/>
    <cellStyle name="Normal 8 6 3 6 2 2 3" xfId="41104"/>
    <cellStyle name="Normal 8 6 3 6 2 3" xfId="41105"/>
    <cellStyle name="Normal 8 6 3 6 2 3 2" xfId="41106"/>
    <cellStyle name="Normal 8 6 3 6 2 4" xfId="41107"/>
    <cellStyle name="Normal 8 6 3 6 3" xfId="41108"/>
    <cellStyle name="Normal 8 6 3 6 3 2" xfId="41109"/>
    <cellStyle name="Normal 8 6 3 6 3 2 2" xfId="41110"/>
    <cellStyle name="Normal 8 6 3 6 3 3" xfId="41111"/>
    <cellStyle name="Normal 8 6 3 6 4" xfId="41112"/>
    <cellStyle name="Normal 8 6 3 6 4 2" xfId="41113"/>
    <cellStyle name="Normal 8 6 3 6 5" xfId="41114"/>
    <cellStyle name="Normal 8 6 3 6 5 2" xfId="41115"/>
    <cellStyle name="Normal 8 6 3 6 6" xfId="41116"/>
    <cellStyle name="Normal 8 6 3 7" xfId="41117"/>
    <cellStyle name="Normal 8 6 3 7 2" xfId="41118"/>
    <cellStyle name="Normal 8 6 3 7 2 2" xfId="41119"/>
    <cellStyle name="Normal 8 6 3 7 2 2 2" xfId="41120"/>
    <cellStyle name="Normal 8 6 3 7 2 3" xfId="41121"/>
    <cellStyle name="Normal 8 6 3 7 3" xfId="41122"/>
    <cellStyle name="Normal 8 6 3 7 3 2" xfId="41123"/>
    <cellStyle name="Normal 8 6 3 7 4" xfId="41124"/>
    <cellStyle name="Normal 8 6 3 8" xfId="41125"/>
    <cellStyle name="Normal 8 6 3 8 2" xfId="41126"/>
    <cellStyle name="Normal 8 6 3 8 2 2" xfId="41127"/>
    <cellStyle name="Normal 8 6 3 8 3" xfId="41128"/>
    <cellStyle name="Normal 8 6 3 9" xfId="41129"/>
    <cellStyle name="Normal 8 6 3 9 2" xfId="41130"/>
    <cellStyle name="Normal 8 6 4" xfId="41131"/>
    <cellStyle name="Normal 8 6 4 2" xfId="41132"/>
    <cellStyle name="Normal 8 6 4 2 2" xfId="41133"/>
    <cellStyle name="Normal 8 6 4 2 2 2" xfId="41134"/>
    <cellStyle name="Normal 8 6 4 2 2 2 2" xfId="41135"/>
    <cellStyle name="Normal 8 6 4 2 2 2 2 2" xfId="41136"/>
    <cellStyle name="Normal 8 6 4 2 2 2 3" xfId="41137"/>
    <cellStyle name="Normal 8 6 4 2 2 3" xfId="41138"/>
    <cellStyle name="Normal 8 6 4 2 2 3 2" xfId="41139"/>
    <cellStyle name="Normal 8 6 4 2 2 4" xfId="41140"/>
    <cellStyle name="Normal 8 6 4 2 3" xfId="41141"/>
    <cellStyle name="Normal 8 6 4 2 3 2" xfId="41142"/>
    <cellStyle name="Normal 8 6 4 2 3 2 2" xfId="41143"/>
    <cellStyle name="Normal 8 6 4 2 3 3" xfId="41144"/>
    <cellStyle name="Normal 8 6 4 2 4" xfId="41145"/>
    <cellStyle name="Normal 8 6 4 2 4 2" xfId="41146"/>
    <cellStyle name="Normal 8 6 4 2 5" xfId="41147"/>
    <cellStyle name="Normal 8 6 4 2 5 2" xfId="41148"/>
    <cellStyle name="Normal 8 6 4 2 6" xfId="41149"/>
    <cellStyle name="Normal 8 6 4 3" xfId="41150"/>
    <cellStyle name="Normal 8 6 4 3 2" xfId="41151"/>
    <cellStyle name="Normal 8 6 4 3 2 2" xfId="41152"/>
    <cellStyle name="Normal 8 6 4 3 2 2 2" xfId="41153"/>
    <cellStyle name="Normal 8 6 4 3 2 2 2 2" xfId="41154"/>
    <cellStyle name="Normal 8 6 4 3 2 2 3" xfId="41155"/>
    <cellStyle name="Normal 8 6 4 3 2 3" xfId="41156"/>
    <cellStyle name="Normal 8 6 4 3 2 3 2" xfId="41157"/>
    <cellStyle name="Normal 8 6 4 3 2 4" xfId="41158"/>
    <cellStyle name="Normal 8 6 4 3 3" xfId="41159"/>
    <cellStyle name="Normal 8 6 4 3 3 2" xfId="41160"/>
    <cellStyle name="Normal 8 6 4 3 3 2 2" xfId="41161"/>
    <cellStyle name="Normal 8 6 4 3 3 3" xfId="41162"/>
    <cellStyle name="Normal 8 6 4 3 4" xfId="41163"/>
    <cellStyle name="Normal 8 6 4 3 4 2" xfId="41164"/>
    <cellStyle name="Normal 8 6 4 3 5" xfId="41165"/>
    <cellStyle name="Normal 8 6 4 3 5 2" xfId="41166"/>
    <cellStyle name="Normal 8 6 4 3 6" xfId="41167"/>
    <cellStyle name="Normal 8 6 4 4" xfId="41168"/>
    <cellStyle name="Normal 8 6 4 4 2" xfId="41169"/>
    <cellStyle name="Normal 8 6 4 4 2 2" xfId="41170"/>
    <cellStyle name="Normal 8 6 4 4 2 2 2" xfId="41171"/>
    <cellStyle name="Normal 8 6 4 4 2 3" xfId="41172"/>
    <cellStyle name="Normal 8 6 4 4 3" xfId="41173"/>
    <cellStyle name="Normal 8 6 4 4 3 2" xfId="41174"/>
    <cellStyle name="Normal 8 6 4 4 4" xfId="41175"/>
    <cellStyle name="Normal 8 6 4 5" xfId="41176"/>
    <cellStyle name="Normal 8 6 4 5 2" xfId="41177"/>
    <cellStyle name="Normal 8 6 4 5 2 2" xfId="41178"/>
    <cellStyle name="Normal 8 6 4 5 3" xfId="41179"/>
    <cellStyle name="Normal 8 6 4 6" xfId="41180"/>
    <cellStyle name="Normal 8 6 4 6 2" xfId="41181"/>
    <cellStyle name="Normal 8 6 4 7" xfId="41182"/>
    <cellStyle name="Normal 8 6 4 7 2" xfId="41183"/>
    <cellStyle name="Normal 8 6 4 8" xfId="41184"/>
    <cellStyle name="Normal 8 6 5" xfId="41185"/>
    <cellStyle name="Normal 8 6 5 2" xfId="41186"/>
    <cellStyle name="Normal 8 6 5 2 2" xfId="41187"/>
    <cellStyle name="Normal 8 6 5 2 2 2" xfId="41188"/>
    <cellStyle name="Normal 8 6 5 2 2 2 2" xfId="41189"/>
    <cellStyle name="Normal 8 6 5 2 2 2 2 2" xfId="41190"/>
    <cellStyle name="Normal 8 6 5 2 2 2 3" xfId="41191"/>
    <cellStyle name="Normal 8 6 5 2 2 3" xfId="41192"/>
    <cellStyle name="Normal 8 6 5 2 2 3 2" xfId="41193"/>
    <cellStyle name="Normal 8 6 5 2 2 4" xfId="41194"/>
    <cellStyle name="Normal 8 6 5 2 3" xfId="41195"/>
    <cellStyle name="Normal 8 6 5 2 3 2" xfId="41196"/>
    <cellStyle name="Normal 8 6 5 2 3 2 2" xfId="41197"/>
    <cellStyle name="Normal 8 6 5 2 3 3" xfId="41198"/>
    <cellStyle name="Normal 8 6 5 2 4" xfId="41199"/>
    <cellStyle name="Normal 8 6 5 2 4 2" xfId="41200"/>
    <cellStyle name="Normal 8 6 5 2 5" xfId="41201"/>
    <cellStyle name="Normal 8 6 5 2 5 2" xfId="41202"/>
    <cellStyle name="Normal 8 6 5 2 6" xfId="41203"/>
    <cellStyle name="Normal 8 6 5 3" xfId="41204"/>
    <cellStyle name="Normal 8 6 5 3 2" xfId="41205"/>
    <cellStyle name="Normal 8 6 5 3 2 2" xfId="41206"/>
    <cellStyle name="Normal 8 6 5 3 2 2 2" xfId="41207"/>
    <cellStyle name="Normal 8 6 5 3 2 2 2 2" xfId="41208"/>
    <cellStyle name="Normal 8 6 5 3 2 2 3" xfId="41209"/>
    <cellStyle name="Normal 8 6 5 3 2 3" xfId="41210"/>
    <cellStyle name="Normal 8 6 5 3 2 3 2" xfId="41211"/>
    <cellStyle name="Normal 8 6 5 3 2 4" xfId="41212"/>
    <cellStyle name="Normal 8 6 5 3 3" xfId="41213"/>
    <cellStyle name="Normal 8 6 5 3 3 2" xfId="41214"/>
    <cellStyle name="Normal 8 6 5 3 3 2 2" xfId="41215"/>
    <cellStyle name="Normal 8 6 5 3 3 3" xfId="41216"/>
    <cellStyle name="Normal 8 6 5 3 4" xfId="41217"/>
    <cellStyle name="Normal 8 6 5 3 4 2" xfId="41218"/>
    <cellStyle name="Normal 8 6 5 3 5" xfId="41219"/>
    <cellStyle name="Normal 8 6 5 3 5 2" xfId="41220"/>
    <cellStyle name="Normal 8 6 5 3 6" xfId="41221"/>
    <cellStyle name="Normal 8 6 5 4" xfId="41222"/>
    <cellStyle name="Normal 8 6 5 4 2" xfId="41223"/>
    <cellStyle name="Normal 8 6 5 4 2 2" xfId="41224"/>
    <cellStyle name="Normal 8 6 5 4 2 2 2" xfId="41225"/>
    <cellStyle name="Normal 8 6 5 4 2 3" xfId="41226"/>
    <cellStyle name="Normal 8 6 5 4 3" xfId="41227"/>
    <cellStyle name="Normal 8 6 5 4 3 2" xfId="41228"/>
    <cellStyle name="Normal 8 6 5 4 4" xfId="41229"/>
    <cellStyle name="Normal 8 6 5 5" xfId="41230"/>
    <cellStyle name="Normal 8 6 5 5 2" xfId="41231"/>
    <cellStyle name="Normal 8 6 5 5 2 2" xfId="41232"/>
    <cellStyle name="Normal 8 6 5 5 3" xfId="41233"/>
    <cellStyle name="Normal 8 6 5 6" xfId="41234"/>
    <cellStyle name="Normal 8 6 5 6 2" xfId="41235"/>
    <cellStyle name="Normal 8 6 5 7" xfId="41236"/>
    <cellStyle name="Normal 8 6 5 7 2" xfId="41237"/>
    <cellStyle name="Normal 8 6 5 8" xfId="41238"/>
    <cellStyle name="Normal 8 6 6" xfId="41239"/>
    <cellStyle name="Normal 8 6 6 2" xfId="41240"/>
    <cellStyle name="Normal 8 6 6 2 2" xfId="41241"/>
    <cellStyle name="Normal 8 6 6 2 2 2" xfId="41242"/>
    <cellStyle name="Normal 8 6 6 2 2 2 2" xfId="41243"/>
    <cellStyle name="Normal 8 6 6 2 2 3" xfId="41244"/>
    <cellStyle name="Normal 8 6 6 2 3" xfId="41245"/>
    <cellStyle name="Normal 8 6 6 2 3 2" xfId="41246"/>
    <cellStyle name="Normal 8 6 6 2 4" xfId="41247"/>
    <cellStyle name="Normal 8 6 6 3" xfId="41248"/>
    <cellStyle name="Normal 8 6 6 3 2" xfId="41249"/>
    <cellStyle name="Normal 8 6 6 3 2 2" xfId="41250"/>
    <cellStyle name="Normal 8 6 6 3 3" xfId="41251"/>
    <cellStyle name="Normal 8 6 6 4" xfId="41252"/>
    <cellStyle name="Normal 8 6 6 4 2" xfId="41253"/>
    <cellStyle name="Normal 8 6 6 5" xfId="41254"/>
    <cellStyle name="Normal 8 6 6 5 2" xfId="41255"/>
    <cellStyle name="Normal 8 6 6 6" xfId="41256"/>
    <cellStyle name="Normal 8 6 7" xfId="41257"/>
    <cellStyle name="Normal 8 6 7 2" xfId="41258"/>
    <cellStyle name="Normal 8 6 7 2 2" xfId="41259"/>
    <cellStyle name="Normal 8 6 7 2 2 2" xfId="41260"/>
    <cellStyle name="Normal 8 6 7 2 2 2 2" xfId="41261"/>
    <cellStyle name="Normal 8 6 7 2 2 3" xfId="41262"/>
    <cellStyle name="Normal 8 6 7 2 3" xfId="41263"/>
    <cellStyle name="Normal 8 6 7 2 3 2" xfId="41264"/>
    <cellStyle name="Normal 8 6 7 2 4" xfId="41265"/>
    <cellStyle name="Normal 8 6 7 3" xfId="41266"/>
    <cellStyle name="Normal 8 6 7 3 2" xfId="41267"/>
    <cellStyle name="Normal 8 6 7 3 2 2" xfId="41268"/>
    <cellStyle name="Normal 8 6 7 3 3" xfId="41269"/>
    <cellStyle name="Normal 8 6 7 4" xfId="41270"/>
    <cellStyle name="Normal 8 6 7 4 2" xfId="41271"/>
    <cellStyle name="Normal 8 6 7 5" xfId="41272"/>
    <cellStyle name="Normal 8 6 7 5 2" xfId="41273"/>
    <cellStyle name="Normal 8 6 7 6" xfId="41274"/>
    <cellStyle name="Normal 8 6 8" xfId="41275"/>
    <cellStyle name="Normal 8 6 8 2" xfId="41276"/>
    <cellStyle name="Normal 8 6 8 2 2" xfId="41277"/>
    <cellStyle name="Normal 8 6 8 2 2 2" xfId="41278"/>
    <cellStyle name="Normal 8 6 8 2 2 2 2" xfId="41279"/>
    <cellStyle name="Normal 8 6 8 2 2 3" xfId="41280"/>
    <cellStyle name="Normal 8 6 8 2 3" xfId="41281"/>
    <cellStyle name="Normal 8 6 8 2 3 2" xfId="41282"/>
    <cellStyle name="Normal 8 6 8 2 4" xfId="41283"/>
    <cellStyle name="Normal 8 6 8 3" xfId="41284"/>
    <cellStyle name="Normal 8 6 8 3 2" xfId="41285"/>
    <cellStyle name="Normal 8 6 8 3 2 2" xfId="41286"/>
    <cellStyle name="Normal 8 6 8 3 3" xfId="41287"/>
    <cellStyle name="Normal 8 6 8 4" xfId="41288"/>
    <cellStyle name="Normal 8 6 8 4 2" xfId="41289"/>
    <cellStyle name="Normal 8 6 8 5" xfId="41290"/>
    <cellStyle name="Normal 8 6 8 5 2" xfId="41291"/>
    <cellStyle name="Normal 8 6 8 6" xfId="41292"/>
    <cellStyle name="Normal 8 6 9" xfId="41293"/>
    <cellStyle name="Normal 8 6 9 2" xfId="41294"/>
    <cellStyle name="Normal 8 6 9 2 2" xfId="41295"/>
    <cellStyle name="Normal 8 6 9 2 2 2" xfId="41296"/>
    <cellStyle name="Normal 8 6 9 2 2 2 2" xfId="41297"/>
    <cellStyle name="Normal 8 6 9 2 2 3" xfId="41298"/>
    <cellStyle name="Normal 8 6 9 2 3" xfId="41299"/>
    <cellStyle name="Normal 8 6 9 2 3 2" xfId="41300"/>
    <cellStyle name="Normal 8 6 9 2 4" xfId="41301"/>
    <cellStyle name="Normal 8 6 9 3" xfId="41302"/>
    <cellStyle name="Normal 8 6 9 3 2" xfId="41303"/>
    <cellStyle name="Normal 8 6 9 3 2 2" xfId="41304"/>
    <cellStyle name="Normal 8 6 9 3 3" xfId="41305"/>
    <cellStyle name="Normal 8 6 9 4" xfId="41306"/>
    <cellStyle name="Normal 8 6 9 4 2" xfId="41307"/>
    <cellStyle name="Normal 8 6 9 5" xfId="41308"/>
    <cellStyle name="Normal 8 6 9 5 2" xfId="41309"/>
    <cellStyle name="Normal 8 6 9 6" xfId="41310"/>
    <cellStyle name="Normal 8 7" xfId="41311"/>
    <cellStyle name="Normal 8 7 10" xfId="41312"/>
    <cellStyle name="Normal 8 7 10 2" xfId="41313"/>
    <cellStyle name="Normal 8 7 11" xfId="41314"/>
    <cellStyle name="Normal 8 7 12" xfId="41315"/>
    <cellStyle name="Normal 8 7 12 2" xfId="41316"/>
    <cellStyle name="Normal 8 7 2" xfId="41317"/>
    <cellStyle name="Normal 8 7 2 2" xfId="41318"/>
    <cellStyle name="Normal 8 7 2 2 2" xfId="41319"/>
    <cellStyle name="Normal 8 7 2 2 2 2" xfId="41320"/>
    <cellStyle name="Normal 8 7 2 2 2 2 2" xfId="41321"/>
    <cellStyle name="Normal 8 7 2 2 2 2 2 2" xfId="41322"/>
    <cellStyle name="Normal 8 7 2 2 2 2 3" xfId="41323"/>
    <cellStyle name="Normal 8 7 2 2 2 3" xfId="41324"/>
    <cellStyle name="Normal 8 7 2 2 2 3 2" xfId="41325"/>
    <cellStyle name="Normal 8 7 2 2 2 4" xfId="41326"/>
    <cellStyle name="Normal 8 7 2 2 3" xfId="41327"/>
    <cellStyle name="Normal 8 7 2 2 3 2" xfId="41328"/>
    <cellStyle name="Normal 8 7 2 2 3 2 2" xfId="41329"/>
    <cellStyle name="Normal 8 7 2 2 3 3" xfId="41330"/>
    <cellStyle name="Normal 8 7 2 2 4" xfId="41331"/>
    <cellStyle name="Normal 8 7 2 2 4 2" xfId="41332"/>
    <cellStyle name="Normal 8 7 2 2 5" xfId="41333"/>
    <cellStyle name="Normal 8 7 2 2 5 2" xfId="41334"/>
    <cellStyle name="Normal 8 7 2 2 6" xfId="41335"/>
    <cellStyle name="Normal 8 7 2 3" xfId="41336"/>
    <cellStyle name="Normal 8 7 2 3 2" xfId="41337"/>
    <cellStyle name="Normal 8 7 2 3 2 2" xfId="41338"/>
    <cellStyle name="Normal 8 7 2 3 2 2 2" xfId="41339"/>
    <cellStyle name="Normal 8 7 2 3 2 2 2 2" xfId="41340"/>
    <cellStyle name="Normal 8 7 2 3 2 2 3" xfId="41341"/>
    <cellStyle name="Normal 8 7 2 3 2 3" xfId="41342"/>
    <cellStyle name="Normal 8 7 2 3 2 3 2" xfId="41343"/>
    <cellStyle name="Normal 8 7 2 3 2 4" xfId="41344"/>
    <cellStyle name="Normal 8 7 2 3 3" xfId="41345"/>
    <cellStyle name="Normal 8 7 2 3 3 2" xfId="41346"/>
    <cellStyle name="Normal 8 7 2 3 3 2 2" xfId="41347"/>
    <cellStyle name="Normal 8 7 2 3 3 3" xfId="41348"/>
    <cellStyle name="Normal 8 7 2 3 4" xfId="41349"/>
    <cellStyle name="Normal 8 7 2 3 4 2" xfId="41350"/>
    <cellStyle name="Normal 8 7 2 3 5" xfId="41351"/>
    <cellStyle name="Normal 8 7 2 3 5 2" xfId="41352"/>
    <cellStyle name="Normal 8 7 2 3 6" xfId="41353"/>
    <cellStyle name="Normal 8 7 2 4" xfId="41354"/>
    <cellStyle name="Normal 8 7 2 4 2" xfId="41355"/>
    <cellStyle name="Normal 8 7 2 4 2 2" xfId="41356"/>
    <cellStyle name="Normal 8 7 2 4 2 2 2" xfId="41357"/>
    <cellStyle name="Normal 8 7 2 4 2 3" xfId="41358"/>
    <cellStyle name="Normal 8 7 2 4 3" xfId="41359"/>
    <cellStyle name="Normal 8 7 2 4 3 2" xfId="41360"/>
    <cellStyle name="Normal 8 7 2 4 4" xfId="41361"/>
    <cellStyle name="Normal 8 7 2 5" xfId="41362"/>
    <cellStyle name="Normal 8 7 2 5 2" xfId="41363"/>
    <cellStyle name="Normal 8 7 2 5 2 2" xfId="41364"/>
    <cellStyle name="Normal 8 7 2 5 3" xfId="41365"/>
    <cellStyle name="Normal 8 7 2 6" xfId="41366"/>
    <cellStyle name="Normal 8 7 2 6 2" xfId="41367"/>
    <cellStyle name="Normal 8 7 2 7" xfId="41368"/>
    <cellStyle name="Normal 8 7 2 7 2" xfId="41369"/>
    <cellStyle name="Normal 8 7 2 8" xfId="41370"/>
    <cellStyle name="Normal 8 7 3" xfId="41371"/>
    <cellStyle name="Normal 8 7 3 2" xfId="41372"/>
    <cellStyle name="Normal 8 7 3 2 2" xfId="41373"/>
    <cellStyle name="Normal 8 7 3 2 2 2" xfId="41374"/>
    <cellStyle name="Normal 8 7 3 2 2 2 2" xfId="41375"/>
    <cellStyle name="Normal 8 7 3 2 2 2 2 2" xfId="41376"/>
    <cellStyle name="Normal 8 7 3 2 2 2 3" xfId="41377"/>
    <cellStyle name="Normal 8 7 3 2 2 3" xfId="41378"/>
    <cellStyle name="Normal 8 7 3 2 2 3 2" xfId="41379"/>
    <cellStyle name="Normal 8 7 3 2 2 4" xfId="41380"/>
    <cellStyle name="Normal 8 7 3 2 3" xfId="41381"/>
    <cellStyle name="Normal 8 7 3 2 3 2" xfId="41382"/>
    <cellStyle name="Normal 8 7 3 2 3 2 2" xfId="41383"/>
    <cellStyle name="Normal 8 7 3 2 3 3" xfId="41384"/>
    <cellStyle name="Normal 8 7 3 2 4" xfId="41385"/>
    <cellStyle name="Normal 8 7 3 2 4 2" xfId="41386"/>
    <cellStyle name="Normal 8 7 3 2 5" xfId="41387"/>
    <cellStyle name="Normal 8 7 3 2 5 2" xfId="41388"/>
    <cellStyle name="Normal 8 7 3 2 6" xfId="41389"/>
    <cellStyle name="Normal 8 7 3 3" xfId="41390"/>
    <cellStyle name="Normal 8 7 3 3 2" xfId="41391"/>
    <cellStyle name="Normal 8 7 3 3 2 2" xfId="41392"/>
    <cellStyle name="Normal 8 7 3 3 2 2 2" xfId="41393"/>
    <cellStyle name="Normal 8 7 3 3 2 2 2 2" xfId="41394"/>
    <cellStyle name="Normal 8 7 3 3 2 2 3" xfId="41395"/>
    <cellStyle name="Normal 8 7 3 3 2 3" xfId="41396"/>
    <cellStyle name="Normal 8 7 3 3 2 3 2" xfId="41397"/>
    <cellStyle name="Normal 8 7 3 3 2 4" xfId="41398"/>
    <cellStyle name="Normal 8 7 3 3 3" xfId="41399"/>
    <cellStyle name="Normal 8 7 3 3 3 2" xfId="41400"/>
    <cellStyle name="Normal 8 7 3 3 3 2 2" xfId="41401"/>
    <cellStyle name="Normal 8 7 3 3 3 3" xfId="41402"/>
    <cellStyle name="Normal 8 7 3 3 4" xfId="41403"/>
    <cellStyle name="Normal 8 7 3 3 4 2" xfId="41404"/>
    <cellStyle name="Normal 8 7 3 3 5" xfId="41405"/>
    <cellStyle name="Normal 8 7 3 3 5 2" xfId="41406"/>
    <cellStyle name="Normal 8 7 3 3 6" xfId="41407"/>
    <cellStyle name="Normal 8 7 3 4" xfId="41408"/>
    <cellStyle name="Normal 8 7 3 4 2" xfId="41409"/>
    <cellStyle name="Normal 8 7 3 4 2 2" xfId="41410"/>
    <cellStyle name="Normal 8 7 3 4 2 2 2" xfId="41411"/>
    <cellStyle name="Normal 8 7 3 4 2 3" xfId="41412"/>
    <cellStyle name="Normal 8 7 3 4 3" xfId="41413"/>
    <cellStyle name="Normal 8 7 3 4 3 2" xfId="41414"/>
    <cellStyle name="Normal 8 7 3 4 4" xfId="41415"/>
    <cellStyle name="Normal 8 7 3 5" xfId="41416"/>
    <cellStyle name="Normal 8 7 3 5 2" xfId="41417"/>
    <cellStyle name="Normal 8 7 3 5 2 2" xfId="41418"/>
    <cellStyle name="Normal 8 7 3 5 3" xfId="41419"/>
    <cellStyle name="Normal 8 7 3 6" xfId="41420"/>
    <cellStyle name="Normal 8 7 3 6 2" xfId="41421"/>
    <cellStyle name="Normal 8 7 3 7" xfId="41422"/>
    <cellStyle name="Normal 8 7 3 7 2" xfId="41423"/>
    <cellStyle name="Normal 8 7 3 8" xfId="41424"/>
    <cellStyle name="Normal 8 7 4" xfId="41425"/>
    <cellStyle name="Normal 8 7 4 2" xfId="41426"/>
    <cellStyle name="Normal 8 7 4 2 2" xfId="41427"/>
    <cellStyle name="Normal 8 7 4 2 2 2" xfId="41428"/>
    <cellStyle name="Normal 8 7 4 2 2 2 2" xfId="41429"/>
    <cellStyle name="Normal 8 7 4 2 2 3" xfId="41430"/>
    <cellStyle name="Normal 8 7 4 2 3" xfId="41431"/>
    <cellStyle name="Normal 8 7 4 2 3 2" xfId="41432"/>
    <cellStyle name="Normal 8 7 4 2 4" xfId="41433"/>
    <cellStyle name="Normal 8 7 4 3" xfId="41434"/>
    <cellStyle name="Normal 8 7 4 3 2" xfId="41435"/>
    <cellStyle name="Normal 8 7 4 3 2 2" xfId="41436"/>
    <cellStyle name="Normal 8 7 4 3 3" xfId="41437"/>
    <cellStyle name="Normal 8 7 4 4" xfId="41438"/>
    <cellStyle name="Normal 8 7 4 4 2" xfId="41439"/>
    <cellStyle name="Normal 8 7 4 5" xfId="41440"/>
    <cellStyle name="Normal 8 7 4 5 2" xfId="41441"/>
    <cellStyle name="Normal 8 7 4 6" xfId="41442"/>
    <cellStyle name="Normal 8 7 5" xfId="41443"/>
    <cellStyle name="Normal 8 7 5 2" xfId="41444"/>
    <cellStyle name="Normal 8 7 5 2 2" xfId="41445"/>
    <cellStyle name="Normal 8 7 5 2 2 2" xfId="41446"/>
    <cellStyle name="Normal 8 7 5 2 2 2 2" xfId="41447"/>
    <cellStyle name="Normal 8 7 5 2 2 3" xfId="41448"/>
    <cellStyle name="Normal 8 7 5 2 3" xfId="41449"/>
    <cellStyle name="Normal 8 7 5 2 3 2" xfId="41450"/>
    <cellStyle name="Normal 8 7 5 2 4" xfId="41451"/>
    <cellStyle name="Normal 8 7 5 3" xfId="41452"/>
    <cellStyle name="Normal 8 7 5 3 2" xfId="41453"/>
    <cellStyle name="Normal 8 7 5 3 2 2" xfId="41454"/>
    <cellStyle name="Normal 8 7 5 3 3" xfId="41455"/>
    <cellStyle name="Normal 8 7 5 4" xfId="41456"/>
    <cellStyle name="Normal 8 7 5 4 2" xfId="41457"/>
    <cellStyle name="Normal 8 7 5 5" xfId="41458"/>
    <cellStyle name="Normal 8 7 5 5 2" xfId="41459"/>
    <cellStyle name="Normal 8 7 5 6" xfId="41460"/>
    <cellStyle name="Normal 8 7 6" xfId="41461"/>
    <cellStyle name="Normal 8 7 6 2" xfId="41462"/>
    <cellStyle name="Normal 8 7 6 2 2" xfId="41463"/>
    <cellStyle name="Normal 8 7 6 2 2 2" xfId="41464"/>
    <cellStyle name="Normal 8 7 6 2 2 2 2" xfId="41465"/>
    <cellStyle name="Normal 8 7 6 2 2 3" xfId="41466"/>
    <cellStyle name="Normal 8 7 6 2 3" xfId="41467"/>
    <cellStyle name="Normal 8 7 6 2 3 2" xfId="41468"/>
    <cellStyle name="Normal 8 7 6 2 4" xfId="41469"/>
    <cellStyle name="Normal 8 7 6 3" xfId="41470"/>
    <cellStyle name="Normal 8 7 6 3 2" xfId="41471"/>
    <cellStyle name="Normal 8 7 6 3 2 2" xfId="41472"/>
    <cellStyle name="Normal 8 7 6 3 3" xfId="41473"/>
    <cellStyle name="Normal 8 7 6 4" xfId="41474"/>
    <cellStyle name="Normal 8 7 6 4 2" xfId="41475"/>
    <cellStyle name="Normal 8 7 6 5" xfId="41476"/>
    <cellStyle name="Normal 8 7 6 5 2" xfId="41477"/>
    <cellStyle name="Normal 8 7 6 6" xfId="41478"/>
    <cellStyle name="Normal 8 7 7" xfId="41479"/>
    <cellStyle name="Normal 8 7 7 2" xfId="41480"/>
    <cellStyle name="Normal 8 7 7 2 2" xfId="41481"/>
    <cellStyle name="Normal 8 7 7 2 2 2" xfId="41482"/>
    <cellStyle name="Normal 8 7 7 2 3" xfId="41483"/>
    <cellStyle name="Normal 8 7 7 3" xfId="41484"/>
    <cellStyle name="Normal 8 7 7 3 2" xfId="41485"/>
    <cellStyle name="Normal 8 7 7 4" xfId="41486"/>
    <cellStyle name="Normal 8 7 8" xfId="41487"/>
    <cellStyle name="Normal 8 7 8 2" xfId="41488"/>
    <cellStyle name="Normal 8 7 8 2 2" xfId="41489"/>
    <cellStyle name="Normal 8 7 8 3" xfId="41490"/>
    <cellStyle name="Normal 8 7 9" xfId="41491"/>
    <cellStyle name="Normal 8 7 9 2" xfId="41492"/>
    <cellStyle name="Normal 8 8" xfId="41493"/>
    <cellStyle name="Normal 8 8 2" xfId="41494"/>
    <cellStyle name="Normal 8 8 2 2" xfId="41495"/>
    <cellStyle name="Normal 8 8 2 2 2" xfId="41496"/>
    <cellStyle name="Normal 8 8 2 2 2 2" xfId="41497"/>
    <cellStyle name="Normal 8 8 2 2 2 2 2" xfId="41498"/>
    <cellStyle name="Normal 8 8 2 2 2 3" xfId="41499"/>
    <cellStyle name="Normal 8 8 2 2 3" xfId="41500"/>
    <cellStyle name="Normal 8 8 2 2 3 2" xfId="41501"/>
    <cellStyle name="Normal 8 8 2 2 4" xfId="41502"/>
    <cellStyle name="Normal 8 8 2 3" xfId="41503"/>
    <cellStyle name="Normal 8 8 2 3 2" xfId="41504"/>
    <cellStyle name="Normal 8 8 2 3 2 2" xfId="41505"/>
    <cellStyle name="Normal 8 8 2 3 3" xfId="41506"/>
    <cellStyle name="Normal 8 8 2 4" xfId="41507"/>
    <cellStyle name="Normal 8 8 2 4 2" xfId="41508"/>
    <cellStyle name="Normal 8 8 2 5" xfId="41509"/>
    <cellStyle name="Normal 8 8 2 5 2" xfId="41510"/>
    <cellStyle name="Normal 8 8 2 6" xfId="41511"/>
    <cellStyle name="Normal 8 8 3" xfId="41512"/>
    <cellStyle name="Normal 8 8 3 2" xfId="41513"/>
    <cellStyle name="Normal 8 8 3 2 2" xfId="41514"/>
    <cellStyle name="Normal 8 8 3 2 2 2" xfId="41515"/>
    <cellStyle name="Normal 8 8 3 2 2 2 2" xfId="41516"/>
    <cellStyle name="Normal 8 8 3 2 2 3" xfId="41517"/>
    <cellStyle name="Normal 8 8 3 2 3" xfId="41518"/>
    <cellStyle name="Normal 8 8 3 2 3 2" xfId="41519"/>
    <cellStyle name="Normal 8 8 3 2 4" xfId="41520"/>
    <cellStyle name="Normal 8 8 3 3" xfId="41521"/>
    <cellStyle name="Normal 8 8 3 3 2" xfId="41522"/>
    <cellStyle name="Normal 8 8 3 3 2 2" xfId="41523"/>
    <cellStyle name="Normal 8 8 3 3 3" xfId="41524"/>
    <cellStyle name="Normal 8 8 3 4" xfId="41525"/>
    <cellStyle name="Normal 8 8 3 4 2" xfId="41526"/>
    <cellStyle name="Normal 8 8 3 5" xfId="41527"/>
    <cellStyle name="Normal 8 8 3 5 2" xfId="41528"/>
    <cellStyle name="Normal 8 8 3 6" xfId="41529"/>
    <cellStyle name="Normal 8 8 4" xfId="41530"/>
    <cellStyle name="Normal 8 8 4 2" xfId="41531"/>
    <cellStyle name="Normal 8 8 4 2 2" xfId="41532"/>
    <cellStyle name="Normal 8 8 4 2 2 2" xfId="41533"/>
    <cellStyle name="Normal 8 8 4 2 3" xfId="41534"/>
    <cellStyle name="Normal 8 8 4 3" xfId="41535"/>
    <cellStyle name="Normal 8 8 4 3 2" xfId="41536"/>
    <cellStyle name="Normal 8 8 4 4" xfId="41537"/>
    <cellStyle name="Normal 8 8 5" xfId="41538"/>
    <cellStyle name="Normal 8 8 5 2" xfId="41539"/>
    <cellStyle name="Normal 8 8 5 2 2" xfId="41540"/>
    <cellStyle name="Normal 8 8 5 3" xfId="41541"/>
    <cellStyle name="Normal 8 8 6" xfId="41542"/>
    <cellStyle name="Normal 8 8 6 2" xfId="41543"/>
    <cellStyle name="Normal 8 8 7" xfId="41544"/>
    <cellStyle name="Normal 8 8 7 2" xfId="41545"/>
    <cellStyle name="Normal 8 8 8" xfId="41546"/>
    <cellStyle name="Normal 8 9" xfId="41547"/>
    <cellStyle name="Normal 8 9 2" xfId="41548"/>
    <cellStyle name="Normal 8 9 2 2" xfId="41549"/>
    <cellStyle name="Normal 8 9 2 2 2" xfId="41550"/>
    <cellStyle name="Normal 8 9 2 2 2 2" xfId="41551"/>
    <cellStyle name="Normal 8 9 2 2 2 2 2" xfId="41552"/>
    <cellStyle name="Normal 8 9 2 2 2 3" xfId="41553"/>
    <cellStyle name="Normal 8 9 2 2 3" xfId="41554"/>
    <cellStyle name="Normal 8 9 2 2 3 2" xfId="41555"/>
    <cellStyle name="Normal 8 9 2 2 4" xfId="41556"/>
    <cellStyle name="Normal 8 9 2 3" xfId="41557"/>
    <cellStyle name="Normal 8 9 2 3 2" xfId="41558"/>
    <cellStyle name="Normal 8 9 2 3 2 2" xfId="41559"/>
    <cellStyle name="Normal 8 9 2 3 3" xfId="41560"/>
    <cellStyle name="Normal 8 9 2 4" xfId="41561"/>
    <cellStyle name="Normal 8 9 2 4 2" xfId="41562"/>
    <cellStyle name="Normal 8 9 2 5" xfId="41563"/>
    <cellStyle name="Normal 8 9 2 5 2" xfId="41564"/>
    <cellStyle name="Normal 8 9 2 6" xfId="41565"/>
    <cellStyle name="Normal 8 9 3" xfId="41566"/>
    <cellStyle name="Normal 8 9 3 2" xfId="41567"/>
    <cellStyle name="Normal 8 9 3 2 2" xfId="41568"/>
    <cellStyle name="Normal 8 9 3 2 2 2" xfId="41569"/>
    <cellStyle name="Normal 8 9 3 2 2 2 2" xfId="41570"/>
    <cellStyle name="Normal 8 9 3 2 2 3" xfId="41571"/>
    <cellStyle name="Normal 8 9 3 2 3" xfId="41572"/>
    <cellStyle name="Normal 8 9 3 2 3 2" xfId="41573"/>
    <cellStyle name="Normal 8 9 3 2 4" xfId="41574"/>
    <cellStyle name="Normal 8 9 3 3" xfId="41575"/>
    <cellStyle name="Normal 8 9 3 3 2" xfId="41576"/>
    <cellStyle name="Normal 8 9 3 3 2 2" xfId="41577"/>
    <cellStyle name="Normal 8 9 3 3 3" xfId="41578"/>
    <cellStyle name="Normal 8 9 3 4" xfId="41579"/>
    <cellStyle name="Normal 8 9 3 4 2" xfId="41580"/>
    <cellStyle name="Normal 8 9 3 5" xfId="41581"/>
    <cellStyle name="Normal 8 9 3 5 2" xfId="41582"/>
    <cellStyle name="Normal 8 9 3 6" xfId="41583"/>
    <cellStyle name="Normal 8 9 4" xfId="41584"/>
    <cellStyle name="Normal 8 9 4 2" xfId="41585"/>
    <cellStyle name="Normal 8 9 4 2 2" xfId="41586"/>
    <cellStyle name="Normal 8 9 4 2 2 2" xfId="41587"/>
    <cellStyle name="Normal 8 9 4 2 3" xfId="41588"/>
    <cellStyle name="Normal 8 9 4 3" xfId="41589"/>
    <cellStyle name="Normal 8 9 4 3 2" xfId="41590"/>
    <cellStyle name="Normal 8 9 4 4" xfId="41591"/>
    <cellStyle name="Normal 8 9 5" xfId="41592"/>
    <cellStyle name="Normal 8 9 5 2" xfId="41593"/>
    <cellStyle name="Normal 8 9 5 2 2" xfId="41594"/>
    <cellStyle name="Normal 8 9 5 3" xfId="41595"/>
    <cellStyle name="Normal 8 9 6" xfId="41596"/>
    <cellStyle name="Normal 8 9 6 2" xfId="41597"/>
    <cellStyle name="Normal 8 9 7" xfId="41598"/>
    <cellStyle name="Normal 8 9 7 2" xfId="41599"/>
    <cellStyle name="Normal 8 9 8" xfId="41600"/>
    <cellStyle name="Normal 80" xfId="41601"/>
    <cellStyle name="Normal 81" xfId="41602"/>
    <cellStyle name="Normal 82" xfId="41603"/>
    <cellStyle name="Normal 82 2" xfId="41604"/>
    <cellStyle name="Normal 82 3" xfId="41605"/>
    <cellStyle name="Normal 83" xfId="41606"/>
    <cellStyle name="Normal 84" xfId="41607"/>
    <cellStyle name="Normal 85" xfId="41608"/>
    <cellStyle name="Normal 86" xfId="41609"/>
    <cellStyle name="Normal 87" xfId="41610"/>
    <cellStyle name="Normal 88" xfId="41611"/>
    <cellStyle name="Normal 89" xfId="41612"/>
    <cellStyle name="Normal 9" xfId="41613"/>
    <cellStyle name="Normal 9 2" xfId="41614"/>
    <cellStyle name="Normal 9 2 2" xfId="41615"/>
    <cellStyle name="Normal 9 2 3" xfId="41616"/>
    <cellStyle name="Normal 9 2 4" xfId="41617"/>
    <cellStyle name="Normal 9 3" xfId="41618"/>
    <cellStyle name="Normal 9 3 2" xfId="41619"/>
    <cellStyle name="Normal 9 4" xfId="41620"/>
    <cellStyle name="Normal 9 5" xfId="41621"/>
    <cellStyle name="Normal 9 6" xfId="41622"/>
    <cellStyle name="Normal 9 7" xfId="41623"/>
    <cellStyle name="Normal 90" xfId="41624"/>
    <cellStyle name="Normal 91" xfId="41625"/>
    <cellStyle name="Normal 92" xfId="41626"/>
    <cellStyle name="Note 10" xfId="41627"/>
    <cellStyle name="Note 10 2" xfId="41628"/>
    <cellStyle name="Note 10 2 2" xfId="41629"/>
    <cellStyle name="Note 10 2 2 2" xfId="41630"/>
    <cellStyle name="Note 10 2 2 2 2" xfId="41631"/>
    <cellStyle name="Note 10 2 2 2 2 2" xfId="41632"/>
    <cellStyle name="Note 10 2 2 2 3" xfId="41633"/>
    <cellStyle name="Note 10 2 2 3" xfId="41634"/>
    <cellStyle name="Note 10 2 2 3 2" xfId="41635"/>
    <cellStyle name="Note 10 2 2 4" xfId="41636"/>
    <cellStyle name="Note 10 2 3" xfId="41637"/>
    <cellStyle name="Note 10 2 3 2" xfId="41638"/>
    <cellStyle name="Note 10 2 3 2 2" xfId="41639"/>
    <cellStyle name="Note 10 2 3 3" xfId="41640"/>
    <cellStyle name="Note 10 2 4" xfId="41641"/>
    <cellStyle name="Note 10 2 4 2" xfId="41642"/>
    <cellStyle name="Note 10 2 5" xfId="41643"/>
    <cellStyle name="Note 10 2 5 2" xfId="41644"/>
    <cellStyle name="Note 10 2 6" xfId="41645"/>
    <cellStyle name="Note 10 3" xfId="41646"/>
    <cellStyle name="Note 10 3 2" xfId="41647"/>
    <cellStyle name="Note 10 3 2 2" xfId="41648"/>
    <cellStyle name="Note 10 3 2 2 2" xfId="41649"/>
    <cellStyle name="Note 10 3 2 2 2 2" xfId="41650"/>
    <cellStyle name="Note 10 3 2 2 3" xfId="41651"/>
    <cellStyle name="Note 10 3 2 3" xfId="41652"/>
    <cellStyle name="Note 10 3 2 3 2" xfId="41653"/>
    <cellStyle name="Note 10 3 2 4" xfId="41654"/>
    <cellStyle name="Note 10 3 3" xfId="41655"/>
    <cellStyle name="Note 10 3 3 2" xfId="41656"/>
    <cellStyle name="Note 10 3 3 2 2" xfId="41657"/>
    <cellStyle name="Note 10 3 3 3" xfId="41658"/>
    <cellStyle name="Note 10 3 4" xfId="41659"/>
    <cellStyle name="Note 10 3 4 2" xfId="41660"/>
    <cellStyle name="Note 10 3 5" xfId="41661"/>
    <cellStyle name="Note 10 3 5 2" xfId="41662"/>
    <cellStyle name="Note 10 3 6" xfId="41663"/>
    <cellStyle name="Note 10 4" xfId="41664"/>
    <cellStyle name="Note 10 4 2" xfId="41665"/>
    <cellStyle name="Note 10 4 2 2" xfId="41666"/>
    <cellStyle name="Note 10 4 2 2 2" xfId="41667"/>
    <cellStyle name="Note 10 4 2 3" xfId="41668"/>
    <cellStyle name="Note 10 4 3" xfId="41669"/>
    <cellStyle name="Note 10 4 3 2" xfId="41670"/>
    <cellStyle name="Note 10 4 4" xfId="41671"/>
    <cellStyle name="Note 10 5" xfId="41672"/>
    <cellStyle name="Note 10 5 2" xfId="41673"/>
    <cellStyle name="Note 10 5 2 2" xfId="41674"/>
    <cellStyle name="Note 10 5 3" xfId="41675"/>
    <cellStyle name="Note 10 6" xfId="41676"/>
    <cellStyle name="Note 10 6 2" xfId="41677"/>
    <cellStyle name="Note 10 7" xfId="41678"/>
    <cellStyle name="Note 10 7 2" xfId="41679"/>
    <cellStyle name="Note 10 8" xfId="41680"/>
    <cellStyle name="Note 11" xfId="41681"/>
    <cellStyle name="Note 11 2" xfId="41682"/>
    <cellStyle name="Note 11 2 2" xfId="41683"/>
    <cellStyle name="Note 11 2 2 2" xfId="41684"/>
    <cellStyle name="Note 11 2 2 2 2" xfId="41685"/>
    <cellStyle name="Note 11 2 2 2 2 2" xfId="41686"/>
    <cellStyle name="Note 11 2 2 2 3" xfId="41687"/>
    <cellStyle name="Note 11 2 2 3" xfId="41688"/>
    <cellStyle name="Note 11 2 2 3 2" xfId="41689"/>
    <cellStyle name="Note 11 2 2 4" xfId="41690"/>
    <cellStyle name="Note 11 2 3" xfId="41691"/>
    <cellStyle name="Note 11 2 3 2" xfId="41692"/>
    <cellStyle name="Note 11 2 3 2 2" xfId="41693"/>
    <cellStyle name="Note 11 2 3 3" xfId="41694"/>
    <cellStyle name="Note 11 2 4" xfId="41695"/>
    <cellStyle name="Note 11 2 4 2" xfId="41696"/>
    <cellStyle name="Note 11 2 5" xfId="41697"/>
    <cellStyle name="Note 11 2 5 2" xfId="41698"/>
    <cellStyle name="Note 11 2 6" xfId="41699"/>
    <cellStyle name="Note 11 3" xfId="41700"/>
    <cellStyle name="Note 11 3 2" xfId="41701"/>
    <cellStyle name="Note 11 3 2 2" xfId="41702"/>
    <cellStyle name="Note 11 3 2 2 2" xfId="41703"/>
    <cellStyle name="Note 11 3 2 2 2 2" xfId="41704"/>
    <cellStyle name="Note 11 3 2 2 3" xfId="41705"/>
    <cellStyle name="Note 11 3 2 3" xfId="41706"/>
    <cellStyle name="Note 11 3 2 3 2" xfId="41707"/>
    <cellStyle name="Note 11 3 2 4" xfId="41708"/>
    <cellStyle name="Note 11 3 3" xfId="41709"/>
    <cellStyle name="Note 11 3 3 2" xfId="41710"/>
    <cellStyle name="Note 11 3 3 2 2" xfId="41711"/>
    <cellStyle name="Note 11 3 3 3" xfId="41712"/>
    <cellStyle name="Note 11 3 4" xfId="41713"/>
    <cellStyle name="Note 11 3 4 2" xfId="41714"/>
    <cellStyle name="Note 11 3 5" xfId="41715"/>
    <cellStyle name="Note 11 3 5 2" xfId="41716"/>
    <cellStyle name="Note 11 3 6" xfId="41717"/>
    <cellStyle name="Note 11 4" xfId="41718"/>
    <cellStyle name="Note 11 4 2" xfId="41719"/>
    <cellStyle name="Note 11 4 2 2" xfId="41720"/>
    <cellStyle name="Note 11 4 2 2 2" xfId="41721"/>
    <cellStyle name="Note 11 4 2 3" xfId="41722"/>
    <cellStyle name="Note 11 4 3" xfId="41723"/>
    <cellStyle name="Note 11 4 3 2" xfId="41724"/>
    <cellStyle name="Note 11 4 4" xfId="41725"/>
    <cellStyle name="Note 11 5" xfId="41726"/>
    <cellStyle name="Note 11 5 2" xfId="41727"/>
    <cellStyle name="Note 11 5 2 2" xfId="41728"/>
    <cellStyle name="Note 11 5 3" xfId="41729"/>
    <cellStyle name="Note 11 6" xfId="41730"/>
    <cellStyle name="Note 11 6 2" xfId="41731"/>
    <cellStyle name="Note 11 7" xfId="41732"/>
    <cellStyle name="Note 11 7 2" xfId="41733"/>
    <cellStyle name="Note 11 8" xfId="41734"/>
    <cellStyle name="Note 12" xfId="41735"/>
    <cellStyle name="Note 12 2" xfId="41736"/>
    <cellStyle name="Note 12 2 2" xfId="41737"/>
    <cellStyle name="Note 12 2 2 2" xfId="41738"/>
    <cellStyle name="Note 12 2 2 2 2" xfId="41739"/>
    <cellStyle name="Note 12 2 2 3" xfId="41740"/>
    <cellStyle name="Note 12 2 3" xfId="41741"/>
    <cellStyle name="Note 12 2 3 2" xfId="41742"/>
    <cellStyle name="Note 12 2 4" xfId="41743"/>
    <cellStyle name="Note 12 3" xfId="41744"/>
    <cellStyle name="Note 12 3 2" xfId="41745"/>
    <cellStyle name="Note 12 3 2 2" xfId="41746"/>
    <cellStyle name="Note 12 3 3" xfId="41747"/>
    <cellStyle name="Note 12 4" xfId="41748"/>
    <cellStyle name="Note 12 4 2" xfId="41749"/>
    <cellStyle name="Note 12 5" xfId="41750"/>
    <cellStyle name="Note 12 5 2" xfId="41751"/>
    <cellStyle name="Note 12 6" xfId="41752"/>
    <cellStyle name="Note 13" xfId="41753"/>
    <cellStyle name="Note 13 2" xfId="41754"/>
    <cellStyle name="Note 13 2 2" xfId="41755"/>
    <cellStyle name="Note 13 2 2 2" xfId="41756"/>
    <cellStyle name="Note 13 2 2 2 2" xfId="41757"/>
    <cellStyle name="Note 13 2 2 3" xfId="41758"/>
    <cellStyle name="Note 13 2 3" xfId="41759"/>
    <cellStyle name="Note 13 2 3 2" xfId="41760"/>
    <cellStyle name="Note 13 2 4" xfId="41761"/>
    <cellStyle name="Note 13 3" xfId="41762"/>
    <cellStyle name="Note 13 3 2" xfId="41763"/>
    <cellStyle name="Note 13 3 2 2" xfId="41764"/>
    <cellStyle name="Note 13 3 3" xfId="41765"/>
    <cellStyle name="Note 13 4" xfId="41766"/>
    <cellStyle name="Note 13 4 2" xfId="41767"/>
    <cellStyle name="Note 13 5" xfId="41768"/>
    <cellStyle name="Note 13 5 2" xfId="41769"/>
    <cellStyle name="Note 13 6" xfId="41770"/>
    <cellStyle name="Note 14" xfId="41771"/>
    <cellStyle name="Note 14 2" xfId="41772"/>
    <cellStyle name="Note 14 2 2" xfId="41773"/>
    <cellStyle name="Note 14 3" xfId="41774"/>
    <cellStyle name="Note 15" xfId="41775"/>
    <cellStyle name="Note 15 2" xfId="41776"/>
    <cellStyle name="Note 16" xfId="41777"/>
    <cellStyle name="Note 16 2" xfId="41778"/>
    <cellStyle name="Note 17" xfId="41779"/>
    <cellStyle name="Note 17 2" xfId="41780"/>
    <cellStyle name="Note 18" xfId="41781"/>
    <cellStyle name="Note 2" xfId="41782"/>
    <cellStyle name="Note 2 2" xfId="41783"/>
    <cellStyle name="Note 2 2 2" xfId="41784"/>
    <cellStyle name="Note 2 2 2 2" xfId="41785"/>
    <cellStyle name="Note 2 2 2 3" xfId="41786"/>
    <cellStyle name="Note 2 2 2 4" xfId="41787"/>
    <cellStyle name="Note 2 2 3" xfId="41788"/>
    <cellStyle name="Note 2 2 4" xfId="41789"/>
    <cellStyle name="Note 2 2 4 2" xfId="41790"/>
    <cellStyle name="Note 2 2 5" xfId="41791"/>
    <cellStyle name="Note 2 3" xfId="41792"/>
    <cellStyle name="Note 2 3 2" xfId="41793"/>
    <cellStyle name="Note 2 4" xfId="41794"/>
    <cellStyle name="Note 2 5" xfId="41795"/>
    <cellStyle name="Note 2 5 2" xfId="41796"/>
    <cellStyle name="Note 2 6" xfId="41797"/>
    <cellStyle name="Note 2 7" xfId="41798"/>
    <cellStyle name="Note 2 8" xfId="41799"/>
    <cellStyle name="Note 2 9" xfId="41800"/>
    <cellStyle name="Note 3" xfId="41801"/>
    <cellStyle name="Note 3 2" xfId="41802"/>
    <cellStyle name="Note 3 2 10" xfId="41803"/>
    <cellStyle name="Note 3 2 10 2" xfId="41804"/>
    <cellStyle name="Note 3 2 10 2 2" xfId="41805"/>
    <cellStyle name="Note 3 2 10 2 2 2" xfId="41806"/>
    <cellStyle name="Note 3 2 10 2 2 2 2" xfId="41807"/>
    <cellStyle name="Note 3 2 10 2 2 3" xfId="41808"/>
    <cellStyle name="Note 3 2 10 2 3" xfId="41809"/>
    <cellStyle name="Note 3 2 10 2 3 2" xfId="41810"/>
    <cellStyle name="Note 3 2 10 2 4" xfId="41811"/>
    <cellStyle name="Note 3 2 10 3" xfId="41812"/>
    <cellStyle name="Note 3 2 10 3 2" xfId="41813"/>
    <cellStyle name="Note 3 2 10 3 2 2" xfId="41814"/>
    <cellStyle name="Note 3 2 10 3 3" xfId="41815"/>
    <cellStyle name="Note 3 2 10 4" xfId="41816"/>
    <cellStyle name="Note 3 2 10 4 2" xfId="41817"/>
    <cellStyle name="Note 3 2 10 5" xfId="41818"/>
    <cellStyle name="Note 3 2 10 5 2" xfId="41819"/>
    <cellStyle name="Note 3 2 10 6" xfId="41820"/>
    <cellStyle name="Note 3 2 11" xfId="41821"/>
    <cellStyle name="Note 3 2 11 2" xfId="41822"/>
    <cellStyle name="Note 3 2 11 2 2" xfId="41823"/>
    <cellStyle name="Note 3 2 11 2 2 2" xfId="41824"/>
    <cellStyle name="Note 3 2 11 2 3" xfId="41825"/>
    <cellStyle name="Note 3 2 11 3" xfId="41826"/>
    <cellStyle name="Note 3 2 11 3 2" xfId="41827"/>
    <cellStyle name="Note 3 2 11 4" xfId="41828"/>
    <cellStyle name="Note 3 2 12" xfId="41829"/>
    <cellStyle name="Note 3 2 12 2" xfId="41830"/>
    <cellStyle name="Note 3 2 12 2 2" xfId="41831"/>
    <cellStyle name="Note 3 2 12 3" xfId="41832"/>
    <cellStyle name="Note 3 2 13" xfId="41833"/>
    <cellStyle name="Note 3 2 13 2" xfId="41834"/>
    <cellStyle name="Note 3 2 14" xfId="41835"/>
    <cellStyle name="Note 3 2 14 2" xfId="41836"/>
    <cellStyle name="Note 3 2 15" xfId="41837"/>
    <cellStyle name="Note 3 2 2" xfId="41838"/>
    <cellStyle name="Note 3 2 2 10" xfId="41839"/>
    <cellStyle name="Note 3 2 2 10 2" xfId="41840"/>
    <cellStyle name="Note 3 2 2 11" xfId="41841"/>
    <cellStyle name="Note 3 2 2 2" xfId="41842"/>
    <cellStyle name="Note 3 2 2 2 2" xfId="41843"/>
    <cellStyle name="Note 3 2 2 2 2 2" xfId="41844"/>
    <cellStyle name="Note 3 2 2 2 2 2 2" xfId="41845"/>
    <cellStyle name="Note 3 2 2 2 2 2 2 2" xfId="41846"/>
    <cellStyle name="Note 3 2 2 2 2 2 2 2 2" xfId="41847"/>
    <cellStyle name="Note 3 2 2 2 2 2 2 3" xfId="41848"/>
    <cellStyle name="Note 3 2 2 2 2 2 3" xfId="41849"/>
    <cellStyle name="Note 3 2 2 2 2 2 3 2" xfId="41850"/>
    <cellStyle name="Note 3 2 2 2 2 2 4" xfId="41851"/>
    <cellStyle name="Note 3 2 2 2 2 3" xfId="41852"/>
    <cellStyle name="Note 3 2 2 2 2 3 2" xfId="41853"/>
    <cellStyle name="Note 3 2 2 2 2 3 2 2" xfId="41854"/>
    <cellStyle name="Note 3 2 2 2 2 3 3" xfId="41855"/>
    <cellStyle name="Note 3 2 2 2 2 4" xfId="41856"/>
    <cellStyle name="Note 3 2 2 2 2 4 2" xfId="41857"/>
    <cellStyle name="Note 3 2 2 2 2 5" xfId="41858"/>
    <cellStyle name="Note 3 2 2 2 2 5 2" xfId="41859"/>
    <cellStyle name="Note 3 2 2 2 2 6" xfId="41860"/>
    <cellStyle name="Note 3 2 2 2 3" xfId="41861"/>
    <cellStyle name="Note 3 2 2 2 3 2" xfId="41862"/>
    <cellStyle name="Note 3 2 2 2 3 2 2" xfId="41863"/>
    <cellStyle name="Note 3 2 2 2 3 2 2 2" xfId="41864"/>
    <cellStyle name="Note 3 2 2 2 3 2 2 2 2" xfId="41865"/>
    <cellStyle name="Note 3 2 2 2 3 2 2 3" xfId="41866"/>
    <cellStyle name="Note 3 2 2 2 3 2 3" xfId="41867"/>
    <cellStyle name="Note 3 2 2 2 3 2 3 2" xfId="41868"/>
    <cellStyle name="Note 3 2 2 2 3 2 4" xfId="41869"/>
    <cellStyle name="Note 3 2 2 2 3 3" xfId="41870"/>
    <cellStyle name="Note 3 2 2 2 3 3 2" xfId="41871"/>
    <cellStyle name="Note 3 2 2 2 3 3 2 2" xfId="41872"/>
    <cellStyle name="Note 3 2 2 2 3 3 3" xfId="41873"/>
    <cellStyle name="Note 3 2 2 2 3 4" xfId="41874"/>
    <cellStyle name="Note 3 2 2 2 3 4 2" xfId="41875"/>
    <cellStyle name="Note 3 2 2 2 3 5" xfId="41876"/>
    <cellStyle name="Note 3 2 2 2 3 5 2" xfId="41877"/>
    <cellStyle name="Note 3 2 2 2 3 6" xfId="41878"/>
    <cellStyle name="Note 3 2 2 2 4" xfId="41879"/>
    <cellStyle name="Note 3 2 2 2 4 2" xfId="41880"/>
    <cellStyle name="Note 3 2 2 2 4 2 2" xfId="41881"/>
    <cellStyle name="Note 3 2 2 2 4 2 2 2" xfId="41882"/>
    <cellStyle name="Note 3 2 2 2 4 2 3" xfId="41883"/>
    <cellStyle name="Note 3 2 2 2 4 3" xfId="41884"/>
    <cellStyle name="Note 3 2 2 2 4 3 2" xfId="41885"/>
    <cellStyle name="Note 3 2 2 2 4 4" xfId="41886"/>
    <cellStyle name="Note 3 2 2 2 5" xfId="41887"/>
    <cellStyle name="Note 3 2 2 2 5 2" xfId="41888"/>
    <cellStyle name="Note 3 2 2 2 5 2 2" xfId="41889"/>
    <cellStyle name="Note 3 2 2 2 5 3" xfId="41890"/>
    <cellStyle name="Note 3 2 2 2 6" xfId="41891"/>
    <cellStyle name="Note 3 2 2 2 6 2" xfId="41892"/>
    <cellStyle name="Note 3 2 2 2 7" xfId="41893"/>
    <cellStyle name="Note 3 2 2 2 7 2" xfId="41894"/>
    <cellStyle name="Note 3 2 2 2 8" xfId="41895"/>
    <cellStyle name="Note 3 2 2 3" xfId="41896"/>
    <cellStyle name="Note 3 2 2 3 2" xfId="41897"/>
    <cellStyle name="Note 3 2 2 3 2 2" xfId="41898"/>
    <cellStyle name="Note 3 2 2 3 2 2 2" xfId="41899"/>
    <cellStyle name="Note 3 2 2 3 2 2 2 2" xfId="41900"/>
    <cellStyle name="Note 3 2 2 3 2 2 2 2 2" xfId="41901"/>
    <cellStyle name="Note 3 2 2 3 2 2 2 3" xfId="41902"/>
    <cellStyle name="Note 3 2 2 3 2 2 3" xfId="41903"/>
    <cellStyle name="Note 3 2 2 3 2 2 3 2" xfId="41904"/>
    <cellStyle name="Note 3 2 2 3 2 2 4" xfId="41905"/>
    <cellStyle name="Note 3 2 2 3 2 3" xfId="41906"/>
    <cellStyle name="Note 3 2 2 3 2 3 2" xfId="41907"/>
    <cellStyle name="Note 3 2 2 3 2 3 2 2" xfId="41908"/>
    <cellStyle name="Note 3 2 2 3 2 3 3" xfId="41909"/>
    <cellStyle name="Note 3 2 2 3 2 4" xfId="41910"/>
    <cellStyle name="Note 3 2 2 3 2 4 2" xfId="41911"/>
    <cellStyle name="Note 3 2 2 3 2 5" xfId="41912"/>
    <cellStyle name="Note 3 2 2 3 2 5 2" xfId="41913"/>
    <cellStyle name="Note 3 2 2 3 2 6" xfId="41914"/>
    <cellStyle name="Note 3 2 2 3 3" xfId="41915"/>
    <cellStyle name="Note 3 2 2 3 3 2" xfId="41916"/>
    <cellStyle name="Note 3 2 2 3 3 2 2" xfId="41917"/>
    <cellStyle name="Note 3 2 2 3 3 2 2 2" xfId="41918"/>
    <cellStyle name="Note 3 2 2 3 3 2 2 2 2" xfId="41919"/>
    <cellStyle name="Note 3 2 2 3 3 2 2 3" xfId="41920"/>
    <cellStyle name="Note 3 2 2 3 3 2 3" xfId="41921"/>
    <cellStyle name="Note 3 2 2 3 3 2 3 2" xfId="41922"/>
    <cellStyle name="Note 3 2 2 3 3 2 4" xfId="41923"/>
    <cellStyle name="Note 3 2 2 3 3 3" xfId="41924"/>
    <cellStyle name="Note 3 2 2 3 3 3 2" xfId="41925"/>
    <cellStyle name="Note 3 2 2 3 3 3 2 2" xfId="41926"/>
    <cellStyle name="Note 3 2 2 3 3 3 3" xfId="41927"/>
    <cellStyle name="Note 3 2 2 3 3 4" xfId="41928"/>
    <cellStyle name="Note 3 2 2 3 3 4 2" xfId="41929"/>
    <cellStyle name="Note 3 2 2 3 3 5" xfId="41930"/>
    <cellStyle name="Note 3 2 2 3 3 5 2" xfId="41931"/>
    <cellStyle name="Note 3 2 2 3 3 6" xfId="41932"/>
    <cellStyle name="Note 3 2 2 3 4" xfId="41933"/>
    <cellStyle name="Note 3 2 2 3 4 2" xfId="41934"/>
    <cellStyle name="Note 3 2 2 3 4 2 2" xfId="41935"/>
    <cellStyle name="Note 3 2 2 3 4 2 2 2" xfId="41936"/>
    <cellStyle name="Note 3 2 2 3 4 2 3" xfId="41937"/>
    <cellStyle name="Note 3 2 2 3 4 3" xfId="41938"/>
    <cellStyle name="Note 3 2 2 3 4 3 2" xfId="41939"/>
    <cellStyle name="Note 3 2 2 3 4 4" xfId="41940"/>
    <cellStyle name="Note 3 2 2 3 5" xfId="41941"/>
    <cellStyle name="Note 3 2 2 3 5 2" xfId="41942"/>
    <cellStyle name="Note 3 2 2 3 5 2 2" xfId="41943"/>
    <cellStyle name="Note 3 2 2 3 5 3" xfId="41944"/>
    <cellStyle name="Note 3 2 2 3 6" xfId="41945"/>
    <cellStyle name="Note 3 2 2 3 6 2" xfId="41946"/>
    <cellStyle name="Note 3 2 2 3 7" xfId="41947"/>
    <cellStyle name="Note 3 2 2 3 7 2" xfId="41948"/>
    <cellStyle name="Note 3 2 2 3 8" xfId="41949"/>
    <cellStyle name="Note 3 2 2 4" xfId="41950"/>
    <cellStyle name="Note 3 2 2 4 2" xfId="41951"/>
    <cellStyle name="Note 3 2 2 4 2 2" xfId="41952"/>
    <cellStyle name="Note 3 2 2 4 2 2 2" xfId="41953"/>
    <cellStyle name="Note 3 2 2 4 2 2 2 2" xfId="41954"/>
    <cellStyle name="Note 3 2 2 4 2 2 3" xfId="41955"/>
    <cellStyle name="Note 3 2 2 4 2 3" xfId="41956"/>
    <cellStyle name="Note 3 2 2 4 2 3 2" xfId="41957"/>
    <cellStyle name="Note 3 2 2 4 2 4" xfId="41958"/>
    <cellStyle name="Note 3 2 2 4 3" xfId="41959"/>
    <cellStyle name="Note 3 2 2 4 3 2" xfId="41960"/>
    <cellStyle name="Note 3 2 2 4 3 2 2" xfId="41961"/>
    <cellStyle name="Note 3 2 2 4 3 3" xfId="41962"/>
    <cellStyle name="Note 3 2 2 4 4" xfId="41963"/>
    <cellStyle name="Note 3 2 2 4 4 2" xfId="41964"/>
    <cellStyle name="Note 3 2 2 4 5" xfId="41965"/>
    <cellStyle name="Note 3 2 2 4 5 2" xfId="41966"/>
    <cellStyle name="Note 3 2 2 4 6" xfId="41967"/>
    <cellStyle name="Note 3 2 2 5" xfId="41968"/>
    <cellStyle name="Note 3 2 2 5 2" xfId="41969"/>
    <cellStyle name="Note 3 2 2 5 2 2" xfId="41970"/>
    <cellStyle name="Note 3 2 2 5 2 2 2" xfId="41971"/>
    <cellStyle name="Note 3 2 2 5 2 2 2 2" xfId="41972"/>
    <cellStyle name="Note 3 2 2 5 2 2 3" xfId="41973"/>
    <cellStyle name="Note 3 2 2 5 2 3" xfId="41974"/>
    <cellStyle name="Note 3 2 2 5 2 3 2" xfId="41975"/>
    <cellStyle name="Note 3 2 2 5 2 4" xfId="41976"/>
    <cellStyle name="Note 3 2 2 5 3" xfId="41977"/>
    <cellStyle name="Note 3 2 2 5 3 2" xfId="41978"/>
    <cellStyle name="Note 3 2 2 5 3 2 2" xfId="41979"/>
    <cellStyle name="Note 3 2 2 5 3 3" xfId="41980"/>
    <cellStyle name="Note 3 2 2 5 4" xfId="41981"/>
    <cellStyle name="Note 3 2 2 5 4 2" xfId="41982"/>
    <cellStyle name="Note 3 2 2 5 5" xfId="41983"/>
    <cellStyle name="Note 3 2 2 5 5 2" xfId="41984"/>
    <cellStyle name="Note 3 2 2 5 6" xfId="41985"/>
    <cellStyle name="Note 3 2 2 6" xfId="41986"/>
    <cellStyle name="Note 3 2 2 6 2" xfId="41987"/>
    <cellStyle name="Note 3 2 2 6 2 2" xfId="41988"/>
    <cellStyle name="Note 3 2 2 6 2 2 2" xfId="41989"/>
    <cellStyle name="Note 3 2 2 6 2 2 2 2" xfId="41990"/>
    <cellStyle name="Note 3 2 2 6 2 2 3" xfId="41991"/>
    <cellStyle name="Note 3 2 2 6 2 3" xfId="41992"/>
    <cellStyle name="Note 3 2 2 6 2 3 2" xfId="41993"/>
    <cellStyle name="Note 3 2 2 6 2 4" xfId="41994"/>
    <cellStyle name="Note 3 2 2 6 3" xfId="41995"/>
    <cellStyle name="Note 3 2 2 6 3 2" xfId="41996"/>
    <cellStyle name="Note 3 2 2 6 3 2 2" xfId="41997"/>
    <cellStyle name="Note 3 2 2 6 3 3" xfId="41998"/>
    <cellStyle name="Note 3 2 2 6 4" xfId="41999"/>
    <cellStyle name="Note 3 2 2 6 4 2" xfId="42000"/>
    <cellStyle name="Note 3 2 2 6 5" xfId="42001"/>
    <cellStyle name="Note 3 2 2 6 5 2" xfId="42002"/>
    <cellStyle name="Note 3 2 2 6 6" xfId="42003"/>
    <cellStyle name="Note 3 2 2 7" xfId="42004"/>
    <cellStyle name="Note 3 2 2 7 2" xfId="42005"/>
    <cellStyle name="Note 3 2 2 7 2 2" xfId="42006"/>
    <cellStyle name="Note 3 2 2 7 2 2 2" xfId="42007"/>
    <cellStyle name="Note 3 2 2 7 2 3" xfId="42008"/>
    <cellStyle name="Note 3 2 2 7 3" xfId="42009"/>
    <cellStyle name="Note 3 2 2 7 3 2" xfId="42010"/>
    <cellStyle name="Note 3 2 2 7 4" xfId="42011"/>
    <cellStyle name="Note 3 2 2 8" xfId="42012"/>
    <cellStyle name="Note 3 2 2 8 2" xfId="42013"/>
    <cellStyle name="Note 3 2 2 8 2 2" xfId="42014"/>
    <cellStyle name="Note 3 2 2 8 3" xfId="42015"/>
    <cellStyle name="Note 3 2 2 9" xfId="42016"/>
    <cellStyle name="Note 3 2 2 9 2" xfId="42017"/>
    <cellStyle name="Note 3 2 3" xfId="42018"/>
    <cellStyle name="Note 3 2 3 10" xfId="42019"/>
    <cellStyle name="Note 3 2 3 10 2" xfId="42020"/>
    <cellStyle name="Note 3 2 3 11" xfId="42021"/>
    <cellStyle name="Note 3 2 3 2" xfId="42022"/>
    <cellStyle name="Note 3 2 3 2 2" xfId="42023"/>
    <cellStyle name="Note 3 2 3 2 2 2" xfId="42024"/>
    <cellStyle name="Note 3 2 3 2 2 2 2" xfId="42025"/>
    <cellStyle name="Note 3 2 3 2 2 2 2 2" xfId="42026"/>
    <cellStyle name="Note 3 2 3 2 2 2 2 2 2" xfId="42027"/>
    <cellStyle name="Note 3 2 3 2 2 2 2 3" xfId="42028"/>
    <cellStyle name="Note 3 2 3 2 2 2 3" xfId="42029"/>
    <cellStyle name="Note 3 2 3 2 2 2 3 2" xfId="42030"/>
    <cellStyle name="Note 3 2 3 2 2 2 4" xfId="42031"/>
    <cellStyle name="Note 3 2 3 2 2 3" xfId="42032"/>
    <cellStyle name="Note 3 2 3 2 2 3 2" xfId="42033"/>
    <cellStyle name="Note 3 2 3 2 2 3 2 2" xfId="42034"/>
    <cellStyle name="Note 3 2 3 2 2 3 3" xfId="42035"/>
    <cellStyle name="Note 3 2 3 2 2 4" xfId="42036"/>
    <cellStyle name="Note 3 2 3 2 2 4 2" xfId="42037"/>
    <cellStyle name="Note 3 2 3 2 2 5" xfId="42038"/>
    <cellStyle name="Note 3 2 3 2 2 5 2" xfId="42039"/>
    <cellStyle name="Note 3 2 3 2 2 6" xfId="42040"/>
    <cellStyle name="Note 3 2 3 2 3" xfId="42041"/>
    <cellStyle name="Note 3 2 3 2 3 2" xfId="42042"/>
    <cellStyle name="Note 3 2 3 2 3 2 2" xfId="42043"/>
    <cellStyle name="Note 3 2 3 2 3 2 2 2" xfId="42044"/>
    <cellStyle name="Note 3 2 3 2 3 2 2 2 2" xfId="42045"/>
    <cellStyle name="Note 3 2 3 2 3 2 2 3" xfId="42046"/>
    <cellStyle name="Note 3 2 3 2 3 2 3" xfId="42047"/>
    <cellStyle name="Note 3 2 3 2 3 2 3 2" xfId="42048"/>
    <cellStyle name="Note 3 2 3 2 3 2 4" xfId="42049"/>
    <cellStyle name="Note 3 2 3 2 3 3" xfId="42050"/>
    <cellStyle name="Note 3 2 3 2 3 3 2" xfId="42051"/>
    <cellStyle name="Note 3 2 3 2 3 3 2 2" xfId="42052"/>
    <cellStyle name="Note 3 2 3 2 3 3 3" xfId="42053"/>
    <cellStyle name="Note 3 2 3 2 3 4" xfId="42054"/>
    <cellStyle name="Note 3 2 3 2 3 4 2" xfId="42055"/>
    <cellStyle name="Note 3 2 3 2 3 5" xfId="42056"/>
    <cellStyle name="Note 3 2 3 2 3 5 2" xfId="42057"/>
    <cellStyle name="Note 3 2 3 2 3 6" xfId="42058"/>
    <cellStyle name="Note 3 2 3 2 4" xfId="42059"/>
    <cellStyle name="Note 3 2 3 2 4 2" xfId="42060"/>
    <cellStyle name="Note 3 2 3 2 4 2 2" xfId="42061"/>
    <cellStyle name="Note 3 2 3 2 4 2 2 2" xfId="42062"/>
    <cellStyle name="Note 3 2 3 2 4 2 3" xfId="42063"/>
    <cellStyle name="Note 3 2 3 2 4 3" xfId="42064"/>
    <cellStyle name="Note 3 2 3 2 4 3 2" xfId="42065"/>
    <cellStyle name="Note 3 2 3 2 4 4" xfId="42066"/>
    <cellStyle name="Note 3 2 3 2 5" xfId="42067"/>
    <cellStyle name="Note 3 2 3 2 5 2" xfId="42068"/>
    <cellStyle name="Note 3 2 3 2 5 2 2" xfId="42069"/>
    <cellStyle name="Note 3 2 3 2 5 3" xfId="42070"/>
    <cellStyle name="Note 3 2 3 2 6" xfId="42071"/>
    <cellStyle name="Note 3 2 3 2 6 2" xfId="42072"/>
    <cellStyle name="Note 3 2 3 2 7" xfId="42073"/>
    <cellStyle name="Note 3 2 3 2 7 2" xfId="42074"/>
    <cellStyle name="Note 3 2 3 2 8" xfId="42075"/>
    <cellStyle name="Note 3 2 3 3" xfId="42076"/>
    <cellStyle name="Note 3 2 3 3 2" xfId="42077"/>
    <cellStyle name="Note 3 2 3 3 2 2" xfId="42078"/>
    <cellStyle name="Note 3 2 3 3 2 2 2" xfId="42079"/>
    <cellStyle name="Note 3 2 3 3 2 2 2 2" xfId="42080"/>
    <cellStyle name="Note 3 2 3 3 2 2 2 2 2" xfId="42081"/>
    <cellStyle name="Note 3 2 3 3 2 2 2 3" xfId="42082"/>
    <cellStyle name="Note 3 2 3 3 2 2 3" xfId="42083"/>
    <cellStyle name="Note 3 2 3 3 2 2 3 2" xfId="42084"/>
    <cellStyle name="Note 3 2 3 3 2 2 4" xfId="42085"/>
    <cellStyle name="Note 3 2 3 3 2 3" xfId="42086"/>
    <cellStyle name="Note 3 2 3 3 2 3 2" xfId="42087"/>
    <cellStyle name="Note 3 2 3 3 2 3 2 2" xfId="42088"/>
    <cellStyle name="Note 3 2 3 3 2 3 3" xfId="42089"/>
    <cellStyle name="Note 3 2 3 3 2 4" xfId="42090"/>
    <cellStyle name="Note 3 2 3 3 2 4 2" xfId="42091"/>
    <cellStyle name="Note 3 2 3 3 2 5" xfId="42092"/>
    <cellStyle name="Note 3 2 3 3 2 5 2" xfId="42093"/>
    <cellStyle name="Note 3 2 3 3 2 6" xfId="42094"/>
    <cellStyle name="Note 3 2 3 3 3" xfId="42095"/>
    <cellStyle name="Note 3 2 3 3 3 2" xfId="42096"/>
    <cellStyle name="Note 3 2 3 3 3 2 2" xfId="42097"/>
    <cellStyle name="Note 3 2 3 3 3 2 2 2" xfId="42098"/>
    <cellStyle name="Note 3 2 3 3 3 2 2 2 2" xfId="42099"/>
    <cellStyle name="Note 3 2 3 3 3 2 2 3" xfId="42100"/>
    <cellStyle name="Note 3 2 3 3 3 2 3" xfId="42101"/>
    <cellStyle name="Note 3 2 3 3 3 2 3 2" xfId="42102"/>
    <cellStyle name="Note 3 2 3 3 3 2 4" xfId="42103"/>
    <cellStyle name="Note 3 2 3 3 3 3" xfId="42104"/>
    <cellStyle name="Note 3 2 3 3 3 3 2" xfId="42105"/>
    <cellStyle name="Note 3 2 3 3 3 3 2 2" xfId="42106"/>
    <cellStyle name="Note 3 2 3 3 3 3 3" xfId="42107"/>
    <cellStyle name="Note 3 2 3 3 3 4" xfId="42108"/>
    <cellStyle name="Note 3 2 3 3 3 4 2" xfId="42109"/>
    <cellStyle name="Note 3 2 3 3 3 5" xfId="42110"/>
    <cellStyle name="Note 3 2 3 3 3 5 2" xfId="42111"/>
    <cellStyle name="Note 3 2 3 3 3 6" xfId="42112"/>
    <cellStyle name="Note 3 2 3 3 4" xfId="42113"/>
    <cellStyle name="Note 3 2 3 3 4 2" xfId="42114"/>
    <cellStyle name="Note 3 2 3 3 4 2 2" xfId="42115"/>
    <cellStyle name="Note 3 2 3 3 4 2 2 2" xfId="42116"/>
    <cellStyle name="Note 3 2 3 3 4 2 3" xfId="42117"/>
    <cellStyle name="Note 3 2 3 3 4 3" xfId="42118"/>
    <cellStyle name="Note 3 2 3 3 4 3 2" xfId="42119"/>
    <cellStyle name="Note 3 2 3 3 4 4" xfId="42120"/>
    <cellStyle name="Note 3 2 3 3 5" xfId="42121"/>
    <cellStyle name="Note 3 2 3 3 5 2" xfId="42122"/>
    <cellStyle name="Note 3 2 3 3 5 2 2" xfId="42123"/>
    <cellStyle name="Note 3 2 3 3 5 3" xfId="42124"/>
    <cellStyle name="Note 3 2 3 3 6" xfId="42125"/>
    <cellStyle name="Note 3 2 3 3 6 2" xfId="42126"/>
    <cellStyle name="Note 3 2 3 3 7" xfId="42127"/>
    <cellStyle name="Note 3 2 3 3 7 2" xfId="42128"/>
    <cellStyle name="Note 3 2 3 3 8" xfId="42129"/>
    <cellStyle name="Note 3 2 3 4" xfId="42130"/>
    <cellStyle name="Note 3 2 3 4 2" xfId="42131"/>
    <cellStyle name="Note 3 2 3 4 2 2" xfId="42132"/>
    <cellStyle name="Note 3 2 3 4 2 2 2" xfId="42133"/>
    <cellStyle name="Note 3 2 3 4 2 2 2 2" xfId="42134"/>
    <cellStyle name="Note 3 2 3 4 2 2 3" xfId="42135"/>
    <cellStyle name="Note 3 2 3 4 2 3" xfId="42136"/>
    <cellStyle name="Note 3 2 3 4 2 3 2" xfId="42137"/>
    <cellStyle name="Note 3 2 3 4 2 4" xfId="42138"/>
    <cellStyle name="Note 3 2 3 4 3" xfId="42139"/>
    <cellStyle name="Note 3 2 3 4 3 2" xfId="42140"/>
    <cellStyle name="Note 3 2 3 4 3 2 2" xfId="42141"/>
    <cellStyle name="Note 3 2 3 4 3 3" xfId="42142"/>
    <cellStyle name="Note 3 2 3 4 4" xfId="42143"/>
    <cellStyle name="Note 3 2 3 4 4 2" xfId="42144"/>
    <cellStyle name="Note 3 2 3 4 5" xfId="42145"/>
    <cellStyle name="Note 3 2 3 4 5 2" xfId="42146"/>
    <cellStyle name="Note 3 2 3 4 6" xfId="42147"/>
    <cellStyle name="Note 3 2 3 5" xfId="42148"/>
    <cellStyle name="Note 3 2 3 5 2" xfId="42149"/>
    <cellStyle name="Note 3 2 3 5 2 2" xfId="42150"/>
    <cellStyle name="Note 3 2 3 5 2 2 2" xfId="42151"/>
    <cellStyle name="Note 3 2 3 5 2 2 2 2" xfId="42152"/>
    <cellStyle name="Note 3 2 3 5 2 2 3" xfId="42153"/>
    <cellStyle name="Note 3 2 3 5 2 3" xfId="42154"/>
    <cellStyle name="Note 3 2 3 5 2 3 2" xfId="42155"/>
    <cellStyle name="Note 3 2 3 5 2 4" xfId="42156"/>
    <cellStyle name="Note 3 2 3 5 3" xfId="42157"/>
    <cellStyle name="Note 3 2 3 5 3 2" xfId="42158"/>
    <cellStyle name="Note 3 2 3 5 3 2 2" xfId="42159"/>
    <cellStyle name="Note 3 2 3 5 3 3" xfId="42160"/>
    <cellStyle name="Note 3 2 3 5 4" xfId="42161"/>
    <cellStyle name="Note 3 2 3 5 4 2" xfId="42162"/>
    <cellStyle name="Note 3 2 3 5 5" xfId="42163"/>
    <cellStyle name="Note 3 2 3 5 5 2" xfId="42164"/>
    <cellStyle name="Note 3 2 3 5 6" xfId="42165"/>
    <cellStyle name="Note 3 2 3 6" xfId="42166"/>
    <cellStyle name="Note 3 2 3 6 2" xfId="42167"/>
    <cellStyle name="Note 3 2 3 6 2 2" xfId="42168"/>
    <cellStyle name="Note 3 2 3 6 2 2 2" xfId="42169"/>
    <cellStyle name="Note 3 2 3 6 2 2 2 2" xfId="42170"/>
    <cellStyle name="Note 3 2 3 6 2 2 3" xfId="42171"/>
    <cellStyle name="Note 3 2 3 6 2 3" xfId="42172"/>
    <cellStyle name="Note 3 2 3 6 2 3 2" xfId="42173"/>
    <cellStyle name="Note 3 2 3 6 2 4" xfId="42174"/>
    <cellStyle name="Note 3 2 3 6 3" xfId="42175"/>
    <cellStyle name="Note 3 2 3 6 3 2" xfId="42176"/>
    <cellStyle name="Note 3 2 3 6 3 2 2" xfId="42177"/>
    <cellStyle name="Note 3 2 3 6 3 3" xfId="42178"/>
    <cellStyle name="Note 3 2 3 6 4" xfId="42179"/>
    <cellStyle name="Note 3 2 3 6 4 2" xfId="42180"/>
    <cellStyle name="Note 3 2 3 6 5" xfId="42181"/>
    <cellStyle name="Note 3 2 3 6 5 2" xfId="42182"/>
    <cellStyle name="Note 3 2 3 6 6" xfId="42183"/>
    <cellStyle name="Note 3 2 3 7" xfId="42184"/>
    <cellStyle name="Note 3 2 3 7 2" xfId="42185"/>
    <cellStyle name="Note 3 2 3 7 2 2" xfId="42186"/>
    <cellStyle name="Note 3 2 3 7 2 2 2" xfId="42187"/>
    <cellStyle name="Note 3 2 3 7 2 3" xfId="42188"/>
    <cellStyle name="Note 3 2 3 7 3" xfId="42189"/>
    <cellStyle name="Note 3 2 3 7 3 2" xfId="42190"/>
    <cellStyle name="Note 3 2 3 7 4" xfId="42191"/>
    <cellStyle name="Note 3 2 3 8" xfId="42192"/>
    <cellStyle name="Note 3 2 3 8 2" xfId="42193"/>
    <cellStyle name="Note 3 2 3 8 2 2" xfId="42194"/>
    <cellStyle name="Note 3 2 3 8 3" xfId="42195"/>
    <cellStyle name="Note 3 2 3 9" xfId="42196"/>
    <cellStyle name="Note 3 2 3 9 2" xfId="42197"/>
    <cellStyle name="Note 3 2 4" xfId="42198"/>
    <cellStyle name="Note 3 2 4 10" xfId="42199"/>
    <cellStyle name="Note 3 2 4 10 2" xfId="42200"/>
    <cellStyle name="Note 3 2 4 11" xfId="42201"/>
    <cellStyle name="Note 3 2 4 2" xfId="42202"/>
    <cellStyle name="Note 3 2 4 2 2" xfId="42203"/>
    <cellStyle name="Note 3 2 4 2 2 2" xfId="42204"/>
    <cellStyle name="Note 3 2 4 2 2 2 2" xfId="42205"/>
    <cellStyle name="Note 3 2 4 2 2 2 2 2" xfId="42206"/>
    <cellStyle name="Note 3 2 4 2 2 2 2 2 2" xfId="42207"/>
    <cellStyle name="Note 3 2 4 2 2 2 2 3" xfId="42208"/>
    <cellStyle name="Note 3 2 4 2 2 2 3" xfId="42209"/>
    <cellStyle name="Note 3 2 4 2 2 2 3 2" xfId="42210"/>
    <cellStyle name="Note 3 2 4 2 2 2 4" xfId="42211"/>
    <cellStyle name="Note 3 2 4 2 2 3" xfId="42212"/>
    <cellStyle name="Note 3 2 4 2 2 3 2" xfId="42213"/>
    <cellStyle name="Note 3 2 4 2 2 3 2 2" xfId="42214"/>
    <cellStyle name="Note 3 2 4 2 2 3 3" xfId="42215"/>
    <cellStyle name="Note 3 2 4 2 2 4" xfId="42216"/>
    <cellStyle name="Note 3 2 4 2 2 4 2" xfId="42217"/>
    <cellStyle name="Note 3 2 4 2 2 5" xfId="42218"/>
    <cellStyle name="Note 3 2 4 2 2 5 2" xfId="42219"/>
    <cellStyle name="Note 3 2 4 2 2 6" xfId="42220"/>
    <cellStyle name="Note 3 2 4 2 3" xfId="42221"/>
    <cellStyle name="Note 3 2 4 2 3 2" xfId="42222"/>
    <cellStyle name="Note 3 2 4 2 3 2 2" xfId="42223"/>
    <cellStyle name="Note 3 2 4 2 3 2 2 2" xfId="42224"/>
    <cellStyle name="Note 3 2 4 2 3 2 2 2 2" xfId="42225"/>
    <cellStyle name="Note 3 2 4 2 3 2 2 3" xfId="42226"/>
    <cellStyle name="Note 3 2 4 2 3 2 3" xfId="42227"/>
    <cellStyle name="Note 3 2 4 2 3 2 3 2" xfId="42228"/>
    <cellStyle name="Note 3 2 4 2 3 2 4" xfId="42229"/>
    <cellStyle name="Note 3 2 4 2 3 3" xfId="42230"/>
    <cellStyle name="Note 3 2 4 2 3 3 2" xfId="42231"/>
    <cellStyle name="Note 3 2 4 2 3 3 2 2" xfId="42232"/>
    <cellStyle name="Note 3 2 4 2 3 3 3" xfId="42233"/>
    <cellStyle name="Note 3 2 4 2 3 4" xfId="42234"/>
    <cellStyle name="Note 3 2 4 2 3 4 2" xfId="42235"/>
    <cellStyle name="Note 3 2 4 2 3 5" xfId="42236"/>
    <cellStyle name="Note 3 2 4 2 3 5 2" xfId="42237"/>
    <cellStyle name="Note 3 2 4 2 3 6" xfId="42238"/>
    <cellStyle name="Note 3 2 4 2 4" xfId="42239"/>
    <cellStyle name="Note 3 2 4 2 4 2" xfId="42240"/>
    <cellStyle name="Note 3 2 4 2 4 2 2" xfId="42241"/>
    <cellStyle name="Note 3 2 4 2 4 2 2 2" xfId="42242"/>
    <cellStyle name="Note 3 2 4 2 4 2 3" xfId="42243"/>
    <cellStyle name="Note 3 2 4 2 4 3" xfId="42244"/>
    <cellStyle name="Note 3 2 4 2 4 3 2" xfId="42245"/>
    <cellStyle name="Note 3 2 4 2 4 4" xfId="42246"/>
    <cellStyle name="Note 3 2 4 2 5" xfId="42247"/>
    <cellStyle name="Note 3 2 4 2 5 2" xfId="42248"/>
    <cellStyle name="Note 3 2 4 2 5 2 2" xfId="42249"/>
    <cellStyle name="Note 3 2 4 2 5 3" xfId="42250"/>
    <cellStyle name="Note 3 2 4 2 6" xfId="42251"/>
    <cellStyle name="Note 3 2 4 2 6 2" xfId="42252"/>
    <cellStyle name="Note 3 2 4 2 7" xfId="42253"/>
    <cellStyle name="Note 3 2 4 2 7 2" xfId="42254"/>
    <cellStyle name="Note 3 2 4 2 8" xfId="42255"/>
    <cellStyle name="Note 3 2 4 3" xfId="42256"/>
    <cellStyle name="Note 3 2 4 3 2" xfId="42257"/>
    <cellStyle name="Note 3 2 4 3 2 2" xfId="42258"/>
    <cellStyle name="Note 3 2 4 3 2 2 2" xfId="42259"/>
    <cellStyle name="Note 3 2 4 3 2 2 2 2" xfId="42260"/>
    <cellStyle name="Note 3 2 4 3 2 2 2 2 2" xfId="42261"/>
    <cellStyle name="Note 3 2 4 3 2 2 2 3" xfId="42262"/>
    <cellStyle name="Note 3 2 4 3 2 2 3" xfId="42263"/>
    <cellStyle name="Note 3 2 4 3 2 2 3 2" xfId="42264"/>
    <cellStyle name="Note 3 2 4 3 2 2 4" xfId="42265"/>
    <cellStyle name="Note 3 2 4 3 2 3" xfId="42266"/>
    <cellStyle name="Note 3 2 4 3 2 3 2" xfId="42267"/>
    <cellStyle name="Note 3 2 4 3 2 3 2 2" xfId="42268"/>
    <cellStyle name="Note 3 2 4 3 2 3 3" xfId="42269"/>
    <cellStyle name="Note 3 2 4 3 2 4" xfId="42270"/>
    <cellStyle name="Note 3 2 4 3 2 4 2" xfId="42271"/>
    <cellStyle name="Note 3 2 4 3 2 5" xfId="42272"/>
    <cellStyle name="Note 3 2 4 3 2 5 2" xfId="42273"/>
    <cellStyle name="Note 3 2 4 3 2 6" xfId="42274"/>
    <cellStyle name="Note 3 2 4 3 3" xfId="42275"/>
    <cellStyle name="Note 3 2 4 3 3 2" xfId="42276"/>
    <cellStyle name="Note 3 2 4 3 3 2 2" xfId="42277"/>
    <cellStyle name="Note 3 2 4 3 3 2 2 2" xfId="42278"/>
    <cellStyle name="Note 3 2 4 3 3 2 2 2 2" xfId="42279"/>
    <cellStyle name="Note 3 2 4 3 3 2 2 3" xfId="42280"/>
    <cellStyle name="Note 3 2 4 3 3 2 3" xfId="42281"/>
    <cellStyle name="Note 3 2 4 3 3 2 3 2" xfId="42282"/>
    <cellStyle name="Note 3 2 4 3 3 2 4" xfId="42283"/>
    <cellStyle name="Note 3 2 4 3 3 3" xfId="42284"/>
    <cellStyle name="Note 3 2 4 3 3 3 2" xfId="42285"/>
    <cellStyle name="Note 3 2 4 3 3 3 2 2" xfId="42286"/>
    <cellStyle name="Note 3 2 4 3 3 3 3" xfId="42287"/>
    <cellStyle name="Note 3 2 4 3 3 4" xfId="42288"/>
    <cellStyle name="Note 3 2 4 3 3 4 2" xfId="42289"/>
    <cellStyle name="Note 3 2 4 3 3 5" xfId="42290"/>
    <cellStyle name="Note 3 2 4 3 3 5 2" xfId="42291"/>
    <cellStyle name="Note 3 2 4 3 3 6" xfId="42292"/>
    <cellStyle name="Note 3 2 4 3 4" xfId="42293"/>
    <cellStyle name="Note 3 2 4 3 4 2" xfId="42294"/>
    <cellStyle name="Note 3 2 4 3 4 2 2" xfId="42295"/>
    <cellStyle name="Note 3 2 4 3 4 2 2 2" xfId="42296"/>
    <cellStyle name="Note 3 2 4 3 4 2 3" xfId="42297"/>
    <cellStyle name="Note 3 2 4 3 4 3" xfId="42298"/>
    <cellStyle name="Note 3 2 4 3 4 3 2" xfId="42299"/>
    <cellStyle name="Note 3 2 4 3 4 4" xfId="42300"/>
    <cellStyle name="Note 3 2 4 3 5" xfId="42301"/>
    <cellStyle name="Note 3 2 4 3 5 2" xfId="42302"/>
    <cellStyle name="Note 3 2 4 3 5 2 2" xfId="42303"/>
    <cellStyle name="Note 3 2 4 3 5 3" xfId="42304"/>
    <cellStyle name="Note 3 2 4 3 6" xfId="42305"/>
    <cellStyle name="Note 3 2 4 3 6 2" xfId="42306"/>
    <cellStyle name="Note 3 2 4 3 7" xfId="42307"/>
    <cellStyle name="Note 3 2 4 3 7 2" xfId="42308"/>
    <cellStyle name="Note 3 2 4 3 8" xfId="42309"/>
    <cellStyle name="Note 3 2 4 4" xfId="42310"/>
    <cellStyle name="Note 3 2 4 4 2" xfId="42311"/>
    <cellStyle name="Note 3 2 4 4 2 2" xfId="42312"/>
    <cellStyle name="Note 3 2 4 4 2 2 2" xfId="42313"/>
    <cellStyle name="Note 3 2 4 4 2 2 2 2" xfId="42314"/>
    <cellStyle name="Note 3 2 4 4 2 2 3" xfId="42315"/>
    <cellStyle name="Note 3 2 4 4 2 3" xfId="42316"/>
    <cellStyle name="Note 3 2 4 4 2 3 2" xfId="42317"/>
    <cellStyle name="Note 3 2 4 4 2 4" xfId="42318"/>
    <cellStyle name="Note 3 2 4 4 3" xfId="42319"/>
    <cellStyle name="Note 3 2 4 4 3 2" xfId="42320"/>
    <cellStyle name="Note 3 2 4 4 3 2 2" xfId="42321"/>
    <cellStyle name="Note 3 2 4 4 3 3" xfId="42322"/>
    <cellStyle name="Note 3 2 4 4 4" xfId="42323"/>
    <cellStyle name="Note 3 2 4 4 4 2" xfId="42324"/>
    <cellStyle name="Note 3 2 4 4 5" xfId="42325"/>
    <cellStyle name="Note 3 2 4 4 5 2" xfId="42326"/>
    <cellStyle name="Note 3 2 4 4 6" xfId="42327"/>
    <cellStyle name="Note 3 2 4 5" xfId="42328"/>
    <cellStyle name="Note 3 2 4 5 2" xfId="42329"/>
    <cellStyle name="Note 3 2 4 5 2 2" xfId="42330"/>
    <cellStyle name="Note 3 2 4 5 2 2 2" xfId="42331"/>
    <cellStyle name="Note 3 2 4 5 2 2 2 2" xfId="42332"/>
    <cellStyle name="Note 3 2 4 5 2 2 3" xfId="42333"/>
    <cellStyle name="Note 3 2 4 5 2 3" xfId="42334"/>
    <cellStyle name="Note 3 2 4 5 2 3 2" xfId="42335"/>
    <cellStyle name="Note 3 2 4 5 2 4" xfId="42336"/>
    <cellStyle name="Note 3 2 4 5 3" xfId="42337"/>
    <cellStyle name="Note 3 2 4 5 3 2" xfId="42338"/>
    <cellStyle name="Note 3 2 4 5 3 2 2" xfId="42339"/>
    <cellStyle name="Note 3 2 4 5 3 3" xfId="42340"/>
    <cellStyle name="Note 3 2 4 5 4" xfId="42341"/>
    <cellStyle name="Note 3 2 4 5 4 2" xfId="42342"/>
    <cellStyle name="Note 3 2 4 5 5" xfId="42343"/>
    <cellStyle name="Note 3 2 4 5 5 2" xfId="42344"/>
    <cellStyle name="Note 3 2 4 5 6" xfId="42345"/>
    <cellStyle name="Note 3 2 4 6" xfId="42346"/>
    <cellStyle name="Note 3 2 4 6 2" xfId="42347"/>
    <cellStyle name="Note 3 2 4 6 2 2" xfId="42348"/>
    <cellStyle name="Note 3 2 4 6 2 2 2" xfId="42349"/>
    <cellStyle name="Note 3 2 4 6 2 2 2 2" xfId="42350"/>
    <cellStyle name="Note 3 2 4 6 2 2 3" xfId="42351"/>
    <cellStyle name="Note 3 2 4 6 2 3" xfId="42352"/>
    <cellStyle name="Note 3 2 4 6 2 3 2" xfId="42353"/>
    <cellStyle name="Note 3 2 4 6 2 4" xfId="42354"/>
    <cellStyle name="Note 3 2 4 6 3" xfId="42355"/>
    <cellStyle name="Note 3 2 4 6 3 2" xfId="42356"/>
    <cellStyle name="Note 3 2 4 6 3 2 2" xfId="42357"/>
    <cellStyle name="Note 3 2 4 6 3 3" xfId="42358"/>
    <cellStyle name="Note 3 2 4 6 4" xfId="42359"/>
    <cellStyle name="Note 3 2 4 6 4 2" xfId="42360"/>
    <cellStyle name="Note 3 2 4 6 5" xfId="42361"/>
    <cellStyle name="Note 3 2 4 6 5 2" xfId="42362"/>
    <cellStyle name="Note 3 2 4 6 6" xfId="42363"/>
    <cellStyle name="Note 3 2 4 7" xfId="42364"/>
    <cellStyle name="Note 3 2 4 7 2" xfId="42365"/>
    <cellStyle name="Note 3 2 4 7 2 2" xfId="42366"/>
    <cellStyle name="Note 3 2 4 7 2 2 2" xfId="42367"/>
    <cellStyle name="Note 3 2 4 7 2 3" xfId="42368"/>
    <cellStyle name="Note 3 2 4 7 3" xfId="42369"/>
    <cellStyle name="Note 3 2 4 7 3 2" xfId="42370"/>
    <cellStyle name="Note 3 2 4 7 4" xfId="42371"/>
    <cellStyle name="Note 3 2 4 8" xfId="42372"/>
    <cellStyle name="Note 3 2 4 8 2" xfId="42373"/>
    <cellStyle name="Note 3 2 4 8 2 2" xfId="42374"/>
    <cellStyle name="Note 3 2 4 8 3" xfId="42375"/>
    <cellStyle name="Note 3 2 4 9" xfId="42376"/>
    <cellStyle name="Note 3 2 4 9 2" xfId="42377"/>
    <cellStyle name="Note 3 2 5" xfId="42378"/>
    <cellStyle name="Note 3 2 5 2" xfId="42379"/>
    <cellStyle name="Note 3 2 5 2 2" xfId="42380"/>
    <cellStyle name="Note 3 2 5 2 2 2" xfId="42381"/>
    <cellStyle name="Note 3 2 5 2 2 2 2" xfId="42382"/>
    <cellStyle name="Note 3 2 5 2 2 2 2 2" xfId="42383"/>
    <cellStyle name="Note 3 2 5 2 2 2 3" xfId="42384"/>
    <cellStyle name="Note 3 2 5 2 2 3" xfId="42385"/>
    <cellStyle name="Note 3 2 5 2 2 3 2" xfId="42386"/>
    <cellStyle name="Note 3 2 5 2 2 4" xfId="42387"/>
    <cellStyle name="Note 3 2 5 2 3" xfId="42388"/>
    <cellStyle name="Note 3 2 5 2 3 2" xfId="42389"/>
    <cellStyle name="Note 3 2 5 2 3 2 2" xfId="42390"/>
    <cellStyle name="Note 3 2 5 2 3 3" xfId="42391"/>
    <cellStyle name="Note 3 2 5 2 4" xfId="42392"/>
    <cellStyle name="Note 3 2 5 2 4 2" xfId="42393"/>
    <cellStyle name="Note 3 2 5 2 5" xfId="42394"/>
    <cellStyle name="Note 3 2 5 2 5 2" xfId="42395"/>
    <cellStyle name="Note 3 2 5 2 6" xfId="42396"/>
    <cellStyle name="Note 3 2 5 3" xfId="42397"/>
    <cellStyle name="Note 3 2 5 3 2" xfId="42398"/>
    <cellStyle name="Note 3 2 5 3 2 2" xfId="42399"/>
    <cellStyle name="Note 3 2 5 3 2 2 2" xfId="42400"/>
    <cellStyle name="Note 3 2 5 3 2 2 2 2" xfId="42401"/>
    <cellStyle name="Note 3 2 5 3 2 2 3" xfId="42402"/>
    <cellStyle name="Note 3 2 5 3 2 3" xfId="42403"/>
    <cellStyle name="Note 3 2 5 3 2 3 2" xfId="42404"/>
    <cellStyle name="Note 3 2 5 3 2 4" xfId="42405"/>
    <cellStyle name="Note 3 2 5 3 3" xfId="42406"/>
    <cellStyle name="Note 3 2 5 3 3 2" xfId="42407"/>
    <cellStyle name="Note 3 2 5 3 3 2 2" xfId="42408"/>
    <cellStyle name="Note 3 2 5 3 3 3" xfId="42409"/>
    <cellStyle name="Note 3 2 5 3 4" xfId="42410"/>
    <cellStyle name="Note 3 2 5 3 4 2" xfId="42411"/>
    <cellStyle name="Note 3 2 5 3 5" xfId="42412"/>
    <cellStyle name="Note 3 2 5 3 5 2" xfId="42413"/>
    <cellStyle name="Note 3 2 5 3 6" xfId="42414"/>
    <cellStyle name="Note 3 2 5 4" xfId="42415"/>
    <cellStyle name="Note 3 2 5 4 2" xfId="42416"/>
    <cellStyle name="Note 3 2 5 4 2 2" xfId="42417"/>
    <cellStyle name="Note 3 2 5 4 2 2 2" xfId="42418"/>
    <cellStyle name="Note 3 2 5 4 2 3" xfId="42419"/>
    <cellStyle name="Note 3 2 5 4 3" xfId="42420"/>
    <cellStyle name="Note 3 2 5 4 3 2" xfId="42421"/>
    <cellStyle name="Note 3 2 5 4 4" xfId="42422"/>
    <cellStyle name="Note 3 2 5 5" xfId="42423"/>
    <cellStyle name="Note 3 2 5 5 2" xfId="42424"/>
    <cellStyle name="Note 3 2 5 5 2 2" xfId="42425"/>
    <cellStyle name="Note 3 2 5 5 3" xfId="42426"/>
    <cellStyle name="Note 3 2 5 6" xfId="42427"/>
    <cellStyle name="Note 3 2 5 6 2" xfId="42428"/>
    <cellStyle name="Note 3 2 5 7" xfId="42429"/>
    <cellStyle name="Note 3 2 5 7 2" xfId="42430"/>
    <cellStyle name="Note 3 2 5 8" xfId="42431"/>
    <cellStyle name="Note 3 2 6" xfId="42432"/>
    <cellStyle name="Note 3 2 6 2" xfId="42433"/>
    <cellStyle name="Note 3 2 6 2 2" xfId="42434"/>
    <cellStyle name="Note 3 2 6 2 2 2" xfId="42435"/>
    <cellStyle name="Note 3 2 6 2 2 2 2" xfId="42436"/>
    <cellStyle name="Note 3 2 6 2 2 2 2 2" xfId="42437"/>
    <cellStyle name="Note 3 2 6 2 2 2 3" xfId="42438"/>
    <cellStyle name="Note 3 2 6 2 2 3" xfId="42439"/>
    <cellStyle name="Note 3 2 6 2 2 3 2" xfId="42440"/>
    <cellStyle name="Note 3 2 6 2 2 4" xfId="42441"/>
    <cellStyle name="Note 3 2 6 2 3" xfId="42442"/>
    <cellStyle name="Note 3 2 6 2 3 2" xfId="42443"/>
    <cellStyle name="Note 3 2 6 2 3 2 2" xfId="42444"/>
    <cellStyle name="Note 3 2 6 2 3 3" xfId="42445"/>
    <cellStyle name="Note 3 2 6 2 4" xfId="42446"/>
    <cellStyle name="Note 3 2 6 2 4 2" xfId="42447"/>
    <cellStyle name="Note 3 2 6 2 5" xfId="42448"/>
    <cellStyle name="Note 3 2 6 2 5 2" xfId="42449"/>
    <cellStyle name="Note 3 2 6 2 6" xfId="42450"/>
    <cellStyle name="Note 3 2 6 3" xfId="42451"/>
    <cellStyle name="Note 3 2 6 3 2" xfId="42452"/>
    <cellStyle name="Note 3 2 6 3 2 2" xfId="42453"/>
    <cellStyle name="Note 3 2 6 3 2 2 2" xfId="42454"/>
    <cellStyle name="Note 3 2 6 3 2 2 2 2" xfId="42455"/>
    <cellStyle name="Note 3 2 6 3 2 2 3" xfId="42456"/>
    <cellStyle name="Note 3 2 6 3 2 3" xfId="42457"/>
    <cellStyle name="Note 3 2 6 3 2 3 2" xfId="42458"/>
    <cellStyle name="Note 3 2 6 3 2 4" xfId="42459"/>
    <cellStyle name="Note 3 2 6 3 3" xfId="42460"/>
    <cellStyle name="Note 3 2 6 3 3 2" xfId="42461"/>
    <cellStyle name="Note 3 2 6 3 3 2 2" xfId="42462"/>
    <cellStyle name="Note 3 2 6 3 3 3" xfId="42463"/>
    <cellStyle name="Note 3 2 6 3 4" xfId="42464"/>
    <cellStyle name="Note 3 2 6 3 4 2" xfId="42465"/>
    <cellStyle name="Note 3 2 6 3 5" xfId="42466"/>
    <cellStyle name="Note 3 2 6 3 5 2" xfId="42467"/>
    <cellStyle name="Note 3 2 6 3 6" xfId="42468"/>
    <cellStyle name="Note 3 2 6 4" xfId="42469"/>
    <cellStyle name="Note 3 2 6 4 2" xfId="42470"/>
    <cellStyle name="Note 3 2 6 4 2 2" xfId="42471"/>
    <cellStyle name="Note 3 2 6 4 2 2 2" xfId="42472"/>
    <cellStyle name="Note 3 2 6 4 2 3" xfId="42473"/>
    <cellStyle name="Note 3 2 6 4 3" xfId="42474"/>
    <cellStyle name="Note 3 2 6 4 3 2" xfId="42475"/>
    <cellStyle name="Note 3 2 6 4 4" xfId="42476"/>
    <cellStyle name="Note 3 2 6 5" xfId="42477"/>
    <cellStyle name="Note 3 2 6 5 2" xfId="42478"/>
    <cellStyle name="Note 3 2 6 5 2 2" xfId="42479"/>
    <cellStyle name="Note 3 2 6 5 3" xfId="42480"/>
    <cellStyle name="Note 3 2 6 6" xfId="42481"/>
    <cellStyle name="Note 3 2 6 6 2" xfId="42482"/>
    <cellStyle name="Note 3 2 6 7" xfId="42483"/>
    <cellStyle name="Note 3 2 6 7 2" xfId="42484"/>
    <cellStyle name="Note 3 2 6 8" xfId="42485"/>
    <cellStyle name="Note 3 2 7" xfId="42486"/>
    <cellStyle name="Note 3 2 7 2" xfId="42487"/>
    <cellStyle name="Note 3 2 7 2 2" xfId="42488"/>
    <cellStyle name="Note 3 2 7 2 2 2" xfId="42489"/>
    <cellStyle name="Note 3 2 7 2 2 2 2" xfId="42490"/>
    <cellStyle name="Note 3 2 7 2 2 3" xfId="42491"/>
    <cellStyle name="Note 3 2 7 2 3" xfId="42492"/>
    <cellStyle name="Note 3 2 7 2 3 2" xfId="42493"/>
    <cellStyle name="Note 3 2 7 2 4" xfId="42494"/>
    <cellStyle name="Note 3 2 7 3" xfId="42495"/>
    <cellStyle name="Note 3 2 7 3 2" xfId="42496"/>
    <cellStyle name="Note 3 2 7 3 2 2" xfId="42497"/>
    <cellStyle name="Note 3 2 7 3 3" xfId="42498"/>
    <cellStyle name="Note 3 2 7 4" xfId="42499"/>
    <cellStyle name="Note 3 2 7 4 2" xfId="42500"/>
    <cellStyle name="Note 3 2 7 5" xfId="42501"/>
    <cellStyle name="Note 3 2 7 5 2" xfId="42502"/>
    <cellStyle name="Note 3 2 7 6" xfId="42503"/>
    <cellStyle name="Note 3 2 8" xfId="42504"/>
    <cellStyle name="Note 3 2 8 2" xfId="42505"/>
    <cellStyle name="Note 3 2 8 2 2" xfId="42506"/>
    <cellStyle name="Note 3 2 8 2 2 2" xfId="42507"/>
    <cellStyle name="Note 3 2 8 2 2 2 2" xfId="42508"/>
    <cellStyle name="Note 3 2 8 2 2 3" xfId="42509"/>
    <cellStyle name="Note 3 2 8 2 3" xfId="42510"/>
    <cellStyle name="Note 3 2 8 2 3 2" xfId="42511"/>
    <cellStyle name="Note 3 2 8 2 4" xfId="42512"/>
    <cellStyle name="Note 3 2 8 3" xfId="42513"/>
    <cellStyle name="Note 3 2 8 3 2" xfId="42514"/>
    <cellStyle name="Note 3 2 8 3 2 2" xfId="42515"/>
    <cellStyle name="Note 3 2 8 3 3" xfId="42516"/>
    <cellStyle name="Note 3 2 8 4" xfId="42517"/>
    <cellStyle name="Note 3 2 8 4 2" xfId="42518"/>
    <cellStyle name="Note 3 2 8 5" xfId="42519"/>
    <cellStyle name="Note 3 2 8 5 2" xfId="42520"/>
    <cellStyle name="Note 3 2 8 6" xfId="42521"/>
    <cellStyle name="Note 3 2 9" xfId="42522"/>
    <cellStyle name="Note 3 2 9 2" xfId="42523"/>
    <cellStyle name="Note 3 2 9 2 2" xfId="42524"/>
    <cellStyle name="Note 3 2 9 2 2 2" xfId="42525"/>
    <cellStyle name="Note 3 2 9 2 2 2 2" xfId="42526"/>
    <cellStyle name="Note 3 2 9 2 2 3" xfId="42527"/>
    <cellStyle name="Note 3 2 9 2 3" xfId="42528"/>
    <cellStyle name="Note 3 2 9 2 3 2" xfId="42529"/>
    <cellStyle name="Note 3 2 9 2 4" xfId="42530"/>
    <cellStyle name="Note 3 2 9 3" xfId="42531"/>
    <cellStyle name="Note 3 2 9 3 2" xfId="42532"/>
    <cellStyle name="Note 3 2 9 3 2 2" xfId="42533"/>
    <cellStyle name="Note 3 2 9 3 3" xfId="42534"/>
    <cellStyle name="Note 3 2 9 4" xfId="42535"/>
    <cellStyle name="Note 3 2 9 4 2" xfId="42536"/>
    <cellStyle name="Note 3 2 9 5" xfId="42537"/>
    <cellStyle name="Note 3 2 9 5 2" xfId="42538"/>
    <cellStyle name="Note 3 2 9 6" xfId="42539"/>
    <cellStyle name="Note 3 3" xfId="42540"/>
    <cellStyle name="Note 3 3 10" xfId="42541"/>
    <cellStyle name="Note 3 3 10 2" xfId="42542"/>
    <cellStyle name="Note 3 3 10 2 2" xfId="42543"/>
    <cellStyle name="Note 3 3 10 2 2 2" xfId="42544"/>
    <cellStyle name="Note 3 3 10 2 2 2 2" xfId="42545"/>
    <cellStyle name="Note 3 3 10 2 2 3" xfId="42546"/>
    <cellStyle name="Note 3 3 10 2 3" xfId="42547"/>
    <cellStyle name="Note 3 3 10 2 3 2" xfId="42548"/>
    <cellStyle name="Note 3 3 10 2 4" xfId="42549"/>
    <cellStyle name="Note 3 3 10 3" xfId="42550"/>
    <cellStyle name="Note 3 3 10 3 2" xfId="42551"/>
    <cellStyle name="Note 3 3 10 3 2 2" xfId="42552"/>
    <cellStyle name="Note 3 3 10 3 3" xfId="42553"/>
    <cellStyle name="Note 3 3 10 4" xfId="42554"/>
    <cellStyle name="Note 3 3 10 4 2" xfId="42555"/>
    <cellStyle name="Note 3 3 10 5" xfId="42556"/>
    <cellStyle name="Note 3 3 10 5 2" xfId="42557"/>
    <cellStyle name="Note 3 3 10 6" xfId="42558"/>
    <cellStyle name="Note 3 3 11" xfId="42559"/>
    <cellStyle name="Note 3 3 11 2" xfId="42560"/>
    <cellStyle name="Note 3 3 11 2 2" xfId="42561"/>
    <cellStyle name="Note 3 3 11 2 2 2" xfId="42562"/>
    <cellStyle name="Note 3 3 11 2 3" xfId="42563"/>
    <cellStyle name="Note 3 3 11 3" xfId="42564"/>
    <cellStyle name="Note 3 3 11 3 2" xfId="42565"/>
    <cellStyle name="Note 3 3 11 4" xfId="42566"/>
    <cellStyle name="Note 3 3 12" xfId="42567"/>
    <cellStyle name="Note 3 3 12 2" xfId="42568"/>
    <cellStyle name="Note 3 3 12 2 2" xfId="42569"/>
    <cellStyle name="Note 3 3 12 3" xfId="42570"/>
    <cellStyle name="Note 3 3 13" xfId="42571"/>
    <cellStyle name="Note 3 3 13 2" xfId="42572"/>
    <cellStyle name="Note 3 3 14" xfId="42573"/>
    <cellStyle name="Note 3 3 14 2" xfId="42574"/>
    <cellStyle name="Note 3 3 15" xfId="42575"/>
    <cellStyle name="Note 3 3 2" xfId="42576"/>
    <cellStyle name="Note 3 3 2 10" xfId="42577"/>
    <cellStyle name="Note 3 3 2 10 2" xfId="42578"/>
    <cellStyle name="Note 3 3 2 11" xfId="42579"/>
    <cellStyle name="Note 3 3 2 2" xfId="42580"/>
    <cellStyle name="Note 3 3 2 2 2" xfId="42581"/>
    <cellStyle name="Note 3 3 2 2 2 2" xfId="42582"/>
    <cellStyle name="Note 3 3 2 2 2 2 2" xfId="42583"/>
    <cellStyle name="Note 3 3 2 2 2 2 2 2" xfId="42584"/>
    <cellStyle name="Note 3 3 2 2 2 2 2 2 2" xfId="42585"/>
    <cellStyle name="Note 3 3 2 2 2 2 2 3" xfId="42586"/>
    <cellStyle name="Note 3 3 2 2 2 2 3" xfId="42587"/>
    <cellStyle name="Note 3 3 2 2 2 2 3 2" xfId="42588"/>
    <cellStyle name="Note 3 3 2 2 2 2 4" xfId="42589"/>
    <cellStyle name="Note 3 3 2 2 2 3" xfId="42590"/>
    <cellStyle name="Note 3 3 2 2 2 3 2" xfId="42591"/>
    <cellStyle name="Note 3 3 2 2 2 3 2 2" xfId="42592"/>
    <cellStyle name="Note 3 3 2 2 2 3 3" xfId="42593"/>
    <cellStyle name="Note 3 3 2 2 2 4" xfId="42594"/>
    <cellStyle name="Note 3 3 2 2 2 4 2" xfId="42595"/>
    <cellStyle name="Note 3 3 2 2 2 5" xfId="42596"/>
    <cellStyle name="Note 3 3 2 2 2 5 2" xfId="42597"/>
    <cellStyle name="Note 3 3 2 2 2 6" xfId="42598"/>
    <cellStyle name="Note 3 3 2 2 3" xfId="42599"/>
    <cellStyle name="Note 3 3 2 2 3 2" xfId="42600"/>
    <cellStyle name="Note 3 3 2 2 3 2 2" xfId="42601"/>
    <cellStyle name="Note 3 3 2 2 3 2 2 2" xfId="42602"/>
    <cellStyle name="Note 3 3 2 2 3 2 2 2 2" xfId="42603"/>
    <cellStyle name="Note 3 3 2 2 3 2 2 3" xfId="42604"/>
    <cellStyle name="Note 3 3 2 2 3 2 3" xfId="42605"/>
    <cellStyle name="Note 3 3 2 2 3 2 3 2" xfId="42606"/>
    <cellStyle name="Note 3 3 2 2 3 2 4" xfId="42607"/>
    <cellStyle name="Note 3 3 2 2 3 3" xfId="42608"/>
    <cellStyle name="Note 3 3 2 2 3 3 2" xfId="42609"/>
    <cellStyle name="Note 3 3 2 2 3 3 2 2" xfId="42610"/>
    <cellStyle name="Note 3 3 2 2 3 3 3" xfId="42611"/>
    <cellStyle name="Note 3 3 2 2 3 4" xfId="42612"/>
    <cellStyle name="Note 3 3 2 2 3 4 2" xfId="42613"/>
    <cellStyle name="Note 3 3 2 2 3 5" xfId="42614"/>
    <cellStyle name="Note 3 3 2 2 3 5 2" xfId="42615"/>
    <cellStyle name="Note 3 3 2 2 3 6" xfId="42616"/>
    <cellStyle name="Note 3 3 2 2 4" xfId="42617"/>
    <cellStyle name="Note 3 3 2 2 4 2" xfId="42618"/>
    <cellStyle name="Note 3 3 2 2 4 2 2" xfId="42619"/>
    <cellStyle name="Note 3 3 2 2 4 2 2 2" xfId="42620"/>
    <cellStyle name="Note 3 3 2 2 4 2 3" xfId="42621"/>
    <cellStyle name="Note 3 3 2 2 4 3" xfId="42622"/>
    <cellStyle name="Note 3 3 2 2 4 3 2" xfId="42623"/>
    <cellStyle name="Note 3 3 2 2 4 4" xfId="42624"/>
    <cellStyle name="Note 3 3 2 2 5" xfId="42625"/>
    <cellStyle name="Note 3 3 2 2 5 2" xfId="42626"/>
    <cellStyle name="Note 3 3 2 2 5 2 2" xfId="42627"/>
    <cellStyle name="Note 3 3 2 2 5 3" xfId="42628"/>
    <cellStyle name="Note 3 3 2 2 6" xfId="42629"/>
    <cellStyle name="Note 3 3 2 2 6 2" xfId="42630"/>
    <cellStyle name="Note 3 3 2 2 7" xfId="42631"/>
    <cellStyle name="Note 3 3 2 2 7 2" xfId="42632"/>
    <cellStyle name="Note 3 3 2 2 8" xfId="42633"/>
    <cellStyle name="Note 3 3 2 3" xfId="42634"/>
    <cellStyle name="Note 3 3 2 3 2" xfId="42635"/>
    <cellStyle name="Note 3 3 2 3 2 2" xfId="42636"/>
    <cellStyle name="Note 3 3 2 3 2 2 2" xfId="42637"/>
    <cellStyle name="Note 3 3 2 3 2 2 2 2" xfId="42638"/>
    <cellStyle name="Note 3 3 2 3 2 2 2 2 2" xfId="42639"/>
    <cellStyle name="Note 3 3 2 3 2 2 2 3" xfId="42640"/>
    <cellStyle name="Note 3 3 2 3 2 2 3" xfId="42641"/>
    <cellStyle name="Note 3 3 2 3 2 2 3 2" xfId="42642"/>
    <cellStyle name="Note 3 3 2 3 2 2 4" xfId="42643"/>
    <cellStyle name="Note 3 3 2 3 2 3" xfId="42644"/>
    <cellStyle name="Note 3 3 2 3 2 3 2" xfId="42645"/>
    <cellStyle name="Note 3 3 2 3 2 3 2 2" xfId="42646"/>
    <cellStyle name="Note 3 3 2 3 2 3 3" xfId="42647"/>
    <cellStyle name="Note 3 3 2 3 2 4" xfId="42648"/>
    <cellStyle name="Note 3 3 2 3 2 4 2" xfId="42649"/>
    <cellStyle name="Note 3 3 2 3 2 5" xfId="42650"/>
    <cellStyle name="Note 3 3 2 3 2 5 2" xfId="42651"/>
    <cellStyle name="Note 3 3 2 3 2 6" xfId="42652"/>
    <cellStyle name="Note 3 3 2 3 3" xfId="42653"/>
    <cellStyle name="Note 3 3 2 3 3 2" xfId="42654"/>
    <cellStyle name="Note 3 3 2 3 3 2 2" xfId="42655"/>
    <cellStyle name="Note 3 3 2 3 3 2 2 2" xfId="42656"/>
    <cellStyle name="Note 3 3 2 3 3 2 2 2 2" xfId="42657"/>
    <cellStyle name="Note 3 3 2 3 3 2 2 3" xfId="42658"/>
    <cellStyle name="Note 3 3 2 3 3 2 3" xfId="42659"/>
    <cellStyle name="Note 3 3 2 3 3 2 3 2" xfId="42660"/>
    <cellStyle name="Note 3 3 2 3 3 2 4" xfId="42661"/>
    <cellStyle name="Note 3 3 2 3 3 3" xfId="42662"/>
    <cellStyle name="Note 3 3 2 3 3 3 2" xfId="42663"/>
    <cellStyle name="Note 3 3 2 3 3 3 2 2" xfId="42664"/>
    <cellStyle name="Note 3 3 2 3 3 3 3" xfId="42665"/>
    <cellStyle name="Note 3 3 2 3 3 4" xfId="42666"/>
    <cellStyle name="Note 3 3 2 3 3 4 2" xfId="42667"/>
    <cellStyle name="Note 3 3 2 3 3 5" xfId="42668"/>
    <cellStyle name="Note 3 3 2 3 3 5 2" xfId="42669"/>
    <cellStyle name="Note 3 3 2 3 3 6" xfId="42670"/>
    <cellStyle name="Note 3 3 2 3 4" xfId="42671"/>
    <cellStyle name="Note 3 3 2 3 4 2" xfId="42672"/>
    <cellStyle name="Note 3 3 2 3 4 2 2" xfId="42673"/>
    <cellStyle name="Note 3 3 2 3 4 2 2 2" xfId="42674"/>
    <cellStyle name="Note 3 3 2 3 4 2 3" xfId="42675"/>
    <cellStyle name="Note 3 3 2 3 4 3" xfId="42676"/>
    <cellStyle name="Note 3 3 2 3 4 3 2" xfId="42677"/>
    <cellStyle name="Note 3 3 2 3 4 4" xfId="42678"/>
    <cellStyle name="Note 3 3 2 3 5" xfId="42679"/>
    <cellStyle name="Note 3 3 2 3 5 2" xfId="42680"/>
    <cellStyle name="Note 3 3 2 3 5 2 2" xfId="42681"/>
    <cellStyle name="Note 3 3 2 3 5 3" xfId="42682"/>
    <cellStyle name="Note 3 3 2 3 6" xfId="42683"/>
    <cellStyle name="Note 3 3 2 3 6 2" xfId="42684"/>
    <cellStyle name="Note 3 3 2 3 7" xfId="42685"/>
    <cellStyle name="Note 3 3 2 3 7 2" xfId="42686"/>
    <cellStyle name="Note 3 3 2 3 8" xfId="42687"/>
    <cellStyle name="Note 3 3 2 4" xfId="42688"/>
    <cellStyle name="Note 3 3 2 4 2" xfId="42689"/>
    <cellStyle name="Note 3 3 2 4 2 2" xfId="42690"/>
    <cellStyle name="Note 3 3 2 4 2 2 2" xfId="42691"/>
    <cellStyle name="Note 3 3 2 4 2 2 2 2" xfId="42692"/>
    <cellStyle name="Note 3 3 2 4 2 2 3" xfId="42693"/>
    <cellStyle name="Note 3 3 2 4 2 3" xfId="42694"/>
    <cellStyle name="Note 3 3 2 4 2 3 2" xfId="42695"/>
    <cellStyle name="Note 3 3 2 4 2 4" xfId="42696"/>
    <cellStyle name="Note 3 3 2 4 3" xfId="42697"/>
    <cellStyle name="Note 3 3 2 4 3 2" xfId="42698"/>
    <cellStyle name="Note 3 3 2 4 3 2 2" xfId="42699"/>
    <cellStyle name="Note 3 3 2 4 3 3" xfId="42700"/>
    <cellStyle name="Note 3 3 2 4 4" xfId="42701"/>
    <cellStyle name="Note 3 3 2 4 4 2" xfId="42702"/>
    <cellStyle name="Note 3 3 2 4 5" xfId="42703"/>
    <cellStyle name="Note 3 3 2 4 5 2" xfId="42704"/>
    <cellStyle name="Note 3 3 2 4 6" xfId="42705"/>
    <cellStyle name="Note 3 3 2 5" xfId="42706"/>
    <cellStyle name="Note 3 3 2 5 2" xfId="42707"/>
    <cellStyle name="Note 3 3 2 5 2 2" xfId="42708"/>
    <cellStyle name="Note 3 3 2 5 2 2 2" xfId="42709"/>
    <cellStyle name="Note 3 3 2 5 2 2 2 2" xfId="42710"/>
    <cellStyle name="Note 3 3 2 5 2 2 3" xfId="42711"/>
    <cellStyle name="Note 3 3 2 5 2 3" xfId="42712"/>
    <cellStyle name="Note 3 3 2 5 2 3 2" xfId="42713"/>
    <cellStyle name="Note 3 3 2 5 2 4" xfId="42714"/>
    <cellStyle name="Note 3 3 2 5 3" xfId="42715"/>
    <cellStyle name="Note 3 3 2 5 3 2" xfId="42716"/>
    <cellStyle name="Note 3 3 2 5 3 2 2" xfId="42717"/>
    <cellStyle name="Note 3 3 2 5 3 3" xfId="42718"/>
    <cellStyle name="Note 3 3 2 5 4" xfId="42719"/>
    <cellStyle name="Note 3 3 2 5 4 2" xfId="42720"/>
    <cellStyle name="Note 3 3 2 5 5" xfId="42721"/>
    <cellStyle name="Note 3 3 2 5 5 2" xfId="42722"/>
    <cellStyle name="Note 3 3 2 5 6" xfId="42723"/>
    <cellStyle name="Note 3 3 2 6" xfId="42724"/>
    <cellStyle name="Note 3 3 2 6 2" xfId="42725"/>
    <cellStyle name="Note 3 3 2 6 2 2" xfId="42726"/>
    <cellStyle name="Note 3 3 2 6 2 2 2" xfId="42727"/>
    <cellStyle name="Note 3 3 2 6 2 2 2 2" xfId="42728"/>
    <cellStyle name="Note 3 3 2 6 2 2 3" xfId="42729"/>
    <cellStyle name="Note 3 3 2 6 2 3" xfId="42730"/>
    <cellStyle name="Note 3 3 2 6 2 3 2" xfId="42731"/>
    <cellStyle name="Note 3 3 2 6 2 4" xfId="42732"/>
    <cellStyle name="Note 3 3 2 6 3" xfId="42733"/>
    <cellStyle name="Note 3 3 2 6 3 2" xfId="42734"/>
    <cellStyle name="Note 3 3 2 6 3 2 2" xfId="42735"/>
    <cellStyle name="Note 3 3 2 6 3 3" xfId="42736"/>
    <cellStyle name="Note 3 3 2 6 4" xfId="42737"/>
    <cellStyle name="Note 3 3 2 6 4 2" xfId="42738"/>
    <cellStyle name="Note 3 3 2 6 5" xfId="42739"/>
    <cellStyle name="Note 3 3 2 6 5 2" xfId="42740"/>
    <cellStyle name="Note 3 3 2 6 6" xfId="42741"/>
    <cellStyle name="Note 3 3 2 7" xfId="42742"/>
    <cellStyle name="Note 3 3 2 7 2" xfId="42743"/>
    <cellStyle name="Note 3 3 2 7 2 2" xfId="42744"/>
    <cellStyle name="Note 3 3 2 7 2 2 2" xfId="42745"/>
    <cellStyle name="Note 3 3 2 7 2 3" xfId="42746"/>
    <cellStyle name="Note 3 3 2 7 3" xfId="42747"/>
    <cellStyle name="Note 3 3 2 7 3 2" xfId="42748"/>
    <cellStyle name="Note 3 3 2 7 4" xfId="42749"/>
    <cellStyle name="Note 3 3 2 8" xfId="42750"/>
    <cellStyle name="Note 3 3 2 8 2" xfId="42751"/>
    <cellStyle name="Note 3 3 2 8 2 2" xfId="42752"/>
    <cellStyle name="Note 3 3 2 8 3" xfId="42753"/>
    <cellStyle name="Note 3 3 2 9" xfId="42754"/>
    <cellStyle name="Note 3 3 2 9 2" xfId="42755"/>
    <cellStyle name="Note 3 3 3" xfId="42756"/>
    <cellStyle name="Note 3 3 3 10" xfId="42757"/>
    <cellStyle name="Note 3 3 3 10 2" xfId="42758"/>
    <cellStyle name="Note 3 3 3 11" xfId="42759"/>
    <cellStyle name="Note 3 3 3 2" xfId="42760"/>
    <cellStyle name="Note 3 3 3 2 2" xfId="42761"/>
    <cellStyle name="Note 3 3 3 2 2 2" xfId="42762"/>
    <cellStyle name="Note 3 3 3 2 2 2 2" xfId="42763"/>
    <cellStyle name="Note 3 3 3 2 2 2 2 2" xfId="42764"/>
    <cellStyle name="Note 3 3 3 2 2 2 2 2 2" xfId="42765"/>
    <cellStyle name="Note 3 3 3 2 2 2 2 3" xfId="42766"/>
    <cellStyle name="Note 3 3 3 2 2 2 3" xfId="42767"/>
    <cellStyle name="Note 3 3 3 2 2 2 3 2" xfId="42768"/>
    <cellStyle name="Note 3 3 3 2 2 2 4" xfId="42769"/>
    <cellStyle name="Note 3 3 3 2 2 3" xfId="42770"/>
    <cellStyle name="Note 3 3 3 2 2 3 2" xfId="42771"/>
    <cellStyle name="Note 3 3 3 2 2 3 2 2" xfId="42772"/>
    <cellStyle name="Note 3 3 3 2 2 3 3" xfId="42773"/>
    <cellStyle name="Note 3 3 3 2 2 4" xfId="42774"/>
    <cellStyle name="Note 3 3 3 2 2 4 2" xfId="42775"/>
    <cellStyle name="Note 3 3 3 2 2 5" xfId="42776"/>
    <cellStyle name="Note 3 3 3 2 2 5 2" xfId="42777"/>
    <cellStyle name="Note 3 3 3 2 2 6" xfId="42778"/>
    <cellStyle name="Note 3 3 3 2 3" xfId="42779"/>
    <cellStyle name="Note 3 3 3 2 3 2" xfId="42780"/>
    <cellStyle name="Note 3 3 3 2 3 2 2" xfId="42781"/>
    <cellStyle name="Note 3 3 3 2 3 2 2 2" xfId="42782"/>
    <cellStyle name="Note 3 3 3 2 3 2 2 2 2" xfId="42783"/>
    <cellStyle name="Note 3 3 3 2 3 2 2 3" xfId="42784"/>
    <cellStyle name="Note 3 3 3 2 3 2 3" xfId="42785"/>
    <cellStyle name="Note 3 3 3 2 3 2 3 2" xfId="42786"/>
    <cellStyle name="Note 3 3 3 2 3 2 4" xfId="42787"/>
    <cellStyle name="Note 3 3 3 2 3 3" xfId="42788"/>
    <cellStyle name="Note 3 3 3 2 3 3 2" xfId="42789"/>
    <cellStyle name="Note 3 3 3 2 3 3 2 2" xfId="42790"/>
    <cellStyle name="Note 3 3 3 2 3 3 3" xfId="42791"/>
    <cellStyle name="Note 3 3 3 2 3 4" xfId="42792"/>
    <cellStyle name="Note 3 3 3 2 3 4 2" xfId="42793"/>
    <cellStyle name="Note 3 3 3 2 3 5" xfId="42794"/>
    <cellStyle name="Note 3 3 3 2 3 5 2" xfId="42795"/>
    <cellStyle name="Note 3 3 3 2 3 6" xfId="42796"/>
    <cellStyle name="Note 3 3 3 2 4" xfId="42797"/>
    <cellStyle name="Note 3 3 3 2 4 2" xfId="42798"/>
    <cellStyle name="Note 3 3 3 2 4 2 2" xfId="42799"/>
    <cellStyle name="Note 3 3 3 2 4 2 2 2" xfId="42800"/>
    <cellStyle name="Note 3 3 3 2 4 2 3" xfId="42801"/>
    <cellStyle name="Note 3 3 3 2 4 3" xfId="42802"/>
    <cellStyle name="Note 3 3 3 2 4 3 2" xfId="42803"/>
    <cellStyle name="Note 3 3 3 2 4 4" xfId="42804"/>
    <cellStyle name="Note 3 3 3 2 5" xfId="42805"/>
    <cellStyle name="Note 3 3 3 2 5 2" xfId="42806"/>
    <cellStyle name="Note 3 3 3 2 5 2 2" xfId="42807"/>
    <cellStyle name="Note 3 3 3 2 5 3" xfId="42808"/>
    <cellStyle name="Note 3 3 3 2 6" xfId="42809"/>
    <cellStyle name="Note 3 3 3 2 6 2" xfId="42810"/>
    <cellStyle name="Note 3 3 3 2 7" xfId="42811"/>
    <cellStyle name="Note 3 3 3 2 7 2" xfId="42812"/>
    <cellStyle name="Note 3 3 3 2 8" xfId="42813"/>
    <cellStyle name="Note 3 3 3 3" xfId="42814"/>
    <cellStyle name="Note 3 3 3 3 2" xfId="42815"/>
    <cellStyle name="Note 3 3 3 3 2 2" xfId="42816"/>
    <cellStyle name="Note 3 3 3 3 2 2 2" xfId="42817"/>
    <cellStyle name="Note 3 3 3 3 2 2 2 2" xfId="42818"/>
    <cellStyle name="Note 3 3 3 3 2 2 2 2 2" xfId="42819"/>
    <cellStyle name="Note 3 3 3 3 2 2 2 3" xfId="42820"/>
    <cellStyle name="Note 3 3 3 3 2 2 3" xfId="42821"/>
    <cellStyle name="Note 3 3 3 3 2 2 3 2" xfId="42822"/>
    <cellStyle name="Note 3 3 3 3 2 2 4" xfId="42823"/>
    <cellStyle name="Note 3 3 3 3 2 3" xfId="42824"/>
    <cellStyle name="Note 3 3 3 3 2 3 2" xfId="42825"/>
    <cellStyle name="Note 3 3 3 3 2 3 2 2" xfId="42826"/>
    <cellStyle name="Note 3 3 3 3 2 3 3" xfId="42827"/>
    <cellStyle name="Note 3 3 3 3 2 4" xfId="42828"/>
    <cellStyle name="Note 3 3 3 3 2 4 2" xfId="42829"/>
    <cellStyle name="Note 3 3 3 3 2 5" xfId="42830"/>
    <cellStyle name="Note 3 3 3 3 2 5 2" xfId="42831"/>
    <cellStyle name="Note 3 3 3 3 2 6" xfId="42832"/>
    <cellStyle name="Note 3 3 3 3 3" xfId="42833"/>
    <cellStyle name="Note 3 3 3 3 3 2" xfId="42834"/>
    <cellStyle name="Note 3 3 3 3 3 2 2" xfId="42835"/>
    <cellStyle name="Note 3 3 3 3 3 2 2 2" xfId="42836"/>
    <cellStyle name="Note 3 3 3 3 3 2 2 2 2" xfId="42837"/>
    <cellStyle name="Note 3 3 3 3 3 2 2 3" xfId="42838"/>
    <cellStyle name="Note 3 3 3 3 3 2 3" xfId="42839"/>
    <cellStyle name="Note 3 3 3 3 3 2 3 2" xfId="42840"/>
    <cellStyle name="Note 3 3 3 3 3 2 4" xfId="42841"/>
    <cellStyle name="Note 3 3 3 3 3 3" xfId="42842"/>
    <cellStyle name="Note 3 3 3 3 3 3 2" xfId="42843"/>
    <cellStyle name="Note 3 3 3 3 3 3 2 2" xfId="42844"/>
    <cellStyle name="Note 3 3 3 3 3 3 3" xfId="42845"/>
    <cellStyle name="Note 3 3 3 3 3 4" xfId="42846"/>
    <cellStyle name="Note 3 3 3 3 3 4 2" xfId="42847"/>
    <cellStyle name="Note 3 3 3 3 3 5" xfId="42848"/>
    <cellStyle name="Note 3 3 3 3 3 5 2" xfId="42849"/>
    <cellStyle name="Note 3 3 3 3 3 6" xfId="42850"/>
    <cellStyle name="Note 3 3 3 3 4" xfId="42851"/>
    <cellStyle name="Note 3 3 3 3 4 2" xfId="42852"/>
    <cellStyle name="Note 3 3 3 3 4 2 2" xfId="42853"/>
    <cellStyle name="Note 3 3 3 3 4 2 2 2" xfId="42854"/>
    <cellStyle name="Note 3 3 3 3 4 2 3" xfId="42855"/>
    <cellStyle name="Note 3 3 3 3 4 3" xfId="42856"/>
    <cellStyle name="Note 3 3 3 3 4 3 2" xfId="42857"/>
    <cellStyle name="Note 3 3 3 3 4 4" xfId="42858"/>
    <cellStyle name="Note 3 3 3 3 5" xfId="42859"/>
    <cellStyle name="Note 3 3 3 3 5 2" xfId="42860"/>
    <cellStyle name="Note 3 3 3 3 5 2 2" xfId="42861"/>
    <cellStyle name="Note 3 3 3 3 5 3" xfId="42862"/>
    <cellStyle name="Note 3 3 3 3 6" xfId="42863"/>
    <cellStyle name="Note 3 3 3 3 6 2" xfId="42864"/>
    <cellStyle name="Note 3 3 3 3 7" xfId="42865"/>
    <cellStyle name="Note 3 3 3 3 7 2" xfId="42866"/>
    <cellStyle name="Note 3 3 3 3 8" xfId="42867"/>
    <cellStyle name="Note 3 3 3 4" xfId="42868"/>
    <cellStyle name="Note 3 3 3 4 2" xfId="42869"/>
    <cellStyle name="Note 3 3 3 4 2 2" xfId="42870"/>
    <cellStyle name="Note 3 3 3 4 2 2 2" xfId="42871"/>
    <cellStyle name="Note 3 3 3 4 2 2 2 2" xfId="42872"/>
    <cellStyle name="Note 3 3 3 4 2 2 3" xfId="42873"/>
    <cellStyle name="Note 3 3 3 4 2 3" xfId="42874"/>
    <cellStyle name="Note 3 3 3 4 2 3 2" xfId="42875"/>
    <cellStyle name="Note 3 3 3 4 2 4" xfId="42876"/>
    <cellStyle name="Note 3 3 3 4 3" xfId="42877"/>
    <cellStyle name="Note 3 3 3 4 3 2" xfId="42878"/>
    <cellStyle name="Note 3 3 3 4 3 2 2" xfId="42879"/>
    <cellStyle name="Note 3 3 3 4 3 3" xfId="42880"/>
    <cellStyle name="Note 3 3 3 4 4" xfId="42881"/>
    <cellStyle name="Note 3 3 3 4 4 2" xfId="42882"/>
    <cellStyle name="Note 3 3 3 4 5" xfId="42883"/>
    <cellStyle name="Note 3 3 3 4 5 2" xfId="42884"/>
    <cellStyle name="Note 3 3 3 4 6" xfId="42885"/>
    <cellStyle name="Note 3 3 3 5" xfId="42886"/>
    <cellStyle name="Note 3 3 3 5 2" xfId="42887"/>
    <cellStyle name="Note 3 3 3 5 2 2" xfId="42888"/>
    <cellStyle name="Note 3 3 3 5 2 2 2" xfId="42889"/>
    <cellStyle name="Note 3 3 3 5 2 2 2 2" xfId="42890"/>
    <cellStyle name="Note 3 3 3 5 2 2 3" xfId="42891"/>
    <cellStyle name="Note 3 3 3 5 2 3" xfId="42892"/>
    <cellStyle name="Note 3 3 3 5 2 3 2" xfId="42893"/>
    <cellStyle name="Note 3 3 3 5 2 4" xfId="42894"/>
    <cellStyle name="Note 3 3 3 5 3" xfId="42895"/>
    <cellStyle name="Note 3 3 3 5 3 2" xfId="42896"/>
    <cellStyle name="Note 3 3 3 5 3 2 2" xfId="42897"/>
    <cellStyle name="Note 3 3 3 5 3 3" xfId="42898"/>
    <cellStyle name="Note 3 3 3 5 4" xfId="42899"/>
    <cellStyle name="Note 3 3 3 5 4 2" xfId="42900"/>
    <cellStyle name="Note 3 3 3 5 5" xfId="42901"/>
    <cellStyle name="Note 3 3 3 5 5 2" xfId="42902"/>
    <cellStyle name="Note 3 3 3 5 6" xfId="42903"/>
    <cellStyle name="Note 3 3 3 6" xfId="42904"/>
    <cellStyle name="Note 3 3 3 6 2" xfId="42905"/>
    <cellStyle name="Note 3 3 3 6 2 2" xfId="42906"/>
    <cellStyle name="Note 3 3 3 6 2 2 2" xfId="42907"/>
    <cellStyle name="Note 3 3 3 6 2 2 2 2" xfId="42908"/>
    <cellStyle name="Note 3 3 3 6 2 2 3" xfId="42909"/>
    <cellStyle name="Note 3 3 3 6 2 3" xfId="42910"/>
    <cellStyle name="Note 3 3 3 6 2 3 2" xfId="42911"/>
    <cellStyle name="Note 3 3 3 6 2 4" xfId="42912"/>
    <cellStyle name="Note 3 3 3 6 3" xfId="42913"/>
    <cellStyle name="Note 3 3 3 6 3 2" xfId="42914"/>
    <cellStyle name="Note 3 3 3 6 3 2 2" xfId="42915"/>
    <cellStyle name="Note 3 3 3 6 3 3" xfId="42916"/>
    <cellStyle name="Note 3 3 3 6 4" xfId="42917"/>
    <cellStyle name="Note 3 3 3 6 4 2" xfId="42918"/>
    <cellStyle name="Note 3 3 3 6 5" xfId="42919"/>
    <cellStyle name="Note 3 3 3 6 5 2" xfId="42920"/>
    <cellStyle name="Note 3 3 3 6 6" xfId="42921"/>
    <cellStyle name="Note 3 3 3 7" xfId="42922"/>
    <cellStyle name="Note 3 3 3 7 2" xfId="42923"/>
    <cellStyle name="Note 3 3 3 7 2 2" xfId="42924"/>
    <cellStyle name="Note 3 3 3 7 2 2 2" xfId="42925"/>
    <cellStyle name="Note 3 3 3 7 2 3" xfId="42926"/>
    <cellStyle name="Note 3 3 3 7 3" xfId="42927"/>
    <cellStyle name="Note 3 3 3 7 3 2" xfId="42928"/>
    <cellStyle name="Note 3 3 3 7 4" xfId="42929"/>
    <cellStyle name="Note 3 3 3 8" xfId="42930"/>
    <cellStyle name="Note 3 3 3 8 2" xfId="42931"/>
    <cellStyle name="Note 3 3 3 8 2 2" xfId="42932"/>
    <cellStyle name="Note 3 3 3 8 3" xfId="42933"/>
    <cellStyle name="Note 3 3 3 9" xfId="42934"/>
    <cellStyle name="Note 3 3 3 9 2" xfId="42935"/>
    <cellStyle name="Note 3 3 4" xfId="42936"/>
    <cellStyle name="Note 3 3 4 10" xfId="42937"/>
    <cellStyle name="Note 3 3 4 10 2" xfId="42938"/>
    <cellStyle name="Note 3 3 4 11" xfId="42939"/>
    <cellStyle name="Note 3 3 4 2" xfId="42940"/>
    <cellStyle name="Note 3 3 4 2 2" xfId="42941"/>
    <cellStyle name="Note 3 3 4 2 2 2" xfId="42942"/>
    <cellStyle name="Note 3 3 4 2 2 2 2" xfId="42943"/>
    <cellStyle name="Note 3 3 4 2 2 2 2 2" xfId="42944"/>
    <cellStyle name="Note 3 3 4 2 2 2 2 2 2" xfId="42945"/>
    <cellStyle name="Note 3 3 4 2 2 2 2 3" xfId="42946"/>
    <cellStyle name="Note 3 3 4 2 2 2 3" xfId="42947"/>
    <cellStyle name="Note 3 3 4 2 2 2 3 2" xfId="42948"/>
    <cellStyle name="Note 3 3 4 2 2 2 4" xfId="42949"/>
    <cellStyle name="Note 3 3 4 2 2 3" xfId="42950"/>
    <cellStyle name="Note 3 3 4 2 2 3 2" xfId="42951"/>
    <cellStyle name="Note 3 3 4 2 2 3 2 2" xfId="42952"/>
    <cellStyle name="Note 3 3 4 2 2 3 3" xfId="42953"/>
    <cellStyle name="Note 3 3 4 2 2 4" xfId="42954"/>
    <cellStyle name="Note 3 3 4 2 2 4 2" xfId="42955"/>
    <cellStyle name="Note 3 3 4 2 2 5" xfId="42956"/>
    <cellStyle name="Note 3 3 4 2 2 5 2" xfId="42957"/>
    <cellStyle name="Note 3 3 4 2 2 6" xfId="42958"/>
    <cellStyle name="Note 3 3 4 2 3" xfId="42959"/>
    <cellStyle name="Note 3 3 4 2 3 2" xfId="42960"/>
    <cellStyle name="Note 3 3 4 2 3 2 2" xfId="42961"/>
    <cellStyle name="Note 3 3 4 2 3 2 2 2" xfId="42962"/>
    <cellStyle name="Note 3 3 4 2 3 2 2 2 2" xfId="42963"/>
    <cellStyle name="Note 3 3 4 2 3 2 2 3" xfId="42964"/>
    <cellStyle name="Note 3 3 4 2 3 2 3" xfId="42965"/>
    <cellStyle name="Note 3 3 4 2 3 2 3 2" xfId="42966"/>
    <cellStyle name="Note 3 3 4 2 3 2 4" xfId="42967"/>
    <cellStyle name="Note 3 3 4 2 3 3" xfId="42968"/>
    <cellStyle name="Note 3 3 4 2 3 3 2" xfId="42969"/>
    <cellStyle name="Note 3 3 4 2 3 3 2 2" xfId="42970"/>
    <cellStyle name="Note 3 3 4 2 3 3 3" xfId="42971"/>
    <cellStyle name="Note 3 3 4 2 3 4" xfId="42972"/>
    <cellStyle name="Note 3 3 4 2 3 4 2" xfId="42973"/>
    <cellStyle name="Note 3 3 4 2 3 5" xfId="42974"/>
    <cellStyle name="Note 3 3 4 2 3 5 2" xfId="42975"/>
    <cellStyle name="Note 3 3 4 2 3 6" xfId="42976"/>
    <cellStyle name="Note 3 3 4 2 4" xfId="42977"/>
    <cellStyle name="Note 3 3 4 2 4 2" xfId="42978"/>
    <cellStyle name="Note 3 3 4 2 4 2 2" xfId="42979"/>
    <cellStyle name="Note 3 3 4 2 4 2 2 2" xfId="42980"/>
    <cellStyle name="Note 3 3 4 2 4 2 3" xfId="42981"/>
    <cellStyle name="Note 3 3 4 2 4 3" xfId="42982"/>
    <cellStyle name="Note 3 3 4 2 4 3 2" xfId="42983"/>
    <cellStyle name="Note 3 3 4 2 4 4" xfId="42984"/>
    <cellStyle name="Note 3 3 4 2 5" xfId="42985"/>
    <cellStyle name="Note 3 3 4 2 5 2" xfId="42986"/>
    <cellStyle name="Note 3 3 4 2 5 2 2" xfId="42987"/>
    <cellStyle name="Note 3 3 4 2 5 3" xfId="42988"/>
    <cellStyle name="Note 3 3 4 2 6" xfId="42989"/>
    <cellStyle name="Note 3 3 4 2 6 2" xfId="42990"/>
    <cellStyle name="Note 3 3 4 2 7" xfId="42991"/>
    <cellStyle name="Note 3 3 4 2 7 2" xfId="42992"/>
    <cellStyle name="Note 3 3 4 2 8" xfId="42993"/>
    <cellStyle name="Note 3 3 4 3" xfId="42994"/>
    <cellStyle name="Note 3 3 4 3 2" xfId="42995"/>
    <cellStyle name="Note 3 3 4 3 2 2" xfId="42996"/>
    <cellStyle name="Note 3 3 4 3 2 2 2" xfId="42997"/>
    <cellStyle name="Note 3 3 4 3 2 2 2 2" xfId="42998"/>
    <cellStyle name="Note 3 3 4 3 2 2 2 2 2" xfId="42999"/>
    <cellStyle name="Note 3 3 4 3 2 2 2 3" xfId="43000"/>
    <cellStyle name="Note 3 3 4 3 2 2 3" xfId="43001"/>
    <cellStyle name="Note 3 3 4 3 2 2 3 2" xfId="43002"/>
    <cellStyle name="Note 3 3 4 3 2 2 4" xfId="43003"/>
    <cellStyle name="Note 3 3 4 3 2 3" xfId="43004"/>
    <cellStyle name="Note 3 3 4 3 2 3 2" xfId="43005"/>
    <cellStyle name="Note 3 3 4 3 2 3 2 2" xfId="43006"/>
    <cellStyle name="Note 3 3 4 3 2 3 3" xfId="43007"/>
    <cellStyle name="Note 3 3 4 3 2 4" xfId="43008"/>
    <cellStyle name="Note 3 3 4 3 2 4 2" xfId="43009"/>
    <cellStyle name="Note 3 3 4 3 2 5" xfId="43010"/>
    <cellStyle name="Note 3 3 4 3 2 5 2" xfId="43011"/>
    <cellStyle name="Note 3 3 4 3 2 6" xfId="43012"/>
    <cellStyle name="Note 3 3 4 3 3" xfId="43013"/>
    <cellStyle name="Note 3 3 4 3 3 2" xfId="43014"/>
    <cellStyle name="Note 3 3 4 3 3 2 2" xfId="43015"/>
    <cellStyle name="Note 3 3 4 3 3 2 2 2" xfId="43016"/>
    <cellStyle name="Note 3 3 4 3 3 2 2 2 2" xfId="43017"/>
    <cellStyle name="Note 3 3 4 3 3 2 2 3" xfId="43018"/>
    <cellStyle name="Note 3 3 4 3 3 2 3" xfId="43019"/>
    <cellStyle name="Note 3 3 4 3 3 2 3 2" xfId="43020"/>
    <cellStyle name="Note 3 3 4 3 3 2 4" xfId="43021"/>
    <cellStyle name="Note 3 3 4 3 3 3" xfId="43022"/>
    <cellStyle name="Note 3 3 4 3 3 3 2" xfId="43023"/>
    <cellStyle name="Note 3 3 4 3 3 3 2 2" xfId="43024"/>
    <cellStyle name="Note 3 3 4 3 3 3 3" xfId="43025"/>
    <cellStyle name="Note 3 3 4 3 3 4" xfId="43026"/>
    <cellStyle name="Note 3 3 4 3 3 4 2" xfId="43027"/>
    <cellStyle name="Note 3 3 4 3 3 5" xfId="43028"/>
    <cellStyle name="Note 3 3 4 3 3 5 2" xfId="43029"/>
    <cellStyle name="Note 3 3 4 3 3 6" xfId="43030"/>
    <cellStyle name="Note 3 3 4 3 4" xfId="43031"/>
    <cellStyle name="Note 3 3 4 3 4 2" xfId="43032"/>
    <cellStyle name="Note 3 3 4 3 4 2 2" xfId="43033"/>
    <cellStyle name="Note 3 3 4 3 4 2 2 2" xfId="43034"/>
    <cellStyle name="Note 3 3 4 3 4 2 3" xfId="43035"/>
    <cellStyle name="Note 3 3 4 3 4 3" xfId="43036"/>
    <cellStyle name="Note 3 3 4 3 4 3 2" xfId="43037"/>
    <cellStyle name="Note 3 3 4 3 4 4" xfId="43038"/>
    <cellStyle name="Note 3 3 4 3 5" xfId="43039"/>
    <cellStyle name="Note 3 3 4 3 5 2" xfId="43040"/>
    <cellStyle name="Note 3 3 4 3 5 2 2" xfId="43041"/>
    <cellStyle name="Note 3 3 4 3 5 3" xfId="43042"/>
    <cellStyle name="Note 3 3 4 3 6" xfId="43043"/>
    <cellStyle name="Note 3 3 4 3 6 2" xfId="43044"/>
    <cellStyle name="Note 3 3 4 3 7" xfId="43045"/>
    <cellStyle name="Note 3 3 4 3 7 2" xfId="43046"/>
    <cellStyle name="Note 3 3 4 3 8" xfId="43047"/>
    <cellStyle name="Note 3 3 4 4" xfId="43048"/>
    <cellStyle name="Note 3 3 4 4 2" xfId="43049"/>
    <cellStyle name="Note 3 3 4 4 2 2" xfId="43050"/>
    <cellStyle name="Note 3 3 4 4 2 2 2" xfId="43051"/>
    <cellStyle name="Note 3 3 4 4 2 2 2 2" xfId="43052"/>
    <cellStyle name="Note 3 3 4 4 2 2 3" xfId="43053"/>
    <cellStyle name="Note 3 3 4 4 2 3" xfId="43054"/>
    <cellStyle name="Note 3 3 4 4 2 3 2" xfId="43055"/>
    <cellStyle name="Note 3 3 4 4 2 4" xfId="43056"/>
    <cellStyle name="Note 3 3 4 4 3" xfId="43057"/>
    <cellStyle name="Note 3 3 4 4 3 2" xfId="43058"/>
    <cellStyle name="Note 3 3 4 4 3 2 2" xfId="43059"/>
    <cellStyle name="Note 3 3 4 4 3 3" xfId="43060"/>
    <cellStyle name="Note 3 3 4 4 4" xfId="43061"/>
    <cellStyle name="Note 3 3 4 4 4 2" xfId="43062"/>
    <cellStyle name="Note 3 3 4 4 5" xfId="43063"/>
    <cellStyle name="Note 3 3 4 4 5 2" xfId="43064"/>
    <cellStyle name="Note 3 3 4 4 6" xfId="43065"/>
    <cellStyle name="Note 3 3 4 5" xfId="43066"/>
    <cellStyle name="Note 3 3 4 5 2" xfId="43067"/>
    <cellStyle name="Note 3 3 4 5 2 2" xfId="43068"/>
    <cellStyle name="Note 3 3 4 5 2 2 2" xfId="43069"/>
    <cellStyle name="Note 3 3 4 5 2 2 2 2" xfId="43070"/>
    <cellStyle name="Note 3 3 4 5 2 2 3" xfId="43071"/>
    <cellStyle name="Note 3 3 4 5 2 3" xfId="43072"/>
    <cellStyle name="Note 3 3 4 5 2 3 2" xfId="43073"/>
    <cellStyle name="Note 3 3 4 5 2 4" xfId="43074"/>
    <cellStyle name="Note 3 3 4 5 3" xfId="43075"/>
    <cellStyle name="Note 3 3 4 5 3 2" xfId="43076"/>
    <cellStyle name="Note 3 3 4 5 3 2 2" xfId="43077"/>
    <cellStyle name="Note 3 3 4 5 3 3" xfId="43078"/>
    <cellStyle name="Note 3 3 4 5 4" xfId="43079"/>
    <cellStyle name="Note 3 3 4 5 4 2" xfId="43080"/>
    <cellStyle name="Note 3 3 4 5 5" xfId="43081"/>
    <cellStyle name="Note 3 3 4 5 5 2" xfId="43082"/>
    <cellStyle name="Note 3 3 4 5 6" xfId="43083"/>
    <cellStyle name="Note 3 3 4 6" xfId="43084"/>
    <cellStyle name="Note 3 3 4 6 2" xfId="43085"/>
    <cellStyle name="Note 3 3 4 6 2 2" xfId="43086"/>
    <cellStyle name="Note 3 3 4 6 2 2 2" xfId="43087"/>
    <cellStyle name="Note 3 3 4 6 2 2 2 2" xfId="43088"/>
    <cellStyle name="Note 3 3 4 6 2 2 3" xfId="43089"/>
    <cellStyle name="Note 3 3 4 6 2 3" xfId="43090"/>
    <cellStyle name="Note 3 3 4 6 2 3 2" xfId="43091"/>
    <cellStyle name="Note 3 3 4 6 2 4" xfId="43092"/>
    <cellStyle name="Note 3 3 4 6 3" xfId="43093"/>
    <cellStyle name="Note 3 3 4 6 3 2" xfId="43094"/>
    <cellStyle name="Note 3 3 4 6 3 2 2" xfId="43095"/>
    <cellStyle name="Note 3 3 4 6 3 3" xfId="43096"/>
    <cellStyle name="Note 3 3 4 6 4" xfId="43097"/>
    <cellStyle name="Note 3 3 4 6 4 2" xfId="43098"/>
    <cellStyle name="Note 3 3 4 6 5" xfId="43099"/>
    <cellStyle name="Note 3 3 4 6 5 2" xfId="43100"/>
    <cellStyle name="Note 3 3 4 6 6" xfId="43101"/>
    <cellStyle name="Note 3 3 4 7" xfId="43102"/>
    <cellStyle name="Note 3 3 4 7 2" xfId="43103"/>
    <cellStyle name="Note 3 3 4 7 2 2" xfId="43104"/>
    <cellStyle name="Note 3 3 4 7 2 2 2" xfId="43105"/>
    <cellStyle name="Note 3 3 4 7 2 3" xfId="43106"/>
    <cellStyle name="Note 3 3 4 7 3" xfId="43107"/>
    <cellStyle name="Note 3 3 4 7 3 2" xfId="43108"/>
    <cellStyle name="Note 3 3 4 7 4" xfId="43109"/>
    <cellStyle name="Note 3 3 4 8" xfId="43110"/>
    <cellStyle name="Note 3 3 4 8 2" xfId="43111"/>
    <cellStyle name="Note 3 3 4 8 2 2" xfId="43112"/>
    <cellStyle name="Note 3 3 4 8 3" xfId="43113"/>
    <cellStyle name="Note 3 3 4 9" xfId="43114"/>
    <cellStyle name="Note 3 3 4 9 2" xfId="43115"/>
    <cellStyle name="Note 3 3 5" xfId="43116"/>
    <cellStyle name="Note 3 3 5 2" xfId="43117"/>
    <cellStyle name="Note 3 3 5 2 2" xfId="43118"/>
    <cellStyle name="Note 3 3 5 2 2 2" xfId="43119"/>
    <cellStyle name="Note 3 3 5 2 2 2 2" xfId="43120"/>
    <cellStyle name="Note 3 3 5 2 2 2 2 2" xfId="43121"/>
    <cellStyle name="Note 3 3 5 2 2 2 3" xfId="43122"/>
    <cellStyle name="Note 3 3 5 2 2 3" xfId="43123"/>
    <cellStyle name="Note 3 3 5 2 2 3 2" xfId="43124"/>
    <cellStyle name="Note 3 3 5 2 2 4" xfId="43125"/>
    <cellStyle name="Note 3 3 5 2 3" xfId="43126"/>
    <cellStyle name="Note 3 3 5 2 3 2" xfId="43127"/>
    <cellStyle name="Note 3 3 5 2 3 2 2" xfId="43128"/>
    <cellStyle name="Note 3 3 5 2 3 3" xfId="43129"/>
    <cellStyle name="Note 3 3 5 2 4" xfId="43130"/>
    <cellStyle name="Note 3 3 5 2 4 2" xfId="43131"/>
    <cellStyle name="Note 3 3 5 2 5" xfId="43132"/>
    <cellStyle name="Note 3 3 5 2 5 2" xfId="43133"/>
    <cellStyle name="Note 3 3 5 2 6" xfId="43134"/>
    <cellStyle name="Note 3 3 5 3" xfId="43135"/>
    <cellStyle name="Note 3 3 5 3 2" xfId="43136"/>
    <cellStyle name="Note 3 3 5 3 2 2" xfId="43137"/>
    <cellStyle name="Note 3 3 5 3 2 2 2" xfId="43138"/>
    <cellStyle name="Note 3 3 5 3 2 2 2 2" xfId="43139"/>
    <cellStyle name="Note 3 3 5 3 2 2 3" xfId="43140"/>
    <cellStyle name="Note 3 3 5 3 2 3" xfId="43141"/>
    <cellStyle name="Note 3 3 5 3 2 3 2" xfId="43142"/>
    <cellStyle name="Note 3 3 5 3 2 4" xfId="43143"/>
    <cellStyle name="Note 3 3 5 3 3" xfId="43144"/>
    <cellStyle name="Note 3 3 5 3 3 2" xfId="43145"/>
    <cellStyle name="Note 3 3 5 3 3 2 2" xfId="43146"/>
    <cellStyle name="Note 3 3 5 3 3 3" xfId="43147"/>
    <cellStyle name="Note 3 3 5 3 4" xfId="43148"/>
    <cellStyle name="Note 3 3 5 3 4 2" xfId="43149"/>
    <cellStyle name="Note 3 3 5 3 5" xfId="43150"/>
    <cellStyle name="Note 3 3 5 3 5 2" xfId="43151"/>
    <cellStyle name="Note 3 3 5 3 6" xfId="43152"/>
    <cellStyle name="Note 3 3 5 4" xfId="43153"/>
    <cellStyle name="Note 3 3 5 4 2" xfId="43154"/>
    <cellStyle name="Note 3 3 5 4 2 2" xfId="43155"/>
    <cellStyle name="Note 3 3 5 4 2 2 2" xfId="43156"/>
    <cellStyle name="Note 3 3 5 4 2 3" xfId="43157"/>
    <cellStyle name="Note 3 3 5 4 3" xfId="43158"/>
    <cellStyle name="Note 3 3 5 4 3 2" xfId="43159"/>
    <cellStyle name="Note 3 3 5 4 4" xfId="43160"/>
    <cellStyle name="Note 3 3 5 5" xfId="43161"/>
    <cellStyle name="Note 3 3 5 5 2" xfId="43162"/>
    <cellStyle name="Note 3 3 5 5 2 2" xfId="43163"/>
    <cellStyle name="Note 3 3 5 5 3" xfId="43164"/>
    <cellStyle name="Note 3 3 5 6" xfId="43165"/>
    <cellStyle name="Note 3 3 5 6 2" xfId="43166"/>
    <cellStyle name="Note 3 3 5 7" xfId="43167"/>
    <cellStyle name="Note 3 3 5 7 2" xfId="43168"/>
    <cellStyle name="Note 3 3 5 8" xfId="43169"/>
    <cellStyle name="Note 3 3 6" xfId="43170"/>
    <cellStyle name="Note 3 3 6 2" xfId="43171"/>
    <cellStyle name="Note 3 3 6 2 2" xfId="43172"/>
    <cellStyle name="Note 3 3 6 2 2 2" xfId="43173"/>
    <cellStyle name="Note 3 3 6 2 2 2 2" xfId="43174"/>
    <cellStyle name="Note 3 3 6 2 2 2 2 2" xfId="43175"/>
    <cellStyle name="Note 3 3 6 2 2 2 3" xfId="43176"/>
    <cellStyle name="Note 3 3 6 2 2 3" xfId="43177"/>
    <cellStyle name="Note 3 3 6 2 2 3 2" xfId="43178"/>
    <cellStyle name="Note 3 3 6 2 2 4" xfId="43179"/>
    <cellStyle name="Note 3 3 6 2 3" xfId="43180"/>
    <cellStyle name="Note 3 3 6 2 3 2" xfId="43181"/>
    <cellStyle name="Note 3 3 6 2 3 2 2" xfId="43182"/>
    <cellStyle name="Note 3 3 6 2 3 3" xfId="43183"/>
    <cellStyle name="Note 3 3 6 2 4" xfId="43184"/>
    <cellStyle name="Note 3 3 6 2 4 2" xfId="43185"/>
    <cellStyle name="Note 3 3 6 2 5" xfId="43186"/>
    <cellStyle name="Note 3 3 6 2 5 2" xfId="43187"/>
    <cellStyle name="Note 3 3 6 2 6" xfId="43188"/>
    <cellStyle name="Note 3 3 6 3" xfId="43189"/>
    <cellStyle name="Note 3 3 6 3 2" xfId="43190"/>
    <cellStyle name="Note 3 3 6 3 2 2" xfId="43191"/>
    <cellStyle name="Note 3 3 6 3 2 2 2" xfId="43192"/>
    <cellStyle name="Note 3 3 6 3 2 2 2 2" xfId="43193"/>
    <cellStyle name="Note 3 3 6 3 2 2 3" xfId="43194"/>
    <cellStyle name="Note 3 3 6 3 2 3" xfId="43195"/>
    <cellStyle name="Note 3 3 6 3 2 3 2" xfId="43196"/>
    <cellStyle name="Note 3 3 6 3 2 4" xfId="43197"/>
    <cellStyle name="Note 3 3 6 3 3" xfId="43198"/>
    <cellStyle name="Note 3 3 6 3 3 2" xfId="43199"/>
    <cellStyle name="Note 3 3 6 3 3 2 2" xfId="43200"/>
    <cellStyle name="Note 3 3 6 3 3 3" xfId="43201"/>
    <cellStyle name="Note 3 3 6 3 4" xfId="43202"/>
    <cellStyle name="Note 3 3 6 3 4 2" xfId="43203"/>
    <cellStyle name="Note 3 3 6 3 5" xfId="43204"/>
    <cellStyle name="Note 3 3 6 3 5 2" xfId="43205"/>
    <cellStyle name="Note 3 3 6 3 6" xfId="43206"/>
    <cellStyle name="Note 3 3 6 4" xfId="43207"/>
    <cellStyle name="Note 3 3 6 4 2" xfId="43208"/>
    <cellStyle name="Note 3 3 6 4 2 2" xfId="43209"/>
    <cellStyle name="Note 3 3 6 4 2 2 2" xfId="43210"/>
    <cellStyle name="Note 3 3 6 4 2 3" xfId="43211"/>
    <cellStyle name="Note 3 3 6 4 3" xfId="43212"/>
    <cellStyle name="Note 3 3 6 4 3 2" xfId="43213"/>
    <cellStyle name="Note 3 3 6 4 4" xfId="43214"/>
    <cellStyle name="Note 3 3 6 5" xfId="43215"/>
    <cellStyle name="Note 3 3 6 5 2" xfId="43216"/>
    <cellStyle name="Note 3 3 6 5 2 2" xfId="43217"/>
    <cellStyle name="Note 3 3 6 5 3" xfId="43218"/>
    <cellStyle name="Note 3 3 6 6" xfId="43219"/>
    <cellStyle name="Note 3 3 6 6 2" xfId="43220"/>
    <cellStyle name="Note 3 3 6 7" xfId="43221"/>
    <cellStyle name="Note 3 3 6 7 2" xfId="43222"/>
    <cellStyle name="Note 3 3 6 8" xfId="43223"/>
    <cellStyle name="Note 3 3 7" xfId="43224"/>
    <cellStyle name="Note 3 3 7 2" xfId="43225"/>
    <cellStyle name="Note 3 3 7 2 2" xfId="43226"/>
    <cellStyle name="Note 3 3 7 2 2 2" xfId="43227"/>
    <cellStyle name="Note 3 3 7 2 2 2 2" xfId="43228"/>
    <cellStyle name="Note 3 3 7 2 2 3" xfId="43229"/>
    <cellStyle name="Note 3 3 7 2 3" xfId="43230"/>
    <cellStyle name="Note 3 3 7 2 3 2" xfId="43231"/>
    <cellStyle name="Note 3 3 7 2 4" xfId="43232"/>
    <cellStyle name="Note 3 3 7 3" xfId="43233"/>
    <cellStyle name="Note 3 3 7 3 2" xfId="43234"/>
    <cellStyle name="Note 3 3 7 3 2 2" xfId="43235"/>
    <cellStyle name="Note 3 3 7 3 3" xfId="43236"/>
    <cellStyle name="Note 3 3 7 4" xfId="43237"/>
    <cellStyle name="Note 3 3 7 4 2" xfId="43238"/>
    <cellStyle name="Note 3 3 7 5" xfId="43239"/>
    <cellStyle name="Note 3 3 7 5 2" xfId="43240"/>
    <cellStyle name="Note 3 3 7 6" xfId="43241"/>
    <cellStyle name="Note 3 3 8" xfId="43242"/>
    <cellStyle name="Note 3 3 8 2" xfId="43243"/>
    <cellStyle name="Note 3 3 8 2 2" xfId="43244"/>
    <cellStyle name="Note 3 3 8 2 2 2" xfId="43245"/>
    <cellStyle name="Note 3 3 8 2 2 2 2" xfId="43246"/>
    <cellStyle name="Note 3 3 8 2 2 3" xfId="43247"/>
    <cellStyle name="Note 3 3 8 2 3" xfId="43248"/>
    <cellStyle name="Note 3 3 8 2 3 2" xfId="43249"/>
    <cellStyle name="Note 3 3 8 2 4" xfId="43250"/>
    <cellStyle name="Note 3 3 8 3" xfId="43251"/>
    <cellStyle name="Note 3 3 8 3 2" xfId="43252"/>
    <cellStyle name="Note 3 3 8 3 2 2" xfId="43253"/>
    <cellStyle name="Note 3 3 8 3 3" xfId="43254"/>
    <cellStyle name="Note 3 3 8 4" xfId="43255"/>
    <cellStyle name="Note 3 3 8 4 2" xfId="43256"/>
    <cellStyle name="Note 3 3 8 5" xfId="43257"/>
    <cellStyle name="Note 3 3 8 5 2" xfId="43258"/>
    <cellStyle name="Note 3 3 8 6" xfId="43259"/>
    <cellStyle name="Note 3 3 9" xfId="43260"/>
    <cellStyle name="Note 3 3 9 2" xfId="43261"/>
    <cellStyle name="Note 3 3 9 2 2" xfId="43262"/>
    <cellStyle name="Note 3 3 9 2 2 2" xfId="43263"/>
    <cellStyle name="Note 3 3 9 2 2 2 2" xfId="43264"/>
    <cellStyle name="Note 3 3 9 2 2 3" xfId="43265"/>
    <cellStyle name="Note 3 3 9 2 3" xfId="43266"/>
    <cellStyle name="Note 3 3 9 2 3 2" xfId="43267"/>
    <cellStyle name="Note 3 3 9 2 4" xfId="43268"/>
    <cellStyle name="Note 3 3 9 3" xfId="43269"/>
    <cellStyle name="Note 3 3 9 3 2" xfId="43270"/>
    <cellStyle name="Note 3 3 9 3 2 2" xfId="43271"/>
    <cellStyle name="Note 3 3 9 3 3" xfId="43272"/>
    <cellStyle name="Note 3 3 9 4" xfId="43273"/>
    <cellStyle name="Note 3 3 9 4 2" xfId="43274"/>
    <cellStyle name="Note 3 3 9 5" xfId="43275"/>
    <cellStyle name="Note 3 3 9 5 2" xfId="43276"/>
    <cellStyle name="Note 3 3 9 6" xfId="43277"/>
    <cellStyle name="Note 3 4" xfId="43278"/>
    <cellStyle name="Note 3 5" xfId="43279"/>
    <cellStyle name="Note 4" xfId="43280"/>
    <cellStyle name="Note 4 2" xfId="43281"/>
    <cellStyle name="Note 5" xfId="43282"/>
    <cellStyle name="Note 5 2" xfId="43283"/>
    <cellStyle name="Note 5 3" xfId="43284"/>
    <cellStyle name="Note 5 3 10" xfId="43285"/>
    <cellStyle name="Note 5 3 10 2" xfId="43286"/>
    <cellStyle name="Note 5 3 10 2 2" xfId="43287"/>
    <cellStyle name="Note 5 3 10 2 2 2" xfId="43288"/>
    <cellStyle name="Note 5 3 10 2 3" xfId="43289"/>
    <cellStyle name="Note 5 3 10 3" xfId="43290"/>
    <cellStyle name="Note 5 3 10 3 2" xfId="43291"/>
    <cellStyle name="Note 5 3 10 4" xfId="43292"/>
    <cellStyle name="Note 5 3 11" xfId="43293"/>
    <cellStyle name="Note 5 3 11 2" xfId="43294"/>
    <cellStyle name="Note 5 3 11 2 2" xfId="43295"/>
    <cellStyle name="Note 5 3 11 3" xfId="43296"/>
    <cellStyle name="Note 5 3 12" xfId="43297"/>
    <cellStyle name="Note 5 3 12 2" xfId="43298"/>
    <cellStyle name="Note 5 3 13" xfId="43299"/>
    <cellStyle name="Note 5 3 13 2" xfId="43300"/>
    <cellStyle name="Note 5 3 14" xfId="43301"/>
    <cellStyle name="Note 5 3 2" xfId="43302"/>
    <cellStyle name="Note 5 3 2 10" xfId="43303"/>
    <cellStyle name="Note 5 3 2 10 2" xfId="43304"/>
    <cellStyle name="Note 5 3 2 11" xfId="43305"/>
    <cellStyle name="Note 5 3 2 2" xfId="43306"/>
    <cellStyle name="Note 5 3 2 2 2" xfId="43307"/>
    <cellStyle name="Note 5 3 2 2 2 2" xfId="43308"/>
    <cellStyle name="Note 5 3 2 2 2 2 2" xfId="43309"/>
    <cellStyle name="Note 5 3 2 2 2 2 2 2" xfId="43310"/>
    <cellStyle name="Note 5 3 2 2 2 2 2 2 2" xfId="43311"/>
    <cellStyle name="Note 5 3 2 2 2 2 2 3" xfId="43312"/>
    <cellStyle name="Note 5 3 2 2 2 2 3" xfId="43313"/>
    <cellStyle name="Note 5 3 2 2 2 2 3 2" xfId="43314"/>
    <cellStyle name="Note 5 3 2 2 2 2 4" xfId="43315"/>
    <cellStyle name="Note 5 3 2 2 2 3" xfId="43316"/>
    <cellStyle name="Note 5 3 2 2 2 3 2" xfId="43317"/>
    <cellStyle name="Note 5 3 2 2 2 3 2 2" xfId="43318"/>
    <cellStyle name="Note 5 3 2 2 2 3 3" xfId="43319"/>
    <cellStyle name="Note 5 3 2 2 2 4" xfId="43320"/>
    <cellStyle name="Note 5 3 2 2 2 4 2" xfId="43321"/>
    <cellStyle name="Note 5 3 2 2 2 5" xfId="43322"/>
    <cellStyle name="Note 5 3 2 2 2 5 2" xfId="43323"/>
    <cellStyle name="Note 5 3 2 2 2 6" xfId="43324"/>
    <cellStyle name="Note 5 3 2 2 3" xfId="43325"/>
    <cellStyle name="Note 5 3 2 2 3 2" xfId="43326"/>
    <cellStyle name="Note 5 3 2 2 3 2 2" xfId="43327"/>
    <cellStyle name="Note 5 3 2 2 3 2 2 2" xfId="43328"/>
    <cellStyle name="Note 5 3 2 2 3 2 2 2 2" xfId="43329"/>
    <cellStyle name="Note 5 3 2 2 3 2 2 3" xfId="43330"/>
    <cellStyle name="Note 5 3 2 2 3 2 3" xfId="43331"/>
    <cellStyle name="Note 5 3 2 2 3 2 3 2" xfId="43332"/>
    <cellStyle name="Note 5 3 2 2 3 2 4" xfId="43333"/>
    <cellStyle name="Note 5 3 2 2 3 3" xfId="43334"/>
    <cellStyle name="Note 5 3 2 2 3 3 2" xfId="43335"/>
    <cellStyle name="Note 5 3 2 2 3 3 2 2" xfId="43336"/>
    <cellStyle name="Note 5 3 2 2 3 3 3" xfId="43337"/>
    <cellStyle name="Note 5 3 2 2 3 4" xfId="43338"/>
    <cellStyle name="Note 5 3 2 2 3 4 2" xfId="43339"/>
    <cellStyle name="Note 5 3 2 2 3 5" xfId="43340"/>
    <cellStyle name="Note 5 3 2 2 3 5 2" xfId="43341"/>
    <cellStyle name="Note 5 3 2 2 3 6" xfId="43342"/>
    <cellStyle name="Note 5 3 2 2 4" xfId="43343"/>
    <cellStyle name="Note 5 3 2 2 4 2" xfId="43344"/>
    <cellStyle name="Note 5 3 2 2 4 2 2" xfId="43345"/>
    <cellStyle name="Note 5 3 2 2 4 2 2 2" xfId="43346"/>
    <cellStyle name="Note 5 3 2 2 4 2 3" xfId="43347"/>
    <cellStyle name="Note 5 3 2 2 4 3" xfId="43348"/>
    <cellStyle name="Note 5 3 2 2 4 3 2" xfId="43349"/>
    <cellStyle name="Note 5 3 2 2 4 4" xfId="43350"/>
    <cellStyle name="Note 5 3 2 2 5" xfId="43351"/>
    <cellStyle name="Note 5 3 2 2 5 2" xfId="43352"/>
    <cellStyle name="Note 5 3 2 2 5 2 2" xfId="43353"/>
    <cellStyle name="Note 5 3 2 2 5 3" xfId="43354"/>
    <cellStyle name="Note 5 3 2 2 6" xfId="43355"/>
    <cellStyle name="Note 5 3 2 2 6 2" xfId="43356"/>
    <cellStyle name="Note 5 3 2 2 7" xfId="43357"/>
    <cellStyle name="Note 5 3 2 2 7 2" xfId="43358"/>
    <cellStyle name="Note 5 3 2 2 8" xfId="43359"/>
    <cellStyle name="Note 5 3 2 3" xfId="43360"/>
    <cellStyle name="Note 5 3 2 3 2" xfId="43361"/>
    <cellStyle name="Note 5 3 2 3 2 2" xfId="43362"/>
    <cellStyle name="Note 5 3 2 3 2 2 2" xfId="43363"/>
    <cellStyle name="Note 5 3 2 3 2 2 2 2" xfId="43364"/>
    <cellStyle name="Note 5 3 2 3 2 2 2 2 2" xfId="43365"/>
    <cellStyle name="Note 5 3 2 3 2 2 2 3" xfId="43366"/>
    <cellStyle name="Note 5 3 2 3 2 2 3" xfId="43367"/>
    <cellStyle name="Note 5 3 2 3 2 2 3 2" xfId="43368"/>
    <cellStyle name="Note 5 3 2 3 2 2 4" xfId="43369"/>
    <cellStyle name="Note 5 3 2 3 2 3" xfId="43370"/>
    <cellStyle name="Note 5 3 2 3 2 3 2" xfId="43371"/>
    <cellStyle name="Note 5 3 2 3 2 3 2 2" xfId="43372"/>
    <cellStyle name="Note 5 3 2 3 2 3 3" xfId="43373"/>
    <cellStyle name="Note 5 3 2 3 2 4" xfId="43374"/>
    <cellStyle name="Note 5 3 2 3 2 4 2" xfId="43375"/>
    <cellStyle name="Note 5 3 2 3 2 5" xfId="43376"/>
    <cellStyle name="Note 5 3 2 3 2 5 2" xfId="43377"/>
    <cellStyle name="Note 5 3 2 3 2 6" xfId="43378"/>
    <cellStyle name="Note 5 3 2 3 3" xfId="43379"/>
    <cellStyle name="Note 5 3 2 3 3 2" xfId="43380"/>
    <cellStyle name="Note 5 3 2 3 3 2 2" xfId="43381"/>
    <cellStyle name="Note 5 3 2 3 3 2 2 2" xfId="43382"/>
    <cellStyle name="Note 5 3 2 3 3 2 2 2 2" xfId="43383"/>
    <cellStyle name="Note 5 3 2 3 3 2 2 3" xfId="43384"/>
    <cellStyle name="Note 5 3 2 3 3 2 3" xfId="43385"/>
    <cellStyle name="Note 5 3 2 3 3 2 3 2" xfId="43386"/>
    <cellStyle name="Note 5 3 2 3 3 2 4" xfId="43387"/>
    <cellStyle name="Note 5 3 2 3 3 3" xfId="43388"/>
    <cellStyle name="Note 5 3 2 3 3 3 2" xfId="43389"/>
    <cellStyle name="Note 5 3 2 3 3 3 2 2" xfId="43390"/>
    <cellStyle name="Note 5 3 2 3 3 3 3" xfId="43391"/>
    <cellStyle name="Note 5 3 2 3 3 4" xfId="43392"/>
    <cellStyle name="Note 5 3 2 3 3 4 2" xfId="43393"/>
    <cellStyle name="Note 5 3 2 3 3 5" xfId="43394"/>
    <cellStyle name="Note 5 3 2 3 3 5 2" xfId="43395"/>
    <cellStyle name="Note 5 3 2 3 3 6" xfId="43396"/>
    <cellStyle name="Note 5 3 2 3 4" xfId="43397"/>
    <cellStyle name="Note 5 3 2 3 4 2" xfId="43398"/>
    <cellStyle name="Note 5 3 2 3 4 2 2" xfId="43399"/>
    <cellStyle name="Note 5 3 2 3 4 2 2 2" xfId="43400"/>
    <cellStyle name="Note 5 3 2 3 4 2 3" xfId="43401"/>
    <cellStyle name="Note 5 3 2 3 4 3" xfId="43402"/>
    <cellStyle name="Note 5 3 2 3 4 3 2" xfId="43403"/>
    <cellStyle name="Note 5 3 2 3 4 4" xfId="43404"/>
    <cellStyle name="Note 5 3 2 3 5" xfId="43405"/>
    <cellStyle name="Note 5 3 2 3 5 2" xfId="43406"/>
    <cellStyle name="Note 5 3 2 3 5 2 2" xfId="43407"/>
    <cellStyle name="Note 5 3 2 3 5 3" xfId="43408"/>
    <cellStyle name="Note 5 3 2 3 6" xfId="43409"/>
    <cellStyle name="Note 5 3 2 3 6 2" xfId="43410"/>
    <cellStyle name="Note 5 3 2 3 7" xfId="43411"/>
    <cellStyle name="Note 5 3 2 3 7 2" xfId="43412"/>
    <cellStyle name="Note 5 3 2 3 8" xfId="43413"/>
    <cellStyle name="Note 5 3 2 4" xfId="43414"/>
    <cellStyle name="Note 5 3 2 4 2" xfId="43415"/>
    <cellStyle name="Note 5 3 2 4 2 2" xfId="43416"/>
    <cellStyle name="Note 5 3 2 4 2 2 2" xfId="43417"/>
    <cellStyle name="Note 5 3 2 4 2 2 2 2" xfId="43418"/>
    <cellStyle name="Note 5 3 2 4 2 2 3" xfId="43419"/>
    <cellStyle name="Note 5 3 2 4 2 3" xfId="43420"/>
    <cellStyle name="Note 5 3 2 4 2 3 2" xfId="43421"/>
    <cellStyle name="Note 5 3 2 4 2 4" xfId="43422"/>
    <cellStyle name="Note 5 3 2 4 3" xfId="43423"/>
    <cellStyle name="Note 5 3 2 4 3 2" xfId="43424"/>
    <cellStyle name="Note 5 3 2 4 3 2 2" xfId="43425"/>
    <cellStyle name="Note 5 3 2 4 3 3" xfId="43426"/>
    <cellStyle name="Note 5 3 2 4 4" xfId="43427"/>
    <cellStyle name="Note 5 3 2 4 4 2" xfId="43428"/>
    <cellStyle name="Note 5 3 2 4 5" xfId="43429"/>
    <cellStyle name="Note 5 3 2 4 5 2" xfId="43430"/>
    <cellStyle name="Note 5 3 2 4 6" xfId="43431"/>
    <cellStyle name="Note 5 3 2 5" xfId="43432"/>
    <cellStyle name="Note 5 3 2 5 2" xfId="43433"/>
    <cellStyle name="Note 5 3 2 5 2 2" xfId="43434"/>
    <cellStyle name="Note 5 3 2 5 2 2 2" xfId="43435"/>
    <cellStyle name="Note 5 3 2 5 2 2 2 2" xfId="43436"/>
    <cellStyle name="Note 5 3 2 5 2 2 3" xfId="43437"/>
    <cellStyle name="Note 5 3 2 5 2 3" xfId="43438"/>
    <cellStyle name="Note 5 3 2 5 2 3 2" xfId="43439"/>
    <cellStyle name="Note 5 3 2 5 2 4" xfId="43440"/>
    <cellStyle name="Note 5 3 2 5 3" xfId="43441"/>
    <cellStyle name="Note 5 3 2 5 3 2" xfId="43442"/>
    <cellStyle name="Note 5 3 2 5 3 2 2" xfId="43443"/>
    <cellStyle name="Note 5 3 2 5 3 3" xfId="43444"/>
    <cellStyle name="Note 5 3 2 5 4" xfId="43445"/>
    <cellStyle name="Note 5 3 2 5 4 2" xfId="43446"/>
    <cellStyle name="Note 5 3 2 5 5" xfId="43447"/>
    <cellStyle name="Note 5 3 2 5 5 2" xfId="43448"/>
    <cellStyle name="Note 5 3 2 5 6" xfId="43449"/>
    <cellStyle name="Note 5 3 2 6" xfId="43450"/>
    <cellStyle name="Note 5 3 2 6 2" xfId="43451"/>
    <cellStyle name="Note 5 3 2 6 2 2" xfId="43452"/>
    <cellStyle name="Note 5 3 2 6 2 2 2" xfId="43453"/>
    <cellStyle name="Note 5 3 2 6 2 2 2 2" xfId="43454"/>
    <cellStyle name="Note 5 3 2 6 2 2 3" xfId="43455"/>
    <cellStyle name="Note 5 3 2 6 2 3" xfId="43456"/>
    <cellStyle name="Note 5 3 2 6 2 3 2" xfId="43457"/>
    <cellStyle name="Note 5 3 2 6 2 4" xfId="43458"/>
    <cellStyle name="Note 5 3 2 6 3" xfId="43459"/>
    <cellStyle name="Note 5 3 2 6 3 2" xfId="43460"/>
    <cellStyle name="Note 5 3 2 6 3 2 2" xfId="43461"/>
    <cellStyle name="Note 5 3 2 6 3 3" xfId="43462"/>
    <cellStyle name="Note 5 3 2 6 4" xfId="43463"/>
    <cellStyle name="Note 5 3 2 6 4 2" xfId="43464"/>
    <cellStyle name="Note 5 3 2 6 5" xfId="43465"/>
    <cellStyle name="Note 5 3 2 6 5 2" xfId="43466"/>
    <cellStyle name="Note 5 3 2 6 6" xfId="43467"/>
    <cellStyle name="Note 5 3 2 7" xfId="43468"/>
    <cellStyle name="Note 5 3 2 7 2" xfId="43469"/>
    <cellStyle name="Note 5 3 2 7 2 2" xfId="43470"/>
    <cellStyle name="Note 5 3 2 7 2 2 2" xfId="43471"/>
    <cellStyle name="Note 5 3 2 7 2 3" xfId="43472"/>
    <cellStyle name="Note 5 3 2 7 3" xfId="43473"/>
    <cellStyle name="Note 5 3 2 7 3 2" xfId="43474"/>
    <cellStyle name="Note 5 3 2 7 4" xfId="43475"/>
    <cellStyle name="Note 5 3 2 8" xfId="43476"/>
    <cellStyle name="Note 5 3 2 8 2" xfId="43477"/>
    <cellStyle name="Note 5 3 2 8 2 2" xfId="43478"/>
    <cellStyle name="Note 5 3 2 8 3" xfId="43479"/>
    <cellStyle name="Note 5 3 2 9" xfId="43480"/>
    <cellStyle name="Note 5 3 2 9 2" xfId="43481"/>
    <cellStyle name="Note 5 3 3" xfId="43482"/>
    <cellStyle name="Note 5 3 3 10" xfId="43483"/>
    <cellStyle name="Note 5 3 3 10 2" xfId="43484"/>
    <cellStyle name="Note 5 3 3 11" xfId="43485"/>
    <cellStyle name="Note 5 3 3 2" xfId="43486"/>
    <cellStyle name="Note 5 3 3 2 2" xfId="43487"/>
    <cellStyle name="Note 5 3 3 2 2 2" xfId="43488"/>
    <cellStyle name="Note 5 3 3 2 2 2 2" xfId="43489"/>
    <cellStyle name="Note 5 3 3 2 2 2 2 2" xfId="43490"/>
    <cellStyle name="Note 5 3 3 2 2 2 2 2 2" xfId="43491"/>
    <cellStyle name="Note 5 3 3 2 2 2 2 3" xfId="43492"/>
    <cellStyle name="Note 5 3 3 2 2 2 3" xfId="43493"/>
    <cellStyle name="Note 5 3 3 2 2 2 3 2" xfId="43494"/>
    <cellStyle name="Note 5 3 3 2 2 2 4" xfId="43495"/>
    <cellStyle name="Note 5 3 3 2 2 3" xfId="43496"/>
    <cellStyle name="Note 5 3 3 2 2 3 2" xfId="43497"/>
    <cellStyle name="Note 5 3 3 2 2 3 2 2" xfId="43498"/>
    <cellStyle name="Note 5 3 3 2 2 3 3" xfId="43499"/>
    <cellStyle name="Note 5 3 3 2 2 4" xfId="43500"/>
    <cellStyle name="Note 5 3 3 2 2 4 2" xfId="43501"/>
    <cellStyle name="Note 5 3 3 2 2 5" xfId="43502"/>
    <cellStyle name="Note 5 3 3 2 2 5 2" xfId="43503"/>
    <cellStyle name="Note 5 3 3 2 2 6" xfId="43504"/>
    <cellStyle name="Note 5 3 3 2 3" xfId="43505"/>
    <cellStyle name="Note 5 3 3 2 3 2" xfId="43506"/>
    <cellStyle name="Note 5 3 3 2 3 2 2" xfId="43507"/>
    <cellStyle name="Note 5 3 3 2 3 2 2 2" xfId="43508"/>
    <cellStyle name="Note 5 3 3 2 3 2 2 2 2" xfId="43509"/>
    <cellStyle name="Note 5 3 3 2 3 2 2 3" xfId="43510"/>
    <cellStyle name="Note 5 3 3 2 3 2 3" xfId="43511"/>
    <cellStyle name="Note 5 3 3 2 3 2 3 2" xfId="43512"/>
    <cellStyle name="Note 5 3 3 2 3 2 4" xfId="43513"/>
    <cellStyle name="Note 5 3 3 2 3 3" xfId="43514"/>
    <cellStyle name="Note 5 3 3 2 3 3 2" xfId="43515"/>
    <cellStyle name="Note 5 3 3 2 3 3 2 2" xfId="43516"/>
    <cellStyle name="Note 5 3 3 2 3 3 3" xfId="43517"/>
    <cellStyle name="Note 5 3 3 2 3 4" xfId="43518"/>
    <cellStyle name="Note 5 3 3 2 3 4 2" xfId="43519"/>
    <cellStyle name="Note 5 3 3 2 3 5" xfId="43520"/>
    <cellStyle name="Note 5 3 3 2 3 5 2" xfId="43521"/>
    <cellStyle name="Note 5 3 3 2 3 6" xfId="43522"/>
    <cellStyle name="Note 5 3 3 2 4" xfId="43523"/>
    <cellStyle name="Note 5 3 3 2 4 2" xfId="43524"/>
    <cellStyle name="Note 5 3 3 2 4 2 2" xfId="43525"/>
    <cellStyle name="Note 5 3 3 2 4 2 2 2" xfId="43526"/>
    <cellStyle name="Note 5 3 3 2 4 2 3" xfId="43527"/>
    <cellStyle name="Note 5 3 3 2 4 3" xfId="43528"/>
    <cellStyle name="Note 5 3 3 2 4 3 2" xfId="43529"/>
    <cellStyle name="Note 5 3 3 2 4 4" xfId="43530"/>
    <cellStyle name="Note 5 3 3 2 5" xfId="43531"/>
    <cellStyle name="Note 5 3 3 2 5 2" xfId="43532"/>
    <cellStyle name="Note 5 3 3 2 5 2 2" xfId="43533"/>
    <cellStyle name="Note 5 3 3 2 5 3" xfId="43534"/>
    <cellStyle name="Note 5 3 3 2 6" xfId="43535"/>
    <cellStyle name="Note 5 3 3 2 6 2" xfId="43536"/>
    <cellStyle name="Note 5 3 3 2 7" xfId="43537"/>
    <cellStyle name="Note 5 3 3 2 7 2" xfId="43538"/>
    <cellStyle name="Note 5 3 3 2 8" xfId="43539"/>
    <cellStyle name="Note 5 3 3 3" xfId="43540"/>
    <cellStyle name="Note 5 3 3 3 2" xfId="43541"/>
    <cellStyle name="Note 5 3 3 3 2 2" xfId="43542"/>
    <cellStyle name="Note 5 3 3 3 2 2 2" xfId="43543"/>
    <cellStyle name="Note 5 3 3 3 2 2 2 2" xfId="43544"/>
    <cellStyle name="Note 5 3 3 3 2 2 2 2 2" xfId="43545"/>
    <cellStyle name="Note 5 3 3 3 2 2 2 3" xfId="43546"/>
    <cellStyle name="Note 5 3 3 3 2 2 3" xfId="43547"/>
    <cellStyle name="Note 5 3 3 3 2 2 3 2" xfId="43548"/>
    <cellStyle name="Note 5 3 3 3 2 2 4" xfId="43549"/>
    <cellStyle name="Note 5 3 3 3 2 3" xfId="43550"/>
    <cellStyle name="Note 5 3 3 3 2 3 2" xfId="43551"/>
    <cellStyle name="Note 5 3 3 3 2 3 2 2" xfId="43552"/>
    <cellStyle name="Note 5 3 3 3 2 3 3" xfId="43553"/>
    <cellStyle name="Note 5 3 3 3 2 4" xfId="43554"/>
    <cellStyle name="Note 5 3 3 3 2 4 2" xfId="43555"/>
    <cellStyle name="Note 5 3 3 3 2 5" xfId="43556"/>
    <cellStyle name="Note 5 3 3 3 2 5 2" xfId="43557"/>
    <cellStyle name="Note 5 3 3 3 2 6" xfId="43558"/>
    <cellStyle name="Note 5 3 3 3 3" xfId="43559"/>
    <cellStyle name="Note 5 3 3 3 3 2" xfId="43560"/>
    <cellStyle name="Note 5 3 3 3 3 2 2" xfId="43561"/>
    <cellStyle name="Note 5 3 3 3 3 2 2 2" xfId="43562"/>
    <cellStyle name="Note 5 3 3 3 3 2 2 2 2" xfId="43563"/>
    <cellStyle name="Note 5 3 3 3 3 2 2 3" xfId="43564"/>
    <cellStyle name="Note 5 3 3 3 3 2 3" xfId="43565"/>
    <cellStyle name="Note 5 3 3 3 3 2 3 2" xfId="43566"/>
    <cellStyle name="Note 5 3 3 3 3 2 4" xfId="43567"/>
    <cellStyle name="Note 5 3 3 3 3 3" xfId="43568"/>
    <cellStyle name="Note 5 3 3 3 3 3 2" xfId="43569"/>
    <cellStyle name="Note 5 3 3 3 3 3 2 2" xfId="43570"/>
    <cellStyle name="Note 5 3 3 3 3 3 3" xfId="43571"/>
    <cellStyle name="Note 5 3 3 3 3 4" xfId="43572"/>
    <cellStyle name="Note 5 3 3 3 3 4 2" xfId="43573"/>
    <cellStyle name="Note 5 3 3 3 3 5" xfId="43574"/>
    <cellStyle name="Note 5 3 3 3 3 5 2" xfId="43575"/>
    <cellStyle name="Note 5 3 3 3 3 6" xfId="43576"/>
    <cellStyle name="Note 5 3 3 3 4" xfId="43577"/>
    <cellStyle name="Note 5 3 3 3 4 2" xfId="43578"/>
    <cellStyle name="Note 5 3 3 3 4 2 2" xfId="43579"/>
    <cellStyle name="Note 5 3 3 3 4 2 2 2" xfId="43580"/>
    <cellStyle name="Note 5 3 3 3 4 2 3" xfId="43581"/>
    <cellStyle name="Note 5 3 3 3 4 3" xfId="43582"/>
    <cellStyle name="Note 5 3 3 3 4 3 2" xfId="43583"/>
    <cellStyle name="Note 5 3 3 3 4 4" xfId="43584"/>
    <cellStyle name="Note 5 3 3 3 5" xfId="43585"/>
    <cellStyle name="Note 5 3 3 3 5 2" xfId="43586"/>
    <cellStyle name="Note 5 3 3 3 5 2 2" xfId="43587"/>
    <cellStyle name="Note 5 3 3 3 5 3" xfId="43588"/>
    <cellStyle name="Note 5 3 3 3 6" xfId="43589"/>
    <cellStyle name="Note 5 3 3 3 6 2" xfId="43590"/>
    <cellStyle name="Note 5 3 3 3 7" xfId="43591"/>
    <cellStyle name="Note 5 3 3 3 7 2" xfId="43592"/>
    <cellStyle name="Note 5 3 3 3 8" xfId="43593"/>
    <cellStyle name="Note 5 3 3 4" xfId="43594"/>
    <cellStyle name="Note 5 3 3 4 2" xfId="43595"/>
    <cellStyle name="Note 5 3 3 4 2 2" xfId="43596"/>
    <cellStyle name="Note 5 3 3 4 2 2 2" xfId="43597"/>
    <cellStyle name="Note 5 3 3 4 2 2 2 2" xfId="43598"/>
    <cellStyle name="Note 5 3 3 4 2 2 3" xfId="43599"/>
    <cellStyle name="Note 5 3 3 4 2 3" xfId="43600"/>
    <cellStyle name="Note 5 3 3 4 2 3 2" xfId="43601"/>
    <cellStyle name="Note 5 3 3 4 2 4" xfId="43602"/>
    <cellStyle name="Note 5 3 3 4 3" xfId="43603"/>
    <cellStyle name="Note 5 3 3 4 3 2" xfId="43604"/>
    <cellStyle name="Note 5 3 3 4 3 2 2" xfId="43605"/>
    <cellStyle name="Note 5 3 3 4 3 3" xfId="43606"/>
    <cellStyle name="Note 5 3 3 4 4" xfId="43607"/>
    <cellStyle name="Note 5 3 3 4 4 2" xfId="43608"/>
    <cellStyle name="Note 5 3 3 4 5" xfId="43609"/>
    <cellStyle name="Note 5 3 3 4 5 2" xfId="43610"/>
    <cellStyle name="Note 5 3 3 4 6" xfId="43611"/>
    <cellStyle name="Note 5 3 3 5" xfId="43612"/>
    <cellStyle name="Note 5 3 3 5 2" xfId="43613"/>
    <cellStyle name="Note 5 3 3 5 2 2" xfId="43614"/>
    <cellStyle name="Note 5 3 3 5 2 2 2" xfId="43615"/>
    <cellStyle name="Note 5 3 3 5 2 2 2 2" xfId="43616"/>
    <cellStyle name="Note 5 3 3 5 2 2 3" xfId="43617"/>
    <cellStyle name="Note 5 3 3 5 2 3" xfId="43618"/>
    <cellStyle name="Note 5 3 3 5 2 3 2" xfId="43619"/>
    <cellStyle name="Note 5 3 3 5 2 4" xfId="43620"/>
    <cellStyle name="Note 5 3 3 5 3" xfId="43621"/>
    <cellStyle name="Note 5 3 3 5 3 2" xfId="43622"/>
    <cellStyle name="Note 5 3 3 5 3 2 2" xfId="43623"/>
    <cellStyle name="Note 5 3 3 5 3 3" xfId="43624"/>
    <cellStyle name="Note 5 3 3 5 4" xfId="43625"/>
    <cellStyle name="Note 5 3 3 5 4 2" xfId="43626"/>
    <cellStyle name="Note 5 3 3 5 5" xfId="43627"/>
    <cellStyle name="Note 5 3 3 5 5 2" xfId="43628"/>
    <cellStyle name="Note 5 3 3 5 6" xfId="43629"/>
    <cellStyle name="Note 5 3 3 6" xfId="43630"/>
    <cellStyle name="Note 5 3 3 6 2" xfId="43631"/>
    <cellStyle name="Note 5 3 3 6 2 2" xfId="43632"/>
    <cellStyle name="Note 5 3 3 6 2 2 2" xfId="43633"/>
    <cellStyle name="Note 5 3 3 6 2 2 2 2" xfId="43634"/>
    <cellStyle name="Note 5 3 3 6 2 2 3" xfId="43635"/>
    <cellStyle name="Note 5 3 3 6 2 3" xfId="43636"/>
    <cellStyle name="Note 5 3 3 6 2 3 2" xfId="43637"/>
    <cellStyle name="Note 5 3 3 6 2 4" xfId="43638"/>
    <cellStyle name="Note 5 3 3 6 3" xfId="43639"/>
    <cellStyle name="Note 5 3 3 6 3 2" xfId="43640"/>
    <cellStyle name="Note 5 3 3 6 3 2 2" xfId="43641"/>
    <cellStyle name="Note 5 3 3 6 3 3" xfId="43642"/>
    <cellStyle name="Note 5 3 3 6 4" xfId="43643"/>
    <cellStyle name="Note 5 3 3 6 4 2" xfId="43644"/>
    <cellStyle name="Note 5 3 3 6 5" xfId="43645"/>
    <cellStyle name="Note 5 3 3 6 5 2" xfId="43646"/>
    <cellStyle name="Note 5 3 3 6 6" xfId="43647"/>
    <cellStyle name="Note 5 3 3 7" xfId="43648"/>
    <cellStyle name="Note 5 3 3 7 2" xfId="43649"/>
    <cellStyle name="Note 5 3 3 7 2 2" xfId="43650"/>
    <cellStyle name="Note 5 3 3 7 2 2 2" xfId="43651"/>
    <cellStyle name="Note 5 3 3 7 2 3" xfId="43652"/>
    <cellStyle name="Note 5 3 3 7 3" xfId="43653"/>
    <cellStyle name="Note 5 3 3 7 3 2" xfId="43654"/>
    <cellStyle name="Note 5 3 3 7 4" xfId="43655"/>
    <cellStyle name="Note 5 3 3 8" xfId="43656"/>
    <cellStyle name="Note 5 3 3 8 2" xfId="43657"/>
    <cellStyle name="Note 5 3 3 8 2 2" xfId="43658"/>
    <cellStyle name="Note 5 3 3 8 3" xfId="43659"/>
    <cellStyle name="Note 5 3 3 9" xfId="43660"/>
    <cellStyle name="Note 5 3 3 9 2" xfId="43661"/>
    <cellStyle name="Note 5 3 4" xfId="43662"/>
    <cellStyle name="Note 5 3 4 2" xfId="43663"/>
    <cellStyle name="Note 5 3 4 2 2" xfId="43664"/>
    <cellStyle name="Note 5 3 4 2 2 2" xfId="43665"/>
    <cellStyle name="Note 5 3 4 2 2 2 2" xfId="43666"/>
    <cellStyle name="Note 5 3 4 2 2 2 2 2" xfId="43667"/>
    <cellStyle name="Note 5 3 4 2 2 2 3" xfId="43668"/>
    <cellStyle name="Note 5 3 4 2 2 3" xfId="43669"/>
    <cellStyle name="Note 5 3 4 2 2 3 2" xfId="43670"/>
    <cellStyle name="Note 5 3 4 2 2 4" xfId="43671"/>
    <cellStyle name="Note 5 3 4 2 3" xfId="43672"/>
    <cellStyle name="Note 5 3 4 2 3 2" xfId="43673"/>
    <cellStyle name="Note 5 3 4 2 3 2 2" xfId="43674"/>
    <cellStyle name="Note 5 3 4 2 3 3" xfId="43675"/>
    <cellStyle name="Note 5 3 4 2 4" xfId="43676"/>
    <cellStyle name="Note 5 3 4 2 4 2" xfId="43677"/>
    <cellStyle name="Note 5 3 4 2 5" xfId="43678"/>
    <cellStyle name="Note 5 3 4 2 5 2" xfId="43679"/>
    <cellStyle name="Note 5 3 4 2 6" xfId="43680"/>
    <cellStyle name="Note 5 3 4 3" xfId="43681"/>
    <cellStyle name="Note 5 3 4 3 2" xfId="43682"/>
    <cellStyle name="Note 5 3 4 3 2 2" xfId="43683"/>
    <cellStyle name="Note 5 3 4 3 2 2 2" xfId="43684"/>
    <cellStyle name="Note 5 3 4 3 2 2 2 2" xfId="43685"/>
    <cellStyle name="Note 5 3 4 3 2 2 3" xfId="43686"/>
    <cellStyle name="Note 5 3 4 3 2 3" xfId="43687"/>
    <cellStyle name="Note 5 3 4 3 2 3 2" xfId="43688"/>
    <cellStyle name="Note 5 3 4 3 2 4" xfId="43689"/>
    <cellStyle name="Note 5 3 4 3 3" xfId="43690"/>
    <cellStyle name="Note 5 3 4 3 3 2" xfId="43691"/>
    <cellStyle name="Note 5 3 4 3 3 2 2" xfId="43692"/>
    <cellStyle name="Note 5 3 4 3 3 3" xfId="43693"/>
    <cellStyle name="Note 5 3 4 3 4" xfId="43694"/>
    <cellStyle name="Note 5 3 4 3 4 2" xfId="43695"/>
    <cellStyle name="Note 5 3 4 3 5" xfId="43696"/>
    <cellStyle name="Note 5 3 4 3 5 2" xfId="43697"/>
    <cellStyle name="Note 5 3 4 3 6" xfId="43698"/>
    <cellStyle name="Note 5 3 4 4" xfId="43699"/>
    <cellStyle name="Note 5 3 4 4 2" xfId="43700"/>
    <cellStyle name="Note 5 3 4 4 2 2" xfId="43701"/>
    <cellStyle name="Note 5 3 4 4 2 2 2" xfId="43702"/>
    <cellStyle name="Note 5 3 4 4 2 3" xfId="43703"/>
    <cellStyle name="Note 5 3 4 4 3" xfId="43704"/>
    <cellStyle name="Note 5 3 4 4 3 2" xfId="43705"/>
    <cellStyle name="Note 5 3 4 4 4" xfId="43706"/>
    <cellStyle name="Note 5 3 4 5" xfId="43707"/>
    <cellStyle name="Note 5 3 4 5 2" xfId="43708"/>
    <cellStyle name="Note 5 3 4 5 2 2" xfId="43709"/>
    <cellStyle name="Note 5 3 4 5 3" xfId="43710"/>
    <cellStyle name="Note 5 3 4 6" xfId="43711"/>
    <cellStyle name="Note 5 3 4 6 2" xfId="43712"/>
    <cellStyle name="Note 5 3 4 7" xfId="43713"/>
    <cellStyle name="Note 5 3 4 7 2" xfId="43714"/>
    <cellStyle name="Note 5 3 4 8" xfId="43715"/>
    <cellStyle name="Note 5 3 5" xfId="43716"/>
    <cellStyle name="Note 5 3 5 2" xfId="43717"/>
    <cellStyle name="Note 5 3 5 2 2" xfId="43718"/>
    <cellStyle name="Note 5 3 5 2 2 2" xfId="43719"/>
    <cellStyle name="Note 5 3 5 2 2 2 2" xfId="43720"/>
    <cellStyle name="Note 5 3 5 2 2 2 2 2" xfId="43721"/>
    <cellStyle name="Note 5 3 5 2 2 2 3" xfId="43722"/>
    <cellStyle name="Note 5 3 5 2 2 3" xfId="43723"/>
    <cellStyle name="Note 5 3 5 2 2 3 2" xfId="43724"/>
    <cellStyle name="Note 5 3 5 2 2 4" xfId="43725"/>
    <cellStyle name="Note 5 3 5 2 3" xfId="43726"/>
    <cellStyle name="Note 5 3 5 2 3 2" xfId="43727"/>
    <cellStyle name="Note 5 3 5 2 3 2 2" xfId="43728"/>
    <cellStyle name="Note 5 3 5 2 3 3" xfId="43729"/>
    <cellStyle name="Note 5 3 5 2 4" xfId="43730"/>
    <cellStyle name="Note 5 3 5 2 4 2" xfId="43731"/>
    <cellStyle name="Note 5 3 5 2 5" xfId="43732"/>
    <cellStyle name="Note 5 3 5 2 5 2" xfId="43733"/>
    <cellStyle name="Note 5 3 5 2 6" xfId="43734"/>
    <cellStyle name="Note 5 3 5 3" xfId="43735"/>
    <cellStyle name="Note 5 3 5 3 2" xfId="43736"/>
    <cellStyle name="Note 5 3 5 3 2 2" xfId="43737"/>
    <cellStyle name="Note 5 3 5 3 2 2 2" xfId="43738"/>
    <cellStyle name="Note 5 3 5 3 2 2 2 2" xfId="43739"/>
    <cellStyle name="Note 5 3 5 3 2 2 3" xfId="43740"/>
    <cellStyle name="Note 5 3 5 3 2 3" xfId="43741"/>
    <cellStyle name="Note 5 3 5 3 2 3 2" xfId="43742"/>
    <cellStyle name="Note 5 3 5 3 2 4" xfId="43743"/>
    <cellStyle name="Note 5 3 5 3 3" xfId="43744"/>
    <cellStyle name="Note 5 3 5 3 3 2" xfId="43745"/>
    <cellStyle name="Note 5 3 5 3 3 2 2" xfId="43746"/>
    <cellStyle name="Note 5 3 5 3 3 3" xfId="43747"/>
    <cellStyle name="Note 5 3 5 3 4" xfId="43748"/>
    <cellStyle name="Note 5 3 5 3 4 2" xfId="43749"/>
    <cellStyle name="Note 5 3 5 3 5" xfId="43750"/>
    <cellStyle name="Note 5 3 5 3 5 2" xfId="43751"/>
    <cellStyle name="Note 5 3 5 3 6" xfId="43752"/>
    <cellStyle name="Note 5 3 5 4" xfId="43753"/>
    <cellStyle name="Note 5 3 5 4 2" xfId="43754"/>
    <cellStyle name="Note 5 3 5 4 2 2" xfId="43755"/>
    <cellStyle name="Note 5 3 5 4 2 2 2" xfId="43756"/>
    <cellStyle name="Note 5 3 5 4 2 3" xfId="43757"/>
    <cellStyle name="Note 5 3 5 4 3" xfId="43758"/>
    <cellStyle name="Note 5 3 5 4 3 2" xfId="43759"/>
    <cellStyle name="Note 5 3 5 4 4" xfId="43760"/>
    <cellStyle name="Note 5 3 5 5" xfId="43761"/>
    <cellStyle name="Note 5 3 5 5 2" xfId="43762"/>
    <cellStyle name="Note 5 3 5 5 2 2" xfId="43763"/>
    <cellStyle name="Note 5 3 5 5 3" xfId="43764"/>
    <cellStyle name="Note 5 3 5 6" xfId="43765"/>
    <cellStyle name="Note 5 3 5 6 2" xfId="43766"/>
    <cellStyle name="Note 5 3 5 7" xfId="43767"/>
    <cellStyle name="Note 5 3 5 7 2" xfId="43768"/>
    <cellStyle name="Note 5 3 5 8" xfId="43769"/>
    <cellStyle name="Note 5 3 6" xfId="43770"/>
    <cellStyle name="Note 5 3 6 2" xfId="43771"/>
    <cellStyle name="Note 5 3 6 2 2" xfId="43772"/>
    <cellStyle name="Note 5 3 6 2 2 2" xfId="43773"/>
    <cellStyle name="Note 5 3 6 2 2 2 2" xfId="43774"/>
    <cellStyle name="Note 5 3 6 2 2 3" xfId="43775"/>
    <cellStyle name="Note 5 3 6 2 3" xfId="43776"/>
    <cellStyle name="Note 5 3 6 2 3 2" xfId="43777"/>
    <cellStyle name="Note 5 3 6 2 4" xfId="43778"/>
    <cellStyle name="Note 5 3 6 3" xfId="43779"/>
    <cellStyle name="Note 5 3 6 3 2" xfId="43780"/>
    <cellStyle name="Note 5 3 6 3 2 2" xfId="43781"/>
    <cellStyle name="Note 5 3 6 3 3" xfId="43782"/>
    <cellStyle name="Note 5 3 6 4" xfId="43783"/>
    <cellStyle name="Note 5 3 6 4 2" xfId="43784"/>
    <cellStyle name="Note 5 3 6 5" xfId="43785"/>
    <cellStyle name="Note 5 3 6 5 2" xfId="43786"/>
    <cellStyle name="Note 5 3 6 6" xfId="43787"/>
    <cellStyle name="Note 5 3 7" xfId="43788"/>
    <cellStyle name="Note 5 3 7 2" xfId="43789"/>
    <cellStyle name="Note 5 3 7 2 2" xfId="43790"/>
    <cellStyle name="Note 5 3 7 2 2 2" xfId="43791"/>
    <cellStyle name="Note 5 3 7 2 2 2 2" xfId="43792"/>
    <cellStyle name="Note 5 3 7 2 2 3" xfId="43793"/>
    <cellStyle name="Note 5 3 7 2 3" xfId="43794"/>
    <cellStyle name="Note 5 3 7 2 3 2" xfId="43795"/>
    <cellStyle name="Note 5 3 7 2 4" xfId="43796"/>
    <cellStyle name="Note 5 3 7 3" xfId="43797"/>
    <cellStyle name="Note 5 3 7 3 2" xfId="43798"/>
    <cellStyle name="Note 5 3 7 3 2 2" xfId="43799"/>
    <cellStyle name="Note 5 3 7 3 3" xfId="43800"/>
    <cellStyle name="Note 5 3 7 4" xfId="43801"/>
    <cellStyle name="Note 5 3 7 4 2" xfId="43802"/>
    <cellStyle name="Note 5 3 7 5" xfId="43803"/>
    <cellStyle name="Note 5 3 7 5 2" xfId="43804"/>
    <cellStyle name="Note 5 3 7 6" xfId="43805"/>
    <cellStyle name="Note 5 3 8" xfId="43806"/>
    <cellStyle name="Note 5 3 8 2" xfId="43807"/>
    <cellStyle name="Note 5 3 8 2 2" xfId="43808"/>
    <cellStyle name="Note 5 3 8 2 2 2" xfId="43809"/>
    <cellStyle name="Note 5 3 8 2 2 2 2" xfId="43810"/>
    <cellStyle name="Note 5 3 8 2 2 3" xfId="43811"/>
    <cellStyle name="Note 5 3 8 2 3" xfId="43812"/>
    <cellStyle name="Note 5 3 8 2 3 2" xfId="43813"/>
    <cellStyle name="Note 5 3 8 2 4" xfId="43814"/>
    <cellStyle name="Note 5 3 8 3" xfId="43815"/>
    <cellStyle name="Note 5 3 8 3 2" xfId="43816"/>
    <cellStyle name="Note 5 3 8 3 2 2" xfId="43817"/>
    <cellStyle name="Note 5 3 8 3 3" xfId="43818"/>
    <cellStyle name="Note 5 3 8 4" xfId="43819"/>
    <cellStyle name="Note 5 3 8 4 2" xfId="43820"/>
    <cellStyle name="Note 5 3 8 5" xfId="43821"/>
    <cellStyle name="Note 5 3 8 5 2" xfId="43822"/>
    <cellStyle name="Note 5 3 8 6" xfId="43823"/>
    <cellStyle name="Note 5 3 9" xfId="43824"/>
    <cellStyle name="Note 5 3 9 2" xfId="43825"/>
    <cellStyle name="Note 5 3 9 2 2" xfId="43826"/>
    <cellStyle name="Note 5 3 9 2 2 2" xfId="43827"/>
    <cellStyle name="Note 5 3 9 2 2 2 2" xfId="43828"/>
    <cellStyle name="Note 5 3 9 2 2 3" xfId="43829"/>
    <cellStyle name="Note 5 3 9 2 3" xfId="43830"/>
    <cellStyle name="Note 5 3 9 2 3 2" xfId="43831"/>
    <cellStyle name="Note 5 3 9 2 4" xfId="43832"/>
    <cellStyle name="Note 5 3 9 3" xfId="43833"/>
    <cellStyle name="Note 5 3 9 3 2" xfId="43834"/>
    <cellStyle name="Note 5 3 9 3 2 2" xfId="43835"/>
    <cellStyle name="Note 5 3 9 3 3" xfId="43836"/>
    <cellStyle name="Note 5 3 9 4" xfId="43837"/>
    <cellStyle name="Note 5 3 9 4 2" xfId="43838"/>
    <cellStyle name="Note 5 3 9 5" xfId="43839"/>
    <cellStyle name="Note 5 3 9 5 2" xfId="43840"/>
    <cellStyle name="Note 5 3 9 6" xfId="43841"/>
    <cellStyle name="Note 5 4" xfId="43842"/>
    <cellStyle name="Note 5 4 10" xfId="43843"/>
    <cellStyle name="Note 5 4 10 2" xfId="43844"/>
    <cellStyle name="Note 5 4 11" xfId="43845"/>
    <cellStyle name="Note 5 4 2" xfId="43846"/>
    <cellStyle name="Note 5 4 2 2" xfId="43847"/>
    <cellStyle name="Note 5 4 2 2 2" xfId="43848"/>
    <cellStyle name="Note 5 4 2 2 2 2" xfId="43849"/>
    <cellStyle name="Note 5 4 2 2 2 2 2" xfId="43850"/>
    <cellStyle name="Note 5 4 2 2 2 2 2 2" xfId="43851"/>
    <cellStyle name="Note 5 4 2 2 2 2 3" xfId="43852"/>
    <cellStyle name="Note 5 4 2 2 2 3" xfId="43853"/>
    <cellStyle name="Note 5 4 2 2 2 3 2" xfId="43854"/>
    <cellStyle name="Note 5 4 2 2 2 4" xfId="43855"/>
    <cellStyle name="Note 5 4 2 2 3" xfId="43856"/>
    <cellStyle name="Note 5 4 2 2 3 2" xfId="43857"/>
    <cellStyle name="Note 5 4 2 2 3 2 2" xfId="43858"/>
    <cellStyle name="Note 5 4 2 2 3 3" xfId="43859"/>
    <cellStyle name="Note 5 4 2 2 4" xfId="43860"/>
    <cellStyle name="Note 5 4 2 2 4 2" xfId="43861"/>
    <cellStyle name="Note 5 4 2 2 5" xfId="43862"/>
    <cellStyle name="Note 5 4 2 2 5 2" xfId="43863"/>
    <cellStyle name="Note 5 4 2 2 6" xfId="43864"/>
    <cellStyle name="Note 5 4 2 3" xfId="43865"/>
    <cellStyle name="Note 5 4 2 3 2" xfId="43866"/>
    <cellStyle name="Note 5 4 2 3 2 2" xfId="43867"/>
    <cellStyle name="Note 5 4 2 3 2 2 2" xfId="43868"/>
    <cellStyle name="Note 5 4 2 3 2 2 2 2" xfId="43869"/>
    <cellStyle name="Note 5 4 2 3 2 2 3" xfId="43870"/>
    <cellStyle name="Note 5 4 2 3 2 3" xfId="43871"/>
    <cellStyle name="Note 5 4 2 3 2 3 2" xfId="43872"/>
    <cellStyle name="Note 5 4 2 3 2 4" xfId="43873"/>
    <cellStyle name="Note 5 4 2 3 3" xfId="43874"/>
    <cellStyle name="Note 5 4 2 3 3 2" xfId="43875"/>
    <cellStyle name="Note 5 4 2 3 3 2 2" xfId="43876"/>
    <cellStyle name="Note 5 4 2 3 3 3" xfId="43877"/>
    <cellStyle name="Note 5 4 2 3 4" xfId="43878"/>
    <cellStyle name="Note 5 4 2 3 4 2" xfId="43879"/>
    <cellStyle name="Note 5 4 2 3 5" xfId="43880"/>
    <cellStyle name="Note 5 4 2 3 5 2" xfId="43881"/>
    <cellStyle name="Note 5 4 2 3 6" xfId="43882"/>
    <cellStyle name="Note 5 4 2 4" xfId="43883"/>
    <cellStyle name="Note 5 4 2 4 2" xfId="43884"/>
    <cellStyle name="Note 5 4 2 4 2 2" xfId="43885"/>
    <cellStyle name="Note 5 4 2 4 2 2 2" xfId="43886"/>
    <cellStyle name="Note 5 4 2 4 2 3" xfId="43887"/>
    <cellStyle name="Note 5 4 2 4 3" xfId="43888"/>
    <cellStyle name="Note 5 4 2 4 3 2" xfId="43889"/>
    <cellStyle name="Note 5 4 2 4 4" xfId="43890"/>
    <cellStyle name="Note 5 4 2 5" xfId="43891"/>
    <cellStyle name="Note 5 4 2 5 2" xfId="43892"/>
    <cellStyle name="Note 5 4 2 5 2 2" xfId="43893"/>
    <cellStyle name="Note 5 4 2 5 3" xfId="43894"/>
    <cellStyle name="Note 5 4 2 6" xfId="43895"/>
    <cellStyle name="Note 5 4 2 6 2" xfId="43896"/>
    <cellStyle name="Note 5 4 2 7" xfId="43897"/>
    <cellStyle name="Note 5 4 2 7 2" xfId="43898"/>
    <cellStyle name="Note 5 4 2 8" xfId="43899"/>
    <cellStyle name="Note 5 4 3" xfId="43900"/>
    <cellStyle name="Note 5 4 3 2" xfId="43901"/>
    <cellStyle name="Note 5 4 3 2 2" xfId="43902"/>
    <cellStyle name="Note 5 4 3 2 2 2" xfId="43903"/>
    <cellStyle name="Note 5 4 3 2 2 2 2" xfId="43904"/>
    <cellStyle name="Note 5 4 3 2 2 2 2 2" xfId="43905"/>
    <cellStyle name="Note 5 4 3 2 2 2 3" xfId="43906"/>
    <cellStyle name="Note 5 4 3 2 2 3" xfId="43907"/>
    <cellStyle name="Note 5 4 3 2 2 3 2" xfId="43908"/>
    <cellStyle name="Note 5 4 3 2 2 4" xfId="43909"/>
    <cellStyle name="Note 5 4 3 2 3" xfId="43910"/>
    <cellStyle name="Note 5 4 3 2 3 2" xfId="43911"/>
    <cellStyle name="Note 5 4 3 2 3 2 2" xfId="43912"/>
    <cellStyle name="Note 5 4 3 2 3 3" xfId="43913"/>
    <cellStyle name="Note 5 4 3 2 4" xfId="43914"/>
    <cellStyle name="Note 5 4 3 2 4 2" xfId="43915"/>
    <cellStyle name="Note 5 4 3 2 5" xfId="43916"/>
    <cellStyle name="Note 5 4 3 2 5 2" xfId="43917"/>
    <cellStyle name="Note 5 4 3 2 6" xfId="43918"/>
    <cellStyle name="Note 5 4 3 3" xfId="43919"/>
    <cellStyle name="Note 5 4 3 3 2" xfId="43920"/>
    <cellStyle name="Note 5 4 3 3 2 2" xfId="43921"/>
    <cellStyle name="Note 5 4 3 3 2 2 2" xfId="43922"/>
    <cellStyle name="Note 5 4 3 3 2 2 2 2" xfId="43923"/>
    <cellStyle name="Note 5 4 3 3 2 2 3" xfId="43924"/>
    <cellStyle name="Note 5 4 3 3 2 3" xfId="43925"/>
    <cellStyle name="Note 5 4 3 3 2 3 2" xfId="43926"/>
    <cellStyle name="Note 5 4 3 3 2 4" xfId="43927"/>
    <cellStyle name="Note 5 4 3 3 3" xfId="43928"/>
    <cellStyle name="Note 5 4 3 3 3 2" xfId="43929"/>
    <cellStyle name="Note 5 4 3 3 3 2 2" xfId="43930"/>
    <cellStyle name="Note 5 4 3 3 3 3" xfId="43931"/>
    <cellStyle name="Note 5 4 3 3 4" xfId="43932"/>
    <cellStyle name="Note 5 4 3 3 4 2" xfId="43933"/>
    <cellStyle name="Note 5 4 3 3 5" xfId="43934"/>
    <cellStyle name="Note 5 4 3 3 5 2" xfId="43935"/>
    <cellStyle name="Note 5 4 3 3 6" xfId="43936"/>
    <cellStyle name="Note 5 4 3 4" xfId="43937"/>
    <cellStyle name="Note 5 4 3 4 2" xfId="43938"/>
    <cellStyle name="Note 5 4 3 4 2 2" xfId="43939"/>
    <cellStyle name="Note 5 4 3 4 2 2 2" xfId="43940"/>
    <cellStyle name="Note 5 4 3 4 2 3" xfId="43941"/>
    <cellStyle name="Note 5 4 3 4 3" xfId="43942"/>
    <cellStyle name="Note 5 4 3 4 3 2" xfId="43943"/>
    <cellStyle name="Note 5 4 3 4 4" xfId="43944"/>
    <cellStyle name="Note 5 4 3 5" xfId="43945"/>
    <cellStyle name="Note 5 4 3 5 2" xfId="43946"/>
    <cellStyle name="Note 5 4 3 5 2 2" xfId="43947"/>
    <cellStyle name="Note 5 4 3 5 3" xfId="43948"/>
    <cellStyle name="Note 5 4 3 6" xfId="43949"/>
    <cellStyle name="Note 5 4 3 6 2" xfId="43950"/>
    <cellStyle name="Note 5 4 3 7" xfId="43951"/>
    <cellStyle name="Note 5 4 3 7 2" xfId="43952"/>
    <cellStyle name="Note 5 4 3 8" xfId="43953"/>
    <cellStyle name="Note 5 4 4" xfId="43954"/>
    <cellStyle name="Note 5 4 4 2" xfId="43955"/>
    <cellStyle name="Note 5 4 4 2 2" xfId="43956"/>
    <cellStyle name="Note 5 4 4 2 2 2" xfId="43957"/>
    <cellStyle name="Note 5 4 4 2 2 2 2" xfId="43958"/>
    <cellStyle name="Note 5 4 4 2 2 3" xfId="43959"/>
    <cellStyle name="Note 5 4 4 2 3" xfId="43960"/>
    <cellStyle name="Note 5 4 4 2 3 2" xfId="43961"/>
    <cellStyle name="Note 5 4 4 2 4" xfId="43962"/>
    <cellStyle name="Note 5 4 4 3" xfId="43963"/>
    <cellStyle name="Note 5 4 4 3 2" xfId="43964"/>
    <cellStyle name="Note 5 4 4 3 2 2" xfId="43965"/>
    <cellStyle name="Note 5 4 4 3 3" xfId="43966"/>
    <cellStyle name="Note 5 4 4 4" xfId="43967"/>
    <cellStyle name="Note 5 4 4 4 2" xfId="43968"/>
    <cellStyle name="Note 5 4 4 5" xfId="43969"/>
    <cellStyle name="Note 5 4 4 5 2" xfId="43970"/>
    <cellStyle name="Note 5 4 4 6" xfId="43971"/>
    <cellStyle name="Note 5 4 5" xfId="43972"/>
    <cellStyle name="Note 5 4 5 2" xfId="43973"/>
    <cellStyle name="Note 5 4 5 2 2" xfId="43974"/>
    <cellStyle name="Note 5 4 5 2 2 2" xfId="43975"/>
    <cellStyle name="Note 5 4 5 2 2 2 2" xfId="43976"/>
    <cellStyle name="Note 5 4 5 2 2 3" xfId="43977"/>
    <cellStyle name="Note 5 4 5 2 3" xfId="43978"/>
    <cellStyle name="Note 5 4 5 2 3 2" xfId="43979"/>
    <cellStyle name="Note 5 4 5 2 4" xfId="43980"/>
    <cellStyle name="Note 5 4 5 3" xfId="43981"/>
    <cellStyle name="Note 5 4 5 3 2" xfId="43982"/>
    <cellStyle name="Note 5 4 5 3 2 2" xfId="43983"/>
    <cellStyle name="Note 5 4 5 3 3" xfId="43984"/>
    <cellStyle name="Note 5 4 5 4" xfId="43985"/>
    <cellStyle name="Note 5 4 5 4 2" xfId="43986"/>
    <cellStyle name="Note 5 4 5 5" xfId="43987"/>
    <cellStyle name="Note 5 4 5 5 2" xfId="43988"/>
    <cellStyle name="Note 5 4 5 6" xfId="43989"/>
    <cellStyle name="Note 5 4 6" xfId="43990"/>
    <cellStyle name="Note 5 4 6 2" xfId="43991"/>
    <cellStyle name="Note 5 4 6 2 2" xfId="43992"/>
    <cellStyle name="Note 5 4 6 2 2 2" xfId="43993"/>
    <cellStyle name="Note 5 4 6 2 2 2 2" xfId="43994"/>
    <cellStyle name="Note 5 4 6 2 2 3" xfId="43995"/>
    <cellStyle name="Note 5 4 6 2 3" xfId="43996"/>
    <cellStyle name="Note 5 4 6 2 3 2" xfId="43997"/>
    <cellStyle name="Note 5 4 6 2 4" xfId="43998"/>
    <cellStyle name="Note 5 4 6 3" xfId="43999"/>
    <cellStyle name="Note 5 4 6 3 2" xfId="44000"/>
    <cellStyle name="Note 5 4 6 3 2 2" xfId="44001"/>
    <cellStyle name="Note 5 4 6 3 3" xfId="44002"/>
    <cellStyle name="Note 5 4 6 4" xfId="44003"/>
    <cellStyle name="Note 5 4 6 4 2" xfId="44004"/>
    <cellStyle name="Note 5 4 6 5" xfId="44005"/>
    <cellStyle name="Note 5 4 6 5 2" xfId="44006"/>
    <cellStyle name="Note 5 4 6 6" xfId="44007"/>
    <cellStyle name="Note 5 4 7" xfId="44008"/>
    <cellStyle name="Note 5 4 7 2" xfId="44009"/>
    <cellStyle name="Note 5 4 7 2 2" xfId="44010"/>
    <cellStyle name="Note 5 4 7 2 2 2" xfId="44011"/>
    <cellStyle name="Note 5 4 7 2 3" xfId="44012"/>
    <cellStyle name="Note 5 4 7 3" xfId="44013"/>
    <cellStyle name="Note 5 4 7 3 2" xfId="44014"/>
    <cellStyle name="Note 5 4 7 4" xfId="44015"/>
    <cellStyle name="Note 5 4 8" xfId="44016"/>
    <cellStyle name="Note 5 4 8 2" xfId="44017"/>
    <cellStyle name="Note 5 4 8 2 2" xfId="44018"/>
    <cellStyle name="Note 5 4 8 3" xfId="44019"/>
    <cellStyle name="Note 5 4 9" xfId="44020"/>
    <cellStyle name="Note 5 4 9 2" xfId="44021"/>
    <cellStyle name="Note 5 5" xfId="44022"/>
    <cellStyle name="Note 5 5 2" xfId="44023"/>
    <cellStyle name="Note 5 5 2 2" xfId="44024"/>
    <cellStyle name="Note 5 5 2 2 2" xfId="44025"/>
    <cellStyle name="Note 5 5 2 2 2 2" xfId="44026"/>
    <cellStyle name="Note 5 5 2 2 2 2 2" xfId="44027"/>
    <cellStyle name="Note 5 5 2 2 2 3" xfId="44028"/>
    <cellStyle name="Note 5 5 2 2 3" xfId="44029"/>
    <cellStyle name="Note 5 5 2 2 3 2" xfId="44030"/>
    <cellStyle name="Note 5 5 2 2 4" xfId="44031"/>
    <cellStyle name="Note 5 5 2 3" xfId="44032"/>
    <cellStyle name="Note 5 5 2 3 2" xfId="44033"/>
    <cellStyle name="Note 5 5 2 3 2 2" xfId="44034"/>
    <cellStyle name="Note 5 5 2 3 3" xfId="44035"/>
    <cellStyle name="Note 5 5 2 4" xfId="44036"/>
    <cellStyle name="Note 5 5 2 4 2" xfId="44037"/>
    <cellStyle name="Note 5 5 2 5" xfId="44038"/>
    <cellStyle name="Note 5 5 2 5 2" xfId="44039"/>
    <cellStyle name="Note 5 5 2 6" xfId="44040"/>
    <cellStyle name="Note 5 5 3" xfId="44041"/>
    <cellStyle name="Note 5 5 3 2" xfId="44042"/>
    <cellStyle name="Note 5 5 3 2 2" xfId="44043"/>
    <cellStyle name="Note 5 5 3 2 2 2" xfId="44044"/>
    <cellStyle name="Note 5 5 3 2 2 2 2" xfId="44045"/>
    <cellStyle name="Note 5 5 3 2 2 3" xfId="44046"/>
    <cellStyle name="Note 5 5 3 2 3" xfId="44047"/>
    <cellStyle name="Note 5 5 3 2 3 2" xfId="44048"/>
    <cellStyle name="Note 5 5 3 2 4" xfId="44049"/>
    <cellStyle name="Note 5 5 3 3" xfId="44050"/>
    <cellStyle name="Note 5 5 3 3 2" xfId="44051"/>
    <cellStyle name="Note 5 5 3 3 2 2" xfId="44052"/>
    <cellStyle name="Note 5 5 3 3 3" xfId="44053"/>
    <cellStyle name="Note 5 5 3 4" xfId="44054"/>
    <cellStyle name="Note 5 5 3 4 2" xfId="44055"/>
    <cellStyle name="Note 5 5 3 5" xfId="44056"/>
    <cellStyle name="Note 5 5 3 5 2" xfId="44057"/>
    <cellStyle name="Note 5 5 3 6" xfId="44058"/>
    <cellStyle name="Note 5 5 4" xfId="44059"/>
    <cellStyle name="Note 5 5 4 2" xfId="44060"/>
    <cellStyle name="Note 5 5 4 2 2" xfId="44061"/>
    <cellStyle name="Note 5 5 4 2 2 2" xfId="44062"/>
    <cellStyle name="Note 5 5 4 2 3" xfId="44063"/>
    <cellStyle name="Note 5 5 4 3" xfId="44064"/>
    <cellStyle name="Note 5 5 4 3 2" xfId="44065"/>
    <cellStyle name="Note 5 5 4 4" xfId="44066"/>
    <cellStyle name="Note 5 5 5" xfId="44067"/>
    <cellStyle name="Note 5 5 5 2" xfId="44068"/>
    <cellStyle name="Note 5 5 5 2 2" xfId="44069"/>
    <cellStyle name="Note 5 5 5 3" xfId="44070"/>
    <cellStyle name="Note 5 5 6" xfId="44071"/>
    <cellStyle name="Note 5 5 6 2" xfId="44072"/>
    <cellStyle name="Note 5 5 7" xfId="44073"/>
    <cellStyle name="Note 5 5 7 2" xfId="44074"/>
    <cellStyle name="Note 5 5 8" xfId="44075"/>
    <cellStyle name="Note 5 6" xfId="44076"/>
    <cellStyle name="Note 5 6 2" xfId="44077"/>
    <cellStyle name="Note 5 6 2 2" xfId="44078"/>
    <cellStyle name="Note 5 6 2 2 2" xfId="44079"/>
    <cellStyle name="Note 5 6 2 2 2 2" xfId="44080"/>
    <cellStyle name="Note 5 6 2 2 2 2 2" xfId="44081"/>
    <cellStyle name="Note 5 6 2 2 2 3" xfId="44082"/>
    <cellStyle name="Note 5 6 2 2 3" xfId="44083"/>
    <cellStyle name="Note 5 6 2 2 3 2" xfId="44084"/>
    <cellStyle name="Note 5 6 2 2 4" xfId="44085"/>
    <cellStyle name="Note 5 6 2 3" xfId="44086"/>
    <cellStyle name="Note 5 6 2 3 2" xfId="44087"/>
    <cellStyle name="Note 5 6 2 3 2 2" xfId="44088"/>
    <cellStyle name="Note 5 6 2 3 3" xfId="44089"/>
    <cellStyle name="Note 5 6 2 4" xfId="44090"/>
    <cellStyle name="Note 5 6 2 4 2" xfId="44091"/>
    <cellStyle name="Note 5 6 2 5" xfId="44092"/>
    <cellStyle name="Note 5 6 2 5 2" xfId="44093"/>
    <cellStyle name="Note 5 6 2 6" xfId="44094"/>
    <cellStyle name="Note 5 6 3" xfId="44095"/>
    <cellStyle name="Note 5 6 3 2" xfId="44096"/>
    <cellStyle name="Note 5 6 3 2 2" xfId="44097"/>
    <cellStyle name="Note 5 6 3 2 2 2" xfId="44098"/>
    <cellStyle name="Note 5 6 3 2 2 2 2" xfId="44099"/>
    <cellStyle name="Note 5 6 3 2 2 3" xfId="44100"/>
    <cellStyle name="Note 5 6 3 2 3" xfId="44101"/>
    <cellStyle name="Note 5 6 3 2 3 2" xfId="44102"/>
    <cellStyle name="Note 5 6 3 2 4" xfId="44103"/>
    <cellStyle name="Note 5 6 3 3" xfId="44104"/>
    <cellStyle name="Note 5 6 3 3 2" xfId="44105"/>
    <cellStyle name="Note 5 6 3 3 2 2" xfId="44106"/>
    <cellStyle name="Note 5 6 3 3 3" xfId="44107"/>
    <cellStyle name="Note 5 6 3 4" xfId="44108"/>
    <cellStyle name="Note 5 6 3 4 2" xfId="44109"/>
    <cellStyle name="Note 5 6 3 5" xfId="44110"/>
    <cellStyle name="Note 5 6 3 5 2" xfId="44111"/>
    <cellStyle name="Note 5 6 3 6" xfId="44112"/>
    <cellStyle name="Note 5 6 4" xfId="44113"/>
    <cellStyle name="Note 5 6 4 2" xfId="44114"/>
    <cellStyle name="Note 5 6 4 2 2" xfId="44115"/>
    <cellStyle name="Note 5 6 4 2 2 2" xfId="44116"/>
    <cellStyle name="Note 5 6 4 2 3" xfId="44117"/>
    <cellStyle name="Note 5 6 4 3" xfId="44118"/>
    <cellStyle name="Note 5 6 4 3 2" xfId="44119"/>
    <cellStyle name="Note 5 6 4 4" xfId="44120"/>
    <cellStyle name="Note 5 6 5" xfId="44121"/>
    <cellStyle name="Note 5 6 5 2" xfId="44122"/>
    <cellStyle name="Note 5 6 5 2 2" xfId="44123"/>
    <cellStyle name="Note 5 6 5 3" xfId="44124"/>
    <cellStyle name="Note 5 6 6" xfId="44125"/>
    <cellStyle name="Note 5 6 6 2" xfId="44126"/>
    <cellStyle name="Note 5 6 7" xfId="44127"/>
    <cellStyle name="Note 5 6 7 2" xfId="44128"/>
    <cellStyle name="Note 5 6 8" xfId="44129"/>
    <cellStyle name="Note 5 7" xfId="44130"/>
    <cellStyle name="Note 5 7 2" xfId="44131"/>
    <cellStyle name="Note 5 7 2 2" xfId="44132"/>
    <cellStyle name="Note 5 7 2 2 2" xfId="44133"/>
    <cellStyle name="Note 5 7 2 2 2 2" xfId="44134"/>
    <cellStyle name="Note 5 7 2 2 3" xfId="44135"/>
    <cellStyle name="Note 5 7 2 3" xfId="44136"/>
    <cellStyle name="Note 5 7 2 3 2" xfId="44137"/>
    <cellStyle name="Note 5 7 2 4" xfId="44138"/>
    <cellStyle name="Note 5 7 3" xfId="44139"/>
    <cellStyle name="Note 5 7 3 2" xfId="44140"/>
    <cellStyle name="Note 5 7 3 2 2" xfId="44141"/>
    <cellStyle name="Note 5 7 3 3" xfId="44142"/>
    <cellStyle name="Note 5 7 4" xfId="44143"/>
    <cellStyle name="Note 5 7 4 2" xfId="44144"/>
    <cellStyle name="Note 5 7 5" xfId="44145"/>
    <cellStyle name="Note 5 7 5 2" xfId="44146"/>
    <cellStyle name="Note 5 7 6" xfId="44147"/>
    <cellStyle name="Note 6" xfId="44148"/>
    <cellStyle name="Note 6 10" xfId="44149"/>
    <cellStyle name="Note 6 10 2" xfId="44150"/>
    <cellStyle name="Note 6 10 2 2" xfId="44151"/>
    <cellStyle name="Note 6 10 3" xfId="44152"/>
    <cellStyle name="Note 6 11" xfId="44153"/>
    <cellStyle name="Note 6 11 2" xfId="44154"/>
    <cellStyle name="Note 6 12" xfId="44155"/>
    <cellStyle name="Note 6 12 2" xfId="44156"/>
    <cellStyle name="Note 6 13" xfId="44157"/>
    <cellStyle name="Note 6 2" xfId="44158"/>
    <cellStyle name="Note 6 2 10" xfId="44159"/>
    <cellStyle name="Note 6 2 10 2" xfId="44160"/>
    <cellStyle name="Note 6 2 11" xfId="44161"/>
    <cellStyle name="Note 6 2 2" xfId="44162"/>
    <cellStyle name="Note 6 2 2 2" xfId="44163"/>
    <cellStyle name="Note 6 2 2 2 2" xfId="44164"/>
    <cellStyle name="Note 6 2 2 2 2 2" xfId="44165"/>
    <cellStyle name="Note 6 2 2 2 2 2 2" xfId="44166"/>
    <cellStyle name="Note 6 2 2 2 2 2 2 2" xfId="44167"/>
    <cellStyle name="Note 6 2 2 2 2 2 3" xfId="44168"/>
    <cellStyle name="Note 6 2 2 2 2 3" xfId="44169"/>
    <cellStyle name="Note 6 2 2 2 2 3 2" xfId="44170"/>
    <cellStyle name="Note 6 2 2 2 2 4" xfId="44171"/>
    <cellStyle name="Note 6 2 2 2 3" xfId="44172"/>
    <cellStyle name="Note 6 2 2 2 3 2" xfId="44173"/>
    <cellStyle name="Note 6 2 2 2 3 2 2" xfId="44174"/>
    <cellStyle name="Note 6 2 2 2 3 3" xfId="44175"/>
    <cellStyle name="Note 6 2 2 2 4" xfId="44176"/>
    <cellStyle name="Note 6 2 2 2 4 2" xfId="44177"/>
    <cellStyle name="Note 6 2 2 2 5" xfId="44178"/>
    <cellStyle name="Note 6 2 2 2 5 2" xfId="44179"/>
    <cellStyle name="Note 6 2 2 2 6" xfId="44180"/>
    <cellStyle name="Note 6 2 2 3" xfId="44181"/>
    <cellStyle name="Note 6 2 2 3 2" xfId="44182"/>
    <cellStyle name="Note 6 2 2 3 2 2" xfId="44183"/>
    <cellStyle name="Note 6 2 2 3 2 2 2" xfId="44184"/>
    <cellStyle name="Note 6 2 2 3 2 2 2 2" xfId="44185"/>
    <cellStyle name="Note 6 2 2 3 2 2 3" xfId="44186"/>
    <cellStyle name="Note 6 2 2 3 2 3" xfId="44187"/>
    <cellStyle name="Note 6 2 2 3 2 3 2" xfId="44188"/>
    <cellStyle name="Note 6 2 2 3 2 4" xfId="44189"/>
    <cellStyle name="Note 6 2 2 3 3" xfId="44190"/>
    <cellStyle name="Note 6 2 2 3 3 2" xfId="44191"/>
    <cellStyle name="Note 6 2 2 3 3 2 2" xfId="44192"/>
    <cellStyle name="Note 6 2 2 3 3 3" xfId="44193"/>
    <cellStyle name="Note 6 2 2 3 4" xfId="44194"/>
    <cellStyle name="Note 6 2 2 3 4 2" xfId="44195"/>
    <cellStyle name="Note 6 2 2 3 5" xfId="44196"/>
    <cellStyle name="Note 6 2 2 3 5 2" xfId="44197"/>
    <cellStyle name="Note 6 2 2 3 6" xfId="44198"/>
    <cellStyle name="Note 6 2 2 4" xfId="44199"/>
    <cellStyle name="Note 6 2 2 4 2" xfId="44200"/>
    <cellStyle name="Note 6 2 2 4 2 2" xfId="44201"/>
    <cellStyle name="Note 6 2 2 4 2 2 2" xfId="44202"/>
    <cellStyle name="Note 6 2 2 4 2 3" xfId="44203"/>
    <cellStyle name="Note 6 2 2 4 3" xfId="44204"/>
    <cellStyle name="Note 6 2 2 4 3 2" xfId="44205"/>
    <cellStyle name="Note 6 2 2 4 4" xfId="44206"/>
    <cellStyle name="Note 6 2 2 5" xfId="44207"/>
    <cellStyle name="Note 6 2 2 5 2" xfId="44208"/>
    <cellStyle name="Note 6 2 2 5 2 2" xfId="44209"/>
    <cellStyle name="Note 6 2 2 5 3" xfId="44210"/>
    <cellStyle name="Note 6 2 2 6" xfId="44211"/>
    <cellStyle name="Note 6 2 2 6 2" xfId="44212"/>
    <cellStyle name="Note 6 2 2 7" xfId="44213"/>
    <cellStyle name="Note 6 2 2 7 2" xfId="44214"/>
    <cellStyle name="Note 6 2 2 8" xfId="44215"/>
    <cellStyle name="Note 6 2 3" xfId="44216"/>
    <cellStyle name="Note 6 2 3 2" xfId="44217"/>
    <cellStyle name="Note 6 2 3 2 2" xfId="44218"/>
    <cellStyle name="Note 6 2 3 2 2 2" xfId="44219"/>
    <cellStyle name="Note 6 2 3 2 2 2 2" xfId="44220"/>
    <cellStyle name="Note 6 2 3 2 2 2 2 2" xfId="44221"/>
    <cellStyle name="Note 6 2 3 2 2 2 3" xfId="44222"/>
    <cellStyle name="Note 6 2 3 2 2 3" xfId="44223"/>
    <cellStyle name="Note 6 2 3 2 2 3 2" xfId="44224"/>
    <cellStyle name="Note 6 2 3 2 2 4" xfId="44225"/>
    <cellStyle name="Note 6 2 3 2 3" xfId="44226"/>
    <cellStyle name="Note 6 2 3 2 3 2" xfId="44227"/>
    <cellStyle name="Note 6 2 3 2 3 2 2" xfId="44228"/>
    <cellStyle name="Note 6 2 3 2 3 3" xfId="44229"/>
    <cellStyle name="Note 6 2 3 2 4" xfId="44230"/>
    <cellStyle name="Note 6 2 3 2 4 2" xfId="44231"/>
    <cellStyle name="Note 6 2 3 2 5" xfId="44232"/>
    <cellStyle name="Note 6 2 3 2 5 2" xfId="44233"/>
    <cellStyle name="Note 6 2 3 2 6" xfId="44234"/>
    <cellStyle name="Note 6 2 3 3" xfId="44235"/>
    <cellStyle name="Note 6 2 3 3 2" xfId="44236"/>
    <cellStyle name="Note 6 2 3 3 2 2" xfId="44237"/>
    <cellStyle name="Note 6 2 3 3 2 2 2" xfId="44238"/>
    <cellStyle name="Note 6 2 3 3 2 2 2 2" xfId="44239"/>
    <cellStyle name="Note 6 2 3 3 2 2 3" xfId="44240"/>
    <cellStyle name="Note 6 2 3 3 2 3" xfId="44241"/>
    <cellStyle name="Note 6 2 3 3 2 3 2" xfId="44242"/>
    <cellStyle name="Note 6 2 3 3 2 4" xfId="44243"/>
    <cellStyle name="Note 6 2 3 3 3" xfId="44244"/>
    <cellStyle name="Note 6 2 3 3 3 2" xfId="44245"/>
    <cellStyle name="Note 6 2 3 3 3 2 2" xfId="44246"/>
    <cellStyle name="Note 6 2 3 3 3 3" xfId="44247"/>
    <cellStyle name="Note 6 2 3 3 4" xfId="44248"/>
    <cellStyle name="Note 6 2 3 3 4 2" xfId="44249"/>
    <cellStyle name="Note 6 2 3 3 5" xfId="44250"/>
    <cellStyle name="Note 6 2 3 3 5 2" xfId="44251"/>
    <cellStyle name="Note 6 2 3 3 6" xfId="44252"/>
    <cellStyle name="Note 6 2 3 4" xfId="44253"/>
    <cellStyle name="Note 6 2 3 4 2" xfId="44254"/>
    <cellStyle name="Note 6 2 3 4 2 2" xfId="44255"/>
    <cellStyle name="Note 6 2 3 4 2 2 2" xfId="44256"/>
    <cellStyle name="Note 6 2 3 4 2 3" xfId="44257"/>
    <cellStyle name="Note 6 2 3 4 3" xfId="44258"/>
    <cellStyle name="Note 6 2 3 4 3 2" xfId="44259"/>
    <cellStyle name="Note 6 2 3 4 4" xfId="44260"/>
    <cellStyle name="Note 6 2 3 5" xfId="44261"/>
    <cellStyle name="Note 6 2 3 5 2" xfId="44262"/>
    <cellStyle name="Note 6 2 3 5 2 2" xfId="44263"/>
    <cellStyle name="Note 6 2 3 5 3" xfId="44264"/>
    <cellStyle name="Note 6 2 3 6" xfId="44265"/>
    <cellStyle name="Note 6 2 3 6 2" xfId="44266"/>
    <cellStyle name="Note 6 2 3 7" xfId="44267"/>
    <cellStyle name="Note 6 2 3 7 2" xfId="44268"/>
    <cellStyle name="Note 6 2 3 8" xfId="44269"/>
    <cellStyle name="Note 6 2 4" xfId="44270"/>
    <cellStyle name="Note 6 2 4 2" xfId="44271"/>
    <cellStyle name="Note 6 2 4 2 2" xfId="44272"/>
    <cellStyle name="Note 6 2 4 2 2 2" xfId="44273"/>
    <cellStyle name="Note 6 2 4 2 2 2 2" xfId="44274"/>
    <cellStyle name="Note 6 2 4 2 2 3" xfId="44275"/>
    <cellStyle name="Note 6 2 4 2 3" xfId="44276"/>
    <cellStyle name="Note 6 2 4 2 3 2" xfId="44277"/>
    <cellStyle name="Note 6 2 4 2 4" xfId="44278"/>
    <cellStyle name="Note 6 2 4 3" xfId="44279"/>
    <cellStyle name="Note 6 2 4 3 2" xfId="44280"/>
    <cellStyle name="Note 6 2 4 3 2 2" xfId="44281"/>
    <cellStyle name="Note 6 2 4 3 3" xfId="44282"/>
    <cellStyle name="Note 6 2 4 4" xfId="44283"/>
    <cellStyle name="Note 6 2 4 4 2" xfId="44284"/>
    <cellStyle name="Note 6 2 4 5" xfId="44285"/>
    <cellStyle name="Note 6 2 4 5 2" xfId="44286"/>
    <cellStyle name="Note 6 2 4 6" xfId="44287"/>
    <cellStyle name="Note 6 2 5" xfId="44288"/>
    <cellStyle name="Note 6 2 5 2" xfId="44289"/>
    <cellStyle name="Note 6 2 5 2 2" xfId="44290"/>
    <cellStyle name="Note 6 2 5 2 2 2" xfId="44291"/>
    <cellStyle name="Note 6 2 5 2 2 2 2" xfId="44292"/>
    <cellStyle name="Note 6 2 5 2 2 3" xfId="44293"/>
    <cellStyle name="Note 6 2 5 2 3" xfId="44294"/>
    <cellStyle name="Note 6 2 5 2 3 2" xfId="44295"/>
    <cellStyle name="Note 6 2 5 2 4" xfId="44296"/>
    <cellStyle name="Note 6 2 5 3" xfId="44297"/>
    <cellStyle name="Note 6 2 5 3 2" xfId="44298"/>
    <cellStyle name="Note 6 2 5 3 2 2" xfId="44299"/>
    <cellStyle name="Note 6 2 5 3 3" xfId="44300"/>
    <cellStyle name="Note 6 2 5 4" xfId="44301"/>
    <cellStyle name="Note 6 2 5 4 2" xfId="44302"/>
    <cellStyle name="Note 6 2 5 5" xfId="44303"/>
    <cellStyle name="Note 6 2 5 5 2" xfId="44304"/>
    <cellStyle name="Note 6 2 5 6" xfId="44305"/>
    <cellStyle name="Note 6 2 6" xfId="44306"/>
    <cellStyle name="Note 6 2 6 2" xfId="44307"/>
    <cellStyle name="Note 6 2 6 2 2" xfId="44308"/>
    <cellStyle name="Note 6 2 6 2 2 2" xfId="44309"/>
    <cellStyle name="Note 6 2 6 2 2 2 2" xfId="44310"/>
    <cellStyle name="Note 6 2 6 2 2 3" xfId="44311"/>
    <cellStyle name="Note 6 2 6 2 3" xfId="44312"/>
    <cellStyle name="Note 6 2 6 2 3 2" xfId="44313"/>
    <cellStyle name="Note 6 2 6 2 4" xfId="44314"/>
    <cellStyle name="Note 6 2 6 3" xfId="44315"/>
    <cellStyle name="Note 6 2 6 3 2" xfId="44316"/>
    <cellStyle name="Note 6 2 6 3 2 2" xfId="44317"/>
    <cellStyle name="Note 6 2 6 3 3" xfId="44318"/>
    <cellStyle name="Note 6 2 6 4" xfId="44319"/>
    <cellStyle name="Note 6 2 6 4 2" xfId="44320"/>
    <cellStyle name="Note 6 2 6 5" xfId="44321"/>
    <cellStyle name="Note 6 2 6 5 2" xfId="44322"/>
    <cellStyle name="Note 6 2 6 6" xfId="44323"/>
    <cellStyle name="Note 6 2 7" xfId="44324"/>
    <cellStyle name="Note 6 2 7 2" xfId="44325"/>
    <cellStyle name="Note 6 2 7 2 2" xfId="44326"/>
    <cellStyle name="Note 6 2 7 2 2 2" xfId="44327"/>
    <cellStyle name="Note 6 2 7 2 3" xfId="44328"/>
    <cellStyle name="Note 6 2 7 3" xfId="44329"/>
    <cellStyle name="Note 6 2 7 3 2" xfId="44330"/>
    <cellStyle name="Note 6 2 7 4" xfId="44331"/>
    <cellStyle name="Note 6 2 8" xfId="44332"/>
    <cellStyle name="Note 6 2 8 2" xfId="44333"/>
    <cellStyle name="Note 6 2 8 2 2" xfId="44334"/>
    <cellStyle name="Note 6 2 8 3" xfId="44335"/>
    <cellStyle name="Note 6 2 9" xfId="44336"/>
    <cellStyle name="Note 6 2 9 2" xfId="44337"/>
    <cellStyle name="Note 6 3" xfId="44338"/>
    <cellStyle name="Note 6 3 10" xfId="44339"/>
    <cellStyle name="Note 6 3 10 2" xfId="44340"/>
    <cellStyle name="Note 6 3 11" xfId="44341"/>
    <cellStyle name="Note 6 3 2" xfId="44342"/>
    <cellStyle name="Note 6 3 2 2" xfId="44343"/>
    <cellStyle name="Note 6 3 2 2 2" xfId="44344"/>
    <cellStyle name="Note 6 3 2 2 2 2" xfId="44345"/>
    <cellStyle name="Note 6 3 2 2 2 2 2" xfId="44346"/>
    <cellStyle name="Note 6 3 2 2 2 2 2 2" xfId="44347"/>
    <cellStyle name="Note 6 3 2 2 2 2 3" xfId="44348"/>
    <cellStyle name="Note 6 3 2 2 2 3" xfId="44349"/>
    <cellStyle name="Note 6 3 2 2 2 3 2" xfId="44350"/>
    <cellStyle name="Note 6 3 2 2 2 4" xfId="44351"/>
    <cellStyle name="Note 6 3 2 2 3" xfId="44352"/>
    <cellStyle name="Note 6 3 2 2 3 2" xfId="44353"/>
    <cellStyle name="Note 6 3 2 2 3 2 2" xfId="44354"/>
    <cellStyle name="Note 6 3 2 2 3 3" xfId="44355"/>
    <cellStyle name="Note 6 3 2 2 4" xfId="44356"/>
    <cellStyle name="Note 6 3 2 2 4 2" xfId="44357"/>
    <cellStyle name="Note 6 3 2 2 5" xfId="44358"/>
    <cellStyle name="Note 6 3 2 2 5 2" xfId="44359"/>
    <cellStyle name="Note 6 3 2 2 6" xfId="44360"/>
    <cellStyle name="Note 6 3 2 3" xfId="44361"/>
    <cellStyle name="Note 6 3 2 3 2" xfId="44362"/>
    <cellStyle name="Note 6 3 2 3 2 2" xfId="44363"/>
    <cellStyle name="Note 6 3 2 3 2 2 2" xfId="44364"/>
    <cellStyle name="Note 6 3 2 3 2 2 2 2" xfId="44365"/>
    <cellStyle name="Note 6 3 2 3 2 2 3" xfId="44366"/>
    <cellStyle name="Note 6 3 2 3 2 3" xfId="44367"/>
    <cellStyle name="Note 6 3 2 3 2 3 2" xfId="44368"/>
    <cellStyle name="Note 6 3 2 3 2 4" xfId="44369"/>
    <cellStyle name="Note 6 3 2 3 3" xfId="44370"/>
    <cellStyle name="Note 6 3 2 3 3 2" xfId="44371"/>
    <cellStyle name="Note 6 3 2 3 3 2 2" xfId="44372"/>
    <cellStyle name="Note 6 3 2 3 3 3" xfId="44373"/>
    <cellStyle name="Note 6 3 2 3 4" xfId="44374"/>
    <cellStyle name="Note 6 3 2 3 4 2" xfId="44375"/>
    <cellStyle name="Note 6 3 2 3 5" xfId="44376"/>
    <cellStyle name="Note 6 3 2 3 5 2" xfId="44377"/>
    <cellStyle name="Note 6 3 2 3 6" xfId="44378"/>
    <cellStyle name="Note 6 3 2 4" xfId="44379"/>
    <cellStyle name="Note 6 3 2 4 2" xfId="44380"/>
    <cellStyle name="Note 6 3 2 4 2 2" xfId="44381"/>
    <cellStyle name="Note 6 3 2 4 2 2 2" xfId="44382"/>
    <cellStyle name="Note 6 3 2 4 2 3" xfId="44383"/>
    <cellStyle name="Note 6 3 2 4 3" xfId="44384"/>
    <cellStyle name="Note 6 3 2 4 3 2" xfId="44385"/>
    <cellStyle name="Note 6 3 2 4 4" xfId="44386"/>
    <cellStyle name="Note 6 3 2 5" xfId="44387"/>
    <cellStyle name="Note 6 3 2 5 2" xfId="44388"/>
    <cellStyle name="Note 6 3 2 5 2 2" xfId="44389"/>
    <cellStyle name="Note 6 3 2 5 3" xfId="44390"/>
    <cellStyle name="Note 6 3 2 6" xfId="44391"/>
    <cellStyle name="Note 6 3 2 6 2" xfId="44392"/>
    <cellStyle name="Note 6 3 2 7" xfId="44393"/>
    <cellStyle name="Note 6 3 2 7 2" xfId="44394"/>
    <cellStyle name="Note 6 3 2 8" xfId="44395"/>
    <cellStyle name="Note 6 3 3" xfId="44396"/>
    <cellStyle name="Note 6 3 3 2" xfId="44397"/>
    <cellStyle name="Note 6 3 3 2 2" xfId="44398"/>
    <cellStyle name="Note 6 3 3 2 2 2" xfId="44399"/>
    <cellStyle name="Note 6 3 3 2 2 2 2" xfId="44400"/>
    <cellStyle name="Note 6 3 3 2 2 2 2 2" xfId="44401"/>
    <cellStyle name="Note 6 3 3 2 2 2 3" xfId="44402"/>
    <cellStyle name="Note 6 3 3 2 2 3" xfId="44403"/>
    <cellStyle name="Note 6 3 3 2 2 3 2" xfId="44404"/>
    <cellStyle name="Note 6 3 3 2 2 4" xfId="44405"/>
    <cellStyle name="Note 6 3 3 2 3" xfId="44406"/>
    <cellStyle name="Note 6 3 3 2 3 2" xfId="44407"/>
    <cellStyle name="Note 6 3 3 2 3 2 2" xfId="44408"/>
    <cellStyle name="Note 6 3 3 2 3 3" xfId="44409"/>
    <cellStyle name="Note 6 3 3 2 4" xfId="44410"/>
    <cellStyle name="Note 6 3 3 2 4 2" xfId="44411"/>
    <cellStyle name="Note 6 3 3 2 5" xfId="44412"/>
    <cellStyle name="Note 6 3 3 2 5 2" xfId="44413"/>
    <cellStyle name="Note 6 3 3 2 6" xfId="44414"/>
    <cellStyle name="Note 6 3 3 3" xfId="44415"/>
    <cellStyle name="Note 6 3 3 3 2" xfId="44416"/>
    <cellStyle name="Note 6 3 3 3 2 2" xfId="44417"/>
    <cellStyle name="Note 6 3 3 3 2 2 2" xfId="44418"/>
    <cellStyle name="Note 6 3 3 3 2 2 2 2" xfId="44419"/>
    <cellStyle name="Note 6 3 3 3 2 2 3" xfId="44420"/>
    <cellStyle name="Note 6 3 3 3 2 3" xfId="44421"/>
    <cellStyle name="Note 6 3 3 3 2 3 2" xfId="44422"/>
    <cellStyle name="Note 6 3 3 3 2 4" xfId="44423"/>
    <cellStyle name="Note 6 3 3 3 3" xfId="44424"/>
    <cellStyle name="Note 6 3 3 3 3 2" xfId="44425"/>
    <cellStyle name="Note 6 3 3 3 3 2 2" xfId="44426"/>
    <cellStyle name="Note 6 3 3 3 3 3" xfId="44427"/>
    <cellStyle name="Note 6 3 3 3 4" xfId="44428"/>
    <cellStyle name="Note 6 3 3 3 4 2" xfId="44429"/>
    <cellStyle name="Note 6 3 3 3 5" xfId="44430"/>
    <cellStyle name="Note 6 3 3 3 5 2" xfId="44431"/>
    <cellStyle name="Note 6 3 3 3 6" xfId="44432"/>
    <cellStyle name="Note 6 3 3 4" xfId="44433"/>
    <cellStyle name="Note 6 3 3 4 2" xfId="44434"/>
    <cellStyle name="Note 6 3 3 4 2 2" xfId="44435"/>
    <cellStyle name="Note 6 3 3 4 2 2 2" xfId="44436"/>
    <cellStyle name="Note 6 3 3 4 2 3" xfId="44437"/>
    <cellStyle name="Note 6 3 3 4 3" xfId="44438"/>
    <cellStyle name="Note 6 3 3 4 3 2" xfId="44439"/>
    <cellStyle name="Note 6 3 3 4 4" xfId="44440"/>
    <cellStyle name="Note 6 3 3 5" xfId="44441"/>
    <cellStyle name="Note 6 3 3 5 2" xfId="44442"/>
    <cellStyle name="Note 6 3 3 5 2 2" xfId="44443"/>
    <cellStyle name="Note 6 3 3 5 3" xfId="44444"/>
    <cellStyle name="Note 6 3 3 6" xfId="44445"/>
    <cellStyle name="Note 6 3 3 6 2" xfId="44446"/>
    <cellStyle name="Note 6 3 3 7" xfId="44447"/>
    <cellStyle name="Note 6 3 3 7 2" xfId="44448"/>
    <cellStyle name="Note 6 3 3 8" xfId="44449"/>
    <cellStyle name="Note 6 3 4" xfId="44450"/>
    <cellStyle name="Note 6 3 4 2" xfId="44451"/>
    <cellStyle name="Note 6 3 4 2 2" xfId="44452"/>
    <cellStyle name="Note 6 3 4 2 2 2" xfId="44453"/>
    <cellStyle name="Note 6 3 4 2 2 2 2" xfId="44454"/>
    <cellStyle name="Note 6 3 4 2 2 3" xfId="44455"/>
    <cellStyle name="Note 6 3 4 2 3" xfId="44456"/>
    <cellStyle name="Note 6 3 4 2 3 2" xfId="44457"/>
    <cellStyle name="Note 6 3 4 2 4" xfId="44458"/>
    <cellStyle name="Note 6 3 4 3" xfId="44459"/>
    <cellStyle name="Note 6 3 4 3 2" xfId="44460"/>
    <cellStyle name="Note 6 3 4 3 2 2" xfId="44461"/>
    <cellStyle name="Note 6 3 4 3 3" xfId="44462"/>
    <cellStyle name="Note 6 3 4 4" xfId="44463"/>
    <cellStyle name="Note 6 3 4 4 2" xfId="44464"/>
    <cellStyle name="Note 6 3 4 5" xfId="44465"/>
    <cellStyle name="Note 6 3 4 5 2" xfId="44466"/>
    <cellStyle name="Note 6 3 4 6" xfId="44467"/>
    <cellStyle name="Note 6 3 5" xfId="44468"/>
    <cellStyle name="Note 6 3 5 2" xfId="44469"/>
    <cellStyle name="Note 6 3 5 2 2" xfId="44470"/>
    <cellStyle name="Note 6 3 5 2 2 2" xfId="44471"/>
    <cellStyle name="Note 6 3 5 2 2 2 2" xfId="44472"/>
    <cellStyle name="Note 6 3 5 2 2 3" xfId="44473"/>
    <cellStyle name="Note 6 3 5 2 3" xfId="44474"/>
    <cellStyle name="Note 6 3 5 2 3 2" xfId="44475"/>
    <cellStyle name="Note 6 3 5 2 4" xfId="44476"/>
    <cellStyle name="Note 6 3 5 3" xfId="44477"/>
    <cellStyle name="Note 6 3 5 3 2" xfId="44478"/>
    <cellStyle name="Note 6 3 5 3 2 2" xfId="44479"/>
    <cellStyle name="Note 6 3 5 3 3" xfId="44480"/>
    <cellStyle name="Note 6 3 5 4" xfId="44481"/>
    <cellStyle name="Note 6 3 5 4 2" xfId="44482"/>
    <cellStyle name="Note 6 3 5 5" xfId="44483"/>
    <cellStyle name="Note 6 3 5 5 2" xfId="44484"/>
    <cellStyle name="Note 6 3 5 6" xfId="44485"/>
    <cellStyle name="Note 6 3 6" xfId="44486"/>
    <cellStyle name="Note 6 3 6 2" xfId="44487"/>
    <cellStyle name="Note 6 3 6 2 2" xfId="44488"/>
    <cellStyle name="Note 6 3 6 2 2 2" xfId="44489"/>
    <cellStyle name="Note 6 3 6 2 2 2 2" xfId="44490"/>
    <cellStyle name="Note 6 3 6 2 2 3" xfId="44491"/>
    <cellStyle name="Note 6 3 6 2 3" xfId="44492"/>
    <cellStyle name="Note 6 3 6 2 3 2" xfId="44493"/>
    <cellStyle name="Note 6 3 6 2 4" xfId="44494"/>
    <cellStyle name="Note 6 3 6 3" xfId="44495"/>
    <cellStyle name="Note 6 3 6 3 2" xfId="44496"/>
    <cellStyle name="Note 6 3 6 3 2 2" xfId="44497"/>
    <cellStyle name="Note 6 3 6 3 3" xfId="44498"/>
    <cellStyle name="Note 6 3 6 4" xfId="44499"/>
    <cellStyle name="Note 6 3 6 4 2" xfId="44500"/>
    <cellStyle name="Note 6 3 6 5" xfId="44501"/>
    <cellStyle name="Note 6 3 6 5 2" xfId="44502"/>
    <cellStyle name="Note 6 3 6 6" xfId="44503"/>
    <cellStyle name="Note 6 3 7" xfId="44504"/>
    <cellStyle name="Note 6 3 7 2" xfId="44505"/>
    <cellStyle name="Note 6 3 7 2 2" xfId="44506"/>
    <cellStyle name="Note 6 3 7 2 2 2" xfId="44507"/>
    <cellStyle name="Note 6 3 7 2 3" xfId="44508"/>
    <cellStyle name="Note 6 3 7 3" xfId="44509"/>
    <cellStyle name="Note 6 3 7 3 2" xfId="44510"/>
    <cellStyle name="Note 6 3 7 4" xfId="44511"/>
    <cellStyle name="Note 6 3 8" xfId="44512"/>
    <cellStyle name="Note 6 3 8 2" xfId="44513"/>
    <cellStyle name="Note 6 3 8 2 2" xfId="44514"/>
    <cellStyle name="Note 6 3 8 3" xfId="44515"/>
    <cellStyle name="Note 6 3 9" xfId="44516"/>
    <cellStyle name="Note 6 3 9 2" xfId="44517"/>
    <cellStyle name="Note 6 4" xfId="44518"/>
    <cellStyle name="Note 6 4 2" xfId="44519"/>
    <cellStyle name="Note 6 4 2 2" xfId="44520"/>
    <cellStyle name="Note 6 4 2 2 2" xfId="44521"/>
    <cellStyle name="Note 6 4 2 2 2 2" xfId="44522"/>
    <cellStyle name="Note 6 4 2 2 2 2 2" xfId="44523"/>
    <cellStyle name="Note 6 4 2 2 2 3" xfId="44524"/>
    <cellStyle name="Note 6 4 2 2 3" xfId="44525"/>
    <cellStyle name="Note 6 4 2 2 3 2" xfId="44526"/>
    <cellStyle name="Note 6 4 2 2 4" xfId="44527"/>
    <cellStyle name="Note 6 4 2 3" xfId="44528"/>
    <cellStyle name="Note 6 4 2 3 2" xfId="44529"/>
    <cellStyle name="Note 6 4 2 3 2 2" xfId="44530"/>
    <cellStyle name="Note 6 4 2 3 3" xfId="44531"/>
    <cellStyle name="Note 6 4 2 4" xfId="44532"/>
    <cellStyle name="Note 6 4 2 4 2" xfId="44533"/>
    <cellStyle name="Note 6 4 2 5" xfId="44534"/>
    <cellStyle name="Note 6 4 2 5 2" xfId="44535"/>
    <cellStyle name="Note 6 4 2 6" xfId="44536"/>
    <cellStyle name="Note 6 4 3" xfId="44537"/>
    <cellStyle name="Note 6 4 3 2" xfId="44538"/>
    <cellStyle name="Note 6 4 3 2 2" xfId="44539"/>
    <cellStyle name="Note 6 4 3 2 2 2" xfId="44540"/>
    <cellStyle name="Note 6 4 3 2 2 2 2" xfId="44541"/>
    <cellStyle name="Note 6 4 3 2 2 3" xfId="44542"/>
    <cellStyle name="Note 6 4 3 2 3" xfId="44543"/>
    <cellStyle name="Note 6 4 3 2 3 2" xfId="44544"/>
    <cellStyle name="Note 6 4 3 2 4" xfId="44545"/>
    <cellStyle name="Note 6 4 3 3" xfId="44546"/>
    <cellStyle name="Note 6 4 3 3 2" xfId="44547"/>
    <cellStyle name="Note 6 4 3 3 2 2" xfId="44548"/>
    <cellStyle name="Note 6 4 3 3 3" xfId="44549"/>
    <cellStyle name="Note 6 4 3 4" xfId="44550"/>
    <cellStyle name="Note 6 4 3 4 2" xfId="44551"/>
    <cellStyle name="Note 6 4 3 5" xfId="44552"/>
    <cellStyle name="Note 6 4 3 5 2" xfId="44553"/>
    <cellStyle name="Note 6 4 3 6" xfId="44554"/>
    <cellStyle name="Note 6 4 4" xfId="44555"/>
    <cellStyle name="Note 6 4 4 2" xfId="44556"/>
    <cellStyle name="Note 6 4 4 2 2" xfId="44557"/>
    <cellStyle name="Note 6 4 4 2 2 2" xfId="44558"/>
    <cellStyle name="Note 6 4 4 2 3" xfId="44559"/>
    <cellStyle name="Note 6 4 4 3" xfId="44560"/>
    <cellStyle name="Note 6 4 4 3 2" xfId="44561"/>
    <cellStyle name="Note 6 4 4 4" xfId="44562"/>
    <cellStyle name="Note 6 4 5" xfId="44563"/>
    <cellStyle name="Note 6 4 5 2" xfId="44564"/>
    <cellStyle name="Note 6 4 5 2 2" xfId="44565"/>
    <cellStyle name="Note 6 4 5 3" xfId="44566"/>
    <cellStyle name="Note 6 4 6" xfId="44567"/>
    <cellStyle name="Note 6 4 6 2" xfId="44568"/>
    <cellStyle name="Note 6 4 7" xfId="44569"/>
    <cellStyle name="Note 6 4 7 2" xfId="44570"/>
    <cellStyle name="Note 6 4 8" xfId="44571"/>
    <cellStyle name="Note 6 5" xfId="44572"/>
    <cellStyle name="Note 6 5 2" xfId="44573"/>
    <cellStyle name="Note 6 5 2 2" xfId="44574"/>
    <cellStyle name="Note 6 5 2 2 2" xfId="44575"/>
    <cellStyle name="Note 6 5 2 2 2 2" xfId="44576"/>
    <cellStyle name="Note 6 5 2 2 2 2 2" xfId="44577"/>
    <cellStyle name="Note 6 5 2 2 2 3" xfId="44578"/>
    <cellStyle name="Note 6 5 2 2 3" xfId="44579"/>
    <cellStyle name="Note 6 5 2 2 3 2" xfId="44580"/>
    <cellStyle name="Note 6 5 2 2 4" xfId="44581"/>
    <cellStyle name="Note 6 5 2 3" xfId="44582"/>
    <cellStyle name="Note 6 5 2 3 2" xfId="44583"/>
    <cellStyle name="Note 6 5 2 3 2 2" xfId="44584"/>
    <cellStyle name="Note 6 5 2 3 3" xfId="44585"/>
    <cellStyle name="Note 6 5 2 4" xfId="44586"/>
    <cellStyle name="Note 6 5 2 4 2" xfId="44587"/>
    <cellStyle name="Note 6 5 2 5" xfId="44588"/>
    <cellStyle name="Note 6 5 2 5 2" xfId="44589"/>
    <cellStyle name="Note 6 5 2 6" xfId="44590"/>
    <cellStyle name="Note 6 5 3" xfId="44591"/>
    <cellStyle name="Note 6 5 3 2" xfId="44592"/>
    <cellStyle name="Note 6 5 3 2 2" xfId="44593"/>
    <cellStyle name="Note 6 5 3 2 2 2" xfId="44594"/>
    <cellStyle name="Note 6 5 3 2 2 2 2" xfId="44595"/>
    <cellStyle name="Note 6 5 3 2 2 3" xfId="44596"/>
    <cellStyle name="Note 6 5 3 2 3" xfId="44597"/>
    <cellStyle name="Note 6 5 3 2 3 2" xfId="44598"/>
    <cellStyle name="Note 6 5 3 2 4" xfId="44599"/>
    <cellStyle name="Note 6 5 3 3" xfId="44600"/>
    <cellStyle name="Note 6 5 3 3 2" xfId="44601"/>
    <cellStyle name="Note 6 5 3 3 2 2" xfId="44602"/>
    <cellStyle name="Note 6 5 3 3 3" xfId="44603"/>
    <cellStyle name="Note 6 5 3 4" xfId="44604"/>
    <cellStyle name="Note 6 5 3 4 2" xfId="44605"/>
    <cellStyle name="Note 6 5 3 5" xfId="44606"/>
    <cellStyle name="Note 6 5 3 5 2" xfId="44607"/>
    <cellStyle name="Note 6 5 3 6" xfId="44608"/>
    <cellStyle name="Note 6 5 4" xfId="44609"/>
    <cellStyle name="Note 6 5 4 2" xfId="44610"/>
    <cellStyle name="Note 6 5 4 2 2" xfId="44611"/>
    <cellStyle name="Note 6 5 4 2 2 2" xfId="44612"/>
    <cellStyle name="Note 6 5 4 2 3" xfId="44613"/>
    <cellStyle name="Note 6 5 4 3" xfId="44614"/>
    <cellStyle name="Note 6 5 4 3 2" xfId="44615"/>
    <cellStyle name="Note 6 5 4 4" xfId="44616"/>
    <cellStyle name="Note 6 5 5" xfId="44617"/>
    <cellStyle name="Note 6 5 5 2" xfId="44618"/>
    <cellStyle name="Note 6 5 5 2 2" xfId="44619"/>
    <cellStyle name="Note 6 5 5 3" xfId="44620"/>
    <cellStyle name="Note 6 5 6" xfId="44621"/>
    <cellStyle name="Note 6 5 6 2" xfId="44622"/>
    <cellStyle name="Note 6 5 7" xfId="44623"/>
    <cellStyle name="Note 6 5 7 2" xfId="44624"/>
    <cellStyle name="Note 6 5 8" xfId="44625"/>
    <cellStyle name="Note 6 6" xfId="44626"/>
    <cellStyle name="Note 6 6 2" xfId="44627"/>
    <cellStyle name="Note 6 6 2 2" xfId="44628"/>
    <cellStyle name="Note 6 6 2 2 2" xfId="44629"/>
    <cellStyle name="Note 6 6 2 2 2 2" xfId="44630"/>
    <cellStyle name="Note 6 6 2 2 3" xfId="44631"/>
    <cellStyle name="Note 6 6 2 3" xfId="44632"/>
    <cellStyle name="Note 6 6 2 3 2" xfId="44633"/>
    <cellStyle name="Note 6 6 2 4" xfId="44634"/>
    <cellStyle name="Note 6 6 3" xfId="44635"/>
    <cellStyle name="Note 6 6 3 2" xfId="44636"/>
    <cellStyle name="Note 6 6 3 2 2" xfId="44637"/>
    <cellStyle name="Note 6 6 3 3" xfId="44638"/>
    <cellStyle name="Note 6 6 4" xfId="44639"/>
    <cellStyle name="Note 6 6 4 2" xfId="44640"/>
    <cellStyle name="Note 6 6 5" xfId="44641"/>
    <cellStyle name="Note 6 6 5 2" xfId="44642"/>
    <cellStyle name="Note 6 6 6" xfId="44643"/>
    <cellStyle name="Note 6 7" xfId="44644"/>
    <cellStyle name="Note 6 7 2" xfId="44645"/>
    <cellStyle name="Note 6 7 2 2" xfId="44646"/>
    <cellStyle name="Note 6 7 2 2 2" xfId="44647"/>
    <cellStyle name="Note 6 7 2 2 2 2" xfId="44648"/>
    <cellStyle name="Note 6 7 2 2 3" xfId="44649"/>
    <cellStyle name="Note 6 7 2 3" xfId="44650"/>
    <cellStyle name="Note 6 7 2 3 2" xfId="44651"/>
    <cellStyle name="Note 6 7 2 4" xfId="44652"/>
    <cellStyle name="Note 6 7 3" xfId="44653"/>
    <cellStyle name="Note 6 7 3 2" xfId="44654"/>
    <cellStyle name="Note 6 7 3 2 2" xfId="44655"/>
    <cellStyle name="Note 6 7 3 3" xfId="44656"/>
    <cellStyle name="Note 6 7 4" xfId="44657"/>
    <cellStyle name="Note 6 7 4 2" xfId="44658"/>
    <cellStyle name="Note 6 7 5" xfId="44659"/>
    <cellStyle name="Note 6 7 5 2" xfId="44660"/>
    <cellStyle name="Note 6 7 6" xfId="44661"/>
    <cellStyle name="Note 6 8" xfId="44662"/>
    <cellStyle name="Note 6 8 2" xfId="44663"/>
    <cellStyle name="Note 6 8 2 2" xfId="44664"/>
    <cellStyle name="Note 6 8 2 2 2" xfId="44665"/>
    <cellStyle name="Note 6 8 2 2 2 2" xfId="44666"/>
    <cellStyle name="Note 6 8 2 2 3" xfId="44667"/>
    <cellStyle name="Note 6 8 2 3" xfId="44668"/>
    <cellStyle name="Note 6 8 2 3 2" xfId="44669"/>
    <cellStyle name="Note 6 8 2 4" xfId="44670"/>
    <cellStyle name="Note 6 8 3" xfId="44671"/>
    <cellStyle name="Note 6 8 3 2" xfId="44672"/>
    <cellStyle name="Note 6 8 3 2 2" xfId="44673"/>
    <cellStyle name="Note 6 8 3 3" xfId="44674"/>
    <cellStyle name="Note 6 8 4" xfId="44675"/>
    <cellStyle name="Note 6 8 4 2" xfId="44676"/>
    <cellStyle name="Note 6 8 5" xfId="44677"/>
    <cellStyle name="Note 6 8 5 2" xfId="44678"/>
    <cellStyle name="Note 6 8 6" xfId="44679"/>
    <cellStyle name="Note 6 9" xfId="44680"/>
    <cellStyle name="Note 6 9 2" xfId="44681"/>
    <cellStyle name="Note 6 9 2 2" xfId="44682"/>
    <cellStyle name="Note 6 9 2 2 2" xfId="44683"/>
    <cellStyle name="Note 6 9 2 3" xfId="44684"/>
    <cellStyle name="Note 6 9 3" xfId="44685"/>
    <cellStyle name="Note 6 9 3 2" xfId="44686"/>
    <cellStyle name="Note 6 9 4" xfId="44687"/>
    <cellStyle name="Note 7" xfId="44688"/>
    <cellStyle name="Note 7 10" xfId="44689"/>
    <cellStyle name="Note 7 10 2" xfId="44690"/>
    <cellStyle name="Note 7 11" xfId="44691"/>
    <cellStyle name="Note 7 11 2" xfId="44692"/>
    <cellStyle name="Note 7 12" xfId="44693"/>
    <cellStyle name="Note 7 2" xfId="44694"/>
    <cellStyle name="Note 7 3" xfId="44695"/>
    <cellStyle name="Note 7 3 2" xfId="44696"/>
    <cellStyle name="Note 7 3 2 2" xfId="44697"/>
    <cellStyle name="Note 7 3 2 2 2" xfId="44698"/>
    <cellStyle name="Note 7 3 2 2 2 2" xfId="44699"/>
    <cellStyle name="Note 7 3 2 2 2 2 2" xfId="44700"/>
    <cellStyle name="Note 7 3 2 2 2 3" xfId="44701"/>
    <cellStyle name="Note 7 3 2 2 3" xfId="44702"/>
    <cellStyle name="Note 7 3 2 2 3 2" xfId="44703"/>
    <cellStyle name="Note 7 3 2 2 4" xfId="44704"/>
    <cellStyle name="Note 7 3 2 3" xfId="44705"/>
    <cellStyle name="Note 7 3 2 3 2" xfId="44706"/>
    <cellStyle name="Note 7 3 2 3 2 2" xfId="44707"/>
    <cellStyle name="Note 7 3 2 3 3" xfId="44708"/>
    <cellStyle name="Note 7 3 2 4" xfId="44709"/>
    <cellStyle name="Note 7 3 2 4 2" xfId="44710"/>
    <cellStyle name="Note 7 3 2 5" xfId="44711"/>
    <cellStyle name="Note 7 3 2 5 2" xfId="44712"/>
    <cellStyle name="Note 7 3 2 6" xfId="44713"/>
    <cellStyle name="Note 7 3 3" xfId="44714"/>
    <cellStyle name="Note 7 3 3 2" xfId="44715"/>
    <cellStyle name="Note 7 3 3 2 2" xfId="44716"/>
    <cellStyle name="Note 7 3 3 2 2 2" xfId="44717"/>
    <cellStyle name="Note 7 3 3 2 2 2 2" xfId="44718"/>
    <cellStyle name="Note 7 3 3 2 2 3" xfId="44719"/>
    <cellStyle name="Note 7 3 3 2 3" xfId="44720"/>
    <cellStyle name="Note 7 3 3 2 3 2" xfId="44721"/>
    <cellStyle name="Note 7 3 3 2 4" xfId="44722"/>
    <cellStyle name="Note 7 3 3 3" xfId="44723"/>
    <cellStyle name="Note 7 3 3 3 2" xfId="44724"/>
    <cellStyle name="Note 7 3 3 3 2 2" xfId="44725"/>
    <cellStyle name="Note 7 3 3 3 3" xfId="44726"/>
    <cellStyle name="Note 7 3 3 4" xfId="44727"/>
    <cellStyle name="Note 7 3 3 4 2" xfId="44728"/>
    <cellStyle name="Note 7 3 3 5" xfId="44729"/>
    <cellStyle name="Note 7 3 3 5 2" xfId="44730"/>
    <cellStyle name="Note 7 3 3 6" xfId="44731"/>
    <cellStyle name="Note 7 3 4" xfId="44732"/>
    <cellStyle name="Note 7 3 4 2" xfId="44733"/>
    <cellStyle name="Note 7 3 4 2 2" xfId="44734"/>
    <cellStyle name="Note 7 3 4 2 2 2" xfId="44735"/>
    <cellStyle name="Note 7 3 4 2 3" xfId="44736"/>
    <cellStyle name="Note 7 3 4 3" xfId="44737"/>
    <cellStyle name="Note 7 3 4 3 2" xfId="44738"/>
    <cellStyle name="Note 7 3 4 4" xfId="44739"/>
    <cellStyle name="Note 7 3 5" xfId="44740"/>
    <cellStyle name="Note 7 3 5 2" xfId="44741"/>
    <cellStyle name="Note 7 3 5 2 2" xfId="44742"/>
    <cellStyle name="Note 7 3 5 3" xfId="44743"/>
    <cellStyle name="Note 7 3 6" xfId="44744"/>
    <cellStyle name="Note 7 3 6 2" xfId="44745"/>
    <cellStyle name="Note 7 3 7" xfId="44746"/>
    <cellStyle name="Note 7 3 7 2" xfId="44747"/>
    <cellStyle name="Note 7 3 8" xfId="44748"/>
    <cellStyle name="Note 7 4" xfId="44749"/>
    <cellStyle name="Note 7 4 2" xfId="44750"/>
    <cellStyle name="Note 7 4 2 2" xfId="44751"/>
    <cellStyle name="Note 7 4 2 2 2" xfId="44752"/>
    <cellStyle name="Note 7 4 2 2 2 2" xfId="44753"/>
    <cellStyle name="Note 7 4 2 2 2 2 2" xfId="44754"/>
    <cellStyle name="Note 7 4 2 2 2 3" xfId="44755"/>
    <cellStyle name="Note 7 4 2 2 3" xfId="44756"/>
    <cellStyle name="Note 7 4 2 2 3 2" xfId="44757"/>
    <cellStyle name="Note 7 4 2 2 4" xfId="44758"/>
    <cellStyle name="Note 7 4 2 3" xfId="44759"/>
    <cellStyle name="Note 7 4 2 3 2" xfId="44760"/>
    <cellStyle name="Note 7 4 2 3 2 2" xfId="44761"/>
    <cellStyle name="Note 7 4 2 3 3" xfId="44762"/>
    <cellStyle name="Note 7 4 2 4" xfId="44763"/>
    <cellStyle name="Note 7 4 2 4 2" xfId="44764"/>
    <cellStyle name="Note 7 4 2 5" xfId="44765"/>
    <cellStyle name="Note 7 4 2 5 2" xfId="44766"/>
    <cellStyle name="Note 7 4 2 6" xfId="44767"/>
    <cellStyle name="Note 7 4 3" xfId="44768"/>
    <cellStyle name="Note 7 4 3 2" xfId="44769"/>
    <cellStyle name="Note 7 4 3 2 2" xfId="44770"/>
    <cellStyle name="Note 7 4 3 2 2 2" xfId="44771"/>
    <cellStyle name="Note 7 4 3 2 2 2 2" xfId="44772"/>
    <cellStyle name="Note 7 4 3 2 2 3" xfId="44773"/>
    <cellStyle name="Note 7 4 3 2 3" xfId="44774"/>
    <cellStyle name="Note 7 4 3 2 3 2" xfId="44775"/>
    <cellStyle name="Note 7 4 3 2 4" xfId="44776"/>
    <cellStyle name="Note 7 4 3 3" xfId="44777"/>
    <cellStyle name="Note 7 4 3 3 2" xfId="44778"/>
    <cellStyle name="Note 7 4 3 3 2 2" xfId="44779"/>
    <cellStyle name="Note 7 4 3 3 3" xfId="44780"/>
    <cellStyle name="Note 7 4 3 4" xfId="44781"/>
    <cellStyle name="Note 7 4 3 4 2" xfId="44782"/>
    <cellStyle name="Note 7 4 3 5" xfId="44783"/>
    <cellStyle name="Note 7 4 3 5 2" xfId="44784"/>
    <cellStyle name="Note 7 4 3 6" xfId="44785"/>
    <cellStyle name="Note 7 4 4" xfId="44786"/>
    <cellStyle name="Note 7 4 4 2" xfId="44787"/>
    <cellStyle name="Note 7 4 4 2 2" xfId="44788"/>
    <cellStyle name="Note 7 4 4 2 2 2" xfId="44789"/>
    <cellStyle name="Note 7 4 4 2 3" xfId="44790"/>
    <cellStyle name="Note 7 4 4 3" xfId="44791"/>
    <cellStyle name="Note 7 4 4 3 2" xfId="44792"/>
    <cellStyle name="Note 7 4 4 4" xfId="44793"/>
    <cellStyle name="Note 7 4 5" xfId="44794"/>
    <cellStyle name="Note 7 4 5 2" xfId="44795"/>
    <cellStyle name="Note 7 4 5 2 2" xfId="44796"/>
    <cellStyle name="Note 7 4 5 3" xfId="44797"/>
    <cellStyle name="Note 7 4 6" xfId="44798"/>
    <cellStyle name="Note 7 4 6 2" xfId="44799"/>
    <cellStyle name="Note 7 4 7" xfId="44800"/>
    <cellStyle name="Note 7 4 7 2" xfId="44801"/>
    <cellStyle name="Note 7 4 8" xfId="44802"/>
    <cellStyle name="Note 7 5" xfId="44803"/>
    <cellStyle name="Note 7 5 2" xfId="44804"/>
    <cellStyle name="Note 7 5 2 2" xfId="44805"/>
    <cellStyle name="Note 7 5 2 2 2" xfId="44806"/>
    <cellStyle name="Note 7 5 2 2 2 2" xfId="44807"/>
    <cellStyle name="Note 7 5 2 2 3" xfId="44808"/>
    <cellStyle name="Note 7 5 2 3" xfId="44809"/>
    <cellStyle name="Note 7 5 2 3 2" xfId="44810"/>
    <cellStyle name="Note 7 5 2 4" xfId="44811"/>
    <cellStyle name="Note 7 5 3" xfId="44812"/>
    <cellStyle name="Note 7 5 3 2" xfId="44813"/>
    <cellStyle name="Note 7 5 3 2 2" xfId="44814"/>
    <cellStyle name="Note 7 5 3 3" xfId="44815"/>
    <cellStyle name="Note 7 5 4" xfId="44816"/>
    <cellStyle name="Note 7 5 4 2" xfId="44817"/>
    <cellStyle name="Note 7 5 5" xfId="44818"/>
    <cellStyle name="Note 7 5 5 2" xfId="44819"/>
    <cellStyle name="Note 7 5 6" xfId="44820"/>
    <cellStyle name="Note 7 6" xfId="44821"/>
    <cellStyle name="Note 7 6 2" xfId="44822"/>
    <cellStyle name="Note 7 6 2 2" xfId="44823"/>
    <cellStyle name="Note 7 6 2 2 2" xfId="44824"/>
    <cellStyle name="Note 7 6 2 2 2 2" xfId="44825"/>
    <cellStyle name="Note 7 6 2 2 3" xfId="44826"/>
    <cellStyle name="Note 7 6 2 3" xfId="44827"/>
    <cellStyle name="Note 7 6 2 3 2" xfId="44828"/>
    <cellStyle name="Note 7 6 2 4" xfId="44829"/>
    <cellStyle name="Note 7 6 3" xfId="44830"/>
    <cellStyle name="Note 7 6 3 2" xfId="44831"/>
    <cellStyle name="Note 7 6 3 2 2" xfId="44832"/>
    <cellStyle name="Note 7 6 3 3" xfId="44833"/>
    <cellStyle name="Note 7 6 4" xfId="44834"/>
    <cellStyle name="Note 7 6 4 2" xfId="44835"/>
    <cellStyle name="Note 7 6 5" xfId="44836"/>
    <cellStyle name="Note 7 6 5 2" xfId="44837"/>
    <cellStyle name="Note 7 6 6" xfId="44838"/>
    <cellStyle name="Note 7 7" xfId="44839"/>
    <cellStyle name="Note 7 7 2" xfId="44840"/>
    <cellStyle name="Note 7 7 2 2" xfId="44841"/>
    <cellStyle name="Note 7 7 2 2 2" xfId="44842"/>
    <cellStyle name="Note 7 7 2 2 2 2" xfId="44843"/>
    <cellStyle name="Note 7 7 2 2 3" xfId="44844"/>
    <cellStyle name="Note 7 7 2 3" xfId="44845"/>
    <cellStyle name="Note 7 7 2 3 2" xfId="44846"/>
    <cellStyle name="Note 7 7 2 4" xfId="44847"/>
    <cellStyle name="Note 7 7 3" xfId="44848"/>
    <cellStyle name="Note 7 7 3 2" xfId="44849"/>
    <cellStyle name="Note 7 7 3 2 2" xfId="44850"/>
    <cellStyle name="Note 7 7 3 3" xfId="44851"/>
    <cellStyle name="Note 7 7 4" xfId="44852"/>
    <cellStyle name="Note 7 7 4 2" xfId="44853"/>
    <cellStyle name="Note 7 7 5" xfId="44854"/>
    <cellStyle name="Note 7 7 5 2" xfId="44855"/>
    <cellStyle name="Note 7 7 6" xfId="44856"/>
    <cellStyle name="Note 7 8" xfId="44857"/>
    <cellStyle name="Note 7 8 2" xfId="44858"/>
    <cellStyle name="Note 7 8 2 2" xfId="44859"/>
    <cellStyle name="Note 7 8 2 2 2" xfId="44860"/>
    <cellStyle name="Note 7 8 2 3" xfId="44861"/>
    <cellStyle name="Note 7 8 3" xfId="44862"/>
    <cellStyle name="Note 7 8 3 2" xfId="44863"/>
    <cellStyle name="Note 7 8 4" xfId="44864"/>
    <cellStyle name="Note 7 9" xfId="44865"/>
    <cellStyle name="Note 7 9 2" xfId="44866"/>
    <cellStyle name="Note 7 9 2 2" xfId="44867"/>
    <cellStyle name="Note 7 9 3" xfId="44868"/>
    <cellStyle name="Note 8" xfId="44869"/>
    <cellStyle name="Note 8 10" xfId="44870"/>
    <cellStyle name="Note 8 10 2" xfId="44871"/>
    <cellStyle name="Note 8 11" xfId="44872"/>
    <cellStyle name="Note 8 2" xfId="44873"/>
    <cellStyle name="Note 8 2 2" xfId="44874"/>
    <cellStyle name="Note 8 2 2 2" xfId="44875"/>
    <cellStyle name="Note 8 2 2 2 2" xfId="44876"/>
    <cellStyle name="Note 8 2 2 2 2 2" xfId="44877"/>
    <cellStyle name="Note 8 2 2 2 2 2 2" xfId="44878"/>
    <cellStyle name="Note 8 2 2 2 2 3" xfId="44879"/>
    <cellStyle name="Note 8 2 2 2 3" xfId="44880"/>
    <cellStyle name="Note 8 2 2 2 3 2" xfId="44881"/>
    <cellStyle name="Note 8 2 2 2 4" xfId="44882"/>
    <cellStyle name="Note 8 2 2 3" xfId="44883"/>
    <cellStyle name="Note 8 2 2 3 2" xfId="44884"/>
    <cellStyle name="Note 8 2 2 3 2 2" xfId="44885"/>
    <cellStyle name="Note 8 2 2 3 3" xfId="44886"/>
    <cellStyle name="Note 8 2 2 4" xfId="44887"/>
    <cellStyle name="Note 8 2 2 4 2" xfId="44888"/>
    <cellStyle name="Note 8 2 2 5" xfId="44889"/>
    <cellStyle name="Note 8 2 2 5 2" xfId="44890"/>
    <cellStyle name="Note 8 2 2 6" xfId="44891"/>
    <cellStyle name="Note 8 2 3" xfId="44892"/>
    <cellStyle name="Note 8 2 3 2" xfId="44893"/>
    <cellStyle name="Note 8 2 3 2 2" xfId="44894"/>
    <cellStyle name="Note 8 2 3 2 2 2" xfId="44895"/>
    <cellStyle name="Note 8 2 3 2 2 2 2" xfId="44896"/>
    <cellStyle name="Note 8 2 3 2 2 3" xfId="44897"/>
    <cellStyle name="Note 8 2 3 2 3" xfId="44898"/>
    <cellStyle name="Note 8 2 3 2 3 2" xfId="44899"/>
    <cellStyle name="Note 8 2 3 2 4" xfId="44900"/>
    <cellStyle name="Note 8 2 3 3" xfId="44901"/>
    <cellStyle name="Note 8 2 3 3 2" xfId="44902"/>
    <cellStyle name="Note 8 2 3 3 2 2" xfId="44903"/>
    <cellStyle name="Note 8 2 3 3 3" xfId="44904"/>
    <cellStyle name="Note 8 2 3 4" xfId="44905"/>
    <cellStyle name="Note 8 2 3 4 2" xfId="44906"/>
    <cellStyle name="Note 8 2 3 5" xfId="44907"/>
    <cellStyle name="Note 8 2 3 5 2" xfId="44908"/>
    <cellStyle name="Note 8 2 3 6" xfId="44909"/>
    <cellStyle name="Note 8 2 4" xfId="44910"/>
    <cellStyle name="Note 8 2 4 2" xfId="44911"/>
    <cellStyle name="Note 8 2 4 2 2" xfId="44912"/>
    <cellStyle name="Note 8 2 4 2 2 2" xfId="44913"/>
    <cellStyle name="Note 8 2 4 2 3" xfId="44914"/>
    <cellStyle name="Note 8 2 4 3" xfId="44915"/>
    <cellStyle name="Note 8 2 4 3 2" xfId="44916"/>
    <cellStyle name="Note 8 2 4 4" xfId="44917"/>
    <cellStyle name="Note 8 2 5" xfId="44918"/>
    <cellStyle name="Note 8 2 5 2" xfId="44919"/>
    <cellStyle name="Note 8 2 5 2 2" xfId="44920"/>
    <cellStyle name="Note 8 2 5 3" xfId="44921"/>
    <cellStyle name="Note 8 2 6" xfId="44922"/>
    <cellStyle name="Note 8 2 6 2" xfId="44923"/>
    <cellStyle name="Note 8 2 7" xfId="44924"/>
    <cellStyle name="Note 8 2 7 2" xfId="44925"/>
    <cellStyle name="Note 8 2 8" xfId="44926"/>
    <cellStyle name="Note 8 3" xfId="44927"/>
    <cellStyle name="Note 8 3 2" xfId="44928"/>
    <cellStyle name="Note 8 3 2 2" xfId="44929"/>
    <cellStyle name="Note 8 3 2 2 2" xfId="44930"/>
    <cellStyle name="Note 8 3 2 2 2 2" xfId="44931"/>
    <cellStyle name="Note 8 3 2 2 2 2 2" xfId="44932"/>
    <cellStyle name="Note 8 3 2 2 2 3" xfId="44933"/>
    <cellStyle name="Note 8 3 2 2 3" xfId="44934"/>
    <cellStyle name="Note 8 3 2 2 3 2" xfId="44935"/>
    <cellStyle name="Note 8 3 2 2 4" xfId="44936"/>
    <cellStyle name="Note 8 3 2 3" xfId="44937"/>
    <cellStyle name="Note 8 3 2 3 2" xfId="44938"/>
    <cellStyle name="Note 8 3 2 3 2 2" xfId="44939"/>
    <cellStyle name="Note 8 3 2 3 3" xfId="44940"/>
    <cellStyle name="Note 8 3 2 4" xfId="44941"/>
    <cellStyle name="Note 8 3 2 4 2" xfId="44942"/>
    <cellStyle name="Note 8 3 2 5" xfId="44943"/>
    <cellStyle name="Note 8 3 2 5 2" xfId="44944"/>
    <cellStyle name="Note 8 3 2 6" xfId="44945"/>
    <cellStyle name="Note 8 3 3" xfId="44946"/>
    <cellStyle name="Note 8 3 3 2" xfId="44947"/>
    <cellStyle name="Note 8 3 3 2 2" xfId="44948"/>
    <cellStyle name="Note 8 3 3 2 2 2" xfId="44949"/>
    <cellStyle name="Note 8 3 3 2 2 2 2" xfId="44950"/>
    <cellStyle name="Note 8 3 3 2 2 3" xfId="44951"/>
    <cellStyle name="Note 8 3 3 2 3" xfId="44952"/>
    <cellStyle name="Note 8 3 3 2 3 2" xfId="44953"/>
    <cellStyle name="Note 8 3 3 2 4" xfId="44954"/>
    <cellStyle name="Note 8 3 3 3" xfId="44955"/>
    <cellStyle name="Note 8 3 3 3 2" xfId="44956"/>
    <cellStyle name="Note 8 3 3 3 2 2" xfId="44957"/>
    <cellStyle name="Note 8 3 3 3 3" xfId="44958"/>
    <cellStyle name="Note 8 3 3 4" xfId="44959"/>
    <cellStyle name="Note 8 3 3 4 2" xfId="44960"/>
    <cellStyle name="Note 8 3 3 5" xfId="44961"/>
    <cellStyle name="Note 8 3 3 5 2" xfId="44962"/>
    <cellStyle name="Note 8 3 3 6" xfId="44963"/>
    <cellStyle name="Note 8 3 4" xfId="44964"/>
    <cellStyle name="Note 8 3 4 2" xfId="44965"/>
    <cellStyle name="Note 8 3 4 2 2" xfId="44966"/>
    <cellStyle name="Note 8 3 4 2 2 2" xfId="44967"/>
    <cellStyle name="Note 8 3 4 2 3" xfId="44968"/>
    <cellStyle name="Note 8 3 4 3" xfId="44969"/>
    <cellStyle name="Note 8 3 4 3 2" xfId="44970"/>
    <cellStyle name="Note 8 3 4 4" xfId="44971"/>
    <cellStyle name="Note 8 3 5" xfId="44972"/>
    <cellStyle name="Note 8 3 5 2" xfId="44973"/>
    <cellStyle name="Note 8 3 5 2 2" xfId="44974"/>
    <cellStyle name="Note 8 3 5 3" xfId="44975"/>
    <cellStyle name="Note 8 3 6" xfId="44976"/>
    <cellStyle name="Note 8 3 6 2" xfId="44977"/>
    <cellStyle name="Note 8 3 7" xfId="44978"/>
    <cellStyle name="Note 8 3 7 2" xfId="44979"/>
    <cellStyle name="Note 8 3 8" xfId="44980"/>
    <cellStyle name="Note 8 4" xfId="44981"/>
    <cellStyle name="Note 8 4 2" xfId="44982"/>
    <cellStyle name="Note 8 4 2 2" xfId="44983"/>
    <cellStyle name="Note 8 4 2 2 2" xfId="44984"/>
    <cellStyle name="Note 8 4 2 2 2 2" xfId="44985"/>
    <cellStyle name="Note 8 4 2 2 3" xfId="44986"/>
    <cellStyle name="Note 8 4 2 3" xfId="44987"/>
    <cellStyle name="Note 8 4 2 3 2" xfId="44988"/>
    <cellStyle name="Note 8 4 2 4" xfId="44989"/>
    <cellStyle name="Note 8 4 3" xfId="44990"/>
    <cellStyle name="Note 8 4 3 2" xfId="44991"/>
    <cellStyle name="Note 8 4 3 2 2" xfId="44992"/>
    <cellStyle name="Note 8 4 3 3" xfId="44993"/>
    <cellStyle name="Note 8 4 4" xfId="44994"/>
    <cellStyle name="Note 8 4 4 2" xfId="44995"/>
    <cellStyle name="Note 8 4 5" xfId="44996"/>
    <cellStyle name="Note 8 4 5 2" xfId="44997"/>
    <cellStyle name="Note 8 4 6" xfId="44998"/>
    <cellStyle name="Note 8 5" xfId="44999"/>
    <cellStyle name="Note 8 5 2" xfId="45000"/>
    <cellStyle name="Note 8 5 2 2" xfId="45001"/>
    <cellStyle name="Note 8 5 2 2 2" xfId="45002"/>
    <cellStyle name="Note 8 5 2 2 2 2" xfId="45003"/>
    <cellStyle name="Note 8 5 2 2 3" xfId="45004"/>
    <cellStyle name="Note 8 5 2 3" xfId="45005"/>
    <cellStyle name="Note 8 5 2 3 2" xfId="45006"/>
    <cellStyle name="Note 8 5 2 4" xfId="45007"/>
    <cellStyle name="Note 8 5 3" xfId="45008"/>
    <cellStyle name="Note 8 5 3 2" xfId="45009"/>
    <cellStyle name="Note 8 5 3 2 2" xfId="45010"/>
    <cellStyle name="Note 8 5 3 3" xfId="45011"/>
    <cellStyle name="Note 8 5 4" xfId="45012"/>
    <cellStyle name="Note 8 5 4 2" xfId="45013"/>
    <cellStyle name="Note 8 5 5" xfId="45014"/>
    <cellStyle name="Note 8 5 5 2" xfId="45015"/>
    <cellStyle name="Note 8 5 6" xfId="45016"/>
    <cellStyle name="Note 8 6" xfId="45017"/>
    <cellStyle name="Note 8 6 2" xfId="45018"/>
    <cellStyle name="Note 8 6 2 2" xfId="45019"/>
    <cellStyle name="Note 8 6 2 2 2" xfId="45020"/>
    <cellStyle name="Note 8 6 2 2 2 2" xfId="45021"/>
    <cellStyle name="Note 8 6 2 2 3" xfId="45022"/>
    <cellStyle name="Note 8 6 2 3" xfId="45023"/>
    <cellStyle name="Note 8 6 2 3 2" xfId="45024"/>
    <cellStyle name="Note 8 6 2 4" xfId="45025"/>
    <cellStyle name="Note 8 6 3" xfId="45026"/>
    <cellStyle name="Note 8 6 3 2" xfId="45027"/>
    <cellStyle name="Note 8 6 3 2 2" xfId="45028"/>
    <cellStyle name="Note 8 6 3 3" xfId="45029"/>
    <cellStyle name="Note 8 6 4" xfId="45030"/>
    <cellStyle name="Note 8 6 4 2" xfId="45031"/>
    <cellStyle name="Note 8 6 5" xfId="45032"/>
    <cellStyle name="Note 8 6 5 2" xfId="45033"/>
    <cellStyle name="Note 8 6 6" xfId="45034"/>
    <cellStyle name="Note 8 7" xfId="45035"/>
    <cellStyle name="Note 8 7 2" xfId="45036"/>
    <cellStyle name="Note 8 7 2 2" xfId="45037"/>
    <cellStyle name="Note 8 7 2 2 2" xfId="45038"/>
    <cellStyle name="Note 8 7 2 3" xfId="45039"/>
    <cellStyle name="Note 8 7 3" xfId="45040"/>
    <cellStyle name="Note 8 7 3 2" xfId="45041"/>
    <cellStyle name="Note 8 7 4" xfId="45042"/>
    <cellStyle name="Note 8 8" xfId="45043"/>
    <cellStyle name="Note 8 8 2" xfId="45044"/>
    <cellStyle name="Note 8 8 2 2" xfId="45045"/>
    <cellStyle name="Note 8 8 3" xfId="45046"/>
    <cellStyle name="Note 8 9" xfId="45047"/>
    <cellStyle name="Note 8 9 2" xfId="45048"/>
    <cellStyle name="Note 9" xfId="45049"/>
    <cellStyle name="Note 9 10" xfId="45050"/>
    <cellStyle name="Note 9 10 2" xfId="45051"/>
    <cellStyle name="Note 9 11" xfId="45052"/>
    <cellStyle name="Note 9 2" xfId="45053"/>
    <cellStyle name="Note 9 2 2" xfId="45054"/>
    <cellStyle name="Note 9 2 2 2" xfId="45055"/>
    <cellStyle name="Note 9 2 2 2 2" xfId="45056"/>
    <cellStyle name="Note 9 2 2 2 2 2" xfId="45057"/>
    <cellStyle name="Note 9 2 2 2 2 2 2" xfId="45058"/>
    <cellStyle name="Note 9 2 2 2 2 3" xfId="45059"/>
    <cellStyle name="Note 9 2 2 2 3" xfId="45060"/>
    <cellStyle name="Note 9 2 2 2 3 2" xfId="45061"/>
    <cellStyle name="Note 9 2 2 2 4" xfId="45062"/>
    <cellStyle name="Note 9 2 2 3" xfId="45063"/>
    <cellStyle name="Note 9 2 2 3 2" xfId="45064"/>
    <cellStyle name="Note 9 2 2 3 2 2" xfId="45065"/>
    <cellStyle name="Note 9 2 2 3 3" xfId="45066"/>
    <cellStyle name="Note 9 2 2 4" xfId="45067"/>
    <cellStyle name="Note 9 2 2 4 2" xfId="45068"/>
    <cellStyle name="Note 9 2 2 5" xfId="45069"/>
    <cellStyle name="Note 9 2 2 5 2" xfId="45070"/>
    <cellStyle name="Note 9 2 2 6" xfId="45071"/>
    <cellStyle name="Note 9 2 3" xfId="45072"/>
    <cellStyle name="Note 9 2 3 2" xfId="45073"/>
    <cellStyle name="Note 9 2 3 2 2" xfId="45074"/>
    <cellStyle name="Note 9 2 3 2 2 2" xfId="45075"/>
    <cellStyle name="Note 9 2 3 2 2 2 2" xfId="45076"/>
    <cellStyle name="Note 9 2 3 2 2 3" xfId="45077"/>
    <cellStyle name="Note 9 2 3 2 3" xfId="45078"/>
    <cellStyle name="Note 9 2 3 2 3 2" xfId="45079"/>
    <cellStyle name="Note 9 2 3 2 4" xfId="45080"/>
    <cellStyle name="Note 9 2 3 3" xfId="45081"/>
    <cellStyle name="Note 9 2 3 3 2" xfId="45082"/>
    <cellStyle name="Note 9 2 3 3 2 2" xfId="45083"/>
    <cellStyle name="Note 9 2 3 3 3" xfId="45084"/>
    <cellStyle name="Note 9 2 3 4" xfId="45085"/>
    <cellStyle name="Note 9 2 3 4 2" xfId="45086"/>
    <cellStyle name="Note 9 2 3 5" xfId="45087"/>
    <cellStyle name="Note 9 2 3 5 2" xfId="45088"/>
    <cellStyle name="Note 9 2 3 6" xfId="45089"/>
    <cellStyle name="Note 9 2 4" xfId="45090"/>
    <cellStyle name="Note 9 2 4 2" xfId="45091"/>
    <cellStyle name="Note 9 2 4 2 2" xfId="45092"/>
    <cellStyle name="Note 9 2 4 2 2 2" xfId="45093"/>
    <cellStyle name="Note 9 2 4 2 3" xfId="45094"/>
    <cellStyle name="Note 9 2 4 3" xfId="45095"/>
    <cellStyle name="Note 9 2 4 3 2" xfId="45096"/>
    <cellStyle name="Note 9 2 4 4" xfId="45097"/>
    <cellStyle name="Note 9 2 5" xfId="45098"/>
    <cellStyle name="Note 9 2 5 2" xfId="45099"/>
    <cellStyle name="Note 9 2 5 2 2" xfId="45100"/>
    <cellStyle name="Note 9 2 5 3" xfId="45101"/>
    <cellStyle name="Note 9 2 6" xfId="45102"/>
    <cellStyle name="Note 9 2 6 2" xfId="45103"/>
    <cellStyle name="Note 9 2 7" xfId="45104"/>
    <cellStyle name="Note 9 2 7 2" xfId="45105"/>
    <cellStyle name="Note 9 2 8" xfId="45106"/>
    <cellStyle name="Note 9 3" xfId="45107"/>
    <cellStyle name="Note 9 3 2" xfId="45108"/>
    <cellStyle name="Note 9 3 2 2" xfId="45109"/>
    <cellStyle name="Note 9 3 2 2 2" xfId="45110"/>
    <cellStyle name="Note 9 3 2 2 2 2" xfId="45111"/>
    <cellStyle name="Note 9 3 2 2 2 2 2" xfId="45112"/>
    <cellStyle name="Note 9 3 2 2 2 3" xfId="45113"/>
    <cellStyle name="Note 9 3 2 2 3" xfId="45114"/>
    <cellStyle name="Note 9 3 2 2 3 2" xfId="45115"/>
    <cellStyle name="Note 9 3 2 2 4" xfId="45116"/>
    <cellStyle name="Note 9 3 2 3" xfId="45117"/>
    <cellStyle name="Note 9 3 2 3 2" xfId="45118"/>
    <cellStyle name="Note 9 3 2 3 2 2" xfId="45119"/>
    <cellStyle name="Note 9 3 2 3 3" xfId="45120"/>
    <cellStyle name="Note 9 3 2 4" xfId="45121"/>
    <cellStyle name="Note 9 3 2 4 2" xfId="45122"/>
    <cellStyle name="Note 9 3 2 5" xfId="45123"/>
    <cellStyle name="Note 9 3 2 5 2" xfId="45124"/>
    <cellStyle name="Note 9 3 2 6" xfId="45125"/>
    <cellStyle name="Note 9 3 3" xfId="45126"/>
    <cellStyle name="Note 9 3 3 2" xfId="45127"/>
    <cellStyle name="Note 9 3 3 2 2" xfId="45128"/>
    <cellStyle name="Note 9 3 3 2 2 2" xfId="45129"/>
    <cellStyle name="Note 9 3 3 2 2 2 2" xfId="45130"/>
    <cellStyle name="Note 9 3 3 2 2 3" xfId="45131"/>
    <cellStyle name="Note 9 3 3 2 3" xfId="45132"/>
    <cellStyle name="Note 9 3 3 2 3 2" xfId="45133"/>
    <cellStyle name="Note 9 3 3 2 4" xfId="45134"/>
    <cellStyle name="Note 9 3 3 3" xfId="45135"/>
    <cellStyle name="Note 9 3 3 3 2" xfId="45136"/>
    <cellStyle name="Note 9 3 3 3 2 2" xfId="45137"/>
    <cellStyle name="Note 9 3 3 3 3" xfId="45138"/>
    <cellStyle name="Note 9 3 3 4" xfId="45139"/>
    <cellStyle name="Note 9 3 3 4 2" xfId="45140"/>
    <cellStyle name="Note 9 3 3 5" xfId="45141"/>
    <cellStyle name="Note 9 3 3 5 2" xfId="45142"/>
    <cellStyle name="Note 9 3 3 6" xfId="45143"/>
    <cellStyle name="Note 9 3 4" xfId="45144"/>
    <cellStyle name="Note 9 3 4 2" xfId="45145"/>
    <cellStyle name="Note 9 3 4 2 2" xfId="45146"/>
    <cellStyle name="Note 9 3 4 2 2 2" xfId="45147"/>
    <cellStyle name="Note 9 3 4 2 3" xfId="45148"/>
    <cellStyle name="Note 9 3 4 3" xfId="45149"/>
    <cellStyle name="Note 9 3 4 3 2" xfId="45150"/>
    <cellStyle name="Note 9 3 4 4" xfId="45151"/>
    <cellStyle name="Note 9 3 5" xfId="45152"/>
    <cellStyle name="Note 9 3 5 2" xfId="45153"/>
    <cellStyle name="Note 9 3 5 2 2" xfId="45154"/>
    <cellStyle name="Note 9 3 5 3" xfId="45155"/>
    <cellStyle name="Note 9 3 6" xfId="45156"/>
    <cellStyle name="Note 9 3 6 2" xfId="45157"/>
    <cellStyle name="Note 9 3 7" xfId="45158"/>
    <cellStyle name="Note 9 3 7 2" xfId="45159"/>
    <cellStyle name="Note 9 3 8" xfId="45160"/>
    <cellStyle name="Note 9 4" xfId="45161"/>
    <cellStyle name="Note 9 4 2" xfId="45162"/>
    <cellStyle name="Note 9 4 2 2" xfId="45163"/>
    <cellStyle name="Note 9 4 2 2 2" xfId="45164"/>
    <cellStyle name="Note 9 4 2 2 2 2" xfId="45165"/>
    <cellStyle name="Note 9 4 2 2 3" xfId="45166"/>
    <cellStyle name="Note 9 4 2 3" xfId="45167"/>
    <cellStyle name="Note 9 4 2 3 2" xfId="45168"/>
    <cellStyle name="Note 9 4 2 4" xfId="45169"/>
    <cellStyle name="Note 9 4 3" xfId="45170"/>
    <cellStyle name="Note 9 4 3 2" xfId="45171"/>
    <cellStyle name="Note 9 4 3 2 2" xfId="45172"/>
    <cellStyle name="Note 9 4 3 3" xfId="45173"/>
    <cellStyle name="Note 9 4 4" xfId="45174"/>
    <cellStyle name="Note 9 4 4 2" xfId="45175"/>
    <cellStyle name="Note 9 4 5" xfId="45176"/>
    <cellStyle name="Note 9 4 5 2" xfId="45177"/>
    <cellStyle name="Note 9 4 6" xfId="45178"/>
    <cellStyle name="Note 9 5" xfId="45179"/>
    <cellStyle name="Note 9 5 2" xfId="45180"/>
    <cellStyle name="Note 9 5 2 2" xfId="45181"/>
    <cellStyle name="Note 9 5 2 2 2" xfId="45182"/>
    <cellStyle name="Note 9 5 2 2 2 2" xfId="45183"/>
    <cellStyle name="Note 9 5 2 2 3" xfId="45184"/>
    <cellStyle name="Note 9 5 2 3" xfId="45185"/>
    <cellStyle name="Note 9 5 2 3 2" xfId="45186"/>
    <cellStyle name="Note 9 5 2 4" xfId="45187"/>
    <cellStyle name="Note 9 5 3" xfId="45188"/>
    <cellStyle name="Note 9 5 3 2" xfId="45189"/>
    <cellStyle name="Note 9 5 3 2 2" xfId="45190"/>
    <cellStyle name="Note 9 5 3 3" xfId="45191"/>
    <cellStyle name="Note 9 5 4" xfId="45192"/>
    <cellStyle name="Note 9 5 4 2" xfId="45193"/>
    <cellStyle name="Note 9 5 5" xfId="45194"/>
    <cellStyle name="Note 9 5 5 2" xfId="45195"/>
    <cellStyle name="Note 9 5 6" xfId="45196"/>
    <cellStyle name="Note 9 6" xfId="45197"/>
    <cellStyle name="Note 9 6 2" xfId="45198"/>
    <cellStyle name="Note 9 6 2 2" xfId="45199"/>
    <cellStyle name="Note 9 6 2 2 2" xfId="45200"/>
    <cellStyle name="Note 9 6 2 2 2 2" xfId="45201"/>
    <cellStyle name="Note 9 6 2 2 3" xfId="45202"/>
    <cellStyle name="Note 9 6 2 3" xfId="45203"/>
    <cellStyle name="Note 9 6 2 3 2" xfId="45204"/>
    <cellStyle name="Note 9 6 2 4" xfId="45205"/>
    <cellStyle name="Note 9 6 3" xfId="45206"/>
    <cellStyle name="Note 9 6 3 2" xfId="45207"/>
    <cellStyle name="Note 9 6 3 2 2" xfId="45208"/>
    <cellStyle name="Note 9 6 3 3" xfId="45209"/>
    <cellStyle name="Note 9 6 4" xfId="45210"/>
    <cellStyle name="Note 9 6 4 2" xfId="45211"/>
    <cellStyle name="Note 9 6 5" xfId="45212"/>
    <cellStyle name="Note 9 6 5 2" xfId="45213"/>
    <cellStyle name="Note 9 6 6" xfId="45214"/>
    <cellStyle name="Note 9 7" xfId="45215"/>
    <cellStyle name="Note 9 7 2" xfId="45216"/>
    <cellStyle name="Note 9 7 2 2" xfId="45217"/>
    <cellStyle name="Note 9 7 2 2 2" xfId="45218"/>
    <cellStyle name="Note 9 7 2 3" xfId="45219"/>
    <cellStyle name="Note 9 7 3" xfId="45220"/>
    <cellStyle name="Note 9 7 3 2" xfId="45221"/>
    <cellStyle name="Note 9 7 4" xfId="45222"/>
    <cellStyle name="Note 9 8" xfId="45223"/>
    <cellStyle name="Note 9 8 2" xfId="45224"/>
    <cellStyle name="Note 9 8 2 2" xfId="45225"/>
    <cellStyle name="Note 9 8 3" xfId="45226"/>
    <cellStyle name="Note 9 9" xfId="45227"/>
    <cellStyle name="Note 9 9 2" xfId="45228"/>
    <cellStyle name="Number" xfId="45229"/>
    <cellStyle name="Number Input" xfId="45230"/>
    <cellStyle name="Number Total" xfId="45231"/>
    <cellStyle name="Number." xfId="45232"/>
    <cellStyle name="Number. 2" xfId="45233"/>
    <cellStyle name="NumberWholeUnlocked" xfId="45234"/>
    <cellStyle name="Output 2" xfId="45235"/>
    <cellStyle name="Output 3" xfId="45236"/>
    <cellStyle name="Output 3 2" xfId="45237"/>
    <cellStyle name="Output 4" xfId="45238"/>
    <cellStyle name="Output Amounts" xfId="45239"/>
    <cellStyle name="OUTPUT AMOUNTS 2" xfId="45240"/>
    <cellStyle name="Output Column Headings" xfId="45241"/>
    <cellStyle name="Output Company Name" xfId="45242"/>
    <cellStyle name="Output Forecast Currency" xfId="45243"/>
    <cellStyle name="Output Forecast Date" xfId="45244"/>
    <cellStyle name="Output Forecast Multiple" xfId="45245"/>
    <cellStyle name="Output Forecast Number" xfId="45246"/>
    <cellStyle name="Output Forecast Percentage" xfId="45247"/>
    <cellStyle name="Output Forecast Period Title" xfId="45248"/>
    <cellStyle name="Output Forecast Year" xfId="45249"/>
    <cellStyle name="Output Heading 1" xfId="45250"/>
    <cellStyle name="Output Heading 2" xfId="45251"/>
    <cellStyle name="Output Heading 3" xfId="45252"/>
    <cellStyle name="Output Heading 4" xfId="45253"/>
    <cellStyle name="Output Line Items" xfId="45254"/>
    <cellStyle name="Output Middle Currency" xfId="45255"/>
    <cellStyle name="Output Middle Date" xfId="45256"/>
    <cellStyle name="Output Middle Multiple" xfId="45257"/>
    <cellStyle name="Output Middle Number" xfId="45258"/>
    <cellStyle name="Output Middle Percentage" xfId="45259"/>
    <cellStyle name="Output Middle Title / Name" xfId="45260"/>
    <cellStyle name="Output Middle Year" xfId="45261"/>
    <cellStyle name="Output Report Heading" xfId="45262"/>
    <cellStyle name="Output Report Title" xfId="45263"/>
    <cellStyle name="Output Sheet Title" xfId="45264"/>
    <cellStyle name="Page Number" xfId="45265"/>
    <cellStyle name="Percent" xfId="2" builtinId="5"/>
    <cellStyle name="Percent [2]" xfId="45266"/>
    <cellStyle name="Percent 10" xfId="6"/>
    <cellStyle name="Percent 11" xfId="45267"/>
    <cellStyle name="Percent 12" xfId="45268"/>
    <cellStyle name="Percent 13" xfId="45269"/>
    <cellStyle name="Percent 14" xfId="45270"/>
    <cellStyle name="Percent 15" xfId="45271"/>
    <cellStyle name="Percent 16" xfId="45272"/>
    <cellStyle name="Percent 17" xfId="45273"/>
    <cellStyle name="Percent 18" xfId="45274"/>
    <cellStyle name="Percent 2" xfId="45275"/>
    <cellStyle name="Percent 2 2" xfId="45276"/>
    <cellStyle name="Percent 2 2 2" xfId="45277"/>
    <cellStyle name="Percent 2 2 2 2" xfId="45278"/>
    <cellStyle name="Percent 2 2 2 3" xfId="45279"/>
    <cellStyle name="Percent 2 2 2 4" xfId="45280"/>
    <cellStyle name="Percent 2 2 3" xfId="45281"/>
    <cellStyle name="Percent 2 2 4" xfId="45282"/>
    <cellStyle name="Percent 2 2 4 2" xfId="45283"/>
    <cellStyle name="Percent 2 2 5" xfId="45284"/>
    <cellStyle name="Percent 2 2 6" xfId="45285"/>
    <cellStyle name="Percent 2 2 7" xfId="45286"/>
    <cellStyle name="Percent 2 3" xfId="45287"/>
    <cellStyle name="Percent 2 3 2" xfId="45288"/>
    <cellStyle name="Percent 2 3 3" xfId="45289"/>
    <cellStyle name="Percent 2 3 4" xfId="45290"/>
    <cellStyle name="Percent 2 4" xfId="45291"/>
    <cellStyle name="Percent 2 4 2" xfId="45292"/>
    <cellStyle name="Percent 2 4 2 2" xfId="45293"/>
    <cellStyle name="Percent 2 4 2 3" xfId="45294"/>
    <cellStyle name="Percent 2 4 3" xfId="45295"/>
    <cellStyle name="Percent 2 4 3 2" xfId="45296"/>
    <cellStyle name="Percent 2 4 4" xfId="45297"/>
    <cellStyle name="Percent 2 4 4 2" xfId="45298"/>
    <cellStyle name="Percent 2 4 5" xfId="45299"/>
    <cellStyle name="Percent 2 4 6" xfId="45300"/>
    <cellStyle name="Percent 2 4 7" xfId="45301"/>
    <cellStyle name="Percent 2 5" xfId="45302"/>
    <cellStyle name="Percent 2 6" xfId="45303"/>
    <cellStyle name="Percent 2 7" xfId="45304"/>
    <cellStyle name="Percent 2 8" xfId="45305"/>
    <cellStyle name="Percent 3" xfId="45306"/>
    <cellStyle name="Percent 3 2" xfId="45307"/>
    <cellStyle name="Percent 3 3" xfId="45308"/>
    <cellStyle name="Percent 3 3 2" xfId="45309"/>
    <cellStyle name="Percent 3 3 2 2" xfId="45310"/>
    <cellStyle name="Percent 3 3 3" xfId="45311"/>
    <cellStyle name="Percent 3 3 4" xfId="45312"/>
    <cellStyle name="Percent 3 3 5" xfId="45313"/>
    <cellStyle name="Percent 3 4" xfId="45314"/>
    <cellStyle name="Percent 4" xfId="45315"/>
    <cellStyle name="Percent 4 2" xfId="45316"/>
    <cellStyle name="Percent 4 3" xfId="45317"/>
    <cellStyle name="Percent 4 3 2" xfId="45318"/>
    <cellStyle name="Percent 4 4" xfId="45319"/>
    <cellStyle name="Percent 4 5" xfId="45320"/>
    <cellStyle name="Percent 4 6" xfId="45321"/>
    <cellStyle name="Percent 4 7" xfId="45322"/>
    <cellStyle name="Percent 5" xfId="45323"/>
    <cellStyle name="Percent 5 2" xfId="45324"/>
    <cellStyle name="Percent 6" xfId="45325"/>
    <cellStyle name="Percent 6 2" xfId="45326"/>
    <cellStyle name="Percent 7" xfId="45327"/>
    <cellStyle name="Percent 7 2" xfId="45328"/>
    <cellStyle name="Percent 8" xfId="45329"/>
    <cellStyle name="Percent 8 2" xfId="45330"/>
    <cellStyle name="Percent 9" xfId="45331"/>
    <cellStyle name="Percent 9 2" xfId="45332"/>
    <cellStyle name="Percent Input" xfId="45333"/>
    <cellStyle name="Percentage." xfId="45334"/>
    <cellStyle name="Percentage. 2" xfId="45335"/>
    <cellStyle name="Period Title" xfId="45336"/>
    <cellStyle name="Period Title." xfId="45337"/>
    <cellStyle name="Period Title. 2" xfId="45338"/>
    <cellStyle name="Period Title_Book3 (2)" xfId="45339"/>
    <cellStyle name="Presentation Currency" xfId="45340"/>
    <cellStyle name="Presentation Currency 2" xfId="45341"/>
    <cellStyle name="Presentation Currency." xfId="45342"/>
    <cellStyle name="Presentation Currency. 2" xfId="45343"/>
    <cellStyle name="Presentation Currency_20110216 Corp Capex Workingsv4" xfId="45344"/>
    <cellStyle name="Presentation Date" xfId="45345"/>
    <cellStyle name="Presentation Date 2" xfId="45346"/>
    <cellStyle name="Presentation Date." xfId="45347"/>
    <cellStyle name="Presentation Date. 2" xfId="45348"/>
    <cellStyle name="Presentation Date_20110216 Corp Capex Workingsv4" xfId="45349"/>
    <cellStyle name="Presentation Heading 1" xfId="45350"/>
    <cellStyle name="Presentation Heading 1 2" xfId="45351"/>
    <cellStyle name="Presentation Heading 1." xfId="45352"/>
    <cellStyle name="Presentation Heading 1. 2" xfId="45353"/>
    <cellStyle name="Presentation Heading 1_20110216 Corp Capex Workingsv4" xfId="45354"/>
    <cellStyle name="Presentation Heading 2" xfId="45355"/>
    <cellStyle name="Presentation Heading 2 2" xfId="45356"/>
    <cellStyle name="Presentation Heading 2." xfId="45357"/>
    <cellStyle name="Presentation Heading 2. 2" xfId="45358"/>
    <cellStyle name="Presentation Heading 2_20110216 Corp Capex Workingsv4" xfId="45359"/>
    <cellStyle name="Presentation Heading 3" xfId="45360"/>
    <cellStyle name="Presentation Heading 3 2" xfId="45361"/>
    <cellStyle name="Presentation Heading 3." xfId="45362"/>
    <cellStyle name="Presentation Heading 3. 2" xfId="45363"/>
    <cellStyle name="Presentation Heading 3_20110216 Corp Capex Workingsv4" xfId="45364"/>
    <cellStyle name="Presentation Heading 4" xfId="45365"/>
    <cellStyle name="Presentation Heading 4 2" xfId="45366"/>
    <cellStyle name="Presentation Heading 4." xfId="45367"/>
    <cellStyle name="Presentation Heading 4. 2" xfId="45368"/>
    <cellStyle name="Presentation Heading 4_20110216 Corp Capex Workingsv4" xfId="45369"/>
    <cellStyle name="Presentation Hyperlink Arrow" xfId="45370"/>
    <cellStyle name="Presentation Hyperlink Arrow 2" xfId="45371"/>
    <cellStyle name="Presentation Hyperlink Arrow." xfId="45372"/>
    <cellStyle name="Presentation Hyperlink Arrow_20110216 Corp Capex Workingsv4" xfId="45373"/>
    <cellStyle name="Presentation Hyperlink Check" xfId="45374"/>
    <cellStyle name="Presentation Hyperlink Check 2" xfId="45375"/>
    <cellStyle name="Presentation Hyperlink Check." xfId="45376"/>
    <cellStyle name="Presentation Hyperlink Check_20110216 Corp Capex Workingsv4" xfId="45377"/>
    <cellStyle name="Presentation Hyperlink Text" xfId="45378"/>
    <cellStyle name="Presentation Hyperlink Text 2" xfId="45379"/>
    <cellStyle name="Presentation Hyperlink Text." xfId="45380"/>
    <cellStyle name="Presentation Hyperlink Text. 2" xfId="45381"/>
    <cellStyle name="Presentation Hyperlink Text_20110216 Corp Capex Workingsv4" xfId="45382"/>
    <cellStyle name="Presentation Model Name" xfId="45383"/>
    <cellStyle name="Presentation Model Name 2" xfId="45384"/>
    <cellStyle name="Presentation Model Name." xfId="45385"/>
    <cellStyle name="Presentation Model Name. 2" xfId="45386"/>
    <cellStyle name="Presentation Model Name_20110216 Corp Capex Workingsv4" xfId="45387"/>
    <cellStyle name="Presentation Multiple" xfId="45388"/>
    <cellStyle name="Presentation Multiple 2" xfId="45389"/>
    <cellStyle name="Presentation Multiple." xfId="45390"/>
    <cellStyle name="Presentation Multiple. 2" xfId="45391"/>
    <cellStyle name="Presentation Multiple_20110216 Corp Capex Workingsv4" xfId="45392"/>
    <cellStyle name="Presentation Normal" xfId="45393"/>
    <cellStyle name="Presentation Normal 2" xfId="45394"/>
    <cellStyle name="Presentation Normal." xfId="45395"/>
    <cellStyle name="Presentation Normal. 2" xfId="45396"/>
    <cellStyle name="Presentation Normal_20110216 Corp Capex Workingsv4" xfId="45397"/>
    <cellStyle name="Presentation Number" xfId="45398"/>
    <cellStyle name="Presentation Number 2" xfId="45399"/>
    <cellStyle name="Presentation Number." xfId="45400"/>
    <cellStyle name="Presentation Number. 2" xfId="45401"/>
    <cellStyle name="Presentation Number_20110216 Corp Capex Workingsv4" xfId="45402"/>
    <cellStyle name="Presentation Percentage" xfId="45403"/>
    <cellStyle name="Presentation Percentage 2" xfId="45404"/>
    <cellStyle name="Presentation Percentage." xfId="45405"/>
    <cellStyle name="Presentation Percentage. 2" xfId="45406"/>
    <cellStyle name="Presentation Percentage_20110216 Corp Capex Workingsv4" xfId="45407"/>
    <cellStyle name="Presentation Period Title" xfId="45408"/>
    <cellStyle name="Presentation Period Title 2" xfId="45409"/>
    <cellStyle name="Presentation Period Title." xfId="45410"/>
    <cellStyle name="Presentation Period Title. 2" xfId="45411"/>
    <cellStyle name="Presentation Period Title_20110216 Corp Capex Workingsv4" xfId="45412"/>
    <cellStyle name="Presentation Section Number" xfId="45413"/>
    <cellStyle name="Presentation Section Number 2" xfId="45414"/>
    <cellStyle name="Presentation Section Number." xfId="45415"/>
    <cellStyle name="Presentation Section Number. 2" xfId="45416"/>
    <cellStyle name="Presentation Section Number_20110216 Corp Capex Workingsv4" xfId="45417"/>
    <cellStyle name="Presentation Sheet Title" xfId="45418"/>
    <cellStyle name="Presentation Sheet Title 2" xfId="45419"/>
    <cellStyle name="Presentation Sheet Title." xfId="45420"/>
    <cellStyle name="Presentation Sheet Title. 2" xfId="45421"/>
    <cellStyle name="Presentation Sheet Title_20110216 Corp Capex Workingsv4" xfId="45422"/>
    <cellStyle name="Presentation Sub Total." xfId="45423"/>
    <cellStyle name="Presentation Sub Total. 2" xfId="45424"/>
    <cellStyle name="Presentation TOC 1." xfId="45425"/>
    <cellStyle name="Presentation TOC 2." xfId="45426"/>
    <cellStyle name="Presentation TOC 2. 2" xfId="45427"/>
    <cellStyle name="Presentation TOC 3." xfId="45428"/>
    <cellStyle name="Presentation TOC 3. 2" xfId="45429"/>
    <cellStyle name="Presentation TOC 4." xfId="45430"/>
    <cellStyle name="Presentation TOC 4. 2" xfId="45431"/>
    <cellStyle name="Presentation Year" xfId="45432"/>
    <cellStyle name="Presentation Year 2" xfId="45433"/>
    <cellStyle name="Presentation Year." xfId="45434"/>
    <cellStyle name="Presentation Year. 2" xfId="45435"/>
    <cellStyle name="Presentation Year_20110216 Corp Capex Workingsv4" xfId="45436"/>
    <cellStyle name="PSChar" xfId="45437"/>
    <cellStyle name="PSChar 2" xfId="45438"/>
    <cellStyle name="PSChar 3" xfId="45439"/>
    <cellStyle name="PSChar 3 2" xfId="45440"/>
    <cellStyle name="PSChar 3 2 2" xfId="45441"/>
    <cellStyle name="PSChar 3 2 3" xfId="45442"/>
    <cellStyle name="PSChar 3 3" xfId="45443"/>
    <cellStyle name="PSChar 3 3 2" xfId="45444"/>
    <cellStyle name="PSChar 3 4" xfId="45445"/>
    <cellStyle name="PSChar 3 4 2" xfId="45446"/>
    <cellStyle name="PSChar 3 5" xfId="45447"/>
    <cellStyle name="PSChar 4" xfId="45448"/>
    <cellStyle name="PSDate" xfId="45449"/>
    <cellStyle name="PSDate 2" xfId="45450"/>
    <cellStyle name="PSDate 3" xfId="45451"/>
    <cellStyle name="PSDate 3 2" xfId="45452"/>
    <cellStyle name="PSDate 3 2 2" xfId="45453"/>
    <cellStyle name="PSDate 3 2 3" xfId="45454"/>
    <cellStyle name="PSDate 3 3" xfId="45455"/>
    <cellStyle name="PSDate 3 3 2" xfId="45456"/>
    <cellStyle name="PSDate 3 4" xfId="45457"/>
    <cellStyle name="PSDate 3 4 2" xfId="45458"/>
    <cellStyle name="PSDate 3 5" xfId="45459"/>
    <cellStyle name="PSDate 4" xfId="45460"/>
    <cellStyle name="PSDec" xfId="45461"/>
    <cellStyle name="PSDec 2" xfId="45462"/>
    <cellStyle name="PSDec 3" xfId="45463"/>
    <cellStyle name="PSDec 3 2" xfId="45464"/>
    <cellStyle name="PSDec 3 2 2" xfId="45465"/>
    <cellStyle name="PSDec 3 2 3" xfId="45466"/>
    <cellStyle name="PSDec 3 3" xfId="45467"/>
    <cellStyle name="PSDec 3 3 2" xfId="45468"/>
    <cellStyle name="PSDec 3 4" xfId="45469"/>
    <cellStyle name="PSDec 3 4 2" xfId="45470"/>
    <cellStyle name="PSDec 3 5" xfId="45471"/>
    <cellStyle name="PSDec 4" xfId="45472"/>
    <cellStyle name="PSHeading" xfId="45473"/>
    <cellStyle name="PSHeading 2" xfId="45474"/>
    <cellStyle name="PSHeading 3" xfId="45475"/>
    <cellStyle name="PSHeading 3 2" xfId="45476"/>
    <cellStyle name="PSHeading 3 2 2" xfId="45477"/>
    <cellStyle name="PSHeading 3 2 3" xfId="45478"/>
    <cellStyle name="PSHeading 3 3" xfId="45479"/>
    <cellStyle name="PSHeading 3 3 2" xfId="45480"/>
    <cellStyle name="PSHeading 3 4" xfId="45481"/>
    <cellStyle name="PSHeading 3 4 2" xfId="45482"/>
    <cellStyle name="PSHeading 3 5" xfId="45483"/>
    <cellStyle name="PSHeading 4" xfId="45484"/>
    <cellStyle name="PSInt" xfId="45485"/>
    <cellStyle name="PSInt 2" xfId="45486"/>
    <cellStyle name="PSInt 3" xfId="45487"/>
    <cellStyle name="PSInt 3 2" xfId="45488"/>
    <cellStyle name="PSInt 3 2 2" xfId="45489"/>
    <cellStyle name="PSInt 3 2 3" xfId="45490"/>
    <cellStyle name="PSInt 3 3" xfId="45491"/>
    <cellStyle name="PSInt 3 3 2" xfId="45492"/>
    <cellStyle name="PSInt 3 4" xfId="45493"/>
    <cellStyle name="PSInt 3 4 2" xfId="45494"/>
    <cellStyle name="PSInt 3 5" xfId="45495"/>
    <cellStyle name="PSInt 4" xfId="45496"/>
    <cellStyle name="PSSpacer" xfId="45497"/>
    <cellStyle name="PSSpacer 2" xfId="45498"/>
    <cellStyle name="PSSpacer 3" xfId="45499"/>
    <cellStyle name="PSSpacer 3 2" xfId="45500"/>
    <cellStyle name="PSSpacer 3 2 2" xfId="45501"/>
    <cellStyle name="PSSpacer 3 2 3" xfId="45502"/>
    <cellStyle name="PSSpacer 3 3" xfId="45503"/>
    <cellStyle name="PSSpacer 3 3 2" xfId="45504"/>
    <cellStyle name="PSSpacer 3 4" xfId="45505"/>
    <cellStyle name="PSSpacer 3 4 2" xfId="45506"/>
    <cellStyle name="PSSpacer 3 5" xfId="45507"/>
    <cellStyle name="PSSpacer 4" xfId="45508"/>
    <cellStyle name="Right Currency" xfId="45509"/>
    <cellStyle name="Right Currency 2" xfId="45510"/>
    <cellStyle name="Right Currency 3" xfId="45511"/>
    <cellStyle name="Right Date" xfId="45512"/>
    <cellStyle name="Right Date 2" xfId="45513"/>
    <cellStyle name="Right Date 3" xfId="45514"/>
    <cellStyle name="Right Multiple" xfId="45515"/>
    <cellStyle name="Right Multiple 2" xfId="45516"/>
    <cellStyle name="Right Multiple 3" xfId="45517"/>
    <cellStyle name="Right Number" xfId="45518"/>
    <cellStyle name="Right Number 2" xfId="45519"/>
    <cellStyle name="Right Number 3" xfId="45520"/>
    <cellStyle name="Right Percentage" xfId="45521"/>
    <cellStyle name="Right Percentage 2" xfId="45522"/>
    <cellStyle name="Right Percentage 3" xfId="45523"/>
    <cellStyle name="Right Year" xfId="45524"/>
    <cellStyle name="Right Year 2" xfId="45525"/>
    <cellStyle name="Right Year 3" xfId="45526"/>
    <cellStyle name="Section Number" xfId="45527"/>
    <cellStyle name="Section Number 2" xfId="45528"/>
    <cellStyle name="Section Number 3" xfId="45529"/>
    <cellStyle name="Section Number." xfId="45530"/>
    <cellStyle name="Section Number. 2" xfId="45531"/>
    <cellStyle name="Section Number_20110216 Corp Capex Workingsv4" xfId="45532"/>
    <cellStyle name="Sheet Title" xfId="45533"/>
    <cellStyle name="Sheet Title 2" xfId="45534"/>
    <cellStyle name="Sheet Title 3" xfId="45535"/>
    <cellStyle name="Sheet Title 4" xfId="45536"/>
    <cellStyle name="Sheet Title." xfId="45537"/>
    <cellStyle name="Sheet Title. 2" xfId="45538"/>
    <cellStyle name="Sheet Title_20110216 Corp Capex Workingsv4" xfId="45539"/>
    <cellStyle name="SheetHeader1" xfId="45540"/>
    <cellStyle name="Sub Total." xfId="45541"/>
    <cellStyle name="Sub Total. 2" xfId="45542"/>
    <cellStyle name="Table Head" xfId="45543"/>
    <cellStyle name="Table Head Aligned" xfId="45544"/>
    <cellStyle name="Table Head Blue" xfId="45545"/>
    <cellStyle name="Table Head Green" xfId="45546"/>
    <cellStyle name="Table Title" xfId="45547"/>
    <cellStyle name="Table Units" xfId="45548"/>
    <cellStyle name="TableLvl2" xfId="45549"/>
    <cellStyle name="TableLvl3" xfId="45550"/>
    <cellStyle name="Tickmark" xfId="45551"/>
    <cellStyle name="Times New Roman" xfId="45552"/>
    <cellStyle name="Title 2" xfId="45553"/>
    <cellStyle name="Title 3" xfId="45554"/>
    <cellStyle name="Title 3 2" xfId="45555"/>
    <cellStyle name="Title 4" xfId="45556"/>
    <cellStyle name="TOC 1" xfId="45557"/>
    <cellStyle name="TOC 1 2" xfId="45558"/>
    <cellStyle name="TOC 1 3" xfId="45559"/>
    <cellStyle name="TOC 2" xfId="45560"/>
    <cellStyle name="TOC 2 2" xfId="45561"/>
    <cellStyle name="TOC 2 3" xfId="45562"/>
    <cellStyle name="TOC 2 4" xfId="45563"/>
    <cellStyle name="TOC 3" xfId="45564"/>
    <cellStyle name="TOC 3 2" xfId="45565"/>
    <cellStyle name="TOC 3 3" xfId="45566"/>
    <cellStyle name="TOC 3 4" xfId="45567"/>
    <cellStyle name="TOC 4" xfId="45568"/>
    <cellStyle name="TOC 4 2" xfId="45569"/>
    <cellStyle name="TOC 4 3" xfId="45570"/>
    <cellStyle name="TOC 4 4" xfId="45571"/>
    <cellStyle name="Total 2" xfId="45572"/>
    <cellStyle name="Total 3" xfId="45573"/>
    <cellStyle name="Total 3 2" xfId="45574"/>
    <cellStyle name="Total 4" xfId="45575"/>
    <cellStyle name="Warning Text 2" xfId="45576"/>
    <cellStyle name="Warning Text 3" xfId="45577"/>
    <cellStyle name="Warning Text 3 2" xfId="45578"/>
    <cellStyle name="Warning Text 4" xfId="45579"/>
    <cellStyle name="Year." xfId="45580"/>
    <cellStyle name="Year. 2" xfId="4558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stuff\AusNet\Models\Working%20copies%20of%20AusNet%20RFM%20and%20PTRM\SD%20Copy%20of%20AusNet%20(T)%20-%20Final%20Decision%20-%20PT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PTRM Assets"/>
      <sheetName val="Analysis"/>
      <sheetName val="AST Depreciation"/>
      <sheetName val="Opening RAB v Depn"/>
      <sheetName val="Chart 3-Building blocks"/>
      <sheetName val="WACC"/>
      <sheetName val="X factors"/>
      <sheetName val="Revenue summary"/>
      <sheetName val="Equity raising costs"/>
      <sheetName val="Chart 1-Revenue"/>
      <sheetName val="Chart 2-Price path"/>
    </sheetNames>
    <sheetDataSet>
      <sheetData sheetId="0" refreshError="1"/>
      <sheetData sheetId="1" refreshError="1"/>
      <sheetData sheetId="2">
        <row r="7">
          <cell r="G7" t="str">
            <v>Secondary</v>
          </cell>
          <cell r="K7">
            <v>185.35191469394158</v>
          </cell>
          <cell r="M7">
            <v>15</v>
          </cell>
          <cell r="N7">
            <v>218.79871394790331</v>
          </cell>
          <cell r="O7">
            <v>11.643487806132706</v>
          </cell>
          <cell r="P7">
            <v>12.5</v>
          </cell>
        </row>
        <row r="8">
          <cell r="G8" t="str">
            <v>Switchgear</v>
          </cell>
          <cell r="K8">
            <v>638.87674567092722</v>
          </cell>
          <cell r="M8">
            <v>45</v>
          </cell>
          <cell r="N8">
            <v>549.92727408952805</v>
          </cell>
          <cell r="O8">
            <v>28.843467934722835</v>
          </cell>
          <cell r="P8">
            <v>40</v>
          </cell>
        </row>
        <row r="9">
          <cell r="G9" t="str">
            <v>Transformers</v>
          </cell>
          <cell r="K9">
            <v>301.28401089356328</v>
          </cell>
          <cell r="M9">
            <v>45</v>
          </cell>
          <cell r="N9">
            <v>291.93870423841338</v>
          </cell>
          <cell r="O9">
            <v>27.601881639615936</v>
          </cell>
          <cell r="P9">
            <v>40</v>
          </cell>
        </row>
        <row r="10">
          <cell r="G10" t="str">
            <v>Reactive</v>
          </cell>
          <cell r="K10">
            <v>76.630305108896195</v>
          </cell>
          <cell r="M10">
            <v>40</v>
          </cell>
          <cell r="N10">
            <v>61.527594306196029</v>
          </cell>
          <cell r="O10">
            <v>21.425204388969298</v>
          </cell>
          <cell r="P10">
            <v>40</v>
          </cell>
        </row>
        <row r="11">
          <cell r="G11" t="str">
            <v>Towers and Conductor</v>
          </cell>
          <cell r="K11">
            <v>1099.5467345889842</v>
          </cell>
          <cell r="M11">
            <v>60</v>
          </cell>
          <cell r="N11">
            <v>798.38463300125522</v>
          </cell>
          <cell r="O11">
            <v>25.056859205892586</v>
          </cell>
          <cell r="P11">
            <v>47.5</v>
          </cell>
        </row>
        <row r="12">
          <cell r="G12" t="str">
            <v>Establishment</v>
          </cell>
          <cell r="K12">
            <v>258.45032291368545</v>
          </cell>
          <cell r="M12">
            <v>45</v>
          </cell>
          <cell r="N12">
            <v>220.36479189443551</v>
          </cell>
          <cell r="O12">
            <v>32.932036126775188</v>
          </cell>
          <cell r="P12">
            <v>40</v>
          </cell>
        </row>
        <row r="13">
          <cell r="G13" t="str">
            <v>Communications</v>
          </cell>
          <cell r="K13">
            <v>60.685314996271707</v>
          </cell>
          <cell r="M13">
            <v>15</v>
          </cell>
          <cell r="N13">
            <v>62.605412578905025</v>
          </cell>
          <cell r="O13">
            <v>9.4910354869270872</v>
          </cell>
          <cell r="P13">
            <v>12.5</v>
          </cell>
        </row>
        <row r="14">
          <cell r="G14" t="str">
            <v>Inventory</v>
          </cell>
          <cell r="K14">
            <v>14.543898567271231</v>
          </cell>
          <cell r="M14" t="str">
            <v>n/a</v>
          </cell>
          <cell r="N14">
            <v>11.024316233133481</v>
          </cell>
          <cell r="O14" t="str">
            <v>n/a</v>
          </cell>
          <cell r="P14" t="str">
            <v>n/a</v>
          </cell>
        </row>
        <row r="15">
          <cell r="G15" t="str">
            <v>IT</v>
          </cell>
          <cell r="K15">
            <v>70.390475535901658</v>
          </cell>
          <cell r="M15">
            <v>5</v>
          </cell>
          <cell r="N15">
            <v>45.026019558158112</v>
          </cell>
          <cell r="O15">
            <v>2.8963224349460313</v>
          </cell>
          <cell r="P15">
            <v>3.5</v>
          </cell>
        </row>
        <row r="16">
          <cell r="G16" t="str">
            <v>Vehicles</v>
          </cell>
          <cell r="K16">
            <v>3.9511441528047166</v>
          </cell>
          <cell r="M16">
            <v>7</v>
          </cell>
          <cell r="N16">
            <v>3.4911365549399198</v>
          </cell>
          <cell r="O16">
            <v>5.4774826756398003</v>
          </cell>
          <cell r="P16">
            <v>8</v>
          </cell>
        </row>
        <row r="17">
          <cell r="G17" t="str">
            <v>Other (non-network)</v>
          </cell>
          <cell r="K17">
            <v>22.13408304522477</v>
          </cell>
          <cell r="M17">
            <v>10</v>
          </cell>
          <cell r="N17">
            <v>16.940822438623822</v>
          </cell>
          <cell r="O17">
            <v>5.9931209601830719</v>
          </cell>
          <cell r="P17">
            <v>10</v>
          </cell>
        </row>
        <row r="18">
          <cell r="G18" t="str">
            <v>Premises</v>
          </cell>
          <cell r="K18">
            <v>1.6174872155440458</v>
          </cell>
          <cell r="M18">
            <v>10</v>
          </cell>
          <cell r="N18">
            <v>1.8613007371353731</v>
          </cell>
          <cell r="O18">
            <v>13.122306644025619</v>
          </cell>
          <cell r="P18">
            <v>20</v>
          </cell>
        </row>
        <row r="19">
          <cell r="G19" t="str">
            <v>Land</v>
          </cell>
          <cell r="K19">
            <v>107.43842455632718</v>
          </cell>
          <cell r="M19" t="str">
            <v>n/a</v>
          </cell>
          <cell r="N19">
            <v>72.738380287397376</v>
          </cell>
          <cell r="O19" t="str">
            <v>n/a</v>
          </cell>
          <cell r="P19" t="str">
            <v>n/a</v>
          </cell>
        </row>
        <row r="20">
          <cell r="G20" t="str">
            <v>Easements</v>
          </cell>
          <cell r="K20">
            <v>135.67713420851265</v>
          </cell>
          <cell r="M20" t="str">
            <v>n/a</v>
          </cell>
          <cell r="N20">
            <v>94.574698999999981</v>
          </cell>
          <cell r="O20" t="str">
            <v>n/a</v>
          </cell>
          <cell r="P20" t="str">
            <v>n/a</v>
          </cell>
        </row>
        <row r="21">
          <cell r="G21" t="str">
            <v>Equity raising costs (2003-08)</v>
          </cell>
          <cell r="K21">
            <v>50.343239531035792</v>
          </cell>
          <cell r="M21">
            <v>27.570707579950131</v>
          </cell>
          <cell r="N21">
            <v>21.36</v>
          </cell>
          <cell r="O21">
            <v>2</v>
          </cell>
          <cell r="P21">
            <v>5</v>
          </cell>
        </row>
        <row r="22">
          <cell r="G22" t="str">
            <v>Inventory Adjustment (Other non-network)</v>
          </cell>
          <cell r="K22">
            <v>-1.6790333636736761</v>
          </cell>
          <cell r="L22">
            <v>1</v>
          </cell>
          <cell r="M22">
            <v>10</v>
          </cell>
          <cell r="N22">
            <v>-1.6790333636736761</v>
          </cell>
          <cell r="O22">
            <v>1</v>
          </cell>
        </row>
        <row r="23">
          <cell r="G23" t="str">
            <v>Accelerated Depr</v>
          </cell>
          <cell r="K23">
            <v>11.563436576786875</v>
          </cell>
          <cell r="L23">
            <v>5</v>
          </cell>
          <cell r="M23" t="str">
            <v>n/a</v>
          </cell>
          <cell r="N23">
            <v>9.2663350164797098</v>
          </cell>
          <cell r="O23">
            <v>5</v>
          </cell>
          <cell r="P23" t="str">
            <v>n/a</v>
          </cell>
        </row>
        <row r="24">
          <cell r="G24" t="str">
            <v>Accelerated Depr - YPS Secondary</v>
          </cell>
          <cell r="K24">
            <v>0</v>
          </cell>
          <cell r="L24">
            <v>8</v>
          </cell>
          <cell r="M24" t="str">
            <v>n/a</v>
          </cell>
          <cell r="N24">
            <v>0</v>
          </cell>
          <cell r="O24">
            <v>8</v>
          </cell>
        </row>
        <row r="25">
          <cell r="G25" t="str">
            <v>Accelerated Depr - YPS Switchgear</v>
          </cell>
          <cell r="K25">
            <v>0</v>
          </cell>
          <cell r="L25">
            <v>8</v>
          </cell>
          <cell r="M25" t="str">
            <v>n/a</v>
          </cell>
          <cell r="N25">
            <v>0</v>
          </cell>
          <cell r="O25">
            <v>8</v>
          </cell>
        </row>
        <row r="56">
          <cell r="G56" t="str">
            <v>Equity raising costs</v>
          </cell>
          <cell r="M56">
            <v>41.985379535042064</v>
          </cell>
          <cell r="P56">
            <v>5</v>
          </cell>
        </row>
        <row r="57">
          <cell r="J57">
            <v>3188.9652439270881</v>
          </cell>
        </row>
        <row r="110">
          <cell r="G110">
            <v>0</v>
          </cell>
        </row>
        <row r="272">
          <cell r="G272">
            <v>0</v>
          </cell>
        </row>
        <row r="424">
          <cell r="G424">
            <v>1.6500000000000001E-2</v>
          </cell>
        </row>
        <row r="426">
          <cell r="G426">
            <v>0.25</v>
          </cell>
        </row>
        <row r="427">
          <cell r="G427">
            <v>0.6</v>
          </cell>
        </row>
        <row r="437">
          <cell r="G437">
            <v>0.7</v>
          </cell>
        </row>
        <row r="438">
          <cell r="G438">
            <v>0.03</v>
          </cell>
        </row>
        <row r="439">
          <cell r="G439">
            <v>0.01</v>
          </cell>
        </row>
        <row r="440">
          <cell r="G440">
            <v>0.3</v>
          </cell>
        </row>
        <row r="441">
          <cell r="G441">
            <v>8.4100000000000006E-4</v>
          </cell>
        </row>
      </sheetData>
      <sheetData sheetId="3" refreshError="1"/>
      <sheetData sheetId="4" refreshError="1"/>
      <sheetData sheetId="5"/>
      <sheetData sheetId="6" refreshError="1"/>
      <sheetData sheetId="7" refreshError="1"/>
      <sheetData sheetId="8">
        <row r="18">
          <cell r="G18">
            <v>7.4147999999999992E-2</v>
          </cell>
          <cell r="H18">
            <v>7.1975999999999998E-2</v>
          </cell>
          <cell r="I18">
            <v>6.8250000000000005E-2</v>
          </cell>
          <cell r="J18">
            <v>6.5543999999999991E-2</v>
          </cell>
          <cell r="K18">
            <v>6.3635999999999998E-2</v>
          </cell>
          <cell r="L18">
            <v>6.3635999999999998E-2</v>
          </cell>
          <cell r="M18">
            <v>6.3635999999999998E-2</v>
          </cell>
          <cell r="N18">
            <v>6.3635999999999998E-2</v>
          </cell>
          <cell r="O18">
            <v>6.3635999999999998E-2</v>
          </cell>
          <cell r="P18">
            <v>6.3635999999999998E-2</v>
          </cell>
        </row>
        <row r="19">
          <cell r="G19">
            <v>5.6712247909493384E-2</v>
          </cell>
          <cell r="H19">
            <v>5.4575504181013382E-2</v>
          </cell>
          <cell r="I19">
            <v>5.0909985243482538E-2</v>
          </cell>
          <cell r="J19">
            <v>4.8247909493359581E-2</v>
          </cell>
          <cell r="K19">
            <v>4.6370880472208588E-2</v>
          </cell>
          <cell r="L19">
            <v>4.6370880472208588E-2</v>
          </cell>
          <cell r="M19">
            <v>4.6370880472208588E-2</v>
          </cell>
          <cell r="N19">
            <v>4.6370880472208588E-2</v>
          </cell>
          <cell r="O19">
            <v>4.6370880472208588E-2</v>
          </cell>
          <cell r="P19">
            <v>4.6370880472208588E-2</v>
          </cell>
        </row>
      </sheetData>
      <sheetData sheetId="9">
        <row r="41">
          <cell r="G41">
            <v>0.20745326137682696</v>
          </cell>
        </row>
        <row r="47">
          <cell r="G47">
            <v>-0.11841196666611246</v>
          </cell>
          <cell r="H47">
            <v>2.187836832509283E-2</v>
          </cell>
          <cell r="I47">
            <v>2.187836832509283E-2</v>
          </cell>
          <cell r="J47">
            <v>2.187836832509283E-2</v>
          </cell>
          <cell r="K47">
            <v>2.187836832509283E-2</v>
          </cell>
          <cell r="L47">
            <v>2.187836832509283E-2</v>
          </cell>
          <cell r="M47">
            <v>2.187836832509283E-2</v>
          </cell>
          <cell r="N47">
            <v>2.187836832509283E-2</v>
          </cell>
          <cell r="O47">
            <v>2.187836832509283E-2</v>
          </cell>
          <cell r="P47">
            <v>2.187836832509283E-2</v>
          </cell>
        </row>
      </sheetData>
      <sheetData sheetId="10" refreshError="1"/>
      <sheetData sheetId="11">
        <row r="52">
          <cell r="Q52">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20"/>
  <sheetViews>
    <sheetView tabSelected="1" zoomScale="70" zoomScaleNormal="70" workbookViewId="0">
      <pane ySplit="1" topLeftCell="A2" activePane="bottomLeft" state="frozen"/>
      <selection pane="bottomLeft" activeCell="A2" sqref="A2"/>
    </sheetView>
  </sheetViews>
  <sheetFormatPr defaultRowHeight="15" outlineLevelCol="1"/>
  <cols>
    <col min="1" max="1" width="3.7109375" customWidth="1"/>
    <col min="2" max="2" width="43.42578125" customWidth="1"/>
    <col min="3" max="3" width="10.140625" hidden="1" customWidth="1" outlineLevel="1"/>
    <col min="4" max="4" width="15.7109375" customWidth="1" collapsed="1"/>
    <col min="6" max="6" width="12.140625" customWidth="1"/>
    <col min="9" max="9" width="9.140625" style="5"/>
  </cols>
  <sheetData>
    <row r="1" spans="1:22">
      <c r="A1" s="35"/>
      <c r="B1" s="35"/>
      <c r="C1" s="3">
        <v>2011</v>
      </c>
      <c r="D1" s="60">
        <v>2012</v>
      </c>
      <c r="E1" s="60">
        <v>2013</v>
      </c>
      <c r="F1" s="60">
        <v>2014</v>
      </c>
      <c r="G1" s="60">
        <v>2015</v>
      </c>
      <c r="H1" s="60">
        <v>2016</v>
      </c>
      <c r="I1" s="61">
        <v>2017</v>
      </c>
      <c r="J1" s="60">
        <v>2018</v>
      </c>
      <c r="K1" s="60">
        <v>2019</v>
      </c>
      <c r="L1" s="60">
        <v>2020</v>
      </c>
      <c r="M1" s="60">
        <v>2021</v>
      </c>
      <c r="N1" s="60">
        <v>2022</v>
      </c>
      <c r="O1" s="60">
        <v>2023</v>
      </c>
      <c r="P1" s="60">
        <v>2024</v>
      </c>
      <c r="Q1" s="60">
        <v>2025</v>
      </c>
      <c r="R1" s="60">
        <v>2026</v>
      </c>
      <c r="S1" s="60">
        <v>2027</v>
      </c>
      <c r="T1" s="60">
        <v>2028</v>
      </c>
      <c r="U1" s="60">
        <v>2029</v>
      </c>
      <c r="V1" s="60">
        <v>2030</v>
      </c>
    </row>
    <row r="2" spans="1:22">
      <c r="B2" s="3" t="s">
        <v>0</v>
      </c>
    </row>
    <row r="3" spans="1:22">
      <c r="I3" s="10"/>
    </row>
    <row r="4" spans="1:22">
      <c r="B4" s="35" t="s">
        <v>65</v>
      </c>
      <c r="C4" s="2">
        <v>2.8784648187633266E-2</v>
      </c>
      <c r="D4" s="2">
        <v>3.5199076745527913E-2</v>
      </c>
      <c r="E4" s="2">
        <v>2.0040080160320661E-2</v>
      </c>
      <c r="F4" s="2">
        <v>2.16110019646365E-2</v>
      </c>
      <c r="G4" s="2">
        <v>2.3076923076923217E-2</v>
      </c>
      <c r="H4" s="2">
        <v>1.5037593984962294E-2</v>
      </c>
      <c r="I4" s="55">
        <v>1.2962962962963065E-2</v>
      </c>
      <c r="J4" s="172">
        <v>2.4498899036147659E-2</v>
      </c>
      <c r="K4" s="172">
        <v>2.4498899036147659E-2</v>
      </c>
      <c r="L4" s="172">
        <v>2.4498899036147659E-2</v>
      </c>
      <c r="M4" s="172">
        <v>2.4498899036147659E-2</v>
      </c>
      <c r="N4" s="172">
        <v>2.4498899036147659E-2</v>
      </c>
      <c r="O4" s="172">
        <v>2.4498899036147659E-2</v>
      </c>
      <c r="P4" s="172">
        <v>2.4498899036147659E-2</v>
      </c>
      <c r="Q4" s="172">
        <v>2.4498899036147659E-2</v>
      </c>
      <c r="R4" s="172">
        <v>2.4498899036147659E-2</v>
      </c>
      <c r="S4" s="172">
        <v>2.4498899036147659E-2</v>
      </c>
      <c r="T4" s="172">
        <v>2.4498899036147659E-2</v>
      </c>
      <c r="U4" s="172">
        <v>2.4498899036147659E-2</v>
      </c>
      <c r="V4" s="172">
        <v>2.4498899036147659E-2</v>
      </c>
    </row>
    <row r="5" spans="1:22">
      <c r="B5" t="s">
        <v>1</v>
      </c>
      <c r="C5">
        <v>0</v>
      </c>
      <c r="D5" s="59">
        <v>1</v>
      </c>
      <c r="E5" s="53">
        <f>D5*(1+E4)</f>
        <v>1.0200400801603207</v>
      </c>
      <c r="F5" s="53">
        <f t="shared" ref="F5:V5" si="0">E5*(1+F4)</f>
        <v>1.0420841683366733</v>
      </c>
      <c r="G5" s="53">
        <f t="shared" si="0"/>
        <v>1.0661322645290583</v>
      </c>
      <c r="H5" s="53">
        <f t="shared" si="0"/>
        <v>1.0821643286573146</v>
      </c>
      <c r="I5" s="54">
        <f t="shared" si="0"/>
        <v>1.0961923847695392</v>
      </c>
      <c r="J5" s="53">
        <f t="shared" si="0"/>
        <v>1.123047891328202</v>
      </c>
      <c r="K5" s="53">
        <f t="shared" si="0"/>
        <v>1.1505613282306102</v>
      </c>
      <c r="L5" s="53">
        <f t="shared" si="0"/>
        <v>1.1787488140458278</v>
      </c>
      <c r="M5" s="53">
        <f t="shared" si="0"/>
        <v>1.2076268622301154</v>
      </c>
      <c r="N5" s="53">
        <f t="shared" si="0"/>
        <v>1.2372123908012307</v>
      </c>
      <c r="O5" s="53">
        <f t="shared" si="0"/>
        <v>1.2675227322497409</v>
      </c>
      <c r="P5" s="53">
        <f t="shared" si="0"/>
        <v>1.2985756436931493</v>
      </c>
      <c r="Q5" s="53">
        <f t="shared" si="0"/>
        <v>1.3303893172787882</v>
      </c>
      <c r="R5" s="53">
        <f t="shared" si="0"/>
        <v>1.3629823908415706</v>
      </c>
      <c r="S5" s="53">
        <f t="shared" si="0"/>
        <v>1.3963739588228454</v>
      </c>
      <c r="T5" s="53">
        <f t="shared" si="0"/>
        <v>1.4305835834567522</v>
      </c>
      <c r="U5" s="53">
        <f t="shared" si="0"/>
        <v>1.4656313062306294</v>
      </c>
      <c r="V5" s="53">
        <f t="shared" si="0"/>
        <v>1.5015376596261909</v>
      </c>
    </row>
    <row r="6" spans="1:22">
      <c r="D6" s="7"/>
      <c r="E6" s="7"/>
      <c r="F6" s="7"/>
      <c r="G6" s="7"/>
      <c r="H6" s="7"/>
      <c r="I6" s="20"/>
    </row>
    <row r="7" spans="1:22">
      <c r="B7" s="3" t="s">
        <v>2</v>
      </c>
      <c r="C7" s="1"/>
      <c r="I7" s="10"/>
    </row>
    <row r="8" spans="1:22">
      <c r="C8" s="2"/>
    </row>
    <row r="9" spans="1:22">
      <c r="B9" t="s">
        <v>3</v>
      </c>
      <c r="C9" s="4"/>
      <c r="D9" s="56">
        <v>6.2999999999999945E-2</v>
      </c>
      <c r="E9" s="56">
        <v>4.4633170731707361E-2</v>
      </c>
      <c r="F9" s="56">
        <v>4.4633170731707361E-2</v>
      </c>
      <c r="G9" s="56">
        <v>4.4633170731707361E-2</v>
      </c>
      <c r="H9" s="56">
        <v>4.4633170731707361E-2</v>
      </c>
      <c r="I9" s="57">
        <v>4.4633170731707361E-2</v>
      </c>
      <c r="J9" s="171">
        <v>3.403935823826356E-2</v>
      </c>
      <c r="K9" s="171">
        <v>3.403935823826356E-2</v>
      </c>
      <c r="L9" s="171">
        <v>3.403935823826356E-2</v>
      </c>
      <c r="M9" s="171">
        <v>3.403935823826356E-2</v>
      </c>
      <c r="N9" s="171">
        <v>3.403935823826356E-2</v>
      </c>
      <c r="O9" s="171">
        <v>3.403935823826356E-2</v>
      </c>
      <c r="P9" s="171">
        <v>3.403935823826356E-2</v>
      </c>
      <c r="Q9" s="171">
        <v>3.403935823826356E-2</v>
      </c>
      <c r="R9" s="171">
        <v>3.403935823826356E-2</v>
      </c>
      <c r="S9" s="171">
        <v>3.403935823826356E-2</v>
      </c>
      <c r="T9" s="171">
        <v>3.403935823826356E-2</v>
      </c>
      <c r="U9" s="171">
        <v>3.403935823826356E-2</v>
      </c>
      <c r="V9" s="171">
        <v>3.403935823826356E-2</v>
      </c>
    </row>
    <row r="10" spans="1:22">
      <c r="B10" t="s">
        <v>4</v>
      </c>
      <c r="D10" s="1">
        <f>(1+D9)*(1+D4)-1</f>
        <v>0.10041661858049622</v>
      </c>
      <c r="E10" s="1">
        <f t="shared" ref="E10:I10" si="1">(1+E9)*(1+E4)-1</f>
        <v>6.5567703211300676E-2</v>
      </c>
      <c r="F10" s="1">
        <f t="shared" si="1"/>
        <v>6.7208740236714748E-2</v>
      </c>
      <c r="G10" s="1">
        <f t="shared" si="1"/>
        <v>6.8740090056285341E-2</v>
      </c>
      <c r="H10" s="1">
        <f t="shared" si="1"/>
        <v>6.0341940216394496E-2</v>
      </c>
      <c r="I10" s="21">
        <f t="shared" si="1"/>
        <v>5.8174711833785198E-2</v>
      </c>
      <c r="J10" s="2">
        <f t="shared" ref="J10" si="2">(1+J9)*(1+J4)-1</f>
        <v>5.9372184075145773E-2</v>
      </c>
      <c r="K10" s="2">
        <f t="shared" ref="K10" si="3">(1+K9)*(1+K4)-1</f>
        <v>5.9372184075145773E-2</v>
      </c>
      <c r="L10" s="2">
        <f t="shared" ref="L10" si="4">(1+L9)*(1+L4)-1</f>
        <v>5.9372184075145773E-2</v>
      </c>
      <c r="M10" s="2">
        <f t="shared" ref="M10" si="5">(1+M9)*(1+M4)-1</f>
        <v>5.9372184075145773E-2</v>
      </c>
      <c r="N10" s="2">
        <f t="shared" ref="N10" si="6">(1+N9)*(1+N4)-1</f>
        <v>5.9372184075145773E-2</v>
      </c>
      <c r="O10" s="2">
        <f t="shared" ref="O10" si="7">(1+O9)*(1+O4)-1</f>
        <v>5.9372184075145773E-2</v>
      </c>
      <c r="P10" s="2">
        <f t="shared" ref="P10" si="8">(1+P9)*(1+P4)-1</f>
        <v>5.9372184075145773E-2</v>
      </c>
      <c r="Q10" s="2">
        <f t="shared" ref="Q10" si="9">(1+Q9)*(1+Q4)-1</f>
        <v>5.9372184075145773E-2</v>
      </c>
      <c r="R10" s="2">
        <f t="shared" ref="R10" si="10">(1+R9)*(1+R4)-1</f>
        <v>5.9372184075145773E-2</v>
      </c>
      <c r="S10" s="2">
        <f t="shared" ref="S10" si="11">(1+S9)*(1+S4)-1</f>
        <v>5.9372184075145773E-2</v>
      </c>
      <c r="T10" s="2">
        <f t="shared" ref="T10" si="12">(1+T9)*(1+T4)-1</f>
        <v>5.9372184075145773E-2</v>
      </c>
      <c r="U10" s="2">
        <f t="shared" ref="U10" si="13">(1+U9)*(1+U4)-1</f>
        <v>5.9372184075145773E-2</v>
      </c>
      <c r="V10" s="2">
        <f t="shared" ref="V10" si="14">(1+V9)*(1+V4)-1</f>
        <v>5.9372184075145773E-2</v>
      </c>
    </row>
    <row r="13" spans="1:22">
      <c r="B13" s="3" t="s">
        <v>68</v>
      </c>
    </row>
    <row r="14" spans="1:22">
      <c r="D14" s="82" t="s">
        <v>6</v>
      </c>
      <c r="E14" s="82" t="s">
        <v>6</v>
      </c>
      <c r="F14" s="82" t="s">
        <v>6</v>
      </c>
      <c r="G14" s="82" t="s">
        <v>6</v>
      </c>
      <c r="H14" s="82" t="s">
        <v>6</v>
      </c>
      <c r="I14" s="83" t="s">
        <v>6</v>
      </c>
      <c r="J14" s="24" t="s">
        <v>6</v>
      </c>
      <c r="K14" s="24" t="s">
        <v>6</v>
      </c>
      <c r="L14" s="24" t="s">
        <v>6</v>
      </c>
      <c r="M14" s="24" t="s">
        <v>6</v>
      </c>
      <c r="N14" s="24" t="s">
        <v>6</v>
      </c>
    </row>
    <row r="15" spans="1:22">
      <c r="B15" t="s">
        <v>5</v>
      </c>
    </row>
    <row r="16" spans="1:22">
      <c r="B16" t="s">
        <v>7</v>
      </c>
      <c r="D16" s="7">
        <v>0.44260449253268486</v>
      </c>
      <c r="E16" s="7">
        <v>0.77902696014874495</v>
      </c>
      <c r="F16" s="7">
        <v>0.39848336499690884</v>
      </c>
      <c r="G16" s="7">
        <v>-0.11024607709802181</v>
      </c>
      <c r="H16" s="7">
        <v>0.45863310176049404</v>
      </c>
      <c r="I16" s="10">
        <v>1.4893757852441161</v>
      </c>
    </row>
    <row r="17" spans="2:14">
      <c r="B17" t="s">
        <v>8</v>
      </c>
      <c r="D17" s="7">
        <v>36.798402914824301</v>
      </c>
      <c r="E17" s="7">
        <v>27.372674769981572</v>
      </c>
      <c r="F17" s="7">
        <v>23.604148334428398</v>
      </c>
      <c r="G17" s="7">
        <v>30.220560656778389</v>
      </c>
      <c r="H17" s="7">
        <v>18.751013298670372</v>
      </c>
      <c r="I17" s="10">
        <v>22.413820886021636</v>
      </c>
      <c r="J17" s="58"/>
      <c r="K17" s="58"/>
      <c r="L17" s="58"/>
      <c r="M17" s="58"/>
      <c r="N17" s="58"/>
    </row>
    <row r="18" spans="2:14">
      <c r="B18" t="s">
        <v>9</v>
      </c>
      <c r="D18" s="7">
        <v>25.573601355548693</v>
      </c>
      <c r="E18" s="7">
        <v>22.583653869643076</v>
      </c>
      <c r="F18" s="7">
        <v>34.989603259788872</v>
      </c>
      <c r="G18" s="7">
        <v>33.084877558123978</v>
      </c>
      <c r="H18" s="7">
        <v>32.668674350530857</v>
      </c>
      <c r="I18" s="10">
        <v>32.916433645810912</v>
      </c>
    </row>
    <row r="19" spans="2:14">
      <c r="B19" t="s">
        <v>10</v>
      </c>
      <c r="D19" s="7">
        <v>0.3810445136168884</v>
      </c>
      <c r="E19" s="7">
        <v>0.59926400215707665</v>
      </c>
      <c r="F19" s="7">
        <v>0.34085567676320055</v>
      </c>
      <c r="G19" s="7">
        <v>0.19717052306505525</v>
      </c>
      <c r="H19" s="7">
        <v>0.32379060251851843</v>
      </c>
      <c r="I19" s="10">
        <v>0.28794598514719572</v>
      </c>
    </row>
    <row r="20" spans="2:14">
      <c r="B20" t="s">
        <v>11</v>
      </c>
      <c r="D20" s="7">
        <v>2.5452571714769476</v>
      </c>
      <c r="E20" s="7">
        <v>3.1777895495312536</v>
      </c>
      <c r="F20" s="7">
        <v>5.3166177276863795</v>
      </c>
      <c r="G20" s="7">
        <v>3.8132844867697528</v>
      </c>
      <c r="H20" s="7">
        <v>1.8889615823901231</v>
      </c>
      <c r="I20" s="10">
        <v>6.1058875886687245</v>
      </c>
    </row>
    <row r="21" spans="2:14">
      <c r="B21" t="s">
        <v>12</v>
      </c>
      <c r="D21" s="7">
        <v>8.5573063936145708</v>
      </c>
      <c r="E21" s="7">
        <v>11.087011460774953</v>
      </c>
      <c r="F21" s="7">
        <v>9.7026217660883791</v>
      </c>
      <c r="G21" s="7">
        <v>7.7246514808521338</v>
      </c>
      <c r="H21" s="7">
        <v>14.187168057660497</v>
      </c>
      <c r="I21" s="10">
        <v>12.262343566043555</v>
      </c>
    </row>
    <row r="22" spans="2:14">
      <c r="B22" t="s">
        <v>13</v>
      </c>
      <c r="D22" s="7">
        <v>0.32444857413917161</v>
      </c>
      <c r="E22" s="7">
        <v>0.65841764740458997</v>
      </c>
      <c r="F22" s="7">
        <v>0.27993677351915564</v>
      </c>
      <c r="G22" s="7">
        <v>0.45355716279546632</v>
      </c>
      <c r="H22" s="7">
        <v>0.39531495849382758</v>
      </c>
      <c r="I22" s="10">
        <v>0.42700302553264408</v>
      </c>
    </row>
    <row r="23" spans="2:14">
      <c r="B23" t="s">
        <v>14</v>
      </c>
      <c r="D23" s="7">
        <v>-1.02883755</v>
      </c>
      <c r="E23" s="7">
        <v>0</v>
      </c>
      <c r="F23" s="7">
        <v>0</v>
      </c>
      <c r="G23" s="7">
        <v>0</v>
      </c>
      <c r="H23" s="7">
        <v>0</v>
      </c>
      <c r="I23" s="10">
        <v>0</v>
      </c>
    </row>
    <row r="24" spans="2:14">
      <c r="B24" t="s">
        <v>15</v>
      </c>
      <c r="C24" s="3"/>
      <c r="D24" s="7">
        <v>14.498994822334453</v>
      </c>
      <c r="E24" s="7">
        <v>15.69992472028375</v>
      </c>
      <c r="F24" s="7">
        <v>12.698047384485095</v>
      </c>
      <c r="G24" s="7">
        <v>8.2344515580325552</v>
      </c>
      <c r="H24" s="7">
        <v>6.2584677005130311</v>
      </c>
      <c r="I24" s="10">
        <v>12.085924480843643</v>
      </c>
    </row>
    <row r="25" spans="2:14">
      <c r="B25" t="s">
        <v>16</v>
      </c>
      <c r="D25" s="7">
        <v>0.24737816189480344</v>
      </c>
      <c r="E25" s="7">
        <v>0.45244254919819704</v>
      </c>
      <c r="F25" s="7">
        <v>5.0230477516258969E-2</v>
      </c>
      <c r="G25" s="7">
        <v>0.35951958031572823</v>
      </c>
      <c r="H25" s="7">
        <v>0.15839474849382715</v>
      </c>
      <c r="I25" s="10">
        <v>0.32656021160706261</v>
      </c>
    </row>
    <row r="26" spans="2:14">
      <c r="B26" t="s">
        <v>17</v>
      </c>
      <c r="D26" s="7">
        <v>0</v>
      </c>
      <c r="E26" s="7">
        <v>0</v>
      </c>
      <c r="F26" s="7">
        <v>0</v>
      </c>
      <c r="G26" s="7">
        <v>0</v>
      </c>
      <c r="H26" s="7">
        <v>0</v>
      </c>
      <c r="I26" s="10">
        <v>0</v>
      </c>
    </row>
    <row r="27" spans="2:14">
      <c r="B27" t="s">
        <v>67</v>
      </c>
      <c r="D27" s="7">
        <v>0</v>
      </c>
      <c r="E27" s="7">
        <v>0</v>
      </c>
      <c r="F27" s="7">
        <v>0</v>
      </c>
      <c r="G27" s="7">
        <v>0</v>
      </c>
      <c r="H27" s="7">
        <v>0</v>
      </c>
      <c r="I27" s="10">
        <v>0</v>
      </c>
    </row>
    <row r="28" spans="2:14" ht="15.75" thickBot="1">
      <c r="B28" s="3" t="s">
        <v>18</v>
      </c>
      <c r="D28" s="9">
        <f>SUM(D16:D27)</f>
        <v>88.340200849982494</v>
      </c>
      <c r="E28" s="9">
        <f t="shared" ref="E28:N28" si="15">SUM(E16:E27)</f>
        <v>82.410205529123218</v>
      </c>
      <c r="F28" s="9">
        <f t="shared" si="15"/>
        <v>87.38054476527266</v>
      </c>
      <c r="G28" s="9">
        <f t="shared" si="15"/>
        <v>83.977826929635043</v>
      </c>
      <c r="H28" s="9">
        <f t="shared" si="15"/>
        <v>75.090418401031556</v>
      </c>
      <c r="I28" s="18">
        <f t="shared" si="15"/>
        <v>88.315295174919484</v>
      </c>
      <c r="J28" s="9">
        <f t="shared" si="15"/>
        <v>0</v>
      </c>
      <c r="K28" s="9">
        <f t="shared" si="15"/>
        <v>0</v>
      </c>
      <c r="L28" s="9">
        <f t="shared" si="15"/>
        <v>0</v>
      </c>
      <c r="M28" s="9">
        <f t="shared" si="15"/>
        <v>0</v>
      </c>
      <c r="N28" s="9">
        <f t="shared" si="15"/>
        <v>0</v>
      </c>
    </row>
    <row r="29" spans="2:14">
      <c r="D29" s="22"/>
      <c r="E29" s="22"/>
      <c r="F29" s="22"/>
      <c r="G29" s="22"/>
      <c r="H29" s="22"/>
      <c r="I29" s="13"/>
    </row>
    <row r="30" spans="2:14">
      <c r="B30" s="3" t="s">
        <v>69</v>
      </c>
      <c r="D30" s="22"/>
      <c r="E30" s="22"/>
      <c r="F30" s="22"/>
      <c r="G30" s="22"/>
      <c r="H30" s="22"/>
      <c r="I30" s="13"/>
    </row>
    <row r="31" spans="2:14">
      <c r="D31" s="22" t="s">
        <v>6</v>
      </c>
      <c r="E31" s="22" t="s">
        <v>6</v>
      </c>
      <c r="F31" s="22" t="s">
        <v>6</v>
      </c>
      <c r="G31" s="22" t="s">
        <v>6</v>
      </c>
      <c r="H31" s="22" t="s">
        <v>6</v>
      </c>
      <c r="I31" s="13" t="s">
        <v>6</v>
      </c>
    </row>
    <row r="32" spans="2:14">
      <c r="B32" t="str">
        <f t="shared" ref="B32:B42" si="16">B16</f>
        <v>Transmission Pipelines</v>
      </c>
      <c r="E32" s="22">
        <v>0</v>
      </c>
      <c r="F32" s="22">
        <v>3.065594666493229</v>
      </c>
      <c r="G32" s="22">
        <v>0</v>
      </c>
      <c r="H32" s="22">
        <v>0</v>
      </c>
      <c r="I32" s="13">
        <v>0</v>
      </c>
    </row>
    <row r="33" spans="2:14">
      <c r="B33" t="str">
        <f t="shared" si="16"/>
        <v>Distribution Pipelines</v>
      </c>
      <c r="E33" s="22">
        <v>48.896818939240944</v>
      </c>
      <c r="F33" s="22">
        <v>44.15941464900267</v>
      </c>
      <c r="G33" s="22">
        <v>50.074540529790369</v>
      </c>
      <c r="H33" s="22">
        <v>42.155208555200247</v>
      </c>
      <c r="I33" s="13">
        <v>35.752963575641239</v>
      </c>
    </row>
    <row r="34" spans="2:14">
      <c r="B34" t="str">
        <f t="shared" si="16"/>
        <v>Service Pipes</v>
      </c>
      <c r="E34" s="22">
        <v>20.288856436361417</v>
      </c>
      <c r="F34" s="22">
        <v>20.527818882178554</v>
      </c>
      <c r="G34" s="22">
        <v>21.350097925410772</v>
      </c>
      <c r="H34" s="22">
        <v>20.830396152392726</v>
      </c>
      <c r="I34" s="13">
        <v>20.265554199951236</v>
      </c>
    </row>
    <row r="35" spans="2:14">
      <c r="B35" t="str">
        <f t="shared" si="16"/>
        <v>Cathodic Protection</v>
      </c>
      <c r="E35" s="22">
        <v>0.33232858474390847</v>
      </c>
      <c r="F35" s="22">
        <v>0.32215210769852276</v>
      </c>
      <c r="G35" s="22">
        <v>0.33077772635008701</v>
      </c>
      <c r="H35" s="22">
        <v>0.31335951146196106</v>
      </c>
      <c r="I35" s="13">
        <v>0.29638412928565649</v>
      </c>
    </row>
    <row r="36" spans="2:14">
      <c r="B36" t="str">
        <f t="shared" si="16"/>
        <v>Supply Regulators/Valve Stations</v>
      </c>
      <c r="E36" s="22">
        <v>3.5045811080273443</v>
      </c>
      <c r="F36" s="22">
        <v>5.3728423943604824</v>
      </c>
      <c r="G36" s="22">
        <v>7.4953077138124558</v>
      </c>
      <c r="H36" s="22">
        <v>4.6022104523830301</v>
      </c>
      <c r="I36" s="13">
        <v>2.6898976842039808</v>
      </c>
    </row>
    <row r="37" spans="2:14">
      <c r="B37" t="str">
        <f t="shared" si="16"/>
        <v>Meters</v>
      </c>
      <c r="E37" s="22">
        <v>10.261869223819746</v>
      </c>
      <c r="F37" s="22">
        <v>10.804110098115485</v>
      </c>
      <c r="G37" s="22">
        <v>10.240706096564066</v>
      </c>
      <c r="H37" s="22">
        <v>10.108514438345194</v>
      </c>
      <c r="I37" s="13">
        <v>9.8939206092373055</v>
      </c>
    </row>
    <row r="38" spans="2:14">
      <c r="B38" t="str">
        <f t="shared" si="16"/>
        <v>SCADA and remote control</v>
      </c>
      <c r="E38" s="22">
        <v>1.0090485899888266</v>
      </c>
      <c r="F38" s="22">
        <v>0.96672134857756697</v>
      </c>
      <c r="G38" s="22">
        <v>0.98942769725579227</v>
      </c>
      <c r="H38" s="22">
        <v>0.89524096217824944</v>
      </c>
      <c r="I38" s="13">
        <v>0.94651473399990915</v>
      </c>
    </row>
    <row r="39" spans="2:14">
      <c r="B39" t="str">
        <f t="shared" si="16"/>
        <v>Buildings</v>
      </c>
      <c r="E39" s="22">
        <v>0</v>
      </c>
      <c r="F39" s="22">
        <v>0</v>
      </c>
      <c r="G39" s="22">
        <v>0</v>
      </c>
      <c r="H39" s="22">
        <v>0</v>
      </c>
      <c r="I39" s="13">
        <v>0</v>
      </c>
    </row>
    <row r="40" spans="2:14">
      <c r="B40" t="str">
        <f t="shared" si="16"/>
        <v>Other - IT</v>
      </c>
      <c r="E40" s="22">
        <v>15.42510833777669</v>
      </c>
      <c r="F40" s="22">
        <v>14.69498991748878</v>
      </c>
      <c r="G40" s="22">
        <v>7.7898403787075479</v>
      </c>
      <c r="H40" s="22">
        <v>8.6591947285273534</v>
      </c>
      <c r="I40" s="13">
        <v>8.8605038930459781</v>
      </c>
    </row>
    <row r="41" spans="2:14">
      <c r="B41" t="str">
        <f t="shared" si="16"/>
        <v>Other - non IT</v>
      </c>
      <c r="E41" s="22">
        <v>0.38601288011839074</v>
      </c>
      <c r="F41" s="22">
        <v>0.38554923336377295</v>
      </c>
      <c r="G41" s="22">
        <v>0.38741627100746495</v>
      </c>
      <c r="H41" s="22">
        <v>0.39294006462505593</v>
      </c>
      <c r="I41" s="13">
        <v>0.39876734249998824</v>
      </c>
    </row>
    <row r="42" spans="2:14">
      <c r="B42" t="str">
        <f t="shared" si="16"/>
        <v>Land</v>
      </c>
      <c r="E42" s="22">
        <v>0</v>
      </c>
      <c r="F42" s="22">
        <v>0</v>
      </c>
      <c r="G42" s="22">
        <v>0</v>
      </c>
      <c r="H42" s="22">
        <v>0</v>
      </c>
      <c r="I42" s="13">
        <v>0</v>
      </c>
    </row>
    <row r="43" spans="2:14">
      <c r="B43" t="s">
        <v>67</v>
      </c>
      <c r="E43" s="22">
        <v>0</v>
      </c>
      <c r="F43" s="22">
        <v>0</v>
      </c>
      <c r="G43" s="22">
        <v>0</v>
      </c>
      <c r="H43" s="22">
        <v>0</v>
      </c>
      <c r="I43" s="13">
        <v>0</v>
      </c>
    </row>
    <row r="44" spans="2:14" ht="15.75" thickBot="1">
      <c r="B44" s="3" t="str">
        <f t="shared" ref="B44" si="17">B28</f>
        <v>Total capex</v>
      </c>
      <c r="D44" s="9"/>
      <c r="E44" s="9">
        <f>SUM(E32:E43)</f>
        <v>100.10462410007725</v>
      </c>
      <c r="F44" s="9">
        <f>SUM(F32:F43)</f>
        <v>100.29919329727906</v>
      </c>
      <c r="G44" s="9">
        <f>SUM(G32:G43)</f>
        <v>98.658114338898571</v>
      </c>
      <c r="H44" s="9">
        <f>SUM(H32:H43)</f>
        <v>87.957064865113807</v>
      </c>
      <c r="I44" s="18">
        <f>SUM(I32:I43)</f>
        <v>79.104506167865281</v>
      </c>
      <c r="J44" s="87">
        <f t="shared" ref="J44:N44" si="18">SUM(J32:J43)</f>
        <v>0</v>
      </c>
      <c r="K44" s="12">
        <f t="shared" si="18"/>
        <v>0</v>
      </c>
      <c r="L44" s="12">
        <f t="shared" si="18"/>
        <v>0</v>
      </c>
      <c r="M44" s="12">
        <f t="shared" si="18"/>
        <v>0</v>
      </c>
      <c r="N44" s="12">
        <f t="shared" si="18"/>
        <v>0</v>
      </c>
    </row>
    <row r="46" spans="2:14">
      <c r="B46" s="3" t="s">
        <v>19</v>
      </c>
    </row>
    <row r="47" spans="2:14">
      <c r="B47" t="s">
        <v>20</v>
      </c>
    </row>
    <row r="48" spans="2:14">
      <c r="B48" t="str">
        <f t="shared" ref="B48:B58" si="19">B16</f>
        <v>Transmission Pipelines</v>
      </c>
      <c r="D48" s="8">
        <v>0.64915699079681022</v>
      </c>
    </row>
    <row r="49" spans="2:4">
      <c r="B49" t="str">
        <f t="shared" si="19"/>
        <v>Distribution Pipelines</v>
      </c>
      <c r="D49" s="8">
        <v>34.518927892712831</v>
      </c>
    </row>
    <row r="50" spans="2:4">
      <c r="B50" t="str">
        <f t="shared" si="19"/>
        <v>Service Pipes</v>
      </c>
      <c r="D50" s="8">
        <v>22.018784497494401</v>
      </c>
    </row>
    <row r="51" spans="2:4">
      <c r="B51" t="str">
        <f t="shared" si="19"/>
        <v>Cathodic Protection</v>
      </c>
      <c r="D51" s="8">
        <v>0.74238501955736602</v>
      </c>
    </row>
    <row r="52" spans="2:4">
      <c r="B52" t="str">
        <f t="shared" si="19"/>
        <v>Supply Regulators/Valve Stations</v>
      </c>
      <c r="D52" s="8">
        <v>0.40144642479035769</v>
      </c>
    </row>
    <row r="53" spans="2:4">
      <c r="B53" t="str">
        <f t="shared" si="19"/>
        <v>Meters</v>
      </c>
      <c r="D53" s="8">
        <v>12.175875890870378</v>
      </c>
    </row>
    <row r="54" spans="2:4">
      <c r="B54" t="str">
        <f t="shared" si="19"/>
        <v>SCADA and remote control</v>
      </c>
      <c r="D54" s="8">
        <v>0.4137671585094625</v>
      </c>
    </row>
    <row r="55" spans="2:4">
      <c r="B55" t="str">
        <f t="shared" si="19"/>
        <v>Buildings</v>
      </c>
      <c r="D55" s="8">
        <v>0</v>
      </c>
    </row>
    <row r="56" spans="2:4">
      <c r="B56" t="str">
        <f t="shared" si="19"/>
        <v>Other - IT</v>
      </c>
      <c r="D56" s="8">
        <v>5.1534619179139165</v>
      </c>
    </row>
    <row r="57" spans="2:4">
      <c r="B57" t="str">
        <f t="shared" si="19"/>
        <v>Other - non IT</v>
      </c>
      <c r="D57" s="8">
        <v>0.2137619232409565</v>
      </c>
    </row>
    <row r="58" spans="2:4">
      <c r="B58" t="str">
        <f t="shared" si="19"/>
        <v>Land</v>
      </c>
      <c r="D58" s="8">
        <v>0</v>
      </c>
    </row>
    <row r="59" spans="2:4">
      <c r="B59" t="s">
        <v>67</v>
      </c>
      <c r="D59" s="8">
        <v>0</v>
      </c>
    </row>
    <row r="60" spans="2:4" ht="15.75" thickBot="1">
      <c r="B60" t="str">
        <f t="shared" ref="B60" si="20">B28</f>
        <v>Total capex</v>
      </c>
      <c r="D60" s="9">
        <f>SUM(D48:D59)</f>
        <v>76.287567715886468</v>
      </c>
    </row>
    <row r="63" spans="2:4" ht="30">
      <c r="B63" s="23" t="s">
        <v>21</v>
      </c>
      <c r="D63" s="35"/>
    </row>
    <row r="64" spans="2:4">
      <c r="B64" t="str">
        <f t="shared" ref="B64:B74" si="21">B16</f>
        <v>Transmission Pipelines</v>
      </c>
      <c r="D64" s="58">
        <f>D16-D48</f>
        <v>-0.20655249826412536</v>
      </c>
    </row>
    <row r="65" spans="2:9">
      <c r="B65" t="str">
        <f t="shared" si="21"/>
        <v>Distribution Pipelines</v>
      </c>
      <c r="D65" s="58">
        <f>D17-D49</f>
        <v>2.2794750221114697</v>
      </c>
    </row>
    <row r="66" spans="2:9">
      <c r="B66" t="str">
        <f t="shared" si="21"/>
        <v>Service Pipes</v>
      </c>
      <c r="D66" s="58">
        <f t="shared" ref="D66:D75" si="22">D18-D50</f>
        <v>3.5548168580542914</v>
      </c>
    </row>
    <row r="67" spans="2:9">
      <c r="B67" t="str">
        <f t="shared" si="21"/>
        <v>Cathodic Protection</v>
      </c>
      <c r="D67" s="58">
        <f t="shared" si="22"/>
        <v>-0.36134050594047762</v>
      </c>
    </row>
    <row r="68" spans="2:9">
      <c r="B68" t="str">
        <f t="shared" si="21"/>
        <v>Supply Regulators/Valve Stations</v>
      </c>
      <c r="D68" s="58">
        <f>D20-D52</f>
        <v>2.1438107466865901</v>
      </c>
    </row>
    <row r="69" spans="2:9">
      <c r="B69" t="str">
        <f t="shared" si="21"/>
        <v>Meters</v>
      </c>
      <c r="D69" s="58">
        <f t="shared" si="22"/>
        <v>-3.6185694972558071</v>
      </c>
    </row>
    <row r="70" spans="2:9">
      <c r="B70" t="str">
        <f t="shared" si="21"/>
        <v>SCADA and remote control</v>
      </c>
      <c r="D70" s="58">
        <f t="shared" si="22"/>
        <v>-8.9318584370290888E-2</v>
      </c>
    </row>
    <row r="71" spans="2:9">
      <c r="B71" t="str">
        <f t="shared" si="21"/>
        <v>Buildings</v>
      </c>
      <c r="D71" s="58">
        <f t="shared" si="22"/>
        <v>-1.02883755</v>
      </c>
    </row>
    <row r="72" spans="2:9">
      <c r="B72" t="str">
        <f t="shared" si="21"/>
        <v>Other - IT</v>
      </c>
      <c r="D72" s="58">
        <f t="shared" si="22"/>
        <v>9.3455329044205371</v>
      </c>
    </row>
    <row r="73" spans="2:9">
      <c r="B73" t="str">
        <f t="shared" si="21"/>
        <v>Other - non IT</v>
      </c>
      <c r="D73" s="58">
        <f t="shared" si="22"/>
        <v>3.3616238653846942E-2</v>
      </c>
    </row>
    <row r="74" spans="2:9">
      <c r="B74" t="str">
        <f t="shared" si="21"/>
        <v>Land</v>
      </c>
      <c r="D74" s="58">
        <f t="shared" si="22"/>
        <v>0</v>
      </c>
    </row>
    <row r="75" spans="2:9">
      <c r="B75" t="s">
        <v>67</v>
      </c>
      <c r="D75" s="58">
        <f t="shared" si="22"/>
        <v>0</v>
      </c>
    </row>
    <row r="76" spans="2:9" ht="15.75" thickBot="1">
      <c r="B76" t="str">
        <f>B28</f>
        <v>Total capex</v>
      </c>
      <c r="D76" s="169">
        <f>SUM(D64:D75)</f>
        <v>12.052633134096036</v>
      </c>
    </row>
    <row r="79" spans="2:9">
      <c r="B79" s="3" t="s">
        <v>22</v>
      </c>
      <c r="E79" s="8">
        <f>SUM(E80,E82,E84,E86,E88,E90,E92,E94,E96,E98,E100)</f>
        <v>0.7902634722510975</v>
      </c>
      <c r="F79" s="8">
        <f t="shared" ref="F79:H79" si="23">SUM(F80,F82,F84,F86,F88,F90,F92,F94,F96,F98,F100)</f>
        <v>0.86315490190296973</v>
      </c>
      <c r="G79" s="8">
        <f t="shared" si="23"/>
        <v>0.94215521499319754</v>
      </c>
      <c r="H79" s="8">
        <f t="shared" si="23"/>
        <v>0.88390121437133495</v>
      </c>
      <c r="I79" s="13">
        <f>SUM(I80,I82,I84,I86,I88,I90,I92,I94,I96,I98,I100)</f>
        <v>0.90357590344197902</v>
      </c>
    </row>
    <row r="80" spans="2:9">
      <c r="B80" s="16" t="s">
        <v>7</v>
      </c>
      <c r="E80" s="7">
        <f>($D64+(SUM($D80:D80)))*E$10</f>
        <v>-1.3543172903734869E-2</v>
      </c>
      <c r="F80" s="7">
        <f>($D64+(SUM($D80:E80)))*F$10</f>
        <v>-1.4792352790746106E-2</v>
      </c>
      <c r="G80" s="7">
        <f>($D64+(SUM($D80:F80)))*G$10</f>
        <v>-1.6146223920057507E-2</v>
      </c>
      <c r="H80" s="7">
        <f>($D64+(SUM($D80:G80)))*H$10</f>
        <v>-1.5147893577761891E-2</v>
      </c>
      <c r="I80" s="10">
        <f>($D64+(SUM($D80:H80)))*I$10</f>
        <v>-1.5485069374527415E-2</v>
      </c>
    </row>
    <row r="81" spans="2:12">
      <c r="B81" s="17" t="s">
        <v>23</v>
      </c>
      <c r="E81" s="8"/>
      <c r="F81" s="8"/>
      <c r="G81" s="8"/>
      <c r="H81" s="8"/>
      <c r="I81" s="13">
        <f>SUM($D80:I80)</f>
        <v>-7.5114712566827779E-2</v>
      </c>
    </row>
    <row r="82" spans="2:12">
      <c r="B82" s="16" t="s">
        <v>8</v>
      </c>
      <c r="E82" s="7">
        <f>($D65+(SUM($D82:D82)))*E$10</f>
        <v>0.14945994172737789</v>
      </c>
      <c r="F82" s="7">
        <f>($D65+(SUM($D82:E82)))*F$10</f>
        <v>0.16324565903651925</v>
      </c>
      <c r="G82" s="7">
        <f>($D65+(SUM($D82:F82)))*G$10</f>
        <v>0.17818672945861055</v>
      </c>
      <c r="H82" s="7">
        <f>($D65+(SUM($D82:G82)))*H$10</f>
        <v>0.16716934115198798</v>
      </c>
      <c r="I82" s="10">
        <f>($D65+(SUM($D82:H82)))*I$10</f>
        <v>0.17089035064471622</v>
      </c>
    </row>
    <row r="83" spans="2:12">
      <c r="B83" s="17" t="s">
        <v>23</v>
      </c>
      <c r="E83" s="8"/>
      <c r="F83" s="8"/>
      <c r="G83" s="8"/>
      <c r="H83" s="8"/>
      <c r="I83" s="13">
        <f>SUM($D82:I82)</f>
        <v>0.82895202201921192</v>
      </c>
    </row>
    <row r="84" spans="2:12">
      <c r="B84" s="16" t="s">
        <v>9</v>
      </c>
      <c r="E84" s="7">
        <f>($D66+(SUM($D84:D84)))*E$10</f>
        <v>0.23308117671943215</v>
      </c>
      <c r="F84" s="7">
        <f>($D66+(SUM($D84:E84)))*F$10</f>
        <v>0.25457985506226949</v>
      </c>
      <c r="G84" s="7">
        <f>($D66+(SUM($D84:F84)))*G$10</f>
        <v>0.27788029419786853</v>
      </c>
      <c r="H84" s="7">
        <f>($D66+(SUM($D84:G84)))*H$10</f>
        <v>0.26069879525438194</v>
      </c>
      <c r="I84" s="10">
        <f>($D66+(SUM($D84:H84)))*I$10</f>
        <v>0.26650166966424405</v>
      </c>
    </row>
    <row r="85" spans="2:12">
      <c r="B85" s="17" t="s">
        <v>23</v>
      </c>
      <c r="E85" s="8"/>
      <c r="F85" s="8"/>
      <c r="G85" s="8"/>
      <c r="H85" s="8"/>
      <c r="I85" s="13">
        <f>SUM($D84:I84)</f>
        <v>1.2927417908981962</v>
      </c>
    </row>
    <row r="86" spans="2:12">
      <c r="B86" s="16" t="s">
        <v>10</v>
      </c>
      <c r="E86" s="7">
        <f>($D67+(SUM($D86:D86)))*E$10</f>
        <v>-2.3692267051726466E-2</v>
      </c>
      <c r="F86" s="7">
        <f>($D67+(SUM($D86:E86)))*F$10</f>
        <v>-2.5877567622655001E-2</v>
      </c>
      <c r="G86" s="7">
        <f>($D67+(SUM($D86:F86)))*G$10</f>
        <v>-2.8246013818924297E-2</v>
      </c>
      <c r="H86" s="7">
        <f>($D67+(SUM($D86:G86)))*H$10</f>
        <v>-2.6499546484893107E-2</v>
      </c>
      <c r="I86" s="10">
        <f>($D67+(SUM($D86:H86)))*I$10</f>
        <v>-2.7089397849645636E-2</v>
      </c>
      <c r="L86" s="8"/>
    </row>
    <row r="87" spans="2:12">
      <c r="B87" s="17" t="s">
        <v>23</v>
      </c>
      <c r="E87" s="8"/>
      <c r="F87" s="8"/>
      <c r="G87" s="8"/>
      <c r="H87" s="8"/>
      <c r="I87" s="13">
        <f>SUM($D86:I86)</f>
        <v>-0.13140479282784451</v>
      </c>
      <c r="L87" s="8"/>
    </row>
    <row r="88" spans="2:12">
      <c r="B88" s="16" t="s">
        <v>11</v>
      </c>
      <c r="E88" s="7">
        <f>($D68+(SUM($D88:D88)))*E$10</f>
        <v>0.14056474677994324</v>
      </c>
      <c r="F88" s="7">
        <f>($D68+(SUM($D88:E88)))*F$10</f>
        <v>0.15352999914350929</v>
      </c>
      <c r="G88" s="7">
        <f>($D68+(SUM($D88:F88)))*G$10</f>
        <v>0.16758184311072702</v>
      </c>
      <c r="H88" s="7">
        <f>($D68+(SUM($D88:G88)))*H$10</f>
        <v>0.15722016104663564</v>
      </c>
      <c r="I88" s="10">
        <f>($D68+(SUM($D88:H88)))*I$10</f>
        <v>0.16071971250548184</v>
      </c>
    </row>
    <row r="89" spans="2:12">
      <c r="B89" s="17" t="s">
        <v>23</v>
      </c>
      <c r="E89" s="8"/>
      <c r="F89" s="8"/>
      <c r="G89" s="8"/>
      <c r="H89" s="8"/>
      <c r="I89" s="13">
        <f>SUM($D88:I88)</f>
        <v>0.77961646258629691</v>
      </c>
    </row>
    <row r="90" spans="2:12">
      <c r="B90" s="16" t="s">
        <v>12</v>
      </c>
      <c r="E90" s="7">
        <f>($D69+(SUM($D90:D90)))*E$10</f>
        <v>-0.23726129084553427</v>
      </c>
      <c r="F90" s="7">
        <f>($D69+(SUM($D90:E90)))*F$10</f>
        <v>-0.25914552983423017</v>
      </c>
      <c r="G90" s="7">
        <f>($D69+(SUM($D90:F90)))*G$10</f>
        <v>-0.28286384267437265</v>
      </c>
      <c r="H90" s="7">
        <f>($D69+(SUM($D90:G90)))*H$10</f>
        <v>-0.26537420805278406</v>
      </c>
      <c r="I90" s="10">
        <f>($D69+(SUM($D90:H90)))*I$10</f>
        <v>-0.27128115211612081</v>
      </c>
    </row>
    <row r="91" spans="2:12">
      <c r="B91" s="17" t="s">
        <v>23</v>
      </c>
      <c r="E91" s="8"/>
      <c r="F91" s="8"/>
      <c r="G91" s="8"/>
      <c r="H91" s="8"/>
      <c r="I91" s="13">
        <f>SUM($D90:I90)</f>
        <v>-1.3159260235230419</v>
      </c>
    </row>
    <row r="92" spans="2:12">
      <c r="B92" s="16" t="s">
        <v>13</v>
      </c>
      <c r="E92" s="7">
        <f>($D70+(SUM($D92:D92)))*E$10</f>
        <v>-5.8564144312447525E-3</v>
      </c>
      <c r="F92" s="7">
        <f>($D70+(SUM($D92:E92)))*F$10</f>
        <v>-6.3965917714820459E-3</v>
      </c>
      <c r="G92" s="7">
        <f>($D70+(SUM($D92:F92)))*G$10</f>
        <v>-6.9820402831493782E-3</v>
      </c>
      <c r="H92" s="7">
        <f>($D70+(SUM($D92:G92)))*H$10</f>
        <v>-6.55033670339539E-3</v>
      </c>
      <c r="I92" s="10">
        <f>($D70+(SUM($D92:H92)))*I$10</f>
        <v>-6.6961401437029052E-3</v>
      </c>
    </row>
    <row r="93" spans="2:12">
      <c r="B93" s="17" t="s">
        <v>23</v>
      </c>
      <c r="E93" s="8"/>
      <c r="F93" s="8"/>
      <c r="G93" s="8"/>
      <c r="H93" s="8"/>
      <c r="I93" s="13">
        <f>SUM($D92:I92)</f>
        <v>-3.2481523332974473E-2</v>
      </c>
    </row>
    <row r="94" spans="2:12">
      <c r="B94" s="16" t="s">
        <v>14</v>
      </c>
      <c r="E94" s="7">
        <f>($D71+(SUM($D94:D94)))*E$10</f>
        <v>-6.7458515131041716E-2</v>
      </c>
      <c r="F94" s="7">
        <f>($D71+(SUM($D94:E94)))*F$10</f>
        <v>-7.368067746392469E-2</v>
      </c>
      <c r="G94" s="7">
        <f>($D71+(SUM($D94:F94)))*G$10</f>
        <v>-8.0424306649737362E-2</v>
      </c>
      <c r="H94" s="7">
        <f>($D71+(SUM($D94:G94)))*H$10</f>
        <v>-7.5451625360040867E-2</v>
      </c>
      <c r="I94" s="10">
        <f>($D71+(SUM($D94:H94)))*I$10</f>
        <v>-7.7131097279184394E-2</v>
      </c>
    </row>
    <row r="95" spans="2:12">
      <c r="B95" s="17" t="s">
        <v>23</v>
      </c>
      <c r="E95" s="8"/>
      <c r="F95" s="8"/>
      <c r="G95" s="8"/>
      <c r="H95" s="8"/>
      <c r="I95" s="13">
        <f>SUM($D94:I94)</f>
        <v>-0.37414622188392899</v>
      </c>
    </row>
    <row r="96" spans="2:12">
      <c r="B96" s="16" t="s">
        <v>15</v>
      </c>
      <c r="E96" s="7">
        <f>($D72+(SUM($D96:D96)))*E$10</f>
        <v>0.61276512782849057</v>
      </c>
      <c r="F96" s="7">
        <f>($D72+(SUM($D96:E96)))*F$10</f>
        <v>0.66928466564921252</v>
      </c>
      <c r="G96" s="7">
        <f>($D72+(SUM($D96:F96)))*G$10</f>
        <v>0.730540991734145</v>
      </c>
      <c r="H96" s="7">
        <f>($D72+(SUM($D96:G96)))*H$10</f>
        <v>0.6853712206502115</v>
      </c>
      <c r="I96" s="10">
        <f>($D72+(SUM($D96:H96)))*I$10</f>
        <v>0.7006268458773488</v>
      </c>
    </row>
    <row r="97" spans="2:9">
      <c r="B97" s="17" t="s">
        <v>23</v>
      </c>
      <c r="E97" s="8"/>
      <c r="F97" s="8"/>
      <c r="G97" s="8"/>
      <c r="H97" s="8"/>
      <c r="I97" s="13">
        <f>SUM($D96:I96)</f>
        <v>3.3985888517394081</v>
      </c>
    </row>
    <row r="98" spans="2:9">
      <c r="B98" s="16" t="s">
        <v>16</v>
      </c>
      <c r="E98" s="7">
        <f>($D73+(SUM($D98:D98)))*E$10</f>
        <v>2.2041395591356899E-3</v>
      </c>
      <c r="F98" s="7">
        <f>($D73+(SUM($D98:E98)))*F$10</f>
        <v>2.4074424944972262E-3</v>
      </c>
      <c r="G98" s="7">
        <f>($D73+(SUM($D98:F98)))*G$10</f>
        <v>2.627783838087695E-3</v>
      </c>
      <c r="H98" s="7">
        <f>($D73+(SUM($D98:G98)))*H$10</f>
        <v>2.4653064469932926E-3</v>
      </c>
      <c r="I98" s="10">
        <f>($D73+(SUM($D98:H98)))*I$10</f>
        <v>2.5201815133692844E-3</v>
      </c>
    </row>
    <row r="99" spans="2:9">
      <c r="B99" s="17" t="s">
        <v>23</v>
      </c>
      <c r="E99" s="8"/>
      <c r="F99" s="8"/>
      <c r="G99" s="8"/>
      <c r="H99" s="8"/>
      <c r="I99" s="13">
        <f>SUM($D98:I98)</f>
        <v>1.222485385208319E-2</v>
      </c>
    </row>
    <row r="100" spans="2:9">
      <c r="B100" s="16" t="s">
        <v>17</v>
      </c>
      <c r="E100" s="7">
        <f>($D74+(SUM($D100:D100)))*E$10</f>
        <v>0</v>
      </c>
      <c r="F100" s="7">
        <f>($D74+(SUM($D100:E100)))*F$10</f>
        <v>0</v>
      </c>
      <c r="G100" s="7">
        <f>($D74+(SUM($D100:F100)))*G$10</f>
        <v>0</v>
      </c>
      <c r="H100" s="7">
        <f>($D74+(SUM($D100:G100)))*H$10</f>
        <v>0</v>
      </c>
      <c r="I100" s="10">
        <f>($D74+(SUM($D100:H100)))*I$10</f>
        <v>0</v>
      </c>
    </row>
    <row r="101" spans="2:9">
      <c r="B101" s="17" t="s">
        <v>23</v>
      </c>
      <c r="E101" s="8"/>
      <c r="F101" s="8"/>
      <c r="G101" s="8"/>
      <c r="H101" s="8"/>
      <c r="I101" s="13">
        <f>SUM($D100:I100)</f>
        <v>0</v>
      </c>
    </row>
    <row r="102" spans="2:9" ht="15.75" thickBot="1">
      <c r="B102" s="3" t="s">
        <v>24</v>
      </c>
      <c r="I102" s="19">
        <f>SUM(I101,I99,I97,I95,I93,I91,I89,I87,I85,I83,I81)</f>
        <v>4.383050706960578</v>
      </c>
    </row>
    <row r="104" spans="2:9" s="28" customFormat="1">
      <c r="B104" s="27" t="s">
        <v>33</v>
      </c>
      <c r="I104" s="42"/>
    </row>
    <row r="105" spans="2:9">
      <c r="B105" s="3"/>
      <c r="D105" s="24" t="s">
        <v>34</v>
      </c>
      <c r="E105" s="24" t="s">
        <v>35</v>
      </c>
      <c r="F105" s="24" t="s">
        <v>36</v>
      </c>
    </row>
    <row r="106" spans="2:9">
      <c r="B106" t="str">
        <f>B16</f>
        <v>Transmission Pipelines</v>
      </c>
      <c r="D106" s="8">
        <v>50.933463637207019</v>
      </c>
      <c r="E106" s="7">
        <v>24.453749637933463</v>
      </c>
      <c r="F106" s="7">
        <v>60</v>
      </c>
    </row>
    <row r="107" spans="2:9">
      <c r="B107" t="str">
        <f t="shared" ref="B107:B116" si="24">B17</f>
        <v>Distribution Pipelines</v>
      </c>
      <c r="D107" s="8">
        <v>602.81430166015195</v>
      </c>
      <c r="E107" s="7">
        <v>32.454012413475702</v>
      </c>
      <c r="F107" s="7">
        <v>60</v>
      </c>
    </row>
    <row r="108" spans="2:9">
      <c r="B108" t="str">
        <f t="shared" si="24"/>
        <v>Service Pipes</v>
      </c>
      <c r="D108" s="8">
        <v>447.57908528947036</v>
      </c>
      <c r="E108" s="7">
        <v>35.771789693179826</v>
      </c>
      <c r="F108" s="7">
        <v>60</v>
      </c>
    </row>
    <row r="109" spans="2:9">
      <c r="B109" t="str">
        <f t="shared" si="24"/>
        <v>Cathodic Protection</v>
      </c>
      <c r="D109" s="8">
        <v>17.097774618805879</v>
      </c>
      <c r="E109" s="7">
        <v>26.692285350733165</v>
      </c>
      <c r="F109" s="7">
        <v>60</v>
      </c>
    </row>
    <row r="110" spans="2:9">
      <c r="B110" t="str">
        <f t="shared" si="24"/>
        <v>Supply Regulators/Valve Stations</v>
      </c>
      <c r="D110" s="8">
        <v>37.800343699419834</v>
      </c>
      <c r="E110" s="7">
        <v>33.310332359340734</v>
      </c>
      <c r="F110" s="7">
        <v>50</v>
      </c>
    </row>
    <row r="111" spans="2:9">
      <c r="B111" t="str">
        <f t="shared" si="24"/>
        <v>Meters</v>
      </c>
      <c r="D111" s="8">
        <v>83.675515000984461</v>
      </c>
      <c r="E111" s="7">
        <v>11.204656955280717</v>
      </c>
      <c r="F111" s="7">
        <v>20</v>
      </c>
    </row>
    <row r="112" spans="2:9">
      <c r="B112" t="str">
        <f t="shared" si="24"/>
        <v>SCADA and remote control</v>
      </c>
      <c r="D112" s="8">
        <v>3.1488954567856187</v>
      </c>
      <c r="E112" s="7">
        <v>11.093765229817249</v>
      </c>
      <c r="F112" s="7">
        <v>15</v>
      </c>
    </row>
    <row r="113" spans="2:6">
      <c r="B113" t="str">
        <f t="shared" si="24"/>
        <v>Buildings</v>
      </c>
      <c r="D113" s="8">
        <v>10.800590338377303</v>
      </c>
      <c r="E113" s="7">
        <v>25.233311730395329</v>
      </c>
      <c r="F113" s="7">
        <v>40</v>
      </c>
    </row>
    <row r="114" spans="2:6">
      <c r="B114" t="str">
        <f t="shared" si="24"/>
        <v>Other - IT</v>
      </c>
      <c r="D114" s="8">
        <v>20.591541022847025</v>
      </c>
      <c r="E114" s="7">
        <v>4.8855119474072009</v>
      </c>
      <c r="F114" s="7">
        <v>5</v>
      </c>
    </row>
    <row r="115" spans="2:6">
      <c r="B115" t="str">
        <f t="shared" si="24"/>
        <v>Other - non IT</v>
      </c>
      <c r="D115" s="8">
        <v>0.85684362745145615</v>
      </c>
      <c r="E115" s="7">
        <v>4.732015085675382</v>
      </c>
      <c r="F115" s="7">
        <v>5</v>
      </c>
    </row>
    <row r="116" spans="2:6">
      <c r="B116" t="str">
        <f t="shared" si="24"/>
        <v>Land</v>
      </c>
      <c r="D116" s="8">
        <v>0</v>
      </c>
      <c r="E116" s="7" t="s">
        <v>38</v>
      </c>
      <c r="F116" s="7" t="s">
        <v>38</v>
      </c>
    </row>
    <row r="117" spans="2:6">
      <c r="B117" t="s">
        <v>66</v>
      </c>
      <c r="D117" s="8">
        <v>-4.4408920985006262E-15</v>
      </c>
      <c r="E117" s="7">
        <v>0</v>
      </c>
      <c r="F117" s="7"/>
    </row>
    <row r="118" spans="2:6" ht="15.75" thickBot="1">
      <c r="B118" s="3" t="s">
        <v>37</v>
      </c>
      <c r="D118" s="84">
        <f>SUM(D106:D117)</f>
        <v>1275.2983543515008</v>
      </c>
    </row>
    <row r="120" spans="2:6">
      <c r="B120" s="65" t="s">
        <v>39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L589"/>
  <sheetViews>
    <sheetView zoomScale="85" zoomScaleNormal="85" workbookViewId="0">
      <pane xSplit="2" ySplit="3" topLeftCell="C4" activePane="bottomRight" state="frozen"/>
      <selection pane="topRight" activeCell="C1" sqref="C1"/>
      <selection pane="bottomLeft" activeCell="A4" sqref="A4"/>
      <selection pane="bottomRight" activeCell="C4" sqref="C4"/>
    </sheetView>
  </sheetViews>
  <sheetFormatPr defaultRowHeight="15" outlineLevelRow="1" outlineLevelCol="1"/>
  <cols>
    <col min="1" max="1" width="3.7109375" customWidth="1"/>
    <col min="2" max="2" width="41.5703125" bestFit="1" customWidth="1"/>
    <col min="3" max="3" width="9.140625" customWidth="1" outlineLevel="1"/>
    <col min="4" max="4" width="10" bestFit="1" customWidth="1"/>
    <col min="5" max="5" width="10.28515625" bestFit="1" customWidth="1"/>
    <col min="6" max="7" width="10" bestFit="1" customWidth="1"/>
    <col min="8" max="8" width="10" style="5" bestFit="1" customWidth="1"/>
    <col min="9" max="9" width="10" style="31" bestFit="1" customWidth="1"/>
    <col min="10" max="17" width="10" bestFit="1" customWidth="1"/>
    <col min="18" max="20" width="9.28515625" bestFit="1" customWidth="1"/>
  </cols>
  <sheetData>
    <row r="2" spans="2:64">
      <c r="D2" s="60">
        <v>2013</v>
      </c>
      <c r="E2" s="60">
        <v>2014</v>
      </c>
      <c r="F2" s="60">
        <v>2015</v>
      </c>
      <c r="G2" s="60">
        <v>2016</v>
      </c>
      <c r="H2" s="61">
        <v>2017</v>
      </c>
      <c r="I2" s="62">
        <v>2018</v>
      </c>
      <c r="J2" s="60">
        <v>2019</v>
      </c>
      <c r="K2" s="60">
        <v>2020</v>
      </c>
      <c r="L2" s="60">
        <v>2021</v>
      </c>
      <c r="M2" s="60">
        <v>2022</v>
      </c>
      <c r="N2" s="60">
        <v>2023</v>
      </c>
      <c r="O2" s="60">
        <v>2024</v>
      </c>
      <c r="P2" s="60">
        <v>2025</v>
      </c>
      <c r="Q2" s="60">
        <v>2026</v>
      </c>
      <c r="R2" s="60">
        <v>2027</v>
      </c>
      <c r="S2" s="60">
        <v>2028</v>
      </c>
      <c r="T2" s="60">
        <v>2029</v>
      </c>
      <c r="U2" s="60">
        <v>2030</v>
      </c>
      <c r="V2" s="60">
        <v>2031</v>
      </c>
      <c r="W2" s="60">
        <v>2032</v>
      </c>
      <c r="X2" s="60">
        <v>2033</v>
      </c>
      <c r="Y2" s="60">
        <v>2034</v>
      </c>
      <c r="Z2" s="60">
        <v>2035</v>
      </c>
      <c r="AA2" s="60">
        <v>2036</v>
      </c>
      <c r="AB2" s="60">
        <v>2037</v>
      </c>
      <c r="AC2" s="60">
        <v>2038</v>
      </c>
      <c r="AD2" s="60">
        <v>2039</v>
      </c>
      <c r="AE2" s="60">
        <v>2040</v>
      </c>
      <c r="AF2" s="60">
        <v>2041</v>
      </c>
      <c r="AG2" s="60">
        <v>2042</v>
      </c>
      <c r="AH2" s="60">
        <v>2043</v>
      </c>
      <c r="AI2" s="60">
        <v>2044</v>
      </c>
      <c r="AJ2" s="60">
        <v>2045</v>
      </c>
      <c r="AK2" s="60">
        <v>2046</v>
      </c>
      <c r="AL2" s="60">
        <v>2047</v>
      </c>
      <c r="AM2" s="60">
        <v>2048</v>
      </c>
      <c r="AN2" s="60">
        <v>2049</v>
      </c>
      <c r="AO2" s="60">
        <v>2050</v>
      </c>
      <c r="AP2" s="60">
        <v>2051</v>
      </c>
      <c r="AQ2" s="60">
        <v>2052</v>
      </c>
      <c r="AR2" s="60">
        <v>2053</v>
      </c>
      <c r="AS2" s="60">
        <v>2054</v>
      </c>
      <c r="AT2" s="60">
        <v>2055</v>
      </c>
      <c r="AU2" s="60">
        <v>2056</v>
      </c>
      <c r="AV2" s="60">
        <v>2057</v>
      </c>
      <c r="AW2" s="60">
        <v>2058</v>
      </c>
      <c r="AX2" s="60">
        <v>2059</v>
      </c>
      <c r="AY2" s="60">
        <v>2060</v>
      </c>
      <c r="AZ2" s="60">
        <v>2061</v>
      </c>
      <c r="BA2" s="60">
        <v>2062</v>
      </c>
      <c r="BB2" s="60">
        <v>2063</v>
      </c>
      <c r="BC2" s="60">
        <v>2064</v>
      </c>
      <c r="BD2" s="60">
        <v>2065</v>
      </c>
      <c r="BE2" s="60">
        <v>2066</v>
      </c>
      <c r="BF2" s="60">
        <v>2067</v>
      </c>
      <c r="BG2" s="60">
        <v>2068</v>
      </c>
      <c r="BH2" s="60">
        <v>2069</v>
      </c>
      <c r="BI2" s="60">
        <v>2070</v>
      </c>
      <c r="BJ2" s="60">
        <v>2071</v>
      </c>
      <c r="BK2" s="60">
        <v>2072</v>
      </c>
    </row>
    <row r="3" spans="2:64">
      <c r="D3" s="24">
        <v>1</v>
      </c>
      <c r="E3" s="24">
        <v>2</v>
      </c>
      <c r="F3" s="24">
        <v>3</v>
      </c>
      <c r="G3" s="24">
        <v>4</v>
      </c>
      <c r="H3" s="43">
        <v>5</v>
      </c>
      <c r="I3" s="37">
        <v>6</v>
      </c>
      <c r="J3" s="24">
        <v>7</v>
      </c>
      <c r="K3" s="24">
        <v>8</v>
      </c>
      <c r="L3" s="24">
        <v>9</v>
      </c>
      <c r="M3" s="24">
        <v>10</v>
      </c>
      <c r="N3" s="24">
        <v>11</v>
      </c>
      <c r="O3" s="24">
        <v>12</v>
      </c>
      <c r="P3" s="24">
        <v>13</v>
      </c>
      <c r="Q3" s="24">
        <v>14</v>
      </c>
      <c r="R3" s="24">
        <v>15</v>
      </c>
      <c r="S3" s="24">
        <v>16</v>
      </c>
      <c r="T3" s="24">
        <v>17</v>
      </c>
      <c r="U3" s="24">
        <v>18</v>
      </c>
      <c r="V3" s="24">
        <v>19</v>
      </c>
      <c r="W3" s="24">
        <v>20</v>
      </c>
      <c r="X3" s="24">
        <v>21</v>
      </c>
      <c r="Y3" s="24">
        <v>22</v>
      </c>
      <c r="Z3" s="24">
        <v>23</v>
      </c>
      <c r="AA3" s="24">
        <v>24</v>
      </c>
      <c r="AB3" s="24">
        <v>25</v>
      </c>
      <c r="AC3" s="24">
        <v>26</v>
      </c>
      <c r="AD3" s="24">
        <v>27</v>
      </c>
      <c r="AE3" s="24">
        <v>28</v>
      </c>
      <c r="AF3" s="24">
        <v>29</v>
      </c>
      <c r="AG3" s="24">
        <v>30</v>
      </c>
      <c r="AH3" s="24">
        <v>31</v>
      </c>
      <c r="AI3" s="24">
        <v>32</v>
      </c>
      <c r="AJ3" s="24">
        <v>33</v>
      </c>
      <c r="AK3" s="24">
        <v>34</v>
      </c>
      <c r="AL3" s="24">
        <v>35</v>
      </c>
      <c r="AM3" s="24">
        <v>36</v>
      </c>
      <c r="AN3" s="24">
        <v>37</v>
      </c>
      <c r="AO3" s="24">
        <v>38</v>
      </c>
      <c r="AP3" s="24">
        <v>39</v>
      </c>
      <c r="AQ3" s="24">
        <v>40</v>
      </c>
      <c r="AR3" s="24">
        <v>41</v>
      </c>
      <c r="AS3" s="24">
        <v>42</v>
      </c>
      <c r="AT3" s="24">
        <v>43</v>
      </c>
      <c r="AU3" s="24">
        <v>44</v>
      </c>
      <c r="AV3" s="24">
        <v>45</v>
      </c>
      <c r="AW3" s="24">
        <v>46</v>
      </c>
      <c r="AX3" s="24">
        <v>47</v>
      </c>
      <c r="AY3" s="24">
        <v>48</v>
      </c>
      <c r="AZ3" s="24">
        <v>49</v>
      </c>
      <c r="BA3" s="24">
        <v>50</v>
      </c>
      <c r="BB3" s="24">
        <v>51</v>
      </c>
      <c r="BC3" s="24">
        <v>52</v>
      </c>
      <c r="BD3" s="24">
        <v>53</v>
      </c>
      <c r="BE3" s="24">
        <v>54</v>
      </c>
      <c r="BF3" s="24">
        <v>55</v>
      </c>
      <c r="BG3" s="24">
        <v>56</v>
      </c>
      <c r="BH3" s="24">
        <v>57</v>
      </c>
      <c r="BI3" s="24">
        <v>58</v>
      </c>
      <c r="BJ3" s="24">
        <v>59</v>
      </c>
      <c r="BK3" s="24">
        <v>60</v>
      </c>
    </row>
    <row r="5" spans="2:64">
      <c r="B5" t="s">
        <v>25</v>
      </c>
      <c r="D5" s="7">
        <f>SUMIF($B$16:$B$550,$B5&amp;" 1 Jan 2013",D$16:D$550)</f>
        <v>1275.2983543515008</v>
      </c>
      <c r="E5" s="7">
        <f>D5+D6-D7+D8</f>
        <v>1330.0922215201258</v>
      </c>
      <c r="F5" s="7">
        <f t="shared" ref="F5:T5" si="0">E5+E6-E7+E8</f>
        <v>1380.0039083047297</v>
      </c>
      <c r="G5" s="7">
        <f t="shared" si="0"/>
        <v>1423.2681548527971</v>
      </c>
      <c r="H5" s="10">
        <f>G5+G6-G7+G8</f>
        <v>1451.9573057999994</v>
      </c>
      <c r="I5" s="7">
        <f t="shared" si="0"/>
        <v>1483.5226812469682</v>
      </c>
      <c r="J5" s="7">
        <f t="shared" si="0"/>
        <v>1408.4638408089374</v>
      </c>
      <c r="K5" s="7">
        <f t="shared" si="0"/>
        <v>1348.3046503903131</v>
      </c>
      <c r="L5" s="7">
        <f t="shared" si="0"/>
        <v>1291.2281422812409</v>
      </c>
      <c r="M5" s="7">
        <f t="shared" si="0"/>
        <v>1235.8231847820368</v>
      </c>
      <c r="N5" s="7">
        <f t="shared" si="0"/>
        <v>1182.2686157544515</v>
      </c>
      <c r="O5" s="7">
        <f t="shared" si="0"/>
        <v>1130.6067769105578</v>
      </c>
      <c r="P5" s="7">
        <f t="shared" si="0"/>
        <v>1084.5481812425674</v>
      </c>
      <c r="Q5" s="7">
        <f t="shared" si="0"/>
        <v>1039.8943740430745</v>
      </c>
      <c r="R5" s="7">
        <f t="shared" si="0"/>
        <v>995.24056684358163</v>
      </c>
      <c r="S5" s="7">
        <f t="shared" si="0"/>
        <v>950.58675964408872</v>
      </c>
      <c r="T5" s="7">
        <f t="shared" si="0"/>
        <v>905.9329524445958</v>
      </c>
      <c r="U5" s="7">
        <f t="shared" ref="U5" si="1">T5+T6-T7+T8</f>
        <v>861.34789999820384</v>
      </c>
      <c r="V5" s="7">
        <f t="shared" ref="V5" si="2">U5+U6-U7+U8</f>
        <v>816.82871820293644</v>
      </c>
      <c r="W5" s="7">
        <f t="shared" ref="W5" si="3">V5+V6-V7+V8</f>
        <v>772.37695422848651</v>
      </c>
      <c r="X5" s="7">
        <f t="shared" ref="X5" si="4">W5+W6-W7+W8</f>
        <v>727.9861903604052</v>
      </c>
      <c r="Y5" s="7">
        <f t="shared" ref="Y5" si="5">X5+X6-X7+X8</f>
        <v>683.65992030113375</v>
      </c>
      <c r="Z5" s="7">
        <f t="shared" ref="Z5" si="6">Y5+Y6-Y7+Y8</f>
        <v>639.85806920332595</v>
      </c>
      <c r="AA5" s="7">
        <f t="shared" ref="AA5" si="7">Z5+Z6-Z7+Z8</f>
        <v>596.60834755421945</v>
      </c>
      <c r="AB5" s="7">
        <f t="shared" ref="AB5" si="8">AA5+AA6-AA7+AA8</f>
        <v>553.88196335355246</v>
      </c>
      <c r="AC5" s="7">
        <f t="shared" ref="AC5" si="9">AB5+AB6-AB7+AB8</f>
        <v>512.80270302216206</v>
      </c>
      <c r="AD5" s="7">
        <f t="shared" ref="AD5" si="10">AC5+AC6-AC7+AC8</f>
        <v>473.44782431463079</v>
      </c>
      <c r="AE5" s="7">
        <f t="shared" ref="AE5" si="11">AD5+AD6-AD7+AD8</f>
        <v>434.36878206817687</v>
      </c>
      <c r="AF5" s="7">
        <f t="shared" ref="AF5" si="12">AE5+AE6-AE7+AE8</f>
        <v>395.71883851819348</v>
      </c>
      <c r="AG5" s="7">
        <f t="shared" ref="AG5" si="13">AF5+AF6-AF7+AF8</f>
        <v>357.06889496821009</v>
      </c>
      <c r="AH5" s="7">
        <f t="shared" ref="AH5" si="14">AG5+AG6-AG7+AG8</f>
        <v>318.4189514182267</v>
      </c>
      <c r="AI5" s="7">
        <f t="shared" ref="AI5" si="15">AH5+AH6-AH7+AH8</f>
        <v>279.76900786824331</v>
      </c>
      <c r="AJ5" s="7">
        <f t="shared" ref="AJ5" si="16">AI5+AI6-AI7+AI8</f>
        <v>241.11906431825989</v>
      </c>
      <c r="AK5" s="7">
        <f t="shared" ref="AK5" si="17">AJ5+AJ6-AJ7+AJ8</f>
        <v>212.66691463021323</v>
      </c>
      <c r="AL5" s="7">
        <f t="shared" ref="AL5" si="18">AK5+AK6-AK7+AK8</f>
        <v>193.54227224511374</v>
      </c>
      <c r="AM5" s="7">
        <f t="shared" ref="AM5" si="19">AL5+AL6-AL7+AL8</f>
        <v>174.79902691486214</v>
      </c>
      <c r="AN5" s="7">
        <f t="shared" ref="AN5" si="20">AM5+AM6-AM7+AM8</f>
        <v>158.94396043289646</v>
      </c>
      <c r="AO5" s="7">
        <f t="shared" ref="AO5" si="21">AN5+AN6-AN7+AN8</f>
        <v>152.85649252360946</v>
      </c>
      <c r="AP5" s="7">
        <f t="shared" ref="AP5" si="22">AO5+AO6-AO7+AO8</f>
        <v>146.76902461432246</v>
      </c>
      <c r="AQ5" s="7">
        <f t="shared" ref="AQ5" si="23">AP5+AP6-AP7+AP8</f>
        <v>140.68155670503546</v>
      </c>
      <c r="AR5" s="7">
        <f t="shared" ref="AR5" si="24">AQ5+AQ6-AQ7+AQ8</f>
        <v>134.59408879574846</v>
      </c>
      <c r="AS5" s="7">
        <f t="shared" ref="AS5" si="25">AR5+AR6-AR7+AR8</f>
        <v>128.50662088646146</v>
      </c>
      <c r="AT5" s="7">
        <f t="shared" ref="AT5" si="26">AS5+AS6-AS7+AS8</f>
        <v>122.41915297717446</v>
      </c>
      <c r="AU5" s="7">
        <f t="shared" ref="AU5" si="27">AT5+AT6-AT7+AT8</f>
        <v>116.33168506788746</v>
      </c>
      <c r="AV5" s="7">
        <f t="shared" ref="AV5" si="28">AU5+AU6-AU7+AU8</f>
        <v>110.24421715860046</v>
      </c>
      <c r="AW5" s="7">
        <f t="shared" ref="AW5" si="29">AV5+AV6-AV7+AV8</f>
        <v>104.15674924931346</v>
      </c>
      <c r="AX5" s="7">
        <f t="shared" ref="AX5" si="30">AW5+AW6-AW7+AW8</f>
        <v>98.069281340026464</v>
      </c>
      <c r="AY5" s="7">
        <f t="shared" ref="AY5" si="31">AX5+AX6-AX7+AX8</f>
        <v>91.981813430739464</v>
      </c>
      <c r="AZ5" s="7">
        <f t="shared" ref="AZ5" si="32">AY5+AY6-AY7+AY8</f>
        <v>85.894345521452465</v>
      </c>
      <c r="BA5" s="7">
        <f t="shared" ref="BA5" si="33">AZ5+AZ6-AZ7+AZ8</f>
        <v>79.806877612165465</v>
      </c>
      <c r="BB5" s="7">
        <f t="shared" ref="BB5" si="34">BA5+BA6-BA7+BA8</f>
        <v>73.719409702878465</v>
      </c>
      <c r="BC5" s="7">
        <f t="shared" ref="BC5" si="35">BB5+BB6-BB7+BB8</f>
        <v>67.631941793591466</v>
      </c>
      <c r="BD5" s="7">
        <f t="shared" ref="BD5" si="36">BC5+BC6-BC7+BC8</f>
        <v>61.616112637243184</v>
      </c>
      <c r="BE5" s="7">
        <f t="shared" ref="BE5" si="37">BD5+BD6-BD7+BD8</f>
        <v>55.710112221336004</v>
      </c>
      <c r="BF5" s="7">
        <f t="shared" ref="BF5" si="38">BE5+BE6-BE7+BE8</f>
        <v>49.957326834831214</v>
      </c>
      <c r="BG5" s="7">
        <f t="shared" ref="BG5" si="39">BF5+BF6-BF7+BF8</f>
        <v>44.298617347102208</v>
      </c>
      <c r="BH5" s="7">
        <f t="shared" ref="BH5" si="40">BG5+BG6-BG7+BG8</f>
        <v>38.694893294062602</v>
      </c>
      <c r="BI5" s="7">
        <f t="shared" ref="BI5" si="41">BH5+BH6-BH7+BH8</f>
        <v>33.091169241022996</v>
      </c>
      <c r="BJ5" s="7">
        <f t="shared" ref="BJ5" si="42">BI5+BI6-BI7+BI8</f>
        <v>27.48744518798339</v>
      </c>
      <c r="BK5" s="7">
        <f t="shared" ref="BK5:BL5" si="43">BJ5+BJ6-BJ7+BJ8</f>
        <v>21.883721134943784</v>
      </c>
      <c r="BL5" s="7">
        <f t="shared" si="43"/>
        <v>16.279997081904177</v>
      </c>
    </row>
    <row r="6" spans="2:64">
      <c r="B6" t="s">
        <v>27</v>
      </c>
      <c r="D6" s="7">
        <f>SUMIF($B$16:$B$550,$B6,D$16:D$550)</f>
        <v>102.3142311859051</v>
      </c>
      <c r="E6" s="7">
        <f t="shared" ref="D6:M8" si="44">SUMIF($B$16:$B$550,$B6,E$16:E$550)</f>
        <v>102.51309510456144</v>
      </c>
      <c r="F6" s="7">
        <f>SUMIF($B$16:$B$550,$B6,F$16:F$550)</f>
        <v>100.8357926477418</v>
      </c>
      <c r="G6" s="7">
        <f>SUMIF($B$16:$B$550,$B6,G$16:G$550)</f>
        <v>89.898539152857808</v>
      </c>
      <c r="H6" s="10">
        <f>SUMIF($B$16:$B$550,$B6,H$16:H$550)</f>
        <v>80.850578129283249</v>
      </c>
      <c r="I6" s="7">
        <f t="shared" si="44"/>
        <v>0</v>
      </c>
      <c r="J6" s="7">
        <f t="shared" si="44"/>
        <v>0</v>
      </c>
      <c r="K6" s="7">
        <f t="shared" si="44"/>
        <v>0</v>
      </c>
      <c r="L6" s="7">
        <f t="shared" si="44"/>
        <v>0</v>
      </c>
      <c r="M6" s="7">
        <f t="shared" si="44"/>
        <v>0</v>
      </c>
      <c r="N6" s="7">
        <f t="shared" ref="N6:W8" si="45">SUMIF($B$16:$B$550,$B6,N$16:N$550)</f>
        <v>0</v>
      </c>
      <c r="O6" s="7">
        <f t="shared" si="45"/>
        <v>0</v>
      </c>
      <c r="P6" s="7">
        <f t="shared" si="45"/>
        <v>0</v>
      </c>
      <c r="Q6" s="7">
        <f t="shared" si="45"/>
        <v>0</v>
      </c>
      <c r="R6" s="7">
        <f t="shared" si="45"/>
        <v>0</v>
      </c>
      <c r="S6" s="7">
        <f t="shared" si="45"/>
        <v>0</v>
      </c>
      <c r="T6" s="7">
        <f t="shared" si="45"/>
        <v>0</v>
      </c>
      <c r="U6" s="7">
        <f t="shared" si="45"/>
        <v>0</v>
      </c>
      <c r="V6" s="7">
        <f t="shared" si="45"/>
        <v>0</v>
      </c>
      <c r="W6" s="7">
        <f t="shared" si="45"/>
        <v>0</v>
      </c>
      <c r="X6" s="7">
        <f t="shared" ref="X6:AG8" si="46">SUMIF($B$16:$B$550,$B6,X$16:X$550)</f>
        <v>0</v>
      </c>
      <c r="Y6" s="7">
        <f t="shared" si="46"/>
        <v>0</v>
      </c>
      <c r="Z6" s="7">
        <f t="shared" si="46"/>
        <v>0</v>
      </c>
      <c r="AA6" s="7">
        <f t="shared" si="46"/>
        <v>0</v>
      </c>
      <c r="AB6" s="7">
        <f t="shared" si="46"/>
        <v>0</v>
      </c>
      <c r="AC6" s="7">
        <f t="shared" si="46"/>
        <v>0</v>
      </c>
      <c r="AD6" s="7">
        <f t="shared" si="46"/>
        <v>0</v>
      </c>
      <c r="AE6" s="7">
        <f t="shared" si="46"/>
        <v>0</v>
      </c>
      <c r="AF6" s="7">
        <f t="shared" si="46"/>
        <v>0</v>
      </c>
      <c r="AG6" s="7">
        <f t="shared" si="46"/>
        <v>0</v>
      </c>
      <c r="AH6" s="7">
        <f t="shared" ref="AH6:AQ8" si="47">SUMIF($B$16:$B$550,$B6,AH$16:AH$550)</f>
        <v>0</v>
      </c>
      <c r="AI6" s="7">
        <f t="shared" si="47"/>
        <v>0</v>
      </c>
      <c r="AJ6" s="7">
        <f t="shared" si="47"/>
        <v>0</v>
      </c>
      <c r="AK6" s="7">
        <f t="shared" si="47"/>
        <v>0</v>
      </c>
      <c r="AL6" s="7">
        <f t="shared" si="47"/>
        <v>0</v>
      </c>
      <c r="AM6" s="7">
        <f t="shared" si="47"/>
        <v>0</v>
      </c>
      <c r="AN6" s="7">
        <f t="shared" si="47"/>
        <v>0</v>
      </c>
      <c r="AO6" s="7">
        <f t="shared" si="47"/>
        <v>0</v>
      </c>
      <c r="AP6" s="7">
        <f t="shared" si="47"/>
        <v>0</v>
      </c>
      <c r="AQ6" s="7">
        <f t="shared" si="47"/>
        <v>0</v>
      </c>
      <c r="AR6" s="7">
        <f t="shared" ref="AR6:BA8" si="48">SUMIF($B$16:$B$550,$B6,AR$16:AR$550)</f>
        <v>0</v>
      </c>
      <c r="AS6" s="7">
        <f t="shared" si="48"/>
        <v>0</v>
      </c>
      <c r="AT6" s="7">
        <f t="shared" si="48"/>
        <v>0</v>
      </c>
      <c r="AU6" s="7">
        <f t="shared" si="48"/>
        <v>0</v>
      </c>
      <c r="AV6" s="7">
        <f t="shared" si="48"/>
        <v>0</v>
      </c>
      <c r="AW6" s="7">
        <f t="shared" si="48"/>
        <v>0</v>
      </c>
      <c r="AX6" s="7">
        <f t="shared" si="48"/>
        <v>0</v>
      </c>
      <c r="AY6" s="7">
        <f t="shared" si="48"/>
        <v>0</v>
      </c>
      <c r="AZ6" s="7">
        <f t="shared" si="48"/>
        <v>0</v>
      </c>
      <c r="BA6" s="7">
        <f t="shared" si="48"/>
        <v>0</v>
      </c>
      <c r="BB6" s="7">
        <f t="shared" ref="BB6:BK8" si="49">SUMIF($B$16:$B$550,$B6,BB$16:BB$550)</f>
        <v>0</v>
      </c>
      <c r="BC6" s="7">
        <f t="shared" si="49"/>
        <v>0</v>
      </c>
      <c r="BD6" s="7">
        <f t="shared" si="49"/>
        <v>0</v>
      </c>
      <c r="BE6" s="7">
        <f t="shared" si="49"/>
        <v>0</v>
      </c>
      <c r="BF6" s="7">
        <f t="shared" si="49"/>
        <v>0</v>
      </c>
      <c r="BG6" s="7">
        <f t="shared" si="49"/>
        <v>0</v>
      </c>
      <c r="BH6" s="7">
        <f t="shared" si="49"/>
        <v>0</v>
      </c>
      <c r="BI6" s="7">
        <f t="shared" si="49"/>
        <v>0</v>
      </c>
      <c r="BJ6" s="7">
        <f t="shared" si="49"/>
        <v>0</v>
      </c>
      <c r="BK6" s="7">
        <f t="shared" si="49"/>
        <v>0</v>
      </c>
      <c r="BL6" s="7"/>
    </row>
    <row r="7" spans="2:64">
      <c r="B7" t="s">
        <v>28</v>
      </c>
      <c r="D7" s="7">
        <f t="shared" si="44"/>
        <v>47.520364017280066</v>
      </c>
      <c r="E7" s="7">
        <f t="shared" si="44"/>
        <v>52.601408319957578</v>
      </c>
      <c r="F7" s="7">
        <f t="shared" si="44"/>
        <v>57.571546099674265</v>
      </c>
      <c r="G7" s="7">
        <f t="shared" si="44"/>
        <v>61.209388205655515</v>
      </c>
      <c r="H7" s="10">
        <f>SUMIF($B$16:$B$550,$B7,H$16:H$550)</f>
        <v>64.278632731102988</v>
      </c>
      <c r="I7" s="7">
        <f t="shared" si="44"/>
        <v>75.058840438030742</v>
      </c>
      <c r="J7" s="7">
        <f t="shared" si="44"/>
        <v>60.159190418624327</v>
      </c>
      <c r="K7" s="7">
        <f t="shared" si="44"/>
        <v>57.076508109072094</v>
      </c>
      <c r="L7" s="7">
        <f t="shared" si="44"/>
        <v>55.404957499204158</v>
      </c>
      <c r="M7" s="7">
        <f t="shared" si="44"/>
        <v>53.55456902758538</v>
      </c>
      <c r="N7" s="7">
        <f t="shared" si="45"/>
        <v>51.661838843893655</v>
      </c>
      <c r="O7" s="7">
        <f t="shared" si="45"/>
        <v>46.058595667990438</v>
      </c>
      <c r="P7" s="7">
        <f t="shared" si="45"/>
        <v>44.653807199492867</v>
      </c>
      <c r="Q7" s="7">
        <f t="shared" si="45"/>
        <v>44.653807199492867</v>
      </c>
      <c r="R7" s="7">
        <f t="shared" si="45"/>
        <v>44.653807199492867</v>
      </c>
      <c r="S7" s="7">
        <f t="shared" si="45"/>
        <v>44.653807199492867</v>
      </c>
      <c r="T7" s="7">
        <f t="shared" si="45"/>
        <v>44.585052446391934</v>
      </c>
      <c r="U7" s="7">
        <f t="shared" si="45"/>
        <v>44.519181795267414</v>
      </c>
      <c r="V7" s="7">
        <f t="shared" si="45"/>
        <v>44.451763974449889</v>
      </c>
      <c r="W7" s="7">
        <f t="shared" si="45"/>
        <v>44.390763868081294</v>
      </c>
      <c r="X7" s="7">
        <f t="shared" si="46"/>
        <v>44.326270059271479</v>
      </c>
      <c r="Y7" s="7">
        <f t="shared" si="46"/>
        <v>43.801851097807827</v>
      </c>
      <c r="Z7" s="7">
        <f t="shared" si="46"/>
        <v>43.249721649106519</v>
      </c>
      <c r="AA7" s="7">
        <f t="shared" si="46"/>
        <v>42.726384200666935</v>
      </c>
      <c r="AB7" s="7">
        <f t="shared" si="46"/>
        <v>41.079260331390437</v>
      </c>
      <c r="AC7" s="7">
        <f t="shared" si="46"/>
        <v>39.354878707531249</v>
      </c>
      <c r="AD7" s="7">
        <f t="shared" si="46"/>
        <v>39.079042246453923</v>
      </c>
      <c r="AE7" s="7">
        <f t="shared" si="46"/>
        <v>38.649943549983412</v>
      </c>
      <c r="AF7" s="7">
        <f t="shared" si="46"/>
        <v>38.649943549983412</v>
      </c>
      <c r="AG7" s="7">
        <f t="shared" si="46"/>
        <v>38.649943549983412</v>
      </c>
      <c r="AH7" s="7">
        <f t="shared" si="47"/>
        <v>38.649943549983412</v>
      </c>
      <c r="AI7" s="7">
        <f t="shared" si="47"/>
        <v>38.649943549983412</v>
      </c>
      <c r="AJ7" s="7">
        <f t="shared" si="47"/>
        <v>28.452149688046667</v>
      </c>
      <c r="AK7" s="7">
        <f t="shared" si="47"/>
        <v>19.124642385099499</v>
      </c>
      <c r="AL7" s="7">
        <f t="shared" si="47"/>
        <v>18.74324533025159</v>
      </c>
      <c r="AM7" s="7">
        <f t="shared" si="47"/>
        <v>15.855066481965668</v>
      </c>
      <c r="AN7" s="7">
        <f t="shared" si="47"/>
        <v>6.0874679092870041</v>
      </c>
      <c r="AO7" s="7">
        <f t="shared" si="47"/>
        <v>6.0874679092870041</v>
      </c>
      <c r="AP7" s="7">
        <f t="shared" si="47"/>
        <v>6.0874679092870041</v>
      </c>
      <c r="AQ7" s="7">
        <f t="shared" si="47"/>
        <v>6.0874679092870041</v>
      </c>
      <c r="AR7" s="7">
        <f t="shared" si="48"/>
        <v>6.0874679092870041</v>
      </c>
      <c r="AS7" s="7">
        <f t="shared" si="48"/>
        <v>6.0874679092870041</v>
      </c>
      <c r="AT7" s="7">
        <f t="shared" si="48"/>
        <v>6.0874679092870041</v>
      </c>
      <c r="AU7" s="7">
        <f t="shared" si="48"/>
        <v>6.0874679092870041</v>
      </c>
      <c r="AV7" s="7">
        <f t="shared" si="48"/>
        <v>6.0874679092870041</v>
      </c>
      <c r="AW7" s="7">
        <f t="shared" si="48"/>
        <v>6.0874679092870041</v>
      </c>
      <c r="AX7" s="7">
        <f t="shared" si="48"/>
        <v>6.0874679092870041</v>
      </c>
      <c r="AY7" s="7">
        <f t="shared" si="48"/>
        <v>6.0874679092870041</v>
      </c>
      <c r="AZ7" s="7">
        <f t="shared" si="48"/>
        <v>6.0874679092870041</v>
      </c>
      <c r="BA7" s="7">
        <f t="shared" si="48"/>
        <v>6.0874679092870041</v>
      </c>
      <c r="BB7" s="7">
        <f t="shared" si="49"/>
        <v>6.0874679092870041</v>
      </c>
      <c r="BC7" s="7">
        <f t="shared" si="49"/>
        <v>6.0158291563482793</v>
      </c>
      <c r="BD7" s="7">
        <f t="shared" si="49"/>
        <v>5.9060004159071813</v>
      </c>
      <c r="BE7" s="7">
        <f t="shared" si="49"/>
        <v>5.7527853865047902</v>
      </c>
      <c r="BF7" s="7">
        <f t="shared" si="49"/>
        <v>5.658709487729003</v>
      </c>
      <c r="BG7" s="7">
        <f t="shared" si="49"/>
        <v>5.6037240530396035</v>
      </c>
      <c r="BH7" s="7">
        <f t="shared" si="49"/>
        <v>5.6037240530396053</v>
      </c>
      <c r="BI7" s="7">
        <f t="shared" si="49"/>
        <v>5.6037240530396053</v>
      </c>
      <c r="BJ7" s="7">
        <f t="shared" si="49"/>
        <v>5.6037240530396053</v>
      </c>
      <c r="BK7" s="7">
        <f t="shared" si="49"/>
        <v>5.6037240530396053</v>
      </c>
      <c r="BL7" s="7"/>
    </row>
    <row r="8" spans="2:64">
      <c r="B8" s="6" t="s">
        <v>29</v>
      </c>
      <c r="D8" s="7">
        <f t="shared" si="44"/>
        <v>0</v>
      </c>
      <c r="E8" s="7">
        <f t="shared" si="44"/>
        <v>0</v>
      </c>
      <c r="F8" s="7">
        <f t="shared" si="44"/>
        <v>0</v>
      </c>
      <c r="G8" s="7">
        <f t="shared" si="44"/>
        <v>0</v>
      </c>
      <c r="H8" s="72">
        <f t="shared" si="44"/>
        <v>14.993430048788388</v>
      </c>
      <c r="I8" s="7">
        <f t="shared" si="44"/>
        <v>0</v>
      </c>
      <c r="J8" s="7">
        <f t="shared" si="44"/>
        <v>0</v>
      </c>
      <c r="K8" s="7">
        <f t="shared" si="44"/>
        <v>0</v>
      </c>
      <c r="L8" s="7">
        <f t="shared" si="44"/>
        <v>0</v>
      </c>
      <c r="M8" s="7">
        <f t="shared" si="44"/>
        <v>0</v>
      </c>
      <c r="N8" s="7">
        <f t="shared" si="45"/>
        <v>0</v>
      </c>
      <c r="O8" s="7">
        <f t="shared" si="45"/>
        <v>0</v>
      </c>
      <c r="P8" s="7">
        <f t="shared" si="45"/>
        <v>0</v>
      </c>
      <c r="Q8" s="7">
        <f t="shared" si="45"/>
        <v>0</v>
      </c>
      <c r="R8" s="7">
        <f t="shared" si="45"/>
        <v>0</v>
      </c>
      <c r="S8" s="7">
        <f t="shared" si="45"/>
        <v>0</v>
      </c>
      <c r="T8" s="7">
        <f t="shared" si="45"/>
        <v>0</v>
      </c>
      <c r="U8" s="7">
        <f t="shared" si="45"/>
        <v>0</v>
      </c>
      <c r="V8" s="7">
        <f t="shared" si="45"/>
        <v>0</v>
      </c>
      <c r="W8" s="7">
        <f t="shared" si="45"/>
        <v>0</v>
      </c>
      <c r="X8" s="7">
        <f t="shared" si="46"/>
        <v>0</v>
      </c>
      <c r="Y8" s="7">
        <f t="shared" si="46"/>
        <v>0</v>
      </c>
      <c r="Z8" s="7">
        <f t="shared" si="46"/>
        <v>0</v>
      </c>
      <c r="AA8" s="7">
        <f t="shared" si="46"/>
        <v>0</v>
      </c>
      <c r="AB8" s="7">
        <f t="shared" si="46"/>
        <v>0</v>
      </c>
      <c r="AC8" s="7">
        <f t="shared" si="46"/>
        <v>0</v>
      </c>
      <c r="AD8" s="7">
        <f t="shared" si="46"/>
        <v>0</v>
      </c>
      <c r="AE8" s="7">
        <f t="shared" si="46"/>
        <v>0</v>
      </c>
      <c r="AF8" s="7">
        <f t="shared" si="46"/>
        <v>0</v>
      </c>
      <c r="AG8" s="7">
        <f t="shared" si="46"/>
        <v>0</v>
      </c>
      <c r="AH8" s="7">
        <f t="shared" si="47"/>
        <v>0</v>
      </c>
      <c r="AI8" s="7">
        <f t="shared" si="47"/>
        <v>0</v>
      </c>
      <c r="AJ8" s="7">
        <f t="shared" si="47"/>
        <v>0</v>
      </c>
      <c r="AK8" s="7">
        <f t="shared" si="47"/>
        <v>0</v>
      </c>
      <c r="AL8" s="7">
        <f t="shared" si="47"/>
        <v>0</v>
      </c>
      <c r="AM8" s="7">
        <f t="shared" si="47"/>
        <v>0</v>
      </c>
      <c r="AN8" s="7">
        <f t="shared" si="47"/>
        <v>0</v>
      </c>
      <c r="AO8" s="7">
        <f t="shared" si="47"/>
        <v>0</v>
      </c>
      <c r="AP8" s="7">
        <f t="shared" si="47"/>
        <v>0</v>
      </c>
      <c r="AQ8" s="7">
        <f t="shared" si="47"/>
        <v>0</v>
      </c>
      <c r="AR8" s="7">
        <f t="shared" si="48"/>
        <v>0</v>
      </c>
      <c r="AS8" s="7">
        <f t="shared" si="48"/>
        <v>0</v>
      </c>
      <c r="AT8" s="7">
        <f t="shared" si="48"/>
        <v>0</v>
      </c>
      <c r="AU8" s="7">
        <f t="shared" si="48"/>
        <v>0</v>
      </c>
      <c r="AV8" s="7">
        <f t="shared" si="48"/>
        <v>0</v>
      </c>
      <c r="AW8" s="7">
        <f t="shared" si="48"/>
        <v>0</v>
      </c>
      <c r="AX8" s="7">
        <f t="shared" si="48"/>
        <v>0</v>
      </c>
      <c r="AY8" s="7">
        <f t="shared" si="48"/>
        <v>0</v>
      </c>
      <c r="AZ8" s="7">
        <f t="shared" si="48"/>
        <v>0</v>
      </c>
      <c r="BA8" s="7">
        <f t="shared" si="48"/>
        <v>0</v>
      </c>
      <c r="BB8" s="7">
        <f t="shared" si="49"/>
        <v>0</v>
      </c>
      <c r="BC8" s="7">
        <f t="shared" si="49"/>
        <v>0</v>
      </c>
      <c r="BD8" s="7">
        <f t="shared" si="49"/>
        <v>0</v>
      </c>
      <c r="BE8" s="7">
        <f t="shared" si="49"/>
        <v>0</v>
      </c>
      <c r="BF8" s="7">
        <f t="shared" si="49"/>
        <v>0</v>
      </c>
      <c r="BG8" s="7">
        <f t="shared" si="49"/>
        <v>0</v>
      </c>
      <c r="BH8" s="7">
        <f t="shared" si="49"/>
        <v>0</v>
      </c>
      <c r="BI8" s="7">
        <f t="shared" si="49"/>
        <v>0</v>
      </c>
      <c r="BJ8" s="7">
        <f t="shared" si="49"/>
        <v>0</v>
      </c>
      <c r="BK8" s="7">
        <f t="shared" si="49"/>
        <v>0</v>
      </c>
      <c r="BL8" s="7"/>
    </row>
    <row r="10" spans="2:64">
      <c r="B10" t="s">
        <v>30</v>
      </c>
      <c r="D10" s="52">
        <f>SUMIF($B$16:$B$550,"Capex Closing RAB",D$16:D$550)</f>
        <v>102.3142311859051</v>
      </c>
      <c r="E10" s="52">
        <f t="shared" ref="E10:BK10" si="50">SUMIF($B$16:$B$550,"Capex Closing RAB",E$16:E$550)</f>
        <v>199.74628198778905</v>
      </c>
      <c r="F10" s="52">
        <f t="shared" si="50"/>
        <v>290.53089255313665</v>
      </c>
      <c r="G10" s="52">
        <f>SUMIF($B$16:$B$550,"Capex Closing RAB",G$16:G$550)</f>
        <v>366.74040751761908</v>
      </c>
      <c r="H10" s="72">
        <f t="shared" si="50"/>
        <v>430.30164566251909</v>
      </c>
      <c r="I10" s="58">
        <f t="shared" si="50"/>
        <v>409.53518181543126</v>
      </c>
      <c r="J10" s="52">
        <f t="shared" si="50"/>
        <v>392.00074191556655</v>
      </c>
      <c r="K10" s="52">
        <f t="shared" si="50"/>
        <v>377.54898432525408</v>
      </c>
      <c r="L10" s="52">
        <f t="shared" si="50"/>
        <v>364.76877734480945</v>
      </c>
      <c r="M10" s="52">
        <f t="shared" si="50"/>
        <v>353.83895883598365</v>
      </c>
      <c r="N10" s="52">
        <f t="shared" si="50"/>
        <v>344.80187051084954</v>
      </c>
      <c r="O10" s="52">
        <f t="shared" si="50"/>
        <v>335.76478218571543</v>
      </c>
      <c r="P10" s="52">
        <f t="shared" si="50"/>
        <v>326.72769386058138</v>
      </c>
      <c r="Q10" s="52">
        <f t="shared" si="50"/>
        <v>317.69060553544733</v>
      </c>
      <c r="R10" s="52">
        <f t="shared" si="50"/>
        <v>308.65351721031328</v>
      </c>
      <c r="S10" s="52">
        <f t="shared" si="50"/>
        <v>299.61642888517918</v>
      </c>
      <c r="T10" s="52">
        <f t="shared" si="50"/>
        <v>290.64809531314597</v>
      </c>
      <c r="U10" s="52">
        <f t="shared" si="50"/>
        <v>281.74563239223738</v>
      </c>
      <c r="V10" s="52">
        <f t="shared" si="50"/>
        <v>272.91058729214626</v>
      </c>
      <c r="W10" s="52">
        <f t="shared" si="50"/>
        <v>264.13654229842376</v>
      </c>
      <c r="X10" s="52">
        <f t="shared" si="50"/>
        <v>255.42699111351104</v>
      </c>
      <c r="Y10" s="52">
        <f t="shared" si="50"/>
        <v>247.24185889006202</v>
      </c>
      <c r="Z10" s="52">
        <f t="shared" si="50"/>
        <v>239.6088561153143</v>
      </c>
      <c r="AA10" s="52">
        <f t="shared" si="50"/>
        <v>232.49919078900615</v>
      </c>
      <c r="AB10" s="52">
        <f t="shared" si="50"/>
        <v>225.90610743505368</v>
      </c>
      <c r="AC10" s="52">
        <f t="shared" si="50"/>
        <v>219.81863952576671</v>
      </c>
      <c r="AD10" s="52">
        <f t="shared" si="50"/>
        <v>213.73117161647966</v>
      </c>
      <c r="AE10" s="52">
        <f t="shared" si="50"/>
        <v>207.64370370719266</v>
      </c>
      <c r="AF10" s="52">
        <f t="shared" si="50"/>
        <v>201.55623579790566</v>
      </c>
      <c r="AG10" s="52">
        <f t="shared" si="50"/>
        <v>195.46876788861863</v>
      </c>
      <c r="AH10" s="52">
        <f t="shared" si="50"/>
        <v>189.38129997933163</v>
      </c>
      <c r="AI10" s="52">
        <f t="shared" si="50"/>
        <v>183.29383207004466</v>
      </c>
      <c r="AJ10" s="52">
        <f t="shared" si="50"/>
        <v>177.20636416075763</v>
      </c>
      <c r="AK10" s="52">
        <f t="shared" si="50"/>
        <v>171.1188962514706</v>
      </c>
      <c r="AL10" s="52">
        <f t="shared" si="50"/>
        <v>165.03142834218363</v>
      </c>
      <c r="AM10" s="52">
        <f t="shared" si="50"/>
        <v>158.94396043289663</v>
      </c>
      <c r="AN10" s="52">
        <f t="shared" si="50"/>
        <v>152.8564925236096</v>
      </c>
      <c r="AO10" s="52">
        <f t="shared" si="50"/>
        <v>146.76902461432257</v>
      </c>
      <c r="AP10" s="52">
        <f t="shared" si="50"/>
        <v>140.68155670503563</v>
      </c>
      <c r="AQ10" s="52">
        <f t="shared" si="50"/>
        <v>134.59408879574863</v>
      </c>
      <c r="AR10" s="52">
        <f t="shared" si="50"/>
        <v>128.5066208864616</v>
      </c>
      <c r="AS10" s="52">
        <f t="shared" si="50"/>
        <v>122.41915297717459</v>
      </c>
      <c r="AT10" s="52">
        <f t="shared" si="50"/>
        <v>116.33168506788761</v>
      </c>
      <c r="AU10" s="52">
        <f t="shared" si="50"/>
        <v>110.24421715860061</v>
      </c>
      <c r="AV10" s="52">
        <f t="shared" si="50"/>
        <v>104.15674924931359</v>
      </c>
      <c r="AW10" s="52">
        <f t="shared" si="50"/>
        <v>98.069281340026592</v>
      </c>
      <c r="AX10" s="52">
        <f t="shared" si="50"/>
        <v>91.981813430739578</v>
      </c>
      <c r="AY10" s="52">
        <f t="shared" si="50"/>
        <v>85.894345521452564</v>
      </c>
      <c r="AZ10" s="52">
        <f t="shared" si="50"/>
        <v>79.806877612165579</v>
      </c>
      <c r="BA10" s="52">
        <f t="shared" si="50"/>
        <v>73.719409702878551</v>
      </c>
      <c r="BB10" s="52">
        <f t="shared" si="50"/>
        <v>67.631941793591565</v>
      </c>
      <c r="BC10" s="52">
        <f t="shared" si="50"/>
        <v>61.616112637243283</v>
      </c>
      <c r="BD10" s="52">
        <f t="shared" si="50"/>
        <v>55.710112221336104</v>
      </c>
      <c r="BE10" s="52">
        <f t="shared" si="50"/>
        <v>49.957326834831328</v>
      </c>
      <c r="BF10" s="52">
        <f t="shared" si="50"/>
        <v>44.298617347102322</v>
      </c>
      <c r="BG10" s="52">
        <f t="shared" si="50"/>
        <v>38.694893294062716</v>
      </c>
      <c r="BH10" s="52">
        <f t="shared" si="50"/>
        <v>33.09116924102311</v>
      </c>
      <c r="BI10" s="52">
        <f t="shared" si="50"/>
        <v>27.4874451879835</v>
      </c>
      <c r="BJ10" s="52">
        <f t="shared" si="50"/>
        <v>21.883721134943897</v>
      </c>
      <c r="BK10" s="52">
        <f t="shared" si="50"/>
        <v>16.279997081904288</v>
      </c>
    </row>
    <row r="11" spans="2:64">
      <c r="B11" t="s">
        <v>31</v>
      </c>
      <c r="D11" s="52">
        <f>SUMIF($B$16:$B$550,"Closing RAB - Existing Assets",D$16:D$550)</f>
        <v>1227.7779903342209</v>
      </c>
      <c r="E11" s="52">
        <f t="shared" ref="E11:BK11" si="51">SUMIF($B$16:$B$550,"Closing RAB - Existing Assets",E$16:E$550)</f>
        <v>1180.2576263169406</v>
      </c>
      <c r="F11" s="52">
        <f t="shared" si="51"/>
        <v>1132.7372622996609</v>
      </c>
      <c r="G11" s="52">
        <f t="shared" si="51"/>
        <v>1085.2168982823803</v>
      </c>
      <c r="H11" s="72">
        <f t="shared" si="51"/>
        <v>1053.2210355844493</v>
      </c>
      <c r="I11" s="58">
        <f t="shared" si="51"/>
        <v>998.92865899350636</v>
      </c>
      <c r="J11" s="52">
        <f t="shared" si="51"/>
        <v>956.30390847474678</v>
      </c>
      <c r="K11" s="52">
        <f t="shared" si="51"/>
        <v>913.67915795598719</v>
      </c>
      <c r="L11" s="52">
        <f t="shared" si="51"/>
        <v>871.05440743722761</v>
      </c>
      <c r="M11" s="52">
        <f t="shared" si="51"/>
        <v>828.42965691846814</v>
      </c>
      <c r="N11" s="52">
        <f t="shared" si="51"/>
        <v>785.80490639970867</v>
      </c>
      <c r="O11" s="52">
        <f t="shared" si="51"/>
        <v>748.78339905685232</v>
      </c>
      <c r="P11" s="52">
        <f t="shared" si="51"/>
        <v>713.16668018249368</v>
      </c>
      <c r="Q11" s="52">
        <f t="shared" si="51"/>
        <v>677.5499613081347</v>
      </c>
      <c r="R11" s="52">
        <f t="shared" si="51"/>
        <v>641.93324243377594</v>
      </c>
      <c r="S11" s="52">
        <f t="shared" si="51"/>
        <v>606.31652355941731</v>
      </c>
      <c r="T11" s="52">
        <f t="shared" si="51"/>
        <v>570.69980468505844</v>
      </c>
      <c r="U11" s="52">
        <f t="shared" si="51"/>
        <v>535.08308581069969</v>
      </c>
      <c r="V11" s="52">
        <f t="shared" si="51"/>
        <v>499.46636693634082</v>
      </c>
      <c r="W11" s="52">
        <f t="shared" si="51"/>
        <v>463.84964806198201</v>
      </c>
      <c r="X11" s="52">
        <f t="shared" si="51"/>
        <v>428.2329291876232</v>
      </c>
      <c r="Y11" s="52">
        <f t="shared" si="51"/>
        <v>392.61621031326433</v>
      </c>
      <c r="Z11" s="52">
        <f t="shared" si="51"/>
        <v>356.99949143890552</v>
      </c>
      <c r="AA11" s="52">
        <f t="shared" si="51"/>
        <v>321.38277256454666</v>
      </c>
      <c r="AB11" s="52">
        <f t="shared" si="51"/>
        <v>286.89659558710861</v>
      </c>
      <c r="AC11" s="52">
        <f t="shared" si="51"/>
        <v>253.62918478886436</v>
      </c>
      <c r="AD11" s="52">
        <f t="shared" si="51"/>
        <v>220.63761045169744</v>
      </c>
      <c r="AE11" s="52">
        <f t="shared" si="51"/>
        <v>188.07513481100102</v>
      </c>
      <c r="AF11" s="52">
        <f t="shared" si="51"/>
        <v>155.5126591703046</v>
      </c>
      <c r="AG11" s="52">
        <f t="shared" si="51"/>
        <v>122.95018352960821</v>
      </c>
      <c r="AH11" s="52">
        <f t="shared" si="51"/>
        <v>90.387707888911791</v>
      </c>
      <c r="AI11" s="52">
        <f t="shared" si="51"/>
        <v>57.825232248215393</v>
      </c>
      <c r="AJ11" s="52">
        <f t="shared" si="51"/>
        <v>35.460550469455733</v>
      </c>
      <c r="AK11" s="52">
        <f t="shared" si="51"/>
        <v>22.423375993643241</v>
      </c>
      <c r="AL11" s="52">
        <f t="shared" si="51"/>
        <v>9.7675985726786561</v>
      </c>
      <c r="AM11" s="52">
        <f t="shared" si="51"/>
        <v>-8.0942197389077819E-15</v>
      </c>
      <c r="AN11" s="52">
        <f t="shared" si="51"/>
        <v>-8.0942197389077819E-15</v>
      </c>
      <c r="AO11" s="52">
        <f t="shared" si="51"/>
        <v>-8.0942197389077819E-15</v>
      </c>
      <c r="AP11" s="52">
        <f t="shared" si="51"/>
        <v>-8.0942197389077819E-15</v>
      </c>
      <c r="AQ11" s="52">
        <f t="shared" si="51"/>
        <v>-8.0942197389077819E-15</v>
      </c>
      <c r="AR11" s="52">
        <f t="shared" si="51"/>
        <v>-8.0942197389077819E-15</v>
      </c>
      <c r="AS11" s="52">
        <f t="shared" si="51"/>
        <v>-8.0942197389077819E-15</v>
      </c>
      <c r="AT11" s="52">
        <f t="shared" si="51"/>
        <v>-8.0942197389077819E-15</v>
      </c>
      <c r="AU11" s="52">
        <f t="shared" si="51"/>
        <v>-8.0942197389077819E-15</v>
      </c>
      <c r="AV11" s="52">
        <f t="shared" si="51"/>
        <v>-8.0942197389077819E-15</v>
      </c>
      <c r="AW11" s="52">
        <f t="shared" si="51"/>
        <v>-8.0942197389077819E-15</v>
      </c>
      <c r="AX11" s="52">
        <f t="shared" si="51"/>
        <v>-8.0942197389077819E-15</v>
      </c>
      <c r="AY11" s="52">
        <f t="shared" si="51"/>
        <v>-8.0942197389077819E-15</v>
      </c>
      <c r="AZ11" s="52">
        <f t="shared" si="51"/>
        <v>-8.0942197389077819E-15</v>
      </c>
      <c r="BA11" s="52">
        <f t="shared" si="51"/>
        <v>-8.0942197389077819E-15</v>
      </c>
      <c r="BB11" s="52">
        <f t="shared" si="51"/>
        <v>-8.0942197389077819E-15</v>
      </c>
      <c r="BC11" s="52">
        <f t="shared" si="51"/>
        <v>-8.0942197389077819E-15</v>
      </c>
      <c r="BD11" s="52">
        <f t="shared" si="51"/>
        <v>-8.0942197389077819E-15</v>
      </c>
      <c r="BE11" s="52">
        <f t="shared" si="51"/>
        <v>-8.0942197389077819E-15</v>
      </c>
      <c r="BF11" s="52">
        <f t="shared" si="51"/>
        <v>-8.0942197389077819E-15</v>
      </c>
      <c r="BG11" s="52">
        <f t="shared" si="51"/>
        <v>-8.0942197389077819E-15</v>
      </c>
      <c r="BH11" s="52">
        <f t="shared" si="51"/>
        <v>-8.0942197389077819E-15</v>
      </c>
      <c r="BI11" s="52">
        <f t="shared" si="51"/>
        <v>-8.0942197389077819E-15</v>
      </c>
      <c r="BJ11" s="52">
        <f t="shared" si="51"/>
        <v>-8.0942197389077819E-15</v>
      </c>
      <c r="BK11" s="52">
        <f t="shared" si="51"/>
        <v>-8.0942197389077819E-15</v>
      </c>
    </row>
    <row r="12" spans="2:64">
      <c r="B12" t="s">
        <v>32</v>
      </c>
      <c r="D12" s="52">
        <f>SUM(D10:D11)</f>
        <v>1330.092221520126</v>
      </c>
      <c r="E12" s="52">
        <f t="shared" ref="E12:K12" si="52">SUM(E10:E11)</f>
        <v>1380.0039083047295</v>
      </c>
      <c r="F12" s="52">
        <f t="shared" si="52"/>
        <v>1423.2681548527976</v>
      </c>
      <c r="G12" s="52">
        <f t="shared" si="52"/>
        <v>1451.9573057999994</v>
      </c>
      <c r="H12" s="72">
        <f t="shared" si="52"/>
        <v>1483.5226812469684</v>
      </c>
      <c r="I12" s="58">
        <f t="shared" si="52"/>
        <v>1408.4638408089377</v>
      </c>
      <c r="J12" s="52">
        <f t="shared" si="52"/>
        <v>1348.3046503903133</v>
      </c>
      <c r="K12" s="52">
        <f t="shared" si="52"/>
        <v>1291.2281422812412</v>
      </c>
      <c r="L12" s="52">
        <f t="shared" ref="L12" si="53">SUM(L10:L11)</f>
        <v>1235.8231847820371</v>
      </c>
      <c r="M12" s="52">
        <f t="shared" ref="M12" si="54">SUM(M10:M11)</f>
        <v>1182.2686157544517</v>
      </c>
      <c r="N12" s="52">
        <f t="shared" ref="N12" si="55">SUM(N10:N11)</f>
        <v>1130.6067769105582</v>
      </c>
      <c r="O12" s="52">
        <f t="shared" ref="O12" si="56">SUM(O10:O11)</f>
        <v>1084.5481812425678</v>
      </c>
      <c r="P12" s="52">
        <f t="shared" ref="P12" si="57">SUM(P10:P11)</f>
        <v>1039.894374043075</v>
      </c>
      <c r="Q12" s="52">
        <f t="shared" ref="Q12" si="58">SUM(Q10:Q11)</f>
        <v>995.24056684358197</v>
      </c>
      <c r="R12" s="52">
        <f t="shared" ref="R12" si="59">SUM(R10:R11)</f>
        <v>950.58675964408917</v>
      </c>
      <c r="S12" s="52">
        <f t="shared" ref="S12" si="60">SUM(S10:S11)</f>
        <v>905.93295244459648</v>
      </c>
      <c r="T12" s="52">
        <f t="shared" ref="T12" si="61">SUM(T10:T11)</f>
        <v>861.34789999820441</v>
      </c>
      <c r="U12" s="52">
        <f t="shared" ref="U12" si="62">SUM(U10:U11)</f>
        <v>816.82871820293713</v>
      </c>
      <c r="V12" s="52">
        <f t="shared" ref="V12" si="63">SUM(V10:V11)</f>
        <v>772.37695422848708</v>
      </c>
      <c r="W12" s="52">
        <f t="shared" ref="W12" si="64">SUM(W10:W11)</f>
        <v>727.98619036040577</v>
      </c>
      <c r="X12" s="52">
        <f t="shared" ref="X12" si="65">SUM(X10:X11)</f>
        <v>683.65992030113421</v>
      </c>
      <c r="Y12" s="52">
        <f t="shared" ref="Y12" si="66">SUM(Y10:Y11)</f>
        <v>639.85806920332629</v>
      </c>
      <c r="Z12" s="52">
        <f t="shared" ref="Z12" si="67">SUM(Z10:Z11)</f>
        <v>596.60834755421979</v>
      </c>
      <c r="AA12" s="52">
        <f t="shared" ref="AA12" si="68">SUM(AA10:AA11)</f>
        <v>553.88196335355281</v>
      </c>
      <c r="AB12" s="52">
        <f t="shared" ref="AB12" si="69">SUM(AB10:AB11)</f>
        <v>512.80270302216229</v>
      </c>
      <c r="AC12" s="52">
        <f t="shared" ref="AC12" si="70">SUM(AC10:AC11)</f>
        <v>473.44782431463108</v>
      </c>
      <c r="AD12" s="52">
        <f t="shared" ref="AD12" si="71">SUM(AD10:AD11)</f>
        <v>434.3687820681771</v>
      </c>
      <c r="AE12" s="52">
        <f t="shared" ref="AE12" si="72">SUM(AE10:AE11)</f>
        <v>395.71883851819371</v>
      </c>
      <c r="AF12" s="52">
        <f t="shared" ref="AF12" si="73">SUM(AF10:AF11)</f>
        <v>357.06889496821026</v>
      </c>
      <c r="AG12" s="52">
        <f t="shared" ref="AG12" si="74">SUM(AG10:AG11)</f>
        <v>318.41895141822681</v>
      </c>
      <c r="AH12" s="52">
        <f t="shared" ref="AH12" si="75">SUM(AH10:AH11)</f>
        <v>279.76900786824342</v>
      </c>
      <c r="AI12" s="52">
        <f t="shared" ref="AI12" si="76">SUM(AI10:AI11)</f>
        <v>241.11906431826006</v>
      </c>
      <c r="AJ12" s="52">
        <f t="shared" ref="AJ12" si="77">SUM(AJ10:AJ11)</f>
        <v>212.66691463021337</v>
      </c>
      <c r="AK12" s="52">
        <f t="shared" ref="AK12" si="78">SUM(AK10:AK11)</f>
        <v>193.54227224511385</v>
      </c>
      <c r="AL12" s="52">
        <f t="shared" ref="AL12" si="79">SUM(AL10:AL11)</f>
        <v>174.79902691486228</v>
      </c>
      <c r="AM12" s="52">
        <f t="shared" ref="AM12" si="80">SUM(AM10:AM11)</f>
        <v>158.94396043289663</v>
      </c>
      <c r="AN12" s="52">
        <f t="shared" ref="AN12" si="81">SUM(AN10:AN11)</f>
        <v>152.8564925236096</v>
      </c>
      <c r="AO12" s="52">
        <f t="shared" ref="AO12" si="82">SUM(AO10:AO11)</f>
        <v>146.76902461432257</v>
      </c>
      <c r="AP12" s="52">
        <f t="shared" ref="AP12" si="83">SUM(AP10:AP11)</f>
        <v>140.68155670503563</v>
      </c>
      <c r="AQ12" s="52">
        <f t="shared" ref="AQ12" si="84">SUM(AQ10:AQ11)</f>
        <v>134.59408879574863</v>
      </c>
      <c r="AR12" s="52">
        <f t="shared" ref="AR12" si="85">SUM(AR10:AR11)</f>
        <v>128.5066208864616</v>
      </c>
      <c r="AS12" s="52">
        <f t="shared" ref="AS12" si="86">SUM(AS10:AS11)</f>
        <v>122.41915297717458</v>
      </c>
      <c r="AT12" s="52">
        <f t="shared" ref="AT12" si="87">SUM(AT10:AT11)</f>
        <v>116.33168506788759</v>
      </c>
      <c r="AU12" s="52">
        <f t="shared" ref="AU12" si="88">SUM(AU10:AU11)</f>
        <v>110.24421715860059</v>
      </c>
      <c r="AV12" s="52">
        <f t="shared" ref="AV12" si="89">SUM(AV10:AV11)</f>
        <v>104.15674924931358</v>
      </c>
      <c r="AW12" s="52">
        <f t="shared" ref="AW12" si="90">SUM(AW10:AW11)</f>
        <v>98.069281340026578</v>
      </c>
      <c r="AX12" s="52">
        <f t="shared" ref="AX12" si="91">SUM(AX10:AX11)</f>
        <v>91.981813430739564</v>
      </c>
      <c r="AY12" s="52">
        <f t="shared" ref="AY12" si="92">SUM(AY10:AY11)</f>
        <v>85.89434552145255</v>
      </c>
      <c r="AZ12" s="52">
        <f t="shared" ref="AZ12" si="93">SUM(AZ10:AZ11)</f>
        <v>79.806877612165565</v>
      </c>
      <c r="BA12" s="52">
        <f t="shared" ref="BA12" si="94">SUM(BA10:BA11)</f>
        <v>73.719409702878536</v>
      </c>
      <c r="BB12" s="52">
        <f t="shared" ref="BB12" si="95">SUM(BB10:BB11)</f>
        <v>67.631941793591551</v>
      </c>
      <c r="BC12" s="52">
        <f t="shared" ref="BC12" si="96">SUM(BC10:BC11)</f>
        <v>61.616112637243276</v>
      </c>
      <c r="BD12" s="52">
        <f t="shared" ref="BD12" si="97">SUM(BD10:BD11)</f>
        <v>55.710112221336097</v>
      </c>
      <c r="BE12" s="52">
        <f t="shared" ref="BE12" si="98">SUM(BE10:BE11)</f>
        <v>49.957326834831321</v>
      </c>
      <c r="BF12" s="52">
        <f t="shared" ref="BF12" si="99">SUM(BF10:BF11)</f>
        <v>44.298617347102315</v>
      </c>
      <c r="BG12" s="52">
        <f t="shared" ref="BG12" si="100">SUM(BG10:BG11)</f>
        <v>38.694893294062709</v>
      </c>
      <c r="BH12" s="52">
        <f t="shared" ref="BH12" si="101">SUM(BH10:BH11)</f>
        <v>33.091169241023103</v>
      </c>
      <c r="BI12" s="52">
        <f t="shared" ref="BI12" si="102">SUM(BI10:BI11)</f>
        <v>27.487445187983493</v>
      </c>
      <c r="BJ12" s="52">
        <f t="shared" ref="BJ12" si="103">SUM(BJ10:BJ11)</f>
        <v>21.88372113494389</v>
      </c>
      <c r="BK12" s="52">
        <f t="shared" ref="BK12" si="104">SUM(BK10:BK11)</f>
        <v>16.279997081904281</v>
      </c>
    </row>
    <row r="13" spans="2:64">
      <c r="B13" t="s">
        <v>26</v>
      </c>
      <c r="D13" s="48">
        <f>D12-E5</f>
        <v>0</v>
      </c>
      <c r="E13" s="52">
        <f t="shared" ref="E13:K13" si="105">E12-F5</f>
        <v>0</v>
      </c>
      <c r="F13" s="52">
        <f t="shared" si="105"/>
        <v>0</v>
      </c>
      <c r="G13" s="52">
        <f t="shared" si="105"/>
        <v>0</v>
      </c>
      <c r="H13" s="72">
        <f>H12-I5</f>
        <v>0</v>
      </c>
      <c r="I13" s="58">
        <f t="shared" si="105"/>
        <v>0</v>
      </c>
      <c r="J13" s="52">
        <f t="shared" si="105"/>
        <v>0</v>
      </c>
      <c r="K13" s="52">
        <f t="shared" si="105"/>
        <v>0</v>
      </c>
      <c r="L13" s="52">
        <f t="shared" ref="L13" si="106">L12-M5</f>
        <v>0</v>
      </c>
      <c r="M13" s="52">
        <f t="shared" ref="M13" si="107">M12-N5</f>
        <v>0</v>
      </c>
      <c r="N13" s="52">
        <f t="shared" ref="N13" si="108">N12-O5</f>
        <v>0</v>
      </c>
      <c r="O13" s="52">
        <f t="shared" ref="O13" si="109">O12-P5</f>
        <v>0</v>
      </c>
      <c r="P13" s="52">
        <f t="shared" ref="P13" si="110">P12-Q5</f>
        <v>0</v>
      </c>
      <c r="Q13" s="52">
        <f t="shared" ref="Q13" si="111">Q12-R5</f>
        <v>0</v>
      </c>
      <c r="R13" s="52">
        <f t="shared" ref="R13" si="112">R12-S5</f>
        <v>0</v>
      </c>
      <c r="S13" s="52">
        <f t="shared" ref="S13" si="113">S12-T5</f>
        <v>0</v>
      </c>
      <c r="T13" s="52">
        <f t="shared" ref="T13" si="114">T12-U5</f>
        <v>0</v>
      </c>
      <c r="U13" s="52">
        <f t="shared" ref="U13" si="115">U12-V5</f>
        <v>0</v>
      </c>
      <c r="V13" s="52">
        <f t="shared" ref="V13" si="116">V12-W5</f>
        <v>0</v>
      </c>
      <c r="W13" s="52">
        <f t="shared" ref="W13" si="117">W12-X5</f>
        <v>0</v>
      </c>
      <c r="X13" s="52">
        <f t="shared" ref="X13" si="118">X12-Y5</f>
        <v>0</v>
      </c>
      <c r="Y13" s="52">
        <f t="shared" ref="Y13" si="119">Y12-Z5</f>
        <v>0</v>
      </c>
      <c r="Z13" s="52">
        <f t="shared" ref="Z13" si="120">Z12-AA5</f>
        <v>0</v>
      </c>
      <c r="AA13" s="52">
        <f t="shared" ref="AA13" si="121">AA12-AB5</f>
        <v>0</v>
      </c>
      <c r="AB13" s="52">
        <f t="shared" ref="AB13" si="122">AB12-AC5</f>
        <v>0</v>
      </c>
      <c r="AC13" s="52">
        <f t="shared" ref="AC13" si="123">AC12-AD5</f>
        <v>0</v>
      </c>
      <c r="AD13" s="52">
        <f t="shared" ref="AD13" si="124">AD12-AE5</f>
        <v>0</v>
      </c>
      <c r="AE13" s="52">
        <f t="shared" ref="AE13" si="125">AE12-AF5</f>
        <v>0</v>
      </c>
      <c r="AF13" s="52">
        <f t="shared" ref="AF13" si="126">AF12-AG5</f>
        <v>0</v>
      </c>
      <c r="AG13" s="52">
        <f t="shared" ref="AG13" si="127">AG12-AH5</f>
        <v>0</v>
      </c>
      <c r="AH13" s="52">
        <f t="shared" ref="AH13" si="128">AH12-AI5</f>
        <v>0</v>
      </c>
      <c r="AI13" s="52">
        <f t="shared" ref="AI13" si="129">AI12-AJ5</f>
        <v>0</v>
      </c>
      <c r="AJ13" s="52">
        <f t="shared" ref="AJ13" si="130">AJ12-AK5</f>
        <v>0</v>
      </c>
      <c r="AK13" s="52">
        <f t="shared" ref="AK13" si="131">AK12-AL5</f>
        <v>0</v>
      </c>
      <c r="AL13" s="52">
        <f t="shared" ref="AL13" si="132">AL12-AM5</f>
        <v>0</v>
      </c>
      <c r="AM13" s="52">
        <f t="shared" ref="AM13" si="133">AM12-AN5</f>
        <v>0</v>
      </c>
      <c r="AN13" s="52">
        <f t="shared" ref="AN13" si="134">AN12-AO5</f>
        <v>0</v>
      </c>
      <c r="AO13" s="52">
        <f t="shared" ref="AO13" si="135">AO12-AP5</f>
        <v>0</v>
      </c>
      <c r="AP13" s="52">
        <f t="shared" ref="AP13" si="136">AP12-AQ5</f>
        <v>0</v>
      </c>
      <c r="AQ13" s="52">
        <f t="shared" ref="AQ13" si="137">AQ12-AR5</f>
        <v>0</v>
      </c>
      <c r="AR13" s="52">
        <f t="shared" ref="AR13" si="138">AR12-AS5</f>
        <v>0</v>
      </c>
      <c r="AS13" s="52">
        <f t="shared" ref="AS13" si="139">AS12-AT5</f>
        <v>1.1368683772161603E-13</v>
      </c>
      <c r="AT13" s="52">
        <f t="shared" ref="AT13" si="140">AT12-AU5</f>
        <v>1.2789769243681803E-13</v>
      </c>
      <c r="AU13" s="52">
        <f t="shared" ref="AU13" si="141">AU12-AV5</f>
        <v>1.2789769243681803E-13</v>
      </c>
      <c r="AV13" s="52">
        <f t="shared" ref="AV13" si="142">AV12-AW5</f>
        <v>1.1368683772161603E-13</v>
      </c>
      <c r="AW13" s="52">
        <f t="shared" ref="AW13" si="143">AW12-AX5</f>
        <v>1.1368683772161603E-13</v>
      </c>
      <c r="AX13" s="52">
        <f t="shared" ref="AX13" si="144">AX12-AY5</f>
        <v>0</v>
      </c>
      <c r="AY13" s="52">
        <f t="shared" ref="AY13" si="145">AY12-AZ5</f>
        <v>0</v>
      </c>
      <c r="AZ13" s="52">
        <f t="shared" ref="AZ13" si="146">AZ12-BA5</f>
        <v>0</v>
      </c>
      <c r="BA13" s="52">
        <f t="shared" ref="BA13" si="147">BA12-BB5</f>
        <v>0</v>
      </c>
      <c r="BB13" s="52">
        <f t="shared" ref="BB13" si="148">BB12-BC5</f>
        <v>0</v>
      </c>
      <c r="BC13" s="52">
        <f t="shared" ref="BC13" si="149">BC12-BD5</f>
        <v>9.2370555648813024E-14</v>
      </c>
      <c r="BD13" s="52">
        <f t="shared" ref="BD13" si="150">BD12-BE5</f>
        <v>9.2370555648813024E-14</v>
      </c>
      <c r="BE13" s="52">
        <f t="shared" ref="BE13" si="151">BE12-BF5</f>
        <v>1.0658141036401503E-13</v>
      </c>
      <c r="BF13" s="52">
        <f t="shared" ref="BF13" si="152">BF12-BG5</f>
        <v>1.0658141036401503E-13</v>
      </c>
      <c r="BG13" s="52">
        <f t="shared" ref="BG13" si="153">BG12-BH5</f>
        <v>1.0658141036401503E-13</v>
      </c>
      <c r="BH13" s="52">
        <f t="shared" ref="BH13" si="154">BH12-BI5</f>
        <v>1.0658141036401503E-13</v>
      </c>
      <c r="BI13" s="52">
        <f t="shared" ref="BI13" si="155">BI12-BJ5</f>
        <v>1.0302869668521453E-13</v>
      </c>
      <c r="BJ13" s="52">
        <f t="shared" ref="BJ13" si="156">BJ12-BK5</f>
        <v>1.0658141036401503E-13</v>
      </c>
      <c r="BK13" s="52">
        <f t="shared" ref="BK13" si="157">BK12-BL5</f>
        <v>1.0302869668521453E-13</v>
      </c>
    </row>
    <row r="16" spans="2:64" s="28" customFormat="1">
      <c r="B16" s="27" t="str">
        <f>Inputs!B16</f>
        <v>Transmission Pipelines</v>
      </c>
      <c r="H16" s="42"/>
      <c r="I16" s="36"/>
    </row>
    <row r="18" spans="2:63">
      <c r="D18" s="24" t="s">
        <v>41</v>
      </c>
      <c r="E18" s="24" t="s">
        <v>35</v>
      </c>
      <c r="F18" s="24" t="s">
        <v>36</v>
      </c>
    </row>
    <row r="19" spans="2:63">
      <c r="B19" t="s">
        <v>40</v>
      </c>
      <c r="D19" s="8">
        <f>Inputs!D106</f>
        <v>50.933463637207019</v>
      </c>
      <c r="E19" s="8">
        <f>Inputs!E106</f>
        <v>24.453749637933463</v>
      </c>
      <c r="F19" s="8">
        <f>Inputs!F106</f>
        <v>60</v>
      </c>
    </row>
    <row r="21" spans="2:63" outlineLevel="1"/>
    <row r="22" spans="2:63" outlineLevel="1">
      <c r="B22" t="s">
        <v>45</v>
      </c>
      <c r="D22" s="7">
        <f>IF(OR($E19=0,C28=0),0,MIN($C28/$E19, $C28-SUM($C22:C22)))</f>
        <v>2.0828488224234269</v>
      </c>
      <c r="E22" s="7">
        <f>IF(OR($E19=0,D28=0),0,MIN($C28/$E19, $C28-SUM($C22:D22)))</f>
        <v>2.0828488224234269</v>
      </c>
      <c r="F22" s="7">
        <f>IF(OR($E19=0,E28=0),0,MIN($C28/$E19, $C28-SUM($C22:E22)))</f>
        <v>2.0828488224234269</v>
      </c>
      <c r="G22" s="7">
        <f>IF(OR($E19=0,F28=0),0,MIN($C28/$E19, $C28-SUM($C22:F22)))</f>
        <v>2.0828488224234269</v>
      </c>
      <c r="H22" s="10">
        <f>IF(OR($E19=0,G28=0),0,MIN($C28/$E19, $C28-SUM($C22:G22)))</f>
        <v>2.0828488224234269</v>
      </c>
      <c r="I22" s="11">
        <f>IF(OR($E19=0,H28=0),0,MIN($C28/$E19, $C28-SUM($C22:H22)))</f>
        <v>2.0828488224234269</v>
      </c>
      <c r="J22" s="7">
        <f>IF(OR($E19=0,I28=0),0,MIN($C28/$E19, $C28-SUM($C22:I22)))</f>
        <v>2.0828488224234269</v>
      </c>
      <c r="K22" s="7">
        <f>IF(OR($E19=0,J28=0),0,MIN($C28/$E19, $C28-SUM($C22:J22)))</f>
        <v>2.0828488224234269</v>
      </c>
      <c r="L22" s="7">
        <f>IF(OR($E19=0,K28=0),0,MIN($C28/$E19, $C28-SUM($C22:K22)))</f>
        <v>2.0828488224234269</v>
      </c>
      <c r="M22" s="7">
        <f>IF(OR($E19=0,L28=0),0,MIN($C28/$E19, $C28-SUM($C22:L22)))</f>
        <v>2.0828488224234269</v>
      </c>
      <c r="N22" s="7">
        <f>IF(OR($E19=0,M28=0),0,MIN($C28/$E19, $C28-SUM($C22:M22)))</f>
        <v>2.0828488224234269</v>
      </c>
      <c r="O22" s="7">
        <f>IF(OR($E19=0,N28=0),0,MIN($C28/$E19, $C28-SUM($C22:N22)))</f>
        <v>2.0828488224234269</v>
      </c>
      <c r="P22" s="7">
        <f>IF(OR($E19=0,O28=0),0,MIN($C28/$E19, $C28-SUM($C22:O22)))</f>
        <v>2.0828488224234269</v>
      </c>
      <c r="Q22" s="7">
        <f>IF(OR($E19=0,P28=0),0,MIN($C28/$E19, $C28-SUM($C22:P22)))</f>
        <v>2.0828488224234269</v>
      </c>
      <c r="R22" s="7">
        <f>IF(OR($E19=0,Q28=0),0,MIN($C28/$E19, $C28-SUM($C22:Q22)))</f>
        <v>2.0828488224234269</v>
      </c>
      <c r="S22" s="7">
        <f>IF(OR($E19=0,R28=0),0,MIN($C28/$E19, $C28-SUM($C22:R22)))</f>
        <v>2.0828488224234269</v>
      </c>
      <c r="T22" s="7">
        <f>IF(OR($E19=0,S28=0),0,MIN($C28/$E19, $C28-SUM($C22:S22)))</f>
        <v>2.0828488224234269</v>
      </c>
      <c r="U22" s="7">
        <f>IF(OR($E19=0,T28=0),0,MIN($C28/$E19, $C28-SUM($C22:T22)))</f>
        <v>2.0828488224234269</v>
      </c>
      <c r="V22" s="7">
        <f>IF(OR($E19=0,U28=0),0,MIN($C28/$E19, $C28-SUM($C22:U22)))</f>
        <v>2.0828488224234269</v>
      </c>
      <c r="W22" s="7">
        <f>IF(OR($E19=0,V28=0),0,MIN($C28/$E19, $C28-SUM($C22:V22)))</f>
        <v>2.0828488224234269</v>
      </c>
      <c r="X22" s="7">
        <f>IF(OR($E19=0,W28=0),0,MIN($C28/$E19, $C28-SUM($C22:W22)))</f>
        <v>2.0828488224234269</v>
      </c>
      <c r="Y22" s="7">
        <f>IF(OR($E19=0,X28=0),0,MIN($C28/$E19, $C28-SUM($C22:X22)))</f>
        <v>2.0828488224234269</v>
      </c>
      <c r="Z22" s="7">
        <f>IF(OR($E19=0,Y28=0),0,MIN($C28/$E19, $C28-SUM($C22:Y22)))</f>
        <v>2.0828488224234269</v>
      </c>
      <c r="AA22" s="7">
        <f>IF(OR($E19=0,Z28=0),0,MIN($C28/$E19, $C28-SUM($C22:Z22)))</f>
        <v>2.0828488224234269</v>
      </c>
      <c r="AB22" s="7">
        <f>IF(OR($E19=0,AA28=0),0,MIN($C28/$E19, $C28-SUM($C22:AA22)))</f>
        <v>0.94509189904476187</v>
      </c>
      <c r="AC22" s="7">
        <f>IF(OR($E19=0,AB28=0),0,MIN($C28/$E19, $C28-SUM($C22:AB22)))</f>
        <v>0</v>
      </c>
      <c r="AD22" s="7">
        <f>IF(OR($E19=0,AC28=0),0,MIN($C28/$E19, $C28-SUM($C22:AC22)))</f>
        <v>0</v>
      </c>
      <c r="AE22" s="7">
        <f>IF(OR($E19=0,AD28=0),0,MIN($C28/$E19, $C28-SUM($C22:AD22)))</f>
        <v>0</v>
      </c>
      <c r="AF22" s="7">
        <f>IF(OR($E19=0,AE28=0),0,MIN($C28/$E19, $C28-SUM($C22:AE22)))</f>
        <v>0</v>
      </c>
      <c r="AG22" s="7">
        <f>IF(OR($E19=0,AF28=0),0,MIN($C28/$E19, $C28-SUM($C22:AF22)))</f>
        <v>0</v>
      </c>
      <c r="AH22" s="7">
        <f>IF(OR($E19=0,AG28=0),0,MIN($C28/$E19, $C28-SUM($C22:AG22)))</f>
        <v>0</v>
      </c>
      <c r="AI22" s="7">
        <f>IF(OR($E19=0,AH28=0),0,MIN($C28/$E19, $C28-SUM($C22:AH22)))</f>
        <v>0</v>
      </c>
      <c r="AJ22" s="7">
        <f>IF(OR($E19=0,AI28=0),0,MIN($C28/$E19, $C28-SUM($C22:AI22)))</f>
        <v>0</v>
      </c>
      <c r="AK22" s="7">
        <f>IF(OR($E19=0,AJ28=0),0,MIN($C28/$E19, $C28-SUM($C22:AJ22)))</f>
        <v>0</v>
      </c>
      <c r="AL22" s="7">
        <f>IF(OR($E19=0,AK28=0),0,MIN($C28/$E19, $C28-SUM($C22:AK22)))</f>
        <v>0</v>
      </c>
      <c r="AM22" s="7">
        <f>IF(OR($E19=0,AL28=0),0,MIN($C28/$E19, $C28-SUM($C22:AL22)))</f>
        <v>0</v>
      </c>
      <c r="AN22" s="7">
        <f>IF(OR($E19=0,AM28=0),0,MIN($C28/$E19, $C28-SUM($C22:AM22)))</f>
        <v>0</v>
      </c>
      <c r="AO22" s="7">
        <f>IF(OR($E19=0,AN28=0),0,MIN($C28/$E19, $C28-SUM($C22:AN22)))</f>
        <v>0</v>
      </c>
      <c r="AP22" s="7">
        <f>IF(OR($E19=0,AO28=0),0,MIN($C28/$E19, $C28-SUM($C22:AO22)))</f>
        <v>0</v>
      </c>
      <c r="AQ22" s="7">
        <f>IF(OR($E19=0,AP28=0),0,MIN($C28/$E19, $C28-SUM($C22:AP22)))</f>
        <v>0</v>
      </c>
      <c r="AR22" s="7">
        <f>IF(OR($E19=0,AQ28=0),0,MIN($C28/$E19, $C28-SUM($C22:AQ22)))</f>
        <v>0</v>
      </c>
      <c r="AS22" s="7">
        <f>IF(OR($E19=0,AR28=0),0,MIN($C28/$E19, $C28-SUM($C22:AR22)))</f>
        <v>0</v>
      </c>
      <c r="AT22" s="7">
        <f>IF(OR($E19=0,AS28=0),0,MIN($C28/$E19, $C28-SUM($C22:AS22)))</f>
        <v>0</v>
      </c>
      <c r="AU22" s="7">
        <f>IF(OR($E19=0,AT28=0),0,MIN($C28/$E19, $C28-SUM($C22:AT22)))</f>
        <v>0</v>
      </c>
      <c r="AV22" s="7">
        <f>IF(OR($E19=0,AU28=0),0,MIN($C28/$E19, $C28-SUM($C22:AU22)))</f>
        <v>0</v>
      </c>
      <c r="AW22" s="7">
        <f>IF(OR($E19=0,AV28=0),0,MIN($C28/$E19, $C28-SUM($C22:AV22)))</f>
        <v>0</v>
      </c>
      <c r="AX22" s="7">
        <f>IF(OR($E19=0,AW28=0),0,MIN($C28/$E19, $C28-SUM($C22:AW22)))</f>
        <v>0</v>
      </c>
      <c r="AY22" s="7">
        <f>IF(OR($E19=0,AX28=0),0,MIN($C28/$E19, $C28-SUM($C22:AX22)))</f>
        <v>0</v>
      </c>
      <c r="AZ22" s="7">
        <f>IF(OR($E19=0,AY28=0),0,MIN($C28/$E19, $C28-SUM($C22:AY22)))</f>
        <v>0</v>
      </c>
      <c r="BA22" s="7">
        <f>IF(OR($E19=0,AZ28=0),0,MIN($C28/$E19, $C28-SUM($C22:AZ22)))</f>
        <v>0</v>
      </c>
      <c r="BB22" s="7">
        <f>IF(OR($E19=0,BA28=0),0,MIN($C28/$E19, $C28-SUM($C22:BA22)))</f>
        <v>0</v>
      </c>
      <c r="BC22" s="7">
        <f>IF(OR($E19=0,BB28=0),0,MIN($C28/$E19, $C28-SUM($C22:BB22)))</f>
        <v>0</v>
      </c>
      <c r="BD22" s="7">
        <f>IF(OR($E19=0,BC28=0),0,MIN($C28/$E19, $C28-SUM($C22:BC22)))</f>
        <v>0</v>
      </c>
      <c r="BE22" s="7">
        <f>IF(OR($E19=0,BD28=0),0,MIN($C28/$E19, $C28-SUM($C22:BD22)))</f>
        <v>0</v>
      </c>
      <c r="BF22" s="7">
        <f>IF(OR($E19=0,BE28=0),0,MIN($C28/$E19, $C28-SUM($C22:BE22)))</f>
        <v>0</v>
      </c>
      <c r="BG22" s="7">
        <f>IF(OR($E19=0,BF28=0),0,MIN($C28/$E19, $C28-SUM($C22:BF22)))</f>
        <v>0</v>
      </c>
      <c r="BH22" s="7">
        <f>IF(OR($E19=0,BG28=0),0,MIN($C28/$E19, $C28-SUM($C22:BG22)))</f>
        <v>0</v>
      </c>
      <c r="BI22" s="7">
        <f>IF(OR($E19=0,BH28=0),0,MIN($C28/$E19, $C28-SUM($C22:BH22)))</f>
        <v>0</v>
      </c>
      <c r="BJ22" s="7">
        <f>IF(OR($E19=0,BI28=0),0,MIN($C28/$E19, $C28-SUM($C22:BI22)))</f>
        <v>0</v>
      </c>
      <c r="BK22" s="7">
        <f>IF(OR($E19=0,BJ28=0),0,MIN($C28/$E19, $C28-SUM($C22:BJ22)))</f>
        <v>0</v>
      </c>
    </row>
    <row r="23" spans="2:63" outlineLevel="1">
      <c r="B23" t="s">
        <v>47</v>
      </c>
      <c r="D23" s="7"/>
      <c r="E23" s="7"/>
      <c r="F23" s="7"/>
      <c r="G23" s="7"/>
      <c r="H23" s="10"/>
      <c r="I23" s="11">
        <f>IF(OR($E19=0,H28=0),0,IF($H27&gt;0,(MIN($H27/IF($E19&lt;=5,1,($E19-5)),$H27-SUM($H23:H23))), (MAX($H27/IF($E19&lt;=5,1,($E19-5)),$H27-SUM($H23:H23)))))</f>
        <v>-1.3208277667011537E-2</v>
      </c>
      <c r="J23" s="7">
        <f>IF(OR($E19=0,I28=0),0,IF($H27&gt;0,(MIN($H27/IF($E19&lt;=5,1,($E19-5)),$H27-SUM($H23:I23))), (MAX($H27/IF($E19&lt;=5,1,($E19-5)),$H27-SUM($H23:I23)))))</f>
        <v>-1.3208277667011537E-2</v>
      </c>
      <c r="K23" s="7">
        <f>IF(OR($E19=0,J28=0),0,IF($H27&gt;0,(MIN($H27/IF($E19&lt;=5,1,($E19-5)),$H27-SUM($H23:J23))), (MAX($H27/IF($E19&lt;=5,1,($E19-5)),$H27-SUM($H23:J23)))))</f>
        <v>-1.3208277667011537E-2</v>
      </c>
      <c r="L23" s="7">
        <f>IF(OR($E19=0,K28=0),0,IF($H27&gt;0,(MIN($H27/IF($E19&lt;=5,1,($E19-5)),$H27-SUM($H23:K23))), (MAX($H27/IF($E19&lt;=5,1,($E19-5)),$H27-SUM($H23:K23)))))</f>
        <v>-1.3208277667011537E-2</v>
      </c>
      <c r="M23" s="7">
        <f>IF(OR($E19=0,L28=0),0,IF($H27&gt;0,(MIN($H27/IF($E19&lt;=5,1,($E19-5)),$H27-SUM($H23:L23))), (MAX($H27/IF($E19&lt;=5,1,($E19-5)),$H27-SUM($H23:L23)))))</f>
        <v>-1.3208277667011537E-2</v>
      </c>
      <c r="N23" s="7">
        <f>IF(OR($E19=0,M28=0),0,IF($H27&gt;0,(MIN($H27/IF($E19&lt;=5,1,($E19-5)),$H27-SUM($H23:M23))), (MAX($H27/IF($E19&lt;=5,1,($E19-5)),$H27-SUM($H23:M23)))))</f>
        <v>-1.3208277667011537E-2</v>
      </c>
      <c r="O23" s="7">
        <f>IF(OR($E19=0,N28=0),0,IF($H27&gt;0,(MIN($H27/IF($E19&lt;=5,1,($E19-5)),$H27-SUM($H23:N23))), (MAX($H27/IF($E19&lt;=5,1,($E19-5)),$H27-SUM($H23:N23)))))</f>
        <v>-1.3208277667011537E-2</v>
      </c>
      <c r="P23" s="7">
        <f>IF(OR($E19=0,O28=0),0,IF($H27&gt;0,(MIN($H27/IF($E19&lt;=5,1,($E19-5)),$H27-SUM($H23:O23))), (MAX($H27/IF($E19&lt;=5,1,($E19-5)),$H27-SUM($H23:O23)))))</f>
        <v>-1.3208277667011537E-2</v>
      </c>
      <c r="Q23" s="7">
        <f>IF(OR($E19=0,P28=0),0,IF($H27&gt;0,(MIN($H27/IF($E19&lt;=5,1,($E19-5)),$H27-SUM($H23:P23))), (MAX($H27/IF($E19&lt;=5,1,($E19-5)),$H27-SUM($H23:P23)))))</f>
        <v>-1.3208277667011537E-2</v>
      </c>
      <c r="R23" s="7">
        <f>IF(OR($E19=0,Q28=0),0,IF($H27&gt;0,(MIN($H27/IF($E19&lt;=5,1,($E19-5)),$H27-SUM($H23:Q23))), (MAX($H27/IF($E19&lt;=5,1,($E19-5)),$H27-SUM($H23:Q23)))))</f>
        <v>-1.3208277667011537E-2</v>
      </c>
      <c r="S23" s="7">
        <f>IF(OR($E19=0,R28=0),0,IF($H27&gt;0,(MIN($H27/IF($E19&lt;=5,1,($E19-5)),$H27-SUM($H23:R23))), (MAX($H27/IF($E19&lt;=5,1,($E19-5)),$H27-SUM($H23:R23)))))</f>
        <v>-1.3208277667011537E-2</v>
      </c>
      <c r="T23" s="7">
        <f>IF(OR($E19=0,S28=0),0,IF($H27&gt;0,(MIN($H27/IF($E19&lt;=5,1,($E19-5)),$H27-SUM($H23:S23))), (MAX($H27/IF($E19&lt;=5,1,($E19-5)),$H27-SUM($H23:S23)))))</f>
        <v>-1.3208277667011537E-2</v>
      </c>
      <c r="U23" s="7">
        <f>IF(OR($E19=0,T28=0),0,IF($H27&gt;0,(MIN($H27/IF($E19&lt;=5,1,($E19-5)),$H27-SUM($H23:T23))), (MAX($H27/IF($E19&lt;=5,1,($E19-5)),$H27-SUM($H23:T23)))))</f>
        <v>-1.3208277667011537E-2</v>
      </c>
      <c r="V23" s="7">
        <f>IF(OR($E19=0,U28=0),0,IF($H27&gt;0,(MIN($H27/IF($E19&lt;=5,1,($E19-5)),$H27-SUM($H23:U23))), (MAX($H27/IF($E19&lt;=5,1,($E19-5)),$H27-SUM($H23:U23)))))</f>
        <v>-1.3208277667011537E-2</v>
      </c>
      <c r="W23" s="7">
        <f>IF(OR($E19=0,V28=0),0,IF($H27&gt;0,(MIN($H27/IF($E19&lt;=5,1,($E19-5)),$H27-SUM($H23:V23))), (MAX($H27/IF($E19&lt;=5,1,($E19-5)),$H27-SUM($H23:V23)))))</f>
        <v>-1.3208277667011537E-2</v>
      </c>
      <c r="X23" s="7">
        <f>IF(OR($E19=0,W28=0),0,IF($H27&gt;0,(MIN($H27/IF($E19&lt;=5,1,($E19-5)),$H27-SUM($H23:W23))), (MAX($H27/IF($E19&lt;=5,1,($E19-5)),$H27-SUM($H23:W23)))))</f>
        <v>-1.3208277667011537E-2</v>
      </c>
      <c r="Y23" s="7">
        <f>IF(OR($E19=0,X28=0),0,IF($H27&gt;0,(MIN($H27/IF($E19&lt;=5,1,($E19-5)),$H27-SUM($H23:X23))), (MAX($H27/IF($E19&lt;=5,1,($E19-5)),$H27-SUM($H23:X23)))))</f>
        <v>-1.3208277667011537E-2</v>
      </c>
      <c r="Z23" s="7">
        <f>IF(OR($E19=0,Y28=0),0,IF($H27&gt;0,(MIN($H27/IF($E19&lt;=5,1,($E19-5)),$H27-SUM($H23:Y23))), (MAX($H27/IF($E19&lt;=5,1,($E19-5)),$H27-SUM($H23:Y23)))))</f>
        <v>-1.3208277667011537E-2</v>
      </c>
      <c r="AA23" s="7">
        <f>IF(OR($E19=0,Z28=0),0,IF($H27&gt;0,(MIN($H27/IF($E19&lt;=5,1,($E19-5)),$H27-SUM($H23:Z23))), (MAX($H27/IF($E19&lt;=5,1,($E19-5)),$H27-SUM($H23:Z23)))))</f>
        <v>-1.3208277667011537E-2</v>
      </c>
      <c r="AB23" s="7">
        <f>IF(OR($E19=0,AA28=0),0,IF($H27&gt;0,(MIN($H27/IF($E19&lt;=5,1,($E19-5)),$H27-SUM($H23:AA23))), (MAX($H27/IF($E19&lt;=5,1,($E19-5)),$H27-SUM($H23:AA23)))))</f>
        <v>-5.993251209131023E-3</v>
      </c>
      <c r="AC23" s="7">
        <f>IF(OR($E19=0,AB28=0),0,IF($H27&gt;0,(MIN($H27/IF($E19&lt;=5,1,($E19-5)),$H27-SUM($H23:AB23))), (MAX($H27/IF($E19&lt;=5,1,($E19-5)),$H27-SUM($H23:AB23)))))</f>
        <v>0</v>
      </c>
      <c r="AD23" s="7">
        <f>IF(OR($E19=0,AC28=0),0,IF($H27&gt;0,(MIN($H27/IF($E19&lt;=5,1,($E19-5)),$H27-SUM($H23:AC23))), (MAX($H27/IF($E19&lt;=5,1,($E19-5)),$H27-SUM($H23:AC23)))))</f>
        <v>0</v>
      </c>
      <c r="AE23" s="7">
        <f>IF(OR($E19=0,AD28=0),0,IF($H27&gt;0,(MIN($H27/IF($E19&lt;=5,1,($E19-5)),$H27-SUM($H23:AD23))), (MAX($H27/IF($E19&lt;=5,1,($E19-5)),$H27-SUM($H23:AD23)))))</f>
        <v>0</v>
      </c>
      <c r="AF23" s="7">
        <f>IF(OR($E19=0,AE28=0),0,IF($H27&gt;0,(MIN($H27/IF($E19&lt;=5,1,($E19-5)),$H27-SUM($H23:AE23))), (MAX($H27/IF($E19&lt;=5,1,($E19-5)),$H27-SUM($H23:AE23)))))</f>
        <v>0</v>
      </c>
      <c r="AG23" s="7">
        <f>IF(OR($E19=0,AF28=0),0,IF($H27&gt;0,(MIN($H27/IF($E19&lt;=5,1,($E19-5)),$H27-SUM($H23:AF23))), (MAX($H27/IF($E19&lt;=5,1,($E19-5)),$H27-SUM($H23:AF23)))))</f>
        <v>0</v>
      </c>
      <c r="AH23" s="7">
        <f>IF(OR($E19=0,AG28=0),0,IF($H27&gt;0,(MIN($H27/IF($E19&lt;=5,1,($E19-5)),$H27-SUM($H23:AG23))), (MAX($H27/IF($E19&lt;=5,1,($E19-5)),$H27-SUM($H23:AG23)))))</f>
        <v>0</v>
      </c>
      <c r="AI23" s="7">
        <f>IF(OR($E19=0,AH28=0),0,IF($H27&gt;0,(MIN($H27/IF($E19&lt;=5,1,($E19-5)),$H27-SUM($H23:AH23))), (MAX($H27/IF($E19&lt;=5,1,($E19-5)),$H27-SUM($H23:AH23)))))</f>
        <v>0</v>
      </c>
      <c r="AJ23" s="7">
        <f>IF(OR($E19=0,AI28=0),0,IF($H27&gt;0,(MIN($H27/IF($E19&lt;=5,1,($E19-5)),$H27-SUM($H23:AI23))), (MAX($H27/IF($E19&lt;=5,1,($E19-5)),$H27-SUM($H23:AI23)))))</f>
        <v>0</v>
      </c>
      <c r="AK23" s="7">
        <f>IF(OR($E19=0,AJ28=0),0,IF($H27&gt;0,(MIN($H27/IF($E19&lt;=5,1,($E19-5)),$H27-SUM($H23:AJ23))), (MAX($H27/IF($E19&lt;=5,1,($E19-5)),$H27-SUM($H23:AJ23)))))</f>
        <v>0</v>
      </c>
      <c r="AL23" s="7">
        <f>IF(OR($E19=0,AK28=0),0,IF($H27&gt;0,(MIN($H27/IF($E19&lt;=5,1,($E19-5)),$H27-SUM($H23:AK23))), (MAX($H27/IF($E19&lt;=5,1,($E19-5)),$H27-SUM($H23:AK23)))))</f>
        <v>0</v>
      </c>
      <c r="AM23" s="7">
        <f>IF(OR($E19=0,AL28=0),0,IF($H27&gt;0,(MIN($H27/IF($E19&lt;=5,1,($E19-5)),$H27-SUM($H23:AL23))), (MAX($H27/IF($E19&lt;=5,1,($E19-5)),$H27-SUM($H23:AL23)))))</f>
        <v>0</v>
      </c>
      <c r="AN23" s="7">
        <f>IF(OR($E19=0,AM28=0),0,IF($H27&gt;0,(MIN($H27/IF($E19&lt;=5,1,($E19-5)),$H27-SUM($H23:AM23))), (MAX($H27/IF($E19&lt;=5,1,($E19-5)),$H27-SUM($H23:AM23)))))</f>
        <v>0</v>
      </c>
      <c r="AO23" s="7">
        <f>IF(OR($E19=0,AN28=0),0,IF($H27&gt;0,(MIN($H27/IF($E19&lt;=5,1,($E19-5)),$H27-SUM($H23:AN23))), (MAX($H27/IF($E19&lt;=5,1,($E19-5)),$H27-SUM($H23:AN23)))))</f>
        <v>0</v>
      </c>
      <c r="AP23" s="7">
        <f>IF(OR($E19=0,AO28=0),0,IF($H27&gt;0,(MIN($H27/IF($E19&lt;=5,1,($E19-5)),$H27-SUM($H23:AO23))), (MAX($H27/IF($E19&lt;=5,1,($E19-5)),$H27-SUM($H23:AO23)))))</f>
        <v>0</v>
      </c>
      <c r="AQ23" s="7">
        <f>IF(OR($E19=0,AP28=0),0,IF($H27&gt;0,(MIN($H27/IF($E19&lt;=5,1,($E19-5)),$H27-SUM($H23:AP23))), (MAX($H27/IF($E19&lt;=5,1,($E19-5)),$H27-SUM($H23:AP23)))))</f>
        <v>0</v>
      </c>
      <c r="AR23" s="7">
        <f>IF(OR($E19=0,AQ28=0),0,IF($H27&gt;0,(MIN($H27/IF($E19&lt;=5,1,($E19-5)),$H27-SUM($H23:AQ23))), (MAX($H27/IF($E19&lt;=5,1,($E19-5)),$H27-SUM($H23:AQ23)))))</f>
        <v>0</v>
      </c>
      <c r="AS23" s="7">
        <f>IF(OR($E19=0,AR28=0),0,IF($H27&gt;0,(MIN($H27/IF($E19&lt;=5,1,($E19-5)),$H27-SUM($H23:AR23))), (MAX($H27/IF($E19&lt;=5,1,($E19-5)),$H27-SUM($H23:AR23)))))</f>
        <v>0</v>
      </c>
      <c r="AT23" s="7">
        <f>IF(OR($E19=0,AS28=0),0,IF($H27&gt;0,(MIN($H27/IF($E19&lt;=5,1,($E19-5)),$H27-SUM($H23:AS23))), (MAX($H27/IF($E19&lt;=5,1,($E19-5)),$H27-SUM($H23:AS23)))))</f>
        <v>0</v>
      </c>
      <c r="AU23" s="7">
        <f>IF(OR($E19=0,AT28=0),0,IF($H27&gt;0,(MIN($H27/IF($E19&lt;=5,1,($E19-5)),$H27-SUM($H23:AT23))), (MAX($H27/IF($E19&lt;=5,1,($E19-5)),$H27-SUM($H23:AT23)))))</f>
        <v>0</v>
      </c>
      <c r="AV23" s="7">
        <f>IF(OR($E19=0,AU28=0),0,IF($H27&gt;0,(MIN($H27/IF($E19&lt;=5,1,($E19-5)),$H27-SUM($H23:AU23))), (MAX($H27/IF($E19&lt;=5,1,($E19-5)),$H27-SUM($H23:AU23)))))</f>
        <v>0</v>
      </c>
      <c r="AW23" s="7">
        <f>IF(OR($E19=0,AV28=0),0,IF($H27&gt;0,(MIN($H27/IF($E19&lt;=5,1,($E19-5)),$H27-SUM($H23:AV23))), (MAX($H27/IF($E19&lt;=5,1,($E19-5)),$H27-SUM($H23:AV23)))))</f>
        <v>0</v>
      </c>
      <c r="AX23" s="7">
        <f>IF(OR($E19=0,AW28=0),0,IF($H27&gt;0,(MIN($H27/IF($E19&lt;=5,1,($E19-5)),$H27-SUM($H23:AW23))), (MAX($H27/IF($E19&lt;=5,1,($E19-5)),$H27-SUM($H23:AW23)))))</f>
        <v>0</v>
      </c>
      <c r="AY23" s="7">
        <f>IF(OR($E19=0,AX28=0),0,IF($H27&gt;0,(MIN($H27/IF($E19&lt;=5,1,($E19-5)),$H27-SUM($H23:AX23))), (MAX($H27/IF($E19&lt;=5,1,($E19-5)),$H27-SUM($H23:AX23)))))</f>
        <v>0</v>
      </c>
      <c r="AZ23" s="7">
        <f>IF(OR($E19=0,AY28=0),0,IF($H27&gt;0,(MIN($H27/IF($E19&lt;=5,1,($E19-5)),$H27-SUM($H23:AY23))), (MAX($H27/IF($E19&lt;=5,1,($E19-5)),$H27-SUM($H23:AY23)))))</f>
        <v>0</v>
      </c>
      <c r="BA23" s="7">
        <f>IF(OR($E19=0,AZ28=0),0,IF($H27&gt;0,(MIN($H27/IF($E19&lt;=5,1,($E19-5)),$H27-SUM($H23:AZ23))), (MAX($H27/IF($E19&lt;=5,1,($E19-5)),$H27-SUM($H23:AZ23)))))</f>
        <v>0</v>
      </c>
      <c r="BB23" s="7">
        <f>IF(OR($E19=0,BA28=0),0,IF($H27&gt;0,(MIN($H27/IF($E19&lt;=5,1,($E19-5)),$H27-SUM($H23:BA23))), (MAX($H27/IF($E19&lt;=5,1,($E19-5)),$H27-SUM($H23:BA23)))))</f>
        <v>0</v>
      </c>
      <c r="BC23" s="7">
        <f>IF(OR($E19=0,BB28=0),0,IF($H27&gt;0,(MIN($H27/IF($E19&lt;=5,1,($E19-5)),$H27-SUM($H23:BB23))), (MAX($H27/IF($E19&lt;=5,1,($E19-5)),$H27-SUM($H23:BB23)))))</f>
        <v>0</v>
      </c>
      <c r="BD23" s="7">
        <f>IF(OR($E19=0,BC28=0),0,IF($H27&gt;0,(MIN($H27/IF($E19&lt;=5,1,($E19-5)),$H27-SUM($H23:BC23))), (MAX($H27/IF($E19&lt;=5,1,($E19-5)),$H27-SUM($H23:BC23)))))</f>
        <v>0</v>
      </c>
      <c r="BE23" s="7">
        <f>IF(OR($E19=0,BD28=0),0,IF($H27&gt;0,(MIN($H27/IF($E19&lt;=5,1,($E19-5)),$H27-SUM($H23:BD23))), (MAX($H27/IF($E19&lt;=5,1,($E19-5)),$H27-SUM($H23:BD23)))))</f>
        <v>0</v>
      </c>
      <c r="BF23" s="7">
        <f>IF(OR($E19=0,BE28=0),0,IF($H27&gt;0,(MIN($H27/IF($E19&lt;=5,1,($E19-5)),$H27-SUM($H23:BE23))), (MAX($H27/IF($E19&lt;=5,1,($E19-5)),$H27-SUM($H23:BE23)))))</f>
        <v>0</v>
      </c>
      <c r="BG23" s="7">
        <f>IF(OR($E19=0,BF28=0),0,IF($H27&gt;0,(MIN($H27/IF($E19&lt;=5,1,($E19-5)),$H27-SUM($H23:BF23))), (MAX($H27/IF($E19&lt;=5,1,($E19-5)),$H27-SUM($H23:BF23)))))</f>
        <v>0</v>
      </c>
      <c r="BH23" s="7">
        <f>IF(OR($E19=0,BG28=0),0,IF($H27&gt;0,(MIN($H27/IF($E19&lt;=5,1,($E19-5)),$H27-SUM($H23:BG23))), (MAX($H27/IF($E19&lt;=5,1,($E19-5)),$H27-SUM($H23:BG23)))))</f>
        <v>0</v>
      </c>
      <c r="BI23" s="7">
        <f>IF(OR($E19=0,BH28=0),0,IF($H27&gt;0,(MIN($H27/IF($E19&lt;=5,1,($E19-5)),$H27-SUM($H23:BH23))), (MAX($H27/IF($E19&lt;=5,1,($E19-5)),$H27-SUM($H23:BH23)))))</f>
        <v>0</v>
      </c>
      <c r="BJ23" s="7">
        <f>IF(OR($E19=0,BI28=0),0,IF($H27&gt;0,(MIN($H27/IF($E19&lt;=5,1,($E19-5)),$H27-SUM($H23:BI23))), (MAX($H27/IF($E19&lt;=5,1,($E19-5)),$H27-SUM($H23:BI23)))))</f>
        <v>0</v>
      </c>
      <c r="BK23" s="7">
        <f>IF(OR($E19=0,BJ28=0),0,IF($H27&gt;0,(MIN($H27/IF($E19&lt;=5,1,($E19-5)),$H27-SUM($H23:BJ23))), (MAX($H27/IF($E19&lt;=5,1,($E19-5)),$H27-SUM($H23:BJ23)))))</f>
        <v>0</v>
      </c>
    </row>
    <row r="24" spans="2:63" outlineLevel="1">
      <c r="B24" t="s">
        <v>46</v>
      </c>
      <c r="D24" s="7"/>
      <c r="E24" s="7"/>
      <c r="F24" s="7"/>
      <c r="G24" s="7"/>
      <c r="H24" s="10"/>
      <c r="I24" s="11"/>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row>
    <row r="25" spans="2:63" outlineLevel="1">
      <c r="B25" t="s">
        <v>42</v>
      </c>
      <c r="D25" s="7"/>
      <c r="E25" s="7"/>
      <c r="F25" s="7"/>
      <c r="G25" s="7"/>
      <c r="H25" s="10">
        <f>Inputs!D64/Inputs!I5</f>
        <v>-0.18842723333418382</v>
      </c>
      <c r="I25" s="11"/>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row>
    <row r="26" spans="2:63" outlineLevel="1">
      <c r="B26" t="s">
        <v>43</v>
      </c>
      <c r="D26" s="67"/>
      <c r="E26" s="67"/>
      <c r="F26" s="67"/>
      <c r="G26" s="67"/>
      <c r="H26" s="68">
        <f>Inputs!I81/Inputs!I5</f>
        <v>-6.852329354816647E-2</v>
      </c>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row>
    <row r="27" spans="2:63" outlineLevel="1">
      <c r="B27" t="s">
        <v>29</v>
      </c>
      <c r="D27" s="7">
        <f t="shared" ref="D27:G27" si="158">SUM(D25:D26)</f>
        <v>0</v>
      </c>
      <c r="E27" s="7">
        <f t="shared" si="158"/>
        <v>0</v>
      </c>
      <c r="F27" s="7">
        <f t="shared" si="158"/>
        <v>0</v>
      </c>
      <c r="G27" s="7">
        <f t="shared" si="158"/>
        <v>0</v>
      </c>
      <c r="H27" s="10">
        <f>SUM(H25:H26)</f>
        <v>-0.25695052688235032</v>
      </c>
      <c r="I27" s="11">
        <f t="shared" ref="I27:BK27" si="159">SUM(I25:I26)</f>
        <v>0</v>
      </c>
      <c r="J27" s="7">
        <f t="shared" si="159"/>
        <v>0</v>
      </c>
      <c r="K27" s="7">
        <f t="shared" si="159"/>
        <v>0</v>
      </c>
      <c r="L27" s="7">
        <f t="shared" si="159"/>
        <v>0</v>
      </c>
      <c r="M27" s="7">
        <f t="shared" si="159"/>
        <v>0</v>
      </c>
      <c r="N27" s="7">
        <f t="shared" si="159"/>
        <v>0</v>
      </c>
      <c r="O27" s="7">
        <f t="shared" si="159"/>
        <v>0</v>
      </c>
      <c r="P27" s="7">
        <f t="shared" si="159"/>
        <v>0</v>
      </c>
      <c r="Q27" s="7">
        <f t="shared" si="159"/>
        <v>0</v>
      </c>
      <c r="R27" s="7">
        <f t="shared" si="159"/>
        <v>0</v>
      </c>
      <c r="S27" s="7">
        <f t="shared" si="159"/>
        <v>0</v>
      </c>
      <c r="T27" s="7">
        <f t="shared" si="159"/>
        <v>0</v>
      </c>
      <c r="U27" s="7">
        <f t="shared" si="159"/>
        <v>0</v>
      </c>
      <c r="V27" s="7">
        <f t="shared" si="159"/>
        <v>0</v>
      </c>
      <c r="W27" s="7">
        <f t="shared" si="159"/>
        <v>0</v>
      </c>
      <c r="X27" s="7">
        <f t="shared" si="159"/>
        <v>0</v>
      </c>
      <c r="Y27" s="7">
        <f t="shared" si="159"/>
        <v>0</v>
      </c>
      <c r="Z27" s="7">
        <f t="shared" si="159"/>
        <v>0</v>
      </c>
      <c r="AA27" s="7">
        <f t="shared" si="159"/>
        <v>0</v>
      </c>
      <c r="AB27" s="7">
        <f t="shared" si="159"/>
        <v>0</v>
      </c>
      <c r="AC27" s="7">
        <f t="shared" si="159"/>
        <v>0</v>
      </c>
      <c r="AD27" s="7">
        <f t="shared" si="159"/>
        <v>0</v>
      </c>
      <c r="AE27" s="7">
        <f t="shared" si="159"/>
        <v>0</v>
      </c>
      <c r="AF27" s="7">
        <f t="shared" si="159"/>
        <v>0</v>
      </c>
      <c r="AG27" s="7">
        <f t="shared" si="159"/>
        <v>0</v>
      </c>
      <c r="AH27" s="7">
        <f t="shared" si="159"/>
        <v>0</v>
      </c>
      <c r="AI27" s="7">
        <f t="shared" si="159"/>
        <v>0</v>
      </c>
      <c r="AJ27" s="7">
        <f t="shared" si="159"/>
        <v>0</v>
      </c>
      <c r="AK27" s="7">
        <f t="shared" si="159"/>
        <v>0</v>
      </c>
      <c r="AL27" s="7">
        <f t="shared" si="159"/>
        <v>0</v>
      </c>
      <c r="AM27" s="7">
        <f t="shared" si="159"/>
        <v>0</v>
      </c>
      <c r="AN27" s="7">
        <f t="shared" si="159"/>
        <v>0</v>
      </c>
      <c r="AO27" s="7">
        <f t="shared" si="159"/>
        <v>0</v>
      </c>
      <c r="AP27" s="7">
        <f t="shared" si="159"/>
        <v>0</v>
      </c>
      <c r="AQ27" s="7">
        <f t="shared" si="159"/>
        <v>0</v>
      </c>
      <c r="AR27" s="7">
        <f t="shared" si="159"/>
        <v>0</v>
      </c>
      <c r="AS27" s="7">
        <f t="shared" si="159"/>
        <v>0</v>
      </c>
      <c r="AT27" s="7">
        <f t="shared" si="159"/>
        <v>0</v>
      </c>
      <c r="AU27" s="7">
        <f t="shared" si="159"/>
        <v>0</v>
      </c>
      <c r="AV27" s="7">
        <f t="shared" si="159"/>
        <v>0</v>
      </c>
      <c r="AW27" s="7">
        <f t="shared" si="159"/>
        <v>0</v>
      </c>
      <c r="AX27" s="7">
        <f t="shared" si="159"/>
        <v>0</v>
      </c>
      <c r="AY27" s="7">
        <f t="shared" si="159"/>
        <v>0</v>
      </c>
      <c r="AZ27" s="7">
        <f t="shared" si="159"/>
        <v>0</v>
      </c>
      <c r="BA27" s="7">
        <f t="shared" si="159"/>
        <v>0</v>
      </c>
      <c r="BB27" s="7">
        <f t="shared" si="159"/>
        <v>0</v>
      </c>
      <c r="BC27" s="7">
        <f t="shared" si="159"/>
        <v>0</v>
      </c>
      <c r="BD27" s="7">
        <f t="shared" si="159"/>
        <v>0</v>
      </c>
      <c r="BE27" s="7">
        <f t="shared" si="159"/>
        <v>0</v>
      </c>
      <c r="BF27" s="7">
        <f t="shared" si="159"/>
        <v>0</v>
      </c>
      <c r="BG27" s="7">
        <f t="shared" si="159"/>
        <v>0</v>
      </c>
      <c r="BH27" s="7">
        <f t="shared" si="159"/>
        <v>0</v>
      </c>
      <c r="BI27" s="7">
        <f t="shared" si="159"/>
        <v>0</v>
      </c>
      <c r="BJ27" s="7">
        <f t="shared" si="159"/>
        <v>0</v>
      </c>
      <c r="BK27" s="7">
        <f t="shared" si="159"/>
        <v>0</v>
      </c>
    </row>
    <row r="28" spans="2:63" outlineLevel="1">
      <c r="B28" t="s">
        <v>44</v>
      </c>
      <c r="C28" s="8">
        <f>D19</f>
        <v>50.933463637207019</v>
      </c>
      <c r="D28" s="7">
        <f>C28-D22-D23+D27</f>
        <v>48.85061481478359</v>
      </c>
      <c r="E28" s="7">
        <f t="shared" ref="E28:V28" si="160">D28-E22-E23+E27</f>
        <v>46.767765992360161</v>
      </c>
      <c r="F28" s="7">
        <f t="shared" si="160"/>
        <v>44.684917169936732</v>
      </c>
      <c r="G28" s="7">
        <f t="shared" si="160"/>
        <v>42.602068347513303</v>
      </c>
      <c r="H28" s="10">
        <f t="shared" si="160"/>
        <v>40.262268998207524</v>
      </c>
      <c r="I28" s="11">
        <f t="shared" si="160"/>
        <v>38.192628453451107</v>
      </c>
      <c r="J28" s="7">
        <f t="shared" si="160"/>
        <v>36.122987908694689</v>
      </c>
      <c r="K28" s="7">
        <f t="shared" si="160"/>
        <v>34.053347363938272</v>
      </c>
      <c r="L28" s="7">
        <f t="shared" si="160"/>
        <v>31.983706819181858</v>
      </c>
      <c r="M28" s="7">
        <f t="shared" si="160"/>
        <v>29.914066274425444</v>
      </c>
      <c r="N28" s="7">
        <f t="shared" si="160"/>
        <v>27.84442572966903</v>
      </c>
      <c r="O28" s="7">
        <f t="shared" si="160"/>
        <v>25.774785184912616</v>
      </c>
      <c r="P28" s="7">
        <f t="shared" si="160"/>
        <v>23.705144640156202</v>
      </c>
      <c r="Q28" s="7">
        <f t="shared" si="160"/>
        <v>21.635504095399789</v>
      </c>
      <c r="R28" s="7">
        <f t="shared" si="160"/>
        <v>19.565863550643375</v>
      </c>
      <c r="S28" s="7">
        <f t="shared" si="160"/>
        <v>17.496223005886961</v>
      </c>
      <c r="T28" s="7">
        <f t="shared" si="160"/>
        <v>15.426582461130545</v>
      </c>
      <c r="U28" s="7">
        <f t="shared" si="160"/>
        <v>13.356941916374129</v>
      </c>
      <c r="V28" s="7">
        <f t="shared" si="160"/>
        <v>11.287301371617714</v>
      </c>
      <c r="W28" s="7">
        <f>V28-W22-W23+W27</f>
        <v>9.2176608268612981</v>
      </c>
      <c r="X28" s="7">
        <f t="shared" ref="X28" si="161">W28-X22-X23+X27</f>
        <v>7.1480202821048824</v>
      </c>
      <c r="Y28" s="7">
        <f t="shared" ref="Y28" si="162">X28-Y22-Y23+Y27</f>
        <v>5.0783797373484667</v>
      </c>
      <c r="Z28" s="7">
        <f t="shared" ref="Z28" si="163">Y28-Z22-Z23+Z27</f>
        <v>3.0087391925920515</v>
      </c>
      <c r="AA28" s="7">
        <f t="shared" ref="AA28" si="164">Z28-AA22-AA23+AA27</f>
        <v>0.93909864783563601</v>
      </c>
      <c r="AB28" s="7">
        <f t="shared" ref="AB28" si="165">AA28-AB22-AB23+AB27</f>
        <v>5.1625370645069779E-15</v>
      </c>
      <c r="AC28" s="7">
        <f t="shared" ref="AC28" si="166">AB28-AC22-AC23+AC27</f>
        <v>5.1625370645069779E-15</v>
      </c>
      <c r="AD28" s="7">
        <f t="shared" ref="AD28" si="167">AC28-AD22-AD23+AD27</f>
        <v>5.1625370645069779E-15</v>
      </c>
      <c r="AE28" s="7">
        <f t="shared" ref="AE28" si="168">AD28-AE22-AE23+AE27</f>
        <v>5.1625370645069779E-15</v>
      </c>
      <c r="AF28" s="7">
        <f t="shared" ref="AF28" si="169">AE28-AF22-AF23+AF27</f>
        <v>5.1625370645069779E-15</v>
      </c>
      <c r="AG28" s="7">
        <f t="shared" ref="AG28" si="170">AF28-AG22-AG23+AG27</f>
        <v>5.1625370645069779E-15</v>
      </c>
      <c r="AH28" s="7">
        <f t="shared" ref="AH28" si="171">AG28-AH22-AH23+AH27</f>
        <v>5.1625370645069779E-15</v>
      </c>
      <c r="AI28" s="7">
        <f t="shared" ref="AI28" si="172">AH28-AI22-AI23+AI27</f>
        <v>5.1625370645069779E-15</v>
      </c>
      <c r="AJ28" s="7">
        <f t="shared" ref="AJ28" si="173">AI28-AJ22-AJ23+AJ27</f>
        <v>5.1625370645069779E-15</v>
      </c>
      <c r="AK28" s="7">
        <f t="shared" ref="AK28" si="174">AJ28-AK22-AK23+AK27</f>
        <v>5.1625370645069779E-15</v>
      </c>
      <c r="AL28" s="7">
        <f t="shared" ref="AL28" si="175">AK28-AL22-AL23+AL27</f>
        <v>5.1625370645069779E-15</v>
      </c>
      <c r="AM28" s="7">
        <f t="shared" ref="AM28" si="176">AL28-AM22-AM23+AM27</f>
        <v>5.1625370645069779E-15</v>
      </c>
      <c r="AN28" s="7">
        <f t="shared" ref="AN28" si="177">AM28-AN22-AN23+AN27</f>
        <v>5.1625370645069779E-15</v>
      </c>
      <c r="AO28" s="7">
        <f t="shared" ref="AO28" si="178">AN28-AO22-AO23+AO27</f>
        <v>5.1625370645069779E-15</v>
      </c>
      <c r="AP28" s="7">
        <f t="shared" ref="AP28" si="179">AO28-AP22-AP23+AP27</f>
        <v>5.1625370645069779E-15</v>
      </c>
      <c r="AQ28" s="7">
        <f t="shared" ref="AQ28" si="180">AP28-AQ22-AQ23+AQ27</f>
        <v>5.1625370645069779E-15</v>
      </c>
      <c r="AR28" s="7">
        <f t="shared" ref="AR28" si="181">AQ28-AR22-AR23+AR27</f>
        <v>5.1625370645069779E-15</v>
      </c>
      <c r="AS28" s="7">
        <f t="shared" ref="AS28" si="182">AR28-AS22-AS23+AS27</f>
        <v>5.1625370645069779E-15</v>
      </c>
      <c r="AT28" s="7">
        <f t="shared" ref="AT28" si="183">AS28-AT22-AT23+AT27</f>
        <v>5.1625370645069779E-15</v>
      </c>
      <c r="AU28" s="7">
        <f t="shared" ref="AU28" si="184">AT28-AU22-AU23+AU27</f>
        <v>5.1625370645069779E-15</v>
      </c>
      <c r="AV28" s="7">
        <f t="shared" ref="AV28" si="185">AU28-AV22-AV23+AV27</f>
        <v>5.1625370645069779E-15</v>
      </c>
      <c r="AW28" s="7">
        <f t="shared" ref="AW28" si="186">AV28-AW22-AW23+AW27</f>
        <v>5.1625370645069779E-15</v>
      </c>
      <c r="AX28" s="7">
        <f t="shared" ref="AX28" si="187">AW28-AX22-AX23+AX27</f>
        <v>5.1625370645069779E-15</v>
      </c>
      <c r="AY28" s="7">
        <f t="shared" ref="AY28" si="188">AX28-AY22-AY23+AY27</f>
        <v>5.1625370645069779E-15</v>
      </c>
      <c r="AZ28" s="7">
        <f t="shared" ref="AZ28" si="189">AY28-AZ22-AZ23+AZ27</f>
        <v>5.1625370645069779E-15</v>
      </c>
      <c r="BA28" s="7">
        <f t="shared" ref="BA28" si="190">AZ28-BA22-BA23+BA27</f>
        <v>5.1625370645069779E-15</v>
      </c>
      <c r="BB28" s="7">
        <f t="shared" ref="BB28" si="191">BA28-BB22-BB23+BB27</f>
        <v>5.1625370645069779E-15</v>
      </c>
      <c r="BC28" s="7">
        <f t="shared" ref="BC28" si="192">BB28-BC22-BC23+BC27</f>
        <v>5.1625370645069779E-15</v>
      </c>
      <c r="BD28" s="7">
        <f t="shared" ref="BD28" si="193">BC28-BD22-BD23+BD27</f>
        <v>5.1625370645069779E-15</v>
      </c>
      <c r="BE28" s="7">
        <f t="shared" ref="BE28" si="194">BD28-BE22-BE23+BE27</f>
        <v>5.1625370645069779E-15</v>
      </c>
      <c r="BF28" s="7">
        <f t="shared" ref="BF28" si="195">BE28-BF22-BF23+BF27</f>
        <v>5.1625370645069779E-15</v>
      </c>
      <c r="BG28" s="7">
        <f t="shared" ref="BG28" si="196">BF28-BG22-BG23+BG27</f>
        <v>5.1625370645069779E-15</v>
      </c>
      <c r="BH28" s="7">
        <f t="shared" ref="BH28" si="197">BG28-BH22-BH23+BH27</f>
        <v>5.1625370645069779E-15</v>
      </c>
      <c r="BI28" s="7">
        <f t="shared" ref="BI28" si="198">BH28-BI22-BI23+BI27</f>
        <v>5.1625370645069779E-15</v>
      </c>
      <c r="BJ28" s="7">
        <f t="shared" ref="BJ28" si="199">BI28-BJ22-BJ23+BJ27</f>
        <v>5.1625370645069779E-15</v>
      </c>
      <c r="BK28" s="7">
        <f t="shared" ref="BK28" si="200">BJ28-BK22-BK23+BK27</f>
        <v>5.1625370645069779E-15</v>
      </c>
    </row>
    <row r="29" spans="2:63" outlineLevel="1">
      <c r="D29" s="7"/>
      <c r="E29" s="7"/>
      <c r="F29" s="7"/>
      <c r="G29" s="7"/>
      <c r="H29" s="10"/>
      <c r="I29" s="11"/>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row>
    <row r="30" spans="2:63" outlineLevel="1">
      <c r="D30" s="7"/>
      <c r="E30" s="7"/>
      <c r="F30" s="7"/>
      <c r="G30" s="7"/>
      <c r="H30" s="10"/>
      <c r="I30" s="11"/>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row>
    <row r="31" spans="2:63" outlineLevel="1">
      <c r="B31" t="s">
        <v>27</v>
      </c>
      <c r="D31" s="7">
        <f>Inputs!E32*(1+Inputs!E9)^0.5</f>
        <v>0</v>
      </c>
      <c r="E31" s="7">
        <f>Inputs!F32*(1+Inputs!F9)^0.5</f>
        <v>3.1332614676850263</v>
      </c>
      <c r="F31" s="7">
        <f>Inputs!G32*(1+Inputs!G9)^0.5</f>
        <v>0</v>
      </c>
      <c r="G31" s="7">
        <f>Inputs!H32*(1+Inputs!H9)^0.5</f>
        <v>0</v>
      </c>
      <c r="H31" s="10">
        <f>Inputs!I32*(1+Inputs!I9)^0.5</f>
        <v>0</v>
      </c>
      <c r="I31" s="11"/>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row>
    <row r="32" spans="2:63" outlineLevel="1">
      <c r="D32" s="7"/>
      <c r="E32" s="7"/>
      <c r="F32" s="7"/>
      <c r="G32" s="7"/>
      <c r="H32" s="10"/>
      <c r="I32" s="11"/>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row>
    <row r="33" spans="2:63" outlineLevel="1">
      <c r="B33" t="s">
        <v>48</v>
      </c>
      <c r="D33" s="7"/>
      <c r="E33" s="7"/>
      <c r="F33" s="7"/>
      <c r="G33" s="7"/>
      <c r="H33" s="10"/>
      <c r="I33" s="11"/>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row>
    <row r="34" spans="2:63" outlineLevel="1">
      <c r="B34" s="14">
        <v>2013</v>
      </c>
      <c r="C34" s="14">
        <v>1</v>
      </c>
      <c r="D34" s="7"/>
      <c r="E34" s="7">
        <f>IF($F$19="n/a",0,IF(E$3&lt;=$C34,0,IF(E$3&gt;($F$19+$C34),INDEX($D$31:$W$31,,$C34)-SUM($D34:D34),INDEX($D$31:$W$31,,$C34)/$F$19)))</f>
        <v>0</v>
      </c>
      <c r="F34" s="7">
        <f>IF($F$19="n/a",0,IF(F$3&lt;=$C34,0,IF(F$3&gt;($F$19+$C34),INDEX($D$31:$W$31,,$C34)-SUM($D34:E34),INDEX($D$31:$W$31,,$C34)/$F$19)))</f>
        <v>0</v>
      </c>
      <c r="G34" s="7">
        <f>IF($F$19="n/a",0,IF(G$3&lt;=$C34,0,IF(G$3&gt;($F$19+$C34),INDEX($D$31:$W$31,,$C34)-SUM($D34:F34),INDEX($D$31:$W$31,,$C34)/$F$19)))</f>
        <v>0</v>
      </c>
      <c r="H34" s="10">
        <f>IF($F$19="n/a",0,IF(H$3&lt;=$C34,0,IF(H$3&gt;($F$19+$C34),INDEX($D$31:$W$31,,$C34)-SUM($D34:G34),INDEX($D$31:$W$31,,$C34)/$F$19)))</f>
        <v>0</v>
      </c>
      <c r="I34" s="11">
        <f>IF($F$19="n/a",0,IF(I$3&lt;=$C34,0,IF(I$3&gt;($F$19+$C34),INDEX($D$31:$W$31,,$C34)-SUM($D34:H34),INDEX($D$31:$W$31,,$C34)/$F$19)))</f>
        <v>0</v>
      </c>
      <c r="J34" s="7">
        <f>IF($F$19="n/a",0,IF(J$3&lt;=$C34,0,IF(J$3&gt;($F$19+$C34),INDEX($D$31:$W$31,,$C34)-SUM($D34:I34),INDEX($D$31:$W$31,,$C34)/$F$19)))</f>
        <v>0</v>
      </c>
      <c r="K34" s="7">
        <f>IF($F$19="n/a",0,IF(K$3&lt;=$C34,0,IF(K$3&gt;($F$19+$C34),INDEX($D$31:$W$31,,$C34)-SUM($D34:J34),INDEX($D$31:$W$31,,$C34)/$F$19)))</f>
        <v>0</v>
      </c>
      <c r="L34" s="7">
        <f>IF($F$19="n/a",0,IF(L$3&lt;=$C34,0,IF(L$3&gt;($F$19+$C34),INDEX($D$31:$W$31,,$C34)-SUM($D34:K34),INDEX($D$31:$W$31,,$C34)/$F$19)))</f>
        <v>0</v>
      </c>
      <c r="M34" s="7">
        <f>IF($F$19="n/a",0,IF(M$3&lt;=$C34,0,IF(M$3&gt;($F$19+$C34),INDEX($D$31:$W$31,,$C34)-SUM($D34:L34),INDEX($D$31:$W$31,,$C34)/$F$19)))</f>
        <v>0</v>
      </c>
      <c r="N34" s="7">
        <f>IF($F$19="n/a",0,IF(N$3&lt;=$C34,0,IF(N$3&gt;($F$19+$C34),INDEX($D$31:$W$31,,$C34)-SUM($D34:M34),INDEX($D$31:$W$31,,$C34)/$F$19)))</f>
        <v>0</v>
      </c>
      <c r="O34" s="7">
        <f>IF($F$19="n/a",0,IF(O$3&lt;=$C34,0,IF(O$3&gt;($F$19+$C34),INDEX($D$31:$W$31,,$C34)-SUM($D34:N34),INDEX($D$31:$W$31,,$C34)/$F$19)))</f>
        <v>0</v>
      </c>
      <c r="P34" s="7">
        <f>IF($F$19="n/a",0,IF(P$3&lt;=$C34,0,IF(P$3&gt;($F$19+$C34),INDEX($D$31:$W$31,,$C34)-SUM($D34:O34),INDEX($D$31:$W$31,,$C34)/$F$19)))</f>
        <v>0</v>
      </c>
      <c r="Q34" s="7">
        <f>IF($F$19="n/a",0,IF(Q$3&lt;=$C34,0,IF(Q$3&gt;($F$19+$C34),INDEX($D$31:$W$31,,$C34)-SUM($D34:P34),INDEX($D$31:$W$31,,$C34)/$F$19)))</f>
        <v>0</v>
      </c>
      <c r="R34" s="7">
        <f>IF($F$19="n/a",0,IF(R$3&lt;=$C34,0,IF(R$3&gt;($F$19+$C34),INDEX($D$31:$W$31,,$C34)-SUM($D34:Q34),INDEX($D$31:$W$31,,$C34)/$F$19)))</f>
        <v>0</v>
      </c>
      <c r="S34" s="7">
        <f>IF($F$19="n/a",0,IF(S$3&lt;=$C34,0,IF(S$3&gt;($F$19+$C34),INDEX($D$31:$W$31,,$C34)-SUM($D34:R34),INDEX($D$31:$W$31,,$C34)/$F$19)))</f>
        <v>0</v>
      </c>
      <c r="T34" s="7">
        <f>IF($F$19="n/a",0,IF(T$3&lt;=$C34,0,IF(T$3&gt;($F$19+$C34),INDEX($D$31:$W$31,,$C34)-SUM($D34:S34),INDEX($D$31:$W$31,,$C34)/$F$19)))</f>
        <v>0</v>
      </c>
      <c r="U34" s="7">
        <f>IF($F$19="n/a",0,IF(U$3&lt;=$C34,0,IF(U$3&gt;($F$19+$C34),INDEX($D$31:$W$31,,$C34)-SUM($D34:T34),INDEX($D$31:$W$31,,$C34)/$F$19)))</f>
        <v>0</v>
      </c>
      <c r="V34" s="7">
        <f>IF($F$19="n/a",0,IF(V$3&lt;=$C34,0,IF(V$3&gt;($F$19+$C34),INDEX($D$31:$W$31,,$C34)-SUM($D34:U34),INDEX($D$31:$W$31,,$C34)/$F$19)))</f>
        <v>0</v>
      </c>
      <c r="W34" s="7">
        <f>IF($F$19="n/a",0,IF(W$3&lt;=$C34,0,IF(W$3&gt;($F$19+$C34),INDEX($D$31:$W$31,,$C34)-SUM($D34:V34),INDEX($D$31:$W$31,,$C34)/$F$19)))</f>
        <v>0</v>
      </c>
      <c r="X34" s="7">
        <f>IF($F$19="n/a",0,IF(X$3&lt;=$C34,0,IF(X$3&gt;($F$19+$C34),INDEX($D$31:$W$31,,$C34)-SUM($D34:W34),INDEX($D$31:$W$31,,$C34)/$F$19)))</f>
        <v>0</v>
      </c>
      <c r="Y34" s="7">
        <f>IF($F$19="n/a",0,IF(Y$3&lt;=$C34,0,IF(Y$3&gt;($F$19+$C34),INDEX($D$31:$W$31,,$C34)-SUM($D34:X34),INDEX($D$31:$W$31,,$C34)/$F$19)))</f>
        <v>0</v>
      </c>
      <c r="Z34" s="7">
        <f>IF($F$19="n/a",0,IF(Z$3&lt;=$C34,0,IF(Z$3&gt;($F$19+$C34),INDEX($D$31:$W$31,,$C34)-SUM($D34:Y34),INDEX($D$31:$W$31,,$C34)/$F$19)))</f>
        <v>0</v>
      </c>
      <c r="AA34" s="7">
        <f>IF($F$19="n/a",0,IF(AA$3&lt;=$C34,0,IF(AA$3&gt;($F$19+$C34),INDEX($D$31:$W$31,,$C34)-SUM($D34:Z34),INDEX($D$31:$W$31,,$C34)/$F$19)))</f>
        <v>0</v>
      </c>
      <c r="AB34" s="7">
        <f>IF($F$19="n/a",0,IF(AB$3&lt;=$C34,0,IF(AB$3&gt;($F$19+$C34),INDEX($D$31:$W$31,,$C34)-SUM($D34:AA34),INDEX($D$31:$W$31,,$C34)/$F$19)))</f>
        <v>0</v>
      </c>
      <c r="AC34" s="7">
        <f>IF($F$19="n/a",0,IF(AC$3&lt;=$C34,0,IF(AC$3&gt;($F$19+$C34),INDEX($D$31:$W$31,,$C34)-SUM($D34:AB34),INDEX($D$31:$W$31,,$C34)/$F$19)))</f>
        <v>0</v>
      </c>
      <c r="AD34" s="7">
        <f>IF($F$19="n/a",0,IF(AD$3&lt;=$C34,0,IF(AD$3&gt;($F$19+$C34),INDEX($D$31:$W$31,,$C34)-SUM($D34:AC34),INDEX($D$31:$W$31,,$C34)/$F$19)))</f>
        <v>0</v>
      </c>
      <c r="AE34" s="7">
        <f>IF($F$19="n/a",0,IF(AE$3&lt;=$C34,0,IF(AE$3&gt;($F$19+$C34),INDEX($D$31:$W$31,,$C34)-SUM($D34:AD34),INDEX($D$31:$W$31,,$C34)/$F$19)))</f>
        <v>0</v>
      </c>
      <c r="AF34" s="7">
        <f>IF($F$19="n/a",0,IF(AF$3&lt;=$C34,0,IF(AF$3&gt;($F$19+$C34),INDEX($D$31:$W$31,,$C34)-SUM($D34:AE34),INDEX($D$31:$W$31,,$C34)/$F$19)))</f>
        <v>0</v>
      </c>
      <c r="AG34" s="7">
        <f>IF($F$19="n/a",0,IF(AG$3&lt;=$C34,0,IF(AG$3&gt;($F$19+$C34),INDEX($D$31:$W$31,,$C34)-SUM($D34:AF34),INDEX($D$31:$W$31,,$C34)/$F$19)))</f>
        <v>0</v>
      </c>
      <c r="AH34" s="7">
        <f>IF($F$19="n/a",0,IF(AH$3&lt;=$C34,0,IF(AH$3&gt;($F$19+$C34),INDEX($D$31:$W$31,,$C34)-SUM($D34:AG34),INDEX($D$31:$W$31,,$C34)/$F$19)))</f>
        <v>0</v>
      </c>
      <c r="AI34" s="7">
        <f>IF($F$19="n/a",0,IF(AI$3&lt;=$C34,0,IF(AI$3&gt;($F$19+$C34),INDEX($D$31:$W$31,,$C34)-SUM($D34:AH34),INDEX($D$31:$W$31,,$C34)/$F$19)))</f>
        <v>0</v>
      </c>
      <c r="AJ34" s="7">
        <f>IF($F$19="n/a",0,IF(AJ$3&lt;=$C34,0,IF(AJ$3&gt;($F$19+$C34),INDEX($D$31:$W$31,,$C34)-SUM($D34:AI34),INDEX($D$31:$W$31,,$C34)/$F$19)))</f>
        <v>0</v>
      </c>
      <c r="AK34" s="7">
        <f>IF($F$19="n/a",0,IF(AK$3&lt;=$C34,0,IF(AK$3&gt;($F$19+$C34),INDEX($D$31:$W$31,,$C34)-SUM($D34:AJ34),INDEX($D$31:$W$31,,$C34)/$F$19)))</f>
        <v>0</v>
      </c>
      <c r="AL34" s="7">
        <f>IF($F$19="n/a",0,IF(AL$3&lt;=$C34,0,IF(AL$3&gt;($F$19+$C34),INDEX($D$31:$W$31,,$C34)-SUM($D34:AK34),INDEX($D$31:$W$31,,$C34)/$F$19)))</f>
        <v>0</v>
      </c>
      <c r="AM34" s="7">
        <f>IF($F$19="n/a",0,IF(AM$3&lt;=$C34,0,IF(AM$3&gt;($F$19+$C34),INDEX($D$31:$W$31,,$C34)-SUM($D34:AL34),INDEX($D$31:$W$31,,$C34)/$F$19)))</f>
        <v>0</v>
      </c>
      <c r="AN34" s="7">
        <f>IF($F$19="n/a",0,IF(AN$3&lt;=$C34,0,IF(AN$3&gt;($F$19+$C34),INDEX($D$31:$W$31,,$C34)-SUM($D34:AM34),INDEX($D$31:$W$31,,$C34)/$F$19)))</f>
        <v>0</v>
      </c>
      <c r="AO34" s="7">
        <f>IF($F$19="n/a",0,IF(AO$3&lt;=$C34,0,IF(AO$3&gt;($F$19+$C34),INDEX($D$31:$W$31,,$C34)-SUM($D34:AN34),INDEX($D$31:$W$31,,$C34)/$F$19)))</f>
        <v>0</v>
      </c>
      <c r="AP34" s="7">
        <f>IF($F$19="n/a",0,IF(AP$3&lt;=$C34,0,IF(AP$3&gt;($F$19+$C34),INDEX($D$31:$W$31,,$C34)-SUM($D34:AO34),INDEX($D$31:$W$31,,$C34)/$F$19)))</f>
        <v>0</v>
      </c>
      <c r="AQ34" s="7">
        <f>IF($F$19="n/a",0,IF(AQ$3&lt;=$C34,0,IF(AQ$3&gt;($F$19+$C34),INDEX($D$31:$W$31,,$C34)-SUM($D34:AP34),INDEX($D$31:$W$31,,$C34)/$F$19)))</f>
        <v>0</v>
      </c>
      <c r="AR34" s="7">
        <f>IF($F$19="n/a",0,IF(AR$3&lt;=$C34,0,IF(AR$3&gt;($F$19+$C34),INDEX($D$31:$W$31,,$C34)-SUM($D34:AQ34),INDEX($D$31:$W$31,,$C34)/$F$19)))</f>
        <v>0</v>
      </c>
      <c r="AS34" s="7">
        <f>IF($F$19="n/a",0,IF(AS$3&lt;=$C34,0,IF(AS$3&gt;($F$19+$C34),INDEX($D$31:$W$31,,$C34)-SUM($D34:AR34),INDEX($D$31:$W$31,,$C34)/$F$19)))</f>
        <v>0</v>
      </c>
      <c r="AT34" s="7">
        <f>IF($F$19="n/a",0,IF(AT$3&lt;=$C34,0,IF(AT$3&gt;($F$19+$C34),INDEX($D$31:$W$31,,$C34)-SUM($D34:AS34),INDEX($D$31:$W$31,,$C34)/$F$19)))</f>
        <v>0</v>
      </c>
      <c r="AU34" s="7">
        <f>IF($F$19="n/a",0,IF(AU$3&lt;=$C34,0,IF(AU$3&gt;($F$19+$C34),INDEX($D$31:$W$31,,$C34)-SUM($D34:AT34),INDEX($D$31:$W$31,,$C34)/$F$19)))</f>
        <v>0</v>
      </c>
      <c r="AV34" s="7">
        <f>IF($F$19="n/a",0,IF(AV$3&lt;=$C34,0,IF(AV$3&gt;($F$19+$C34),INDEX($D$31:$W$31,,$C34)-SUM($D34:AU34),INDEX($D$31:$W$31,,$C34)/$F$19)))</f>
        <v>0</v>
      </c>
      <c r="AW34" s="7">
        <f>IF($F$19="n/a",0,IF(AW$3&lt;=$C34,0,IF(AW$3&gt;($F$19+$C34),INDEX($D$31:$W$31,,$C34)-SUM($D34:AV34),INDEX($D$31:$W$31,,$C34)/$F$19)))</f>
        <v>0</v>
      </c>
      <c r="AX34" s="7">
        <f>IF($F$19="n/a",0,IF(AX$3&lt;=$C34,0,IF(AX$3&gt;($F$19+$C34),INDEX($D$31:$W$31,,$C34)-SUM($D34:AW34),INDEX($D$31:$W$31,,$C34)/$F$19)))</f>
        <v>0</v>
      </c>
      <c r="AY34" s="7">
        <f>IF($F$19="n/a",0,IF(AY$3&lt;=$C34,0,IF(AY$3&gt;($F$19+$C34),INDEX($D$31:$W$31,,$C34)-SUM($D34:AX34),INDEX($D$31:$W$31,,$C34)/$F$19)))</f>
        <v>0</v>
      </c>
      <c r="AZ34" s="7">
        <f>IF($F$19="n/a",0,IF(AZ$3&lt;=$C34,0,IF(AZ$3&gt;($F$19+$C34),INDEX($D$31:$W$31,,$C34)-SUM($D34:AY34),INDEX($D$31:$W$31,,$C34)/$F$19)))</f>
        <v>0</v>
      </c>
      <c r="BA34" s="7">
        <f>IF($F$19="n/a",0,IF(BA$3&lt;=$C34,0,IF(BA$3&gt;($F$19+$C34),INDEX($D$31:$W$31,,$C34)-SUM($D34:AZ34),INDEX($D$31:$W$31,,$C34)/$F$19)))</f>
        <v>0</v>
      </c>
      <c r="BB34" s="7">
        <f>IF($F$19="n/a",0,IF(BB$3&lt;=$C34,0,IF(BB$3&gt;($F$19+$C34),INDEX($D$31:$W$31,,$C34)-SUM($D34:BA34),INDEX($D$31:$W$31,,$C34)/$F$19)))</f>
        <v>0</v>
      </c>
      <c r="BC34" s="7">
        <f>IF($F$19="n/a",0,IF(BC$3&lt;=$C34,0,IF(BC$3&gt;($F$19+$C34),INDEX($D$31:$W$31,,$C34)-SUM($D34:BB34),INDEX($D$31:$W$31,,$C34)/$F$19)))</f>
        <v>0</v>
      </c>
      <c r="BD34" s="7">
        <f>IF($F$19="n/a",0,IF(BD$3&lt;=$C34,0,IF(BD$3&gt;($F$19+$C34),INDEX($D$31:$W$31,,$C34)-SUM($D34:BC34),INDEX($D$31:$W$31,,$C34)/$F$19)))</f>
        <v>0</v>
      </c>
      <c r="BE34" s="7">
        <f>IF($F$19="n/a",0,IF(BE$3&lt;=$C34,0,IF(BE$3&gt;($F$19+$C34),INDEX($D$31:$W$31,,$C34)-SUM($D34:BD34),INDEX($D$31:$W$31,,$C34)/$F$19)))</f>
        <v>0</v>
      </c>
      <c r="BF34" s="7">
        <f>IF($F$19="n/a",0,IF(BF$3&lt;=$C34,0,IF(BF$3&gt;($F$19+$C34),INDEX($D$31:$W$31,,$C34)-SUM($D34:BE34),INDEX($D$31:$W$31,,$C34)/$F$19)))</f>
        <v>0</v>
      </c>
      <c r="BG34" s="7">
        <f>IF($F$19="n/a",0,IF(BG$3&lt;=$C34,0,IF(BG$3&gt;($F$19+$C34),INDEX($D$31:$W$31,,$C34)-SUM($D34:BF34),INDEX($D$31:$W$31,,$C34)/$F$19)))</f>
        <v>0</v>
      </c>
      <c r="BH34" s="7">
        <f>IF($F$19="n/a",0,IF(BH$3&lt;=$C34,0,IF(BH$3&gt;($F$19+$C34),INDEX($D$31:$W$31,,$C34)-SUM($D34:BG34),INDEX($D$31:$W$31,,$C34)/$F$19)))</f>
        <v>0</v>
      </c>
      <c r="BI34" s="7">
        <f>IF($F$19="n/a",0,IF(BI$3&lt;=$C34,0,IF(BI$3&gt;($F$19+$C34),INDEX($D$31:$W$31,,$C34)-SUM($D34:BH34),INDEX($D$31:$W$31,,$C34)/$F$19)))</f>
        <v>0</v>
      </c>
      <c r="BJ34" s="7">
        <f>IF($F$19="n/a",0,IF(BJ$3&lt;=$C34,0,IF(BJ$3&gt;($F$19+$C34),INDEX($D$31:$W$31,,$C34)-SUM($D34:BI34),INDEX($D$31:$W$31,,$C34)/$F$19)))</f>
        <v>0</v>
      </c>
      <c r="BK34" s="7">
        <f>IF($F$19="n/a",0,IF(BK$3&lt;=$C34,0,IF(BK$3&gt;($F$19+$C34),INDEX($D$31:$W$31,,$C34)-SUM($D34:BJ34),INDEX($D$31:$W$31,,$C34)/$F$19)))</f>
        <v>0</v>
      </c>
    </row>
    <row r="35" spans="2:63" outlineLevel="1">
      <c r="B35" s="14">
        <v>2014</v>
      </c>
      <c r="C35" s="14">
        <v>2</v>
      </c>
      <c r="D35" s="7"/>
      <c r="E35" s="7">
        <f>IF($F$19="n/a",0,IF(E$3&lt;=$C35,0,IF(E$3&gt;($F$19+$C35),INDEX($D$31:$W$31,,$C35)-SUM($D35:D35),INDEX($D$31:$W$31,,$C35)/$F$19)))</f>
        <v>0</v>
      </c>
      <c r="F35" s="7">
        <f>IF($F$19="n/a",0,IF(F$3&lt;=$C35,0,IF(F$3&gt;($F$19+$C35),INDEX($D$31:$W$31,,$C35)-SUM($D35:E35),INDEX($D$31:$W$31,,$C35)/$F$19)))</f>
        <v>5.2221024461417104E-2</v>
      </c>
      <c r="G35" s="7">
        <f>IF($F$19="n/a",0,IF(G$3&lt;=$C35,0,IF(G$3&gt;($F$19+$C35),INDEX($D$31:$W$31,,$C35)-SUM($D35:F35),INDEX($D$31:$W$31,,$C35)/$F$19)))</f>
        <v>5.2221024461417104E-2</v>
      </c>
      <c r="H35" s="10">
        <f>IF($F$19="n/a",0,IF(H$3&lt;=$C35,0,IF(H$3&gt;($F$19+$C35),INDEX($D$31:$W$31,,$C35)-SUM($D35:G35),INDEX($D$31:$W$31,,$C35)/$F$19)))</f>
        <v>5.2221024461417104E-2</v>
      </c>
      <c r="I35" s="11">
        <f>IF($F$19="n/a",0,IF(I$3&lt;=$C35,0,IF(I$3&gt;($F$19+$C35),INDEX($D$31:$W$31,,$C35)-SUM($D35:H35),INDEX($D$31:$W$31,,$C35)/$F$19)))</f>
        <v>5.2221024461417104E-2</v>
      </c>
      <c r="J35" s="7">
        <f>IF($F$19="n/a",0,IF(J$3&lt;=$C35,0,IF(J$3&gt;($F$19+$C35),INDEX($D$31:$W$31,,$C35)-SUM($D35:I35),INDEX($D$31:$W$31,,$C35)/$F$19)))</f>
        <v>5.2221024461417104E-2</v>
      </c>
      <c r="K35" s="7">
        <f>IF($F$19="n/a",0,IF(K$3&lt;=$C35,0,IF(K$3&gt;($F$19+$C35),INDEX($D$31:$W$31,,$C35)-SUM($D35:J35),INDEX($D$31:$W$31,,$C35)/$F$19)))</f>
        <v>5.2221024461417104E-2</v>
      </c>
      <c r="L35" s="7">
        <f>IF($F$19="n/a",0,IF(L$3&lt;=$C35,0,IF(L$3&gt;($F$19+$C35),INDEX($D$31:$W$31,,$C35)-SUM($D35:K35),INDEX($D$31:$W$31,,$C35)/$F$19)))</f>
        <v>5.2221024461417104E-2</v>
      </c>
      <c r="M35" s="7">
        <f>IF($F$19="n/a",0,IF(M$3&lt;=$C35,0,IF(M$3&gt;($F$19+$C35),INDEX($D$31:$W$31,,$C35)-SUM($D35:L35),INDEX($D$31:$W$31,,$C35)/$F$19)))</f>
        <v>5.2221024461417104E-2</v>
      </c>
      <c r="N35" s="7">
        <f>IF($F$19="n/a",0,IF(N$3&lt;=$C35,0,IF(N$3&gt;($F$19+$C35),INDEX($D$31:$W$31,,$C35)-SUM($D35:M35),INDEX($D$31:$W$31,,$C35)/$F$19)))</f>
        <v>5.2221024461417104E-2</v>
      </c>
      <c r="O35" s="7">
        <f>IF($F$19="n/a",0,IF(O$3&lt;=$C35,0,IF(O$3&gt;($F$19+$C35),INDEX($D$31:$W$31,,$C35)-SUM($D35:N35),INDEX($D$31:$W$31,,$C35)/$F$19)))</f>
        <v>5.2221024461417104E-2</v>
      </c>
      <c r="P35" s="7">
        <f>IF($F$19="n/a",0,IF(P$3&lt;=$C35,0,IF(P$3&gt;($F$19+$C35),INDEX($D$31:$W$31,,$C35)-SUM($D35:O35),INDEX($D$31:$W$31,,$C35)/$F$19)))</f>
        <v>5.2221024461417104E-2</v>
      </c>
      <c r="Q35" s="7">
        <f>IF($F$19="n/a",0,IF(Q$3&lt;=$C35,0,IF(Q$3&gt;($F$19+$C35),INDEX($D$31:$W$31,,$C35)-SUM($D35:P35),INDEX($D$31:$W$31,,$C35)/$F$19)))</f>
        <v>5.2221024461417104E-2</v>
      </c>
      <c r="R35" s="7">
        <f>IF($F$19="n/a",0,IF(R$3&lt;=$C35,0,IF(R$3&gt;($F$19+$C35),INDEX($D$31:$W$31,,$C35)-SUM($D35:Q35),INDEX($D$31:$W$31,,$C35)/$F$19)))</f>
        <v>5.2221024461417104E-2</v>
      </c>
      <c r="S35" s="7">
        <f>IF($F$19="n/a",0,IF(S$3&lt;=$C35,0,IF(S$3&gt;($F$19+$C35),INDEX($D$31:$W$31,,$C35)-SUM($D35:R35),INDEX($D$31:$W$31,,$C35)/$F$19)))</f>
        <v>5.2221024461417104E-2</v>
      </c>
      <c r="T35" s="7">
        <f>IF($F$19="n/a",0,IF(T$3&lt;=$C35,0,IF(T$3&gt;($F$19+$C35),INDEX($D$31:$W$31,,$C35)-SUM($D35:S35),INDEX($D$31:$W$31,,$C35)/$F$19)))</f>
        <v>5.2221024461417104E-2</v>
      </c>
      <c r="U35" s="7">
        <f>IF($F$19="n/a",0,IF(U$3&lt;=$C35,0,IF(U$3&gt;($F$19+$C35),INDEX($D$31:$W$31,,$C35)-SUM($D35:T35),INDEX($D$31:$W$31,,$C35)/$F$19)))</f>
        <v>5.2221024461417104E-2</v>
      </c>
      <c r="V35" s="7">
        <f>IF($F$19="n/a",0,IF(V$3&lt;=$C35,0,IF(V$3&gt;($F$19+$C35),INDEX($D$31:$W$31,,$C35)-SUM($D35:U35),INDEX($D$31:$W$31,,$C35)/$F$19)))</f>
        <v>5.2221024461417104E-2</v>
      </c>
      <c r="W35" s="7">
        <f>IF($F$19="n/a",0,IF(W$3&lt;=$C35,0,IF(W$3&gt;($F$19+$C35),INDEX($D$31:$W$31,,$C35)-SUM($D35:V35),INDEX($D$31:$W$31,,$C35)/$F$19)))</f>
        <v>5.2221024461417104E-2</v>
      </c>
      <c r="X35" s="7">
        <f>IF($F$19="n/a",0,IF(X$3&lt;=$C35,0,IF(X$3&gt;($F$19+$C35),INDEX($D$31:$W$31,,$C35)-SUM($D35:W35),INDEX($D$31:$W$31,,$C35)/$F$19)))</f>
        <v>5.2221024461417104E-2</v>
      </c>
      <c r="Y35" s="7">
        <f>IF($F$19="n/a",0,IF(Y$3&lt;=$C35,0,IF(Y$3&gt;($F$19+$C35),INDEX($D$31:$W$31,,$C35)-SUM($D35:X35),INDEX($D$31:$W$31,,$C35)/$F$19)))</f>
        <v>5.2221024461417104E-2</v>
      </c>
      <c r="Z35" s="7">
        <f>IF($F$19="n/a",0,IF(Z$3&lt;=$C35,0,IF(Z$3&gt;($F$19+$C35),INDEX($D$31:$W$31,,$C35)-SUM($D35:Y35),INDEX($D$31:$W$31,,$C35)/$F$19)))</f>
        <v>5.2221024461417104E-2</v>
      </c>
      <c r="AA35" s="7">
        <f>IF($F$19="n/a",0,IF(AA$3&lt;=$C35,0,IF(AA$3&gt;($F$19+$C35),INDEX($D$31:$W$31,,$C35)-SUM($D35:Z35),INDEX($D$31:$W$31,,$C35)/$F$19)))</f>
        <v>5.2221024461417104E-2</v>
      </c>
      <c r="AB35" s="7">
        <f>IF($F$19="n/a",0,IF(AB$3&lt;=$C35,0,IF(AB$3&gt;($F$19+$C35),INDEX($D$31:$W$31,,$C35)-SUM($D35:AA35),INDEX($D$31:$W$31,,$C35)/$F$19)))</f>
        <v>5.2221024461417104E-2</v>
      </c>
      <c r="AC35" s="7">
        <f>IF($F$19="n/a",0,IF(AC$3&lt;=$C35,0,IF(AC$3&gt;($F$19+$C35),INDEX($D$31:$W$31,,$C35)-SUM($D35:AB35),INDEX($D$31:$W$31,,$C35)/$F$19)))</f>
        <v>5.2221024461417104E-2</v>
      </c>
      <c r="AD35" s="7">
        <f>IF($F$19="n/a",0,IF(AD$3&lt;=$C35,0,IF(AD$3&gt;($F$19+$C35),INDEX($D$31:$W$31,,$C35)-SUM($D35:AC35),INDEX($D$31:$W$31,,$C35)/$F$19)))</f>
        <v>5.2221024461417104E-2</v>
      </c>
      <c r="AE35" s="7">
        <f>IF($F$19="n/a",0,IF(AE$3&lt;=$C35,0,IF(AE$3&gt;($F$19+$C35),INDEX($D$31:$W$31,,$C35)-SUM($D35:AD35),INDEX($D$31:$W$31,,$C35)/$F$19)))</f>
        <v>5.2221024461417104E-2</v>
      </c>
      <c r="AF35" s="7">
        <f>IF($F$19="n/a",0,IF(AF$3&lt;=$C35,0,IF(AF$3&gt;($F$19+$C35),INDEX($D$31:$W$31,,$C35)-SUM($D35:AE35),INDEX($D$31:$W$31,,$C35)/$F$19)))</f>
        <v>5.2221024461417104E-2</v>
      </c>
      <c r="AG35" s="7">
        <f>IF($F$19="n/a",0,IF(AG$3&lt;=$C35,0,IF(AG$3&gt;($F$19+$C35),INDEX($D$31:$W$31,,$C35)-SUM($D35:AF35),INDEX($D$31:$W$31,,$C35)/$F$19)))</f>
        <v>5.2221024461417104E-2</v>
      </c>
      <c r="AH35" s="7">
        <f>IF($F$19="n/a",0,IF(AH$3&lt;=$C35,0,IF(AH$3&gt;($F$19+$C35),INDEX($D$31:$W$31,,$C35)-SUM($D35:AG35),INDEX($D$31:$W$31,,$C35)/$F$19)))</f>
        <v>5.2221024461417104E-2</v>
      </c>
      <c r="AI35" s="7">
        <f>IF($F$19="n/a",0,IF(AI$3&lt;=$C35,0,IF(AI$3&gt;($F$19+$C35),INDEX($D$31:$W$31,,$C35)-SUM($D35:AH35),INDEX($D$31:$W$31,,$C35)/$F$19)))</f>
        <v>5.2221024461417104E-2</v>
      </c>
      <c r="AJ35" s="7">
        <f>IF($F$19="n/a",0,IF(AJ$3&lt;=$C35,0,IF(AJ$3&gt;($F$19+$C35),INDEX($D$31:$W$31,,$C35)-SUM($D35:AI35),INDEX($D$31:$W$31,,$C35)/$F$19)))</f>
        <v>5.2221024461417104E-2</v>
      </c>
      <c r="AK35" s="7">
        <f>IF($F$19="n/a",0,IF(AK$3&lt;=$C35,0,IF(AK$3&gt;($F$19+$C35),INDEX($D$31:$W$31,,$C35)-SUM($D35:AJ35),INDEX($D$31:$W$31,,$C35)/$F$19)))</f>
        <v>5.2221024461417104E-2</v>
      </c>
      <c r="AL35" s="7">
        <f>IF($F$19="n/a",0,IF(AL$3&lt;=$C35,0,IF(AL$3&gt;($F$19+$C35),INDEX($D$31:$W$31,,$C35)-SUM($D35:AK35),INDEX($D$31:$W$31,,$C35)/$F$19)))</f>
        <v>5.2221024461417104E-2</v>
      </c>
      <c r="AM35" s="7">
        <f>IF($F$19="n/a",0,IF(AM$3&lt;=$C35,0,IF(AM$3&gt;($F$19+$C35),INDEX($D$31:$W$31,,$C35)-SUM($D35:AL35),INDEX($D$31:$W$31,,$C35)/$F$19)))</f>
        <v>5.2221024461417104E-2</v>
      </c>
      <c r="AN35" s="7">
        <f>IF($F$19="n/a",0,IF(AN$3&lt;=$C35,0,IF(AN$3&gt;($F$19+$C35),INDEX($D$31:$W$31,,$C35)-SUM($D35:AM35),INDEX($D$31:$W$31,,$C35)/$F$19)))</f>
        <v>5.2221024461417104E-2</v>
      </c>
      <c r="AO35" s="7">
        <f>IF($F$19="n/a",0,IF(AO$3&lt;=$C35,0,IF(AO$3&gt;($F$19+$C35),INDEX($D$31:$W$31,,$C35)-SUM($D35:AN35),INDEX($D$31:$W$31,,$C35)/$F$19)))</f>
        <v>5.2221024461417104E-2</v>
      </c>
      <c r="AP35" s="7">
        <f>IF($F$19="n/a",0,IF(AP$3&lt;=$C35,0,IF(AP$3&gt;($F$19+$C35),INDEX($D$31:$W$31,,$C35)-SUM($D35:AO35),INDEX($D$31:$W$31,,$C35)/$F$19)))</f>
        <v>5.2221024461417104E-2</v>
      </c>
      <c r="AQ35" s="7">
        <f>IF($F$19="n/a",0,IF(AQ$3&lt;=$C35,0,IF(AQ$3&gt;($F$19+$C35),INDEX($D$31:$W$31,,$C35)-SUM($D35:AP35),INDEX($D$31:$W$31,,$C35)/$F$19)))</f>
        <v>5.2221024461417104E-2</v>
      </c>
      <c r="AR35" s="7">
        <f>IF($F$19="n/a",0,IF(AR$3&lt;=$C35,0,IF(AR$3&gt;($F$19+$C35),INDEX($D$31:$W$31,,$C35)-SUM($D35:AQ35),INDEX($D$31:$W$31,,$C35)/$F$19)))</f>
        <v>5.2221024461417104E-2</v>
      </c>
      <c r="AS35" s="7">
        <f>IF($F$19="n/a",0,IF(AS$3&lt;=$C35,0,IF(AS$3&gt;($F$19+$C35),INDEX($D$31:$W$31,,$C35)-SUM($D35:AR35),INDEX($D$31:$W$31,,$C35)/$F$19)))</f>
        <v>5.2221024461417104E-2</v>
      </c>
      <c r="AT35" s="7">
        <f>IF($F$19="n/a",0,IF(AT$3&lt;=$C35,0,IF(AT$3&gt;($F$19+$C35),INDEX($D$31:$W$31,,$C35)-SUM($D35:AS35),INDEX($D$31:$W$31,,$C35)/$F$19)))</f>
        <v>5.2221024461417104E-2</v>
      </c>
      <c r="AU35" s="7">
        <f>IF($F$19="n/a",0,IF(AU$3&lt;=$C35,0,IF(AU$3&gt;($F$19+$C35),INDEX($D$31:$W$31,,$C35)-SUM($D35:AT35),INDEX($D$31:$W$31,,$C35)/$F$19)))</f>
        <v>5.2221024461417104E-2</v>
      </c>
      <c r="AV35" s="7">
        <f>IF($F$19="n/a",0,IF(AV$3&lt;=$C35,0,IF(AV$3&gt;($F$19+$C35),INDEX($D$31:$W$31,,$C35)-SUM($D35:AU35),INDEX($D$31:$W$31,,$C35)/$F$19)))</f>
        <v>5.2221024461417104E-2</v>
      </c>
      <c r="AW35" s="7">
        <f>IF($F$19="n/a",0,IF(AW$3&lt;=$C35,0,IF(AW$3&gt;($F$19+$C35),INDEX($D$31:$W$31,,$C35)-SUM($D35:AV35),INDEX($D$31:$W$31,,$C35)/$F$19)))</f>
        <v>5.2221024461417104E-2</v>
      </c>
      <c r="AX35" s="7">
        <f>IF($F$19="n/a",0,IF(AX$3&lt;=$C35,0,IF(AX$3&gt;($F$19+$C35),INDEX($D$31:$W$31,,$C35)-SUM($D35:AW35),INDEX($D$31:$W$31,,$C35)/$F$19)))</f>
        <v>5.2221024461417104E-2</v>
      </c>
      <c r="AY35" s="7">
        <f>IF($F$19="n/a",0,IF(AY$3&lt;=$C35,0,IF(AY$3&gt;($F$19+$C35),INDEX($D$31:$W$31,,$C35)-SUM($D35:AX35),INDEX($D$31:$W$31,,$C35)/$F$19)))</f>
        <v>5.2221024461417104E-2</v>
      </c>
      <c r="AZ35" s="7">
        <f>IF($F$19="n/a",0,IF(AZ$3&lt;=$C35,0,IF(AZ$3&gt;($F$19+$C35),INDEX($D$31:$W$31,,$C35)-SUM($D35:AY35),INDEX($D$31:$W$31,,$C35)/$F$19)))</f>
        <v>5.2221024461417104E-2</v>
      </c>
      <c r="BA35" s="7">
        <f>IF($F$19="n/a",0,IF(BA$3&lt;=$C35,0,IF(BA$3&gt;($F$19+$C35),INDEX($D$31:$W$31,,$C35)-SUM($D35:AZ35),INDEX($D$31:$W$31,,$C35)/$F$19)))</f>
        <v>5.2221024461417104E-2</v>
      </c>
      <c r="BB35" s="7">
        <f>IF($F$19="n/a",0,IF(BB$3&lt;=$C35,0,IF(BB$3&gt;($F$19+$C35),INDEX($D$31:$W$31,,$C35)-SUM($D35:BA35),INDEX($D$31:$W$31,,$C35)/$F$19)))</f>
        <v>5.2221024461417104E-2</v>
      </c>
      <c r="BC35" s="7">
        <f>IF($F$19="n/a",0,IF(BC$3&lt;=$C35,0,IF(BC$3&gt;($F$19+$C35),INDEX($D$31:$W$31,,$C35)-SUM($D35:BB35),INDEX($D$31:$W$31,,$C35)/$F$19)))</f>
        <v>5.2221024461417104E-2</v>
      </c>
      <c r="BD35" s="7">
        <f>IF($F$19="n/a",0,IF(BD$3&lt;=$C35,0,IF(BD$3&gt;($F$19+$C35),INDEX($D$31:$W$31,,$C35)-SUM($D35:BC35),INDEX($D$31:$W$31,,$C35)/$F$19)))</f>
        <v>5.2221024461417104E-2</v>
      </c>
      <c r="BE35" s="7">
        <f>IF($F$19="n/a",0,IF(BE$3&lt;=$C35,0,IF(BE$3&gt;($F$19+$C35),INDEX($D$31:$W$31,,$C35)-SUM($D35:BD35),INDEX($D$31:$W$31,,$C35)/$F$19)))</f>
        <v>5.2221024461417104E-2</v>
      </c>
      <c r="BF35" s="7">
        <f>IF($F$19="n/a",0,IF(BF$3&lt;=$C35,0,IF(BF$3&gt;($F$19+$C35),INDEX($D$31:$W$31,,$C35)-SUM($D35:BE35),INDEX($D$31:$W$31,,$C35)/$F$19)))</f>
        <v>5.2221024461417104E-2</v>
      </c>
      <c r="BG35" s="7">
        <f>IF($F$19="n/a",0,IF(BG$3&lt;=$C35,0,IF(BG$3&gt;($F$19+$C35),INDEX($D$31:$W$31,,$C35)-SUM($D35:BF35),INDEX($D$31:$W$31,,$C35)/$F$19)))</f>
        <v>5.2221024461417104E-2</v>
      </c>
      <c r="BH35" s="7">
        <f>IF($F$19="n/a",0,IF(BH$3&lt;=$C35,0,IF(BH$3&gt;($F$19+$C35),INDEX($D$31:$W$31,,$C35)-SUM($D35:BG35),INDEX($D$31:$W$31,,$C35)/$F$19)))</f>
        <v>5.2221024461417104E-2</v>
      </c>
      <c r="BI35" s="7">
        <f>IF($F$19="n/a",0,IF(BI$3&lt;=$C35,0,IF(BI$3&gt;($F$19+$C35),INDEX($D$31:$W$31,,$C35)-SUM($D35:BH35),INDEX($D$31:$W$31,,$C35)/$F$19)))</f>
        <v>5.2221024461417104E-2</v>
      </c>
      <c r="BJ35" s="7">
        <f>IF($F$19="n/a",0,IF(BJ$3&lt;=$C35,0,IF(BJ$3&gt;($F$19+$C35),INDEX($D$31:$W$31,,$C35)-SUM($D35:BI35),INDEX($D$31:$W$31,,$C35)/$F$19)))</f>
        <v>5.2221024461417104E-2</v>
      </c>
      <c r="BK35" s="7">
        <f>IF($F$19="n/a",0,IF(BK$3&lt;=$C35,0,IF(BK$3&gt;($F$19+$C35),INDEX($D$31:$W$31,,$C35)-SUM($D35:BJ35),INDEX($D$31:$W$31,,$C35)/$F$19)))</f>
        <v>5.2221024461417104E-2</v>
      </c>
    </row>
    <row r="36" spans="2:63" outlineLevel="1">
      <c r="B36" s="14">
        <v>2015</v>
      </c>
      <c r="C36" s="14">
        <v>3</v>
      </c>
      <c r="D36" s="7"/>
      <c r="E36" s="7">
        <f>IF($F$19="n/a",0,IF(E$3&lt;=$C36,0,IF(E$3&gt;($F$19+$C36),INDEX($D$31:$W$31,,$C36)-SUM($D36:D36),INDEX($D$31:$W$31,,$C36)/$F$19)))</f>
        <v>0</v>
      </c>
      <c r="F36" s="7">
        <f>IF($F$19="n/a",0,IF(F$3&lt;=$C36,0,IF(F$3&gt;($F$19+$C36),INDEX($D$31:$W$31,,$C36)-SUM($D36:E36),INDEX($D$31:$W$31,,$C36)/$F$19)))</f>
        <v>0</v>
      </c>
      <c r="G36" s="7">
        <f>IF($F$19="n/a",0,IF(G$3&lt;=$C36,0,IF(G$3&gt;($F$19+$C36),INDEX($D$31:$W$31,,$C36)-SUM($D36:F36),INDEX($D$31:$W$31,,$C36)/$F$19)))</f>
        <v>0</v>
      </c>
      <c r="H36" s="10">
        <f>IF($F$19="n/a",0,IF(H$3&lt;=$C36,0,IF(H$3&gt;($F$19+$C36),INDEX($D$31:$W$31,,$C36)-SUM($D36:G36),INDEX($D$31:$W$31,,$C36)/$F$19)))</f>
        <v>0</v>
      </c>
      <c r="I36" s="11">
        <f>IF($F$19="n/a",0,IF(I$3&lt;=$C36,0,IF(I$3&gt;($F$19+$C36),INDEX($D$31:$W$31,,$C36)-SUM($D36:H36),INDEX($D$31:$W$31,,$C36)/$F$19)))</f>
        <v>0</v>
      </c>
      <c r="J36" s="7">
        <f>IF($F$19="n/a",0,IF(J$3&lt;=$C36,0,IF(J$3&gt;($F$19+$C36),INDEX($D$31:$W$31,,$C36)-SUM($D36:I36),INDEX($D$31:$W$31,,$C36)/$F$19)))</f>
        <v>0</v>
      </c>
      <c r="K36" s="7">
        <f>IF($F$19="n/a",0,IF(K$3&lt;=$C36,0,IF(K$3&gt;($F$19+$C36),INDEX($D$31:$W$31,,$C36)-SUM($D36:J36),INDEX($D$31:$W$31,,$C36)/$F$19)))</f>
        <v>0</v>
      </c>
      <c r="L36" s="7">
        <f>IF($F$19="n/a",0,IF(L$3&lt;=$C36,0,IF(L$3&gt;($F$19+$C36),INDEX($D$31:$W$31,,$C36)-SUM($D36:K36),INDEX($D$31:$W$31,,$C36)/$F$19)))</f>
        <v>0</v>
      </c>
      <c r="M36" s="7">
        <f>IF($F$19="n/a",0,IF(M$3&lt;=$C36,0,IF(M$3&gt;($F$19+$C36),INDEX($D$31:$W$31,,$C36)-SUM($D36:L36),INDEX($D$31:$W$31,,$C36)/$F$19)))</f>
        <v>0</v>
      </c>
      <c r="N36" s="7">
        <f>IF($F$19="n/a",0,IF(N$3&lt;=$C36,0,IF(N$3&gt;($F$19+$C36),INDEX($D$31:$W$31,,$C36)-SUM($D36:M36),INDEX($D$31:$W$31,,$C36)/$F$19)))</f>
        <v>0</v>
      </c>
      <c r="O36" s="7">
        <f>IF($F$19="n/a",0,IF(O$3&lt;=$C36,0,IF(O$3&gt;($F$19+$C36),INDEX($D$31:$W$31,,$C36)-SUM($D36:N36),INDEX($D$31:$W$31,,$C36)/$F$19)))</f>
        <v>0</v>
      </c>
      <c r="P36" s="7">
        <f>IF($F$19="n/a",0,IF(P$3&lt;=$C36,0,IF(P$3&gt;($F$19+$C36),INDEX($D$31:$W$31,,$C36)-SUM($D36:O36),INDEX($D$31:$W$31,,$C36)/$F$19)))</f>
        <v>0</v>
      </c>
      <c r="Q36" s="7">
        <f>IF($F$19="n/a",0,IF(Q$3&lt;=$C36,0,IF(Q$3&gt;($F$19+$C36),INDEX($D$31:$W$31,,$C36)-SUM($D36:P36),INDEX($D$31:$W$31,,$C36)/$F$19)))</f>
        <v>0</v>
      </c>
      <c r="R36" s="7">
        <f>IF($F$19="n/a",0,IF(R$3&lt;=$C36,0,IF(R$3&gt;($F$19+$C36),INDEX($D$31:$W$31,,$C36)-SUM($D36:Q36),INDEX($D$31:$W$31,,$C36)/$F$19)))</f>
        <v>0</v>
      </c>
      <c r="S36" s="7">
        <f>IF($F$19="n/a",0,IF(S$3&lt;=$C36,0,IF(S$3&gt;($F$19+$C36),INDEX($D$31:$W$31,,$C36)-SUM($D36:R36),INDEX($D$31:$W$31,,$C36)/$F$19)))</f>
        <v>0</v>
      </c>
      <c r="T36" s="7">
        <f>IF($F$19="n/a",0,IF(T$3&lt;=$C36,0,IF(T$3&gt;($F$19+$C36),INDEX($D$31:$W$31,,$C36)-SUM($D36:S36),INDEX($D$31:$W$31,,$C36)/$F$19)))</f>
        <v>0</v>
      </c>
      <c r="U36" s="7">
        <f>IF($F$19="n/a",0,IF(U$3&lt;=$C36,0,IF(U$3&gt;($F$19+$C36),INDEX($D$31:$W$31,,$C36)-SUM($D36:T36),INDEX($D$31:$W$31,,$C36)/$F$19)))</f>
        <v>0</v>
      </c>
      <c r="V36" s="7">
        <f>IF($F$19="n/a",0,IF(V$3&lt;=$C36,0,IF(V$3&gt;($F$19+$C36),INDEX($D$31:$W$31,,$C36)-SUM($D36:U36),INDEX($D$31:$W$31,,$C36)/$F$19)))</f>
        <v>0</v>
      </c>
      <c r="W36" s="7">
        <f>IF($F$19="n/a",0,IF(W$3&lt;=$C36,0,IF(W$3&gt;($F$19+$C36),INDEX($D$31:$W$31,,$C36)-SUM($D36:V36),INDEX($D$31:$W$31,,$C36)/$F$19)))</f>
        <v>0</v>
      </c>
      <c r="X36" s="7">
        <f>IF($F$19="n/a",0,IF(X$3&lt;=$C36,0,IF(X$3&gt;($F$19+$C36),INDEX($D$31:$W$31,,$C36)-SUM($D36:W36),INDEX($D$31:$W$31,,$C36)/$F$19)))</f>
        <v>0</v>
      </c>
      <c r="Y36" s="7">
        <f>IF($F$19="n/a",0,IF(Y$3&lt;=$C36,0,IF(Y$3&gt;($F$19+$C36),INDEX($D$31:$W$31,,$C36)-SUM($D36:X36),INDEX($D$31:$W$31,,$C36)/$F$19)))</f>
        <v>0</v>
      </c>
      <c r="Z36" s="7">
        <f>IF($F$19="n/a",0,IF(Z$3&lt;=$C36,0,IF(Z$3&gt;($F$19+$C36),INDEX($D$31:$W$31,,$C36)-SUM($D36:Y36),INDEX($D$31:$W$31,,$C36)/$F$19)))</f>
        <v>0</v>
      </c>
      <c r="AA36" s="7">
        <f>IF($F$19="n/a",0,IF(AA$3&lt;=$C36,0,IF(AA$3&gt;($F$19+$C36),INDEX($D$31:$W$31,,$C36)-SUM($D36:Z36),INDEX($D$31:$W$31,,$C36)/$F$19)))</f>
        <v>0</v>
      </c>
      <c r="AB36" s="7">
        <f>IF($F$19="n/a",0,IF(AB$3&lt;=$C36,0,IF(AB$3&gt;($F$19+$C36),INDEX($D$31:$W$31,,$C36)-SUM($D36:AA36),INDEX($D$31:$W$31,,$C36)/$F$19)))</f>
        <v>0</v>
      </c>
      <c r="AC36" s="7">
        <f>IF($F$19="n/a",0,IF(AC$3&lt;=$C36,0,IF(AC$3&gt;($F$19+$C36),INDEX($D$31:$W$31,,$C36)-SUM($D36:AB36),INDEX($D$31:$W$31,,$C36)/$F$19)))</f>
        <v>0</v>
      </c>
      <c r="AD36" s="7">
        <f>IF($F$19="n/a",0,IF(AD$3&lt;=$C36,0,IF(AD$3&gt;($F$19+$C36),INDEX($D$31:$W$31,,$C36)-SUM($D36:AC36),INDEX($D$31:$W$31,,$C36)/$F$19)))</f>
        <v>0</v>
      </c>
      <c r="AE36" s="7">
        <f>IF($F$19="n/a",0,IF(AE$3&lt;=$C36,0,IF(AE$3&gt;($F$19+$C36),INDEX($D$31:$W$31,,$C36)-SUM($D36:AD36),INDEX($D$31:$W$31,,$C36)/$F$19)))</f>
        <v>0</v>
      </c>
      <c r="AF36" s="7">
        <f>IF($F$19="n/a",0,IF(AF$3&lt;=$C36,0,IF(AF$3&gt;($F$19+$C36),INDEX($D$31:$W$31,,$C36)-SUM($D36:AE36),INDEX($D$31:$W$31,,$C36)/$F$19)))</f>
        <v>0</v>
      </c>
      <c r="AG36" s="7">
        <f>IF($F$19="n/a",0,IF(AG$3&lt;=$C36,0,IF(AG$3&gt;($F$19+$C36),INDEX($D$31:$W$31,,$C36)-SUM($D36:AF36),INDEX($D$31:$W$31,,$C36)/$F$19)))</f>
        <v>0</v>
      </c>
      <c r="AH36" s="7">
        <f>IF($F$19="n/a",0,IF(AH$3&lt;=$C36,0,IF(AH$3&gt;($F$19+$C36),INDEX($D$31:$W$31,,$C36)-SUM($D36:AG36),INDEX($D$31:$W$31,,$C36)/$F$19)))</f>
        <v>0</v>
      </c>
      <c r="AI36" s="7">
        <f>IF($F$19="n/a",0,IF(AI$3&lt;=$C36,0,IF(AI$3&gt;($F$19+$C36),INDEX($D$31:$W$31,,$C36)-SUM($D36:AH36),INDEX($D$31:$W$31,,$C36)/$F$19)))</f>
        <v>0</v>
      </c>
      <c r="AJ36" s="7">
        <f>IF($F$19="n/a",0,IF(AJ$3&lt;=$C36,0,IF(AJ$3&gt;($F$19+$C36),INDEX($D$31:$W$31,,$C36)-SUM($D36:AI36),INDEX($D$31:$W$31,,$C36)/$F$19)))</f>
        <v>0</v>
      </c>
      <c r="AK36" s="7">
        <f>IF($F$19="n/a",0,IF(AK$3&lt;=$C36,0,IF(AK$3&gt;($F$19+$C36),INDEX($D$31:$W$31,,$C36)-SUM($D36:AJ36),INDEX($D$31:$W$31,,$C36)/$F$19)))</f>
        <v>0</v>
      </c>
      <c r="AL36" s="7">
        <f>IF($F$19="n/a",0,IF(AL$3&lt;=$C36,0,IF(AL$3&gt;($F$19+$C36),INDEX($D$31:$W$31,,$C36)-SUM($D36:AK36),INDEX($D$31:$W$31,,$C36)/$F$19)))</f>
        <v>0</v>
      </c>
      <c r="AM36" s="7">
        <f>IF($F$19="n/a",0,IF(AM$3&lt;=$C36,0,IF(AM$3&gt;($F$19+$C36),INDEX($D$31:$W$31,,$C36)-SUM($D36:AL36),INDEX($D$31:$W$31,,$C36)/$F$19)))</f>
        <v>0</v>
      </c>
      <c r="AN36" s="7">
        <f>IF($F$19="n/a",0,IF(AN$3&lt;=$C36,0,IF(AN$3&gt;($F$19+$C36),INDEX($D$31:$W$31,,$C36)-SUM($D36:AM36),INDEX($D$31:$W$31,,$C36)/$F$19)))</f>
        <v>0</v>
      </c>
      <c r="AO36" s="7">
        <f>IF($F$19="n/a",0,IF(AO$3&lt;=$C36,0,IF(AO$3&gt;($F$19+$C36),INDEX($D$31:$W$31,,$C36)-SUM($D36:AN36),INDEX($D$31:$W$31,,$C36)/$F$19)))</f>
        <v>0</v>
      </c>
      <c r="AP36" s="7">
        <f>IF($F$19="n/a",0,IF(AP$3&lt;=$C36,0,IF(AP$3&gt;($F$19+$C36),INDEX($D$31:$W$31,,$C36)-SUM($D36:AO36),INDEX($D$31:$W$31,,$C36)/$F$19)))</f>
        <v>0</v>
      </c>
      <c r="AQ36" s="7">
        <f>IF($F$19="n/a",0,IF(AQ$3&lt;=$C36,0,IF(AQ$3&gt;($F$19+$C36),INDEX($D$31:$W$31,,$C36)-SUM($D36:AP36),INDEX($D$31:$W$31,,$C36)/$F$19)))</f>
        <v>0</v>
      </c>
      <c r="AR36" s="7">
        <f>IF($F$19="n/a",0,IF(AR$3&lt;=$C36,0,IF(AR$3&gt;($F$19+$C36),INDEX($D$31:$W$31,,$C36)-SUM($D36:AQ36),INDEX($D$31:$W$31,,$C36)/$F$19)))</f>
        <v>0</v>
      </c>
      <c r="AS36" s="7">
        <f>IF($F$19="n/a",0,IF(AS$3&lt;=$C36,0,IF(AS$3&gt;($F$19+$C36),INDEX($D$31:$W$31,,$C36)-SUM($D36:AR36),INDEX($D$31:$W$31,,$C36)/$F$19)))</f>
        <v>0</v>
      </c>
      <c r="AT36" s="7">
        <f>IF($F$19="n/a",0,IF(AT$3&lt;=$C36,0,IF(AT$3&gt;($F$19+$C36),INDEX($D$31:$W$31,,$C36)-SUM($D36:AS36),INDEX($D$31:$W$31,,$C36)/$F$19)))</f>
        <v>0</v>
      </c>
      <c r="AU36" s="7">
        <f>IF($F$19="n/a",0,IF(AU$3&lt;=$C36,0,IF(AU$3&gt;($F$19+$C36),INDEX($D$31:$W$31,,$C36)-SUM($D36:AT36),INDEX($D$31:$W$31,,$C36)/$F$19)))</f>
        <v>0</v>
      </c>
      <c r="AV36" s="7">
        <f>IF($F$19="n/a",0,IF(AV$3&lt;=$C36,0,IF(AV$3&gt;($F$19+$C36),INDEX($D$31:$W$31,,$C36)-SUM($D36:AU36),INDEX($D$31:$W$31,,$C36)/$F$19)))</f>
        <v>0</v>
      </c>
      <c r="AW36" s="7">
        <f>IF($F$19="n/a",0,IF(AW$3&lt;=$C36,0,IF(AW$3&gt;($F$19+$C36),INDEX($D$31:$W$31,,$C36)-SUM($D36:AV36),INDEX($D$31:$W$31,,$C36)/$F$19)))</f>
        <v>0</v>
      </c>
      <c r="AX36" s="7">
        <f>IF($F$19="n/a",0,IF(AX$3&lt;=$C36,0,IF(AX$3&gt;($F$19+$C36),INDEX($D$31:$W$31,,$C36)-SUM($D36:AW36),INDEX($D$31:$W$31,,$C36)/$F$19)))</f>
        <v>0</v>
      </c>
      <c r="AY36" s="7">
        <f>IF($F$19="n/a",0,IF(AY$3&lt;=$C36,0,IF(AY$3&gt;($F$19+$C36),INDEX($D$31:$W$31,,$C36)-SUM($D36:AX36),INDEX($D$31:$W$31,,$C36)/$F$19)))</f>
        <v>0</v>
      </c>
      <c r="AZ36" s="7">
        <f>IF($F$19="n/a",0,IF(AZ$3&lt;=$C36,0,IF(AZ$3&gt;($F$19+$C36),INDEX($D$31:$W$31,,$C36)-SUM($D36:AY36),INDEX($D$31:$W$31,,$C36)/$F$19)))</f>
        <v>0</v>
      </c>
      <c r="BA36" s="7">
        <f>IF($F$19="n/a",0,IF(BA$3&lt;=$C36,0,IF(BA$3&gt;($F$19+$C36),INDEX($D$31:$W$31,,$C36)-SUM($D36:AZ36),INDEX($D$31:$W$31,,$C36)/$F$19)))</f>
        <v>0</v>
      </c>
      <c r="BB36" s="7">
        <f>IF($F$19="n/a",0,IF(BB$3&lt;=$C36,0,IF(BB$3&gt;($F$19+$C36),INDEX($D$31:$W$31,,$C36)-SUM($D36:BA36),INDEX($D$31:$W$31,,$C36)/$F$19)))</f>
        <v>0</v>
      </c>
      <c r="BC36" s="7">
        <f>IF($F$19="n/a",0,IF(BC$3&lt;=$C36,0,IF(BC$3&gt;($F$19+$C36),INDEX($D$31:$W$31,,$C36)-SUM($D36:BB36),INDEX($D$31:$W$31,,$C36)/$F$19)))</f>
        <v>0</v>
      </c>
      <c r="BD36" s="7">
        <f>IF($F$19="n/a",0,IF(BD$3&lt;=$C36,0,IF(BD$3&gt;($F$19+$C36),INDEX($D$31:$W$31,,$C36)-SUM($D36:BC36),INDEX($D$31:$W$31,,$C36)/$F$19)))</f>
        <v>0</v>
      </c>
      <c r="BE36" s="7">
        <f>IF($F$19="n/a",0,IF(BE$3&lt;=$C36,0,IF(BE$3&gt;($F$19+$C36),INDEX($D$31:$W$31,,$C36)-SUM($D36:BD36),INDEX($D$31:$W$31,,$C36)/$F$19)))</f>
        <v>0</v>
      </c>
      <c r="BF36" s="7">
        <f>IF($F$19="n/a",0,IF(BF$3&lt;=$C36,0,IF(BF$3&gt;($F$19+$C36),INDEX($D$31:$W$31,,$C36)-SUM($D36:BE36),INDEX($D$31:$W$31,,$C36)/$F$19)))</f>
        <v>0</v>
      </c>
      <c r="BG36" s="7">
        <f>IF($F$19="n/a",0,IF(BG$3&lt;=$C36,0,IF(BG$3&gt;($F$19+$C36),INDEX($D$31:$W$31,,$C36)-SUM($D36:BF36),INDEX($D$31:$W$31,,$C36)/$F$19)))</f>
        <v>0</v>
      </c>
      <c r="BH36" s="7">
        <f>IF($F$19="n/a",0,IF(BH$3&lt;=$C36,0,IF(BH$3&gt;($F$19+$C36),INDEX($D$31:$W$31,,$C36)-SUM($D36:BG36),INDEX($D$31:$W$31,,$C36)/$F$19)))</f>
        <v>0</v>
      </c>
      <c r="BI36" s="7">
        <f>IF($F$19="n/a",0,IF(BI$3&lt;=$C36,0,IF(BI$3&gt;($F$19+$C36),INDEX($D$31:$W$31,,$C36)-SUM($D36:BH36),INDEX($D$31:$W$31,,$C36)/$F$19)))</f>
        <v>0</v>
      </c>
      <c r="BJ36" s="7">
        <f>IF($F$19="n/a",0,IF(BJ$3&lt;=$C36,0,IF(BJ$3&gt;($F$19+$C36),INDEX($D$31:$W$31,,$C36)-SUM($D36:BI36),INDEX($D$31:$W$31,,$C36)/$F$19)))</f>
        <v>0</v>
      </c>
      <c r="BK36" s="7">
        <f>IF($F$19="n/a",0,IF(BK$3&lt;=$C36,0,IF(BK$3&gt;($F$19+$C36),INDEX($D$31:$W$31,,$C36)-SUM($D36:BJ36),INDEX($D$31:$W$31,,$C36)/$F$19)))</f>
        <v>0</v>
      </c>
    </row>
    <row r="37" spans="2:63" outlineLevel="1">
      <c r="B37" s="14">
        <v>2016</v>
      </c>
      <c r="C37" s="14">
        <v>4</v>
      </c>
      <c r="D37" s="7"/>
      <c r="E37" s="7">
        <f>IF($F$19="n/a",0,IF(E$3&lt;=$C37,0,IF(E$3&gt;($F$19+$C37),INDEX($D$31:$W$31,,$C37)-SUM($D37:D37),INDEX($D$31:$W$31,,$C37)/$F$19)))</f>
        <v>0</v>
      </c>
      <c r="F37" s="7">
        <f>IF($F$19="n/a",0,IF(F$3&lt;=$C37,0,IF(F$3&gt;($F$19+$C37),INDEX($D$31:$W$31,,$C37)-SUM($D37:E37),INDEX($D$31:$W$31,,$C37)/$F$19)))</f>
        <v>0</v>
      </c>
      <c r="G37" s="7">
        <f>IF($F$19="n/a",0,IF(G$3&lt;=$C37,0,IF(G$3&gt;($F$19+$C37),INDEX($D$31:$W$31,,$C37)-SUM($D37:F37),INDEX($D$31:$W$31,,$C37)/$F$19)))</f>
        <v>0</v>
      </c>
      <c r="H37" s="10">
        <f>IF($F$19="n/a",0,IF(H$3&lt;=$C37,0,IF(H$3&gt;($F$19+$C37),INDEX($D$31:$W$31,,$C37)-SUM($D37:G37),INDEX($D$31:$W$31,,$C37)/$F$19)))</f>
        <v>0</v>
      </c>
      <c r="I37" s="11">
        <f>IF($F$19="n/a",0,IF(I$3&lt;=$C37,0,IF(I$3&gt;($F$19+$C37),INDEX($D$31:$W$31,,$C37)-SUM($D37:H37),INDEX($D$31:$W$31,,$C37)/$F$19)))</f>
        <v>0</v>
      </c>
      <c r="J37" s="7">
        <f>IF($F$19="n/a",0,IF(J$3&lt;=$C37,0,IF(J$3&gt;($F$19+$C37),INDEX($D$31:$W$31,,$C37)-SUM($D37:I37),INDEX($D$31:$W$31,,$C37)/$F$19)))</f>
        <v>0</v>
      </c>
      <c r="K37" s="7">
        <f>IF($F$19="n/a",0,IF(K$3&lt;=$C37,0,IF(K$3&gt;($F$19+$C37),INDEX($D$31:$W$31,,$C37)-SUM($D37:J37),INDEX($D$31:$W$31,,$C37)/$F$19)))</f>
        <v>0</v>
      </c>
      <c r="L37" s="7">
        <f>IF($F$19="n/a",0,IF(L$3&lt;=$C37,0,IF(L$3&gt;($F$19+$C37),INDEX($D$31:$W$31,,$C37)-SUM($D37:K37),INDEX($D$31:$W$31,,$C37)/$F$19)))</f>
        <v>0</v>
      </c>
      <c r="M37" s="7">
        <f>IF($F$19="n/a",0,IF(M$3&lt;=$C37,0,IF(M$3&gt;($F$19+$C37),INDEX($D$31:$W$31,,$C37)-SUM($D37:L37),INDEX($D$31:$W$31,,$C37)/$F$19)))</f>
        <v>0</v>
      </c>
      <c r="N37" s="7">
        <f>IF($F$19="n/a",0,IF(N$3&lt;=$C37,0,IF(N$3&gt;($F$19+$C37),INDEX($D$31:$W$31,,$C37)-SUM($D37:M37),INDEX($D$31:$W$31,,$C37)/$F$19)))</f>
        <v>0</v>
      </c>
      <c r="O37" s="7">
        <f>IF($F$19="n/a",0,IF(O$3&lt;=$C37,0,IF(O$3&gt;($F$19+$C37),INDEX($D$31:$W$31,,$C37)-SUM($D37:N37),INDEX($D$31:$W$31,,$C37)/$F$19)))</f>
        <v>0</v>
      </c>
      <c r="P37" s="7">
        <f>IF($F$19="n/a",0,IF(P$3&lt;=$C37,0,IF(P$3&gt;($F$19+$C37),INDEX($D$31:$W$31,,$C37)-SUM($D37:O37),INDEX($D$31:$W$31,,$C37)/$F$19)))</f>
        <v>0</v>
      </c>
      <c r="Q37" s="7">
        <f>IF($F$19="n/a",0,IF(Q$3&lt;=$C37,0,IF(Q$3&gt;($F$19+$C37),INDEX($D$31:$W$31,,$C37)-SUM($D37:P37),INDEX($D$31:$W$31,,$C37)/$F$19)))</f>
        <v>0</v>
      </c>
      <c r="R37" s="7">
        <f>IF($F$19="n/a",0,IF(R$3&lt;=$C37,0,IF(R$3&gt;($F$19+$C37),INDEX($D$31:$W$31,,$C37)-SUM($D37:Q37),INDEX($D$31:$W$31,,$C37)/$F$19)))</f>
        <v>0</v>
      </c>
      <c r="S37" s="7">
        <f>IF($F$19="n/a",0,IF(S$3&lt;=$C37,0,IF(S$3&gt;($F$19+$C37),INDEX($D$31:$W$31,,$C37)-SUM($D37:R37),INDEX($D$31:$W$31,,$C37)/$F$19)))</f>
        <v>0</v>
      </c>
      <c r="T37" s="7">
        <f>IF($F$19="n/a",0,IF(T$3&lt;=$C37,0,IF(T$3&gt;($F$19+$C37),INDEX($D$31:$W$31,,$C37)-SUM($D37:S37),INDEX($D$31:$W$31,,$C37)/$F$19)))</f>
        <v>0</v>
      </c>
      <c r="U37" s="7">
        <f>IF($F$19="n/a",0,IF(U$3&lt;=$C37,0,IF(U$3&gt;($F$19+$C37),INDEX($D$31:$W$31,,$C37)-SUM($D37:T37),INDEX($D$31:$W$31,,$C37)/$F$19)))</f>
        <v>0</v>
      </c>
      <c r="V37" s="7">
        <f>IF($F$19="n/a",0,IF(V$3&lt;=$C37,0,IF(V$3&gt;($F$19+$C37),INDEX($D$31:$W$31,,$C37)-SUM($D37:U37),INDEX($D$31:$W$31,,$C37)/$F$19)))</f>
        <v>0</v>
      </c>
      <c r="W37" s="7">
        <f>IF($F$19="n/a",0,IF(W$3&lt;=$C37,0,IF(W$3&gt;($F$19+$C37),INDEX($D$31:$W$31,,$C37)-SUM($D37:V37),INDEX($D$31:$W$31,,$C37)/$F$19)))</f>
        <v>0</v>
      </c>
      <c r="X37" s="7">
        <f>IF($F$19="n/a",0,IF(X$3&lt;=$C37,0,IF(X$3&gt;($F$19+$C37),INDEX($D$31:$W$31,,$C37)-SUM($D37:W37),INDEX($D$31:$W$31,,$C37)/$F$19)))</f>
        <v>0</v>
      </c>
      <c r="Y37" s="7">
        <f>IF($F$19="n/a",0,IF(Y$3&lt;=$C37,0,IF(Y$3&gt;($F$19+$C37),INDEX($D$31:$W$31,,$C37)-SUM($D37:X37),INDEX($D$31:$W$31,,$C37)/$F$19)))</f>
        <v>0</v>
      </c>
      <c r="Z37" s="7">
        <f>IF($F$19="n/a",0,IF(Z$3&lt;=$C37,0,IF(Z$3&gt;($F$19+$C37),INDEX($D$31:$W$31,,$C37)-SUM($D37:Y37),INDEX($D$31:$W$31,,$C37)/$F$19)))</f>
        <v>0</v>
      </c>
      <c r="AA37" s="7">
        <f>IF($F$19="n/a",0,IF(AA$3&lt;=$C37,0,IF(AA$3&gt;($F$19+$C37),INDEX($D$31:$W$31,,$C37)-SUM($D37:Z37),INDEX($D$31:$W$31,,$C37)/$F$19)))</f>
        <v>0</v>
      </c>
      <c r="AB37" s="7">
        <f>IF($F$19="n/a",0,IF(AB$3&lt;=$C37,0,IF(AB$3&gt;($F$19+$C37),INDEX($D$31:$W$31,,$C37)-SUM($D37:AA37),INDEX($D$31:$W$31,,$C37)/$F$19)))</f>
        <v>0</v>
      </c>
      <c r="AC37" s="7">
        <f>IF($F$19="n/a",0,IF(AC$3&lt;=$C37,0,IF(AC$3&gt;($F$19+$C37),INDEX($D$31:$W$31,,$C37)-SUM($D37:AB37),INDEX($D$31:$W$31,,$C37)/$F$19)))</f>
        <v>0</v>
      </c>
      <c r="AD37" s="7">
        <f>IF($F$19="n/a",0,IF(AD$3&lt;=$C37,0,IF(AD$3&gt;($F$19+$C37),INDEX($D$31:$W$31,,$C37)-SUM($D37:AC37),INDEX($D$31:$W$31,,$C37)/$F$19)))</f>
        <v>0</v>
      </c>
      <c r="AE37" s="7">
        <f>IF($F$19="n/a",0,IF(AE$3&lt;=$C37,0,IF(AE$3&gt;($F$19+$C37),INDEX($D$31:$W$31,,$C37)-SUM($D37:AD37),INDEX($D$31:$W$31,,$C37)/$F$19)))</f>
        <v>0</v>
      </c>
      <c r="AF37" s="7">
        <f>IF($F$19="n/a",0,IF(AF$3&lt;=$C37,0,IF(AF$3&gt;($F$19+$C37),INDEX($D$31:$W$31,,$C37)-SUM($D37:AE37),INDEX($D$31:$W$31,,$C37)/$F$19)))</f>
        <v>0</v>
      </c>
      <c r="AG37" s="7">
        <f>IF($F$19="n/a",0,IF(AG$3&lt;=$C37,0,IF(AG$3&gt;($F$19+$C37),INDEX($D$31:$W$31,,$C37)-SUM($D37:AF37),INDEX($D$31:$W$31,,$C37)/$F$19)))</f>
        <v>0</v>
      </c>
      <c r="AH37" s="7">
        <f>IF($F$19="n/a",0,IF(AH$3&lt;=$C37,0,IF(AH$3&gt;($F$19+$C37),INDEX($D$31:$W$31,,$C37)-SUM($D37:AG37),INDEX($D$31:$W$31,,$C37)/$F$19)))</f>
        <v>0</v>
      </c>
      <c r="AI37" s="7">
        <f>IF($F$19="n/a",0,IF(AI$3&lt;=$C37,0,IF(AI$3&gt;($F$19+$C37),INDEX($D$31:$W$31,,$C37)-SUM($D37:AH37),INDEX($D$31:$W$31,,$C37)/$F$19)))</f>
        <v>0</v>
      </c>
      <c r="AJ37" s="7">
        <f>IF($F$19="n/a",0,IF(AJ$3&lt;=$C37,0,IF(AJ$3&gt;($F$19+$C37),INDEX($D$31:$W$31,,$C37)-SUM($D37:AI37),INDEX($D$31:$W$31,,$C37)/$F$19)))</f>
        <v>0</v>
      </c>
      <c r="AK37" s="7">
        <f>IF($F$19="n/a",0,IF(AK$3&lt;=$C37,0,IF(AK$3&gt;($F$19+$C37),INDEX($D$31:$W$31,,$C37)-SUM($D37:AJ37),INDEX($D$31:$W$31,,$C37)/$F$19)))</f>
        <v>0</v>
      </c>
      <c r="AL37" s="7">
        <f>IF($F$19="n/a",0,IF(AL$3&lt;=$C37,0,IF(AL$3&gt;($F$19+$C37),INDEX($D$31:$W$31,,$C37)-SUM($D37:AK37),INDEX($D$31:$W$31,,$C37)/$F$19)))</f>
        <v>0</v>
      </c>
      <c r="AM37" s="7">
        <f>IF($F$19="n/a",0,IF(AM$3&lt;=$C37,0,IF(AM$3&gt;($F$19+$C37),INDEX($D$31:$W$31,,$C37)-SUM($D37:AL37),INDEX($D$31:$W$31,,$C37)/$F$19)))</f>
        <v>0</v>
      </c>
      <c r="AN37" s="7">
        <f>IF($F$19="n/a",0,IF(AN$3&lt;=$C37,0,IF(AN$3&gt;($F$19+$C37),INDEX($D$31:$W$31,,$C37)-SUM($D37:AM37),INDEX($D$31:$W$31,,$C37)/$F$19)))</f>
        <v>0</v>
      </c>
      <c r="AO37" s="7">
        <f>IF($F$19="n/a",0,IF(AO$3&lt;=$C37,0,IF(AO$3&gt;($F$19+$C37),INDEX($D$31:$W$31,,$C37)-SUM($D37:AN37),INDEX($D$31:$W$31,,$C37)/$F$19)))</f>
        <v>0</v>
      </c>
      <c r="AP37" s="7">
        <f>IF($F$19="n/a",0,IF(AP$3&lt;=$C37,0,IF(AP$3&gt;($F$19+$C37),INDEX($D$31:$W$31,,$C37)-SUM($D37:AO37),INDEX($D$31:$W$31,,$C37)/$F$19)))</f>
        <v>0</v>
      </c>
      <c r="AQ37" s="7">
        <f>IF($F$19="n/a",0,IF(AQ$3&lt;=$C37,0,IF(AQ$3&gt;($F$19+$C37),INDEX($D$31:$W$31,,$C37)-SUM($D37:AP37),INDEX($D$31:$W$31,,$C37)/$F$19)))</f>
        <v>0</v>
      </c>
      <c r="AR37" s="7">
        <f>IF($F$19="n/a",0,IF(AR$3&lt;=$C37,0,IF(AR$3&gt;($F$19+$C37),INDEX($D$31:$W$31,,$C37)-SUM($D37:AQ37),INDEX($D$31:$W$31,,$C37)/$F$19)))</f>
        <v>0</v>
      </c>
      <c r="AS37" s="7">
        <f>IF($F$19="n/a",0,IF(AS$3&lt;=$C37,0,IF(AS$3&gt;($F$19+$C37),INDEX($D$31:$W$31,,$C37)-SUM($D37:AR37),INDEX($D$31:$W$31,,$C37)/$F$19)))</f>
        <v>0</v>
      </c>
      <c r="AT37" s="7">
        <f>IF($F$19="n/a",0,IF(AT$3&lt;=$C37,0,IF(AT$3&gt;($F$19+$C37),INDEX($D$31:$W$31,,$C37)-SUM($D37:AS37),INDEX($D$31:$W$31,,$C37)/$F$19)))</f>
        <v>0</v>
      </c>
      <c r="AU37" s="7">
        <f>IF($F$19="n/a",0,IF(AU$3&lt;=$C37,0,IF(AU$3&gt;($F$19+$C37),INDEX($D$31:$W$31,,$C37)-SUM($D37:AT37),INDEX($D$31:$W$31,,$C37)/$F$19)))</f>
        <v>0</v>
      </c>
      <c r="AV37" s="7">
        <f>IF($F$19="n/a",0,IF(AV$3&lt;=$C37,0,IF(AV$3&gt;($F$19+$C37),INDEX($D$31:$W$31,,$C37)-SUM($D37:AU37),INDEX($D$31:$W$31,,$C37)/$F$19)))</f>
        <v>0</v>
      </c>
      <c r="AW37" s="7">
        <f>IF($F$19="n/a",0,IF(AW$3&lt;=$C37,0,IF(AW$3&gt;($F$19+$C37),INDEX($D$31:$W$31,,$C37)-SUM($D37:AV37),INDEX($D$31:$W$31,,$C37)/$F$19)))</f>
        <v>0</v>
      </c>
      <c r="AX37" s="7">
        <f>IF($F$19="n/a",0,IF(AX$3&lt;=$C37,0,IF(AX$3&gt;($F$19+$C37),INDEX($D$31:$W$31,,$C37)-SUM($D37:AW37),INDEX($D$31:$W$31,,$C37)/$F$19)))</f>
        <v>0</v>
      </c>
      <c r="AY37" s="7">
        <f>IF($F$19="n/a",0,IF(AY$3&lt;=$C37,0,IF(AY$3&gt;($F$19+$C37),INDEX($D$31:$W$31,,$C37)-SUM($D37:AX37),INDEX($D$31:$W$31,,$C37)/$F$19)))</f>
        <v>0</v>
      </c>
      <c r="AZ37" s="7">
        <f>IF($F$19="n/a",0,IF(AZ$3&lt;=$C37,0,IF(AZ$3&gt;($F$19+$C37),INDEX($D$31:$W$31,,$C37)-SUM($D37:AY37),INDEX($D$31:$W$31,,$C37)/$F$19)))</f>
        <v>0</v>
      </c>
      <c r="BA37" s="7">
        <f>IF($F$19="n/a",0,IF(BA$3&lt;=$C37,0,IF(BA$3&gt;($F$19+$C37),INDEX($D$31:$W$31,,$C37)-SUM($D37:AZ37),INDEX($D$31:$W$31,,$C37)/$F$19)))</f>
        <v>0</v>
      </c>
      <c r="BB37" s="7">
        <f>IF($F$19="n/a",0,IF(BB$3&lt;=$C37,0,IF(BB$3&gt;($F$19+$C37),INDEX($D$31:$W$31,,$C37)-SUM($D37:BA37),INDEX($D$31:$W$31,,$C37)/$F$19)))</f>
        <v>0</v>
      </c>
      <c r="BC37" s="7">
        <f>IF($F$19="n/a",0,IF(BC$3&lt;=$C37,0,IF(BC$3&gt;($F$19+$C37),INDEX($D$31:$W$31,,$C37)-SUM($D37:BB37),INDEX($D$31:$W$31,,$C37)/$F$19)))</f>
        <v>0</v>
      </c>
      <c r="BD37" s="7">
        <f>IF($F$19="n/a",0,IF(BD$3&lt;=$C37,0,IF(BD$3&gt;($F$19+$C37),INDEX($D$31:$W$31,,$C37)-SUM($D37:BC37),INDEX($D$31:$W$31,,$C37)/$F$19)))</f>
        <v>0</v>
      </c>
      <c r="BE37" s="7">
        <f>IF($F$19="n/a",0,IF(BE$3&lt;=$C37,0,IF(BE$3&gt;($F$19+$C37),INDEX($D$31:$W$31,,$C37)-SUM($D37:BD37),INDEX($D$31:$W$31,,$C37)/$F$19)))</f>
        <v>0</v>
      </c>
      <c r="BF37" s="7">
        <f>IF($F$19="n/a",0,IF(BF$3&lt;=$C37,0,IF(BF$3&gt;($F$19+$C37),INDEX($D$31:$W$31,,$C37)-SUM($D37:BE37),INDEX($D$31:$W$31,,$C37)/$F$19)))</f>
        <v>0</v>
      </c>
      <c r="BG37" s="7">
        <f>IF($F$19="n/a",0,IF(BG$3&lt;=$C37,0,IF(BG$3&gt;($F$19+$C37),INDEX($D$31:$W$31,,$C37)-SUM($D37:BF37),INDEX($D$31:$W$31,,$C37)/$F$19)))</f>
        <v>0</v>
      </c>
      <c r="BH37" s="7">
        <f>IF($F$19="n/a",0,IF(BH$3&lt;=$C37,0,IF(BH$3&gt;($F$19+$C37),INDEX($D$31:$W$31,,$C37)-SUM($D37:BG37),INDEX($D$31:$W$31,,$C37)/$F$19)))</f>
        <v>0</v>
      </c>
      <c r="BI37" s="7">
        <f>IF($F$19="n/a",0,IF(BI$3&lt;=$C37,0,IF(BI$3&gt;($F$19+$C37),INDEX($D$31:$W$31,,$C37)-SUM($D37:BH37),INDEX($D$31:$W$31,,$C37)/$F$19)))</f>
        <v>0</v>
      </c>
      <c r="BJ37" s="7">
        <f>IF($F$19="n/a",0,IF(BJ$3&lt;=$C37,0,IF(BJ$3&gt;($F$19+$C37),INDEX($D$31:$W$31,,$C37)-SUM($D37:BI37),INDEX($D$31:$W$31,,$C37)/$F$19)))</f>
        <v>0</v>
      </c>
      <c r="BK37" s="7">
        <f>IF($F$19="n/a",0,IF(BK$3&lt;=$C37,0,IF(BK$3&gt;($F$19+$C37),INDEX($D$31:$W$31,,$C37)-SUM($D37:BJ37),INDEX($D$31:$W$31,,$C37)/$F$19)))</f>
        <v>0</v>
      </c>
    </row>
    <row r="38" spans="2:63" outlineLevel="1">
      <c r="B38" s="14">
        <v>2017</v>
      </c>
      <c r="C38" s="14">
        <v>5</v>
      </c>
      <c r="D38" s="7"/>
      <c r="E38" s="7">
        <f>IF($F$19="n/a",0,IF(E$3&lt;=$C38,0,IF(E$3&gt;($F$19+$C38),INDEX($D$31:$W$31,,$C38)-SUM($D38:D38),INDEX($D$31:$W$31,,$C38)/$F$19)))</f>
        <v>0</v>
      </c>
      <c r="F38" s="7">
        <f>IF($F$19="n/a",0,IF(F$3&lt;=$C38,0,IF(F$3&gt;($F$19+$C38),INDEX($D$31:$W$31,,$C38)-SUM($D38:E38),INDEX($D$31:$W$31,,$C38)/$F$19)))</f>
        <v>0</v>
      </c>
      <c r="G38" s="7">
        <f>IF($F$19="n/a",0,IF(G$3&lt;=$C38,0,IF(G$3&gt;($F$19+$C38),INDEX($D$31:$W$31,,$C38)-SUM($D38:F38),INDEX($D$31:$W$31,,$C38)/$F$19)))</f>
        <v>0</v>
      </c>
      <c r="H38" s="10">
        <f>IF($F$19="n/a",0,IF(H$3&lt;=$C38,0,IF(H$3&gt;($F$19+$C38),INDEX($D$31:$W$31,,$C38)-SUM($D38:G38),INDEX($D$31:$W$31,,$C38)/$F$19)))</f>
        <v>0</v>
      </c>
      <c r="I38" s="11">
        <f>IF($F$19="n/a",0,IF(I$3&lt;=$C38,0,IF(I$3&gt;($F$19+$C38),INDEX($D$31:$W$31,,$C38)-SUM($D38:H38),INDEX($D$31:$W$31,,$C38)/$F$19)))</f>
        <v>0</v>
      </c>
      <c r="J38" s="7">
        <f>IF($F$19="n/a",0,IF(J$3&lt;=$C38,0,IF(J$3&gt;($F$19+$C38),INDEX($D$31:$W$31,,$C38)-SUM($D38:I38),INDEX($D$31:$W$31,,$C38)/$F$19)))</f>
        <v>0</v>
      </c>
      <c r="K38" s="7">
        <f>IF($F$19="n/a",0,IF(K$3&lt;=$C38,0,IF(K$3&gt;($F$19+$C38),INDEX($D$31:$W$31,,$C38)-SUM($D38:J38),INDEX($D$31:$W$31,,$C38)/$F$19)))</f>
        <v>0</v>
      </c>
      <c r="L38" s="7">
        <f>IF($F$19="n/a",0,IF(L$3&lt;=$C38,0,IF(L$3&gt;($F$19+$C38),INDEX($D$31:$W$31,,$C38)-SUM($D38:K38),INDEX($D$31:$W$31,,$C38)/$F$19)))</f>
        <v>0</v>
      </c>
      <c r="M38" s="7">
        <f>IF($F$19="n/a",0,IF(M$3&lt;=$C38,0,IF(M$3&gt;($F$19+$C38),INDEX($D$31:$W$31,,$C38)-SUM($D38:L38),INDEX($D$31:$W$31,,$C38)/$F$19)))</f>
        <v>0</v>
      </c>
      <c r="N38" s="7">
        <f>IF($F$19="n/a",0,IF(N$3&lt;=$C38,0,IF(N$3&gt;($F$19+$C38),INDEX($D$31:$W$31,,$C38)-SUM($D38:M38),INDEX($D$31:$W$31,,$C38)/$F$19)))</f>
        <v>0</v>
      </c>
      <c r="O38" s="7">
        <f>IF($F$19="n/a",0,IF(O$3&lt;=$C38,0,IF(O$3&gt;($F$19+$C38),INDEX($D$31:$W$31,,$C38)-SUM($D38:N38),INDEX($D$31:$W$31,,$C38)/$F$19)))</f>
        <v>0</v>
      </c>
      <c r="P38" s="7">
        <f>IF($F$19="n/a",0,IF(P$3&lt;=$C38,0,IF(P$3&gt;($F$19+$C38),INDEX($D$31:$W$31,,$C38)-SUM($D38:O38),INDEX($D$31:$W$31,,$C38)/$F$19)))</f>
        <v>0</v>
      </c>
      <c r="Q38" s="7">
        <f>IF($F$19="n/a",0,IF(Q$3&lt;=$C38,0,IF(Q$3&gt;($F$19+$C38),INDEX($D$31:$W$31,,$C38)-SUM($D38:P38),INDEX($D$31:$W$31,,$C38)/$F$19)))</f>
        <v>0</v>
      </c>
      <c r="R38" s="7">
        <f>IF($F$19="n/a",0,IF(R$3&lt;=$C38,0,IF(R$3&gt;($F$19+$C38),INDEX($D$31:$W$31,,$C38)-SUM($D38:Q38),INDEX($D$31:$W$31,,$C38)/$F$19)))</f>
        <v>0</v>
      </c>
      <c r="S38" s="7">
        <f>IF($F$19="n/a",0,IF(S$3&lt;=$C38,0,IF(S$3&gt;($F$19+$C38),INDEX($D$31:$W$31,,$C38)-SUM($D38:R38),INDEX($D$31:$W$31,,$C38)/$F$19)))</f>
        <v>0</v>
      </c>
      <c r="T38" s="7">
        <f>IF($F$19="n/a",0,IF(T$3&lt;=$C38,0,IF(T$3&gt;($F$19+$C38),INDEX($D$31:$W$31,,$C38)-SUM($D38:S38),INDEX($D$31:$W$31,,$C38)/$F$19)))</f>
        <v>0</v>
      </c>
      <c r="U38" s="7">
        <f>IF($F$19="n/a",0,IF(U$3&lt;=$C38,0,IF(U$3&gt;($F$19+$C38),INDEX($D$31:$W$31,,$C38)-SUM($D38:T38),INDEX($D$31:$W$31,,$C38)/$F$19)))</f>
        <v>0</v>
      </c>
      <c r="V38" s="7">
        <f>IF($F$19="n/a",0,IF(V$3&lt;=$C38,0,IF(V$3&gt;($F$19+$C38),INDEX($D$31:$W$31,,$C38)-SUM($D38:U38),INDEX($D$31:$W$31,,$C38)/$F$19)))</f>
        <v>0</v>
      </c>
      <c r="W38" s="7">
        <f>IF($F$19="n/a",0,IF(W$3&lt;=$C38,0,IF(W$3&gt;($F$19+$C38),INDEX($D$31:$W$31,,$C38)-SUM($D38:V38),INDEX($D$31:$W$31,,$C38)/$F$19)))</f>
        <v>0</v>
      </c>
      <c r="X38" s="7">
        <f>IF($F$19="n/a",0,IF(X$3&lt;=$C38,0,IF(X$3&gt;($F$19+$C38),INDEX($D$31:$W$31,,$C38)-SUM($D38:W38),INDEX($D$31:$W$31,,$C38)/$F$19)))</f>
        <v>0</v>
      </c>
      <c r="Y38" s="7">
        <f>IF($F$19="n/a",0,IF(Y$3&lt;=$C38,0,IF(Y$3&gt;($F$19+$C38),INDEX($D$31:$W$31,,$C38)-SUM($D38:X38),INDEX($D$31:$W$31,,$C38)/$F$19)))</f>
        <v>0</v>
      </c>
      <c r="Z38" s="7">
        <f>IF($F$19="n/a",0,IF(Z$3&lt;=$C38,0,IF(Z$3&gt;($F$19+$C38),INDEX($D$31:$W$31,,$C38)-SUM($D38:Y38),INDEX($D$31:$W$31,,$C38)/$F$19)))</f>
        <v>0</v>
      </c>
      <c r="AA38" s="7">
        <f>IF($F$19="n/a",0,IF(AA$3&lt;=$C38,0,IF(AA$3&gt;($F$19+$C38),INDEX($D$31:$W$31,,$C38)-SUM($D38:Z38),INDEX($D$31:$W$31,,$C38)/$F$19)))</f>
        <v>0</v>
      </c>
      <c r="AB38" s="7">
        <f>IF($F$19="n/a",0,IF(AB$3&lt;=$C38,0,IF(AB$3&gt;($F$19+$C38),INDEX($D$31:$W$31,,$C38)-SUM($D38:AA38),INDEX($D$31:$W$31,,$C38)/$F$19)))</f>
        <v>0</v>
      </c>
      <c r="AC38" s="7">
        <f>IF($F$19="n/a",0,IF(AC$3&lt;=$C38,0,IF(AC$3&gt;($F$19+$C38),INDEX($D$31:$W$31,,$C38)-SUM($D38:AB38),INDEX($D$31:$W$31,,$C38)/$F$19)))</f>
        <v>0</v>
      </c>
      <c r="AD38" s="7">
        <f>IF($F$19="n/a",0,IF(AD$3&lt;=$C38,0,IF(AD$3&gt;($F$19+$C38),INDEX($D$31:$W$31,,$C38)-SUM($D38:AC38),INDEX($D$31:$W$31,,$C38)/$F$19)))</f>
        <v>0</v>
      </c>
      <c r="AE38" s="7">
        <f>IF($F$19="n/a",0,IF(AE$3&lt;=$C38,0,IF(AE$3&gt;($F$19+$C38),INDEX($D$31:$W$31,,$C38)-SUM($D38:AD38),INDEX($D$31:$W$31,,$C38)/$F$19)))</f>
        <v>0</v>
      </c>
      <c r="AF38" s="7">
        <f>IF($F$19="n/a",0,IF(AF$3&lt;=$C38,0,IF(AF$3&gt;($F$19+$C38),INDEX($D$31:$W$31,,$C38)-SUM($D38:AE38),INDEX($D$31:$W$31,,$C38)/$F$19)))</f>
        <v>0</v>
      </c>
      <c r="AG38" s="7">
        <f>IF($F$19="n/a",0,IF(AG$3&lt;=$C38,0,IF(AG$3&gt;($F$19+$C38),INDEX($D$31:$W$31,,$C38)-SUM($D38:AF38),INDEX($D$31:$W$31,,$C38)/$F$19)))</f>
        <v>0</v>
      </c>
      <c r="AH38" s="7">
        <f>IF($F$19="n/a",0,IF(AH$3&lt;=$C38,0,IF(AH$3&gt;($F$19+$C38),INDEX($D$31:$W$31,,$C38)-SUM($D38:AG38),INDEX($D$31:$W$31,,$C38)/$F$19)))</f>
        <v>0</v>
      </c>
      <c r="AI38" s="7">
        <f>IF($F$19="n/a",0,IF(AI$3&lt;=$C38,0,IF(AI$3&gt;($F$19+$C38),INDEX($D$31:$W$31,,$C38)-SUM($D38:AH38),INDEX($D$31:$W$31,,$C38)/$F$19)))</f>
        <v>0</v>
      </c>
      <c r="AJ38" s="7">
        <f>IF($F$19="n/a",0,IF(AJ$3&lt;=$C38,0,IF(AJ$3&gt;($F$19+$C38),INDEX($D$31:$W$31,,$C38)-SUM($D38:AI38),INDEX($D$31:$W$31,,$C38)/$F$19)))</f>
        <v>0</v>
      </c>
      <c r="AK38" s="7">
        <f>IF($F$19="n/a",0,IF(AK$3&lt;=$C38,0,IF(AK$3&gt;($F$19+$C38),INDEX($D$31:$W$31,,$C38)-SUM($D38:AJ38),INDEX($D$31:$W$31,,$C38)/$F$19)))</f>
        <v>0</v>
      </c>
      <c r="AL38" s="7">
        <f>IF($F$19="n/a",0,IF(AL$3&lt;=$C38,0,IF(AL$3&gt;($F$19+$C38),INDEX($D$31:$W$31,,$C38)-SUM($D38:AK38),INDEX($D$31:$W$31,,$C38)/$F$19)))</f>
        <v>0</v>
      </c>
      <c r="AM38" s="7">
        <f>IF($F$19="n/a",0,IF(AM$3&lt;=$C38,0,IF(AM$3&gt;($F$19+$C38),INDEX($D$31:$W$31,,$C38)-SUM($D38:AL38),INDEX($D$31:$W$31,,$C38)/$F$19)))</f>
        <v>0</v>
      </c>
      <c r="AN38" s="7">
        <f>IF($F$19="n/a",0,IF(AN$3&lt;=$C38,0,IF(AN$3&gt;($F$19+$C38),INDEX($D$31:$W$31,,$C38)-SUM($D38:AM38),INDEX($D$31:$W$31,,$C38)/$F$19)))</f>
        <v>0</v>
      </c>
      <c r="AO38" s="7">
        <f>IF($F$19="n/a",0,IF(AO$3&lt;=$C38,0,IF(AO$3&gt;($F$19+$C38),INDEX($D$31:$W$31,,$C38)-SUM($D38:AN38),INDEX($D$31:$W$31,,$C38)/$F$19)))</f>
        <v>0</v>
      </c>
      <c r="AP38" s="7">
        <f>IF($F$19="n/a",0,IF(AP$3&lt;=$C38,0,IF(AP$3&gt;($F$19+$C38),INDEX($D$31:$W$31,,$C38)-SUM($D38:AO38),INDEX($D$31:$W$31,,$C38)/$F$19)))</f>
        <v>0</v>
      </c>
      <c r="AQ38" s="7">
        <f>IF($F$19="n/a",0,IF(AQ$3&lt;=$C38,0,IF(AQ$3&gt;($F$19+$C38),INDEX($D$31:$W$31,,$C38)-SUM($D38:AP38),INDEX($D$31:$W$31,,$C38)/$F$19)))</f>
        <v>0</v>
      </c>
      <c r="AR38" s="7">
        <f>IF($F$19="n/a",0,IF(AR$3&lt;=$C38,0,IF(AR$3&gt;($F$19+$C38),INDEX($D$31:$W$31,,$C38)-SUM($D38:AQ38),INDEX($D$31:$W$31,,$C38)/$F$19)))</f>
        <v>0</v>
      </c>
      <c r="AS38" s="7">
        <f>IF($F$19="n/a",0,IF(AS$3&lt;=$C38,0,IF(AS$3&gt;($F$19+$C38),INDEX($D$31:$W$31,,$C38)-SUM($D38:AR38),INDEX($D$31:$W$31,,$C38)/$F$19)))</f>
        <v>0</v>
      </c>
      <c r="AT38" s="7">
        <f>IF($F$19="n/a",0,IF(AT$3&lt;=$C38,0,IF(AT$3&gt;($F$19+$C38),INDEX($D$31:$W$31,,$C38)-SUM($D38:AS38),INDEX($D$31:$W$31,,$C38)/$F$19)))</f>
        <v>0</v>
      </c>
      <c r="AU38" s="7">
        <f>IF($F$19="n/a",0,IF(AU$3&lt;=$C38,0,IF(AU$3&gt;($F$19+$C38),INDEX($D$31:$W$31,,$C38)-SUM($D38:AT38),INDEX($D$31:$W$31,,$C38)/$F$19)))</f>
        <v>0</v>
      </c>
      <c r="AV38" s="7">
        <f>IF($F$19="n/a",0,IF(AV$3&lt;=$C38,0,IF(AV$3&gt;($F$19+$C38),INDEX($D$31:$W$31,,$C38)-SUM($D38:AU38),INDEX($D$31:$W$31,,$C38)/$F$19)))</f>
        <v>0</v>
      </c>
      <c r="AW38" s="7">
        <f>IF($F$19="n/a",0,IF(AW$3&lt;=$C38,0,IF(AW$3&gt;($F$19+$C38),INDEX($D$31:$W$31,,$C38)-SUM($D38:AV38),INDEX($D$31:$W$31,,$C38)/$F$19)))</f>
        <v>0</v>
      </c>
      <c r="AX38" s="7">
        <f>IF($F$19="n/a",0,IF(AX$3&lt;=$C38,0,IF(AX$3&gt;($F$19+$C38),INDEX($D$31:$W$31,,$C38)-SUM($D38:AW38),INDEX($D$31:$W$31,,$C38)/$F$19)))</f>
        <v>0</v>
      </c>
      <c r="AY38" s="7">
        <f>IF($F$19="n/a",0,IF(AY$3&lt;=$C38,0,IF(AY$3&gt;($F$19+$C38),INDEX($D$31:$W$31,,$C38)-SUM($D38:AX38),INDEX($D$31:$W$31,,$C38)/$F$19)))</f>
        <v>0</v>
      </c>
      <c r="AZ38" s="7">
        <f>IF($F$19="n/a",0,IF(AZ$3&lt;=$C38,0,IF(AZ$3&gt;($F$19+$C38),INDEX($D$31:$W$31,,$C38)-SUM($D38:AY38),INDEX($D$31:$W$31,,$C38)/$F$19)))</f>
        <v>0</v>
      </c>
      <c r="BA38" s="7">
        <f>IF($F$19="n/a",0,IF(BA$3&lt;=$C38,0,IF(BA$3&gt;($F$19+$C38),INDEX($D$31:$W$31,,$C38)-SUM($D38:AZ38),INDEX($D$31:$W$31,,$C38)/$F$19)))</f>
        <v>0</v>
      </c>
      <c r="BB38" s="7">
        <f>IF($F$19="n/a",0,IF(BB$3&lt;=$C38,0,IF(BB$3&gt;($F$19+$C38),INDEX($D$31:$W$31,,$C38)-SUM($D38:BA38),INDEX($D$31:$W$31,,$C38)/$F$19)))</f>
        <v>0</v>
      </c>
      <c r="BC38" s="7">
        <f>IF($F$19="n/a",0,IF(BC$3&lt;=$C38,0,IF(BC$3&gt;($F$19+$C38),INDEX($D$31:$W$31,,$C38)-SUM($D38:BB38),INDEX($D$31:$W$31,,$C38)/$F$19)))</f>
        <v>0</v>
      </c>
      <c r="BD38" s="7">
        <f>IF($F$19="n/a",0,IF(BD$3&lt;=$C38,0,IF(BD$3&gt;($F$19+$C38),INDEX($D$31:$W$31,,$C38)-SUM($D38:BC38),INDEX($D$31:$W$31,,$C38)/$F$19)))</f>
        <v>0</v>
      </c>
      <c r="BE38" s="7">
        <f>IF($F$19="n/a",0,IF(BE$3&lt;=$C38,0,IF(BE$3&gt;($F$19+$C38),INDEX($D$31:$W$31,,$C38)-SUM($D38:BD38),INDEX($D$31:$W$31,,$C38)/$F$19)))</f>
        <v>0</v>
      </c>
      <c r="BF38" s="7">
        <f>IF($F$19="n/a",0,IF(BF$3&lt;=$C38,0,IF(BF$3&gt;($F$19+$C38),INDEX($D$31:$W$31,,$C38)-SUM($D38:BE38),INDEX($D$31:$W$31,,$C38)/$F$19)))</f>
        <v>0</v>
      </c>
      <c r="BG38" s="7">
        <f>IF($F$19="n/a",0,IF(BG$3&lt;=$C38,0,IF(BG$3&gt;($F$19+$C38),INDEX($D$31:$W$31,,$C38)-SUM($D38:BF38),INDEX($D$31:$W$31,,$C38)/$F$19)))</f>
        <v>0</v>
      </c>
      <c r="BH38" s="7">
        <f>IF($F$19="n/a",0,IF(BH$3&lt;=$C38,0,IF(BH$3&gt;($F$19+$C38),INDEX($D$31:$W$31,,$C38)-SUM($D38:BG38),INDEX($D$31:$W$31,,$C38)/$F$19)))</f>
        <v>0</v>
      </c>
      <c r="BI38" s="7">
        <f>IF($F$19="n/a",0,IF(BI$3&lt;=$C38,0,IF(BI$3&gt;($F$19+$C38),INDEX($D$31:$W$31,,$C38)-SUM($D38:BH38),INDEX($D$31:$W$31,,$C38)/$F$19)))</f>
        <v>0</v>
      </c>
      <c r="BJ38" s="7">
        <f>IF($F$19="n/a",0,IF(BJ$3&lt;=$C38,0,IF(BJ$3&gt;($F$19+$C38),INDEX($D$31:$W$31,,$C38)-SUM($D38:BI38),INDEX($D$31:$W$31,,$C38)/$F$19)))</f>
        <v>0</v>
      </c>
      <c r="BK38" s="7">
        <f>IF($F$19="n/a",0,IF(BK$3&lt;=$C38,0,IF(BK$3&gt;($F$19+$C38),INDEX($D$31:$W$31,,$C38)-SUM($D38:BJ38),INDEX($D$31:$W$31,,$C38)/$F$19)))</f>
        <v>0</v>
      </c>
    </row>
    <row r="39" spans="2:63" outlineLevel="1">
      <c r="B39" s="14">
        <v>2018</v>
      </c>
      <c r="C39" s="14">
        <v>6</v>
      </c>
      <c r="D39" s="7"/>
      <c r="E39" s="7">
        <f>IF($F$19="n/a",0,IF(E$3&lt;=$C39,0,IF(E$3&gt;($F$19+$C39),INDEX($D$31:$W$31,,$C39)-SUM($D39:D39),INDEX($D$31:$W$31,,$C39)/$F$19)))</f>
        <v>0</v>
      </c>
      <c r="F39" s="7">
        <f>IF($F$19="n/a",0,IF(F$3&lt;=$C39,0,IF(F$3&gt;($F$19+$C39),INDEX($D$31:$W$31,,$C39)-SUM($D39:E39),INDEX($D$31:$W$31,,$C39)/$F$19)))</f>
        <v>0</v>
      </c>
      <c r="G39" s="7">
        <f>IF($F$19="n/a",0,IF(G$3&lt;=$C39,0,IF(G$3&gt;($F$19+$C39),INDEX($D$31:$W$31,,$C39)-SUM($D39:F39),INDEX($D$31:$W$31,,$C39)/$F$19)))</f>
        <v>0</v>
      </c>
      <c r="H39" s="10">
        <f>IF($F$19="n/a",0,IF(H$3&lt;=$C39,0,IF(H$3&gt;($F$19+$C39),INDEX($D$31:$W$31,,$C39)-SUM($D39:G39),INDEX($D$31:$W$31,,$C39)/$F$19)))</f>
        <v>0</v>
      </c>
      <c r="I39" s="11">
        <f>IF($F$19="n/a",0,IF(I$3&lt;=$C39,0,IF(I$3&gt;($F$19+$C39),INDEX($D$31:$W$31,,$C39)-SUM($D39:H39),INDEX($D$31:$W$31,,$C39)/$F$19)))</f>
        <v>0</v>
      </c>
      <c r="J39" s="7">
        <f>IF($F$19="n/a",0,IF(J$3&lt;=$C39,0,IF(J$3&gt;($F$19+$C39),INDEX($D$31:$W$31,,$C39)-SUM($D39:I39),INDEX($D$31:$W$31,,$C39)/$F$19)))</f>
        <v>0</v>
      </c>
      <c r="K39" s="7">
        <f>IF($F$19="n/a",0,IF(K$3&lt;=$C39,0,IF(K$3&gt;($F$19+$C39),INDEX($D$31:$W$31,,$C39)-SUM($D39:J39),INDEX($D$31:$W$31,,$C39)/$F$19)))</f>
        <v>0</v>
      </c>
      <c r="L39" s="7">
        <f>IF($F$19="n/a",0,IF(L$3&lt;=$C39,0,IF(L$3&gt;($F$19+$C39),INDEX($D$31:$W$31,,$C39)-SUM($D39:K39),INDEX($D$31:$W$31,,$C39)/$F$19)))</f>
        <v>0</v>
      </c>
      <c r="M39" s="7">
        <f>IF($F$19="n/a",0,IF(M$3&lt;=$C39,0,IF(M$3&gt;($F$19+$C39),INDEX($D$31:$W$31,,$C39)-SUM($D39:L39),INDEX($D$31:$W$31,,$C39)/$F$19)))</f>
        <v>0</v>
      </c>
      <c r="N39" s="7">
        <f>IF($F$19="n/a",0,IF(N$3&lt;=$C39,0,IF(N$3&gt;($F$19+$C39),INDEX($D$31:$W$31,,$C39)-SUM($D39:M39),INDEX($D$31:$W$31,,$C39)/$F$19)))</f>
        <v>0</v>
      </c>
      <c r="O39" s="7">
        <f>IF($F$19="n/a",0,IF(O$3&lt;=$C39,0,IF(O$3&gt;($F$19+$C39),INDEX($D$31:$W$31,,$C39)-SUM($D39:N39),INDEX($D$31:$W$31,,$C39)/$F$19)))</f>
        <v>0</v>
      </c>
      <c r="P39" s="7">
        <f>IF($F$19="n/a",0,IF(P$3&lt;=$C39,0,IF(P$3&gt;($F$19+$C39),INDEX($D$31:$W$31,,$C39)-SUM($D39:O39),INDEX($D$31:$W$31,,$C39)/$F$19)))</f>
        <v>0</v>
      </c>
      <c r="Q39" s="7">
        <f>IF($F$19="n/a",0,IF(Q$3&lt;=$C39,0,IF(Q$3&gt;($F$19+$C39),INDEX($D$31:$W$31,,$C39)-SUM($D39:P39),INDEX($D$31:$W$31,,$C39)/$F$19)))</f>
        <v>0</v>
      </c>
      <c r="R39" s="7">
        <f>IF($F$19="n/a",0,IF(R$3&lt;=$C39,0,IF(R$3&gt;($F$19+$C39),INDEX($D$31:$W$31,,$C39)-SUM($D39:Q39),INDEX($D$31:$W$31,,$C39)/$F$19)))</f>
        <v>0</v>
      </c>
      <c r="S39" s="7">
        <f>IF($F$19="n/a",0,IF(S$3&lt;=$C39,0,IF(S$3&gt;($F$19+$C39),INDEX($D$31:$W$31,,$C39)-SUM($D39:R39),INDEX($D$31:$W$31,,$C39)/$F$19)))</f>
        <v>0</v>
      </c>
      <c r="T39" s="7">
        <f>IF($F$19="n/a",0,IF(T$3&lt;=$C39,0,IF(T$3&gt;($F$19+$C39),INDEX($D$31:$W$31,,$C39)-SUM($D39:S39),INDEX($D$31:$W$31,,$C39)/$F$19)))</f>
        <v>0</v>
      </c>
      <c r="U39" s="7">
        <f>IF($F$19="n/a",0,IF(U$3&lt;=$C39,0,IF(U$3&gt;($F$19+$C39),INDEX($D$31:$W$31,,$C39)-SUM($D39:T39),INDEX($D$31:$W$31,,$C39)/$F$19)))</f>
        <v>0</v>
      </c>
      <c r="V39" s="7">
        <f>IF($F$19="n/a",0,IF(V$3&lt;=$C39,0,IF(V$3&gt;($F$19+$C39),INDEX($D$31:$W$31,,$C39)-SUM($D39:U39),INDEX($D$31:$W$31,,$C39)/$F$19)))</f>
        <v>0</v>
      </c>
      <c r="W39" s="7">
        <f>IF($F$19="n/a",0,IF(W$3&lt;=$C39,0,IF(W$3&gt;($F$19+$C39),INDEX($D$31:$W$31,,$C39)-SUM($D39:V39),INDEX($D$31:$W$31,,$C39)/$F$19)))</f>
        <v>0</v>
      </c>
      <c r="X39" s="7">
        <f>IF($F$19="n/a",0,IF(X$3&lt;=$C39,0,IF(X$3&gt;($F$19+$C39),INDEX($D$31:$W$31,,$C39)-SUM($D39:W39),INDEX($D$31:$W$31,,$C39)/$F$19)))</f>
        <v>0</v>
      </c>
      <c r="Y39" s="7">
        <f>IF($F$19="n/a",0,IF(Y$3&lt;=$C39,0,IF(Y$3&gt;($F$19+$C39),INDEX($D$31:$W$31,,$C39)-SUM($D39:X39),INDEX($D$31:$W$31,,$C39)/$F$19)))</f>
        <v>0</v>
      </c>
      <c r="Z39" s="7">
        <f>IF($F$19="n/a",0,IF(Z$3&lt;=$C39,0,IF(Z$3&gt;($F$19+$C39),INDEX($D$31:$W$31,,$C39)-SUM($D39:Y39),INDEX($D$31:$W$31,,$C39)/$F$19)))</f>
        <v>0</v>
      </c>
      <c r="AA39" s="7">
        <f>IF($F$19="n/a",0,IF(AA$3&lt;=$C39,0,IF(AA$3&gt;($F$19+$C39),INDEX($D$31:$W$31,,$C39)-SUM($D39:Z39),INDEX($D$31:$W$31,,$C39)/$F$19)))</f>
        <v>0</v>
      </c>
      <c r="AB39" s="7">
        <f>IF($F$19="n/a",0,IF(AB$3&lt;=$C39,0,IF(AB$3&gt;($F$19+$C39),INDEX($D$31:$W$31,,$C39)-SUM($D39:AA39),INDEX($D$31:$W$31,,$C39)/$F$19)))</f>
        <v>0</v>
      </c>
      <c r="AC39" s="7">
        <f>IF($F$19="n/a",0,IF(AC$3&lt;=$C39,0,IF(AC$3&gt;($F$19+$C39),INDEX($D$31:$W$31,,$C39)-SUM($D39:AB39),INDEX($D$31:$W$31,,$C39)/$F$19)))</f>
        <v>0</v>
      </c>
      <c r="AD39" s="7">
        <f>IF($F$19="n/a",0,IF(AD$3&lt;=$C39,0,IF(AD$3&gt;($F$19+$C39),INDEX($D$31:$W$31,,$C39)-SUM($D39:AC39),INDEX($D$31:$W$31,,$C39)/$F$19)))</f>
        <v>0</v>
      </c>
      <c r="AE39" s="7">
        <f>IF($F$19="n/a",0,IF(AE$3&lt;=$C39,0,IF(AE$3&gt;($F$19+$C39),INDEX($D$31:$W$31,,$C39)-SUM($D39:AD39),INDEX($D$31:$W$31,,$C39)/$F$19)))</f>
        <v>0</v>
      </c>
      <c r="AF39" s="7">
        <f>IF($F$19="n/a",0,IF(AF$3&lt;=$C39,0,IF(AF$3&gt;($F$19+$C39),INDEX($D$31:$W$31,,$C39)-SUM($D39:AE39),INDEX($D$31:$W$31,,$C39)/$F$19)))</f>
        <v>0</v>
      </c>
      <c r="AG39" s="7">
        <f>IF($F$19="n/a",0,IF(AG$3&lt;=$C39,0,IF(AG$3&gt;($F$19+$C39),INDEX($D$31:$W$31,,$C39)-SUM($D39:AF39),INDEX($D$31:$W$31,,$C39)/$F$19)))</f>
        <v>0</v>
      </c>
      <c r="AH39" s="7">
        <f>IF($F$19="n/a",0,IF(AH$3&lt;=$C39,0,IF(AH$3&gt;($F$19+$C39),INDEX($D$31:$W$31,,$C39)-SUM($D39:AG39),INDEX($D$31:$W$31,,$C39)/$F$19)))</f>
        <v>0</v>
      </c>
      <c r="AI39" s="7">
        <f>IF($F$19="n/a",0,IF(AI$3&lt;=$C39,0,IF(AI$3&gt;($F$19+$C39),INDEX($D$31:$W$31,,$C39)-SUM($D39:AH39),INDEX($D$31:$W$31,,$C39)/$F$19)))</f>
        <v>0</v>
      </c>
      <c r="AJ39" s="7">
        <f>IF($F$19="n/a",0,IF(AJ$3&lt;=$C39,0,IF(AJ$3&gt;($F$19+$C39),INDEX($D$31:$W$31,,$C39)-SUM($D39:AI39),INDEX($D$31:$W$31,,$C39)/$F$19)))</f>
        <v>0</v>
      </c>
      <c r="AK39" s="7">
        <f>IF($F$19="n/a",0,IF(AK$3&lt;=$C39,0,IF(AK$3&gt;($F$19+$C39),INDEX($D$31:$W$31,,$C39)-SUM($D39:AJ39),INDEX($D$31:$W$31,,$C39)/$F$19)))</f>
        <v>0</v>
      </c>
      <c r="AL39" s="7">
        <f>IF($F$19="n/a",0,IF(AL$3&lt;=$C39,0,IF(AL$3&gt;($F$19+$C39),INDEX($D$31:$W$31,,$C39)-SUM($D39:AK39),INDEX($D$31:$W$31,,$C39)/$F$19)))</f>
        <v>0</v>
      </c>
      <c r="AM39" s="7">
        <f>IF($F$19="n/a",0,IF(AM$3&lt;=$C39,0,IF(AM$3&gt;($F$19+$C39),INDEX($D$31:$W$31,,$C39)-SUM($D39:AL39),INDEX($D$31:$W$31,,$C39)/$F$19)))</f>
        <v>0</v>
      </c>
      <c r="AN39" s="7">
        <f>IF($F$19="n/a",0,IF(AN$3&lt;=$C39,0,IF(AN$3&gt;($F$19+$C39),INDEX($D$31:$W$31,,$C39)-SUM($D39:AM39),INDEX($D$31:$W$31,,$C39)/$F$19)))</f>
        <v>0</v>
      </c>
      <c r="AO39" s="7">
        <f>IF($F$19="n/a",0,IF(AO$3&lt;=$C39,0,IF(AO$3&gt;($F$19+$C39),INDEX($D$31:$W$31,,$C39)-SUM($D39:AN39),INDEX($D$31:$W$31,,$C39)/$F$19)))</f>
        <v>0</v>
      </c>
      <c r="AP39" s="7">
        <f>IF($F$19="n/a",0,IF(AP$3&lt;=$C39,0,IF(AP$3&gt;($F$19+$C39),INDEX($D$31:$W$31,,$C39)-SUM($D39:AO39),INDEX($D$31:$W$31,,$C39)/$F$19)))</f>
        <v>0</v>
      </c>
      <c r="AQ39" s="7">
        <f>IF($F$19="n/a",0,IF(AQ$3&lt;=$C39,0,IF(AQ$3&gt;($F$19+$C39),INDEX($D$31:$W$31,,$C39)-SUM($D39:AP39),INDEX($D$31:$W$31,,$C39)/$F$19)))</f>
        <v>0</v>
      </c>
      <c r="AR39" s="7">
        <f>IF($F$19="n/a",0,IF(AR$3&lt;=$C39,0,IF(AR$3&gt;($F$19+$C39),INDEX($D$31:$W$31,,$C39)-SUM($D39:AQ39),INDEX($D$31:$W$31,,$C39)/$F$19)))</f>
        <v>0</v>
      </c>
      <c r="AS39" s="7">
        <f>IF($F$19="n/a",0,IF(AS$3&lt;=$C39,0,IF(AS$3&gt;($F$19+$C39),INDEX($D$31:$W$31,,$C39)-SUM($D39:AR39),INDEX($D$31:$W$31,,$C39)/$F$19)))</f>
        <v>0</v>
      </c>
      <c r="AT39" s="7">
        <f>IF($F$19="n/a",0,IF(AT$3&lt;=$C39,0,IF(AT$3&gt;($F$19+$C39),INDEX($D$31:$W$31,,$C39)-SUM($D39:AS39),INDEX($D$31:$W$31,,$C39)/$F$19)))</f>
        <v>0</v>
      </c>
      <c r="AU39" s="7">
        <f>IF($F$19="n/a",0,IF(AU$3&lt;=$C39,0,IF(AU$3&gt;($F$19+$C39),INDEX($D$31:$W$31,,$C39)-SUM($D39:AT39),INDEX($D$31:$W$31,,$C39)/$F$19)))</f>
        <v>0</v>
      </c>
      <c r="AV39" s="7">
        <f>IF($F$19="n/a",0,IF(AV$3&lt;=$C39,0,IF(AV$3&gt;($F$19+$C39),INDEX($D$31:$W$31,,$C39)-SUM($D39:AU39),INDEX($D$31:$W$31,,$C39)/$F$19)))</f>
        <v>0</v>
      </c>
      <c r="AW39" s="7">
        <f>IF($F$19="n/a",0,IF(AW$3&lt;=$C39,0,IF(AW$3&gt;($F$19+$C39),INDEX($D$31:$W$31,,$C39)-SUM($D39:AV39),INDEX($D$31:$W$31,,$C39)/$F$19)))</f>
        <v>0</v>
      </c>
      <c r="AX39" s="7">
        <f>IF($F$19="n/a",0,IF(AX$3&lt;=$C39,0,IF(AX$3&gt;($F$19+$C39),INDEX($D$31:$W$31,,$C39)-SUM($D39:AW39),INDEX($D$31:$W$31,,$C39)/$F$19)))</f>
        <v>0</v>
      </c>
      <c r="AY39" s="7">
        <f>IF($F$19="n/a",0,IF(AY$3&lt;=$C39,0,IF(AY$3&gt;($F$19+$C39),INDEX($D$31:$W$31,,$C39)-SUM($D39:AX39),INDEX($D$31:$W$31,,$C39)/$F$19)))</f>
        <v>0</v>
      </c>
      <c r="AZ39" s="7">
        <f>IF($F$19="n/a",0,IF(AZ$3&lt;=$C39,0,IF(AZ$3&gt;($F$19+$C39),INDEX($D$31:$W$31,,$C39)-SUM($D39:AY39),INDEX($D$31:$W$31,,$C39)/$F$19)))</f>
        <v>0</v>
      </c>
      <c r="BA39" s="7">
        <f>IF($F$19="n/a",0,IF(BA$3&lt;=$C39,0,IF(BA$3&gt;($F$19+$C39),INDEX($D$31:$W$31,,$C39)-SUM($D39:AZ39),INDEX($D$31:$W$31,,$C39)/$F$19)))</f>
        <v>0</v>
      </c>
      <c r="BB39" s="7">
        <f>IF($F$19="n/a",0,IF(BB$3&lt;=$C39,0,IF(BB$3&gt;($F$19+$C39),INDEX($D$31:$W$31,,$C39)-SUM($D39:BA39),INDEX($D$31:$W$31,,$C39)/$F$19)))</f>
        <v>0</v>
      </c>
      <c r="BC39" s="7">
        <f>IF($F$19="n/a",0,IF(BC$3&lt;=$C39,0,IF(BC$3&gt;($F$19+$C39),INDEX($D$31:$W$31,,$C39)-SUM($D39:BB39),INDEX($D$31:$W$31,,$C39)/$F$19)))</f>
        <v>0</v>
      </c>
      <c r="BD39" s="7">
        <f>IF($F$19="n/a",0,IF(BD$3&lt;=$C39,0,IF(BD$3&gt;($F$19+$C39),INDEX($D$31:$W$31,,$C39)-SUM($D39:BC39),INDEX($D$31:$W$31,,$C39)/$F$19)))</f>
        <v>0</v>
      </c>
      <c r="BE39" s="7">
        <f>IF($F$19="n/a",0,IF(BE$3&lt;=$C39,0,IF(BE$3&gt;($F$19+$C39),INDEX($D$31:$W$31,,$C39)-SUM($D39:BD39),INDEX($D$31:$W$31,,$C39)/$F$19)))</f>
        <v>0</v>
      </c>
      <c r="BF39" s="7">
        <f>IF($F$19="n/a",0,IF(BF$3&lt;=$C39,0,IF(BF$3&gt;($F$19+$C39),INDEX($D$31:$W$31,,$C39)-SUM($D39:BE39),INDEX($D$31:$W$31,,$C39)/$F$19)))</f>
        <v>0</v>
      </c>
      <c r="BG39" s="7">
        <f>IF($F$19="n/a",0,IF(BG$3&lt;=$C39,0,IF(BG$3&gt;($F$19+$C39),INDEX($D$31:$W$31,,$C39)-SUM($D39:BF39),INDEX($D$31:$W$31,,$C39)/$F$19)))</f>
        <v>0</v>
      </c>
      <c r="BH39" s="7">
        <f>IF($F$19="n/a",0,IF(BH$3&lt;=$C39,0,IF(BH$3&gt;($F$19+$C39),INDEX($D$31:$W$31,,$C39)-SUM($D39:BG39),INDEX($D$31:$W$31,,$C39)/$F$19)))</f>
        <v>0</v>
      </c>
      <c r="BI39" s="7">
        <f>IF($F$19="n/a",0,IF(BI$3&lt;=$C39,0,IF(BI$3&gt;($F$19+$C39),INDEX($D$31:$W$31,,$C39)-SUM($D39:BH39),INDEX($D$31:$W$31,,$C39)/$F$19)))</f>
        <v>0</v>
      </c>
      <c r="BJ39" s="7">
        <f>IF($F$19="n/a",0,IF(BJ$3&lt;=$C39,0,IF(BJ$3&gt;($F$19+$C39),INDEX($D$31:$W$31,,$C39)-SUM($D39:BI39),INDEX($D$31:$W$31,,$C39)/$F$19)))</f>
        <v>0</v>
      </c>
      <c r="BK39" s="7">
        <f>IF($F$19="n/a",0,IF(BK$3&lt;=$C39,0,IF(BK$3&gt;($F$19+$C39),INDEX($D$31:$W$31,,$C39)-SUM($D39:BJ39),INDEX($D$31:$W$31,,$C39)/$F$19)))</f>
        <v>0</v>
      </c>
    </row>
    <row r="40" spans="2:63" outlineLevel="1">
      <c r="B40" s="14">
        <v>2019</v>
      </c>
      <c r="C40" s="14">
        <v>7</v>
      </c>
      <c r="D40" s="7"/>
      <c r="E40" s="7">
        <f>IF($F$19="n/a",0,IF(E$3&lt;=$C40,0,IF(E$3&gt;($F$19+$C40),INDEX($D$31:$W$31,,$C40)-SUM($D40:D40),INDEX($D$31:$W$31,,$C40)/$F$19)))</f>
        <v>0</v>
      </c>
      <c r="F40" s="7">
        <f>IF($F$19="n/a",0,IF(F$3&lt;=$C40,0,IF(F$3&gt;($F$19+$C40),INDEX($D$31:$W$31,,$C40)-SUM($D40:E40),INDEX($D$31:$W$31,,$C40)/$F$19)))</f>
        <v>0</v>
      </c>
      <c r="G40" s="7">
        <f>IF($F$19="n/a",0,IF(G$3&lt;=$C40,0,IF(G$3&gt;($F$19+$C40),INDEX($D$31:$W$31,,$C40)-SUM($D40:F40),INDEX($D$31:$W$31,,$C40)/$F$19)))</f>
        <v>0</v>
      </c>
      <c r="H40" s="10">
        <f>IF($F$19="n/a",0,IF(H$3&lt;=$C40,0,IF(H$3&gt;($F$19+$C40),INDEX($D$31:$W$31,,$C40)-SUM($D40:G40),INDEX($D$31:$W$31,,$C40)/$F$19)))</f>
        <v>0</v>
      </c>
      <c r="I40" s="11">
        <f>IF($F$19="n/a",0,IF(I$3&lt;=$C40,0,IF(I$3&gt;($F$19+$C40),INDEX($D$31:$W$31,,$C40)-SUM($D40:H40),INDEX($D$31:$W$31,,$C40)/$F$19)))</f>
        <v>0</v>
      </c>
      <c r="J40" s="7">
        <f>IF($F$19="n/a",0,IF(J$3&lt;=$C40,0,IF(J$3&gt;($F$19+$C40),INDEX($D$31:$W$31,,$C40)-SUM($D40:I40),INDEX($D$31:$W$31,,$C40)/$F$19)))</f>
        <v>0</v>
      </c>
      <c r="K40" s="7">
        <f>IF($F$19="n/a",0,IF(K$3&lt;=$C40,0,IF(K$3&gt;($F$19+$C40),INDEX($D$31:$W$31,,$C40)-SUM($D40:J40),INDEX($D$31:$W$31,,$C40)/$F$19)))</f>
        <v>0</v>
      </c>
      <c r="L40" s="7">
        <f>IF($F$19="n/a",0,IF(L$3&lt;=$C40,0,IF(L$3&gt;($F$19+$C40),INDEX($D$31:$W$31,,$C40)-SUM($D40:K40),INDEX($D$31:$W$31,,$C40)/$F$19)))</f>
        <v>0</v>
      </c>
      <c r="M40" s="7">
        <f>IF($F$19="n/a",0,IF(M$3&lt;=$C40,0,IF(M$3&gt;($F$19+$C40),INDEX($D$31:$W$31,,$C40)-SUM($D40:L40),INDEX($D$31:$W$31,,$C40)/$F$19)))</f>
        <v>0</v>
      </c>
      <c r="N40" s="7">
        <f>IF($F$19="n/a",0,IF(N$3&lt;=$C40,0,IF(N$3&gt;($F$19+$C40),INDEX($D$31:$W$31,,$C40)-SUM($D40:M40),INDEX($D$31:$W$31,,$C40)/$F$19)))</f>
        <v>0</v>
      </c>
      <c r="O40" s="7">
        <f>IF($F$19="n/a",0,IF(O$3&lt;=$C40,0,IF(O$3&gt;($F$19+$C40),INDEX($D$31:$W$31,,$C40)-SUM($D40:N40),INDEX($D$31:$W$31,,$C40)/$F$19)))</f>
        <v>0</v>
      </c>
      <c r="P40" s="7">
        <f>IF($F$19="n/a",0,IF(P$3&lt;=$C40,0,IF(P$3&gt;($F$19+$C40),INDEX($D$31:$W$31,,$C40)-SUM($D40:O40),INDEX($D$31:$W$31,,$C40)/$F$19)))</f>
        <v>0</v>
      </c>
      <c r="Q40" s="7">
        <f>IF($F$19="n/a",0,IF(Q$3&lt;=$C40,0,IF(Q$3&gt;($F$19+$C40),INDEX($D$31:$W$31,,$C40)-SUM($D40:P40),INDEX($D$31:$W$31,,$C40)/$F$19)))</f>
        <v>0</v>
      </c>
      <c r="R40" s="7">
        <f>IF($F$19="n/a",0,IF(R$3&lt;=$C40,0,IF(R$3&gt;($F$19+$C40),INDEX($D$31:$W$31,,$C40)-SUM($D40:Q40),INDEX($D$31:$W$31,,$C40)/$F$19)))</f>
        <v>0</v>
      </c>
      <c r="S40" s="7">
        <f>IF($F$19="n/a",0,IF(S$3&lt;=$C40,0,IF(S$3&gt;($F$19+$C40),INDEX($D$31:$W$31,,$C40)-SUM($D40:R40),INDEX($D$31:$W$31,,$C40)/$F$19)))</f>
        <v>0</v>
      </c>
      <c r="T40" s="7">
        <f>IF($F$19="n/a",0,IF(T$3&lt;=$C40,0,IF(T$3&gt;($F$19+$C40),INDEX($D$31:$W$31,,$C40)-SUM($D40:S40),INDEX($D$31:$W$31,,$C40)/$F$19)))</f>
        <v>0</v>
      </c>
      <c r="U40" s="7">
        <f>IF($F$19="n/a",0,IF(U$3&lt;=$C40,0,IF(U$3&gt;($F$19+$C40),INDEX($D$31:$W$31,,$C40)-SUM($D40:T40),INDEX($D$31:$W$31,,$C40)/$F$19)))</f>
        <v>0</v>
      </c>
      <c r="V40" s="7">
        <f>IF($F$19="n/a",0,IF(V$3&lt;=$C40,0,IF(V$3&gt;($F$19+$C40),INDEX($D$31:$W$31,,$C40)-SUM($D40:U40),INDEX($D$31:$W$31,,$C40)/$F$19)))</f>
        <v>0</v>
      </c>
      <c r="W40" s="7">
        <f>IF($F$19="n/a",0,IF(W$3&lt;=$C40,0,IF(W$3&gt;($F$19+$C40),INDEX($D$31:$W$31,,$C40)-SUM($D40:V40),INDEX($D$31:$W$31,,$C40)/$F$19)))</f>
        <v>0</v>
      </c>
      <c r="X40" s="7">
        <f>IF($F$19="n/a",0,IF(X$3&lt;=$C40,0,IF(X$3&gt;($F$19+$C40),INDEX($D$31:$W$31,,$C40)-SUM($D40:W40),INDEX($D$31:$W$31,,$C40)/$F$19)))</f>
        <v>0</v>
      </c>
      <c r="Y40" s="7">
        <f>IF($F$19="n/a",0,IF(Y$3&lt;=$C40,0,IF(Y$3&gt;($F$19+$C40),INDEX($D$31:$W$31,,$C40)-SUM($D40:X40),INDEX($D$31:$W$31,,$C40)/$F$19)))</f>
        <v>0</v>
      </c>
      <c r="Z40" s="7">
        <f>IF($F$19="n/a",0,IF(Z$3&lt;=$C40,0,IF(Z$3&gt;($F$19+$C40),INDEX($D$31:$W$31,,$C40)-SUM($D40:Y40),INDEX($D$31:$W$31,,$C40)/$F$19)))</f>
        <v>0</v>
      </c>
      <c r="AA40" s="7">
        <f>IF($F$19="n/a",0,IF(AA$3&lt;=$C40,0,IF(AA$3&gt;($F$19+$C40),INDEX($D$31:$W$31,,$C40)-SUM($D40:Z40),INDEX($D$31:$W$31,,$C40)/$F$19)))</f>
        <v>0</v>
      </c>
      <c r="AB40" s="7">
        <f>IF($F$19="n/a",0,IF(AB$3&lt;=$C40,0,IF(AB$3&gt;($F$19+$C40),INDEX($D$31:$W$31,,$C40)-SUM($D40:AA40),INDEX($D$31:$W$31,,$C40)/$F$19)))</f>
        <v>0</v>
      </c>
      <c r="AC40" s="7">
        <f>IF($F$19="n/a",0,IF(AC$3&lt;=$C40,0,IF(AC$3&gt;($F$19+$C40),INDEX($D$31:$W$31,,$C40)-SUM($D40:AB40),INDEX($D$31:$W$31,,$C40)/$F$19)))</f>
        <v>0</v>
      </c>
      <c r="AD40" s="7">
        <f>IF($F$19="n/a",0,IF(AD$3&lt;=$C40,0,IF(AD$3&gt;($F$19+$C40),INDEX($D$31:$W$31,,$C40)-SUM($D40:AC40),INDEX($D$31:$W$31,,$C40)/$F$19)))</f>
        <v>0</v>
      </c>
      <c r="AE40" s="7">
        <f>IF($F$19="n/a",0,IF(AE$3&lt;=$C40,0,IF(AE$3&gt;($F$19+$C40),INDEX($D$31:$W$31,,$C40)-SUM($D40:AD40),INDEX($D$31:$W$31,,$C40)/$F$19)))</f>
        <v>0</v>
      </c>
      <c r="AF40" s="7">
        <f>IF($F$19="n/a",0,IF(AF$3&lt;=$C40,0,IF(AF$3&gt;($F$19+$C40),INDEX($D$31:$W$31,,$C40)-SUM($D40:AE40),INDEX($D$31:$W$31,,$C40)/$F$19)))</f>
        <v>0</v>
      </c>
      <c r="AG40" s="7">
        <f>IF($F$19="n/a",0,IF(AG$3&lt;=$C40,0,IF(AG$3&gt;($F$19+$C40),INDEX($D$31:$W$31,,$C40)-SUM($D40:AF40),INDEX($D$31:$W$31,,$C40)/$F$19)))</f>
        <v>0</v>
      </c>
      <c r="AH40" s="7">
        <f>IF($F$19="n/a",0,IF(AH$3&lt;=$C40,0,IF(AH$3&gt;($F$19+$C40),INDEX($D$31:$W$31,,$C40)-SUM($D40:AG40),INDEX($D$31:$W$31,,$C40)/$F$19)))</f>
        <v>0</v>
      </c>
      <c r="AI40" s="7">
        <f>IF($F$19="n/a",0,IF(AI$3&lt;=$C40,0,IF(AI$3&gt;($F$19+$C40),INDEX($D$31:$W$31,,$C40)-SUM($D40:AH40),INDEX($D$31:$W$31,,$C40)/$F$19)))</f>
        <v>0</v>
      </c>
      <c r="AJ40" s="7">
        <f>IF($F$19="n/a",0,IF(AJ$3&lt;=$C40,0,IF(AJ$3&gt;($F$19+$C40),INDEX($D$31:$W$31,,$C40)-SUM($D40:AI40),INDEX($D$31:$W$31,,$C40)/$F$19)))</f>
        <v>0</v>
      </c>
      <c r="AK40" s="7">
        <f>IF($F$19="n/a",0,IF(AK$3&lt;=$C40,0,IF(AK$3&gt;($F$19+$C40),INDEX($D$31:$W$31,,$C40)-SUM($D40:AJ40),INDEX($D$31:$W$31,,$C40)/$F$19)))</f>
        <v>0</v>
      </c>
      <c r="AL40" s="7">
        <f>IF($F$19="n/a",0,IF(AL$3&lt;=$C40,0,IF(AL$3&gt;($F$19+$C40),INDEX($D$31:$W$31,,$C40)-SUM($D40:AK40),INDEX($D$31:$W$31,,$C40)/$F$19)))</f>
        <v>0</v>
      </c>
      <c r="AM40" s="7">
        <f>IF($F$19="n/a",0,IF(AM$3&lt;=$C40,0,IF(AM$3&gt;($F$19+$C40),INDEX($D$31:$W$31,,$C40)-SUM($D40:AL40),INDEX($D$31:$W$31,,$C40)/$F$19)))</f>
        <v>0</v>
      </c>
      <c r="AN40" s="7">
        <f>IF($F$19="n/a",0,IF(AN$3&lt;=$C40,0,IF(AN$3&gt;($F$19+$C40),INDEX($D$31:$W$31,,$C40)-SUM($D40:AM40),INDEX($D$31:$W$31,,$C40)/$F$19)))</f>
        <v>0</v>
      </c>
      <c r="AO40" s="7">
        <f>IF($F$19="n/a",0,IF(AO$3&lt;=$C40,0,IF(AO$3&gt;($F$19+$C40),INDEX($D$31:$W$31,,$C40)-SUM($D40:AN40),INDEX($D$31:$W$31,,$C40)/$F$19)))</f>
        <v>0</v>
      </c>
      <c r="AP40" s="7">
        <f>IF($F$19="n/a",0,IF(AP$3&lt;=$C40,0,IF(AP$3&gt;($F$19+$C40),INDEX($D$31:$W$31,,$C40)-SUM($D40:AO40),INDEX($D$31:$W$31,,$C40)/$F$19)))</f>
        <v>0</v>
      </c>
      <c r="AQ40" s="7">
        <f>IF($F$19="n/a",0,IF(AQ$3&lt;=$C40,0,IF(AQ$3&gt;($F$19+$C40),INDEX($D$31:$W$31,,$C40)-SUM($D40:AP40),INDEX($D$31:$W$31,,$C40)/$F$19)))</f>
        <v>0</v>
      </c>
      <c r="AR40" s="7">
        <f>IF($F$19="n/a",0,IF(AR$3&lt;=$C40,0,IF(AR$3&gt;($F$19+$C40),INDEX($D$31:$W$31,,$C40)-SUM($D40:AQ40),INDEX($D$31:$W$31,,$C40)/$F$19)))</f>
        <v>0</v>
      </c>
      <c r="AS40" s="7">
        <f>IF($F$19="n/a",0,IF(AS$3&lt;=$C40,0,IF(AS$3&gt;($F$19+$C40),INDEX($D$31:$W$31,,$C40)-SUM($D40:AR40),INDEX($D$31:$W$31,,$C40)/$F$19)))</f>
        <v>0</v>
      </c>
      <c r="AT40" s="7">
        <f>IF($F$19="n/a",0,IF(AT$3&lt;=$C40,0,IF(AT$3&gt;($F$19+$C40),INDEX($D$31:$W$31,,$C40)-SUM($D40:AS40),INDEX($D$31:$W$31,,$C40)/$F$19)))</f>
        <v>0</v>
      </c>
      <c r="AU40" s="7">
        <f>IF($F$19="n/a",0,IF(AU$3&lt;=$C40,0,IF(AU$3&gt;($F$19+$C40),INDEX($D$31:$W$31,,$C40)-SUM($D40:AT40),INDEX($D$31:$W$31,,$C40)/$F$19)))</f>
        <v>0</v>
      </c>
      <c r="AV40" s="7">
        <f>IF($F$19="n/a",0,IF(AV$3&lt;=$C40,0,IF(AV$3&gt;($F$19+$C40),INDEX($D$31:$W$31,,$C40)-SUM($D40:AU40),INDEX($D$31:$W$31,,$C40)/$F$19)))</f>
        <v>0</v>
      </c>
      <c r="AW40" s="7">
        <f>IF($F$19="n/a",0,IF(AW$3&lt;=$C40,0,IF(AW$3&gt;($F$19+$C40),INDEX($D$31:$W$31,,$C40)-SUM($D40:AV40),INDEX($D$31:$W$31,,$C40)/$F$19)))</f>
        <v>0</v>
      </c>
      <c r="AX40" s="7">
        <f>IF($F$19="n/a",0,IF(AX$3&lt;=$C40,0,IF(AX$3&gt;($F$19+$C40),INDEX($D$31:$W$31,,$C40)-SUM($D40:AW40),INDEX($D$31:$W$31,,$C40)/$F$19)))</f>
        <v>0</v>
      </c>
      <c r="AY40" s="7">
        <f>IF($F$19="n/a",0,IF(AY$3&lt;=$C40,0,IF(AY$3&gt;($F$19+$C40),INDEX($D$31:$W$31,,$C40)-SUM($D40:AX40),INDEX($D$31:$W$31,,$C40)/$F$19)))</f>
        <v>0</v>
      </c>
      <c r="AZ40" s="7">
        <f>IF($F$19="n/a",0,IF(AZ$3&lt;=$C40,0,IF(AZ$3&gt;($F$19+$C40),INDEX($D$31:$W$31,,$C40)-SUM($D40:AY40),INDEX($D$31:$W$31,,$C40)/$F$19)))</f>
        <v>0</v>
      </c>
      <c r="BA40" s="7">
        <f>IF($F$19="n/a",0,IF(BA$3&lt;=$C40,0,IF(BA$3&gt;($F$19+$C40),INDEX($D$31:$W$31,,$C40)-SUM($D40:AZ40),INDEX($D$31:$W$31,,$C40)/$F$19)))</f>
        <v>0</v>
      </c>
      <c r="BB40" s="7">
        <f>IF($F$19="n/a",0,IF(BB$3&lt;=$C40,0,IF(BB$3&gt;($F$19+$C40),INDEX($D$31:$W$31,,$C40)-SUM($D40:BA40),INDEX($D$31:$W$31,,$C40)/$F$19)))</f>
        <v>0</v>
      </c>
      <c r="BC40" s="7">
        <f>IF($F$19="n/a",0,IF(BC$3&lt;=$C40,0,IF(BC$3&gt;($F$19+$C40),INDEX($D$31:$W$31,,$C40)-SUM($D40:BB40),INDEX($D$31:$W$31,,$C40)/$F$19)))</f>
        <v>0</v>
      </c>
      <c r="BD40" s="7">
        <f>IF($F$19="n/a",0,IF(BD$3&lt;=$C40,0,IF(BD$3&gt;($F$19+$C40),INDEX($D$31:$W$31,,$C40)-SUM($D40:BC40),INDEX($D$31:$W$31,,$C40)/$F$19)))</f>
        <v>0</v>
      </c>
      <c r="BE40" s="7">
        <f>IF($F$19="n/a",0,IF(BE$3&lt;=$C40,0,IF(BE$3&gt;($F$19+$C40),INDEX($D$31:$W$31,,$C40)-SUM($D40:BD40),INDEX($D$31:$W$31,,$C40)/$F$19)))</f>
        <v>0</v>
      </c>
      <c r="BF40" s="7">
        <f>IF($F$19="n/a",0,IF(BF$3&lt;=$C40,0,IF(BF$3&gt;($F$19+$C40),INDEX($D$31:$W$31,,$C40)-SUM($D40:BE40),INDEX($D$31:$W$31,,$C40)/$F$19)))</f>
        <v>0</v>
      </c>
      <c r="BG40" s="7">
        <f>IF($F$19="n/a",0,IF(BG$3&lt;=$C40,0,IF(BG$3&gt;($F$19+$C40),INDEX($D$31:$W$31,,$C40)-SUM($D40:BF40),INDEX($D$31:$W$31,,$C40)/$F$19)))</f>
        <v>0</v>
      </c>
      <c r="BH40" s="7">
        <f>IF($F$19="n/a",0,IF(BH$3&lt;=$C40,0,IF(BH$3&gt;($F$19+$C40),INDEX($D$31:$W$31,,$C40)-SUM($D40:BG40),INDEX($D$31:$W$31,,$C40)/$F$19)))</f>
        <v>0</v>
      </c>
      <c r="BI40" s="7">
        <f>IF($F$19="n/a",0,IF(BI$3&lt;=$C40,0,IF(BI$3&gt;($F$19+$C40),INDEX($D$31:$W$31,,$C40)-SUM($D40:BH40),INDEX($D$31:$W$31,,$C40)/$F$19)))</f>
        <v>0</v>
      </c>
      <c r="BJ40" s="7">
        <f>IF($F$19="n/a",0,IF(BJ$3&lt;=$C40,0,IF(BJ$3&gt;($F$19+$C40),INDEX($D$31:$W$31,,$C40)-SUM($D40:BI40),INDEX($D$31:$W$31,,$C40)/$F$19)))</f>
        <v>0</v>
      </c>
      <c r="BK40" s="7">
        <f>IF($F$19="n/a",0,IF(BK$3&lt;=$C40,0,IF(BK$3&gt;($F$19+$C40),INDEX($D$31:$W$31,,$C40)-SUM($D40:BJ40),INDEX($D$31:$W$31,,$C40)/$F$19)))</f>
        <v>0</v>
      </c>
    </row>
    <row r="41" spans="2:63" outlineLevel="1">
      <c r="B41" s="14">
        <v>2020</v>
      </c>
      <c r="C41" s="14">
        <v>8</v>
      </c>
      <c r="D41" s="7"/>
      <c r="E41" s="7">
        <f>IF($F$19="n/a",0,IF(E$3&lt;=$C41,0,IF(E$3&gt;($F$19+$C41),INDEX($D$31:$W$31,,$C41)-SUM($D41:D41),INDEX($D$31:$W$31,,$C41)/$F$19)))</f>
        <v>0</v>
      </c>
      <c r="F41" s="7">
        <f>IF($F$19="n/a",0,IF(F$3&lt;=$C41,0,IF(F$3&gt;($F$19+$C41),INDEX($D$31:$W$31,,$C41)-SUM($D41:E41),INDEX($D$31:$W$31,,$C41)/$F$19)))</f>
        <v>0</v>
      </c>
      <c r="G41" s="7">
        <f>IF($F$19="n/a",0,IF(G$3&lt;=$C41,0,IF(G$3&gt;($F$19+$C41),INDEX($D$31:$W$31,,$C41)-SUM($D41:F41),INDEX($D$31:$W$31,,$C41)/$F$19)))</f>
        <v>0</v>
      </c>
      <c r="H41" s="10">
        <f>IF($F$19="n/a",0,IF(H$3&lt;=$C41,0,IF(H$3&gt;($F$19+$C41),INDEX($D$31:$W$31,,$C41)-SUM($D41:G41),INDEX($D$31:$W$31,,$C41)/$F$19)))</f>
        <v>0</v>
      </c>
      <c r="I41" s="11">
        <f>IF($F$19="n/a",0,IF(I$3&lt;=$C41,0,IF(I$3&gt;($F$19+$C41),INDEX($D$31:$W$31,,$C41)-SUM($D41:H41),INDEX($D$31:$W$31,,$C41)/$F$19)))</f>
        <v>0</v>
      </c>
      <c r="J41" s="7">
        <f>IF($F$19="n/a",0,IF(J$3&lt;=$C41,0,IF(J$3&gt;($F$19+$C41),INDEX($D$31:$W$31,,$C41)-SUM($D41:I41),INDEX($D$31:$W$31,,$C41)/$F$19)))</f>
        <v>0</v>
      </c>
      <c r="K41" s="7">
        <f>IF($F$19="n/a",0,IF(K$3&lt;=$C41,0,IF(K$3&gt;($F$19+$C41),INDEX($D$31:$W$31,,$C41)-SUM($D41:J41),INDEX($D$31:$W$31,,$C41)/$F$19)))</f>
        <v>0</v>
      </c>
      <c r="L41" s="7">
        <f>IF($F$19="n/a",0,IF(L$3&lt;=$C41,0,IF(L$3&gt;($F$19+$C41),INDEX($D$31:$W$31,,$C41)-SUM($D41:K41),INDEX($D$31:$W$31,,$C41)/$F$19)))</f>
        <v>0</v>
      </c>
      <c r="M41" s="7">
        <f>IF($F$19="n/a",0,IF(M$3&lt;=$C41,0,IF(M$3&gt;($F$19+$C41),INDEX($D$31:$W$31,,$C41)-SUM($D41:L41),INDEX($D$31:$W$31,,$C41)/$F$19)))</f>
        <v>0</v>
      </c>
      <c r="N41" s="7">
        <f>IF($F$19="n/a",0,IF(N$3&lt;=$C41,0,IF(N$3&gt;($F$19+$C41),INDEX($D$31:$W$31,,$C41)-SUM($D41:M41),INDEX($D$31:$W$31,,$C41)/$F$19)))</f>
        <v>0</v>
      </c>
      <c r="O41" s="7">
        <f>IF($F$19="n/a",0,IF(O$3&lt;=$C41,0,IF(O$3&gt;($F$19+$C41),INDEX($D$31:$W$31,,$C41)-SUM($D41:N41),INDEX($D$31:$W$31,,$C41)/$F$19)))</f>
        <v>0</v>
      </c>
      <c r="P41" s="7">
        <f>IF($F$19="n/a",0,IF(P$3&lt;=$C41,0,IF(P$3&gt;($F$19+$C41),INDEX($D$31:$W$31,,$C41)-SUM($D41:O41),INDEX($D$31:$W$31,,$C41)/$F$19)))</f>
        <v>0</v>
      </c>
      <c r="Q41" s="7">
        <f>IF($F$19="n/a",0,IF(Q$3&lt;=$C41,0,IF(Q$3&gt;($F$19+$C41),INDEX($D$31:$W$31,,$C41)-SUM($D41:P41),INDEX($D$31:$W$31,,$C41)/$F$19)))</f>
        <v>0</v>
      </c>
      <c r="R41" s="7">
        <f>IF($F$19="n/a",0,IF(R$3&lt;=$C41,0,IF(R$3&gt;($F$19+$C41),INDEX($D$31:$W$31,,$C41)-SUM($D41:Q41),INDEX($D$31:$W$31,,$C41)/$F$19)))</f>
        <v>0</v>
      </c>
      <c r="S41" s="7">
        <f>IF($F$19="n/a",0,IF(S$3&lt;=$C41,0,IF(S$3&gt;($F$19+$C41),INDEX($D$31:$W$31,,$C41)-SUM($D41:R41),INDEX($D$31:$W$31,,$C41)/$F$19)))</f>
        <v>0</v>
      </c>
      <c r="T41" s="7">
        <f>IF($F$19="n/a",0,IF(T$3&lt;=$C41,0,IF(T$3&gt;($F$19+$C41),INDEX($D$31:$W$31,,$C41)-SUM($D41:S41),INDEX($D$31:$W$31,,$C41)/$F$19)))</f>
        <v>0</v>
      </c>
      <c r="U41" s="7">
        <f>IF($F$19="n/a",0,IF(U$3&lt;=$C41,0,IF(U$3&gt;($F$19+$C41),INDEX($D$31:$W$31,,$C41)-SUM($D41:T41),INDEX($D$31:$W$31,,$C41)/$F$19)))</f>
        <v>0</v>
      </c>
      <c r="V41" s="7">
        <f>IF($F$19="n/a",0,IF(V$3&lt;=$C41,0,IF(V$3&gt;($F$19+$C41),INDEX($D$31:$W$31,,$C41)-SUM($D41:U41),INDEX($D$31:$W$31,,$C41)/$F$19)))</f>
        <v>0</v>
      </c>
      <c r="W41" s="7">
        <f>IF($F$19="n/a",0,IF(W$3&lt;=$C41,0,IF(W$3&gt;($F$19+$C41),INDEX($D$31:$W$31,,$C41)-SUM($D41:V41),INDEX($D$31:$W$31,,$C41)/$F$19)))</f>
        <v>0</v>
      </c>
      <c r="X41" s="7">
        <f>IF($F$19="n/a",0,IF(X$3&lt;=$C41,0,IF(X$3&gt;($F$19+$C41),INDEX($D$31:$W$31,,$C41)-SUM($D41:W41),INDEX($D$31:$W$31,,$C41)/$F$19)))</f>
        <v>0</v>
      </c>
      <c r="Y41" s="7">
        <f>IF($F$19="n/a",0,IF(Y$3&lt;=$C41,0,IF(Y$3&gt;($F$19+$C41),INDEX($D$31:$W$31,,$C41)-SUM($D41:X41),INDEX($D$31:$W$31,,$C41)/$F$19)))</f>
        <v>0</v>
      </c>
      <c r="Z41" s="7">
        <f>IF($F$19="n/a",0,IF(Z$3&lt;=$C41,0,IF(Z$3&gt;($F$19+$C41),INDEX($D$31:$W$31,,$C41)-SUM($D41:Y41),INDEX($D$31:$W$31,,$C41)/$F$19)))</f>
        <v>0</v>
      </c>
      <c r="AA41" s="7">
        <f>IF($F$19="n/a",0,IF(AA$3&lt;=$C41,0,IF(AA$3&gt;($F$19+$C41),INDEX($D$31:$W$31,,$C41)-SUM($D41:Z41),INDEX($D$31:$W$31,,$C41)/$F$19)))</f>
        <v>0</v>
      </c>
      <c r="AB41" s="7">
        <f>IF($F$19="n/a",0,IF(AB$3&lt;=$C41,0,IF(AB$3&gt;($F$19+$C41),INDEX($D$31:$W$31,,$C41)-SUM($D41:AA41),INDEX($D$31:$W$31,,$C41)/$F$19)))</f>
        <v>0</v>
      </c>
      <c r="AC41" s="7">
        <f>IF($F$19="n/a",0,IF(AC$3&lt;=$C41,0,IF(AC$3&gt;($F$19+$C41),INDEX($D$31:$W$31,,$C41)-SUM($D41:AB41),INDEX($D$31:$W$31,,$C41)/$F$19)))</f>
        <v>0</v>
      </c>
      <c r="AD41" s="7">
        <f>IF($F$19="n/a",0,IF(AD$3&lt;=$C41,0,IF(AD$3&gt;($F$19+$C41),INDEX($D$31:$W$31,,$C41)-SUM($D41:AC41),INDEX($D$31:$W$31,,$C41)/$F$19)))</f>
        <v>0</v>
      </c>
      <c r="AE41" s="7">
        <f>IF($F$19="n/a",0,IF(AE$3&lt;=$C41,0,IF(AE$3&gt;($F$19+$C41),INDEX($D$31:$W$31,,$C41)-SUM($D41:AD41),INDEX($D$31:$W$31,,$C41)/$F$19)))</f>
        <v>0</v>
      </c>
      <c r="AF41" s="7">
        <f>IF($F$19="n/a",0,IF(AF$3&lt;=$C41,0,IF(AF$3&gt;($F$19+$C41),INDEX($D$31:$W$31,,$C41)-SUM($D41:AE41),INDEX($D$31:$W$31,,$C41)/$F$19)))</f>
        <v>0</v>
      </c>
      <c r="AG41" s="7">
        <f>IF($F$19="n/a",0,IF(AG$3&lt;=$C41,0,IF(AG$3&gt;($F$19+$C41),INDEX($D$31:$W$31,,$C41)-SUM($D41:AF41),INDEX($D$31:$W$31,,$C41)/$F$19)))</f>
        <v>0</v>
      </c>
      <c r="AH41" s="7">
        <f>IF($F$19="n/a",0,IF(AH$3&lt;=$C41,0,IF(AH$3&gt;($F$19+$C41),INDEX($D$31:$W$31,,$C41)-SUM($D41:AG41),INDEX($D$31:$W$31,,$C41)/$F$19)))</f>
        <v>0</v>
      </c>
      <c r="AI41" s="7">
        <f>IF($F$19="n/a",0,IF(AI$3&lt;=$C41,0,IF(AI$3&gt;($F$19+$C41),INDEX($D$31:$W$31,,$C41)-SUM($D41:AH41),INDEX($D$31:$W$31,,$C41)/$F$19)))</f>
        <v>0</v>
      </c>
      <c r="AJ41" s="7">
        <f>IF($F$19="n/a",0,IF(AJ$3&lt;=$C41,0,IF(AJ$3&gt;($F$19+$C41),INDEX($D$31:$W$31,,$C41)-SUM($D41:AI41),INDEX($D$31:$W$31,,$C41)/$F$19)))</f>
        <v>0</v>
      </c>
      <c r="AK41" s="7">
        <f>IF($F$19="n/a",0,IF(AK$3&lt;=$C41,0,IF(AK$3&gt;($F$19+$C41),INDEX($D$31:$W$31,,$C41)-SUM($D41:AJ41),INDEX($D$31:$W$31,,$C41)/$F$19)))</f>
        <v>0</v>
      </c>
      <c r="AL41" s="7">
        <f>IF($F$19="n/a",0,IF(AL$3&lt;=$C41,0,IF(AL$3&gt;($F$19+$C41),INDEX($D$31:$W$31,,$C41)-SUM($D41:AK41),INDEX($D$31:$W$31,,$C41)/$F$19)))</f>
        <v>0</v>
      </c>
      <c r="AM41" s="7">
        <f>IF($F$19="n/a",0,IF(AM$3&lt;=$C41,0,IF(AM$3&gt;($F$19+$C41),INDEX($D$31:$W$31,,$C41)-SUM($D41:AL41),INDEX($D$31:$W$31,,$C41)/$F$19)))</f>
        <v>0</v>
      </c>
      <c r="AN41" s="7">
        <f>IF($F$19="n/a",0,IF(AN$3&lt;=$C41,0,IF(AN$3&gt;($F$19+$C41),INDEX($D$31:$W$31,,$C41)-SUM($D41:AM41),INDEX($D$31:$W$31,,$C41)/$F$19)))</f>
        <v>0</v>
      </c>
      <c r="AO41" s="7">
        <f>IF($F$19="n/a",0,IF(AO$3&lt;=$C41,0,IF(AO$3&gt;($F$19+$C41),INDEX($D$31:$W$31,,$C41)-SUM($D41:AN41),INDEX($D$31:$W$31,,$C41)/$F$19)))</f>
        <v>0</v>
      </c>
      <c r="AP41" s="7">
        <f>IF($F$19="n/a",0,IF(AP$3&lt;=$C41,0,IF(AP$3&gt;($F$19+$C41),INDEX($D$31:$W$31,,$C41)-SUM($D41:AO41),INDEX($D$31:$W$31,,$C41)/$F$19)))</f>
        <v>0</v>
      </c>
      <c r="AQ41" s="7">
        <f>IF($F$19="n/a",0,IF(AQ$3&lt;=$C41,0,IF(AQ$3&gt;($F$19+$C41),INDEX($D$31:$W$31,,$C41)-SUM($D41:AP41),INDEX($D$31:$W$31,,$C41)/$F$19)))</f>
        <v>0</v>
      </c>
      <c r="AR41" s="7">
        <f>IF($F$19="n/a",0,IF(AR$3&lt;=$C41,0,IF(AR$3&gt;($F$19+$C41),INDEX($D$31:$W$31,,$C41)-SUM($D41:AQ41),INDEX($D$31:$W$31,,$C41)/$F$19)))</f>
        <v>0</v>
      </c>
      <c r="AS41" s="7">
        <f>IF($F$19="n/a",0,IF(AS$3&lt;=$C41,0,IF(AS$3&gt;($F$19+$C41),INDEX($D$31:$W$31,,$C41)-SUM($D41:AR41),INDEX($D$31:$W$31,,$C41)/$F$19)))</f>
        <v>0</v>
      </c>
      <c r="AT41" s="7">
        <f>IF($F$19="n/a",0,IF(AT$3&lt;=$C41,0,IF(AT$3&gt;($F$19+$C41),INDEX($D$31:$W$31,,$C41)-SUM($D41:AS41),INDEX($D$31:$W$31,,$C41)/$F$19)))</f>
        <v>0</v>
      </c>
      <c r="AU41" s="7">
        <f>IF($F$19="n/a",0,IF(AU$3&lt;=$C41,0,IF(AU$3&gt;($F$19+$C41),INDEX($D$31:$W$31,,$C41)-SUM($D41:AT41),INDEX($D$31:$W$31,,$C41)/$F$19)))</f>
        <v>0</v>
      </c>
      <c r="AV41" s="7">
        <f>IF($F$19="n/a",0,IF(AV$3&lt;=$C41,0,IF(AV$3&gt;($F$19+$C41),INDEX($D$31:$W$31,,$C41)-SUM($D41:AU41),INDEX($D$31:$W$31,,$C41)/$F$19)))</f>
        <v>0</v>
      </c>
      <c r="AW41" s="7">
        <f>IF($F$19="n/a",0,IF(AW$3&lt;=$C41,0,IF(AW$3&gt;($F$19+$C41),INDEX($D$31:$W$31,,$C41)-SUM($D41:AV41),INDEX($D$31:$W$31,,$C41)/$F$19)))</f>
        <v>0</v>
      </c>
      <c r="AX41" s="7">
        <f>IF($F$19="n/a",0,IF(AX$3&lt;=$C41,0,IF(AX$3&gt;($F$19+$C41),INDEX($D$31:$W$31,,$C41)-SUM($D41:AW41),INDEX($D$31:$W$31,,$C41)/$F$19)))</f>
        <v>0</v>
      </c>
      <c r="AY41" s="7">
        <f>IF($F$19="n/a",0,IF(AY$3&lt;=$C41,0,IF(AY$3&gt;($F$19+$C41),INDEX($D$31:$W$31,,$C41)-SUM($D41:AX41),INDEX($D$31:$W$31,,$C41)/$F$19)))</f>
        <v>0</v>
      </c>
      <c r="AZ41" s="7">
        <f>IF($F$19="n/a",0,IF(AZ$3&lt;=$C41,0,IF(AZ$3&gt;($F$19+$C41),INDEX($D$31:$W$31,,$C41)-SUM($D41:AY41),INDEX($D$31:$W$31,,$C41)/$F$19)))</f>
        <v>0</v>
      </c>
      <c r="BA41" s="7">
        <f>IF($F$19="n/a",0,IF(BA$3&lt;=$C41,0,IF(BA$3&gt;($F$19+$C41),INDEX($D$31:$W$31,,$C41)-SUM($D41:AZ41),INDEX($D$31:$W$31,,$C41)/$F$19)))</f>
        <v>0</v>
      </c>
      <c r="BB41" s="7">
        <f>IF($F$19="n/a",0,IF(BB$3&lt;=$C41,0,IF(BB$3&gt;($F$19+$C41),INDEX($D$31:$W$31,,$C41)-SUM($D41:BA41),INDEX($D$31:$W$31,,$C41)/$F$19)))</f>
        <v>0</v>
      </c>
      <c r="BC41" s="7">
        <f>IF($F$19="n/a",0,IF(BC$3&lt;=$C41,0,IF(BC$3&gt;($F$19+$C41),INDEX($D$31:$W$31,,$C41)-SUM($D41:BB41),INDEX($D$31:$W$31,,$C41)/$F$19)))</f>
        <v>0</v>
      </c>
      <c r="BD41" s="7">
        <f>IF($F$19="n/a",0,IF(BD$3&lt;=$C41,0,IF(BD$3&gt;($F$19+$C41),INDEX($D$31:$W$31,,$C41)-SUM($D41:BC41),INDEX($D$31:$W$31,,$C41)/$F$19)))</f>
        <v>0</v>
      </c>
      <c r="BE41" s="7">
        <f>IF($F$19="n/a",0,IF(BE$3&lt;=$C41,0,IF(BE$3&gt;($F$19+$C41),INDEX($D$31:$W$31,,$C41)-SUM($D41:BD41),INDEX($D$31:$W$31,,$C41)/$F$19)))</f>
        <v>0</v>
      </c>
      <c r="BF41" s="7">
        <f>IF($F$19="n/a",0,IF(BF$3&lt;=$C41,0,IF(BF$3&gt;($F$19+$C41),INDEX($D$31:$W$31,,$C41)-SUM($D41:BE41),INDEX($D$31:$W$31,,$C41)/$F$19)))</f>
        <v>0</v>
      </c>
      <c r="BG41" s="7">
        <f>IF($F$19="n/a",0,IF(BG$3&lt;=$C41,0,IF(BG$3&gt;($F$19+$C41),INDEX($D$31:$W$31,,$C41)-SUM($D41:BF41),INDEX($D$31:$W$31,,$C41)/$F$19)))</f>
        <v>0</v>
      </c>
      <c r="BH41" s="7">
        <f>IF($F$19="n/a",0,IF(BH$3&lt;=$C41,0,IF(BH$3&gt;($F$19+$C41),INDEX($D$31:$W$31,,$C41)-SUM($D41:BG41),INDEX($D$31:$W$31,,$C41)/$F$19)))</f>
        <v>0</v>
      </c>
      <c r="BI41" s="7">
        <f>IF($F$19="n/a",0,IF(BI$3&lt;=$C41,0,IF(BI$3&gt;($F$19+$C41),INDEX($D$31:$W$31,,$C41)-SUM($D41:BH41),INDEX($D$31:$W$31,,$C41)/$F$19)))</f>
        <v>0</v>
      </c>
      <c r="BJ41" s="7">
        <f>IF($F$19="n/a",0,IF(BJ$3&lt;=$C41,0,IF(BJ$3&gt;($F$19+$C41),INDEX($D$31:$W$31,,$C41)-SUM($D41:BI41),INDEX($D$31:$W$31,,$C41)/$F$19)))</f>
        <v>0</v>
      </c>
      <c r="BK41" s="7">
        <f>IF($F$19="n/a",0,IF(BK$3&lt;=$C41,0,IF(BK$3&gt;($F$19+$C41),INDEX($D$31:$W$31,,$C41)-SUM($D41:BJ41),INDEX($D$31:$W$31,,$C41)/$F$19)))</f>
        <v>0</v>
      </c>
    </row>
    <row r="42" spans="2:63" outlineLevel="1">
      <c r="B42" s="14">
        <v>2021</v>
      </c>
      <c r="C42" s="14">
        <v>9</v>
      </c>
      <c r="D42" s="7"/>
      <c r="E42" s="7">
        <f>IF($F$19="n/a",0,IF(E$3&lt;=$C42,0,IF(E$3&gt;($F$19+$C42),INDEX($D$31:$W$31,,$C42)-SUM($D42:D42),INDEX($D$31:$W$31,,$C42)/$F$19)))</f>
        <v>0</v>
      </c>
      <c r="F42" s="7">
        <f>IF($F$19="n/a",0,IF(F$3&lt;=$C42,0,IF(F$3&gt;($F$19+$C42),INDEX($D$31:$W$31,,$C42)-SUM($D42:E42),INDEX($D$31:$W$31,,$C42)/$F$19)))</f>
        <v>0</v>
      </c>
      <c r="G42" s="7">
        <f>IF($F$19="n/a",0,IF(G$3&lt;=$C42,0,IF(G$3&gt;($F$19+$C42),INDEX($D$31:$W$31,,$C42)-SUM($D42:F42),INDEX($D$31:$W$31,,$C42)/$F$19)))</f>
        <v>0</v>
      </c>
      <c r="H42" s="10">
        <f>IF($F$19="n/a",0,IF(H$3&lt;=$C42,0,IF(H$3&gt;($F$19+$C42),INDEX($D$31:$W$31,,$C42)-SUM($D42:G42),INDEX($D$31:$W$31,,$C42)/$F$19)))</f>
        <v>0</v>
      </c>
      <c r="I42" s="11">
        <f>IF($F$19="n/a",0,IF(I$3&lt;=$C42,0,IF(I$3&gt;($F$19+$C42),INDEX($D$31:$W$31,,$C42)-SUM($D42:H42),INDEX($D$31:$W$31,,$C42)/$F$19)))</f>
        <v>0</v>
      </c>
      <c r="J42" s="7">
        <f>IF($F$19="n/a",0,IF(J$3&lt;=$C42,0,IF(J$3&gt;($F$19+$C42),INDEX($D$31:$W$31,,$C42)-SUM($D42:I42),INDEX($D$31:$W$31,,$C42)/$F$19)))</f>
        <v>0</v>
      </c>
      <c r="K42" s="7">
        <f>IF($F$19="n/a",0,IF(K$3&lt;=$C42,0,IF(K$3&gt;($F$19+$C42),INDEX($D$31:$W$31,,$C42)-SUM($D42:J42),INDEX($D$31:$W$31,,$C42)/$F$19)))</f>
        <v>0</v>
      </c>
      <c r="L42" s="7">
        <f>IF($F$19="n/a",0,IF(L$3&lt;=$C42,0,IF(L$3&gt;($F$19+$C42),INDEX($D$31:$W$31,,$C42)-SUM($D42:K42),INDEX($D$31:$W$31,,$C42)/$F$19)))</f>
        <v>0</v>
      </c>
      <c r="M42" s="7">
        <f>IF($F$19="n/a",0,IF(M$3&lt;=$C42,0,IF(M$3&gt;($F$19+$C42),INDEX($D$31:$W$31,,$C42)-SUM($D42:L42),INDEX($D$31:$W$31,,$C42)/$F$19)))</f>
        <v>0</v>
      </c>
      <c r="N42" s="7">
        <f>IF($F$19="n/a",0,IF(N$3&lt;=$C42,0,IF(N$3&gt;($F$19+$C42),INDEX($D$31:$W$31,,$C42)-SUM($D42:M42),INDEX($D$31:$W$31,,$C42)/$F$19)))</f>
        <v>0</v>
      </c>
      <c r="O42" s="7">
        <f>IF($F$19="n/a",0,IF(O$3&lt;=$C42,0,IF(O$3&gt;($F$19+$C42),INDEX($D$31:$W$31,,$C42)-SUM($D42:N42),INDEX($D$31:$W$31,,$C42)/$F$19)))</f>
        <v>0</v>
      </c>
      <c r="P42" s="7">
        <f>IF($F$19="n/a",0,IF(P$3&lt;=$C42,0,IF(P$3&gt;($F$19+$C42),INDEX($D$31:$W$31,,$C42)-SUM($D42:O42),INDEX($D$31:$W$31,,$C42)/$F$19)))</f>
        <v>0</v>
      </c>
      <c r="Q42" s="7">
        <f>IF($F$19="n/a",0,IF(Q$3&lt;=$C42,0,IF(Q$3&gt;($F$19+$C42),INDEX($D$31:$W$31,,$C42)-SUM($D42:P42),INDEX($D$31:$W$31,,$C42)/$F$19)))</f>
        <v>0</v>
      </c>
      <c r="R42" s="7">
        <f>IF($F$19="n/a",0,IF(R$3&lt;=$C42,0,IF(R$3&gt;($F$19+$C42),INDEX($D$31:$W$31,,$C42)-SUM($D42:Q42),INDEX($D$31:$W$31,,$C42)/$F$19)))</f>
        <v>0</v>
      </c>
      <c r="S42" s="7">
        <f>IF($F$19="n/a",0,IF(S$3&lt;=$C42,0,IF(S$3&gt;($F$19+$C42),INDEX($D$31:$W$31,,$C42)-SUM($D42:R42),INDEX($D$31:$W$31,,$C42)/$F$19)))</f>
        <v>0</v>
      </c>
      <c r="T42" s="7">
        <f>IF($F$19="n/a",0,IF(T$3&lt;=$C42,0,IF(T$3&gt;($F$19+$C42),INDEX($D$31:$W$31,,$C42)-SUM($D42:S42),INDEX($D$31:$W$31,,$C42)/$F$19)))</f>
        <v>0</v>
      </c>
      <c r="U42" s="7">
        <f>IF($F$19="n/a",0,IF(U$3&lt;=$C42,0,IF(U$3&gt;($F$19+$C42),INDEX($D$31:$W$31,,$C42)-SUM($D42:T42),INDEX($D$31:$W$31,,$C42)/$F$19)))</f>
        <v>0</v>
      </c>
      <c r="V42" s="7">
        <f>IF($F$19="n/a",0,IF(V$3&lt;=$C42,0,IF(V$3&gt;($F$19+$C42),INDEX($D$31:$W$31,,$C42)-SUM($D42:U42),INDEX($D$31:$W$31,,$C42)/$F$19)))</f>
        <v>0</v>
      </c>
      <c r="W42" s="7">
        <f>IF($F$19="n/a",0,IF(W$3&lt;=$C42,0,IF(W$3&gt;($F$19+$C42),INDEX($D$31:$W$31,,$C42)-SUM($D42:V42),INDEX($D$31:$W$31,,$C42)/$F$19)))</f>
        <v>0</v>
      </c>
      <c r="X42" s="7">
        <f>IF($F$19="n/a",0,IF(X$3&lt;=$C42,0,IF(X$3&gt;($F$19+$C42),INDEX($D$31:$W$31,,$C42)-SUM($D42:W42),INDEX($D$31:$W$31,,$C42)/$F$19)))</f>
        <v>0</v>
      </c>
      <c r="Y42" s="7">
        <f>IF($F$19="n/a",0,IF(Y$3&lt;=$C42,0,IF(Y$3&gt;($F$19+$C42),INDEX($D$31:$W$31,,$C42)-SUM($D42:X42),INDEX($D$31:$W$31,,$C42)/$F$19)))</f>
        <v>0</v>
      </c>
      <c r="Z42" s="7">
        <f>IF($F$19="n/a",0,IF(Z$3&lt;=$C42,0,IF(Z$3&gt;($F$19+$C42),INDEX($D$31:$W$31,,$C42)-SUM($D42:Y42),INDEX($D$31:$W$31,,$C42)/$F$19)))</f>
        <v>0</v>
      </c>
      <c r="AA42" s="7">
        <f>IF($F$19="n/a",0,IF(AA$3&lt;=$C42,0,IF(AA$3&gt;($F$19+$C42),INDEX($D$31:$W$31,,$C42)-SUM($D42:Z42),INDEX($D$31:$W$31,,$C42)/$F$19)))</f>
        <v>0</v>
      </c>
      <c r="AB42" s="7">
        <f>IF($F$19="n/a",0,IF(AB$3&lt;=$C42,0,IF(AB$3&gt;($F$19+$C42),INDEX($D$31:$W$31,,$C42)-SUM($D42:AA42),INDEX($D$31:$W$31,,$C42)/$F$19)))</f>
        <v>0</v>
      </c>
      <c r="AC42" s="7">
        <f>IF($F$19="n/a",0,IF(AC$3&lt;=$C42,0,IF(AC$3&gt;($F$19+$C42),INDEX($D$31:$W$31,,$C42)-SUM($D42:AB42),INDEX($D$31:$W$31,,$C42)/$F$19)))</f>
        <v>0</v>
      </c>
      <c r="AD42" s="7">
        <f>IF($F$19="n/a",0,IF(AD$3&lt;=$C42,0,IF(AD$3&gt;($F$19+$C42),INDEX($D$31:$W$31,,$C42)-SUM($D42:AC42),INDEX($D$31:$W$31,,$C42)/$F$19)))</f>
        <v>0</v>
      </c>
      <c r="AE42" s="7">
        <f>IF($F$19="n/a",0,IF(AE$3&lt;=$C42,0,IF(AE$3&gt;($F$19+$C42),INDEX($D$31:$W$31,,$C42)-SUM($D42:AD42),INDEX($D$31:$W$31,,$C42)/$F$19)))</f>
        <v>0</v>
      </c>
      <c r="AF42" s="7">
        <f>IF($F$19="n/a",0,IF(AF$3&lt;=$C42,0,IF(AF$3&gt;($F$19+$C42),INDEX($D$31:$W$31,,$C42)-SUM($D42:AE42),INDEX($D$31:$W$31,,$C42)/$F$19)))</f>
        <v>0</v>
      </c>
      <c r="AG42" s="7">
        <f>IF($F$19="n/a",0,IF(AG$3&lt;=$C42,0,IF(AG$3&gt;($F$19+$C42),INDEX($D$31:$W$31,,$C42)-SUM($D42:AF42),INDEX($D$31:$W$31,,$C42)/$F$19)))</f>
        <v>0</v>
      </c>
      <c r="AH42" s="7">
        <f>IF($F$19="n/a",0,IF(AH$3&lt;=$C42,0,IF(AH$3&gt;($F$19+$C42),INDEX($D$31:$W$31,,$C42)-SUM($D42:AG42),INDEX($D$31:$W$31,,$C42)/$F$19)))</f>
        <v>0</v>
      </c>
      <c r="AI42" s="7">
        <f>IF($F$19="n/a",0,IF(AI$3&lt;=$C42,0,IF(AI$3&gt;($F$19+$C42),INDEX($D$31:$W$31,,$C42)-SUM($D42:AH42),INDEX($D$31:$W$31,,$C42)/$F$19)))</f>
        <v>0</v>
      </c>
      <c r="AJ42" s="7">
        <f>IF($F$19="n/a",0,IF(AJ$3&lt;=$C42,0,IF(AJ$3&gt;($F$19+$C42),INDEX($D$31:$W$31,,$C42)-SUM($D42:AI42),INDEX($D$31:$W$31,,$C42)/$F$19)))</f>
        <v>0</v>
      </c>
      <c r="AK42" s="7">
        <f>IF($F$19="n/a",0,IF(AK$3&lt;=$C42,0,IF(AK$3&gt;($F$19+$C42),INDEX($D$31:$W$31,,$C42)-SUM($D42:AJ42),INDEX($D$31:$W$31,,$C42)/$F$19)))</f>
        <v>0</v>
      </c>
      <c r="AL42" s="7">
        <f>IF($F$19="n/a",0,IF(AL$3&lt;=$C42,0,IF(AL$3&gt;($F$19+$C42),INDEX($D$31:$W$31,,$C42)-SUM($D42:AK42),INDEX($D$31:$W$31,,$C42)/$F$19)))</f>
        <v>0</v>
      </c>
      <c r="AM42" s="7">
        <f>IF($F$19="n/a",0,IF(AM$3&lt;=$C42,0,IF(AM$3&gt;($F$19+$C42),INDEX($D$31:$W$31,,$C42)-SUM($D42:AL42),INDEX($D$31:$W$31,,$C42)/$F$19)))</f>
        <v>0</v>
      </c>
      <c r="AN42" s="7">
        <f>IF($F$19="n/a",0,IF(AN$3&lt;=$C42,0,IF(AN$3&gt;($F$19+$C42),INDEX($D$31:$W$31,,$C42)-SUM($D42:AM42),INDEX($D$31:$W$31,,$C42)/$F$19)))</f>
        <v>0</v>
      </c>
      <c r="AO42" s="7">
        <f>IF($F$19="n/a",0,IF(AO$3&lt;=$C42,0,IF(AO$3&gt;($F$19+$C42),INDEX($D$31:$W$31,,$C42)-SUM($D42:AN42),INDEX($D$31:$W$31,,$C42)/$F$19)))</f>
        <v>0</v>
      </c>
      <c r="AP42" s="7">
        <f>IF($F$19="n/a",0,IF(AP$3&lt;=$C42,0,IF(AP$3&gt;($F$19+$C42),INDEX($D$31:$W$31,,$C42)-SUM($D42:AO42),INDEX($D$31:$W$31,,$C42)/$F$19)))</f>
        <v>0</v>
      </c>
      <c r="AQ42" s="7">
        <f>IF($F$19="n/a",0,IF(AQ$3&lt;=$C42,0,IF(AQ$3&gt;($F$19+$C42),INDEX($D$31:$W$31,,$C42)-SUM($D42:AP42),INDEX($D$31:$W$31,,$C42)/$F$19)))</f>
        <v>0</v>
      </c>
      <c r="AR42" s="7">
        <f>IF($F$19="n/a",0,IF(AR$3&lt;=$C42,0,IF(AR$3&gt;($F$19+$C42),INDEX($D$31:$W$31,,$C42)-SUM($D42:AQ42),INDEX($D$31:$W$31,,$C42)/$F$19)))</f>
        <v>0</v>
      </c>
      <c r="AS42" s="7">
        <f>IF($F$19="n/a",0,IF(AS$3&lt;=$C42,0,IF(AS$3&gt;($F$19+$C42),INDEX($D$31:$W$31,,$C42)-SUM($D42:AR42),INDEX($D$31:$W$31,,$C42)/$F$19)))</f>
        <v>0</v>
      </c>
      <c r="AT42" s="7">
        <f>IF($F$19="n/a",0,IF(AT$3&lt;=$C42,0,IF(AT$3&gt;($F$19+$C42),INDEX($D$31:$W$31,,$C42)-SUM($D42:AS42),INDEX($D$31:$W$31,,$C42)/$F$19)))</f>
        <v>0</v>
      </c>
      <c r="AU42" s="7">
        <f>IF($F$19="n/a",0,IF(AU$3&lt;=$C42,0,IF(AU$3&gt;($F$19+$C42),INDEX($D$31:$W$31,,$C42)-SUM($D42:AT42),INDEX($D$31:$W$31,,$C42)/$F$19)))</f>
        <v>0</v>
      </c>
      <c r="AV42" s="7">
        <f>IF($F$19="n/a",0,IF(AV$3&lt;=$C42,0,IF(AV$3&gt;($F$19+$C42),INDEX($D$31:$W$31,,$C42)-SUM($D42:AU42),INDEX($D$31:$W$31,,$C42)/$F$19)))</f>
        <v>0</v>
      </c>
      <c r="AW42" s="7">
        <f>IF($F$19="n/a",0,IF(AW$3&lt;=$C42,0,IF(AW$3&gt;($F$19+$C42),INDEX($D$31:$W$31,,$C42)-SUM($D42:AV42),INDEX($D$31:$W$31,,$C42)/$F$19)))</f>
        <v>0</v>
      </c>
      <c r="AX42" s="7">
        <f>IF($F$19="n/a",0,IF(AX$3&lt;=$C42,0,IF(AX$3&gt;($F$19+$C42),INDEX($D$31:$W$31,,$C42)-SUM($D42:AW42),INDEX($D$31:$W$31,,$C42)/$F$19)))</f>
        <v>0</v>
      </c>
      <c r="AY42" s="7">
        <f>IF($F$19="n/a",0,IF(AY$3&lt;=$C42,0,IF(AY$3&gt;($F$19+$C42),INDEX($D$31:$W$31,,$C42)-SUM($D42:AX42),INDEX($D$31:$W$31,,$C42)/$F$19)))</f>
        <v>0</v>
      </c>
      <c r="AZ42" s="7">
        <f>IF($F$19="n/a",0,IF(AZ$3&lt;=$C42,0,IF(AZ$3&gt;($F$19+$C42),INDEX($D$31:$W$31,,$C42)-SUM($D42:AY42),INDEX($D$31:$W$31,,$C42)/$F$19)))</f>
        <v>0</v>
      </c>
      <c r="BA42" s="7">
        <f>IF($F$19="n/a",0,IF(BA$3&lt;=$C42,0,IF(BA$3&gt;($F$19+$C42),INDEX($D$31:$W$31,,$C42)-SUM($D42:AZ42),INDEX($D$31:$W$31,,$C42)/$F$19)))</f>
        <v>0</v>
      </c>
      <c r="BB42" s="7">
        <f>IF($F$19="n/a",0,IF(BB$3&lt;=$C42,0,IF(BB$3&gt;($F$19+$C42),INDEX($D$31:$W$31,,$C42)-SUM($D42:BA42),INDEX($D$31:$W$31,,$C42)/$F$19)))</f>
        <v>0</v>
      </c>
      <c r="BC42" s="7">
        <f>IF($F$19="n/a",0,IF(BC$3&lt;=$C42,0,IF(BC$3&gt;($F$19+$C42),INDEX($D$31:$W$31,,$C42)-SUM($D42:BB42),INDEX($D$31:$W$31,,$C42)/$F$19)))</f>
        <v>0</v>
      </c>
      <c r="BD42" s="7">
        <f>IF($F$19="n/a",0,IF(BD$3&lt;=$C42,0,IF(BD$3&gt;($F$19+$C42),INDEX($D$31:$W$31,,$C42)-SUM($D42:BC42),INDEX($D$31:$W$31,,$C42)/$F$19)))</f>
        <v>0</v>
      </c>
      <c r="BE42" s="7">
        <f>IF($F$19="n/a",0,IF(BE$3&lt;=$C42,0,IF(BE$3&gt;($F$19+$C42),INDEX($D$31:$W$31,,$C42)-SUM($D42:BD42),INDEX($D$31:$W$31,,$C42)/$F$19)))</f>
        <v>0</v>
      </c>
      <c r="BF42" s="7">
        <f>IF($F$19="n/a",0,IF(BF$3&lt;=$C42,0,IF(BF$3&gt;($F$19+$C42),INDEX($D$31:$W$31,,$C42)-SUM($D42:BE42),INDEX($D$31:$W$31,,$C42)/$F$19)))</f>
        <v>0</v>
      </c>
      <c r="BG42" s="7">
        <f>IF($F$19="n/a",0,IF(BG$3&lt;=$C42,0,IF(BG$3&gt;($F$19+$C42),INDEX($D$31:$W$31,,$C42)-SUM($D42:BF42),INDEX($D$31:$W$31,,$C42)/$F$19)))</f>
        <v>0</v>
      </c>
      <c r="BH42" s="7">
        <f>IF($F$19="n/a",0,IF(BH$3&lt;=$C42,0,IF(BH$3&gt;($F$19+$C42),INDEX($D$31:$W$31,,$C42)-SUM($D42:BG42),INDEX($D$31:$W$31,,$C42)/$F$19)))</f>
        <v>0</v>
      </c>
      <c r="BI42" s="7">
        <f>IF($F$19="n/a",0,IF(BI$3&lt;=$C42,0,IF(BI$3&gt;($F$19+$C42),INDEX($D$31:$W$31,,$C42)-SUM($D42:BH42),INDEX($D$31:$W$31,,$C42)/$F$19)))</f>
        <v>0</v>
      </c>
      <c r="BJ42" s="7">
        <f>IF($F$19="n/a",0,IF(BJ$3&lt;=$C42,0,IF(BJ$3&gt;($F$19+$C42),INDEX($D$31:$W$31,,$C42)-SUM($D42:BI42),INDEX($D$31:$W$31,,$C42)/$F$19)))</f>
        <v>0</v>
      </c>
      <c r="BK42" s="7">
        <f>IF($F$19="n/a",0,IF(BK$3&lt;=$C42,0,IF(BK$3&gt;($F$19+$C42),INDEX($D$31:$W$31,,$C42)-SUM($D42:BJ42),INDEX($D$31:$W$31,,$C42)/$F$19)))</f>
        <v>0</v>
      </c>
    </row>
    <row r="43" spans="2:63" outlineLevel="1">
      <c r="B43" s="14">
        <v>2022</v>
      </c>
      <c r="C43" s="14">
        <v>10</v>
      </c>
      <c r="D43" s="7"/>
      <c r="E43" s="7">
        <f>IF($F$19="n/a",0,IF(E$3&lt;=$C43,0,IF(E$3&gt;($F$19+$C43),INDEX($D$31:$W$31,,$C43)-SUM($D43:D43),INDEX($D$31:$W$31,,$C43)/$F$19)))</f>
        <v>0</v>
      </c>
      <c r="F43" s="7">
        <f>IF($F$19="n/a",0,IF(F$3&lt;=$C43,0,IF(F$3&gt;($F$19+$C43),INDEX($D$31:$W$31,,$C43)-SUM($D43:E43),INDEX($D$31:$W$31,,$C43)/$F$19)))</f>
        <v>0</v>
      </c>
      <c r="G43" s="7">
        <f>IF($F$19="n/a",0,IF(G$3&lt;=$C43,0,IF(G$3&gt;($F$19+$C43),INDEX($D$31:$W$31,,$C43)-SUM($D43:F43),INDEX($D$31:$W$31,,$C43)/$F$19)))</f>
        <v>0</v>
      </c>
      <c r="H43" s="10">
        <f>IF($F$19="n/a",0,IF(H$3&lt;=$C43,0,IF(H$3&gt;($F$19+$C43),INDEX($D$31:$W$31,,$C43)-SUM($D43:G43),INDEX($D$31:$W$31,,$C43)/$F$19)))</f>
        <v>0</v>
      </c>
      <c r="I43" s="11">
        <f>IF($F$19="n/a",0,IF(I$3&lt;=$C43,0,IF(I$3&gt;($F$19+$C43),INDEX($D$31:$W$31,,$C43)-SUM($D43:H43),INDEX($D$31:$W$31,,$C43)/$F$19)))</f>
        <v>0</v>
      </c>
      <c r="J43" s="7">
        <f>IF($F$19="n/a",0,IF(J$3&lt;=$C43,0,IF(J$3&gt;($F$19+$C43),INDEX($D$31:$W$31,,$C43)-SUM($D43:I43),INDEX($D$31:$W$31,,$C43)/$F$19)))</f>
        <v>0</v>
      </c>
      <c r="K43" s="7">
        <f>IF($F$19="n/a",0,IF(K$3&lt;=$C43,0,IF(K$3&gt;($F$19+$C43),INDEX($D$31:$W$31,,$C43)-SUM($D43:J43),INDEX($D$31:$W$31,,$C43)/$F$19)))</f>
        <v>0</v>
      </c>
      <c r="L43" s="7">
        <f>IF($F$19="n/a",0,IF(L$3&lt;=$C43,0,IF(L$3&gt;($F$19+$C43),INDEX($D$31:$W$31,,$C43)-SUM($D43:K43),INDEX($D$31:$W$31,,$C43)/$F$19)))</f>
        <v>0</v>
      </c>
      <c r="M43" s="7">
        <f>IF($F$19="n/a",0,IF(M$3&lt;=$C43,0,IF(M$3&gt;($F$19+$C43),INDEX($D$31:$W$31,,$C43)-SUM($D43:L43),INDEX($D$31:$W$31,,$C43)/$F$19)))</f>
        <v>0</v>
      </c>
      <c r="N43" s="7">
        <f>IF($F$19="n/a",0,IF(N$3&lt;=$C43,0,IF(N$3&gt;($F$19+$C43),INDEX($D$31:$W$31,,$C43)-SUM($D43:M43),INDEX($D$31:$W$31,,$C43)/$F$19)))</f>
        <v>0</v>
      </c>
      <c r="O43" s="7">
        <f>IF($F$19="n/a",0,IF(O$3&lt;=$C43,0,IF(O$3&gt;($F$19+$C43),INDEX($D$31:$W$31,,$C43)-SUM($D43:N43),INDEX($D$31:$W$31,,$C43)/$F$19)))</f>
        <v>0</v>
      </c>
      <c r="P43" s="7">
        <f>IF($F$19="n/a",0,IF(P$3&lt;=$C43,0,IF(P$3&gt;($F$19+$C43),INDEX($D$31:$W$31,,$C43)-SUM($D43:O43),INDEX($D$31:$W$31,,$C43)/$F$19)))</f>
        <v>0</v>
      </c>
      <c r="Q43" s="7">
        <f>IF($F$19="n/a",0,IF(Q$3&lt;=$C43,0,IF(Q$3&gt;($F$19+$C43),INDEX($D$31:$W$31,,$C43)-SUM($D43:P43),INDEX($D$31:$W$31,,$C43)/$F$19)))</f>
        <v>0</v>
      </c>
      <c r="R43" s="7">
        <f>IF($F$19="n/a",0,IF(R$3&lt;=$C43,0,IF(R$3&gt;($F$19+$C43),INDEX($D$31:$W$31,,$C43)-SUM($D43:Q43),INDEX($D$31:$W$31,,$C43)/$F$19)))</f>
        <v>0</v>
      </c>
      <c r="S43" s="7">
        <f>IF($F$19="n/a",0,IF(S$3&lt;=$C43,0,IF(S$3&gt;($F$19+$C43),INDEX($D$31:$W$31,,$C43)-SUM($D43:R43),INDEX($D$31:$W$31,,$C43)/$F$19)))</f>
        <v>0</v>
      </c>
      <c r="T43" s="7">
        <f>IF($F$19="n/a",0,IF(T$3&lt;=$C43,0,IF(T$3&gt;($F$19+$C43),INDEX($D$31:$W$31,,$C43)-SUM($D43:S43),INDEX($D$31:$W$31,,$C43)/$F$19)))</f>
        <v>0</v>
      </c>
      <c r="U43" s="7">
        <f>IF($F$19="n/a",0,IF(U$3&lt;=$C43,0,IF(U$3&gt;($F$19+$C43),INDEX($D$31:$W$31,,$C43)-SUM($D43:T43),INDEX($D$31:$W$31,,$C43)/$F$19)))</f>
        <v>0</v>
      </c>
      <c r="V43" s="7">
        <f>IF($F$19="n/a",0,IF(V$3&lt;=$C43,0,IF(V$3&gt;($F$19+$C43),INDEX($D$31:$W$31,,$C43)-SUM($D43:U43),INDEX($D$31:$W$31,,$C43)/$F$19)))</f>
        <v>0</v>
      </c>
      <c r="W43" s="7">
        <f>IF($F$19="n/a",0,IF(W$3&lt;=$C43,0,IF(W$3&gt;($F$19+$C43),INDEX($D$31:$W$31,,$C43)-SUM($D43:V43),INDEX($D$31:$W$31,,$C43)/$F$19)))</f>
        <v>0</v>
      </c>
      <c r="X43" s="7">
        <f>IF($F$19="n/a",0,IF(X$3&lt;=$C43,0,IF(X$3&gt;($F$19+$C43),INDEX($D$31:$W$31,,$C43)-SUM($D43:W43),INDEX($D$31:$W$31,,$C43)/$F$19)))</f>
        <v>0</v>
      </c>
      <c r="Y43" s="7">
        <f>IF($F$19="n/a",0,IF(Y$3&lt;=$C43,0,IF(Y$3&gt;($F$19+$C43),INDEX($D$31:$W$31,,$C43)-SUM($D43:X43),INDEX($D$31:$W$31,,$C43)/$F$19)))</f>
        <v>0</v>
      </c>
      <c r="Z43" s="7">
        <f>IF($F$19="n/a",0,IF(Z$3&lt;=$C43,0,IF(Z$3&gt;($F$19+$C43),INDEX($D$31:$W$31,,$C43)-SUM($D43:Y43),INDEX($D$31:$W$31,,$C43)/$F$19)))</f>
        <v>0</v>
      </c>
      <c r="AA43" s="7">
        <f>IF($F$19="n/a",0,IF(AA$3&lt;=$C43,0,IF(AA$3&gt;($F$19+$C43),INDEX($D$31:$W$31,,$C43)-SUM($D43:Z43),INDEX($D$31:$W$31,,$C43)/$F$19)))</f>
        <v>0</v>
      </c>
      <c r="AB43" s="7">
        <f>IF($F$19="n/a",0,IF(AB$3&lt;=$C43,0,IF(AB$3&gt;($F$19+$C43),INDEX($D$31:$W$31,,$C43)-SUM($D43:AA43),INDEX($D$31:$W$31,,$C43)/$F$19)))</f>
        <v>0</v>
      </c>
      <c r="AC43" s="7">
        <f>IF($F$19="n/a",0,IF(AC$3&lt;=$C43,0,IF(AC$3&gt;($F$19+$C43),INDEX($D$31:$W$31,,$C43)-SUM($D43:AB43),INDEX($D$31:$W$31,,$C43)/$F$19)))</f>
        <v>0</v>
      </c>
      <c r="AD43" s="7">
        <f>IF($F$19="n/a",0,IF(AD$3&lt;=$C43,0,IF(AD$3&gt;($F$19+$C43),INDEX($D$31:$W$31,,$C43)-SUM($D43:AC43),INDEX($D$31:$W$31,,$C43)/$F$19)))</f>
        <v>0</v>
      </c>
      <c r="AE43" s="7">
        <f>IF($F$19="n/a",0,IF(AE$3&lt;=$C43,0,IF(AE$3&gt;($F$19+$C43),INDEX($D$31:$W$31,,$C43)-SUM($D43:AD43),INDEX($D$31:$W$31,,$C43)/$F$19)))</f>
        <v>0</v>
      </c>
      <c r="AF43" s="7">
        <f>IF($F$19="n/a",0,IF(AF$3&lt;=$C43,0,IF(AF$3&gt;($F$19+$C43),INDEX($D$31:$W$31,,$C43)-SUM($D43:AE43),INDEX($D$31:$W$31,,$C43)/$F$19)))</f>
        <v>0</v>
      </c>
      <c r="AG43" s="7">
        <f>IF($F$19="n/a",0,IF(AG$3&lt;=$C43,0,IF(AG$3&gt;($F$19+$C43),INDEX($D$31:$W$31,,$C43)-SUM($D43:AF43),INDEX($D$31:$W$31,,$C43)/$F$19)))</f>
        <v>0</v>
      </c>
      <c r="AH43" s="7">
        <f>IF($F$19="n/a",0,IF(AH$3&lt;=$C43,0,IF(AH$3&gt;($F$19+$C43),INDEX($D$31:$W$31,,$C43)-SUM($D43:AG43),INDEX($D$31:$W$31,,$C43)/$F$19)))</f>
        <v>0</v>
      </c>
      <c r="AI43" s="7">
        <f>IF($F$19="n/a",0,IF(AI$3&lt;=$C43,0,IF(AI$3&gt;($F$19+$C43),INDEX($D$31:$W$31,,$C43)-SUM($D43:AH43),INDEX($D$31:$W$31,,$C43)/$F$19)))</f>
        <v>0</v>
      </c>
      <c r="AJ43" s="7">
        <f>IF($F$19="n/a",0,IF(AJ$3&lt;=$C43,0,IF(AJ$3&gt;($F$19+$C43),INDEX($D$31:$W$31,,$C43)-SUM($D43:AI43),INDEX($D$31:$W$31,,$C43)/$F$19)))</f>
        <v>0</v>
      </c>
      <c r="AK43" s="7">
        <f>IF($F$19="n/a",0,IF(AK$3&lt;=$C43,0,IF(AK$3&gt;($F$19+$C43),INDEX($D$31:$W$31,,$C43)-SUM($D43:AJ43),INDEX($D$31:$W$31,,$C43)/$F$19)))</f>
        <v>0</v>
      </c>
      <c r="AL43" s="7">
        <f>IF($F$19="n/a",0,IF(AL$3&lt;=$C43,0,IF(AL$3&gt;($F$19+$C43),INDEX($D$31:$W$31,,$C43)-SUM($D43:AK43),INDEX($D$31:$W$31,,$C43)/$F$19)))</f>
        <v>0</v>
      </c>
      <c r="AM43" s="7">
        <f>IF($F$19="n/a",0,IF(AM$3&lt;=$C43,0,IF(AM$3&gt;($F$19+$C43),INDEX($D$31:$W$31,,$C43)-SUM($D43:AL43),INDEX($D$31:$W$31,,$C43)/$F$19)))</f>
        <v>0</v>
      </c>
      <c r="AN43" s="7">
        <f>IF($F$19="n/a",0,IF(AN$3&lt;=$C43,0,IF(AN$3&gt;($F$19+$C43),INDEX($D$31:$W$31,,$C43)-SUM($D43:AM43),INDEX($D$31:$W$31,,$C43)/$F$19)))</f>
        <v>0</v>
      </c>
      <c r="AO43" s="7">
        <f>IF($F$19="n/a",0,IF(AO$3&lt;=$C43,0,IF(AO$3&gt;($F$19+$C43),INDEX($D$31:$W$31,,$C43)-SUM($D43:AN43),INDEX($D$31:$W$31,,$C43)/$F$19)))</f>
        <v>0</v>
      </c>
      <c r="AP43" s="7">
        <f>IF($F$19="n/a",0,IF(AP$3&lt;=$C43,0,IF(AP$3&gt;($F$19+$C43),INDEX($D$31:$W$31,,$C43)-SUM($D43:AO43),INDEX($D$31:$W$31,,$C43)/$F$19)))</f>
        <v>0</v>
      </c>
      <c r="AQ43" s="7">
        <f>IF($F$19="n/a",0,IF(AQ$3&lt;=$C43,0,IF(AQ$3&gt;($F$19+$C43),INDEX($D$31:$W$31,,$C43)-SUM($D43:AP43),INDEX($D$31:$W$31,,$C43)/$F$19)))</f>
        <v>0</v>
      </c>
      <c r="AR43" s="7">
        <f>IF($F$19="n/a",0,IF(AR$3&lt;=$C43,0,IF(AR$3&gt;($F$19+$C43),INDEX($D$31:$W$31,,$C43)-SUM($D43:AQ43),INDEX($D$31:$W$31,,$C43)/$F$19)))</f>
        <v>0</v>
      </c>
      <c r="AS43" s="7">
        <f>IF($F$19="n/a",0,IF(AS$3&lt;=$C43,0,IF(AS$3&gt;($F$19+$C43),INDEX($D$31:$W$31,,$C43)-SUM($D43:AR43),INDEX($D$31:$W$31,,$C43)/$F$19)))</f>
        <v>0</v>
      </c>
      <c r="AT43" s="7">
        <f>IF($F$19="n/a",0,IF(AT$3&lt;=$C43,0,IF(AT$3&gt;($F$19+$C43),INDEX($D$31:$W$31,,$C43)-SUM($D43:AS43),INDEX($D$31:$W$31,,$C43)/$F$19)))</f>
        <v>0</v>
      </c>
      <c r="AU43" s="7">
        <f>IF($F$19="n/a",0,IF(AU$3&lt;=$C43,0,IF(AU$3&gt;($F$19+$C43),INDEX($D$31:$W$31,,$C43)-SUM($D43:AT43),INDEX($D$31:$W$31,,$C43)/$F$19)))</f>
        <v>0</v>
      </c>
      <c r="AV43" s="7">
        <f>IF($F$19="n/a",0,IF(AV$3&lt;=$C43,0,IF(AV$3&gt;($F$19+$C43),INDEX($D$31:$W$31,,$C43)-SUM($D43:AU43),INDEX($D$31:$W$31,,$C43)/$F$19)))</f>
        <v>0</v>
      </c>
      <c r="AW43" s="7">
        <f>IF($F$19="n/a",0,IF(AW$3&lt;=$C43,0,IF(AW$3&gt;($F$19+$C43),INDEX($D$31:$W$31,,$C43)-SUM($D43:AV43),INDEX($D$31:$W$31,,$C43)/$F$19)))</f>
        <v>0</v>
      </c>
      <c r="AX43" s="7">
        <f>IF($F$19="n/a",0,IF(AX$3&lt;=$C43,0,IF(AX$3&gt;($F$19+$C43),INDEX($D$31:$W$31,,$C43)-SUM($D43:AW43),INDEX($D$31:$W$31,,$C43)/$F$19)))</f>
        <v>0</v>
      </c>
      <c r="AY43" s="7">
        <f>IF($F$19="n/a",0,IF(AY$3&lt;=$C43,0,IF(AY$3&gt;($F$19+$C43),INDEX($D$31:$W$31,,$C43)-SUM($D43:AX43),INDEX($D$31:$W$31,,$C43)/$F$19)))</f>
        <v>0</v>
      </c>
      <c r="AZ43" s="7">
        <f>IF($F$19="n/a",0,IF(AZ$3&lt;=$C43,0,IF(AZ$3&gt;($F$19+$C43),INDEX($D$31:$W$31,,$C43)-SUM($D43:AY43),INDEX($D$31:$W$31,,$C43)/$F$19)))</f>
        <v>0</v>
      </c>
      <c r="BA43" s="7">
        <f>IF($F$19="n/a",0,IF(BA$3&lt;=$C43,0,IF(BA$3&gt;($F$19+$C43),INDEX($D$31:$W$31,,$C43)-SUM($D43:AZ43),INDEX($D$31:$W$31,,$C43)/$F$19)))</f>
        <v>0</v>
      </c>
      <c r="BB43" s="7">
        <f>IF($F$19="n/a",0,IF(BB$3&lt;=$C43,0,IF(BB$3&gt;($F$19+$C43),INDEX($D$31:$W$31,,$C43)-SUM($D43:BA43),INDEX($D$31:$W$31,,$C43)/$F$19)))</f>
        <v>0</v>
      </c>
      <c r="BC43" s="7">
        <f>IF($F$19="n/a",0,IF(BC$3&lt;=$C43,0,IF(BC$3&gt;($F$19+$C43),INDEX($D$31:$W$31,,$C43)-SUM($D43:BB43),INDEX($D$31:$W$31,,$C43)/$F$19)))</f>
        <v>0</v>
      </c>
      <c r="BD43" s="7">
        <f>IF($F$19="n/a",0,IF(BD$3&lt;=$C43,0,IF(BD$3&gt;($F$19+$C43),INDEX($D$31:$W$31,,$C43)-SUM($D43:BC43),INDEX($D$31:$W$31,,$C43)/$F$19)))</f>
        <v>0</v>
      </c>
      <c r="BE43" s="7">
        <f>IF($F$19="n/a",0,IF(BE$3&lt;=$C43,0,IF(BE$3&gt;($F$19+$C43),INDEX($D$31:$W$31,,$C43)-SUM($D43:BD43),INDEX($D$31:$W$31,,$C43)/$F$19)))</f>
        <v>0</v>
      </c>
      <c r="BF43" s="7">
        <f>IF($F$19="n/a",0,IF(BF$3&lt;=$C43,0,IF(BF$3&gt;($F$19+$C43),INDEX($D$31:$W$31,,$C43)-SUM($D43:BE43),INDEX($D$31:$W$31,,$C43)/$F$19)))</f>
        <v>0</v>
      </c>
      <c r="BG43" s="7">
        <f>IF($F$19="n/a",0,IF(BG$3&lt;=$C43,0,IF(BG$3&gt;($F$19+$C43),INDEX($D$31:$W$31,,$C43)-SUM($D43:BF43),INDEX($D$31:$W$31,,$C43)/$F$19)))</f>
        <v>0</v>
      </c>
      <c r="BH43" s="7">
        <f>IF($F$19="n/a",0,IF(BH$3&lt;=$C43,0,IF(BH$3&gt;($F$19+$C43),INDEX($D$31:$W$31,,$C43)-SUM($D43:BG43),INDEX($D$31:$W$31,,$C43)/$F$19)))</f>
        <v>0</v>
      </c>
      <c r="BI43" s="7">
        <f>IF($F$19="n/a",0,IF(BI$3&lt;=$C43,0,IF(BI$3&gt;($F$19+$C43),INDEX($D$31:$W$31,,$C43)-SUM($D43:BH43),INDEX($D$31:$W$31,,$C43)/$F$19)))</f>
        <v>0</v>
      </c>
      <c r="BJ43" s="7">
        <f>IF($F$19="n/a",0,IF(BJ$3&lt;=$C43,0,IF(BJ$3&gt;($F$19+$C43),INDEX($D$31:$W$31,,$C43)-SUM($D43:BI43),INDEX($D$31:$W$31,,$C43)/$F$19)))</f>
        <v>0</v>
      </c>
      <c r="BK43" s="7">
        <f>IF($F$19="n/a",0,IF(BK$3&lt;=$C43,0,IF(BK$3&gt;($F$19+$C43),INDEX($D$31:$W$31,,$C43)-SUM($D43:BJ43),INDEX($D$31:$W$31,,$C43)/$F$19)))</f>
        <v>0</v>
      </c>
    </row>
    <row r="44" spans="2:63" outlineLevel="1">
      <c r="B44" s="14">
        <v>2023</v>
      </c>
      <c r="C44" s="14">
        <v>11</v>
      </c>
      <c r="D44" s="7"/>
      <c r="E44" s="7">
        <f>IF($F$19="n/a",0,IF(E$3&lt;=$C44,0,IF(E$3&gt;($F$19+$C44),INDEX($D$31:$W$31,,$C44)-SUM($D44:D44),INDEX($D$31:$W$31,,$C44)/$F$19)))</f>
        <v>0</v>
      </c>
      <c r="F44" s="7">
        <f>IF($F$19="n/a",0,IF(F$3&lt;=$C44,0,IF(F$3&gt;($F$19+$C44),INDEX($D$31:$W$31,,$C44)-SUM($D44:E44),INDEX($D$31:$W$31,,$C44)/$F$19)))</f>
        <v>0</v>
      </c>
      <c r="G44" s="7">
        <f>IF($F$19="n/a",0,IF(G$3&lt;=$C44,0,IF(G$3&gt;($F$19+$C44),INDEX($D$31:$W$31,,$C44)-SUM($D44:F44),INDEX($D$31:$W$31,,$C44)/$F$19)))</f>
        <v>0</v>
      </c>
      <c r="H44" s="10">
        <f>IF($F$19="n/a",0,IF(H$3&lt;=$C44,0,IF(H$3&gt;($F$19+$C44),INDEX($D$31:$W$31,,$C44)-SUM($D44:G44),INDEX($D$31:$W$31,,$C44)/$F$19)))</f>
        <v>0</v>
      </c>
      <c r="I44" s="11">
        <f>IF($F$19="n/a",0,IF(I$3&lt;=$C44,0,IF(I$3&gt;($F$19+$C44),INDEX($D$31:$W$31,,$C44)-SUM($D44:H44),INDEX($D$31:$W$31,,$C44)/$F$19)))</f>
        <v>0</v>
      </c>
      <c r="J44" s="7">
        <f>IF($F$19="n/a",0,IF(J$3&lt;=$C44,0,IF(J$3&gt;($F$19+$C44),INDEX($D$31:$W$31,,$C44)-SUM($D44:I44),INDEX($D$31:$W$31,,$C44)/$F$19)))</f>
        <v>0</v>
      </c>
      <c r="K44" s="7">
        <f>IF($F$19="n/a",0,IF(K$3&lt;=$C44,0,IF(K$3&gt;($F$19+$C44),INDEX($D$31:$W$31,,$C44)-SUM($D44:J44),INDEX($D$31:$W$31,,$C44)/$F$19)))</f>
        <v>0</v>
      </c>
      <c r="L44" s="7">
        <f>IF($F$19="n/a",0,IF(L$3&lt;=$C44,0,IF(L$3&gt;($F$19+$C44),INDEX($D$31:$W$31,,$C44)-SUM($D44:K44),INDEX($D$31:$W$31,,$C44)/$F$19)))</f>
        <v>0</v>
      </c>
      <c r="M44" s="7">
        <f>IF($F$19="n/a",0,IF(M$3&lt;=$C44,0,IF(M$3&gt;($F$19+$C44),INDEX($D$31:$W$31,,$C44)-SUM($D44:L44),INDEX($D$31:$W$31,,$C44)/$F$19)))</f>
        <v>0</v>
      </c>
      <c r="N44" s="7">
        <f>IF($F$19="n/a",0,IF(N$3&lt;=$C44,0,IF(N$3&gt;($F$19+$C44),INDEX($D$31:$W$31,,$C44)-SUM($D44:M44),INDEX($D$31:$W$31,,$C44)/$F$19)))</f>
        <v>0</v>
      </c>
      <c r="O44" s="7">
        <f>IF($F$19="n/a",0,IF(O$3&lt;=$C44,0,IF(O$3&gt;($F$19+$C44),INDEX($D$31:$W$31,,$C44)-SUM($D44:N44),INDEX($D$31:$W$31,,$C44)/$F$19)))</f>
        <v>0</v>
      </c>
      <c r="P44" s="7">
        <f>IF($F$19="n/a",0,IF(P$3&lt;=$C44,0,IF(P$3&gt;($F$19+$C44),INDEX($D$31:$W$31,,$C44)-SUM($D44:O44),INDEX($D$31:$W$31,,$C44)/$F$19)))</f>
        <v>0</v>
      </c>
      <c r="Q44" s="7">
        <f>IF($F$19="n/a",0,IF(Q$3&lt;=$C44,0,IF(Q$3&gt;($F$19+$C44),INDEX($D$31:$W$31,,$C44)-SUM($D44:P44),INDEX($D$31:$W$31,,$C44)/$F$19)))</f>
        <v>0</v>
      </c>
      <c r="R44" s="7">
        <f>IF($F$19="n/a",0,IF(R$3&lt;=$C44,0,IF(R$3&gt;($F$19+$C44),INDEX($D$31:$W$31,,$C44)-SUM($D44:Q44),INDEX($D$31:$W$31,,$C44)/$F$19)))</f>
        <v>0</v>
      </c>
      <c r="S44" s="7">
        <f>IF($F$19="n/a",0,IF(S$3&lt;=$C44,0,IF(S$3&gt;($F$19+$C44),INDEX($D$31:$W$31,,$C44)-SUM($D44:R44),INDEX($D$31:$W$31,,$C44)/$F$19)))</f>
        <v>0</v>
      </c>
      <c r="T44" s="7">
        <f>IF($F$19="n/a",0,IF(T$3&lt;=$C44,0,IF(T$3&gt;($F$19+$C44),INDEX($D$31:$W$31,,$C44)-SUM($D44:S44),INDEX($D$31:$W$31,,$C44)/$F$19)))</f>
        <v>0</v>
      </c>
      <c r="U44" s="7">
        <f>IF($F$19="n/a",0,IF(U$3&lt;=$C44,0,IF(U$3&gt;($F$19+$C44),INDEX($D$31:$W$31,,$C44)-SUM($D44:T44),INDEX($D$31:$W$31,,$C44)/$F$19)))</f>
        <v>0</v>
      </c>
      <c r="V44" s="7">
        <f>IF($F$19="n/a",0,IF(V$3&lt;=$C44,0,IF(V$3&gt;($F$19+$C44),INDEX($D$31:$W$31,,$C44)-SUM($D44:U44),INDEX($D$31:$W$31,,$C44)/$F$19)))</f>
        <v>0</v>
      </c>
      <c r="W44" s="7">
        <f>IF($F$19="n/a",0,IF(W$3&lt;=$C44,0,IF(W$3&gt;($F$19+$C44),INDEX($D$31:$W$31,,$C44)-SUM($D44:V44),INDEX($D$31:$W$31,,$C44)/$F$19)))</f>
        <v>0</v>
      </c>
      <c r="X44" s="7">
        <f>IF($F$19="n/a",0,IF(X$3&lt;=$C44,0,IF(X$3&gt;($F$19+$C44),INDEX($D$31:$W$31,,$C44)-SUM($D44:W44),INDEX($D$31:$W$31,,$C44)/$F$19)))</f>
        <v>0</v>
      </c>
      <c r="Y44" s="7">
        <f>IF($F$19="n/a",0,IF(Y$3&lt;=$C44,0,IF(Y$3&gt;($F$19+$C44),INDEX($D$31:$W$31,,$C44)-SUM($D44:X44),INDEX($D$31:$W$31,,$C44)/$F$19)))</f>
        <v>0</v>
      </c>
      <c r="Z44" s="7">
        <f>IF($F$19="n/a",0,IF(Z$3&lt;=$C44,0,IF(Z$3&gt;($F$19+$C44),INDEX($D$31:$W$31,,$C44)-SUM($D44:Y44),INDEX($D$31:$W$31,,$C44)/$F$19)))</f>
        <v>0</v>
      </c>
      <c r="AA44" s="7">
        <f>IF($F$19="n/a",0,IF(AA$3&lt;=$C44,0,IF(AA$3&gt;($F$19+$C44),INDEX($D$31:$W$31,,$C44)-SUM($D44:Z44),INDEX($D$31:$W$31,,$C44)/$F$19)))</f>
        <v>0</v>
      </c>
      <c r="AB44" s="7">
        <f>IF($F$19="n/a",0,IF(AB$3&lt;=$C44,0,IF(AB$3&gt;($F$19+$C44),INDEX($D$31:$W$31,,$C44)-SUM($D44:AA44),INDEX($D$31:$W$31,,$C44)/$F$19)))</f>
        <v>0</v>
      </c>
      <c r="AC44" s="7">
        <f>IF($F$19="n/a",0,IF(AC$3&lt;=$C44,0,IF(AC$3&gt;($F$19+$C44),INDEX($D$31:$W$31,,$C44)-SUM($D44:AB44),INDEX($D$31:$W$31,,$C44)/$F$19)))</f>
        <v>0</v>
      </c>
      <c r="AD44" s="7">
        <f>IF($F$19="n/a",0,IF(AD$3&lt;=$C44,0,IF(AD$3&gt;($F$19+$C44),INDEX($D$31:$W$31,,$C44)-SUM($D44:AC44),INDEX($D$31:$W$31,,$C44)/$F$19)))</f>
        <v>0</v>
      </c>
      <c r="AE44" s="7">
        <f>IF($F$19="n/a",0,IF(AE$3&lt;=$C44,0,IF(AE$3&gt;($F$19+$C44),INDEX($D$31:$W$31,,$C44)-SUM($D44:AD44),INDEX($D$31:$W$31,,$C44)/$F$19)))</f>
        <v>0</v>
      </c>
      <c r="AF44" s="7">
        <f>IF($F$19="n/a",0,IF(AF$3&lt;=$C44,0,IF(AF$3&gt;($F$19+$C44),INDEX($D$31:$W$31,,$C44)-SUM($D44:AE44),INDEX($D$31:$W$31,,$C44)/$F$19)))</f>
        <v>0</v>
      </c>
      <c r="AG44" s="7">
        <f>IF($F$19="n/a",0,IF(AG$3&lt;=$C44,0,IF(AG$3&gt;($F$19+$C44),INDEX($D$31:$W$31,,$C44)-SUM($D44:AF44),INDEX($D$31:$W$31,,$C44)/$F$19)))</f>
        <v>0</v>
      </c>
      <c r="AH44" s="7">
        <f>IF($F$19="n/a",0,IF(AH$3&lt;=$C44,0,IF(AH$3&gt;($F$19+$C44),INDEX($D$31:$W$31,,$C44)-SUM($D44:AG44),INDEX($D$31:$W$31,,$C44)/$F$19)))</f>
        <v>0</v>
      </c>
      <c r="AI44" s="7">
        <f>IF($F$19="n/a",0,IF(AI$3&lt;=$C44,0,IF(AI$3&gt;($F$19+$C44),INDEX($D$31:$W$31,,$C44)-SUM($D44:AH44),INDEX($D$31:$W$31,,$C44)/$F$19)))</f>
        <v>0</v>
      </c>
      <c r="AJ44" s="7">
        <f>IF($F$19="n/a",0,IF(AJ$3&lt;=$C44,0,IF(AJ$3&gt;($F$19+$C44),INDEX($D$31:$W$31,,$C44)-SUM($D44:AI44),INDEX($D$31:$W$31,,$C44)/$F$19)))</f>
        <v>0</v>
      </c>
      <c r="AK44" s="7">
        <f>IF($F$19="n/a",0,IF(AK$3&lt;=$C44,0,IF(AK$3&gt;($F$19+$C44),INDEX($D$31:$W$31,,$C44)-SUM($D44:AJ44),INDEX($D$31:$W$31,,$C44)/$F$19)))</f>
        <v>0</v>
      </c>
      <c r="AL44" s="7">
        <f>IF($F$19="n/a",0,IF(AL$3&lt;=$C44,0,IF(AL$3&gt;($F$19+$C44),INDEX($D$31:$W$31,,$C44)-SUM($D44:AK44),INDEX($D$31:$W$31,,$C44)/$F$19)))</f>
        <v>0</v>
      </c>
      <c r="AM44" s="7">
        <f>IF($F$19="n/a",0,IF(AM$3&lt;=$C44,0,IF(AM$3&gt;($F$19+$C44),INDEX($D$31:$W$31,,$C44)-SUM($D44:AL44),INDEX($D$31:$W$31,,$C44)/$F$19)))</f>
        <v>0</v>
      </c>
      <c r="AN44" s="7">
        <f>IF($F$19="n/a",0,IF(AN$3&lt;=$C44,0,IF(AN$3&gt;($F$19+$C44),INDEX($D$31:$W$31,,$C44)-SUM($D44:AM44),INDEX($D$31:$W$31,,$C44)/$F$19)))</f>
        <v>0</v>
      </c>
      <c r="AO44" s="7">
        <f>IF($F$19="n/a",0,IF(AO$3&lt;=$C44,0,IF(AO$3&gt;($F$19+$C44),INDEX($D$31:$W$31,,$C44)-SUM($D44:AN44),INDEX($D$31:$W$31,,$C44)/$F$19)))</f>
        <v>0</v>
      </c>
      <c r="AP44" s="7">
        <f>IF($F$19="n/a",0,IF(AP$3&lt;=$C44,0,IF(AP$3&gt;($F$19+$C44),INDEX($D$31:$W$31,,$C44)-SUM($D44:AO44),INDEX($D$31:$W$31,,$C44)/$F$19)))</f>
        <v>0</v>
      </c>
      <c r="AQ44" s="7">
        <f>IF($F$19="n/a",0,IF(AQ$3&lt;=$C44,0,IF(AQ$3&gt;($F$19+$C44),INDEX($D$31:$W$31,,$C44)-SUM($D44:AP44),INDEX($D$31:$W$31,,$C44)/$F$19)))</f>
        <v>0</v>
      </c>
      <c r="AR44" s="7">
        <f>IF($F$19="n/a",0,IF(AR$3&lt;=$C44,0,IF(AR$3&gt;($F$19+$C44),INDEX($D$31:$W$31,,$C44)-SUM($D44:AQ44),INDEX($D$31:$W$31,,$C44)/$F$19)))</f>
        <v>0</v>
      </c>
      <c r="AS44" s="7">
        <f>IF($F$19="n/a",0,IF(AS$3&lt;=$C44,0,IF(AS$3&gt;($F$19+$C44),INDEX($D$31:$W$31,,$C44)-SUM($D44:AR44),INDEX($D$31:$W$31,,$C44)/$F$19)))</f>
        <v>0</v>
      </c>
      <c r="AT44" s="7">
        <f>IF($F$19="n/a",0,IF(AT$3&lt;=$C44,0,IF(AT$3&gt;($F$19+$C44),INDEX($D$31:$W$31,,$C44)-SUM($D44:AS44),INDEX($D$31:$W$31,,$C44)/$F$19)))</f>
        <v>0</v>
      </c>
      <c r="AU44" s="7">
        <f>IF($F$19="n/a",0,IF(AU$3&lt;=$C44,0,IF(AU$3&gt;($F$19+$C44),INDEX($D$31:$W$31,,$C44)-SUM($D44:AT44),INDEX($D$31:$W$31,,$C44)/$F$19)))</f>
        <v>0</v>
      </c>
      <c r="AV44" s="7">
        <f>IF($F$19="n/a",0,IF(AV$3&lt;=$C44,0,IF(AV$3&gt;($F$19+$C44),INDEX($D$31:$W$31,,$C44)-SUM($D44:AU44),INDEX($D$31:$W$31,,$C44)/$F$19)))</f>
        <v>0</v>
      </c>
      <c r="AW44" s="7">
        <f>IF($F$19="n/a",0,IF(AW$3&lt;=$C44,0,IF(AW$3&gt;($F$19+$C44),INDEX($D$31:$W$31,,$C44)-SUM($D44:AV44),INDEX($D$31:$W$31,,$C44)/$F$19)))</f>
        <v>0</v>
      </c>
      <c r="AX44" s="7">
        <f>IF($F$19="n/a",0,IF(AX$3&lt;=$C44,0,IF(AX$3&gt;($F$19+$C44),INDEX($D$31:$W$31,,$C44)-SUM($D44:AW44),INDEX($D$31:$W$31,,$C44)/$F$19)))</f>
        <v>0</v>
      </c>
      <c r="AY44" s="7">
        <f>IF($F$19="n/a",0,IF(AY$3&lt;=$C44,0,IF(AY$3&gt;($F$19+$C44),INDEX($D$31:$W$31,,$C44)-SUM($D44:AX44),INDEX($D$31:$W$31,,$C44)/$F$19)))</f>
        <v>0</v>
      </c>
      <c r="AZ44" s="7">
        <f>IF($F$19="n/a",0,IF(AZ$3&lt;=$C44,0,IF(AZ$3&gt;($F$19+$C44),INDEX($D$31:$W$31,,$C44)-SUM($D44:AY44),INDEX($D$31:$W$31,,$C44)/$F$19)))</f>
        <v>0</v>
      </c>
      <c r="BA44" s="7">
        <f>IF($F$19="n/a",0,IF(BA$3&lt;=$C44,0,IF(BA$3&gt;($F$19+$C44),INDEX($D$31:$W$31,,$C44)-SUM($D44:AZ44),INDEX($D$31:$W$31,,$C44)/$F$19)))</f>
        <v>0</v>
      </c>
      <c r="BB44" s="7">
        <f>IF($F$19="n/a",0,IF(BB$3&lt;=$C44,0,IF(BB$3&gt;($F$19+$C44),INDEX($D$31:$W$31,,$C44)-SUM($D44:BA44),INDEX($D$31:$W$31,,$C44)/$F$19)))</f>
        <v>0</v>
      </c>
      <c r="BC44" s="7">
        <f>IF($F$19="n/a",0,IF(BC$3&lt;=$C44,0,IF(BC$3&gt;($F$19+$C44),INDEX($D$31:$W$31,,$C44)-SUM($D44:BB44),INDEX($D$31:$W$31,,$C44)/$F$19)))</f>
        <v>0</v>
      </c>
      <c r="BD44" s="7">
        <f>IF($F$19="n/a",0,IF(BD$3&lt;=$C44,0,IF(BD$3&gt;($F$19+$C44),INDEX($D$31:$W$31,,$C44)-SUM($D44:BC44),INDEX($D$31:$W$31,,$C44)/$F$19)))</f>
        <v>0</v>
      </c>
      <c r="BE44" s="7">
        <f>IF($F$19="n/a",0,IF(BE$3&lt;=$C44,0,IF(BE$3&gt;($F$19+$C44),INDEX($D$31:$W$31,,$C44)-SUM($D44:BD44),INDEX($D$31:$W$31,,$C44)/$F$19)))</f>
        <v>0</v>
      </c>
      <c r="BF44" s="7">
        <f>IF($F$19="n/a",0,IF(BF$3&lt;=$C44,0,IF(BF$3&gt;($F$19+$C44),INDEX($D$31:$W$31,,$C44)-SUM($D44:BE44),INDEX($D$31:$W$31,,$C44)/$F$19)))</f>
        <v>0</v>
      </c>
      <c r="BG44" s="7">
        <f>IF($F$19="n/a",0,IF(BG$3&lt;=$C44,0,IF(BG$3&gt;($F$19+$C44),INDEX($D$31:$W$31,,$C44)-SUM($D44:BF44),INDEX($D$31:$W$31,,$C44)/$F$19)))</f>
        <v>0</v>
      </c>
      <c r="BH44" s="7">
        <f>IF($F$19="n/a",0,IF(BH$3&lt;=$C44,0,IF(BH$3&gt;($F$19+$C44),INDEX($D$31:$W$31,,$C44)-SUM($D44:BG44),INDEX($D$31:$W$31,,$C44)/$F$19)))</f>
        <v>0</v>
      </c>
      <c r="BI44" s="7">
        <f>IF($F$19="n/a",0,IF(BI$3&lt;=$C44,0,IF(BI$3&gt;($F$19+$C44),INDEX($D$31:$W$31,,$C44)-SUM($D44:BH44),INDEX($D$31:$W$31,,$C44)/$F$19)))</f>
        <v>0</v>
      </c>
      <c r="BJ44" s="7">
        <f>IF($F$19="n/a",0,IF(BJ$3&lt;=$C44,0,IF(BJ$3&gt;($F$19+$C44),INDEX($D$31:$W$31,,$C44)-SUM($D44:BI44),INDEX($D$31:$W$31,,$C44)/$F$19)))</f>
        <v>0</v>
      </c>
      <c r="BK44" s="7">
        <f>IF($F$19="n/a",0,IF(BK$3&lt;=$C44,0,IF(BK$3&gt;($F$19+$C44),INDEX($D$31:$W$31,,$C44)-SUM($D44:BJ44),INDEX($D$31:$W$31,,$C44)/$F$19)))</f>
        <v>0</v>
      </c>
    </row>
    <row r="45" spans="2:63" outlineLevel="1">
      <c r="B45" s="14">
        <v>2024</v>
      </c>
      <c r="C45" s="14">
        <v>12</v>
      </c>
      <c r="D45" s="7"/>
      <c r="E45" s="7">
        <f>IF($F$19="n/a",0,IF(E$3&lt;=$C45,0,IF(E$3&gt;($F$19+$C45),INDEX($D$31:$W$31,,$C45)-SUM($D45:D45),INDEX($D$31:$W$31,,$C45)/$F$19)))</f>
        <v>0</v>
      </c>
      <c r="F45" s="7">
        <f>IF($F$19="n/a",0,IF(F$3&lt;=$C45,0,IF(F$3&gt;($F$19+$C45),INDEX($D$31:$W$31,,$C45)-SUM($D45:E45),INDEX($D$31:$W$31,,$C45)/$F$19)))</f>
        <v>0</v>
      </c>
      <c r="G45" s="7">
        <f>IF($F$19="n/a",0,IF(G$3&lt;=$C45,0,IF(G$3&gt;($F$19+$C45),INDEX($D$31:$W$31,,$C45)-SUM($D45:F45),INDEX($D$31:$W$31,,$C45)/$F$19)))</f>
        <v>0</v>
      </c>
      <c r="H45" s="10">
        <f>IF($F$19="n/a",0,IF(H$3&lt;=$C45,0,IF(H$3&gt;($F$19+$C45),INDEX($D$31:$W$31,,$C45)-SUM($D45:G45),INDEX($D$31:$W$31,,$C45)/$F$19)))</f>
        <v>0</v>
      </c>
      <c r="I45" s="11">
        <f>IF($F$19="n/a",0,IF(I$3&lt;=$C45,0,IF(I$3&gt;($F$19+$C45),INDEX($D$31:$W$31,,$C45)-SUM($D45:H45),INDEX($D$31:$W$31,,$C45)/$F$19)))</f>
        <v>0</v>
      </c>
      <c r="J45" s="7">
        <f>IF($F$19="n/a",0,IF(J$3&lt;=$C45,0,IF(J$3&gt;($F$19+$C45),INDEX($D$31:$W$31,,$C45)-SUM($D45:I45),INDEX($D$31:$W$31,,$C45)/$F$19)))</f>
        <v>0</v>
      </c>
      <c r="K45" s="7">
        <f>IF($F$19="n/a",0,IF(K$3&lt;=$C45,0,IF(K$3&gt;($F$19+$C45),INDEX($D$31:$W$31,,$C45)-SUM($D45:J45),INDEX($D$31:$W$31,,$C45)/$F$19)))</f>
        <v>0</v>
      </c>
      <c r="L45" s="7">
        <f>IF($F$19="n/a",0,IF(L$3&lt;=$C45,0,IF(L$3&gt;($F$19+$C45),INDEX($D$31:$W$31,,$C45)-SUM($D45:K45),INDEX($D$31:$W$31,,$C45)/$F$19)))</f>
        <v>0</v>
      </c>
      <c r="M45" s="7">
        <f>IF($F$19="n/a",0,IF(M$3&lt;=$C45,0,IF(M$3&gt;($F$19+$C45),INDEX($D$31:$W$31,,$C45)-SUM($D45:L45),INDEX($D$31:$W$31,,$C45)/$F$19)))</f>
        <v>0</v>
      </c>
      <c r="N45" s="7">
        <f>IF($F$19="n/a",0,IF(N$3&lt;=$C45,0,IF(N$3&gt;($F$19+$C45),INDEX($D$31:$W$31,,$C45)-SUM($D45:M45),INDEX($D$31:$W$31,,$C45)/$F$19)))</f>
        <v>0</v>
      </c>
      <c r="O45" s="7">
        <f>IF($F$19="n/a",0,IF(O$3&lt;=$C45,0,IF(O$3&gt;($F$19+$C45),INDEX($D$31:$W$31,,$C45)-SUM($D45:N45),INDEX($D$31:$W$31,,$C45)/$F$19)))</f>
        <v>0</v>
      </c>
      <c r="P45" s="7">
        <f>IF($F$19="n/a",0,IF(P$3&lt;=$C45,0,IF(P$3&gt;($F$19+$C45),INDEX($D$31:$W$31,,$C45)-SUM($D45:O45),INDEX($D$31:$W$31,,$C45)/$F$19)))</f>
        <v>0</v>
      </c>
      <c r="Q45" s="7">
        <f>IF($F$19="n/a",0,IF(Q$3&lt;=$C45,0,IF(Q$3&gt;($F$19+$C45),INDEX($D$31:$W$31,,$C45)-SUM($D45:P45),INDEX($D$31:$W$31,,$C45)/$F$19)))</f>
        <v>0</v>
      </c>
      <c r="R45" s="7">
        <f>IF($F$19="n/a",0,IF(R$3&lt;=$C45,0,IF(R$3&gt;($F$19+$C45),INDEX($D$31:$W$31,,$C45)-SUM($D45:Q45),INDEX($D$31:$W$31,,$C45)/$F$19)))</f>
        <v>0</v>
      </c>
      <c r="S45" s="7">
        <f>IF($F$19="n/a",0,IF(S$3&lt;=$C45,0,IF(S$3&gt;($F$19+$C45),INDEX($D$31:$W$31,,$C45)-SUM($D45:R45),INDEX($D$31:$W$31,,$C45)/$F$19)))</f>
        <v>0</v>
      </c>
      <c r="T45" s="7">
        <f>IF($F$19="n/a",0,IF(T$3&lt;=$C45,0,IF(T$3&gt;($F$19+$C45),INDEX($D$31:$W$31,,$C45)-SUM($D45:S45),INDEX($D$31:$W$31,,$C45)/$F$19)))</f>
        <v>0</v>
      </c>
      <c r="U45" s="7">
        <f>IF($F$19="n/a",0,IF(U$3&lt;=$C45,0,IF(U$3&gt;($F$19+$C45),INDEX($D$31:$W$31,,$C45)-SUM($D45:T45),INDEX($D$31:$W$31,,$C45)/$F$19)))</f>
        <v>0</v>
      </c>
      <c r="V45" s="7">
        <f>IF($F$19="n/a",0,IF(V$3&lt;=$C45,0,IF(V$3&gt;($F$19+$C45),INDEX($D$31:$W$31,,$C45)-SUM($D45:U45),INDEX($D$31:$W$31,,$C45)/$F$19)))</f>
        <v>0</v>
      </c>
      <c r="W45" s="7">
        <f>IF($F$19="n/a",0,IF(W$3&lt;=$C45,0,IF(W$3&gt;($F$19+$C45),INDEX($D$31:$W$31,,$C45)-SUM($D45:V45),INDEX($D$31:$W$31,,$C45)/$F$19)))</f>
        <v>0</v>
      </c>
      <c r="X45" s="7">
        <f>IF($F$19="n/a",0,IF(X$3&lt;=$C45,0,IF(X$3&gt;($F$19+$C45),INDEX($D$31:$W$31,,$C45)-SUM($D45:W45),INDEX($D$31:$W$31,,$C45)/$F$19)))</f>
        <v>0</v>
      </c>
      <c r="Y45" s="7">
        <f>IF($F$19="n/a",0,IF(Y$3&lt;=$C45,0,IF(Y$3&gt;($F$19+$C45),INDEX($D$31:$W$31,,$C45)-SUM($D45:X45),INDEX($D$31:$W$31,,$C45)/$F$19)))</f>
        <v>0</v>
      </c>
      <c r="Z45" s="7">
        <f>IF($F$19="n/a",0,IF(Z$3&lt;=$C45,0,IF(Z$3&gt;($F$19+$C45),INDEX($D$31:$W$31,,$C45)-SUM($D45:Y45),INDEX($D$31:$W$31,,$C45)/$F$19)))</f>
        <v>0</v>
      </c>
      <c r="AA45" s="7">
        <f>IF($F$19="n/a",0,IF(AA$3&lt;=$C45,0,IF(AA$3&gt;($F$19+$C45),INDEX($D$31:$W$31,,$C45)-SUM($D45:Z45),INDEX($D$31:$W$31,,$C45)/$F$19)))</f>
        <v>0</v>
      </c>
      <c r="AB45" s="7">
        <f>IF($F$19="n/a",0,IF(AB$3&lt;=$C45,0,IF(AB$3&gt;($F$19+$C45),INDEX($D$31:$W$31,,$C45)-SUM($D45:AA45),INDEX($D$31:$W$31,,$C45)/$F$19)))</f>
        <v>0</v>
      </c>
      <c r="AC45" s="7">
        <f>IF($F$19="n/a",0,IF(AC$3&lt;=$C45,0,IF(AC$3&gt;($F$19+$C45),INDEX($D$31:$W$31,,$C45)-SUM($D45:AB45),INDEX($D$31:$W$31,,$C45)/$F$19)))</f>
        <v>0</v>
      </c>
      <c r="AD45" s="7">
        <f>IF($F$19="n/a",0,IF(AD$3&lt;=$C45,0,IF(AD$3&gt;($F$19+$C45),INDEX($D$31:$W$31,,$C45)-SUM($D45:AC45),INDEX($D$31:$W$31,,$C45)/$F$19)))</f>
        <v>0</v>
      </c>
      <c r="AE45" s="7">
        <f>IF($F$19="n/a",0,IF(AE$3&lt;=$C45,0,IF(AE$3&gt;($F$19+$C45),INDEX($D$31:$W$31,,$C45)-SUM($D45:AD45),INDEX($D$31:$W$31,,$C45)/$F$19)))</f>
        <v>0</v>
      </c>
      <c r="AF45" s="7">
        <f>IF($F$19="n/a",0,IF(AF$3&lt;=$C45,0,IF(AF$3&gt;($F$19+$C45),INDEX($D$31:$W$31,,$C45)-SUM($D45:AE45),INDEX($D$31:$W$31,,$C45)/$F$19)))</f>
        <v>0</v>
      </c>
      <c r="AG45" s="7">
        <f>IF($F$19="n/a",0,IF(AG$3&lt;=$C45,0,IF(AG$3&gt;($F$19+$C45),INDEX($D$31:$W$31,,$C45)-SUM($D45:AF45),INDEX($D$31:$W$31,,$C45)/$F$19)))</f>
        <v>0</v>
      </c>
      <c r="AH45" s="7">
        <f>IF($F$19="n/a",0,IF(AH$3&lt;=$C45,0,IF(AH$3&gt;($F$19+$C45),INDEX($D$31:$W$31,,$C45)-SUM($D45:AG45),INDEX($D$31:$W$31,,$C45)/$F$19)))</f>
        <v>0</v>
      </c>
      <c r="AI45" s="7">
        <f>IF($F$19="n/a",0,IF(AI$3&lt;=$C45,0,IF(AI$3&gt;($F$19+$C45),INDEX($D$31:$W$31,,$C45)-SUM($D45:AH45),INDEX($D$31:$W$31,,$C45)/$F$19)))</f>
        <v>0</v>
      </c>
      <c r="AJ45" s="7">
        <f>IF($F$19="n/a",0,IF(AJ$3&lt;=$C45,0,IF(AJ$3&gt;($F$19+$C45),INDEX($D$31:$W$31,,$C45)-SUM($D45:AI45),INDEX($D$31:$W$31,,$C45)/$F$19)))</f>
        <v>0</v>
      </c>
      <c r="AK45" s="7">
        <f>IF($F$19="n/a",0,IF(AK$3&lt;=$C45,0,IF(AK$3&gt;($F$19+$C45),INDEX($D$31:$W$31,,$C45)-SUM($D45:AJ45),INDEX($D$31:$W$31,,$C45)/$F$19)))</f>
        <v>0</v>
      </c>
      <c r="AL45" s="7">
        <f>IF($F$19="n/a",0,IF(AL$3&lt;=$C45,0,IF(AL$3&gt;($F$19+$C45),INDEX($D$31:$W$31,,$C45)-SUM($D45:AK45),INDEX($D$31:$W$31,,$C45)/$F$19)))</f>
        <v>0</v>
      </c>
      <c r="AM45" s="7">
        <f>IF($F$19="n/a",0,IF(AM$3&lt;=$C45,0,IF(AM$3&gt;($F$19+$C45),INDEX($D$31:$W$31,,$C45)-SUM($D45:AL45),INDEX($D$31:$W$31,,$C45)/$F$19)))</f>
        <v>0</v>
      </c>
      <c r="AN45" s="7">
        <f>IF($F$19="n/a",0,IF(AN$3&lt;=$C45,0,IF(AN$3&gt;($F$19+$C45),INDEX($D$31:$W$31,,$C45)-SUM($D45:AM45),INDEX($D$31:$W$31,,$C45)/$F$19)))</f>
        <v>0</v>
      </c>
      <c r="AO45" s="7">
        <f>IF($F$19="n/a",0,IF(AO$3&lt;=$C45,0,IF(AO$3&gt;($F$19+$C45),INDEX($D$31:$W$31,,$C45)-SUM($D45:AN45),INDEX($D$31:$W$31,,$C45)/$F$19)))</f>
        <v>0</v>
      </c>
      <c r="AP45" s="7">
        <f>IF($F$19="n/a",0,IF(AP$3&lt;=$C45,0,IF(AP$3&gt;($F$19+$C45),INDEX($D$31:$W$31,,$C45)-SUM($D45:AO45),INDEX($D$31:$W$31,,$C45)/$F$19)))</f>
        <v>0</v>
      </c>
      <c r="AQ45" s="7">
        <f>IF($F$19="n/a",0,IF(AQ$3&lt;=$C45,0,IF(AQ$3&gt;($F$19+$C45),INDEX($D$31:$W$31,,$C45)-SUM($D45:AP45),INDEX($D$31:$W$31,,$C45)/$F$19)))</f>
        <v>0</v>
      </c>
      <c r="AR45" s="7">
        <f>IF($F$19="n/a",0,IF(AR$3&lt;=$C45,0,IF(AR$3&gt;($F$19+$C45),INDEX($D$31:$W$31,,$C45)-SUM($D45:AQ45),INDEX($D$31:$W$31,,$C45)/$F$19)))</f>
        <v>0</v>
      </c>
      <c r="AS45" s="7">
        <f>IF($F$19="n/a",0,IF(AS$3&lt;=$C45,0,IF(AS$3&gt;($F$19+$C45),INDEX($D$31:$W$31,,$C45)-SUM($D45:AR45),INDEX($D$31:$W$31,,$C45)/$F$19)))</f>
        <v>0</v>
      </c>
      <c r="AT45" s="7">
        <f>IF($F$19="n/a",0,IF(AT$3&lt;=$C45,0,IF(AT$3&gt;($F$19+$C45),INDEX($D$31:$W$31,,$C45)-SUM($D45:AS45),INDEX($D$31:$W$31,,$C45)/$F$19)))</f>
        <v>0</v>
      </c>
      <c r="AU45" s="7">
        <f>IF($F$19="n/a",0,IF(AU$3&lt;=$C45,0,IF(AU$3&gt;($F$19+$C45),INDEX($D$31:$W$31,,$C45)-SUM($D45:AT45),INDEX($D$31:$W$31,,$C45)/$F$19)))</f>
        <v>0</v>
      </c>
      <c r="AV45" s="7">
        <f>IF($F$19="n/a",0,IF(AV$3&lt;=$C45,0,IF(AV$3&gt;($F$19+$C45),INDEX($D$31:$W$31,,$C45)-SUM($D45:AU45),INDEX($D$31:$W$31,,$C45)/$F$19)))</f>
        <v>0</v>
      </c>
      <c r="AW45" s="7">
        <f>IF($F$19="n/a",0,IF(AW$3&lt;=$C45,0,IF(AW$3&gt;($F$19+$C45),INDEX($D$31:$W$31,,$C45)-SUM($D45:AV45),INDEX($D$31:$W$31,,$C45)/$F$19)))</f>
        <v>0</v>
      </c>
      <c r="AX45" s="7">
        <f>IF($F$19="n/a",0,IF(AX$3&lt;=$C45,0,IF(AX$3&gt;($F$19+$C45),INDEX($D$31:$W$31,,$C45)-SUM($D45:AW45),INDEX($D$31:$W$31,,$C45)/$F$19)))</f>
        <v>0</v>
      </c>
      <c r="AY45" s="7">
        <f>IF($F$19="n/a",0,IF(AY$3&lt;=$C45,0,IF(AY$3&gt;($F$19+$C45),INDEX($D$31:$W$31,,$C45)-SUM($D45:AX45),INDEX($D$31:$W$31,,$C45)/$F$19)))</f>
        <v>0</v>
      </c>
      <c r="AZ45" s="7">
        <f>IF($F$19="n/a",0,IF(AZ$3&lt;=$C45,0,IF(AZ$3&gt;($F$19+$C45),INDEX($D$31:$W$31,,$C45)-SUM($D45:AY45),INDEX($D$31:$W$31,,$C45)/$F$19)))</f>
        <v>0</v>
      </c>
      <c r="BA45" s="7">
        <f>IF($F$19="n/a",0,IF(BA$3&lt;=$C45,0,IF(BA$3&gt;($F$19+$C45),INDEX($D$31:$W$31,,$C45)-SUM($D45:AZ45),INDEX($D$31:$W$31,,$C45)/$F$19)))</f>
        <v>0</v>
      </c>
      <c r="BB45" s="7">
        <f>IF($F$19="n/a",0,IF(BB$3&lt;=$C45,0,IF(BB$3&gt;($F$19+$C45),INDEX($D$31:$W$31,,$C45)-SUM($D45:BA45),INDEX($D$31:$W$31,,$C45)/$F$19)))</f>
        <v>0</v>
      </c>
      <c r="BC45" s="7">
        <f>IF($F$19="n/a",0,IF(BC$3&lt;=$C45,0,IF(BC$3&gt;($F$19+$C45),INDEX($D$31:$W$31,,$C45)-SUM($D45:BB45),INDEX($D$31:$W$31,,$C45)/$F$19)))</f>
        <v>0</v>
      </c>
      <c r="BD45" s="7">
        <f>IF($F$19="n/a",0,IF(BD$3&lt;=$C45,0,IF(BD$3&gt;($F$19+$C45),INDEX($D$31:$W$31,,$C45)-SUM($D45:BC45),INDEX($D$31:$W$31,,$C45)/$F$19)))</f>
        <v>0</v>
      </c>
      <c r="BE45" s="7">
        <f>IF($F$19="n/a",0,IF(BE$3&lt;=$C45,0,IF(BE$3&gt;($F$19+$C45),INDEX($D$31:$W$31,,$C45)-SUM($D45:BD45),INDEX($D$31:$W$31,,$C45)/$F$19)))</f>
        <v>0</v>
      </c>
      <c r="BF45" s="7">
        <f>IF($F$19="n/a",0,IF(BF$3&lt;=$C45,0,IF(BF$3&gt;($F$19+$C45),INDEX($D$31:$W$31,,$C45)-SUM($D45:BE45),INDEX($D$31:$W$31,,$C45)/$F$19)))</f>
        <v>0</v>
      </c>
      <c r="BG45" s="7">
        <f>IF($F$19="n/a",0,IF(BG$3&lt;=$C45,0,IF(BG$3&gt;($F$19+$C45),INDEX($D$31:$W$31,,$C45)-SUM($D45:BF45),INDEX($D$31:$W$31,,$C45)/$F$19)))</f>
        <v>0</v>
      </c>
      <c r="BH45" s="7">
        <f>IF($F$19="n/a",0,IF(BH$3&lt;=$C45,0,IF(BH$3&gt;($F$19+$C45),INDEX($D$31:$W$31,,$C45)-SUM($D45:BG45),INDEX($D$31:$W$31,,$C45)/$F$19)))</f>
        <v>0</v>
      </c>
      <c r="BI45" s="7">
        <f>IF($F$19="n/a",0,IF(BI$3&lt;=$C45,0,IF(BI$3&gt;($F$19+$C45),INDEX($D$31:$W$31,,$C45)-SUM($D45:BH45),INDEX($D$31:$W$31,,$C45)/$F$19)))</f>
        <v>0</v>
      </c>
      <c r="BJ45" s="7">
        <f>IF($F$19="n/a",0,IF(BJ$3&lt;=$C45,0,IF(BJ$3&gt;($F$19+$C45),INDEX($D$31:$W$31,,$C45)-SUM($D45:BI45),INDEX($D$31:$W$31,,$C45)/$F$19)))</f>
        <v>0</v>
      </c>
      <c r="BK45" s="7">
        <f>IF($F$19="n/a",0,IF(BK$3&lt;=$C45,0,IF(BK$3&gt;($F$19+$C45),INDEX($D$31:$W$31,,$C45)-SUM($D45:BJ45),INDEX($D$31:$W$31,,$C45)/$F$19)))</f>
        <v>0</v>
      </c>
    </row>
    <row r="46" spans="2:63" outlineLevel="1">
      <c r="B46" s="14">
        <v>2025</v>
      </c>
      <c r="C46" s="14">
        <v>13</v>
      </c>
      <c r="D46" s="7"/>
      <c r="E46" s="7">
        <f>IF($F$19="n/a",0,IF(E$3&lt;=$C46,0,IF(E$3&gt;($F$19+$C46),INDEX($D$31:$W$31,,$C46)-SUM($D46:D46),INDEX($D$31:$W$31,,$C46)/$F$19)))</f>
        <v>0</v>
      </c>
      <c r="F46" s="7">
        <f>IF($F$19="n/a",0,IF(F$3&lt;=$C46,0,IF(F$3&gt;($F$19+$C46),INDEX($D$31:$W$31,,$C46)-SUM($D46:E46),INDEX($D$31:$W$31,,$C46)/$F$19)))</f>
        <v>0</v>
      </c>
      <c r="G46" s="7">
        <f>IF($F$19="n/a",0,IF(G$3&lt;=$C46,0,IF(G$3&gt;($F$19+$C46),INDEX($D$31:$W$31,,$C46)-SUM($D46:F46),INDEX($D$31:$W$31,,$C46)/$F$19)))</f>
        <v>0</v>
      </c>
      <c r="H46" s="10">
        <f>IF($F$19="n/a",0,IF(H$3&lt;=$C46,0,IF(H$3&gt;($F$19+$C46),INDEX($D$31:$W$31,,$C46)-SUM($D46:G46),INDEX($D$31:$W$31,,$C46)/$F$19)))</f>
        <v>0</v>
      </c>
      <c r="I46" s="11">
        <f>IF($F$19="n/a",0,IF(I$3&lt;=$C46,0,IF(I$3&gt;($F$19+$C46),INDEX($D$31:$W$31,,$C46)-SUM($D46:H46),INDEX($D$31:$W$31,,$C46)/$F$19)))</f>
        <v>0</v>
      </c>
      <c r="J46" s="7">
        <f>IF($F$19="n/a",0,IF(J$3&lt;=$C46,0,IF(J$3&gt;($F$19+$C46),INDEX($D$31:$W$31,,$C46)-SUM($D46:I46),INDEX($D$31:$W$31,,$C46)/$F$19)))</f>
        <v>0</v>
      </c>
      <c r="K46" s="7">
        <f>IF($F$19="n/a",0,IF(K$3&lt;=$C46,0,IF(K$3&gt;($F$19+$C46),INDEX($D$31:$W$31,,$C46)-SUM($D46:J46),INDEX($D$31:$W$31,,$C46)/$F$19)))</f>
        <v>0</v>
      </c>
      <c r="L46" s="7">
        <f>IF($F$19="n/a",0,IF(L$3&lt;=$C46,0,IF(L$3&gt;($F$19+$C46),INDEX($D$31:$W$31,,$C46)-SUM($D46:K46),INDEX($D$31:$W$31,,$C46)/$F$19)))</f>
        <v>0</v>
      </c>
      <c r="M46" s="7">
        <f>IF($F$19="n/a",0,IF(M$3&lt;=$C46,0,IF(M$3&gt;($F$19+$C46),INDEX($D$31:$W$31,,$C46)-SUM($D46:L46),INDEX($D$31:$W$31,,$C46)/$F$19)))</f>
        <v>0</v>
      </c>
      <c r="N46" s="7">
        <f>IF($F$19="n/a",0,IF(N$3&lt;=$C46,0,IF(N$3&gt;($F$19+$C46),INDEX($D$31:$W$31,,$C46)-SUM($D46:M46),INDEX($D$31:$W$31,,$C46)/$F$19)))</f>
        <v>0</v>
      </c>
      <c r="O46" s="7">
        <f>IF($F$19="n/a",0,IF(O$3&lt;=$C46,0,IF(O$3&gt;($F$19+$C46),INDEX($D$31:$W$31,,$C46)-SUM($D46:N46),INDEX($D$31:$W$31,,$C46)/$F$19)))</f>
        <v>0</v>
      </c>
      <c r="P46" s="7">
        <f>IF($F$19="n/a",0,IF(P$3&lt;=$C46,0,IF(P$3&gt;($F$19+$C46),INDEX($D$31:$W$31,,$C46)-SUM($D46:O46),INDEX($D$31:$W$31,,$C46)/$F$19)))</f>
        <v>0</v>
      </c>
      <c r="Q46" s="7">
        <f>IF($F$19="n/a",0,IF(Q$3&lt;=$C46,0,IF(Q$3&gt;($F$19+$C46),INDEX($D$31:$W$31,,$C46)-SUM($D46:P46),INDEX($D$31:$W$31,,$C46)/$F$19)))</f>
        <v>0</v>
      </c>
      <c r="R46" s="7">
        <f>IF($F$19="n/a",0,IF(R$3&lt;=$C46,0,IF(R$3&gt;($F$19+$C46),INDEX($D$31:$W$31,,$C46)-SUM($D46:Q46),INDEX($D$31:$W$31,,$C46)/$F$19)))</f>
        <v>0</v>
      </c>
      <c r="S46" s="7">
        <f>IF($F$19="n/a",0,IF(S$3&lt;=$C46,0,IF(S$3&gt;($F$19+$C46),INDEX($D$31:$W$31,,$C46)-SUM($D46:R46),INDEX($D$31:$W$31,,$C46)/$F$19)))</f>
        <v>0</v>
      </c>
      <c r="T46" s="7">
        <f>IF($F$19="n/a",0,IF(T$3&lt;=$C46,0,IF(T$3&gt;($F$19+$C46),INDEX($D$31:$W$31,,$C46)-SUM($D46:S46),INDEX($D$31:$W$31,,$C46)/$F$19)))</f>
        <v>0</v>
      </c>
      <c r="U46" s="7">
        <f>IF($F$19="n/a",0,IF(U$3&lt;=$C46,0,IF(U$3&gt;($F$19+$C46),INDEX($D$31:$W$31,,$C46)-SUM($D46:T46),INDEX($D$31:$W$31,,$C46)/$F$19)))</f>
        <v>0</v>
      </c>
      <c r="V46" s="7">
        <f>IF($F$19="n/a",0,IF(V$3&lt;=$C46,0,IF(V$3&gt;($F$19+$C46),INDEX($D$31:$W$31,,$C46)-SUM($D46:U46),INDEX($D$31:$W$31,,$C46)/$F$19)))</f>
        <v>0</v>
      </c>
      <c r="W46" s="7">
        <f>IF($F$19="n/a",0,IF(W$3&lt;=$C46,0,IF(W$3&gt;($F$19+$C46),INDEX($D$31:$W$31,,$C46)-SUM($D46:V46),INDEX($D$31:$W$31,,$C46)/$F$19)))</f>
        <v>0</v>
      </c>
      <c r="X46" s="7">
        <f>IF($F$19="n/a",0,IF(X$3&lt;=$C46,0,IF(X$3&gt;($F$19+$C46),INDEX($D$31:$W$31,,$C46)-SUM($D46:W46),INDEX($D$31:$W$31,,$C46)/$F$19)))</f>
        <v>0</v>
      </c>
      <c r="Y46" s="7">
        <f>IF($F$19="n/a",0,IF(Y$3&lt;=$C46,0,IF(Y$3&gt;($F$19+$C46),INDEX($D$31:$W$31,,$C46)-SUM($D46:X46),INDEX($D$31:$W$31,,$C46)/$F$19)))</f>
        <v>0</v>
      </c>
      <c r="Z46" s="7">
        <f>IF($F$19="n/a",0,IF(Z$3&lt;=$C46,0,IF(Z$3&gt;($F$19+$C46),INDEX($D$31:$W$31,,$C46)-SUM($D46:Y46),INDEX($D$31:$W$31,,$C46)/$F$19)))</f>
        <v>0</v>
      </c>
      <c r="AA46" s="7">
        <f>IF($F$19="n/a",0,IF(AA$3&lt;=$C46,0,IF(AA$3&gt;($F$19+$C46),INDEX($D$31:$W$31,,$C46)-SUM($D46:Z46),INDEX($D$31:$W$31,,$C46)/$F$19)))</f>
        <v>0</v>
      </c>
      <c r="AB46" s="7">
        <f>IF($F$19="n/a",0,IF(AB$3&lt;=$C46,0,IF(AB$3&gt;($F$19+$C46),INDEX($D$31:$W$31,,$C46)-SUM($D46:AA46),INDEX($D$31:$W$31,,$C46)/$F$19)))</f>
        <v>0</v>
      </c>
      <c r="AC46" s="7">
        <f>IF($F$19="n/a",0,IF(AC$3&lt;=$C46,0,IF(AC$3&gt;($F$19+$C46),INDEX($D$31:$W$31,,$C46)-SUM($D46:AB46),INDEX($D$31:$W$31,,$C46)/$F$19)))</f>
        <v>0</v>
      </c>
      <c r="AD46" s="7">
        <f>IF($F$19="n/a",0,IF(AD$3&lt;=$C46,0,IF(AD$3&gt;($F$19+$C46),INDEX($D$31:$W$31,,$C46)-SUM($D46:AC46),INDEX($D$31:$W$31,,$C46)/$F$19)))</f>
        <v>0</v>
      </c>
      <c r="AE46" s="7">
        <f>IF($F$19="n/a",0,IF(AE$3&lt;=$C46,0,IF(AE$3&gt;($F$19+$C46),INDEX($D$31:$W$31,,$C46)-SUM($D46:AD46),INDEX($D$31:$W$31,,$C46)/$F$19)))</f>
        <v>0</v>
      </c>
      <c r="AF46" s="7">
        <f>IF($F$19="n/a",0,IF(AF$3&lt;=$C46,0,IF(AF$3&gt;($F$19+$C46),INDEX($D$31:$W$31,,$C46)-SUM($D46:AE46),INDEX($D$31:$W$31,,$C46)/$F$19)))</f>
        <v>0</v>
      </c>
      <c r="AG46" s="7">
        <f>IF($F$19="n/a",0,IF(AG$3&lt;=$C46,0,IF(AG$3&gt;($F$19+$C46),INDEX($D$31:$W$31,,$C46)-SUM($D46:AF46),INDEX($D$31:$W$31,,$C46)/$F$19)))</f>
        <v>0</v>
      </c>
      <c r="AH46" s="7">
        <f>IF($F$19="n/a",0,IF(AH$3&lt;=$C46,0,IF(AH$3&gt;($F$19+$C46),INDEX($D$31:$W$31,,$C46)-SUM($D46:AG46),INDEX($D$31:$W$31,,$C46)/$F$19)))</f>
        <v>0</v>
      </c>
      <c r="AI46" s="7">
        <f>IF($F$19="n/a",0,IF(AI$3&lt;=$C46,0,IF(AI$3&gt;($F$19+$C46),INDEX($D$31:$W$31,,$C46)-SUM($D46:AH46),INDEX($D$31:$W$31,,$C46)/$F$19)))</f>
        <v>0</v>
      </c>
      <c r="AJ46" s="7">
        <f>IF($F$19="n/a",0,IF(AJ$3&lt;=$C46,0,IF(AJ$3&gt;($F$19+$C46),INDEX($D$31:$W$31,,$C46)-SUM($D46:AI46),INDEX($D$31:$W$31,,$C46)/$F$19)))</f>
        <v>0</v>
      </c>
      <c r="AK46" s="7">
        <f>IF($F$19="n/a",0,IF(AK$3&lt;=$C46,0,IF(AK$3&gt;($F$19+$C46),INDEX($D$31:$W$31,,$C46)-SUM($D46:AJ46),INDEX($D$31:$W$31,,$C46)/$F$19)))</f>
        <v>0</v>
      </c>
      <c r="AL46" s="7">
        <f>IF($F$19="n/a",0,IF(AL$3&lt;=$C46,0,IF(AL$3&gt;($F$19+$C46),INDEX($D$31:$W$31,,$C46)-SUM($D46:AK46),INDEX($D$31:$W$31,,$C46)/$F$19)))</f>
        <v>0</v>
      </c>
      <c r="AM46" s="7">
        <f>IF($F$19="n/a",0,IF(AM$3&lt;=$C46,0,IF(AM$3&gt;($F$19+$C46),INDEX($D$31:$W$31,,$C46)-SUM($D46:AL46),INDEX($D$31:$W$31,,$C46)/$F$19)))</f>
        <v>0</v>
      </c>
      <c r="AN46" s="7">
        <f>IF($F$19="n/a",0,IF(AN$3&lt;=$C46,0,IF(AN$3&gt;($F$19+$C46),INDEX($D$31:$W$31,,$C46)-SUM($D46:AM46),INDEX($D$31:$W$31,,$C46)/$F$19)))</f>
        <v>0</v>
      </c>
      <c r="AO46" s="7">
        <f>IF($F$19="n/a",0,IF(AO$3&lt;=$C46,0,IF(AO$3&gt;($F$19+$C46),INDEX($D$31:$W$31,,$C46)-SUM($D46:AN46),INDEX($D$31:$W$31,,$C46)/$F$19)))</f>
        <v>0</v>
      </c>
      <c r="AP46" s="7">
        <f>IF($F$19="n/a",0,IF(AP$3&lt;=$C46,0,IF(AP$3&gt;($F$19+$C46),INDEX($D$31:$W$31,,$C46)-SUM($D46:AO46),INDEX($D$31:$W$31,,$C46)/$F$19)))</f>
        <v>0</v>
      </c>
      <c r="AQ46" s="7">
        <f>IF($F$19="n/a",0,IF(AQ$3&lt;=$C46,0,IF(AQ$3&gt;($F$19+$C46),INDEX($D$31:$W$31,,$C46)-SUM($D46:AP46),INDEX($D$31:$W$31,,$C46)/$F$19)))</f>
        <v>0</v>
      </c>
      <c r="AR46" s="7">
        <f>IF($F$19="n/a",0,IF(AR$3&lt;=$C46,0,IF(AR$3&gt;($F$19+$C46),INDEX($D$31:$W$31,,$C46)-SUM($D46:AQ46),INDEX($D$31:$W$31,,$C46)/$F$19)))</f>
        <v>0</v>
      </c>
      <c r="AS46" s="7">
        <f>IF($F$19="n/a",0,IF(AS$3&lt;=$C46,0,IF(AS$3&gt;($F$19+$C46),INDEX($D$31:$W$31,,$C46)-SUM($D46:AR46),INDEX($D$31:$W$31,,$C46)/$F$19)))</f>
        <v>0</v>
      </c>
      <c r="AT46" s="7">
        <f>IF($F$19="n/a",0,IF(AT$3&lt;=$C46,0,IF(AT$3&gt;($F$19+$C46),INDEX($D$31:$W$31,,$C46)-SUM($D46:AS46),INDEX($D$31:$W$31,,$C46)/$F$19)))</f>
        <v>0</v>
      </c>
      <c r="AU46" s="7">
        <f>IF($F$19="n/a",0,IF(AU$3&lt;=$C46,0,IF(AU$3&gt;($F$19+$C46),INDEX($D$31:$W$31,,$C46)-SUM($D46:AT46),INDEX($D$31:$W$31,,$C46)/$F$19)))</f>
        <v>0</v>
      </c>
      <c r="AV46" s="7">
        <f>IF($F$19="n/a",0,IF(AV$3&lt;=$C46,0,IF(AV$3&gt;($F$19+$C46),INDEX($D$31:$W$31,,$C46)-SUM($D46:AU46),INDEX($D$31:$W$31,,$C46)/$F$19)))</f>
        <v>0</v>
      </c>
      <c r="AW46" s="7">
        <f>IF($F$19="n/a",0,IF(AW$3&lt;=$C46,0,IF(AW$3&gt;($F$19+$C46),INDEX($D$31:$W$31,,$C46)-SUM($D46:AV46),INDEX($D$31:$W$31,,$C46)/$F$19)))</f>
        <v>0</v>
      </c>
      <c r="AX46" s="7">
        <f>IF($F$19="n/a",0,IF(AX$3&lt;=$C46,0,IF(AX$3&gt;($F$19+$C46),INDEX($D$31:$W$31,,$C46)-SUM($D46:AW46),INDEX($D$31:$W$31,,$C46)/$F$19)))</f>
        <v>0</v>
      </c>
      <c r="AY46" s="7">
        <f>IF($F$19="n/a",0,IF(AY$3&lt;=$C46,0,IF(AY$3&gt;($F$19+$C46),INDEX($D$31:$W$31,,$C46)-SUM($D46:AX46),INDEX($D$31:$W$31,,$C46)/$F$19)))</f>
        <v>0</v>
      </c>
      <c r="AZ46" s="7">
        <f>IF($F$19="n/a",0,IF(AZ$3&lt;=$C46,0,IF(AZ$3&gt;($F$19+$C46),INDEX($D$31:$W$31,,$C46)-SUM($D46:AY46),INDEX($D$31:$W$31,,$C46)/$F$19)))</f>
        <v>0</v>
      </c>
      <c r="BA46" s="7">
        <f>IF($F$19="n/a",0,IF(BA$3&lt;=$C46,0,IF(BA$3&gt;($F$19+$C46),INDEX($D$31:$W$31,,$C46)-SUM($D46:AZ46),INDEX($D$31:$W$31,,$C46)/$F$19)))</f>
        <v>0</v>
      </c>
      <c r="BB46" s="7">
        <f>IF($F$19="n/a",0,IF(BB$3&lt;=$C46,0,IF(BB$3&gt;($F$19+$C46),INDEX($D$31:$W$31,,$C46)-SUM($D46:BA46),INDEX($D$31:$W$31,,$C46)/$F$19)))</f>
        <v>0</v>
      </c>
      <c r="BC46" s="7">
        <f>IF($F$19="n/a",0,IF(BC$3&lt;=$C46,0,IF(BC$3&gt;($F$19+$C46),INDEX($D$31:$W$31,,$C46)-SUM($D46:BB46),INDEX($D$31:$W$31,,$C46)/$F$19)))</f>
        <v>0</v>
      </c>
      <c r="BD46" s="7">
        <f>IF($F$19="n/a",0,IF(BD$3&lt;=$C46,0,IF(BD$3&gt;($F$19+$C46),INDEX($D$31:$W$31,,$C46)-SUM($D46:BC46),INDEX($D$31:$W$31,,$C46)/$F$19)))</f>
        <v>0</v>
      </c>
      <c r="BE46" s="7">
        <f>IF($F$19="n/a",0,IF(BE$3&lt;=$C46,0,IF(BE$3&gt;($F$19+$C46),INDEX($D$31:$W$31,,$C46)-SUM($D46:BD46),INDEX($D$31:$W$31,,$C46)/$F$19)))</f>
        <v>0</v>
      </c>
      <c r="BF46" s="7">
        <f>IF($F$19="n/a",0,IF(BF$3&lt;=$C46,0,IF(BF$3&gt;($F$19+$C46),INDEX($D$31:$W$31,,$C46)-SUM($D46:BE46),INDEX($D$31:$W$31,,$C46)/$F$19)))</f>
        <v>0</v>
      </c>
      <c r="BG46" s="7">
        <f>IF($F$19="n/a",0,IF(BG$3&lt;=$C46,0,IF(BG$3&gt;($F$19+$C46),INDEX($D$31:$W$31,,$C46)-SUM($D46:BF46),INDEX($D$31:$W$31,,$C46)/$F$19)))</f>
        <v>0</v>
      </c>
      <c r="BH46" s="7">
        <f>IF($F$19="n/a",0,IF(BH$3&lt;=$C46,0,IF(BH$3&gt;($F$19+$C46),INDEX($D$31:$W$31,,$C46)-SUM($D46:BG46),INDEX($D$31:$W$31,,$C46)/$F$19)))</f>
        <v>0</v>
      </c>
      <c r="BI46" s="7">
        <f>IF($F$19="n/a",0,IF(BI$3&lt;=$C46,0,IF(BI$3&gt;($F$19+$C46),INDEX($D$31:$W$31,,$C46)-SUM($D46:BH46),INDEX($D$31:$W$31,,$C46)/$F$19)))</f>
        <v>0</v>
      </c>
      <c r="BJ46" s="7">
        <f>IF($F$19="n/a",0,IF(BJ$3&lt;=$C46,0,IF(BJ$3&gt;($F$19+$C46),INDEX($D$31:$W$31,,$C46)-SUM($D46:BI46),INDEX($D$31:$W$31,,$C46)/$F$19)))</f>
        <v>0</v>
      </c>
      <c r="BK46" s="7">
        <f>IF($F$19="n/a",0,IF(BK$3&lt;=$C46,0,IF(BK$3&gt;($F$19+$C46),INDEX($D$31:$W$31,,$C46)-SUM($D46:BJ46),INDEX($D$31:$W$31,,$C46)/$F$19)))</f>
        <v>0</v>
      </c>
    </row>
    <row r="47" spans="2:63" outlineLevel="1">
      <c r="B47" s="14">
        <v>2026</v>
      </c>
      <c r="C47" s="14">
        <v>14</v>
      </c>
      <c r="D47" s="7"/>
      <c r="E47" s="7">
        <f>IF($F$19="n/a",0,IF(E$3&lt;=$C47,0,IF(E$3&gt;($F$19+$C47),INDEX($D$31:$W$31,,$C47)-SUM($D47:D47),INDEX($D$31:$W$31,,$C47)/$F$19)))</f>
        <v>0</v>
      </c>
      <c r="F47" s="7">
        <f>IF($F$19="n/a",0,IF(F$3&lt;=$C47,0,IF(F$3&gt;($F$19+$C47),INDEX($D$31:$W$31,,$C47)-SUM($D47:E47),INDEX($D$31:$W$31,,$C47)/$F$19)))</f>
        <v>0</v>
      </c>
      <c r="G47" s="7">
        <f>IF($F$19="n/a",0,IF(G$3&lt;=$C47,0,IF(G$3&gt;($F$19+$C47),INDEX($D$31:$W$31,,$C47)-SUM($D47:F47),INDEX($D$31:$W$31,,$C47)/$F$19)))</f>
        <v>0</v>
      </c>
      <c r="H47" s="10">
        <f>IF($F$19="n/a",0,IF(H$3&lt;=$C47,0,IF(H$3&gt;($F$19+$C47),INDEX($D$31:$W$31,,$C47)-SUM($D47:G47),INDEX($D$31:$W$31,,$C47)/$F$19)))</f>
        <v>0</v>
      </c>
      <c r="I47" s="11">
        <f>IF($F$19="n/a",0,IF(I$3&lt;=$C47,0,IF(I$3&gt;($F$19+$C47),INDEX($D$31:$W$31,,$C47)-SUM($D47:H47),INDEX($D$31:$W$31,,$C47)/$F$19)))</f>
        <v>0</v>
      </c>
      <c r="J47" s="7">
        <f>IF($F$19="n/a",0,IF(J$3&lt;=$C47,0,IF(J$3&gt;($F$19+$C47),INDEX($D$31:$W$31,,$C47)-SUM($D47:I47),INDEX($D$31:$W$31,,$C47)/$F$19)))</f>
        <v>0</v>
      </c>
      <c r="K47" s="7">
        <f>IF($F$19="n/a",0,IF(K$3&lt;=$C47,0,IF(K$3&gt;($F$19+$C47),INDEX($D$31:$W$31,,$C47)-SUM($D47:J47),INDEX($D$31:$W$31,,$C47)/$F$19)))</f>
        <v>0</v>
      </c>
      <c r="L47" s="7">
        <f>IF($F$19="n/a",0,IF(L$3&lt;=$C47,0,IF(L$3&gt;($F$19+$C47),INDEX($D$31:$W$31,,$C47)-SUM($D47:K47),INDEX($D$31:$W$31,,$C47)/$F$19)))</f>
        <v>0</v>
      </c>
      <c r="M47" s="7">
        <f>IF($F$19="n/a",0,IF(M$3&lt;=$C47,0,IF(M$3&gt;($F$19+$C47),INDEX($D$31:$W$31,,$C47)-SUM($D47:L47),INDEX($D$31:$W$31,,$C47)/$F$19)))</f>
        <v>0</v>
      </c>
      <c r="N47" s="7">
        <f>IF($F$19="n/a",0,IF(N$3&lt;=$C47,0,IF(N$3&gt;($F$19+$C47),INDEX($D$31:$W$31,,$C47)-SUM($D47:M47),INDEX($D$31:$W$31,,$C47)/$F$19)))</f>
        <v>0</v>
      </c>
      <c r="O47" s="7">
        <f>IF($F$19="n/a",0,IF(O$3&lt;=$C47,0,IF(O$3&gt;($F$19+$C47),INDEX($D$31:$W$31,,$C47)-SUM($D47:N47),INDEX($D$31:$W$31,,$C47)/$F$19)))</f>
        <v>0</v>
      </c>
      <c r="P47" s="7">
        <f>IF($F$19="n/a",0,IF(P$3&lt;=$C47,0,IF(P$3&gt;($F$19+$C47),INDEX($D$31:$W$31,,$C47)-SUM($D47:O47),INDEX($D$31:$W$31,,$C47)/$F$19)))</f>
        <v>0</v>
      </c>
      <c r="Q47" s="7">
        <f>IF($F$19="n/a",0,IF(Q$3&lt;=$C47,0,IF(Q$3&gt;($F$19+$C47),INDEX($D$31:$W$31,,$C47)-SUM($D47:P47),INDEX($D$31:$W$31,,$C47)/$F$19)))</f>
        <v>0</v>
      </c>
      <c r="R47" s="7">
        <f>IF($F$19="n/a",0,IF(R$3&lt;=$C47,0,IF(R$3&gt;($F$19+$C47),INDEX($D$31:$W$31,,$C47)-SUM($D47:Q47),INDEX($D$31:$W$31,,$C47)/$F$19)))</f>
        <v>0</v>
      </c>
      <c r="S47" s="7">
        <f>IF($F$19="n/a",0,IF(S$3&lt;=$C47,0,IF(S$3&gt;($F$19+$C47),INDEX($D$31:$W$31,,$C47)-SUM($D47:R47),INDEX($D$31:$W$31,,$C47)/$F$19)))</f>
        <v>0</v>
      </c>
      <c r="T47" s="7">
        <f>IF($F$19="n/a",0,IF(T$3&lt;=$C47,0,IF(T$3&gt;($F$19+$C47),INDEX($D$31:$W$31,,$C47)-SUM($D47:S47),INDEX($D$31:$W$31,,$C47)/$F$19)))</f>
        <v>0</v>
      </c>
      <c r="U47" s="7">
        <f>IF($F$19="n/a",0,IF(U$3&lt;=$C47,0,IF(U$3&gt;($F$19+$C47),INDEX($D$31:$W$31,,$C47)-SUM($D47:T47),INDEX($D$31:$W$31,,$C47)/$F$19)))</f>
        <v>0</v>
      </c>
      <c r="V47" s="7">
        <f>IF($F$19="n/a",0,IF(V$3&lt;=$C47,0,IF(V$3&gt;($F$19+$C47),INDEX($D$31:$W$31,,$C47)-SUM($D47:U47),INDEX($D$31:$W$31,,$C47)/$F$19)))</f>
        <v>0</v>
      </c>
      <c r="W47" s="7">
        <f>IF($F$19="n/a",0,IF(W$3&lt;=$C47,0,IF(W$3&gt;($F$19+$C47),INDEX($D$31:$W$31,,$C47)-SUM($D47:V47),INDEX($D$31:$W$31,,$C47)/$F$19)))</f>
        <v>0</v>
      </c>
      <c r="X47" s="7">
        <f>IF($F$19="n/a",0,IF(X$3&lt;=$C47,0,IF(X$3&gt;($F$19+$C47),INDEX($D$31:$W$31,,$C47)-SUM($D47:W47),INDEX($D$31:$W$31,,$C47)/$F$19)))</f>
        <v>0</v>
      </c>
      <c r="Y47" s="7">
        <f>IF($F$19="n/a",0,IF(Y$3&lt;=$C47,0,IF(Y$3&gt;($F$19+$C47),INDEX($D$31:$W$31,,$C47)-SUM($D47:X47),INDEX($D$31:$W$31,,$C47)/$F$19)))</f>
        <v>0</v>
      </c>
      <c r="Z47" s="7">
        <f>IF($F$19="n/a",0,IF(Z$3&lt;=$C47,0,IF(Z$3&gt;($F$19+$C47),INDEX($D$31:$W$31,,$C47)-SUM($D47:Y47),INDEX($D$31:$W$31,,$C47)/$F$19)))</f>
        <v>0</v>
      </c>
      <c r="AA47" s="7">
        <f>IF($F$19="n/a",0,IF(AA$3&lt;=$C47,0,IF(AA$3&gt;($F$19+$C47),INDEX($D$31:$W$31,,$C47)-SUM($D47:Z47),INDEX($D$31:$W$31,,$C47)/$F$19)))</f>
        <v>0</v>
      </c>
      <c r="AB47" s="7">
        <f>IF($F$19="n/a",0,IF(AB$3&lt;=$C47,0,IF(AB$3&gt;($F$19+$C47),INDEX($D$31:$W$31,,$C47)-SUM($D47:AA47),INDEX($D$31:$W$31,,$C47)/$F$19)))</f>
        <v>0</v>
      </c>
      <c r="AC47" s="7">
        <f>IF($F$19="n/a",0,IF(AC$3&lt;=$C47,0,IF(AC$3&gt;($F$19+$C47),INDEX($D$31:$W$31,,$C47)-SUM($D47:AB47),INDEX($D$31:$W$31,,$C47)/$F$19)))</f>
        <v>0</v>
      </c>
      <c r="AD47" s="7">
        <f>IF($F$19="n/a",0,IF(AD$3&lt;=$C47,0,IF(AD$3&gt;($F$19+$C47),INDEX($D$31:$W$31,,$C47)-SUM($D47:AC47),INDEX($D$31:$W$31,,$C47)/$F$19)))</f>
        <v>0</v>
      </c>
      <c r="AE47" s="7">
        <f>IF($F$19="n/a",0,IF(AE$3&lt;=$C47,0,IF(AE$3&gt;($F$19+$C47),INDEX($D$31:$W$31,,$C47)-SUM($D47:AD47),INDEX($D$31:$W$31,,$C47)/$F$19)))</f>
        <v>0</v>
      </c>
      <c r="AF47" s="7">
        <f>IF($F$19="n/a",0,IF(AF$3&lt;=$C47,0,IF(AF$3&gt;($F$19+$C47),INDEX($D$31:$W$31,,$C47)-SUM($D47:AE47),INDEX($D$31:$W$31,,$C47)/$F$19)))</f>
        <v>0</v>
      </c>
      <c r="AG47" s="7">
        <f>IF($F$19="n/a",0,IF(AG$3&lt;=$C47,0,IF(AG$3&gt;($F$19+$C47),INDEX($D$31:$W$31,,$C47)-SUM($D47:AF47),INDEX($D$31:$W$31,,$C47)/$F$19)))</f>
        <v>0</v>
      </c>
      <c r="AH47" s="7">
        <f>IF($F$19="n/a",0,IF(AH$3&lt;=$C47,0,IF(AH$3&gt;($F$19+$C47),INDEX($D$31:$W$31,,$C47)-SUM($D47:AG47),INDEX($D$31:$W$31,,$C47)/$F$19)))</f>
        <v>0</v>
      </c>
      <c r="AI47" s="7">
        <f>IF($F$19="n/a",0,IF(AI$3&lt;=$C47,0,IF(AI$3&gt;($F$19+$C47),INDEX($D$31:$W$31,,$C47)-SUM($D47:AH47),INDEX($D$31:$W$31,,$C47)/$F$19)))</f>
        <v>0</v>
      </c>
      <c r="AJ47" s="7">
        <f>IF($F$19="n/a",0,IF(AJ$3&lt;=$C47,0,IF(AJ$3&gt;($F$19+$C47),INDEX($D$31:$W$31,,$C47)-SUM($D47:AI47),INDEX($D$31:$W$31,,$C47)/$F$19)))</f>
        <v>0</v>
      </c>
      <c r="AK47" s="7">
        <f>IF($F$19="n/a",0,IF(AK$3&lt;=$C47,0,IF(AK$3&gt;($F$19+$C47),INDEX($D$31:$W$31,,$C47)-SUM($D47:AJ47),INDEX($D$31:$W$31,,$C47)/$F$19)))</f>
        <v>0</v>
      </c>
      <c r="AL47" s="7">
        <f>IF($F$19="n/a",0,IF(AL$3&lt;=$C47,0,IF(AL$3&gt;($F$19+$C47),INDEX($D$31:$W$31,,$C47)-SUM($D47:AK47),INDEX($D$31:$W$31,,$C47)/$F$19)))</f>
        <v>0</v>
      </c>
      <c r="AM47" s="7">
        <f>IF($F$19="n/a",0,IF(AM$3&lt;=$C47,0,IF(AM$3&gt;($F$19+$C47),INDEX($D$31:$W$31,,$C47)-SUM($D47:AL47),INDEX($D$31:$W$31,,$C47)/$F$19)))</f>
        <v>0</v>
      </c>
      <c r="AN47" s="7">
        <f>IF($F$19="n/a",0,IF(AN$3&lt;=$C47,0,IF(AN$3&gt;($F$19+$C47),INDEX($D$31:$W$31,,$C47)-SUM($D47:AM47),INDEX($D$31:$W$31,,$C47)/$F$19)))</f>
        <v>0</v>
      </c>
      <c r="AO47" s="7">
        <f>IF($F$19="n/a",0,IF(AO$3&lt;=$C47,0,IF(AO$3&gt;($F$19+$C47),INDEX($D$31:$W$31,,$C47)-SUM($D47:AN47),INDEX($D$31:$W$31,,$C47)/$F$19)))</f>
        <v>0</v>
      </c>
      <c r="AP47" s="7">
        <f>IF($F$19="n/a",0,IF(AP$3&lt;=$C47,0,IF(AP$3&gt;($F$19+$C47),INDEX($D$31:$W$31,,$C47)-SUM($D47:AO47),INDEX($D$31:$W$31,,$C47)/$F$19)))</f>
        <v>0</v>
      </c>
      <c r="AQ47" s="7">
        <f>IF($F$19="n/a",0,IF(AQ$3&lt;=$C47,0,IF(AQ$3&gt;($F$19+$C47),INDEX($D$31:$W$31,,$C47)-SUM($D47:AP47),INDEX($D$31:$W$31,,$C47)/$F$19)))</f>
        <v>0</v>
      </c>
      <c r="AR47" s="7">
        <f>IF($F$19="n/a",0,IF(AR$3&lt;=$C47,0,IF(AR$3&gt;($F$19+$C47),INDEX($D$31:$W$31,,$C47)-SUM($D47:AQ47),INDEX($D$31:$W$31,,$C47)/$F$19)))</f>
        <v>0</v>
      </c>
      <c r="AS47" s="7">
        <f>IF($F$19="n/a",0,IF(AS$3&lt;=$C47,0,IF(AS$3&gt;($F$19+$C47),INDEX($D$31:$W$31,,$C47)-SUM($D47:AR47),INDEX($D$31:$W$31,,$C47)/$F$19)))</f>
        <v>0</v>
      </c>
      <c r="AT47" s="7">
        <f>IF($F$19="n/a",0,IF(AT$3&lt;=$C47,0,IF(AT$3&gt;($F$19+$C47),INDEX($D$31:$W$31,,$C47)-SUM($D47:AS47),INDEX($D$31:$W$31,,$C47)/$F$19)))</f>
        <v>0</v>
      </c>
      <c r="AU47" s="7">
        <f>IF($F$19="n/a",0,IF(AU$3&lt;=$C47,0,IF(AU$3&gt;($F$19+$C47),INDEX($D$31:$W$31,,$C47)-SUM($D47:AT47),INDEX($D$31:$W$31,,$C47)/$F$19)))</f>
        <v>0</v>
      </c>
      <c r="AV47" s="7">
        <f>IF($F$19="n/a",0,IF(AV$3&lt;=$C47,0,IF(AV$3&gt;($F$19+$C47),INDEX($D$31:$W$31,,$C47)-SUM($D47:AU47),INDEX($D$31:$W$31,,$C47)/$F$19)))</f>
        <v>0</v>
      </c>
      <c r="AW47" s="7">
        <f>IF($F$19="n/a",0,IF(AW$3&lt;=$C47,0,IF(AW$3&gt;($F$19+$C47),INDEX($D$31:$W$31,,$C47)-SUM($D47:AV47),INDEX($D$31:$W$31,,$C47)/$F$19)))</f>
        <v>0</v>
      </c>
      <c r="AX47" s="7">
        <f>IF($F$19="n/a",0,IF(AX$3&lt;=$C47,0,IF(AX$3&gt;($F$19+$C47),INDEX($D$31:$W$31,,$C47)-SUM($D47:AW47),INDEX($D$31:$W$31,,$C47)/$F$19)))</f>
        <v>0</v>
      </c>
      <c r="AY47" s="7">
        <f>IF($F$19="n/a",0,IF(AY$3&lt;=$C47,0,IF(AY$3&gt;($F$19+$C47),INDEX($D$31:$W$31,,$C47)-SUM($D47:AX47),INDEX($D$31:$W$31,,$C47)/$F$19)))</f>
        <v>0</v>
      </c>
      <c r="AZ47" s="7">
        <f>IF($F$19="n/a",0,IF(AZ$3&lt;=$C47,0,IF(AZ$3&gt;($F$19+$C47),INDEX($D$31:$W$31,,$C47)-SUM($D47:AY47),INDEX($D$31:$W$31,,$C47)/$F$19)))</f>
        <v>0</v>
      </c>
      <c r="BA47" s="7">
        <f>IF($F$19="n/a",0,IF(BA$3&lt;=$C47,0,IF(BA$3&gt;($F$19+$C47),INDEX($D$31:$W$31,,$C47)-SUM($D47:AZ47),INDEX($D$31:$W$31,,$C47)/$F$19)))</f>
        <v>0</v>
      </c>
      <c r="BB47" s="7">
        <f>IF($F$19="n/a",0,IF(BB$3&lt;=$C47,0,IF(BB$3&gt;($F$19+$C47),INDEX($D$31:$W$31,,$C47)-SUM($D47:BA47),INDEX($D$31:$W$31,,$C47)/$F$19)))</f>
        <v>0</v>
      </c>
      <c r="BC47" s="7">
        <f>IF($F$19="n/a",0,IF(BC$3&lt;=$C47,0,IF(BC$3&gt;($F$19+$C47),INDEX($D$31:$W$31,,$C47)-SUM($D47:BB47),INDEX($D$31:$W$31,,$C47)/$F$19)))</f>
        <v>0</v>
      </c>
      <c r="BD47" s="7">
        <f>IF($F$19="n/a",0,IF(BD$3&lt;=$C47,0,IF(BD$3&gt;($F$19+$C47),INDEX($D$31:$W$31,,$C47)-SUM($D47:BC47),INDEX($D$31:$W$31,,$C47)/$F$19)))</f>
        <v>0</v>
      </c>
      <c r="BE47" s="7">
        <f>IF($F$19="n/a",0,IF(BE$3&lt;=$C47,0,IF(BE$3&gt;($F$19+$C47),INDEX($D$31:$W$31,,$C47)-SUM($D47:BD47),INDEX($D$31:$W$31,,$C47)/$F$19)))</f>
        <v>0</v>
      </c>
      <c r="BF47" s="7">
        <f>IF($F$19="n/a",0,IF(BF$3&lt;=$C47,0,IF(BF$3&gt;($F$19+$C47),INDEX($D$31:$W$31,,$C47)-SUM($D47:BE47),INDEX($D$31:$W$31,,$C47)/$F$19)))</f>
        <v>0</v>
      </c>
      <c r="BG47" s="7">
        <f>IF($F$19="n/a",0,IF(BG$3&lt;=$C47,0,IF(BG$3&gt;($F$19+$C47),INDEX($D$31:$W$31,,$C47)-SUM($D47:BF47),INDEX($D$31:$W$31,,$C47)/$F$19)))</f>
        <v>0</v>
      </c>
      <c r="BH47" s="7">
        <f>IF($F$19="n/a",0,IF(BH$3&lt;=$C47,0,IF(BH$3&gt;($F$19+$C47),INDEX($D$31:$W$31,,$C47)-SUM($D47:BG47),INDEX($D$31:$W$31,,$C47)/$F$19)))</f>
        <v>0</v>
      </c>
      <c r="BI47" s="7">
        <f>IF($F$19="n/a",0,IF(BI$3&lt;=$C47,0,IF(BI$3&gt;($F$19+$C47),INDEX($D$31:$W$31,,$C47)-SUM($D47:BH47),INDEX($D$31:$W$31,,$C47)/$F$19)))</f>
        <v>0</v>
      </c>
      <c r="BJ47" s="7">
        <f>IF($F$19="n/a",0,IF(BJ$3&lt;=$C47,0,IF(BJ$3&gt;($F$19+$C47),INDEX($D$31:$W$31,,$C47)-SUM($D47:BI47),INDEX($D$31:$W$31,,$C47)/$F$19)))</f>
        <v>0</v>
      </c>
      <c r="BK47" s="7">
        <f>IF($F$19="n/a",0,IF(BK$3&lt;=$C47,0,IF(BK$3&gt;($F$19+$C47),INDEX($D$31:$W$31,,$C47)-SUM($D47:BJ47),INDEX($D$31:$W$31,,$C47)/$F$19)))</f>
        <v>0</v>
      </c>
    </row>
    <row r="48" spans="2:63" outlineLevel="1">
      <c r="B48" s="14">
        <v>2027</v>
      </c>
      <c r="C48" s="14">
        <v>15</v>
      </c>
      <c r="D48" s="7"/>
      <c r="E48" s="7">
        <f>IF($F$19="n/a",0,IF(E$3&lt;=$C48,0,IF(E$3&gt;($F$19+$C48),INDEX($D$31:$W$31,,$C48)-SUM($D48:D48),INDEX($D$31:$W$31,,$C48)/$F$19)))</f>
        <v>0</v>
      </c>
      <c r="F48" s="7">
        <f>IF($F$19="n/a",0,IF(F$3&lt;=$C48,0,IF(F$3&gt;($F$19+$C48),INDEX($D$31:$W$31,,$C48)-SUM($D48:E48),INDEX($D$31:$W$31,,$C48)/$F$19)))</f>
        <v>0</v>
      </c>
      <c r="G48" s="7">
        <f>IF($F$19="n/a",0,IF(G$3&lt;=$C48,0,IF(G$3&gt;($F$19+$C48),INDEX($D$31:$W$31,,$C48)-SUM($D48:F48),INDEX($D$31:$W$31,,$C48)/$F$19)))</f>
        <v>0</v>
      </c>
      <c r="H48" s="10">
        <f>IF($F$19="n/a",0,IF(H$3&lt;=$C48,0,IF(H$3&gt;($F$19+$C48),INDEX($D$31:$W$31,,$C48)-SUM($D48:G48),INDEX($D$31:$W$31,,$C48)/$F$19)))</f>
        <v>0</v>
      </c>
      <c r="I48" s="11">
        <f>IF($F$19="n/a",0,IF(I$3&lt;=$C48,0,IF(I$3&gt;($F$19+$C48),INDEX($D$31:$W$31,,$C48)-SUM($D48:H48),INDEX($D$31:$W$31,,$C48)/$F$19)))</f>
        <v>0</v>
      </c>
      <c r="J48" s="7">
        <f>IF($F$19="n/a",0,IF(J$3&lt;=$C48,0,IF(J$3&gt;($F$19+$C48),INDEX($D$31:$W$31,,$C48)-SUM($D48:I48),INDEX($D$31:$W$31,,$C48)/$F$19)))</f>
        <v>0</v>
      </c>
      <c r="K48" s="7">
        <f>IF($F$19="n/a",0,IF(K$3&lt;=$C48,0,IF(K$3&gt;($F$19+$C48),INDEX($D$31:$W$31,,$C48)-SUM($D48:J48),INDEX($D$31:$W$31,,$C48)/$F$19)))</f>
        <v>0</v>
      </c>
      <c r="L48" s="7">
        <f>IF($F$19="n/a",0,IF(L$3&lt;=$C48,0,IF(L$3&gt;($F$19+$C48),INDEX($D$31:$W$31,,$C48)-SUM($D48:K48),INDEX($D$31:$W$31,,$C48)/$F$19)))</f>
        <v>0</v>
      </c>
      <c r="M48" s="7">
        <f>IF($F$19="n/a",0,IF(M$3&lt;=$C48,0,IF(M$3&gt;($F$19+$C48),INDEX($D$31:$W$31,,$C48)-SUM($D48:L48),INDEX($D$31:$W$31,,$C48)/$F$19)))</f>
        <v>0</v>
      </c>
      <c r="N48" s="7">
        <f>IF($F$19="n/a",0,IF(N$3&lt;=$C48,0,IF(N$3&gt;($F$19+$C48),INDEX($D$31:$W$31,,$C48)-SUM($D48:M48),INDEX($D$31:$W$31,,$C48)/$F$19)))</f>
        <v>0</v>
      </c>
      <c r="O48" s="7">
        <f>IF($F$19="n/a",0,IF(O$3&lt;=$C48,0,IF(O$3&gt;($F$19+$C48),INDEX($D$31:$W$31,,$C48)-SUM($D48:N48),INDEX($D$31:$W$31,,$C48)/$F$19)))</f>
        <v>0</v>
      </c>
      <c r="P48" s="7">
        <f>IF($F$19="n/a",0,IF(P$3&lt;=$C48,0,IF(P$3&gt;($F$19+$C48),INDEX($D$31:$W$31,,$C48)-SUM($D48:O48),INDEX($D$31:$W$31,,$C48)/$F$19)))</f>
        <v>0</v>
      </c>
      <c r="Q48" s="7">
        <f>IF($F$19="n/a",0,IF(Q$3&lt;=$C48,0,IF(Q$3&gt;($F$19+$C48),INDEX($D$31:$W$31,,$C48)-SUM($D48:P48),INDEX($D$31:$W$31,,$C48)/$F$19)))</f>
        <v>0</v>
      </c>
      <c r="R48" s="7">
        <f>IF($F$19="n/a",0,IF(R$3&lt;=$C48,0,IF(R$3&gt;($F$19+$C48),INDEX($D$31:$W$31,,$C48)-SUM($D48:Q48),INDEX($D$31:$W$31,,$C48)/$F$19)))</f>
        <v>0</v>
      </c>
      <c r="S48" s="7">
        <f>IF($F$19="n/a",0,IF(S$3&lt;=$C48,0,IF(S$3&gt;($F$19+$C48),INDEX($D$31:$W$31,,$C48)-SUM($D48:R48),INDEX($D$31:$W$31,,$C48)/$F$19)))</f>
        <v>0</v>
      </c>
      <c r="T48" s="7">
        <f>IF($F$19="n/a",0,IF(T$3&lt;=$C48,0,IF(T$3&gt;($F$19+$C48),INDEX($D$31:$W$31,,$C48)-SUM($D48:S48),INDEX($D$31:$W$31,,$C48)/$F$19)))</f>
        <v>0</v>
      </c>
      <c r="U48" s="7">
        <f>IF($F$19="n/a",0,IF(U$3&lt;=$C48,0,IF(U$3&gt;($F$19+$C48),INDEX($D$31:$W$31,,$C48)-SUM($D48:T48),INDEX($D$31:$W$31,,$C48)/$F$19)))</f>
        <v>0</v>
      </c>
      <c r="V48" s="7">
        <f>IF($F$19="n/a",0,IF(V$3&lt;=$C48,0,IF(V$3&gt;($F$19+$C48),INDEX($D$31:$W$31,,$C48)-SUM($D48:U48),INDEX($D$31:$W$31,,$C48)/$F$19)))</f>
        <v>0</v>
      </c>
      <c r="W48" s="7">
        <f>IF($F$19="n/a",0,IF(W$3&lt;=$C48,0,IF(W$3&gt;($F$19+$C48),INDEX($D$31:$W$31,,$C48)-SUM($D48:V48),INDEX($D$31:$W$31,,$C48)/$F$19)))</f>
        <v>0</v>
      </c>
      <c r="X48" s="7">
        <f>IF($F$19="n/a",0,IF(X$3&lt;=$C48,0,IF(X$3&gt;($F$19+$C48),INDEX($D$31:$W$31,,$C48)-SUM($D48:W48),INDEX($D$31:$W$31,,$C48)/$F$19)))</f>
        <v>0</v>
      </c>
      <c r="Y48" s="7">
        <f>IF($F$19="n/a",0,IF(Y$3&lt;=$C48,0,IF(Y$3&gt;($F$19+$C48),INDEX($D$31:$W$31,,$C48)-SUM($D48:X48),INDEX($D$31:$W$31,,$C48)/$F$19)))</f>
        <v>0</v>
      </c>
      <c r="Z48" s="7">
        <f>IF($F$19="n/a",0,IF(Z$3&lt;=$C48,0,IF(Z$3&gt;($F$19+$C48),INDEX($D$31:$W$31,,$C48)-SUM($D48:Y48),INDEX($D$31:$W$31,,$C48)/$F$19)))</f>
        <v>0</v>
      </c>
      <c r="AA48" s="7">
        <f>IF($F$19="n/a",0,IF(AA$3&lt;=$C48,0,IF(AA$3&gt;($F$19+$C48),INDEX($D$31:$W$31,,$C48)-SUM($D48:Z48),INDEX($D$31:$W$31,,$C48)/$F$19)))</f>
        <v>0</v>
      </c>
      <c r="AB48" s="7">
        <f>IF($F$19="n/a",0,IF(AB$3&lt;=$C48,0,IF(AB$3&gt;($F$19+$C48),INDEX($D$31:$W$31,,$C48)-SUM($D48:AA48),INDEX($D$31:$W$31,,$C48)/$F$19)))</f>
        <v>0</v>
      </c>
      <c r="AC48" s="7">
        <f>IF($F$19="n/a",0,IF(AC$3&lt;=$C48,0,IF(AC$3&gt;($F$19+$C48),INDEX($D$31:$W$31,,$C48)-SUM($D48:AB48),INDEX($D$31:$W$31,,$C48)/$F$19)))</f>
        <v>0</v>
      </c>
      <c r="AD48" s="7">
        <f>IF($F$19="n/a",0,IF(AD$3&lt;=$C48,0,IF(AD$3&gt;($F$19+$C48),INDEX($D$31:$W$31,,$C48)-SUM($D48:AC48),INDEX($D$31:$W$31,,$C48)/$F$19)))</f>
        <v>0</v>
      </c>
      <c r="AE48" s="7">
        <f>IF($F$19="n/a",0,IF(AE$3&lt;=$C48,0,IF(AE$3&gt;($F$19+$C48),INDEX($D$31:$W$31,,$C48)-SUM($D48:AD48),INDEX($D$31:$W$31,,$C48)/$F$19)))</f>
        <v>0</v>
      </c>
      <c r="AF48" s="7">
        <f>IF($F$19="n/a",0,IF(AF$3&lt;=$C48,0,IF(AF$3&gt;($F$19+$C48),INDEX($D$31:$W$31,,$C48)-SUM($D48:AE48),INDEX($D$31:$W$31,,$C48)/$F$19)))</f>
        <v>0</v>
      </c>
      <c r="AG48" s="7">
        <f>IF($F$19="n/a",0,IF(AG$3&lt;=$C48,0,IF(AG$3&gt;($F$19+$C48),INDEX($D$31:$W$31,,$C48)-SUM($D48:AF48),INDEX($D$31:$W$31,,$C48)/$F$19)))</f>
        <v>0</v>
      </c>
      <c r="AH48" s="7">
        <f>IF($F$19="n/a",0,IF(AH$3&lt;=$C48,0,IF(AH$3&gt;($F$19+$C48),INDEX($D$31:$W$31,,$C48)-SUM($D48:AG48),INDEX($D$31:$W$31,,$C48)/$F$19)))</f>
        <v>0</v>
      </c>
      <c r="AI48" s="7">
        <f>IF($F$19="n/a",0,IF(AI$3&lt;=$C48,0,IF(AI$3&gt;($F$19+$C48),INDEX($D$31:$W$31,,$C48)-SUM($D48:AH48),INDEX($D$31:$W$31,,$C48)/$F$19)))</f>
        <v>0</v>
      </c>
      <c r="AJ48" s="7">
        <f>IF($F$19="n/a",0,IF(AJ$3&lt;=$C48,0,IF(AJ$3&gt;($F$19+$C48),INDEX($D$31:$W$31,,$C48)-SUM($D48:AI48),INDEX($D$31:$W$31,,$C48)/$F$19)))</f>
        <v>0</v>
      </c>
      <c r="AK48" s="7">
        <f>IF($F$19="n/a",0,IF(AK$3&lt;=$C48,0,IF(AK$3&gt;($F$19+$C48),INDEX($D$31:$W$31,,$C48)-SUM($D48:AJ48),INDEX($D$31:$W$31,,$C48)/$F$19)))</f>
        <v>0</v>
      </c>
      <c r="AL48" s="7">
        <f>IF($F$19="n/a",0,IF(AL$3&lt;=$C48,0,IF(AL$3&gt;($F$19+$C48),INDEX($D$31:$W$31,,$C48)-SUM($D48:AK48),INDEX($D$31:$W$31,,$C48)/$F$19)))</f>
        <v>0</v>
      </c>
      <c r="AM48" s="7">
        <f>IF($F$19="n/a",0,IF(AM$3&lt;=$C48,0,IF(AM$3&gt;($F$19+$C48),INDEX($D$31:$W$31,,$C48)-SUM($D48:AL48),INDEX($D$31:$W$31,,$C48)/$F$19)))</f>
        <v>0</v>
      </c>
      <c r="AN48" s="7">
        <f>IF($F$19="n/a",0,IF(AN$3&lt;=$C48,0,IF(AN$3&gt;($F$19+$C48),INDEX($D$31:$W$31,,$C48)-SUM($D48:AM48),INDEX($D$31:$W$31,,$C48)/$F$19)))</f>
        <v>0</v>
      </c>
      <c r="AO48" s="7">
        <f>IF($F$19="n/a",0,IF(AO$3&lt;=$C48,0,IF(AO$3&gt;($F$19+$C48),INDEX($D$31:$W$31,,$C48)-SUM($D48:AN48),INDEX($D$31:$W$31,,$C48)/$F$19)))</f>
        <v>0</v>
      </c>
      <c r="AP48" s="7">
        <f>IF($F$19="n/a",0,IF(AP$3&lt;=$C48,0,IF(AP$3&gt;($F$19+$C48),INDEX($D$31:$W$31,,$C48)-SUM($D48:AO48),INDEX($D$31:$W$31,,$C48)/$F$19)))</f>
        <v>0</v>
      </c>
      <c r="AQ48" s="7">
        <f>IF($F$19="n/a",0,IF(AQ$3&lt;=$C48,0,IF(AQ$3&gt;($F$19+$C48),INDEX($D$31:$W$31,,$C48)-SUM($D48:AP48),INDEX($D$31:$W$31,,$C48)/$F$19)))</f>
        <v>0</v>
      </c>
      <c r="AR48" s="7">
        <f>IF($F$19="n/a",0,IF(AR$3&lt;=$C48,0,IF(AR$3&gt;($F$19+$C48),INDEX($D$31:$W$31,,$C48)-SUM($D48:AQ48),INDEX($D$31:$W$31,,$C48)/$F$19)))</f>
        <v>0</v>
      </c>
      <c r="AS48" s="7">
        <f>IF($F$19="n/a",0,IF(AS$3&lt;=$C48,0,IF(AS$3&gt;($F$19+$C48),INDEX($D$31:$W$31,,$C48)-SUM($D48:AR48),INDEX($D$31:$W$31,,$C48)/$F$19)))</f>
        <v>0</v>
      </c>
      <c r="AT48" s="7">
        <f>IF($F$19="n/a",0,IF(AT$3&lt;=$C48,0,IF(AT$3&gt;($F$19+$C48),INDEX($D$31:$W$31,,$C48)-SUM($D48:AS48),INDEX($D$31:$W$31,,$C48)/$F$19)))</f>
        <v>0</v>
      </c>
      <c r="AU48" s="7">
        <f>IF($F$19="n/a",0,IF(AU$3&lt;=$C48,0,IF(AU$3&gt;($F$19+$C48),INDEX($D$31:$W$31,,$C48)-SUM($D48:AT48),INDEX($D$31:$W$31,,$C48)/$F$19)))</f>
        <v>0</v>
      </c>
      <c r="AV48" s="7">
        <f>IF($F$19="n/a",0,IF(AV$3&lt;=$C48,0,IF(AV$3&gt;($F$19+$C48),INDEX($D$31:$W$31,,$C48)-SUM($D48:AU48),INDEX($D$31:$W$31,,$C48)/$F$19)))</f>
        <v>0</v>
      </c>
      <c r="AW48" s="7">
        <f>IF($F$19="n/a",0,IF(AW$3&lt;=$C48,0,IF(AW$3&gt;($F$19+$C48),INDEX($D$31:$W$31,,$C48)-SUM($D48:AV48),INDEX($D$31:$W$31,,$C48)/$F$19)))</f>
        <v>0</v>
      </c>
      <c r="AX48" s="7">
        <f>IF($F$19="n/a",0,IF(AX$3&lt;=$C48,0,IF(AX$3&gt;($F$19+$C48),INDEX($D$31:$W$31,,$C48)-SUM($D48:AW48),INDEX($D$31:$W$31,,$C48)/$F$19)))</f>
        <v>0</v>
      </c>
      <c r="AY48" s="7">
        <f>IF($F$19="n/a",0,IF(AY$3&lt;=$C48,0,IF(AY$3&gt;($F$19+$C48),INDEX($D$31:$W$31,,$C48)-SUM($D48:AX48),INDEX($D$31:$W$31,,$C48)/$F$19)))</f>
        <v>0</v>
      </c>
      <c r="AZ48" s="7">
        <f>IF($F$19="n/a",0,IF(AZ$3&lt;=$C48,0,IF(AZ$3&gt;($F$19+$C48),INDEX($D$31:$W$31,,$C48)-SUM($D48:AY48),INDEX($D$31:$W$31,,$C48)/$F$19)))</f>
        <v>0</v>
      </c>
      <c r="BA48" s="7">
        <f>IF($F$19="n/a",0,IF(BA$3&lt;=$C48,0,IF(BA$3&gt;($F$19+$C48),INDEX($D$31:$W$31,,$C48)-SUM($D48:AZ48),INDEX($D$31:$W$31,,$C48)/$F$19)))</f>
        <v>0</v>
      </c>
      <c r="BB48" s="7">
        <f>IF($F$19="n/a",0,IF(BB$3&lt;=$C48,0,IF(BB$3&gt;($F$19+$C48),INDEX($D$31:$W$31,,$C48)-SUM($D48:BA48),INDEX($D$31:$W$31,,$C48)/$F$19)))</f>
        <v>0</v>
      </c>
      <c r="BC48" s="7">
        <f>IF($F$19="n/a",0,IF(BC$3&lt;=$C48,0,IF(BC$3&gt;($F$19+$C48),INDEX($D$31:$W$31,,$C48)-SUM($D48:BB48),INDEX($D$31:$W$31,,$C48)/$F$19)))</f>
        <v>0</v>
      </c>
      <c r="BD48" s="7">
        <f>IF($F$19="n/a",0,IF(BD$3&lt;=$C48,0,IF(BD$3&gt;($F$19+$C48),INDEX($D$31:$W$31,,$C48)-SUM($D48:BC48),INDEX($D$31:$W$31,,$C48)/$F$19)))</f>
        <v>0</v>
      </c>
      <c r="BE48" s="7">
        <f>IF($F$19="n/a",0,IF(BE$3&lt;=$C48,0,IF(BE$3&gt;($F$19+$C48),INDEX($D$31:$W$31,,$C48)-SUM($D48:BD48),INDEX($D$31:$W$31,,$C48)/$F$19)))</f>
        <v>0</v>
      </c>
      <c r="BF48" s="7">
        <f>IF($F$19="n/a",0,IF(BF$3&lt;=$C48,0,IF(BF$3&gt;($F$19+$C48),INDEX($D$31:$W$31,,$C48)-SUM($D48:BE48),INDEX($D$31:$W$31,,$C48)/$F$19)))</f>
        <v>0</v>
      </c>
      <c r="BG48" s="7">
        <f>IF($F$19="n/a",0,IF(BG$3&lt;=$C48,0,IF(BG$3&gt;($F$19+$C48),INDEX($D$31:$W$31,,$C48)-SUM($D48:BF48),INDEX($D$31:$W$31,,$C48)/$F$19)))</f>
        <v>0</v>
      </c>
      <c r="BH48" s="7">
        <f>IF($F$19="n/a",0,IF(BH$3&lt;=$C48,0,IF(BH$3&gt;($F$19+$C48),INDEX($D$31:$W$31,,$C48)-SUM($D48:BG48),INDEX($D$31:$W$31,,$C48)/$F$19)))</f>
        <v>0</v>
      </c>
      <c r="BI48" s="7">
        <f>IF($F$19="n/a",0,IF(BI$3&lt;=$C48,0,IF(BI$3&gt;($F$19+$C48),INDEX($D$31:$W$31,,$C48)-SUM($D48:BH48),INDEX($D$31:$W$31,,$C48)/$F$19)))</f>
        <v>0</v>
      </c>
      <c r="BJ48" s="7">
        <f>IF($F$19="n/a",0,IF(BJ$3&lt;=$C48,0,IF(BJ$3&gt;($F$19+$C48),INDEX($D$31:$W$31,,$C48)-SUM($D48:BI48),INDEX($D$31:$W$31,,$C48)/$F$19)))</f>
        <v>0</v>
      </c>
      <c r="BK48" s="7">
        <f>IF($F$19="n/a",0,IF(BK$3&lt;=$C48,0,IF(BK$3&gt;($F$19+$C48),INDEX($D$31:$W$31,,$C48)-SUM($D48:BJ48),INDEX($D$31:$W$31,,$C48)/$F$19)))</f>
        <v>0</v>
      </c>
    </row>
    <row r="49" spans="2:63" outlineLevel="1">
      <c r="B49" s="14">
        <v>2028</v>
      </c>
      <c r="C49" s="14">
        <v>16</v>
      </c>
      <c r="D49" s="7"/>
      <c r="E49" s="7">
        <f>IF($F$19="n/a",0,IF(E$3&lt;=$C49,0,IF(E$3&gt;($F$19+$C49),INDEX($D$31:$W$31,,$C49)-SUM($D49:D49),INDEX($D$31:$W$31,,$C49)/$F$19)))</f>
        <v>0</v>
      </c>
      <c r="F49" s="7">
        <f>IF($F$19="n/a",0,IF(F$3&lt;=$C49,0,IF(F$3&gt;($F$19+$C49),INDEX($D$31:$W$31,,$C49)-SUM($D49:E49),INDEX($D$31:$W$31,,$C49)/$F$19)))</f>
        <v>0</v>
      </c>
      <c r="G49" s="7">
        <f>IF($F$19="n/a",0,IF(G$3&lt;=$C49,0,IF(G$3&gt;($F$19+$C49),INDEX($D$31:$W$31,,$C49)-SUM($D49:F49),INDEX($D$31:$W$31,,$C49)/$F$19)))</f>
        <v>0</v>
      </c>
      <c r="H49" s="10">
        <f>IF($F$19="n/a",0,IF(H$3&lt;=$C49,0,IF(H$3&gt;($F$19+$C49),INDEX($D$31:$W$31,,$C49)-SUM($D49:G49),INDEX($D$31:$W$31,,$C49)/$F$19)))</f>
        <v>0</v>
      </c>
      <c r="I49" s="11">
        <f>IF($F$19="n/a",0,IF(I$3&lt;=$C49,0,IF(I$3&gt;($F$19+$C49),INDEX($D$31:$W$31,,$C49)-SUM($D49:H49),INDEX($D$31:$W$31,,$C49)/$F$19)))</f>
        <v>0</v>
      </c>
      <c r="J49" s="7">
        <f>IF($F$19="n/a",0,IF(J$3&lt;=$C49,0,IF(J$3&gt;($F$19+$C49),INDEX($D$31:$W$31,,$C49)-SUM($D49:I49),INDEX($D$31:$W$31,,$C49)/$F$19)))</f>
        <v>0</v>
      </c>
      <c r="K49" s="7">
        <f>IF($F$19="n/a",0,IF(K$3&lt;=$C49,0,IF(K$3&gt;($F$19+$C49),INDEX($D$31:$W$31,,$C49)-SUM($D49:J49),INDEX($D$31:$W$31,,$C49)/$F$19)))</f>
        <v>0</v>
      </c>
      <c r="L49" s="7">
        <f>IF($F$19="n/a",0,IF(L$3&lt;=$C49,0,IF(L$3&gt;($F$19+$C49),INDEX($D$31:$W$31,,$C49)-SUM($D49:K49),INDEX($D$31:$W$31,,$C49)/$F$19)))</f>
        <v>0</v>
      </c>
      <c r="M49" s="7">
        <f>IF($F$19="n/a",0,IF(M$3&lt;=$C49,0,IF(M$3&gt;($F$19+$C49),INDEX($D$31:$W$31,,$C49)-SUM($D49:L49),INDEX($D$31:$W$31,,$C49)/$F$19)))</f>
        <v>0</v>
      </c>
      <c r="N49" s="7">
        <f>IF($F$19="n/a",0,IF(N$3&lt;=$C49,0,IF(N$3&gt;($F$19+$C49),INDEX($D$31:$W$31,,$C49)-SUM($D49:M49),INDEX($D$31:$W$31,,$C49)/$F$19)))</f>
        <v>0</v>
      </c>
      <c r="O49" s="7">
        <f>IF($F$19="n/a",0,IF(O$3&lt;=$C49,0,IF(O$3&gt;($F$19+$C49),INDEX($D$31:$W$31,,$C49)-SUM($D49:N49),INDEX($D$31:$W$31,,$C49)/$F$19)))</f>
        <v>0</v>
      </c>
      <c r="P49" s="7">
        <f>IF($F$19="n/a",0,IF(P$3&lt;=$C49,0,IF(P$3&gt;($F$19+$C49),INDEX($D$31:$W$31,,$C49)-SUM($D49:O49),INDEX($D$31:$W$31,,$C49)/$F$19)))</f>
        <v>0</v>
      </c>
      <c r="Q49" s="7">
        <f>IF($F$19="n/a",0,IF(Q$3&lt;=$C49,0,IF(Q$3&gt;($F$19+$C49),INDEX($D$31:$W$31,,$C49)-SUM($D49:P49),INDEX($D$31:$W$31,,$C49)/$F$19)))</f>
        <v>0</v>
      </c>
      <c r="R49" s="7">
        <f>IF($F$19="n/a",0,IF(R$3&lt;=$C49,0,IF(R$3&gt;($F$19+$C49),INDEX($D$31:$W$31,,$C49)-SUM($D49:Q49),INDEX($D$31:$W$31,,$C49)/$F$19)))</f>
        <v>0</v>
      </c>
      <c r="S49" s="7">
        <f>IF($F$19="n/a",0,IF(S$3&lt;=$C49,0,IF(S$3&gt;($F$19+$C49),INDEX($D$31:$W$31,,$C49)-SUM($D49:R49),INDEX($D$31:$W$31,,$C49)/$F$19)))</f>
        <v>0</v>
      </c>
      <c r="T49" s="7">
        <f>IF($F$19="n/a",0,IF(T$3&lt;=$C49,0,IF(T$3&gt;($F$19+$C49),INDEX($D$31:$W$31,,$C49)-SUM($D49:S49),INDEX($D$31:$W$31,,$C49)/$F$19)))</f>
        <v>0</v>
      </c>
      <c r="U49" s="7">
        <f>IF($F$19="n/a",0,IF(U$3&lt;=$C49,0,IF(U$3&gt;($F$19+$C49),INDEX($D$31:$W$31,,$C49)-SUM($D49:T49),INDEX($D$31:$W$31,,$C49)/$F$19)))</f>
        <v>0</v>
      </c>
      <c r="V49" s="7">
        <f>IF($F$19="n/a",0,IF(V$3&lt;=$C49,0,IF(V$3&gt;($F$19+$C49),INDEX($D$31:$W$31,,$C49)-SUM($D49:U49),INDEX($D$31:$W$31,,$C49)/$F$19)))</f>
        <v>0</v>
      </c>
      <c r="W49" s="7">
        <f>IF($F$19="n/a",0,IF(W$3&lt;=$C49,0,IF(W$3&gt;($F$19+$C49),INDEX($D$31:$W$31,,$C49)-SUM($D49:V49),INDEX($D$31:$W$31,,$C49)/$F$19)))</f>
        <v>0</v>
      </c>
      <c r="X49" s="7">
        <f>IF($F$19="n/a",0,IF(X$3&lt;=$C49,0,IF(X$3&gt;($F$19+$C49),INDEX($D$31:$W$31,,$C49)-SUM($D49:W49),INDEX($D$31:$W$31,,$C49)/$F$19)))</f>
        <v>0</v>
      </c>
      <c r="Y49" s="7">
        <f>IF($F$19="n/a",0,IF(Y$3&lt;=$C49,0,IF(Y$3&gt;($F$19+$C49),INDEX($D$31:$W$31,,$C49)-SUM($D49:X49),INDEX($D$31:$W$31,,$C49)/$F$19)))</f>
        <v>0</v>
      </c>
      <c r="Z49" s="7">
        <f>IF($F$19="n/a",0,IF(Z$3&lt;=$C49,0,IF(Z$3&gt;($F$19+$C49),INDEX($D$31:$W$31,,$C49)-SUM($D49:Y49),INDEX($D$31:$W$31,,$C49)/$F$19)))</f>
        <v>0</v>
      </c>
      <c r="AA49" s="7">
        <f>IF($F$19="n/a",0,IF(AA$3&lt;=$C49,0,IF(AA$3&gt;($F$19+$C49),INDEX($D$31:$W$31,,$C49)-SUM($D49:Z49),INDEX($D$31:$W$31,,$C49)/$F$19)))</f>
        <v>0</v>
      </c>
      <c r="AB49" s="7">
        <f>IF($F$19="n/a",0,IF(AB$3&lt;=$C49,0,IF(AB$3&gt;($F$19+$C49),INDEX($D$31:$W$31,,$C49)-SUM($D49:AA49),INDEX($D$31:$W$31,,$C49)/$F$19)))</f>
        <v>0</v>
      </c>
      <c r="AC49" s="7">
        <f>IF($F$19="n/a",0,IF(AC$3&lt;=$C49,0,IF(AC$3&gt;($F$19+$C49),INDEX($D$31:$W$31,,$C49)-SUM($D49:AB49),INDEX($D$31:$W$31,,$C49)/$F$19)))</f>
        <v>0</v>
      </c>
      <c r="AD49" s="7">
        <f>IF($F$19="n/a",0,IF(AD$3&lt;=$C49,0,IF(AD$3&gt;($F$19+$C49),INDEX($D$31:$W$31,,$C49)-SUM($D49:AC49),INDEX($D$31:$W$31,,$C49)/$F$19)))</f>
        <v>0</v>
      </c>
      <c r="AE49" s="7">
        <f>IF($F$19="n/a",0,IF(AE$3&lt;=$C49,0,IF(AE$3&gt;($F$19+$C49),INDEX($D$31:$W$31,,$C49)-SUM($D49:AD49),INDEX($D$31:$W$31,,$C49)/$F$19)))</f>
        <v>0</v>
      </c>
      <c r="AF49" s="7">
        <f>IF($F$19="n/a",0,IF(AF$3&lt;=$C49,0,IF(AF$3&gt;($F$19+$C49),INDEX($D$31:$W$31,,$C49)-SUM($D49:AE49),INDEX($D$31:$W$31,,$C49)/$F$19)))</f>
        <v>0</v>
      </c>
      <c r="AG49" s="7">
        <f>IF($F$19="n/a",0,IF(AG$3&lt;=$C49,0,IF(AG$3&gt;($F$19+$C49),INDEX($D$31:$W$31,,$C49)-SUM($D49:AF49),INDEX($D$31:$W$31,,$C49)/$F$19)))</f>
        <v>0</v>
      </c>
      <c r="AH49" s="7">
        <f>IF($F$19="n/a",0,IF(AH$3&lt;=$C49,0,IF(AH$3&gt;($F$19+$C49),INDEX($D$31:$W$31,,$C49)-SUM($D49:AG49),INDEX($D$31:$W$31,,$C49)/$F$19)))</f>
        <v>0</v>
      </c>
      <c r="AI49" s="7">
        <f>IF($F$19="n/a",0,IF(AI$3&lt;=$C49,0,IF(AI$3&gt;($F$19+$C49),INDEX($D$31:$W$31,,$C49)-SUM($D49:AH49),INDEX($D$31:$W$31,,$C49)/$F$19)))</f>
        <v>0</v>
      </c>
      <c r="AJ49" s="7">
        <f>IF($F$19="n/a",0,IF(AJ$3&lt;=$C49,0,IF(AJ$3&gt;($F$19+$C49),INDEX($D$31:$W$31,,$C49)-SUM($D49:AI49),INDEX($D$31:$W$31,,$C49)/$F$19)))</f>
        <v>0</v>
      </c>
      <c r="AK49" s="7">
        <f>IF($F$19="n/a",0,IF(AK$3&lt;=$C49,0,IF(AK$3&gt;($F$19+$C49),INDEX($D$31:$W$31,,$C49)-SUM($D49:AJ49),INDEX($D$31:$W$31,,$C49)/$F$19)))</f>
        <v>0</v>
      </c>
      <c r="AL49" s="7">
        <f>IF($F$19="n/a",0,IF(AL$3&lt;=$C49,0,IF(AL$3&gt;($F$19+$C49),INDEX($D$31:$W$31,,$C49)-SUM($D49:AK49),INDEX($D$31:$W$31,,$C49)/$F$19)))</f>
        <v>0</v>
      </c>
      <c r="AM49" s="7">
        <f>IF($F$19="n/a",0,IF(AM$3&lt;=$C49,0,IF(AM$3&gt;($F$19+$C49),INDEX($D$31:$W$31,,$C49)-SUM($D49:AL49),INDEX($D$31:$W$31,,$C49)/$F$19)))</f>
        <v>0</v>
      </c>
      <c r="AN49" s="7">
        <f>IF($F$19="n/a",0,IF(AN$3&lt;=$C49,0,IF(AN$3&gt;($F$19+$C49),INDEX($D$31:$W$31,,$C49)-SUM($D49:AM49),INDEX($D$31:$W$31,,$C49)/$F$19)))</f>
        <v>0</v>
      </c>
      <c r="AO49" s="7">
        <f>IF($F$19="n/a",0,IF(AO$3&lt;=$C49,0,IF(AO$3&gt;($F$19+$C49),INDEX($D$31:$W$31,,$C49)-SUM($D49:AN49),INDEX($D$31:$W$31,,$C49)/$F$19)))</f>
        <v>0</v>
      </c>
      <c r="AP49" s="7">
        <f>IF($F$19="n/a",0,IF(AP$3&lt;=$C49,0,IF(AP$3&gt;($F$19+$C49),INDEX($D$31:$W$31,,$C49)-SUM($D49:AO49),INDEX($D$31:$W$31,,$C49)/$F$19)))</f>
        <v>0</v>
      </c>
      <c r="AQ49" s="7">
        <f>IF($F$19="n/a",0,IF(AQ$3&lt;=$C49,0,IF(AQ$3&gt;($F$19+$C49),INDEX($D$31:$W$31,,$C49)-SUM($D49:AP49),INDEX($D$31:$W$31,,$C49)/$F$19)))</f>
        <v>0</v>
      </c>
      <c r="AR49" s="7">
        <f>IF($F$19="n/a",0,IF(AR$3&lt;=$C49,0,IF(AR$3&gt;($F$19+$C49),INDEX($D$31:$W$31,,$C49)-SUM($D49:AQ49),INDEX($D$31:$W$31,,$C49)/$F$19)))</f>
        <v>0</v>
      </c>
      <c r="AS49" s="7">
        <f>IF($F$19="n/a",0,IF(AS$3&lt;=$C49,0,IF(AS$3&gt;($F$19+$C49),INDEX($D$31:$W$31,,$C49)-SUM($D49:AR49),INDEX($D$31:$W$31,,$C49)/$F$19)))</f>
        <v>0</v>
      </c>
      <c r="AT49" s="7">
        <f>IF($F$19="n/a",0,IF(AT$3&lt;=$C49,0,IF(AT$3&gt;($F$19+$C49),INDEX($D$31:$W$31,,$C49)-SUM($D49:AS49),INDEX($D$31:$W$31,,$C49)/$F$19)))</f>
        <v>0</v>
      </c>
      <c r="AU49" s="7">
        <f>IF($F$19="n/a",0,IF(AU$3&lt;=$C49,0,IF(AU$3&gt;($F$19+$C49),INDEX($D$31:$W$31,,$C49)-SUM($D49:AT49),INDEX($D$31:$W$31,,$C49)/$F$19)))</f>
        <v>0</v>
      </c>
      <c r="AV49" s="7">
        <f>IF($F$19="n/a",0,IF(AV$3&lt;=$C49,0,IF(AV$3&gt;($F$19+$C49),INDEX($D$31:$W$31,,$C49)-SUM($D49:AU49),INDEX($D$31:$W$31,,$C49)/$F$19)))</f>
        <v>0</v>
      </c>
      <c r="AW49" s="7">
        <f>IF($F$19="n/a",0,IF(AW$3&lt;=$C49,0,IF(AW$3&gt;($F$19+$C49),INDEX($D$31:$W$31,,$C49)-SUM($D49:AV49),INDEX($D$31:$W$31,,$C49)/$F$19)))</f>
        <v>0</v>
      </c>
      <c r="AX49" s="7">
        <f>IF($F$19="n/a",0,IF(AX$3&lt;=$C49,0,IF(AX$3&gt;($F$19+$C49),INDEX($D$31:$W$31,,$C49)-SUM($D49:AW49),INDEX($D$31:$W$31,,$C49)/$F$19)))</f>
        <v>0</v>
      </c>
      <c r="AY49" s="7">
        <f>IF($F$19="n/a",0,IF(AY$3&lt;=$C49,0,IF(AY$3&gt;($F$19+$C49),INDEX($D$31:$W$31,,$C49)-SUM($D49:AX49),INDEX($D$31:$W$31,,$C49)/$F$19)))</f>
        <v>0</v>
      </c>
      <c r="AZ49" s="7">
        <f>IF($F$19="n/a",0,IF(AZ$3&lt;=$C49,0,IF(AZ$3&gt;($F$19+$C49),INDEX($D$31:$W$31,,$C49)-SUM($D49:AY49),INDEX($D$31:$W$31,,$C49)/$F$19)))</f>
        <v>0</v>
      </c>
      <c r="BA49" s="7">
        <f>IF($F$19="n/a",0,IF(BA$3&lt;=$C49,0,IF(BA$3&gt;($F$19+$C49),INDEX($D$31:$W$31,,$C49)-SUM($D49:AZ49),INDEX($D$31:$W$31,,$C49)/$F$19)))</f>
        <v>0</v>
      </c>
      <c r="BB49" s="7">
        <f>IF($F$19="n/a",0,IF(BB$3&lt;=$C49,0,IF(BB$3&gt;($F$19+$C49),INDEX($D$31:$W$31,,$C49)-SUM($D49:BA49),INDEX($D$31:$W$31,,$C49)/$F$19)))</f>
        <v>0</v>
      </c>
      <c r="BC49" s="7">
        <f>IF($F$19="n/a",0,IF(BC$3&lt;=$C49,0,IF(BC$3&gt;($F$19+$C49),INDEX($D$31:$W$31,,$C49)-SUM($D49:BB49),INDEX($D$31:$W$31,,$C49)/$F$19)))</f>
        <v>0</v>
      </c>
      <c r="BD49" s="7">
        <f>IF($F$19="n/a",0,IF(BD$3&lt;=$C49,0,IF(BD$3&gt;($F$19+$C49),INDEX($D$31:$W$31,,$C49)-SUM($D49:BC49),INDEX($D$31:$W$31,,$C49)/$F$19)))</f>
        <v>0</v>
      </c>
      <c r="BE49" s="7">
        <f>IF($F$19="n/a",0,IF(BE$3&lt;=$C49,0,IF(BE$3&gt;($F$19+$C49),INDEX($D$31:$W$31,,$C49)-SUM($D49:BD49),INDEX($D$31:$W$31,,$C49)/$F$19)))</f>
        <v>0</v>
      </c>
      <c r="BF49" s="7">
        <f>IF($F$19="n/a",0,IF(BF$3&lt;=$C49,0,IF(BF$3&gt;($F$19+$C49),INDEX($D$31:$W$31,,$C49)-SUM($D49:BE49),INDEX($D$31:$W$31,,$C49)/$F$19)))</f>
        <v>0</v>
      </c>
      <c r="BG49" s="7">
        <f>IF($F$19="n/a",0,IF(BG$3&lt;=$C49,0,IF(BG$3&gt;($F$19+$C49),INDEX($D$31:$W$31,,$C49)-SUM($D49:BF49),INDEX($D$31:$W$31,,$C49)/$F$19)))</f>
        <v>0</v>
      </c>
      <c r="BH49" s="7">
        <f>IF($F$19="n/a",0,IF(BH$3&lt;=$C49,0,IF(BH$3&gt;($F$19+$C49),INDEX($D$31:$W$31,,$C49)-SUM($D49:BG49),INDEX($D$31:$W$31,,$C49)/$F$19)))</f>
        <v>0</v>
      </c>
      <c r="BI49" s="7">
        <f>IF($F$19="n/a",0,IF(BI$3&lt;=$C49,0,IF(BI$3&gt;($F$19+$C49),INDEX($D$31:$W$31,,$C49)-SUM($D49:BH49),INDEX($D$31:$W$31,,$C49)/$F$19)))</f>
        <v>0</v>
      </c>
      <c r="BJ49" s="7">
        <f>IF($F$19="n/a",0,IF(BJ$3&lt;=$C49,0,IF(BJ$3&gt;($F$19+$C49),INDEX($D$31:$W$31,,$C49)-SUM($D49:BI49),INDEX($D$31:$W$31,,$C49)/$F$19)))</f>
        <v>0</v>
      </c>
      <c r="BK49" s="7">
        <f>IF($F$19="n/a",0,IF(BK$3&lt;=$C49,0,IF(BK$3&gt;($F$19+$C49),INDEX($D$31:$W$31,,$C49)-SUM($D49:BJ49),INDEX($D$31:$W$31,,$C49)/$F$19)))</f>
        <v>0</v>
      </c>
    </row>
    <row r="50" spans="2:63" outlineLevel="1">
      <c r="B50" s="14">
        <v>2029</v>
      </c>
      <c r="C50" s="14">
        <v>17</v>
      </c>
      <c r="D50" s="7"/>
      <c r="E50" s="7">
        <f>IF($F$19="n/a",0,IF(E$3&lt;=$C50,0,IF(E$3&gt;($F$19+$C50),INDEX($D$31:$W$31,,$C50)-SUM($D50:D50),INDEX($D$31:$W$31,,$C50)/$F$19)))</f>
        <v>0</v>
      </c>
      <c r="F50" s="7">
        <f>IF($F$19="n/a",0,IF(F$3&lt;=$C50,0,IF(F$3&gt;($F$19+$C50),INDEX($D$31:$W$31,,$C50)-SUM($D50:E50),INDEX($D$31:$W$31,,$C50)/$F$19)))</f>
        <v>0</v>
      </c>
      <c r="G50" s="7">
        <f>IF($F$19="n/a",0,IF(G$3&lt;=$C50,0,IF(G$3&gt;($F$19+$C50),INDEX($D$31:$W$31,,$C50)-SUM($D50:F50),INDEX($D$31:$W$31,,$C50)/$F$19)))</f>
        <v>0</v>
      </c>
      <c r="H50" s="10">
        <f>IF($F$19="n/a",0,IF(H$3&lt;=$C50,0,IF(H$3&gt;($F$19+$C50),INDEX($D$31:$W$31,,$C50)-SUM($D50:G50),INDEX($D$31:$W$31,,$C50)/$F$19)))</f>
        <v>0</v>
      </c>
      <c r="I50" s="11">
        <f>IF($F$19="n/a",0,IF(I$3&lt;=$C50,0,IF(I$3&gt;($F$19+$C50),INDEX($D$31:$W$31,,$C50)-SUM($D50:H50),INDEX($D$31:$W$31,,$C50)/$F$19)))</f>
        <v>0</v>
      </c>
      <c r="J50" s="7">
        <f>IF($F$19="n/a",0,IF(J$3&lt;=$C50,0,IF(J$3&gt;($F$19+$C50),INDEX($D$31:$W$31,,$C50)-SUM($D50:I50),INDEX($D$31:$W$31,,$C50)/$F$19)))</f>
        <v>0</v>
      </c>
      <c r="K50" s="7">
        <f>IF($F$19="n/a",0,IF(K$3&lt;=$C50,0,IF(K$3&gt;($F$19+$C50),INDEX($D$31:$W$31,,$C50)-SUM($D50:J50),INDEX($D$31:$W$31,,$C50)/$F$19)))</f>
        <v>0</v>
      </c>
      <c r="L50" s="7">
        <f>IF($F$19="n/a",0,IF(L$3&lt;=$C50,0,IF(L$3&gt;($F$19+$C50),INDEX($D$31:$W$31,,$C50)-SUM($D50:K50),INDEX($D$31:$W$31,,$C50)/$F$19)))</f>
        <v>0</v>
      </c>
      <c r="M50" s="7">
        <f>IF($F$19="n/a",0,IF(M$3&lt;=$C50,0,IF(M$3&gt;($F$19+$C50),INDEX($D$31:$W$31,,$C50)-SUM($D50:L50),INDEX($D$31:$W$31,,$C50)/$F$19)))</f>
        <v>0</v>
      </c>
      <c r="N50" s="7">
        <f>IF($F$19="n/a",0,IF(N$3&lt;=$C50,0,IF(N$3&gt;($F$19+$C50),INDEX($D$31:$W$31,,$C50)-SUM($D50:M50),INDEX($D$31:$W$31,,$C50)/$F$19)))</f>
        <v>0</v>
      </c>
      <c r="O50" s="7">
        <f>IF($F$19="n/a",0,IF(O$3&lt;=$C50,0,IF(O$3&gt;($F$19+$C50),INDEX($D$31:$W$31,,$C50)-SUM($D50:N50),INDEX($D$31:$W$31,,$C50)/$F$19)))</f>
        <v>0</v>
      </c>
      <c r="P50" s="7">
        <f>IF($F$19="n/a",0,IF(P$3&lt;=$C50,0,IF(P$3&gt;($F$19+$C50),INDEX($D$31:$W$31,,$C50)-SUM($D50:O50),INDEX($D$31:$W$31,,$C50)/$F$19)))</f>
        <v>0</v>
      </c>
      <c r="Q50" s="7">
        <f>IF($F$19="n/a",0,IF(Q$3&lt;=$C50,0,IF(Q$3&gt;($F$19+$C50),INDEX($D$31:$W$31,,$C50)-SUM($D50:P50),INDEX($D$31:$W$31,,$C50)/$F$19)))</f>
        <v>0</v>
      </c>
      <c r="R50" s="7">
        <f>IF($F$19="n/a",0,IF(R$3&lt;=$C50,0,IF(R$3&gt;($F$19+$C50),INDEX($D$31:$W$31,,$C50)-SUM($D50:Q50),INDEX($D$31:$W$31,,$C50)/$F$19)))</f>
        <v>0</v>
      </c>
      <c r="S50" s="7">
        <f>IF($F$19="n/a",0,IF(S$3&lt;=$C50,0,IF(S$3&gt;($F$19+$C50),INDEX($D$31:$W$31,,$C50)-SUM($D50:R50),INDEX($D$31:$W$31,,$C50)/$F$19)))</f>
        <v>0</v>
      </c>
      <c r="T50" s="7">
        <f>IF($F$19="n/a",0,IF(T$3&lt;=$C50,0,IF(T$3&gt;($F$19+$C50),INDEX($D$31:$W$31,,$C50)-SUM($D50:S50),INDEX($D$31:$W$31,,$C50)/$F$19)))</f>
        <v>0</v>
      </c>
      <c r="U50" s="7">
        <f>IF($F$19="n/a",0,IF(U$3&lt;=$C50,0,IF(U$3&gt;($F$19+$C50),INDEX($D$31:$W$31,,$C50)-SUM($D50:T50),INDEX($D$31:$W$31,,$C50)/$F$19)))</f>
        <v>0</v>
      </c>
      <c r="V50" s="7">
        <f>IF($F$19="n/a",0,IF(V$3&lt;=$C50,0,IF(V$3&gt;($F$19+$C50),INDEX($D$31:$W$31,,$C50)-SUM($D50:U50),INDEX($D$31:$W$31,,$C50)/$F$19)))</f>
        <v>0</v>
      </c>
      <c r="W50" s="7">
        <f>IF($F$19="n/a",0,IF(W$3&lt;=$C50,0,IF(W$3&gt;($F$19+$C50),INDEX($D$31:$W$31,,$C50)-SUM($D50:V50),INDEX($D$31:$W$31,,$C50)/$F$19)))</f>
        <v>0</v>
      </c>
      <c r="X50" s="7">
        <f>IF($F$19="n/a",0,IF(X$3&lt;=$C50,0,IF(X$3&gt;($F$19+$C50),INDEX($D$31:$W$31,,$C50)-SUM($D50:W50),INDEX($D$31:$W$31,,$C50)/$F$19)))</f>
        <v>0</v>
      </c>
      <c r="Y50" s="7">
        <f>IF($F$19="n/a",0,IF(Y$3&lt;=$C50,0,IF(Y$3&gt;($F$19+$C50),INDEX($D$31:$W$31,,$C50)-SUM($D50:X50),INDEX($D$31:$W$31,,$C50)/$F$19)))</f>
        <v>0</v>
      </c>
      <c r="Z50" s="7">
        <f>IF($F$19="n/a",0,IF(Z$3&lt;=$C50,0,IF(Z$3&gt;($F$19+$C50),INDEX($D$31:$W$31,,$C50)-SUM($D50:Y50),INDEX($D$31:$W$31,,$C50)/$F$19)))</f>
        <v>0</v>
      </c>
      <c r="AA50" s="7">
        <f>IF($F$19="n/a",0,IF(AA$3&lt;=$C50,0,IF(AA$3&gt;($F$19+$C50),INDEX($D$31:$W$31,,$C50)-SUM($D50:Z50),INDEX($D$31:$W$31,,$C50)/$F$19)))</f>
        <v>0</v>
      </c>
      <c r="AB50" s="7">
        <f>IF($F$19="n/a",0,IF(AB$3&lt;=$C50,0,IF(AB$3&gt;($F$19+$C50),INDEX($D$31:$W$31,,$C50)-SUM($D50:AA50),INDEX($D$31:$W$31,,$C50)/$F$19)))</f>
        <v>0</v>
      </c>
      <c r="AC50" s="7">
        <f>IF($F$19="n/a",0,IF(AC$3&lt;=$C50,0,IF(AC$3&gt;($F$19+$C50),INDEX($D$31:$W$31,,$C50)-SUM($D50:AB50),INDEX($D$31:$W$31,,$C50)/$F$19)))</f>
        <v>0</v>
      </c>
      <c r="AD50" s="7">
        <f>IF($F$19="n/a",0,IF(AD$3&lt;=$C50,0,IF(AD$3&gt;($F$19+$C50),INDEX($D$31:$W$31,,$C50)-SUM($D50:AC50),INDEX($D$31:$W$31,,$C50)/$F$19)))</f>
        <v>0</v>
      </c>
      <c r="AE50" s="7">
        <f>IF($F$19="n/a",0,IF(AE$3&lt;=$C50,0,IF(AE$3&gt;($F$19+$C50),INDEX($D$31:$W$31,,$C50)-SUM($D50:AD50),INDEX($D$31:$W$31,,$C50)/$F$19)))</f>
        <v>0</v>
      </c>
      <c r="AF50" s="7">
        <f>IF($F$19="n/a",0,IF(AF$3&lt;=$C50,0,IF(AF$3&gt;($F$19+$C50),INDEX($D$31:$W$31,,$C50)-SUM($D50:AE50),INDEX($D$31:$W$31,,$C50)/$F$19)))</f>
        <v>0</v>
      </c>
      <c r="AG50" s="7">
        <f>IF($F$19="n/a",0,IF(AG$3&lt;=$C50,0,IF(AG$3&gt;($F$19+$C50),INDEX($D$31:$W$31,,$C50)-SUM($D50:AF50),INDEX($D$31:$W$31,,$C50)/$F$19)))</f>
        <v>0</v>
      </c>
      <c r="AH50" s="7">
        <f>IF($F$19="n/a",0,IF(AH$3&lt;=$C50,0,IF(AH$3&gt;($F$19+$C50),INDEX($D$31:$W$31,,$C50)-SUM($D50:AG50),INDEX($D$31:$W$31,,$C50)/$F$19)))</f>
        <v>0</v>
      </c>
      <c r="AI50" s="7">
        <f>IF($F$19="n/a",0,IF(AI$3&lt;=$C50,0,IF(AI$3&gt;($F$19+$C50),INDEX($D$31:$W$31,,$C50)-SUM($D50:AH50),INDEX($D$31:$W$31,,$C50)/$F$19)))</f>
        <v>0</v>
      </c>
      <c r="AJ50" s="7">
        <f>IF($F$19="n/a",0,IF(AJ$3&lt;=$C50,0,IF(AJ$3&gt;($F$19+$C50),INDEX($D$31:$W$31,,$C50)-SUM($D50:AI50),INDEX($D$31:$W$31,,$C50)/$F$19)))</f>
        <v>0</v>
      </c>
      <c r="AK50" s="7">
        <f>IF($F$19="n/a",0,IF(AK$3&lt;=$C50,0,IF(AK$3&gt;($F$19+$C50),INDEX($D$31:$W$31,,$C50)-SUM($D50:AJ50),INDEX($D$31:$W$31,,$C50)/$F$19)))</f>
        <v>0</v>
      </c>
      <c r="AL50" s="7">
        <f>IF($F$19="n/a",0,IF(AL$3&lt;=$C50,0,IF(AL$3&gt;($F$19+$C50),INDEX($D$31:$W$31,,$C50)-SUM($D50:AK50),INDEX($D$31:$W$31,,$C50)/$F$19)))</f>
        <v>0</v>
      </c>
      <c r="AM50" s="7">
        <f>IF($F$19="n/a",0,IF(AM$3&lt;=$C50,0,IF(AM$3&gt;($F$19+$C50),INDEX($D$31:$W$31,,$C50)-SUM($D50:AL50),INDEX($D$31:$W$31,,$C50)/$F$19)))</f>
        <v>0</v>
      </c>
      <c r="AN50" s="7">
        <f>IF($F$19="n/a",0,IF(AN$3&lt;=$C50,0,IF(AN$3&gt;($F$19+$C50),INDEX($D$31:$W$31,,$C50)-SUM($D50:AM50),INDEX($D$31:$W$31,,$C50)/$F$19)))</f>
        <v>0</v>
      </c>
      <c r="AO50" s="7">
        <f>IF($F$19="n/a",0,IF(AO$3&lt;=$C50,0,IF(AO$3&gt;($F$19+$C50),INDEX($D$31:$W$31,,$C50)-SUM($D50:AN50),INDEX($D$31:$W$31,,$C50)/$F$19)))</f>
        <v>0</v>
      </c>
      <c r="AP50" s="7">
        <f>IF($F$19="n/a",0,IF(AP$3&lt;=$C50,0,IF(AP$3&gt;($F$19+$C50),INDEX($D$31:$W$31,,$C50)-SUM($D50:AO50),INDEX($D$31:$W$31,,$C50)/$F$19)))</f>
        <v>0</v>
      </c>
      <c r="AQ50" s="7">
        <f>IF($F$19="n/a",0,IF(AQ$3&lt;=$C50,0,IF(AQ$3&gt;($F$19+$C50),INDEX($D$31:$W$31,,$C50)-SUM($D50:AP50),INDEX($D$31:$W$31,,$C50)/$F$19)))</f>
        <v>0</v>
      </c>
      <c r="AR50" s="7">
        <f>IF($F$19="n/a",0,IF(AR$3&lt;=$C50,0,IF(AR$3&gt;($F$19+$C50),INDEX($D$31:$W$31,,$C50)-SUM($D50:AQ50),INDEX($D$31:$W$31,,$C50)/$F$19)))</f>
        <v>0</v>
      </c>
      <c r="AS50" s="7">
        <f>IF($F$19="n/a",0,IF(AS$3&lt;=$C50,0,IF(AS$3&gt;($F$19+$C50),INDEX($D$31:$W$31,,$C50)-SUM($D50:AR50),INDEX($D$31:$W$31,,$C50)/$F$19)))</f>
        <v>0</v>
      </c>
      <c r="AT50" s="7">
        <f>IF($F$19="n/a",0,IF(AT$3&lt;=$C50,0,IF(AT$3&gt;($F$19+$C50),INDEX($D$31:$W$31,,$C50)-SUM($D50:AS50),INDEX($D$31:$W$31,,$C50)/$F$19)))</f>
        <v>0</v>
      </c>
      <c r="AU50" s="7">
        <f>IF($F$19="n/a",0,IF(AU$3&lt;=$C50,0,IF(AU$3&gt;($F$19+$C50),INDEX($D$31:$W$31,,$C50)-SUM($D50:AT50),INDEX($D$31:$W$31,,$C50)/$F$19)))</f>
        <v>0</v>
      </c>
      <c r="AV50" s="7">
        <f>IF($F$19="n/a",0,IF(AV$3&lt;=$C50,0,IF(AV$3&gt;($F$19+$C50),INDEX($D$31:$W$31,,$C50)-SUM($D50:AU50),INDEX($D$31:$W$31,,$C50)/$F$19)))</f>
        <v>0</v>
      </c>
      <c r="AW50" s="7">
        <f>IF($F$19="n/a",0,IF(AW$3&lt;=$C50,0,IF(AW$3&gt;($F$19+$C50),INDEX($D$31:$W$31,,$C50)-SUM($D50:AV50),INDEX($D$31:$W$31,,$C50)/$F$19)))</f>
        <v>0</v>
      </c>
      <c r="AX50" s="7">
        <f>IF($F$19="n/a",0,IF(AX$3&lt;=$C50,0,IF(AX$3&gt;($F$19+$C50),INDEX($D$31:$W$31,,$C50)-SUM($D50:AW50),INDEX($D$31:$W$31,,$C50)/$F$19)))</f>
        <v>0</v>
      </c>
      <c r="AY50" s="7">
        <f>IF($F$19="n/a",0,IF(AY$3&lt;=$C50,0,IF(AY$3&gt;($F$19+$C50),INDEX($D$31:$W$31,,$C50)-SUM($D50:AX50),INDEX($D$31:$W$31,,$C50)/$F$19)))</f>
        <v>0</v>
      </c>
      <c r="AZ50" s="7">
        <f>IF($F$19="n/a",0,IF(AZ$3&lt;=$C50,0,IF(AZ$3&gt;($F$19+$C50),INDEX($D$31:$W$31,,$C50)-SUM($D50:AY50),INDEX($D$31:$W$31,,$C50)/$F$19)))</f>
        <v>0</v>
      </c>
      <c r="BA50" s="7">
        <f>IF($F$19="n/a",0,IF(BA$3&lt;=$C50,0,IF(BA$3&gt;($F$19+$C50),INDEX($D$31:$W$31,,$C50)-SUM($D50:AZ50),INDEX($D$31:$W$31,,$C50)/$F$19)))</f>
        <v>0</v>
      </c>
      <c r="BB50" s="7">
        <f>IF($F$19="n/a",0,IF(BB$3&lt;=$C50,0,IF(BB$3&gt;($F$19+$C50),INDEX($D$31:$W$31,,$C50)-SUM($D50:BA50),INDEX($D$31:$W$31,,$C50)/$F$19)))</f>
        <v>0</v>
      </c>
      <c r="BC50" s="7">
        <f>IF($F$19="n/a",0,IF(BC$3&lt;=$C50,0,IF(BC$3&gt;($F$19+$C50),INDEX($D$31:$W$31,,$C50)-SUM($D50:BB50),INDEX($D$31:$W$31,,$C50)/$F$19)))</f>
        <v>0</v>
      </c>
      <c r="BD50" s="7">
        <f>IF($F$19="n/a",0,IF(BD$3&lt;=$C50,0,IF(BD$3&gt;($F$19+$C50),INDEX($D$31:$W$31,,$C50)-SUM($D50:BC50),INDEX($D$31:$W$31,,$C50)/$F$19)))</f>
        <v>0</v>
      </c>
      <c r="BE50" s="7">
        <f>IF($F$19="n/a",0,IF(BE$3&lt;=$C50,0,IF(BE$3&gt;($F$19+$C50),INDEX($D$31:$W$31,,$C50)-SUM($D50:BD50),INDEX($D$31:$W$31,,$C50)/$F$19)))</f>
        <v>0</v>
      </c>
      <c r="BF50" s="7">
        <f>IF($F$19="n/a",0,IF(BF$3&lt;=$C50,0,IF(BF$3&gt;($F$19+$C50),INDEX($D$31:$W$31,,$C50)-SUM($D50:BE50),INDEX($D$31:$W$31,,$C50)/$F$19)))</f>
        <v>0</v>
      </c>
      <c r="BG50" s="7">
        <f>IF($F$19="n/a",0,IF(BG$3&lt;=$C50,0,IF(BG$3&gt;($F$19+$C50),INDEX($D$31:$W$31,,$C50)-SUM($D50:BF50),INDEX($D$31:$W$31,,$C50)/$F$19)))</f>
        <v>0</v>
      </c>
      <c r="BH50" s="7">
        <f>IF($F$19="n/a",0,IF(BH$3&lt;=$C50,0,IF(BH$3&gt;($F$19+$C50),INDEX($D$31:$W$31,,$C50)-SUM($D50:BG50),INDEX($D$31:$W$31,,$C50)/$F$19)))</f>
        <v>0</v>
      </c>
      <c r="BI50" s="7">
        <f>IF($F$19="n/a",0,IF(BI$3&lt;=$C50,0,IF(BI$3&gt;($F$19+$C50),INDEX($D$31:$W$31,,$C50)-SUM($D50:BH50),INDEX($D$31:$W$31,,$C50)/$F$19)))</f>
        <v>0</v>
      </c>
      <c r="BJ50" s="7">
        <f>IF($F$19="n/a",0,IF(BJ$3&lt;=$C50,0,IF(BJ$3&gt;($F$19+$C50),INDEX($D$31:$W$31,,$C50)-SUM($D50:BI50),INDEX($D$31:$W$31,,$C50)/$F$19)))</f>
        <v>0</v>
      </c>
      <c r="BK50" s="7">
        <f>IF($F$19="n/a",0,IF(BK$3&lt;=$C50,0,IF(BK$3&gt;($F$19+$C50),INDEX($D$31:$W$31,,$C50)-SUM($D50:BJ50),INDEX($D$31:$W$31,,$C50)/$F$19)))</f>
        <v>0</v>
      </c>
    </row>
    <row r="51" spans="2:63" outlineLevel="1">
      <c r="B51" s="14">
        <v>2030</v>
      </c>
      <c r="C51" s="14">
        <v>18</v>
      </c>
      <c r="D51" s="7"/>
      <c r="E51" s="7">
        <f>IF($F$19="n/a",0,IF(E$3&lt;=$C51,0,IF(E$3&gt;($F$19+$C51),INDEX($D$31:$W$31,,$C51)-SUM($D51:D51),INDEX($D$31:$W$31,,$C51)/$F$19)))</f>
        <v>0</v>
      </c>
      <c r="F51" s="7">
        <f>IF($F$19="n/a",0,IF(F$3&lt;=$C51,0,IF(F$3&gt;($F$19+$C51),INDEX($D$31:$W$31,,$C51)-SUM($D51:E51),INDEX($D$31:$W$31,,$C51)/$F$19)))</f>
        <v>0</v>
      </c>
      <c r="G51" s="7">
        <f>IF($F$19="n/a",0,IF(G$3&lt;=$C51,0,IF(G$3&gt;($F$19+$C51),INDEX($D$31:$W$31,,$C51)-SUM($D51:F51),INDEX($D$31:$W$31,,$C51)/$F$19)))</f>
        <v>0</v>
      </c>
      <c r="H51" s="10">
        <f>IF($F$19="n/a",0,IF(H$3&lt;=$C51,0,IF(H$3&gt;($F$19+$C51),INDEX($D$31:$W$31,,$C51)-SUM($D51:G51),INDEX($D$31:$W$31,,$C51)/$F$19)))</f>
        <v>0</v>
      </c>
      <c r="I51" s="11">
        <f>IF($F$19="n/a",0,IF(I$3&lt;=$C51,0,IF(I$3&gt;($F$19+$C51),INDEX($D$31:$W$31,,$C51)-SUM($D51:H51),INDEX($D$31:$W$31,,$C51)/$F$19)))</f>
        <v>0</v>
      </c>
      <c r="J51" s="7">
        <f>IF($F$19="n/a",0,IF(J$3&lt;=$C51,0,IF(J$3&gt;($F$19+$C51),INDEX($D$31:$W$31,,$C51)-SUM($D51:I51),INDEX($D$31:$W$31,,$C51)/$F$19)))</f>
        <v>0</v>
      </c>
      <c r="K51" s="7">
        <f>IF($F$19="n/a",0,IF(K$3&lt;=$C51,0,IF(K$3&gt;($F$19+$C51),INDEX($D$31:$W$31,,$C51)-SUM($D51:J51),INDEX($D$31:$W$31,,$C51)/$F$19)))</f>
        <v>0</v>
      </c>
      <c r="L51" s="7">
        <f>IF($F$19="n/a",0,IF(L$3&lt;=$C51,0,IF(L$3&gt;($F$19+$C51),INDEX($D$31:$W$31,,$C51)-SUM($D51:K51),INDEX($D$31:$W$31,,$C51)/$F$19)))</f>
        <v>0</v>
      </c>
      <c r="M51" s="7">
        <f>IF($F$19="n/a",0,IF(M$3&lt;=$C51,0,IF(M$3&gt;($F$19+$C51),INDEX($D$31:$W$31,,$C51)-SUM($D51:L51),INDEX($D$31:$W$31,,$C51)/$F$19)))</f>
        <v>0</v>
      </c>
      <c r="N51" s="7">
        <f>IF($F$19="n/a",0,IF(N$3&lt;=$C51,0,IF(N$3&gt;($F$19+$C51),INDEX($D$31:$W$31,,$C51)-SUM($D51:M51),INDEX($D$31:$W$31,,$C51)/$F$19)))</f>
        <v>0</v>
      </c>
      <c r="O51" s="7">
        <f>IF($F$19="n/a",0,IF(O$3&lt;=$C51,0,IF(O$3&gt;($F$19+$C51),INDEX($D$31:$W$31,,$C51)-SUM($D51:N51),INDEX($D$31:$W$31,,$C51)/$F$19)))</f>
        <v>0</v>
      </c>
      <c r="P51" s="7">
        <f>IF($F$19="n/a",0,IF(P$3&lt;=$C51,0,IF(P$3&gt;($F$19+$C51),INDEX($D$31:$W$31,,$C51)-SUM($D51:O51),INDEX($D$31:$W$31,,$C51)/$F$19)))</f>
        <v>0</v>
      </c>
      <c r="Q51" s="7">
        <f>IF($F$19="n/a",0,IF(Q$3&lt;=$C51,0,IF(Q$3&gt;($F$19+$C51),INDEX($D$31:$W$31,,$C51)-SUM($D51:P51),INDEX($D$31:$W$31,,$C51)/$F$19)))</f>
        <v>0</v>
      </c>
      <c r="R51" s="7">
        <f>IF($F$19="n/a",0,IF(R$3&lt;=$C51,0,IF(R$3&gt;($F$19+$C51),INDEX($D$31:$W$31,,$C51)-SUM($D51:Q51),INDEX($D$31:$W$31,,$C51)/$F$19)))</f>
        <v>0</v>
      </c>
      <c r="S51" s="7">
        <f>IF($F$19="n/a",0,IF(S$3&lt;=$C51,0,IF(S$3&gt;($F$19+$C51),INDEX($D$31:$W$31,,$C51)-SUM($D51:R51),INDEX($D$31:$W$31,,$C51)/$F$19)))</f>
        <v>0</v>
      </c>
      <c r="T51" s="7">
        <f>IF($F$19="n/a",0,IF(T$3&lt;=$C51,0,IF(T$3&gt;($F$19+$C51),INDEX($D$31:$W$31,,$C51)-SUM($D51:S51),INDEX($D$31:$W$31,,$C51)/$F$19)))</f>
        <v>0</v>
      </c>
      <c r="U51" s="7">
        <f>IF($F$19="n/a",0,IF(U$3&lt;=$C51,0,IF(U$3&gt;($F$19+$C51),INDEX($D$31:$W$31,,$C51)-SUM($D51:T51),INDEX($D$31:$W$31,,$C51)/$F$19)))</f>
        <v>0</v>
      </c>
      <c r="V51" s="7">
        <f>IF($F$19="n/a",0,IF(V$3&lt;=$C51,0,IF(V$3&gt;($F$19+$C51),INDEX($D$31:$W$31,,$C51)-SUM($D51:U51),INDEX($D$31:$W$31,,$C51)/$F$19)))</f>
        <v>0</v>
      </c>
      <c r="W51" s="7">
        <f>IF($F$19="n/a",0,IF(W$3&lt;=$C51,0,IF(W$3&gt;($F$19+$C51),INDEX($D$31:$W$31,,$C51)-SUM($D51:V51),INDEX($D$31:$W$31,,$C51)/$F$19)))</f>
        <v>0</v>
      </c>
      <c r="X51" s="7">
        <f>IF($F$19="n/a",0,IF(X$3&lt;=$C51,0,IF(X$3&gt;($F$19+$C51),INDEX($D$31:$W$31,,$C51)-SUM($D51:W51),INDEX($D$31:$W$31,,$C51)/$F$19)))</f>
        <v>0</v>
      </c>
      <c r="Y51" s="7">
        <f>IF($F$19="n/a",0,IF(Y$3&lt;=$C51,0,IF(Y$3&gt;($F$19+$C51),INDEX($D$31:$W$31,,$C51)-SUM($D51:X51),INDEX($D$31:$W$31,,$C51)/$F$19)))</f>
        <v>0</v>
      </c>
      <c r="Z51" s="7">
        <f>IF($F$19="n/a",0,IF(Z$3&lt;=$C51,0,IF(Z$3&gt;($F$19+$C51),INDEX($D$31:$W$31,,$C51)-SUM($D51:Y51),INDEX($D$31:$W$31,,$C51)/$F$19)))</f>
        <v>0</v>
      </c>
      <c r="AA51" s="7">
        <f>IF($F$19="n/a",0,IF(AA$3&lt;=$C51,0,IF(AA$3&gt;($F$19+$C51),INDEX($D$31:$W$31,,$C51)-SUM($D51:Z51),INDEX($D$31:$W$31,,$C51)/$F$19)))</f>
        <v>0</v>
      </c>
      <c r="AB51" s="7">
        <f>IF($F$19="n/a",0,IF(AB$3&lt;=$C51,0,IF(AB$3&gt;($F$19+$C51),INDEX($D$31:$W$31,,$C51)-SUM($D51:AA51),INDEX($D$31:$W$31,,$C51)/$F$19)))</f>
        <v>0</v>
      </c>
      <c r="AC51" s="7">
        <f>IF($F$19="n/a",0,IF(AC$3&lt;=$C51,0,IF(AC$3&gt;($F$19+$C51),INDEX($D$31:$W$31,,$C51)-SUM($D51:AB51),INDEX($D$31:$W$31,,$C51)/$F$19)))</f>
        <v>0</v>
      </c>
      <c r="AD51" s="7">
        <f>IF($F$19="n/a",0,IF(AD$3&lt;=$C51,0,IF(AD$3&gt;($F$19+$C51),INDEX($D$31:$W$31,,$C51)-SUM($D51:AC51),INDEX($D$31:$W$31,,$C51)/$F$19)))</f>
        <v>0</v>
      </c>
      <c r="AE51" s="7">
        <f>IF($F$19="n/a",0,IF(AE$3&lt;=$C51,0,IF(AE$3&gt;($F$19+$C51),INDEX($D$31:$W$31,,$C51)-SUM($D51:AD51),INDEX($D$31:$W$31,,$C51)/$F$19)))</f>
        <v>0</v>
      </c>
      <c r="AF51" s="7">
        <f>IF($F$19="n/a",0,IF(AF$3&lt;=$C51,0,IF(AF$3&gt;($F$19+$C51),INDEX($D$31:$W$31,,$C51)-SUM($D51:AE51),INDEX($D$31:$W$31,,$C51)/$F$19)))</f>
        <v>0</v>
      </c>
      <c r="AG51" s="7">
        <f>IF($F$19="n/a",0,IF(AG$3&lt;=$C51,0,IF(AG$3&gt;($F$19+$C51),INDEX($D$31:$W$31,,$C51)-SUM($D51:AF51),INDEX($D$31:$W$31,,$C51)/$F$19)))</f>
        <v>0</v>
      </c>
      <c r="AH51" s="7">
        <f>IF($F$19="n/a",0,IF(AH$3&lt;=$C51,0,IF(AH$3&gt;($F$19+$C51),INDEX($D$31:$W$31,,$C51)-SUM($D51:AG51),INDEX($D$31:$W$31,,$C51)/$F$19)))</f>
        <v>0</v>
      </c>
      <c r="AI51" s="7">
        <f>IF($F$19="n/a",0,IF(AI$3&lt;=$C51,0,IF(AI$3&gt;($F$19+$C51),INDEX($D$31:$W$31,,$C51)-SUM($D51:AH51),INDEX($D$31:$W$31,,$C51)/$F$19)))</f>
        <v>0</v>
      </c>
      <c r="AJ51" s="7">
        <f>IF($F$19="n/a",0,IF(AJ$3&lt;=$C51,0,IF(AJ$3&gt;($F$19+$C51),INDEX($D$31:$W$31,,$C51)-SUM($D51:AI51),INDEX($D$31:$W$31,,$C51)/$F$19)))</f>
        <v>0</v>
      </c>
      <c r="AK51" s="7">
        <f>IF($F$19="n/a",0,IF(AK$3&lt;=$C51,0,IF(AK$3&gt;($F$19+$C51),INDEX($D$31:$W$31,,$C51)-SUM($D51:AJ51),INDEX($D$31:$W$31,,$C51)/$F$19)))</f>
        <v>0</v>
      </c>
      <c r="AL51" s="7">
        <f>IF($F$19="n/a",0,IF(AL$3&lt;=$C51,0,IF(AL$3&gt;($F$19+$C51),INDEX($D$31:$W$31,,$C51)-SUM($D51:AK51),INDEX($D$31:$W$31,,$C51)/$F$19)))</f>
        <v>0</v>
      </c>
      <c r="AM51" s="7">
        <f>IF($F$19="n/a",0,IF(AM$3&lt;=$C51,0,IF(AM$3&gt;($F$19+$C51),INDEX($D$31:$W$31,,$C51)-SUM($D51:AL51),INDEX($D$31:$W$31,,$C51)/$F$19)))</f>
        <v>0</v>
      </c>
      <c r="AN51" s="7">
        <f>IF($F$19="n/a",0,IF(AN$3&lt;=$C51,0,IF(AN$3&gt;($F$19+$C51),INDEX($D$31:$W$31,,$C51)-SUM($D51:AM51),INDEX($D$31:$W$31,,$C51)/$F$19)))</f>
        <v>0</v>
      </c>
      <c r="AO51" s="7">
        <f>IF($F$19="n/a",0,IF(AO$3&lt;=$C51,0,IF(AO$3&gt;($F$19+$C51),INDEX($D$31:$W$31,,$C51)-SUM($D51:AN51),INDEX($D$31:$W$31,,$C51)/$F$19)))</f>
        <v>0</v>
      </c>
      <c r="AP51" s="7">
        <f>IF($F$19="n/a",0,IF(AP$3&lt;=$C51,0,IF(AP$3&gt;($F$19+$C51),INDEX($D$31:$W$31,,$C51)-SUM($D51:AO51),INDEX($D$31:$W$31,,$C51)/$F$19)))</f>
        <v>0</v>
      </c>
      <c r="AQ51" s="7">
        <f>IF($F$19="n/a",0,IF(AQ$3&lt;=$C51,0,IF(AQ$3&gt;($F$19+$C51),INDEX($D$31:$W$31,,$C51)-SUM($D51:AP51),INDEX($D$31:$W$31,,$C51)/$F$19)))</f>
        <v>0</v>
      </c>
      <c r="AR51" s="7">
        <f>IF($F$19="n/a",0,IF(AR$3&lt;=$C51,0,IF(AR$3&gt;($F$19+$C51),INDEX($D$31:$W$31,,$C51)-SUM($D51:AQ51),INDEX($D$31:$W$31,,$C51)/$F$19)))</f>
        <v>0</v>
      </c>
      <c r="AS51" s="7">
        <f>IF($F$19="n/a",0,IF(AS$3&lt;=$C51,0,IF(AS$3&gt;($F$19+$C51),INDEX($D$31:$W$31,,$C51)-SUM($D51:AR51),INDEX($D$31:$W$31,,$C51)/$F$19)))</f>
        <v>0</v>
      </c>
      <c r="AT51" s="7">
        <f>IF($F$19="n/a",0,IF(AT$3&lt;=$C51,0,IF(AT$3&gt;($F$19+$C51),INDEX($D$31:$W$31,,$C51)-SUM($D51:AS51),INDEX($D$31:$W$31,,$C51)/$F$19)))</f>
        <v>0</v>
      </c>
      <c r="AU51" s="7">
        <f>IF($F$19="n/a",0,IF(AU$3&lt;=$C51,0,IF(AU$3&gt;($F$19+$C51),INDEX($D$31:$W$31,,$C51)-SUM($D51:AT51),INDEX($D$31:$W$31,,$C51)/$F$19)))</f>
        <v>0</v>
      </c>
      <c r="AV51" s="7">
        <f>IF($F$19="n/a",0,IF(AV$3&lt;=$C51,0,IF(AV$3&gt;($F$19+$C51),INDEX($D$31:$W$31,,$C51)-SUM($D51:AU51),INDEX($D$31:$W$31,,$C51)/$F$19)))</f>
        <v>0</v>
      </c>
      <c r="AW51" s="7">
        <f>IF($F$19="n/a",0,IF(AW$3&lt;=$C51,0,IF(AW$3&gt;($F$19+$C51),INDEX($D$31:$W$31,,$C51)-SUM($D51:AV51),INDEX($D$31:$W$31,,$C51)/$F$19)))</f>
        <v>0</v>
      </c>
      <c r="AX51" s="7">
        <f>IF($F$19="n/a",0,IF(AX$3&lt;=$C51,0,IF(AX$3&gt;($F$19+$C51),INDEX($D$31:$W$31,,$C51)-SUM($D51:AW51),INDEX($D$31:$W$31,,$C51)/$F$19)))</f>
        <v>0</v>
      </c>
      <c r="AY51" s="7">
        <f>IF($F$19="n/a",0,IF(AY$3&lt;=$C51,0,IF(AY$3&gt;($F$19+$C51),INDEX($D$31:$W$31,,$C51)-SUM($D51:AX51),INDEX($D$31:$W$31,,$C51)/$F$19)))</f>
        <v>0</v>
      </c>
      <c r="AZ51" s="7">
        <f>IF($F$19="n/a",0,IF(AZ$3&lt;=$C51,0,IF(AZ$3&gt;($F$19+$C51),INDEX($D$31:$W$31,,$C51)-SUM($D51:AY51),INDEX($D$31:$W$31,,$C51)/$F$19)))</f>
        <v>0</v>
      </c>
      <c r="BA51" s="7">
        <f>IF($F$19="n/a",0,IF(BA$3&lt;=$C51,0,IF(BA$3&gt;($F$19+$C51),INDEX($D$31:$W$31,,$C51)-SUM($D51:AZ51),INDEX($D$31:$W$31,,$C51)/$F$19)))</f>
        <v>0</v>
      </c>
      <c r="BB51" s="7">
        <f>IF($F$19="n/a",0,IF(BB$3&lt;=$C51,0,IF(BB$3&gt;($F$19+$C51),INDEX($D$31:$W$31,,$C51)-SUM($D51:BA51),INDEX($D$31:$W$31,,$C51)/$F$19)))</f>
        <v>0</v>
      </c>
      <c r="BC51" s="7">
        <f>IF($F$19="n/a",0,IF(BC$3&lt;=$C51,0,IF(BC$3&gt;($F$19+$C51),INDEX($D$31:$W$31,,$C51)-SUM($D51:BB51),INDEX($D$31:$W$31,,$C51)/$F$19)))</f>
        <v>0</v>
      </c>
      <c r="BD51" s="7">
        <f>IF($F$19="n/a",0,IF(BD$3&lt;=$C51,0,IF(BD$3&gt;($F$19+$C51),INDEX($D$31:$W$31,,$C51)-SUM($D51:BC51),INDEX($D$31:$W$31,,$C51)/$F$19)))</f>
        <v>0</v>
      </c>
      <c r="BE51" s="7">
        <f>IF($F$19="n/a",0,IF(BE$3&lt;=$C51,0,IF(BE$3&gt;($F$19+$C51),INDEX($D$31:$W$31,,$C51)-SUM($D51:BD51),INDEX($D$31:$W$31,,$C51)/$F$19)))</f>
        <v>0</v>
      </c>
      <c r="BF51" s="7">
        <f>IF($F$19="n/a",0,IF(BF$3&lt;=$C51,0,IF(BF$3&gt;($F$19+$C51),INDEX($D$31:$W$31,,$C51)-SUM($D51:BE51),INDEX($D$31:$W$31,,$C51)/$F$19)))</f>
        <v>0</v>
      </c>
      <c r="BG51" s="7">
        <f>IF($F$19="n/a",0,IF(BG$3&lt;=$C51,0,IF(BG$3&gt;($F$19+$C51),INDEX($D$31:$W$31,,$C51)-SUM($D51:BF51),INDEX($D$31:$W$31,,$C51)/$F$19)))</f>
        <v>0</v>
      </c>
      <c r="BH51" s="7">
        <f>IF($F$19="n/a",0,IF(BH$3&lt;=$C51,0,IF(BH$3&gt;($F$19+$C51),INDEX($D$31:$W$31,,$C51)-SUM($D51:BG51),INDEX($D$31:$W$31,,$C51)/$F$19)))</f>
        <v>0</v>
      </c>
      <c r="BI51" s="7">
        <f>IF($F$19="n/a",0,IF(BI$3&lt;=$C51,0,IF(BI$3&gt;($F$19+$C51),INDEX($D$31:$W$31,,$C51)-SUM($D51:BH51),INDEX($D$31:$W$31,,$C51)/$F$19)))</f>
        <v>0</v>
      </c>
      <c r="BJ51" s="7">
        <f>IF($F$19="n/a",0,IF(BJ$3&lt;=$C51,0,IF(BJ$3&gt;($F$19+$C51),INDEX($D$31:$W$31,,$C51)-SUM($D51:BI51),INDEX($D$31:$W$31,,$C51)/$F$19)))</f>
        <v>0</v>
      </c>
      <c r="BK51" s="7">
        <f>IF($F$19="n/a",0,IF(BK$3&lt;=$C51,0,IF(BK$3&gt;($F$19+$C51),INDEX($D$31:$W$31,,$C51)-SUM($D51:BJ51),INDEX($D$31:$W$31,,$C51)/$F$19)))</f>
        <v>0</v>
      </c>
    </row>
    <row r="52" spans="2:63" outlineLevel="1">
      <c r="B52" s="14">
        <v>2031</v>
      </c>
      <c r="C52" s="14">
        <v>19</v>
      </c>
      <c r="D52" s="7"/>
      <c r="E52" s="7">
        <f>IF($F$19="n/a",0,IF(E$3&lt;=$C52,0,IF(E$3&gt;($F$19+$C52),INDEX($D$31:$W$31,,$C52)-SUM($D52:D52),INDEX($D$31:$W$31,,$C52)/$F$19)))</f>
        <v>0</v>
      </c>
      <c r="F52" s="7">
        <f>IF($F$19="n/a",0,IF(F$3&lt;=$C52,0,IF(F$3&gt;($F$19+$C52),INDEX($D$31:$W$31,,$C52)-SUM($D52:E52),INDEX($D$31:$W$31,,$C52)/$F$19)))</f>
        <v>0</v>
      </c>
      <c r="G52" s="7">
        <f>IF($F$19="n/a",0,IF(G$3&lt;=$C52,0,IF(G$3&gt;($F$19+$C52),INDEX($D$31:$W$31,,$C52)-SUM($D52:F52),INDEX($D$31:$W$31,,$C52)/$F$19)))</f>
        <v>0</v>
      </c>
      <c r="H52" s="10">
        <f>IF($F$19="n/a",0,IF(H$3&lt;=$C52,0,IF(H$3&gt;($F$19+$C52),INDEX($D$31:$W$31,,$C52)-SUM($D52:G52),INDEX($D$31:$W$31,,$C52)/$F$19)))</f>
        <v>0</v>
      </c>
      <c r="I52" s="11">
        <f>IF($F$19="n/a",0,IF(I$3&lt;=$C52,0,IF(I$3&gt;($F$19+$C52),INDEX($D$31:$W$31,,$C52)-SUM($D52:H52),INDEX($D$31:$W$31,,$C52)/$F$19)))</f>
        <v>0</v>
      </c>
      <c r="J52" s="7">
        <f>IF($F$19="n/a",0,IF(J$3&lt;=$C52,0,IF(J$3&gt;($F$19+$C52),INDEX($D$31:$W$31,,$C52)-SUM($D52:I52),INDEX($D$31:$W$31,,$C52)/$F$19)))</f>
        <v>0</v>
      </c>
      <c r="K52" s="7">
        <f>IF($F$19="n/a",0,IF(K$3&lt;=$C52,0,IF(K$3&gt;($F$19+$C52),INDEX($D$31:$W$31,,$C52)-SUM($D52:J52),INDEX($D$31:$W$31,,$C52)/$F$19)))</f>
        <v>0</v>
      </c>
      <c r="L52" s="7">
        <f>IF($F$19="n/a",0,IF(L$3&lt;=$C52,0,IF(L$3&gt;($F$19+$C52),INDEX($D$31:$W$31,,$C52)-SUM($D52:K52),INDEX($D$31:$W$31,,$C52)/$F$19)))</f>
        <v>0</v>
      </c>
      <c r="M52" s="7">
        <f>IF($F$19="n/a",0,IF(M$3&lt;=$C52,0,IF(M$3&gt;($F$19+$C52),INDEX($D$31:$W$31,,$C52)-SUM($D52:L52),INDEX($D$31:$W$31,,$C52)/$F$19)))</f>
        <v>0</v>
      </c>
      <c r="N52" s="7">
        <f>IF($F$19="n/a",0,IF(N$3&lt;=$C52,0,IF(N$3&gt;($F$19+$C52),INDEX($D$31:$W$31,,$C52)-SUM($D52:M52),INDEX($D$31:$W$31,,$C52)/$F$19)))</f>
        <v>0</v>
      </c>
      <c r="O52" s="7">
        <f>IF($F$19="n/a",0,IF(O$3&lt;=$C52,0,IF(O$3&gt;($F$19+$C52),INDEX($D$31:$W$31,,$C52)-SUM($D52:N52),INDEX($D$31:$W$31,,$C52)/$F$19)))</f>
        <v>0</v>
      </c>
      <c r="P52" s="7">
        <f>IF($F$19="n/a",0,IF(P$3&lt;=$C52,0,IF(P$3&gt;($F$19+$C52),INDEX($D$31:$W$31,,$C52)-SUM($D52:O52),INDEX($D$31:$W$31,,$C52)/$F$19)))</f>
        <v>0</v>
      </c>
      <c r="Q52" s="7">
        <f>IF($F$19="n/a",0,IF(Q$3&lt;=$C52,0,IF(Q$3&gt;($F$19+$C52),INDEX($D$31:$W$31,,$C52)-SUM($D52:P52),INDEX($D$31:$W$31,,$C52)/$F$19)))</f>
        <v>0</v>
      </c>
      <c r="R52" s="7">
        <f>IF($F$19="n/a",0,IF(R$3&lt;=$C52,0,IF(R$3&gt;($F$19+$C52),INDEX($D$31:$W$31,,$C52)-SUM($D52:Q52),INDEX($D$31:$W$31,,$C52)/$F$19)))</f>
        <v>0</v>
      </c>
      <c r="S52" s="7">
        <f>IF($F$19="n/a",0,IF(S$3&lt;=$C52,0,IF(S$3&gt;($F$19+$C52),INDEX($D$31:$W$31,,$C52)-SUM($D52:R52),INDEX($D$31:$W$31,,$C52)/$F$19)))</f>
        <v>0</v>
      </c>
      <c r="T52" s="7">
        <f>IF($F$19="n/a",0,IF(T$3&lt;=$C52,0,IF(T$3&gt;($F$19+$C52),INDEX($D$31:$W$31,,$C52)-SUM($D52:S52),INDEX($D$31:$W$31,,$C52)/$F$19)))</f>
        <v>0</v>
      </c>
      <c r="U52" s="7">
        <f>IF($F$19="n/a",0,IF(U$3&lt;=$C52,0,IF(U$3&gt;($F$19+$C52),INDEX($D$31:$W$31,,$C52)-SUM($D52:T52),INDEX($D$31:$W$31,,$C52)/$F$19)))</f>
        <v>0</v>
      </c>
      <c r="V52" s="7">
        <f>IF($F$19="n/a",0,IF(V$3&lt;=$C52,0,IF(V$3&gt;($F$19+$C52),INDEX($D$31:$W$31,,$C52)-SUM($D52:U52),INDEX($D$31:$W$31,,$C52)/$F$19)))</f>
        <v>0</v>
      </c>
      <c r="W52" s="7">
        <f>IF($F$19="n/a",0,IF(W$3&lt;=$C52,0,IF(W$3&gt;($F$19+$C52),INDEX($D$31:$W$31,,$C52)-SUM($D52:V52),INDEX($D$31:$W$31,,$C52)/$F$19)))</f>
        <v>0</v>
      </c>
      <c r="X52" s="7">
        <f>IF($F$19="n/a",0,IF(X$3&lt;=$C52,0,IF(X$3&gt;($F$19+$C52),INDEX($D$31:$W$31,,$C52)-SUM($D52:W52),INDEX($D$31:$W$31,,$C52)/$F$19)))</f>
        <v>0</v>
      </c>
      <c r="Y52" s="7">
        <f>IF($F$19="n/a",0,IF(Y$3&lt;=$C52,0,IF(Y$3&gt;($F$19+$C52),INDEX($D$31:$W$31,,$C52)-SUM($D52:X52),INDEX($D$31:$W$31,,$C52)/$F$19)))</f>
        <v>0</v>
      </c>
      <c r="Z52" s="7">
        <f>IF($F$19="n/a",0,IF(Z$3&lt;=$C52,0,IF(Z$3&gt;($F$19+$C52),INDEX($D$31:$W$31,,$C52)-SUM($D52:Y52),INDEX($D$31:$W$31,,$C52)/$F$19)))</f>
        <v>0</v>
      </c>
      <c r="AA52" s="7">
        <f>IF($F$19="n/a",0,IF(AA$3&lt;=$C52,0,IF(AA$3&gt;($F$19+$C52),INDEX($D$31:$W$31,,$C52)-SUM($D52:Z52),INDEX($D$31:$W$31,,$C52)/$F$19)))</f>
        <v>0</v>
      </c>
      <c r="AB52" s="7">
        <f>IF($F$19="n/a",0,IF(AB$3&lt;=$C52,0,IF(AB$3&gt;($F$19+$C52),INDEX($D$31:$W$31,,$C52)-SUM($D52:AA52),INDEX($D$31:$W$31,,$C52)/$F$19)))</f>
        <v>0</v>
      </c>
      <c r="AC52" s="7">
        <f>IF($F$19="n/a",0,IF(AC$3&lt;=$C52,0,IF(AC$3&gt;($F$19+$C52),INDEX($D$31:$W$31,,$C52)-SUM($D52:AB52),INDEX($D$31:$W$31,,$C52)/$F$19)))</f>
        <v>0</v>
      </c>
      <c r="AD52" s="7">
        <f>IF($F$19="n/a",0,IF(AD$3&lt;=$C52,0,IF(AD$3&gt;($F$19+$C52),INDEX($D$31:$W$31,,$C52)-SUM($D52:AC52),INDEX($D$31:$W$31,,$C52)/$F$19)))</f>
        <v>0</v>
      </c>
      <c r="AE52" s="7">
        <f>IF($F$19="n/a",0,IF(AE$3&lt;=$C52,0,IF(AE$3&gt;($F$19+$C52),INDEX($D$31:$W$31,,$C52)-SUM($D52:AD52),INDEX($D$31:$W$31,,$C52)/$F$19)))</f>
        <v>0</v>
      </c>
      <c r="AF52" s="7">
        <f>IF($F$19="n/a",0,IF(AF$3&lt;=$C52,0,IF(AF$3&gt;($F$19+$C52),INDEX($D$31:$W$31,,$C52)-SUM($D52:AE52),INDEX($D$31:$W$31,,$C52)/$F$19)))</f>
        <v>0</v>
      </c>
      <c r="AG52" s="7">
        <f>IF($F$19="n/a",0,IF(AG$3&lt;=$C52,0,IF(AG$3&gt;($F$19+$C52),INDEX($D$31:$W$31,,$C52)-SUM($D52:AF52),INDEX($D$31:$W$31,,$C52)/$F$19)))</f>
        <v>0</v>
      </c>
      <c r="AH52" s="7">
        <f>IF($F$19="n/a",0,IF(AH$3&lt;=$C52,0,IF(AH$3&gt;($F$19+$C52),INDEX($D$31:$W$31,,$C52)-SUM($D52:AG52),INDEX($D$31:$W$31,,$C52)/$F$19)))</f>
        <v>0</v>
      </c>
      <c r="AI52" s="7">
        <f>IF($F$19="n/a",0,IF(AI$3&lt;=$C52,0,IF(AI$3&gt;($F$19+$C52),INDEX($D$31:$W$31,,$C52)-SUM($D52:AH52),INDEX($D$31:$W$31,,$C52)/$F$19)))</f>
        <v>0</v>
      </c>
      <c r="AJ52" s="7">
        <f>IF($F$19="n/a",0,IF(AJ$3&lt;=$C52,0,IF(AJ$3&gt;($F$19+$C52),INDEX($D$31:$W$31,,$C52)-SUM($D52:AI52),INDEX($D$31:$W$31,,$C52)/$F$19)))</f>
        <v>0</v>
      </c>
      <c r="AK52" s="7">
        <f>IF($F$19="n/a",0,IF(AK$3&lt;=$C52,0,IF(AK$3&gt;($F$19+$C52),INDEX($D$31:$W$31,,$C52)-SUM($D52:AJ52),INDEX($D$31:$W$31,,$C52)/$F$19)))</f>
        <v>0</v>
      </c>
      <c r="AL52" s="7">
        <f>IF($F$19="n/a",0,IF(AL$3&lt;=$C52,0,IF(AL$3&gt;($F$19+$C52),INDEX($D$31:$W$31,,$C52)-SUM($D52:AK52),INDEX($D$31:$W$31,,$C52)/$F$19)))</f>
        <v>0</v>
      </c>
      <c r="AM52" s="7">
        <f>IF($F$19="n/a",0,IF(AM$3&lt;=$C52,0,IF(AM$3&gt;($F$19+$C52),INDEX($D$31:$W$31,,$C52)-SUM($D52:AL52),INDEX($D$31:$W$31,,$C52)/$F$19)))</f>
        <v>0</v>
      </c>
      <c r="AN52" s="7">
        <f>IF($F$19="n/a",0,IF(AN$3&lt;=$C52,0,IF(AN$3&gt;($F$19+$C52),INDEX($D$31:$W$31,,$C52)-SUM($D52:AM52),INDEX($D$31:$W$31,,$C52)/$F$19)))</f>
        <v>0</v>
      </c>
      <c r="AO52" s="7">
        <f>IF($F$19="n/a",0,IF(AO$3&lt;=$C52,0,IF(AO$3&gt;($F$19+$C52),INDEX($D$31:$W$31,,$C52)-SUM($D52:AN52),INDEX($D$31:$W$31,,$C52)/$F$19)))</f>
        <v>0</v>
      </c>
      <c r="AP52" s="7">
        <f>IF($F$19="n/a",0,IF(AP$3&lt;=$C52,0,IF(AP$3&gt;($F$19+$C52),INDEX($D$31:$W$31,,$C52)-SUM($D52:AO52),INDEX($D$31:$W$31,,$C52)/$F$19)))</f>
        <v>0</v>
      </c>
      <c r="AQ52" s="7">
        <f>IF($F$19="n/a",0,IF(AQ$3&lt;=$C52,0,IF(AQ$3&gt;($F$19+$C52),INDEX($D$31:$W$31,,$C52)-SUM($D52:AP52),INDEX($D$31:$W$31,,$C52)/$F$19)))</f>
        <v>0</v>
      </c>
      <c r="AR52" s="7">
        <f>IF($F$19="n/a",0,IF(AR$3&lt;=$C52,0,IF(AR$3&gt;($F$19+$C52),INDEX($D$31:$W$31,,$C52)-SUM($D52:AQ52),INDEX($D$31:$W$31,,$C52)/$F$19)))</f>
        <v>0</v>
      </c>
      <c r="AS52" s="7">
        <f>IF($F$19="n/a",0,IF(AS$3&lt;=$C52,0,IF(AS$3&gt;($F$19+$C52),INDEX($D$31:$W$31,,$C52)-SUM($D52:AR52),INDEX($D$31:$W$31,,$C52)/$F$19)))</f>
        <v>0</v>
      </c>
      <c r="AT52" s="7">
        <f>IF($F$19="n/a",0,IF(AT$3&lt;=$C52,0,IF(AT$3&gt;($F$19+$C52),INDEX($D$31:$W$31,,$C52)-SUM($D52:AS52),INDEX($D$31:$W$31,,$C52)/$F$19)))</f>
        <v>0</v>
      </c>
      <c r="AU52" s="7">
        <f>IF($F$19="n/a",0,IF(AU$3&lt;=$C52,0,IF(AU$3&gt;($F$19+$C52),INDEX($D$31:$W$31,,$C52)-SUM($D52:AT52),INDEX($D$31:$W$31,,$C52)/$F$19)))</f>
        <v>0</v>
      </c>
      <c r="AV52" s="7">
        <f>IF($F$19="n/a",0,IF(AV$3&lt;=$C52,0,IF(AV$3&gt;($F$19+$C52),INDEX($D$31:$W$31,,$C52)-SUM($D52:AU52),INDEX($D$31:$W$31,,$C52)/$F$19)))</f>
        <v>0</v>
      </c>
      <c r="AW52" s="7">
        <f>IF($F$19="n/a",0,IF(AW$3&lt;=$C52,0,IF(AW$3&gt;($F$19+$C52),INDEX($D$31:$W$31,,$C52)-SUM($D52:AV52),INDEX($D$31:$W$31,,$C52)/$F$19)))</f>
        <v>0</v>
      </c>
      <c r="AX52" s="7">
        <f>IF($F$19="n/a",0,IF(AX$3&lt;=$C52,0,IF(AX$3&gt;($F$19+$C52),INDEX($D$31:$W$31,,$C52)-SUM($D52:AW52),INDEX($D$31:$W$31,,$C52)/$F$19)))</f>
        <v>0</v>
      </c>
      <c r="AY52" s="7">
        <f>IF($F$19="n/a",0,IF(AY$3&lt;=$C52,0,IF(AY$3&gt;($F$19+$C52),INDEX($D$31:$W$31,,$C52)-SUM($D52:AX52),INDEX($D$31:$W$31,,$C52)/$F$19)))</f>
        <v>0</v>
      </c>
      <c r="AZ52" s="7">
        <f>IF($F$19="n/a",0,IF(AZ$3&lt;=$C52,0,IF(AZ$3&gt;($F$19+$C52),INDEX($D$31:$W$31,,$C52)-SUM($D52:AY52),INDEX($D$31:$W$31,,$C52)/$F$19)))</f>
        <v>0</v>
      </c>
      <c r="BA52" s="7">
        <f>IF($F$19="n/a",0,IF(BA$3&lt;=$C52,0,IF(BA$3&gt;($F$19+$C52),INDEX($D$31:$W$31,,$C52)-SUM($D52:AZ52),INDEX($D$31:$W$31,,$C52)/$F$19)))</f>
        <v>0</v>
      </c>
      <c r="BB52" s="7">
        <f>IF($F$19="n/a",0,IF(BB$3&lt;=$C52,0,IF(BB$3&gt;($F$19+$C52),INDEX($D$31:$W$31,,$C52)-SUM($D52:BA52),INDEX($D$31:$W$31,,$C52)/$F$19)))</f>
        <v>0</v>
      </c>
      <c r="BC52" s="7">
        <f>IF($F$19="n/a",0,IF(BC$3&lt;=$C52,0,IF(BC$3&gt;($F$19+$C52),INDEX($D$31:$W$31,,$C52)-SUM($D52:BB52),INDEX($D$31:$W$31,,$C52)/$F$19)))</f>
        <v>0</v>
      </c>
      <c r="BD52" s="7">
        <f>IF($F$19="n/a",0,IF(BD$3&lt;=$C52,0,IF(BD$3&gt;($F$19+$C52),INDEX($D$31:$W$31,,$C52)-SUM($D52:BC52),INDEX($D$31:$W$31,,$C52)/$F$19)))</f>
        <v>0</v>
      </c>
      <c r="BE52" s="7">
        <f>IF($F$19="n/a",0,IF(BE$3&lt;=$C52,0,IF(BE$3&gt;($F$19+$C52),INDEX($D$31:$W$31,,$C52)-SUM($D52:BD52),INDEX($D$31:$W$31,,$C52)/$F$19)))</f>
        <v>0</v>
      </c>
      <c r="BF52" s="7">
        <f>IF($F$19="n/a",0,IF(BF$3&lt;=$C52,0,IF(BF$3&gt;($F$19+$C52),INDEX($D$31:$W$31,,$C52)-SUM($D52:BE52),INDEX($D$31:$W$31,,$C52)/$F$19)))</f>
        <v>0</v>
      </c>
      <c r="BG52" s="7">
        <f>IF($F$19="n/a",0,IF(BG$3&lt;=$C52,0,IF(BG$3&gt;($F$19+$C52),INDEX($D$31:$W$31,,$C52)-SUM($D52:BF52),INDEX($D$31:$W$31,,$C52)/$F$19)))</f>
        <v>0</v>
      </c>
      <c r="BH52" s="7">
        <f>IF($F$19="n/a",0,IF(BH$3&lt;=$C52,0,IF(BH$3&gt;($F$19+$C52),INDEX($D$31:$W$31,,$C52)-SUM($D52:BG52),INDEX($D$31:$W$31,,$C52)/$F$19)))</f>
        <v>0</v>
      </c>
      <c r="BI52" s="7">
        <f>IF($F$19="n/a",0,IF(BI$3&lt;=$C52,0,IF(BI$3&gt;($F$19+$C52),INDEX($D$31:$W$31,,$C52)-SUM($D52:BH52),INDEX($D$31:$W$31,,$C52)/$F$19)))</f>
        <v>0</v>
      </c>
      <c r="BJ52" s="7">
        <f>IF($F$19="n/a",0,IF(BJ$3&lt;=$C52,0,IF(BJ$3&gt;($F$19+$C52),INDEX($D$31:$W$31,,$C52)-SUM($D52:BI52),INDEX($D$31:$W$31,,$C52)/$F$19)))</f>
        <v>0</v>
      </c>
      <c r="BK52" s="7">
        <f>IF($F$19="n/a",0,IF(BK$3&lt;=$C52,0,IF(BK$3&gt;($F$19+$C52),INDEX($D$31:$W$31,,$C52)-SUM($D52:BJ52),INDEX($D$31:$W$31,,$C52)/$F$19)))</f>
        <v>0</v>
      </c>
    </row>
    <row r="53" spans="2:63" outlineLevel="1">
      <c r="B53" s="14">
        <v>2032</v>
      </c>
      <c r="C53" s="14">
        <v>20</v>
      </c>
      <c r="D53" s="7"/>
      <c r="E53" s="7">
        <f>IF($F$19="n/a",0,IF(E$3&lt;=$C53,0,IF(E$3&gt;($F$19+$C53),INDEX($D$31:$W$31,,$C53)-SUM($D53:D53),INDEX($D$31:$W$31,,$C53)/$F$19)))</f>
        <v>0</v>
      </c>
      <c r="F53" s="7">
        <f>IF($F$19="n/a",0,IF(F$3&lt;=$C53,0,IF(F$3&gt;($F$19+$C53),INDEX($D$31:$W$31,,$C53)-SUM($D53:E53),INDEX($D$31:$W$31,,$C53)/$F$19)))</f>
        <v>0</v>
      </c>
      <c r="G53" s="7">
        <f>IF($F$19="n/a",0,IF(G$3&lt;=$C53,0,IF(G$3&gt;($F$19+$C53),INDEX($D$31:$W$31,,$C53)-SUM($D53:F53),INDEX($D$31:$W$31,,$C53)/$F$19)))</f>
        <v>0</v>
      </c>
      <c r="H53" s="10">
        <f>IF($F$19="n/a",0,IF(H$3&lt;=$C53,0,IF(H$3&gt;($F$19+$C53),INDEX($D$31:$W$31,,$C53)-SUM($D53:G53),INDEX($D$31:$W$31,,$C53)/$F$19)))</f>
        <v>0</v>
      </c>
      <c r="I53" s="11">
        <f>IF($F$19="n/a",0,IF(I$3&lt;=$C53,0,IF(I$3&gt;($F$19+$C53),INDEX($D$31:$W$31,,$C53)-SUM($D53:H53),INDEX($D$31:$W$31,,$C53)/$F$19)))</f>
        <v>0</v>
      </c>
      <c r="J53" s="7">
        <f>IF($F$19="n/a",0,IF(J$3&lt;=$C53,0,IF(J$3&gt;($F$19+$C53),INDEX($D$31:$W$31,,$C53)-SUM($D53:I53),INDEX($D$31:$W$31,,$C53)/$F$19)))</f>
        <v>0</v>
      </c>
      <c r="K53" s="7">
        <f>IF($F$19="n/a",0,IF(K$3&lt;=$C53,0,IF(K$3&gt;($F$19+$C53),INDEX($D$31:$W$31,,$C53)-SUM($D53:J53),INDEX($D$31:$W$31,,$C53)/$F$19)))</f>
        <v>0</v>
      </c>
      <c r="L53" s="7">
        <f>IF($F$19="n/a",0,IF(L$3&lt;=$C53,0,IF(L$3&gt;($F$19+$C53),INDEX($D$31:$W$31,,$C53)-SUM($D53:K53),INDEX($D$31:$W$31,,$C53)/$F$19)))</f>
        <v>0</v>
      </c>
      <c r="M53" s="7">
        <f>IF($F$19="n/a",0,IF(M$3&lt;=$C53,0,IF(M$3&gt;($F$19+$C53),INDEX($D$31:$W$31,,$C53)-SUM($D53:L53),INDEX($D$31:$W$31,,$C53)/$F$19)))</f>
        <v>0</v>
      </c>
      <c r="N53" s="7">
        <f>IF($F$19="n/a",0,IF(N$3&lt;=$C53,0,IF(N$3&gt;($F$19+$C53),INDEX($D$31:$W$31,,$C53)-SUM($D53:M53),INDEX($D$31:$W$31,,$C53)/$F$19)))</f>
        <v>0</v>
      </c>
      <c r="O53" s="7">
        <f>IF($F$19="n/a",0,IF(O$3&lt;=$C53,0,IF(O$3&gt;($F$19+$C53),INDEX($D$31:$W$31,,$C53)-SUM($D53:N53),INDEX($D$31:$W$31,,$C53)/$F$19)))</f>
        <v>0</v>
      </c>
      <c r="P53" s="7">
        <f>IF($F$19="n/a",0,IF(P$3&lt;=$C53,0,IF(P$3&gt;($F$19+$C53),INDEX($D$31:$W$31,,$C53)-SUM($D53:O53),INDEX($D$31:$W$31,,$C53)/$F$19)))</f>
        <v>0</v>
      </c>
      <c r="Q53" s="7">
        <f>IF($F$19="n/a",0,IF(Q$3&lt;=$C53,0,IF(Q$3&gt;($F$19+$C53),INDEX($D$31:$W$31,,$C53)-SUM($D53:P53),INDEX($D$31:$W$31,,$C53)/$F$19)))</f>
        <v>0</v>
      </c>
      <c r="R53" s="7">
        <f>IF($F$19="n/a",0,IF(R$3&lt;=$C53,0,IF(R$3&gt;($F$19+$C53),INDEX($D$31:$W$31,,$C53)-SUM($D53:Q53),INDEX($D$31:$W$31,,$C53)/$F$19)))</f>
        <v>0</v>
      </c>
      <c r="S53" s="7">
        <f>IF($F$19="n/a",0,IF(S$3&lt;=$C53,0,IF(S$3&gt;($F$19+$C53),INDEX($D$31:$W$31,,$C53)-SUM($D53:R53),INDEX($D$31:$W$31,,$C53)/$F$19)))</f>
        <v>0</v>
      </c>
      <c r="T53" s="7">
        <f>IF($F$19="n/a",0,IF(T$3&lt;=$C53,0,IF(T$3&gt;($F$19+$C53),INDEX($D$31:$W$31,,$C53)-SUM($D53:S53),INDEX($D$31:$W$31,,$C53)/$F$19)))</f>
        <v>0</v>
      </c>
      <c r="U53" s="7">
        <f>IF($F$19="n/a",0,IF(U$3&lt;=$C53,0,IF(U$3&gt;($F$19+$C53),INDEX($D$31:$W$31,,$C53)-SUM($D53:T53),INDEX($D$31:$W$31,,$C53)/$F$19)))</f>
        <v>0</v>
      </c>
      <c r="V53" s="7">
        <f>IF($F$19="n/a",0,IF(V$3&lt;=$C53,0,IF(V$3&gt;($F$19+$C53),INDEX($D$31:$W$31,,$C53)-SUM($D53:U53),INDEX($D$31:$W$31,,$C53)/$F$19)))</f>
        <v>0</v>
      </c>
      <c r="W53" s="7">
        <f>IF($F$19="n/a",0,IF(W$3&lt;=$C53,0,IF(W$3&gt;($F$19+$C53),INDEX($D$31:$W$31,,$C53)-SUM($D53:V53),INDEX($D$31:$W$31,,$C53)/$F$19)))</f>
        <v>0</v>
      </c>
      <c r="X53" s="7">
        <f>IF($F$19="n/a",0,IF(X$3&lt;=$C53,0,IF(X$3&gt;($F$19+$C53),INDEX($D$31:$W$31,,$C53)-SUM($D53:W53),INDEX($D$31:$W$31,,$C53)/$F$19)))</f>
        <v>0</v>
      </c>
      <c r="Y53" s="7">
        <f>IF($F$19="n/a",0,IF(Y$3&lt;=$C53,0,IF(Y$3&gt;($F$19+$C53),INDEX($D$31:$W$31,,$C53)-SUM($D53:X53),INDEX($D$31:$W$31,,$C53)/$F$19)))</f>
        <v>0</v>
      </c>
      <c r="Z53" s="7">
        <f>IF($F$19="n/a",0,IF(Z$3&lt;=$C53,0,IF(Z$3&gt;($F$19+$C53),INDEX($D$31:$W$31,,$C53)-SUM($D53:Y53),INDEX($D$31:$W$31,,$C53)/$F$19)))</f>
        <v>0</v>
      </c>
      <c r="AA53" s="7">
        <f>IF($F$19="n/a",0,IF(AA$3&lt;=$C53,0,IF(AA$3&gt;($F$19+$C53),INDEX($D$31:$W$31,,$C53)-SUM($D53:Z53),INDEX($D$31:$W$31,,$C53)/$F$19)))</f>
        <v>0</v>
      </c>
      <c r="AB53" s="7">
        <f>IF($F$19="n/a",0,IF(AB$3&lt;=$C53,0,IF(AB$3&gt;($F$19+$C53),INDEX($D$31:$W$31,,$C53)-SUM($D53:AA53),INDEX($D$31:$W$31,,$C53)/$F$19)))</f>
        <v>0</v>
      </c>
      <c r="AC53" s="7">
        <f>IF($F$19="n/a",0,IF(AC$3&lt;=$C53,0,IF(AC$3&gt;($F$19+$C53),INDEX($D$31:$W$31,,$C53)-SUM($D53:AB53),INDEX($D$31:$W$31,,$C53)/$F$19)))</f>
        <v>0</v>
      </c>
      <c r="AD53" s="7">
        <f>IF($F$19="n/a",0,IF(AD$3&lt;=$C53,0,IF(AD$3&gt;($F$19+$C53),INDEX($D$31:$W$31,,$C53)-SUM($D53:AC53),INDEX($D$31:$W$31,,$C53)/$F$19)))</f>
        <v>0</v>
      </c>
      <c r="AE53" s="7">
        <f>IF($F$19="n/a",0,IF(AE$3&lt;=$C53,0,IF(AE$3&gt;($F$19+$C53),INDEX($D$31:$W$31,,$C53)-SUM($D53:AD53),INDEX($D$31:$W$31,,$C53)/$F$19)))</f>
        <v>0</v>
      </c>
      <c r="AF53" s="7">
        <f>IF($F$19="n/a",0,IF(AF$3&lt;=$C53,0,IF(AF$3&gt;($F$19+$C53),INDEX($D$31:$W$31,,$C53)-SUM($D53:AE53),INDEX($D$31:$W$31,,$C53)/$F$19)))</f>
        <v>0</v>
      </c>
      <c r="AG53" s="7">
        <f>IF($F$19="n/a",0,IF(AG$3&lt;=$C53,0,IF(AG$3&gt;($F$19+$C53),INDEX($D$31:$W$31,,$C53)-SUM($D53:AF53),INDEX($D$31:$W$31,,$C53)/$F$19)))</f>
        <v>0</v>
      </c>
      <c r="AH53" s="7">
        <f>IF($F$19="n/a",0,IF(AH$3&lt;=$C53,0,IF(AH$3&gt;($F$19+$C53),INDEX($D$31:$W$31,,$C53)-SUM($D53:AG53),INDEX($D$31:$W$31,,$C53)/$F$19)))</f>
        <v>0</v>
      </c>
      <c r="AI53" s="7">
        <f>IF($F$19="n/a",0,IF(AI$3&lt;=$C53,0,IF(AI$3&gt;($F$19+$C53),INDEX($D$31:$W$31,,$C53)-SUM($D53:AH53),INDEX($D$31:$W$31,,$C53)/$F$19)))</f>
        <v>0</v>
      </c>
      <c r="AJ53" s="7">
        <f>IF($F$19="n/a",0,IF(AJ$3&lt;=$C53,0,IF(AJ$3&gt;($F$19+$C53),INDEX($D$31:$W$31,,$C53)-SUM($D53:AI53),INDEX($D$31:$W$31,,$C53)/$F$19)))</f>
        <v>0</v>
      </c>
      <c r="AK53" s="7">
        <f>IF($F$19="n/a",0,IF(AK$3&lt;=$C53,0,IF(AK$3&gt;($F$19+$C53),INDEX($D$31:$W$31,,$C53)-SUM($D53:AJ53),INDEX($D$31:$W$31,,$C53)/$F$19)))</f>
        <v>0</v>
      </c>
      <c r="AL53" s="7">
        <f>IF($F$19="n/a",0,IF(AL$3&lt;=$C53,0,IF(AL$3&gt;($F$19+$C53),INDEX($D$31:$W$31,,$C53)-SUM($D53:AK53),INDEX($D$31:$W$31,,$C53)/$F$19)))</f>
        <v>0</v>
      </c>
      <c r="AM53" s="7">
        <f>IF($F$19="n/a",0,IF(AM$3&lt;=$C53,0,IF(AM$3&gt;($F$19+$C53),INDEX($D$31:$W$31,,$C53)-SUM($D53:AL53),INDEX($D$31:$W$31,,$C53)/$F$19)))</f>
        <v>0</v>
      </c>
      <c r="AN53" s="7">
        <f>IF($F$19="n/a",0,IF(AN$3&lt;=$C53,0,IF(AN$3&gt;($F$19+$C53),INDEX($D$31:$W$31,,$C53)-SUM($D53:AM53),INDEX($D$31:$W$31,,$C53)/$F$19)))</f>
        <v>0</v>
      </c>
      <c r="AO53" s="7">
        <f>IF($F$19="n/a",0,IF(AO$3&lt;=$C53,0,IF(AO$3&gt;($F$19+$C53),INDEX($D$31:$W$31,,$C53)-SUM($D53:AN53),INDEX($D$31:$W$31,,$C53)/$F$19)))</f>
        <v>0</v>
      </c>
      <c r="AP53" s="7">
        <f>IF($F$19="n/a",0,IF(AP$3&lt;=$C53,0,IF(AP$3&gt;($F$19+$C53),INDEX($D$31:$W$31,,$C53)-SUM($D53:AO53),INDEX($D$31:$W$31,,$C53)/$F$19)))</f>
        <v>0</v>
      </c>
      <c r="AQ53" s="7">
        <f>IF($F$19="n/a",0,IF(AQ$3&lt;=$C53,0,IF(AQ$3&gt;($F$19+$C53),INDEX($D$31:$W$31,,$C53)-SUM($D53:AP53),INDEX($D$31:$W$31,,$C53)/$F$19)))</f>
        <v>0</v>
      </c>
      <c r="AR53" s="7">
        <f>IF($F$19="n/a",0,IF(AR$3&lt;=$C53,0,IF(AR$3&gt;($F$19+$C53),INDEX($D$31:$W$31,,$C53)-SUM($D53:AQ53),INDEX($D$31:$W$31,,$C53)/$F$19)))</f>
        <v>0</v>
      </c>
      <c r="AS53" s="7">
        <f>IF($F$19="n/a",0,IF(AS$3&lt;=$C53,0,IF(AS$3&gt;($F$19+$C53),INDEX($D$31:$W$31,,$C53)-SUM($D53:AR53),INDEX($D$31:$W$31,,$C53)/$F$19)))</f>
        <v>0</v>
      </c>
      <c r="AT53" s="7">
        <f>IF($F$19="n/a",0,IF(AT$3&lt;=$C53,0,IF(AT$3&gt;($F$19+$C53),INDEX($D$31:$W$31,,$C53)-SUM($D53:AS53),INDEX($D$31:$W$31,,$C53)/$F$19)))</f>
        <v>0</v>
      </c>
      <c r="AU53" s="7">
        <f>IF($F$19="n/a",0,IF(AU$3&lt;=$C53,0,IF(AU$3&gt;($F$19+$C53),INDEX($D$31:$W$31,,$C53)-SUM($D53:AT53),INDEX($D$31:$W$31,,$C53)/$F$19)))</f>
        <v>0</v>
      </c>
      <c r="AV53" s="7">
        <f>IF($F$19="n/a",0,IF(AV$3&lt;=$C53,0,IF(AV$3&gt;($F$19+$C53),INDEX($D$31:$W$31,,$C53)-SUM($D53:AU53),INDEX($D$31:$W$31,,$C53)/$F$19)))</f>
        <v>0</v>
      </c>
      <c r="AW53" s="7">
        <f>IF($F$19="n/a",0,IF(AW$3&lt;=$C53,0,IF(AW$3&gt;($F$19+$C53),INDEX($D$31:$W$31,,$C53)-SUM($D53:AV53),INDEX($D$31:$W$31,,$C53)/$F$19)))</f>
        <v>0</v>
      </c>
      <c r="AX53" s="7">
        <f>IF($F$19="n/a",0,IF(AX$3&lt;=$C53,0,IF(AX$3&gt;($F$19+$C53),INDEX($D$31:$W$31,,$C53)-SUM($D53:AW53),INDEX($D$31:$W$31,,$C53)/$F$19)))</f>
        <v>0</v>
      </c>
      <c r="AY53" s="7">
        <f>IF($F$19="n/a",0,IF(AY$3&lt;=$C53,0,IF(AY$3&gt;($F$19+$C53),INDEX($D$31:$W$31,,$C53)-SUM($D53:AX53),INDEX($D$31:$W$31,,$C53)/$F$19)))</f>
        <v>0</v>
      </c>
      <c r="AZ53" s="7">
        <f>IF($F$19="n/a",0,IF(AZ$3&lt;=$C53,0,IF(AZ$3&gt;($F$19+$C53),INDEX($D$31:$W$31,,$C53)-SUM($D53:AY53),INDEX($D$31:$W$31,,$C53)/$F$19)))</f>
        <v>0</v>
      </c>
      <c r="BA53" s="7">
        <f>IF($F$19="n/a",0,IF(BA$3&lt;=$C53,0,IF(BA$3&gt;($F$19+$C53),INDEX($D$31:$W$31,,$C53)-SUM($D53:AZ53),INDEX($D$31:$W$31,,$C53)/$F$19)))</f>
        <v>0</v>
      </c>
      <c r="BB53" s="7">
        <f>IF($F$19="n/a",0,IF(BB$3&lt;=$C53,0,IF(BB$3&gt;($F$19+$C53),INDEX($D$31:$W$31,,$C53)-SUM($D53:BA53),INDEX($D$31:$W$31,,$C53)/$F$19)))</f>
        <v>0</v>
      </c>
      <c r="BC53" s="7">
        <f>IF($F$19="n/a",0,IF(BC$3&lt;=$C53,0,IF(BC$3&gt;($F$19+$C53),INDEX($D$31:$W$31,,$C53)-SUM($D53:BB53),INDEX($D$31:$W$31,,$C53)/$F$19)))</f>
        <v>0</v>
      </c>
      <c r="BD53" s="7">
        <f>IF($F$19="n/a",0,IF(BD$3&lt;=$C53,0,IF(BD$3&gt;($F$19+$C53),INDEX($D$31:$W$31,,$C53)-SUM($D53:BC53),INDEX($D$31:$W$31,,$C53)/$F$19)))</f>
        <v>0</v>
      </c>
      <c r="BE53" s="7">
        <f>IF($F$19="n/a",0,IF(BE$3&lt;=$C53,0,IF(BE$3&gt;($F$19+$C53),INDEX($D$31:$W$31,,$C53)-SUM($D53:BD53),INDEX($D$31:$W$31,,$C53)/$F$19)))</f>
        <v>0</v>
      </c>
      <c r="BF53" s="7">
        <f>IF($F$19="n/a",0,IF(BF$3&lt;=$C53,0,IF(BF$3&gt;($F$19+$C53),INDEX($D$31:$W$31,,$C53)-SUM($D53:BE53),INDEX($D$31:$W$31,,$C53)/$F$19)))</f>
        <v>0</v>
      </c>
      <c r="BG53" s="7">
        <f>IF($F$19="n/a",0,IF(BG$3&lt;=$C53,0,IF(BG$3&gt;($F$19+$C53),INDEX($D$31:$W$31,,$C53)-SUM($D53:BF53),INDEX($D$31:$W$31,,$C53)/$F$19)))</f>
        <v>0</v>
      </c>
      <c r="BH53" s="7">
        <f>IF($F$19="n/a",0,IF(BH$3&lt;=$C53,0,IF(BH$3&gt;($F$19+$C53),INDEX($D$31:$W$31,,$C53)-SUM($D53:BG53),INDEX($D$31:$W$31,,$C53)/$F$19)))</f>
        <v>0</v>
      </c>
      <c r="BI53" s="7">
        <f>IF($F$19="n/a",0,IF(BI$3&lt;=$C53,0,IF(BI$3&gt;($F$19+$C53),INDEX($D$31:$W$31,,$C53)-SUM($D53:BH53),INDEX($D$31:$W$31,,$C53)/$F$19)))</f>
        <v>0</v>
      </c>
      <c r="BJ53" s="7">
        <f>IF($F$19="n/a",0,IF(BJ$3&lt;=$C53,0,IF(BJ$3&gt;($F$19+$C53),INDEX($D$31:$W$31,,$C53)-SUM($D53:BI53),INDEX($D$31:$W$31,,$C53)/$F$19)))</f>
        <v>0</v>
      </c>
      <c r="BK53" s="7">
        <f>IF($F$19="n/a",0,IF(BK$3&lt;=$C53,0,IF(BK$3&gt;($F$19+$C53),INDEX($D$31:$W$31,,$C53)-SUM($D53:BJ53),INDEX($D$31:$W$31,,$C53)/$F$19)))</f>
        <v>0</v>
      </c>
    </row>
    <row r="54" spans="2:63" outlineLevel="1">
      <c r="B54" s="14"/>
      <c r="D54" s="7"/>
      <c r="E54" s="7"/>
      <c r="F54" s="7"/>
      <c r="G54" s="7"/>
      <c r="H54" s="10"/>
      <c r="I54" s="11"/>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row>
    <row r="55" spans="2:63" ht="14.25" customHeight="1" outlineLevel="1">
      <c r="B55" t="s">
        <v>49</v>
      </c>
      <c r="D55" s="7">
        <v>0</v>
      </c>
      <c r="E55" s="7">
        <f>SUM(E34:E53)</f>
        <v>0</v>
      </c>
      <c r="F55" s="7">
        <f t="shared" ref="F55:AB55" si="201">SUM(F34:F53)</f>
        <v>5.2221024461417104E-2</v>
      </c>
      <c r="G55" s="7">
        <f t="shared" si="201"/>
        <v>5.2221024461417104E-2</v>
      </c>
      <c r="H55" s="10">
        <f t="shared" si="201"/>
        <v>5.2221024461417104E-2</v>
      </c>
      <c r="I55" s="11">
        <f t="shared" si="201"/>
        <v>5.2221024461417104E-2</v>
      </c>
      <c r="J55" s="7">
        <f t="shared" si="201"/>
        <v>5.2221024461417104E-2</v>
      </c>
      <c r="K55" s="7">
        <f t="shared" si="201"/>
        <v>5.2221024461417104E-2</v>
      </c>
      <c r="L55" s="7">
        <f t="shared" si="201"/>
        <v>5.2221024461417104E-2</v>
      </c>
      <c r="M55" s="7">
        <f t="shared" si="201"/>
        <v>5.2221024461417104E-2</v>
      </c>
      <c r="N55" s="7">
        <f t="shared" si="201"/>
        <v>5.2221024461417104E-2</v>
      </c>
      <c r="O55" s="7">
        <f t="shared" si="201"/>
        <v>5.2221024461417104E-2</v>
      </c>
      <c r="P55" s="7">
        <f t="shared" si="201"/>
        <v>5.2221024461417104E-2</v>
      </c>
      <c r="Q55" s="7">
        <f t="shared" si="201"/>
        <v>5.2221024461417104E-2</v>
      </c>
      <c r="R55" s="7">
        <f t="shared" si="201"/>
        <v>5.2221024461417104E-2</v>
      </c>
      <c r="S55" s="7">
        <f t="shared" si="201"/>
        <v>5.2221024461417104E-2</v>
      </c>
      <c r="T55" s="7">
        <f t="shared" si="201"/>
        <v>5.2221024461417104E-2</v>
      </c>
      <c r="U55" s="7">
        <f t="shared" si="201"/>
        <v>5.2221024461417104E-2</v>
      </c>
      <c r="V55" s="7">
        <f t="shared" si="201"/>
        <v>5.2221024461417104E-2</v>
      </c>
      <c r="W55" s="7">
        <f t="shared" si="201"/>
        <v>5.2221024461417104E-2</v>
      </c>
      <c r="X55" s="7">
        <f t="shared" si="201"/>
        <v>5.2221024461417104E-2</v>
      </c>
      <c r="Y55" s="7">
        <f t="shared" si="201"/>
        <v>5.2221024461417104E-2</v>
      </c>
      <c r="Z55" s="7">
        <f t="shared" si="201"/>
        <v>5.2221024461417104E-2</v>
      </c>
      <c r="AA55" s="7">
        <f t="shared" si="201"/>
        <v>5.2221024461417104E-2</v>
      </c>
      <c r="AB55" s="7">
        <f t="shared" si="201"/>
        <v>5.2221024461417104E-2</v>
      </c>
      <c r="AC55" s="7">
        <f t="shared" ref="AC55:BK55" si="202">SUM(AC34:AC53)</f>
        <v>5.2221024461417104E-2</v>
      </c>
      <c r="AD55" s="7">
        <f t="shared" si="202"/>
        <v>5.2221024461417104E-2</v>
      </c>
      <c r="AE55" s="7">
        <f t="shared" si="202"/>
        <v>5.2221024461417104E-2</v>
      </c>
      <c r="AF55" s="7">
        <f t="shared" si="202"/>
        <v>5.2221024461417104E-2</v>
      </c>
      <c r="AG55" s="7">
        <f t="shared" si="202"/>
        <v>5.2221024461417104E-2</v>
      </c>
      <c r="AH55" s="7">
        <f t="shared" si="202"/>
        <v>5.2221024461417104E-2</v>
      </c>
      <c r="AI55" s="7">
        <f t="shared" si="202"/>
        <v>5.2221024461417104E-2</v>
      </c>
      <c r="AJ55" s="7">
        <f t="shared" si="202"/>
        <v>5.2221024461417104E-2</v>
      </c>
      <c r="AK55" s="7">
        <f t="shared" si="202"/>
        <v>5.2221024461417104E-2</v>
      </c>
      <c r="AL55" s="7">
        <f t="shared" si="202"/>
        <v>5.2221024461417104E-2</v>
      </c>
      <c r="AM55" s="7">
        <f t="shared" si="202"/>
        <v>5.2221024461417104E-2</v>
      </c>
      <c r="AN55" s="7">
        <f t="shared" si="202"/>
        <v>5.2221024461417104E-2</v>
      </c>
      <c r="AO55" s="7">
        <f t="shared" si="202"/>
        <v>5.2221024461417104E-2</v>
      </c>
      <c r="AP55" s="7">
        <f t="shared" si="202"/>
        <v>5.2221024461417104E-2</v>
      </c>
      <c r="AQ55" s="7">
        <f t="shared" si="202"/>
        <v>5.2221024461417104E-2</v>
      </c>
      <c r="AR55" s="7">
        <f t="shared" si="202"/>
        <v>5.2221024461417104E-2</v>
      </c>
      <c r="AS55" s="7">
        <f t="shared" si="202"/>
        <v>5.2221024461417104E-2</v>
      </c>
      <c r="AT55" s="7">
        <f t="shared" si="202"/>
        <v>5.2221024461417104E-2</v>
      </c>
      <c r="AU55" s="7">
        <f t="shared" si="202"/>
        <v>5.2221024461417104E-2</v>
      </c>
      <c r="AV55" s="7">
        <f t="shared" si="202"/>
        <v>5.2221024461417104E-2</v>
      </c>
      <c r="AW55" s="7">
        <f t="shared" si="202"/>
        <v>5.2221024461417104E-2</v>
      </c>
      <c r="AX55" s="7">
        <f t="shared" si="202"/>
        <v>5.2221024461417104E-2</v>
      </c>
      <c r="AY55" s="7">
        <f t="shared" si="202"/>
        <v>5.2221024461417104E-2</v>
      </c>
      <c r="AZ55" s="7">
        <f t="shared" si="202"/>
        <v>5.2221024461417104E-2</v>
      </c>
      <c r="BA55" s="7">
        <f t="shared" si="202"/>
        <v>5.2221024461417104E-2</v>
      </c>
      <c r="BB55" s="7">
        <f t="shared" si="202"/>
        <v>5.2221024461417104E-2</v>
      </c>
      <c r="BC55" s="7">
        <f t="shared" si="202"/>
        <v>5.2221024461417104E-2</v>
      </c>
      <c r="BD55" s="7">
        <f t="shared" si="202"/>
        <v>5.2221024461417104E-2</v>
      </c>
      <c r="BE55" s="7">
        <f t="shared" si="202"/>
        <v>5.2221024461417104E-2</v>
      </c>
      <c r="BF55" s="7">
        <f t="shared" si="202"/>
        <v>5.2221024461417104E-2</v>
      </c>
      <c r="BG55" s="7">
        <f t="shared" si="202"/>
        <v>5.2221024461417104E-2</v>
      </c>
      <c r="BH55" s="7">
        <f t="shared" si="202"/>
        <v>5.2221024461417104E-2</v>
      </c>
      <c r="BI55" s="7">
        <f t="shared" si="202"/>
        <v>5.2221024461417104E-2</v>
      </c>
      <c r="BJ55" s="7">
        <f t="shared" si="202"/>
        <v>5.2221024461417104E-2</v>
      </c>
      <c r="BK55" s="7">
        <f t="shared" si="202"/>
        <v>5.2221024461417104E-2</v>
      </c>
    </row>
    <row r="56" spans="2:63" outlineLevel="1">
      <c r="D56" s="7"/>
      <c r="E56" s="7"/>
      <c r="F56" s="7"/>
      <c r="G56" s="7"/>
      <c r="H56" s="10"/>
      <c r="I56" s="11"/>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row>
    <row r="57" spans="2:63">
      <c r="B57" t="s">
        <v>28</v>
      </c>
      <c r="D57" s="7">
        <f>D55+D22+D23</f>
        <v>2.0828488224234269</v>
      </c>
      <c r="E57" s="7">
        <f>E55+E22+E23</f>
        <v>2.0828488224234269</v>
      </c>
      <c r="F57" s="7">
        <f>F55+F22+F23</f>
        <v>2.1350698468848441</v>
      </c>
      <c r="G57" s="7">
        <f t="shared" ref="G57:V57" si="203">G55+G22+G23</f>
        <v>2.1350698468848441</v>
      </c>
      <c r="H57" s="10">
        <f t="shared" si="203"/>
        <v>2.1350698468848441</v>
      </c>
      <c r="I57" s="11">
        <f t="shared" si="203"/>
        <v>2.1218615692178324</v>
      </c>
      <c r="J57" s="7">
        <f t="shared" si="203"/>
        <v>2.1218615692178324</v>
      </c>
      <c r="K57" s="7">
        <f t="shared" si="203"/>
        <v>2.1218615692178324</v>
      </c>
      <c r="L57" s="7">
        <f t="shared" si="203"/>
        <v>2.1218615692178324</v>
      </c>
      <c r="M57" s="7">
        <f t="shared" si="203"/>
        <v>2.1218615692178324</v>
      </c>
      <c r="N57" s="7">
        <f t="shared" si="203"/>
        <v>2.1218615692178324</v>
      </c>
      <c r="O57" s="7">
        <f t="shared" si="203"/>
        <v>2.1218615692178324</v>
      </c>
      <c r="P57" s="7">
        <f t="shared" si="203"/>
        <v>2.1218615692178324</v>
      </c>
      <c r="Q57" s="7">
        <f t="shared" si="203"/>
        <v>2.1218615692178324</v>
      </c>
      <c r="R57" s="7">
        <f t="shared" si="203"/>
        <v>2.1218615692178324</v>
      </c>
      <c r="S57" s="7">
        <f t="shared" si="203"/>
        <v>2.1218615692178324</v>
      </c>
      <c r="T57" s="7">
        <f t="shared" si="203"/>
        <v>2.1218615692178324</v>
      </c>
      <c r="U57" s="7">
        <f t="shared" si="203"/>
        <v>2.1218615692178324</v>
      </c>
      <c r="V57" s="7">
        <f t="shared" si="203"/>
        <v>2.1218615692178324</v>
      </c>
      <c r="W57" s="7">
        <f t="shared" ref="W57:AB57" si="204">W55+W22+W23</f>
        <v>2.1218615692178324</v>
      </c>
      <c r="X57" s="7">
        <f t="shared" si="204"/>
        <v>2.1218615692178324</v>
      </c>
      <c r="Y57" s="7">
        <f t="shared" si="204"/>
        <v>2.1218615692178324</v>
      </c>
      <c r="Z57" s="7">
        <f t="shared" si="204"/>
        <v>2.1218615692178324</v>
      </c>
      <c r="AA57" s="7">
        <f t="shared" si="204"/>
        <v>2.1218615692178324</v>
      </c>
      <c r="AB57" s="7">
        <f t="shared" si="204"/>
        <v>0.99131967229704787</v>
      </c>
      <c r="AC57" s="7">
        <f t="shared" ref="AC57:BK57" si="205">AC55+AC22+AC23</f>
        <v>5.2221024461417104E-2</v>
      </c>
      <c r="AD57" s="7">
        <f t="shared" si="205"/>
        <v>5.2221024461417104E-2</v>
      </c>
      <c r="AE57" s="7">
        <f t="shared" si="205"/>
        <v>5.2221024461417104E-2</v>
      </c>
      <c r="AF57" s="7">
        <f t="shared" si="205"/>
        <v>5.2221024461417104E-2</v>
      </c>
      <c r="AG57" s="7">
        <f t="shared" si="205"/>
        <v>5.2221024461417104E-2</v>
      </c>
      <c r="AH57" s="7">
        <f t="shared" si="205"/>
        <v>5.2221024461417104E-2</v>
      </c>
      <c r="AI57" s="7">
        <f t="shared" si="205"/>
        <v>5.2221024461417104E-2</v>
      </c>
      <c r="AJ57" s="7">
        <f t="shared" si="205"/>
        <v>5.2221024461417104E-2</v>
      </c>
      <c r="AK57" s="7">
        <f t="shared" si="205"/>
        <v>5.2221024461417104E-2</v>
      </c>
      <c r="AL57" s="7">
        <f t="shared" si="205"/>
        <v>5.2221024461417104E-2</v>
      </c>
      <c r="AM57" s="7">
        <f t="shared" si="205"/>
        <v>5.2221024461417104E-2</v>
      </c>
      <c r="AN57" s="7">
        <f t="shared" si="205"/>
        <v>5.2221024461417104E-2</v>
      </c>
      <c r="AO57" s="7">
        <f t="shared" si="205"/>
        <v>5.2221024461417104E-2</v>
      </c>
      <c r="AP57" s="7">
        <f t="shared" si="205"/>
        <v>5.2221024461417104E-2</v>
      </c>
      <c r="AQ57" s="7">
        <f t="shared" si="205"/>
        <v>5.2221024461417104E-2</v>
      </c>
      <c r="AR57" s="7">
        <f t="shared" si="205"/>
        <v>5.2221024461417104E-2</v>
      </c>
      <c r="AS57" s="7">
        <f t="shared" si="205"/>
        <v>5.2221024461417104E-2</v>
      </c>
      <c r="AT57" s="7">
        <f t="shared" si="205"/>
        <v>5.2221024461417104E-2</v>
      </c>
      <c r="AU57" s="7">
        <f t="shared" si="205"/>
        <v>5.2221024461417104E-2</v>
      </c>
      <c r="AV57" s="7">
        <f t="shared" si="205"/>
        <v>5.2221024461417104E-2</v>
      </c>
      <c r="AW57" s="7">
        <f t="shared" si="205"/>
        <v>5.2221024461417104E-2</v>
      </c>
      <c r="AX57" s="7">
        <f t="shared" si="205"/>
        <v>5.2221024461417104E-2</v>
      </c>
      <c r="AY57" s="7">
        <f t="shared" si="205"/>
        <v>5.2221024461417104E-2</v>
      </c>
      <c r="AZ57" s="7">
        <f t="shared" si="205"/>
        <v>5.2221024461417104E-2</v>
      </c>
      <c r="BA57" s="7">
        <f t="shared" si="205"/>
        <v>5.2221024461417104E-2</v>
      </c>
      <c r="BB57" s="7">
        <f t="shared" si="205"/>
        <v>5.2221024461417104E-2</v>
      </c>
      <c r="BC57" s="7">
        <f t="shared" si="205"/>
        <v>5.2221024461417104E-2</v>
      </c>
      <c r="BD57" s="7">
        <f t="shared" si="205"/>
        <v>5.2221024461417104E-2</v>
      </c>
      <c r="BE57" s="7">
        <f t="shared" si="205"/>
        <v>5.2221024461417104E-2</v>
      </c>
      <c r="BF57" s="7">
        <f t="shared" si="205"/>
        <v>5.2221024461417104E-2</v>
      </c>
      <c r="BG57" s="7">
        <f t="shared" si="205"/>
        <v>5.2221024461417104E-2</v>
      </c>
      <c r="BH57" s="7">
        <f t="shared" si="205"/>
        <v>5.2221024461417104E-2</v>
      </c>
      <c r="BI57" s="7">
        <f t="shared" si="205"/>
        <v>5.2221024461417104E-2</v>
      </c>
      <c r="BJ57" s="7">
        <f t="shared" si="205"/>
        <v>5.2221024461417104E-2</v>
      </c>
      <c r="BK57" s="7">
        <f t="shared" si="205"/>
        <v>5.2221024461417104E-2</v>
      </c>
    </row>
    <row r="58" spans="2:63">
      <c r="B58" t="s">
        <v>50</v>
      </c>
      <c r="D58" s="7">
        <f>D31-D55</f>
        <v>0</v>
      </c>
      <c r="E58" s="7">
        <f>D58+E31-E55</f>
        <v>3.1332614676850263</v>
      </c>
      <c r="F58" s="7">
        <f t="shared" ref="F58:V58" si="206">E58+F31-F55</f>
        <v>3.0810404432236091</v>
      </c>
      <c r="G58" s="7">
        <f t="shared" si="206"/>
        <v>3.028819418762192</v>
      </c>
      <c r="H58" s="10">
        <f t="shared" si="206"/>
        <v>2.9765983943007748</v>
      </c>
      <c r="I58" s="11">
        <f t="shared" si="206"/>
        <v>2.9243773698393576</v>
      </c>
      <c r="J58" s="7">
        <f t="shared" si="206"/>
        <v>2.8721563453779404</v>
      </c>
      <c r="K58" s="7">
        <f t="shared" si="206"/>
        <v>2.8199353209165232</v>
      </c>
      <c r="L58" s="7">
        <f t="shared" si="206"/>
        <v>2.767714296455106</v>
      </c>
      <c r="M58" s="7">
        <f t="shared" si="206"/>
        <v>2.7154932719936888</v>
      </c>
      <c r="N58" s="7">
        <f t="shared" si="206"/>
        <v>2.6632722475322717</v>
      </c>
      <c r="O58" s="7">
        <f t="shared" si="206"/>
        <v>2.6110512230708545</v>
      </c>
      <c r="P58" s="7">
        <f t="shared" si="206"/>
        <v>2.5588301986094373</v>
      </c>
      <c r="Q58" s="7">
        <f t="shared" si="206"/>
        <v>2.5066091741480201</v>
      </c>
      <c r="R58" s="7">
        <f t="shared" si="206"/>
        <v>2.4543881496866029</v>
      </c>
      <c r="S58" s="7">
        <f t="shared" si="206"/>
        <v>2.4021671252251857</v>
      </c>
      <c r="T58" s="7">
        <f t="shared" si="206"/>
        <v>2.3499461007637685</v>
      </c>
      <c r="U58" s="7">
        <f t="shared" si="206"/>
        <v>2.2977250763023513</v>
      </c>
      <c r="V58" s="7">
        <f t="shared" si="206"/>
        <v>2.2455040518409342</v>
      </c>
      <c r="W58" s="7">
        <f t="shared" ref="W58:AB58" si="207">V58+W31-W55</f>
        <v>2.193283027379517</v>
      </c>
      <c r="X58" s="7">
        <f t="shared" si="207"/>
        <v>2.1410620029180998</v>
      </c>
      <c r="Y58" s="7">
        <f t="shared" si="207"/>
        <v>2.0888409784566826</v>
      </c>
      <c r="Z58" s="7">
        <f t="shared" si="207"/>
        <v>2.0366199539952654</v>
      </c>
      <c r="AA58" s="7">
        <f t="shared" si="207"/>
        <v>1.9843989295338482</v>
      </c>
      <c r="AB58" s="7">
        <f t="shared" si="207"/>
        <v>1.932177905072431</v>
      </c>
      <c r="AC58" s="7">
        <f t="shared" ref="AC58:BK58" si="208">AB58+AC31-AC55</f>
        <v>1.8799568806110138</v>
      </c>
      <c r="AD58" s="7">
        <f t="shared" si="208"/>
        <v>1.8277358561495967</v>
      </c>
      <c r="AE58" s="7">
        <f t="shared" si="208"/>
        <v>1.7755148316881795</v>
      </c>
      <c r="AF58" s="7">
        <f t="shared" si="208"/>
        <v>1.7232938072267623</v>
      </c>
      <c r="AG58" s="7">
        <f t="shared" si="208"/>
        <v>1.6710727827653451</v>
      </c>
      <c r="AH58" s="7">
        <f t="shared" si="208"/>
        <v>1.6188517583039279</v>
      </c>
      <c r="AI58" s="7">
        <f t="shared" si="208"/>
        <v>1.5666307338425107</v>
      </c>
      <c r="AJ58" s="7">
        <f t="shared" si="208"/>
        <v>1.5144097093810935</v>
      </c>
      <c r="AK58" s="7">
        <f t="shared" si="208"/>
        <v>1.4621886849196764</v>
      </c>
      <c r="AL58" s="7">
        <f t="shared" si="208"/>
        <v>1.4099676604582592</v>
      </c>
      <c r="AM58" s="7">
        <f t="shared" si="208"/>
        <v>1.357746635996842</v>
      </c>
      <c r="AN58" s="7">
        <f t="shared" si="208"/>
        <v>1.3055256115354248</v>
      </c>
      <c r="AO58" s="7">
        <f t="shared" si="208"/>
        <v>1.2533045870740076</v>
      </c>
      <c r="AP58" s="7">
        <f t="shared" si="208"/>
        <v>1.2010835626125904</v>
      </c>
      <c r="AQ58" s="7">
        <f t="shared" si="208"/>
        <v>1.1488625381511732</v>
      </c>
      <c r="AR58" s="7">
        <f t="shared" si="208"/>
        <v>1.096641513689756</v>
      </c>
      <c r="AS58" s="7">
        <f t="shared" si="208"/>
        <v>1.0444204892283389</v>
      </c>
      <c r="AT58" s="7">
        <f t="shared" si="208"/>
        <v>0.99219946476692178</v>
      </c>
      <c r="AU58" s="7">
        <f t="shared" si="208"/>
        <v>0.9399784403055047</v>
      </c>
      <c r="AV58" s="7">
        <f t="shared" si="208"/>
        <v>0.88775741584408763</v>
      </c>
      <c r="AW58" s="7">
        <f t="shared" si="208"/>
        <v>0.83553639138267055</v>
      </c>
      <c r="AX58" s="7">
        <f t="shared" si="208"/>
        <v>0.78331536692125348</v>
      </c>
      <c r="AY58" s="7">
        <f t="shared" si="208"/>
        <v>0.7310943424598364</v>
      </c>
      <c r="AZ58" s="7">
        <f t="shared" si="208"/>
        <v>0.67887331799841932</v>
      </c>
      <c r="BA58" s="7">
        <f t="shared" si="208"/>
        <v>0.62665229353700225</v>
      </c>
      <c r="BB58" s="7">
        <f t="shared" si="208"/>
        <v>0.57443126907558517</v>
      </c>
      <c r="BC58" s="7">
        <f t="shared" si="208"/>
        <v>0.5222102446141681</v>
      </c>
      <c r="BD58" s="7">
        <f t="shared" si="208"/>
        <v>0.46998922015275102</v>
      </c>
      <c r="BE58" s="7">
        <f t="shared" si="208"/>
        <v>0.41776819569133394</v>
      </c>
      <c r="BF58" s="7">
        <f t="shared" si="208"/>
        <v>0.36554717122991687</v>
      </c>
      <c r="BG58" s="7">
        <f t="shared" si="208"/>
        <v>0.31332614676849979</v>
      </c>
      <c r="BH58" s="7">
        <f t="shared" si="208"/>
        <v>0.26110512230708272</v>
      </c>
      <c r="BI58" s="7">
        <f t="shared" si="208"/>
        <v>0.20888409784566561</v>
      </c>
      <c r="BJ58" s="7">
        <f t="shared" si="208"/>
        <v>0.15666307338424851</v>
      </c>
      <c r="BK58" s="7">
        <f t="shared" si="208"/>
        <v>0.1044420489228314</v>
      </c>
    </row>
    <row r="59" spans="2:63">
      <c r="B59" t="s">
        <v>51</v>
      </c>
      <c r="D59" s="7">
        <f>D58+D28</f>
        <v>48.85061481478359</v>
      </c>
      <c r="E59" s="7">
        <f>E58+E28</f>
        <v>49.901027460045185</v>
      </c>
      <c r="F59" s="7">
        <f t="shared" ref="F59:V59" si="209">F58+F28</f>
        <v>47.765957613160339</v>
      </c>
      <c r="G59" s="7">
        <f t="shared" si="209"/>
        <v>45.630887766275492</v>
      </c>
      <c r="H59" s="10">
        <f>H58+H28</f>
        <v>43.238867392508297</v>
      </c>
      <c r="I59" s="11">
        <f t="shared" si="209"/>
        <v>41.117005823290462</v>
      </c>
      <c r="J59" s="7">
        <f t="shared" si="209"/>
        <v>38.995144254072628</v>
      </c>
      <c r="K59" s="7">
        <f t="shared" si="209"/>
        <v>36.873282684854793</v>
      </c>
      <c r="L59" s="7">
        <f t="shared" si="209"/>
        <v>34.751421115636965</v>
      </c>
      <c r="M59" s="7">
        <f t="shared" si="209"/>
        <v>32.629559546419131</v>
      </c>
      <c r="N59" s="7">
        <f t="shared" si="209"/>
        <v>30.507697977201303</v>
      </c>
      <c r="O59" s="7">
        <f t="shared" si="209"/>
        <v>28.385836407983472</v>
      </c>
      <c r="P59" s="7">
        <f t="shared" si="209"/>
        <v>26.263974838765641</v>
      </c>
      <c r="Q59" s="7">
        <f t="shared" si="209"/>
        <v>24.14211326954781</v>
      </c>
      <c r="R59" s="7">
        <f t="shared" si="209"/>
        <v>22.020251700329979</v>
      </c>
      <c r="S59" s="7">
        <f t="shared" si="209"/>
        <v>19.898390131112148</v>
      </c>
      <c r="T59" s="7">
        <f t="shared" si="209"/>
        <v>17.776528561894313</v>
      </c>
      <c r="U59" s="7">
        <f t="shared" si="209"/>
        <v>15.65466699267648</v>
      </c>
      <c r="V59" s="7">
        <f t="shared" si="209"/>
        <v>13.532805423458647</v>
      </c>
      <c r="W59" s="7">
        <f t="shared" ref="W59:AB59" si="210">W58+W28</f>
        <v>11.410943854240815</v>
      </c>
      <c r="X59" s="7">
        <f t="shared" si="210"/>
        <v>9.2890822850229817</v>
      </c>
      <c r="Y59" s="7">
        <f t="shared" si="210"/>
        <v>7.1672207158051489</v>
      </c>
      <c r="Z59" s="7">
        <f t="shared" si="210"/>
        <v>5.0453591465873169</v>
      </c>
      <c r="AA59" s="7">
        <f t="shared" si="210"/>
        <v>2.923497577369484</v>
      </c>
      <c r="AB59" s="7">
        <f t="shared" si="210"/>
        <v>1.9321779050724361</v>
      </c>
      <c r="AC59" s="7">
        <f t="shared" ref="AC59:BK59" si="211">AC58+AC28</f>
        <v>1.879956880611019</v>
      </c>
      <c r="AD59" s="7">
        <f t="shared" si="211"/>
        <v>1.8277358561496018</v>
      </c>
      <c r="AE59" s="7">
        <f t="shared" si="211"/>
        <v>1.7755148316881846</v>
      </c>
      <c r="AF59" s="7">
        <f t="shared" si="211"/>
        <v>1.7232938072267674</v>
      </c>
      <c r="AG59" s="7">
        <f t="shared" si="211"/>
        <v>1.6710727827653502</v>
      </c>
      <c r="AH59" s="7">
        <f t="shared" si="211"/>
        <v>1.618851758303933</v>
      </c>
      <c r="AI59" s="7">
        <f t="shared" si="211"/>
        <v>1.5666307338425158</v>
      </c>
      <c r="AJ59" s="7">
        <f t="shared" si="211"/>
        <v>1.5144097093810986</v>
      </c>
      <c r="AK59" s="7">
        <f t="shared" si="211"/>
        <v>1.4621886849196815</v>
      </c>
      <c r="AL59" s="7">
        <f t="shared" si="211"/>
        <v>1.4099676604582643</v>
      </c>
      <c r="AM59" s="7">
        <f t="shared" si="211"/>
        <v>1.3577466359968471</v>
      </c>
      <c r="AN59" s="7">
        <f t="shared" si="211"/>
        <v>1.3055256115354299</v>
      </c>
      <c r="AO59" s="7">
        <f t="shared" si="211"/>
        <v>1.2533045870740127</v>
      </c>
      <c r="AP59" s="7">
        <f t="shared" si="211"/>
        <v>1.2010835626125955</v>
      </c>
      <c r="AQ59" s="7">
        <f t="shared" si="211"/>
        <v>1.1488625381511783</v>
      </c>
      <c r="AR59" s="7">
        <f t="shared" si="211"/>
        <v>1.0966415136897611</v>
      </c>
      <c r="AS59" s="7">
        <f t="shared" si="211"/>
        <v>1.044420489228344</v>
      </c>
      <c r="AT59" s="7">
        <f t="shared" si="211"/>
        <v>0.992199464766927</v>
      </c>
      <c r="AU59" s="7">
        <f t="shared" si="211"/>
        <v>0.93997844030550981</v>
      </c>
      <c r="AV59" s="7">
        <f t="shared" si="211"/>
        <v>0.88775741584409285</v>
      </c>
      <c r="AW59" s="7">
        <f t="shared" si="211"/>
        <v>0.83553639138267566</v>
      </c>
      <c r="AX59" s="7">
        <f t="shared" si="211"/>
        <v>0.78331536692125869</v>
      </c>
      <c r="AY59" s="7">
        <f t="shared" si="211"/>
        <v>0.73109434245984151</v>
      </c>
      <c r="AZ59" s="7">
        <f t="shared" si="211"/>
        <v>0.67887331799842454</v>
      </c>
      <c r="BA59" s="7">
        <f t="shared" si="211"/>
        <v>0.62665229353700735</v>
      </c>
      <c r="BB59" s="7">
        <f t="shared" si="211"/>
        <v>0.57443126907559039</v>
      </c>
      <c r="BC59" s="7">
        <f t="shared" si="211"/>
        <v>0.5222102446141732</v>
      </c>
      <c r="BD59" s="7">
        <f t="shared" si="211"/>
        <v>0.46998922015275618</v>
      </c>
      <c r="BE59" s="7">
        <f t="shared" si="211"/>
        <v>0.41776819569133911</v>
      </c>
      <c r="BF59" s="7">
        <f t="shared" si="211"/>
        <v>0.36554717122992203</v>
      </c>
      <c r="BG59" s="7">
        <f t="shared" si="211"/>
        <v>0.31332614676850495</v>
      </c>
      <c r="BH59" s="7">
        <f t="shared" si="211"/>
        <v>0.26110512230708788</v>
      </c>
      <c r="BI59" s="7">
        <f t="shared" si="211"/>
        <v>0.20888409784567077</v>
      </c>
      <c r="BJ59" s="7">
        <f t="shared" si="211"/>
        <v>0.15666307338425367</v>
      </c>
      <c r="BK59" s="7">
        <f t="shared" si="211"/>
        <v>0.10444204892283657</v>
      </c>
    </row>
    <row r="61" spans="2:63" s="28" customFormat="1">
      <c r="B61" s="27" t="str">
        <f>Inputs!B17</f>
        <v>Distribution Pipelines</v>
      </c>
      <c r="H61" s="42"/>
      <c r="I61" s="36"/>
    </row>
    <row r="63" spans="2:63">
      <c r="D63" s="24" t="s">
        <v>41</v>
      </c>
      <c r="E63" s="24" t="s">
        <v>35</v>
      </c>
      <c r="F63" s="24" t="s">
        <v>36</v>
      </c>
    </row>
    <row r="64" spans="2:63">
      <c r="B64" t="s">
        <v>40</v>
      </c>
      <c r="D64" s="8">
        <f>Inputs!D107</f>
        <v>602.81430166015195</v>
      </c>
      <c r="E64" s="8">
        <f>Inputs!E107</f>
        <v>32.454012413475702</v>
      </c>
      <c r="F64" s="8">
        <f>Inputs!F107</f>
        <v>60</v>
      </c>
    </row>
    <row r="66" spans="2:63" hidden="1" outlineLevel="1"/>
    <row r="67" spans="2:63" hidden="1" outlineLevel="1">
      <c r="B67" t="s">
        <v>45</v>
      </c>
      <c r="D67" s="7">
        <f>IF(OR($E64=0,C73=0),0,MIN($C73/$E64, $C73-SUM($C67:C67)))</f>
        <v>18.574415205740436</v>
      </c>
      <c r="E67" s="7">
        <f>IF(OR($E64=0,D73=0),0,MIN($C73/$E64, $C73-SUM($C67:D67)))</f>
        <v>18.574415205740436</v>
      </c>
      <c r="F67" s="7">
        <f>IF(OR($E64=0,E73=0),0,MIN($C73/$E64, $C73-SUM($C67:E67)))</f>
        <v>18.574415205740436</v>
      </c>
      <c r="G67" s="7">
        <f>IF(OR($E64=0,F73=0),0,MIN($C73/$E64, $C73-SUM($C67:F67)))</f>
        <v>18.574415205740436</v>
      </c>
      <c r="H67" s="10">
        <f>IF(OR($E64=0,G73=0),0,MIN($C73/$E64, $C73-SUM($C67:G67)))</f>
        <v>18.574415205740436</v>
      </c>
      <c r="I67" s="11">
        <f>IF(OR($E64=0,H73=0),0,MIN($C73/$E64, $C73-SUM($C67:H67)))</f>
        <v>18.574415205740436</v>
      </c>
      <c r="J67" s="7">
        <f>IF(OR($E64=0,I73=0),0,MIN($C73/$E64, $C73-SUM($C67:I67)))</f>
        <v>18.574415205740436</v>
      </c>
      <c r="K67" s="7">
        <f>IF(OR($E64=0,J73=0),0,MIN($C73/$E64, $C73-SUM($C67:J67)))</f>
        <v>18.574415205740436</v>
      </c>
      <c r="L67" s="7">
        <f>IF(OR($E64=0,K73=0),0,MIN($C73/$E64, $C73-SUM($C67:K67)))</f>
        <v>18.574415205740436</v>
      </c>
      <c r="M67" s="7">
        <f>IF(OR($E64=0,L73=0),0,MIN($C73/$E64, $C73-SUM($C67:L67)))</f>
        <v>18.574415205740436</v>
      </c>
      <c r="N67" s="7">
        <f>IF(OR($E64=0,M73=0),0,MIN($C73/$E64, $C73-SUM($C67:M67)))</f>
        <v>18.574415205740436</v>
      </c>
      <c r="O67" s="7">
        <f>IF(OR($E64=0,N73=0),0,MIN($C73/$E64, $C73-SUM($C67:N67)))</f>
        <v>18.574415205740436</v>
      </c>
      <c r="P67" s="7">
        <f>IF(OR($E64=0,O73=0),0,MIN($C73/$E64, $C73-SUM($C67:O67)))</f>
        <v>18.574415205740436</v>
      </c>
      <c r="Q67" s="7">
        <f>IF(OR($E64=0,P73=0),0,MIN($C73/$E64, $C73-SUM($C67:P67)))</f>
        <v>18.574415205740436</v>
      </c>
      <c r="R67" s="7">
        <f>IF(OR($E64=0,Q73=0),0,MIN($C73/$E64, $C73-SUM($C67:Q67)))</f>
        <v>18.574415205740436</v>
      </c>
      <c r="S67" s="7">
        <f>IF(OR($E64=0,R73=0),0,MIN($C73/$E64, $C73-SUM($C67:R67)))</f>
        <v>18.574415205740436</v>
      </c>
      <c r="T67" s="7">
        <f>IF(OR($E64=0,S73=0),0,MIN($C73/$E64, $C73-SUM($C67:S67)))</f>
        <v>18.574415205740436</v>
      </c>
      <c r="U67" s="7">
        <f>IF(OR($E64=0,T73=0),0,MIN($C73/$E64, $C73-SUM($C67:T67)))</f>
        <v>18.574415205740436</v>
      </c>
      <c r="V67" s="7">
        <f>IF(OR($E64=0,U73=0),0,MIN($C73/$E64, $C73-SUM($C67:U67)))</f>
        <v>18.574415205740436</v>
      </c>
      <c r="W67" s="7">
        <f>IF(OR($E64=0,V73=0),0,MIN($C73/$E64, $C73-SUM($C67:V67)))</f>
        <v>18.574415205740436</v>
      </c>
      <c r="X67" s="7">
        <f>IF(OR($E64=0,W73=0),0,MIN($C73/$E64, $C73-SUM($C67:W67)))</f>
        <v>18.574415205740436</v>
      </c>
      <c r="Y67" s="7">
        <f>IF(OR($E64=0,X73=0),0,MIN($C73/$E64, $C73-SUM($C67:X67)))</f>
        <v>18.574415205740436</v>
      </c>
      <c r="Z67" s="7">
        <f>IF(OR($E64=0,Y73=0),0,MIN($C73/$E64, $C73-SUM($C67:Y67)))</f>
        <v>18.574415205740436</v>
      </c>
      <c r="AA67" s="7">
        <f>IF(OR($E64=0,Z73=0),0,MIN($C73/$E64, $C73-SUM($C67:Z67)))</f>
        <v>18.574415205740436</v>
      </c>
      <c r="AB67" s="7">
        <f>IF(OR($E64=0,AA73=0),0,MIN($C73/$E64, $C73-SUM($C67:AA67)))</f>
        <v>18.574415205740436</v>
      </c>
      <c r="AC67" s="7">
        <f>IF(OR($E64=0,AB73=0),0,MIN($C73/$E64, $C73-SUM($C67:AB67)))</f>
        <v>18.574415205740436</v>
      </c>
      <c r="AD67" s="7">
        <f>IF(OR($E64=0,AC73=0),0,MIN($C73/$E64, $C73-SUM($C67:AC67)))</f>
        <v>18.574415205740436</v>
      </c>
      <c r="AE67" s="7">
        <f>IF(OR($E64=0,AD73=0),0,MIN($C73/$E64, $C73-SUM($C67:AD67)))</f>
        <v>18.574415205740436</v>
      </c>
      <c r="AF67" s="7">
        <f>IF(OR($E64=0,AE73=0),0,MIN($C73/$E64, $C73-SUM($C67:AE67)))</f>
        <v>18.574415205740436</v>
      </c>
      <c r="AG67" s="7">
        <f>IF(OR($E64=0,AF73=0),0,MIN($C73/$E64, $C73-SUM($C67:AF67)))</f>
        <v>18.574415205740436</v>
      </c>
      <c r="AH67" s="7">
        <f>IF(OR($E64=0,AG73=0),0,MIN($C73/$E64, $C73-SUM($C67:AG67)))</f>
        <v>18.574415205740436</v>
      </c>
      <c r="AI67" s="7">
        <f>IF(OR($E64=0,AH73=0),0,MIN($C73/$E64, $C73-SUM($C67:AH67)))</f>
        <v>18.574415205740436</v>
      </c>
      <c r="AJ67" s="7">
        <f>IF(OR($E64=0,AI73=0),0,MIN($C73/$E64, $C73-SUM($C67:AI67)))</f>
        <v>8.4330150764581049</v>
      </c>
      <c r="AK67" s="7">
        <f>IF(OR($E64=0,AJ73=0),0,MIN($C73/$E64, $C73-SUM($C67:AJ67)))</f>
        <v>0</v>
      </c>
      <c r="AL67" s="7">
        <f>IF(OR($E64=0,AK73=0),0,MIN($C73/$E64, $C73-SUM($C67:AK67)))</f>
        <v>0</v>
      </c>
      <c r="AM67" s="7">
        <f>IF(OR($E64=0,AL73=0),0,MIN($C73/$E64, $C73-SUM($C67:AL67)))</f>
        <v>0</v>
      </c>
      <c r="AN67" s="7">
        <f>IF(OR($E64=0,AM73=0),0,MIN($C73/$E64, $C73-SUM($C67:AM67)))</f>
        <v>0</v>
      </c>
      <c r="AO67" s="7">
        <f>IF(OR($E64=0,AN73=0),0,MIN($C73/$E64, $C73-SUM($C67:AN67)))</f>
        <v>0</v>
      </c>
      <c r="AP67" s="7">
        <f>IF(OR($E64=0,AO73=0),0,MIN($C73/$E64, $C73-SUM($C67:AO67)))</f>
        <v>0</v>
      </c>
      <c r="AQ67" s="7">
        <f>IF(OR($E64=0,AP73=0),0,MIN($C73/$E64, $C73-SUM($C67:AP67)))</f>
        <v>0</v>
      </c>
      <c r="AR67" s="7">
        <f>IF(OR($E64=0,AQ73=0),0,MIN($C73/$E64, $C73-SUM($C67:AQ67)))</f>
        <v>0</v>
      </c>
      <c r="AS67" s="7">
        <f>IF(OR($E64=0,AR73=0),0,MIN($C73/$E64, $C73-SUM($C67:AR67)))</f>
        <v>0</v>
      </c>
      <c r="AT67" s="7">
        <f>IF(OR($E64=0,AS73=0),0,MIN($C73/$E64, $C73-SUM($C67:AS67)))</f>
        <v>0</v>
      </c>
      <c r="AU67" s="7">
        <f>IF(OR($E64=0,AT73=0),0,MIN($C73/$E64, $C73-SUM($C67:AT67)))</f>
        <v>0</v>
      </c>
      <c r="AV67" s="7">
        <f>IF(OR($E64=0,AU73=0),0,MIN($C73/$E64, $C73-SUM($C67:AU67)))</f>
        <v>0</v>
      </c>
      <c r="AW67" s="7">
        <f>IF(OR($E64=0,AV73=0),0,MIN($C73/$E64, $C73-SUM($C67:AV67)))</f>
        <v>0</v>
      </c>
      <c r="AX67" s="7">
        <f>IF(OR($E64=0,AW73=0),0,MIN($C73/$E64, $C73-SUM($C67:AW67)))</f>
        <v>0</v>
      </c>
      <c r="AY67" s="7">
        <f>IF(OR($E64=0,AX73=0),0,MIN($C73/$E64, $C73-SUM($C67:AX67)))</f>
        <v>0</v>
      </c>
      <c r="AZ67" s="7">
        <f>IF(OR($E64=0,AY73=0),0,MIN($C73/$E64, $C73-SUM($C67:AY67)))</f>
        <v>0</v>
      </c>
      <c r="BA67" s="7">
        <f>IF(OR($E64=0,AZ73=0),0,MIN($C73/$E64, $C73-SUM($C67:AZ67)))</f>
        <v>0</v>
      </c>
      <c r="BB67" s="7">
        <f>IF(OR($E64=0,BA73=0),0,MIN($C73/$E64, $C73-SUM($C67:BA67)))</f>
        <v>0</v>
      </c>
      <c r="BC67" s="7">
        <f>IF(OR($E64=0,BB73=0),0,MIN($C73/$E64, $C73-SUM($C67:BB67)))</f>
        <v>0</v>
      </c>
      <c r="BD67" s="7">
        <f>IF(OR($E64=0,BC73=0),0,MIN($C73/$E64, $C73-SUM($C67:BC67)))</f>
        <v>0</v>
      </c>
      <c r="BE67" s="7">
        <f>IF(OR($E64=0,BD73=0),0,MIN($C73/$E64, $C73-SUM($C67:BD67)))</f>
        <v>0</v>
      </c>
      <c r="BF67" s="7">
        <f>IF(OR($E64=0,BE73=0),0,MIN($C73/$E64, $C73-SUM($C67:BE67)))</f>
        <v>0</v>
      </c>
      <c r="BG67" s="7">
        <f>IF(OR($E64=0,BF73=0),0,MIN($C73/$E64, $C73-SUM($C67:BF67)))</f>
        <v>0</v>
      </c>
      <c r="BH67" s="7">
        <f>IF(OR($E64=0,BG73=0),0,MIN($C73/$E64, $C73-SUM($C67:BG67)))</f>
        <v>0</v>
      </c>
      <c r="BI67" s="7">
        <f>IF(OR($E64=0,BH73=0),0,MIN($C73/$E64, $C73-SUM($C67:BH67)))</f>
        <v>0</v>
      </c>
      <c r="BJ67" s="7">
        <f>IF(OR($E64=0,BI73=0),0,MIN($C73/$E64, $C73-SUM($C67:BI67)))</f>
        <v>0</v>
      </c>
      <c r="BK67" s="7">
        <f>IF(OR($E64=0,BJ73=0),0,MIN($C73/$E64, $C73-SUM($C67:BJ67)))</f>
        <v>0</v>
      </c>
    </row>
    <row r="68" spans="2:63" hidden="1" outlineLevel="1">
      <c r="B68" t="s">
        <v>47</v>
      </c>
      <c r="D68" s="7"/>
      <c r="E68" s="7"/>
      <c r="F68" s="7"/>
      <c r="G68" s="7"/>
      <c r="H68" s="10"/>
      <c r="I68" s="11">
        <f>IF(OR($E64=0,H73=0),0,IF($H72&gt;0,(MIN($H72/IF($E64&lt;=5,1,($E64-5)),$H72-SUM($H68:H68))), (MAX($H72/IF($E64&lt;=5,1,($E64-5)),$H72-SUM($H68:H68)))))</f>
        <v>0.10328757291611243</v>
      </c>
      <c r="J68" s="7">
        <f>IF(OR($E64=0,I73=0),0,IF($H72&gt;0,(MIN($H72/IF($E64&lt;=5,1,($E64-5)),$H72-SUM($H68:I68))), (MAX($H72/IF($E64&lt;=5,1,($E64-5)),$H72-SUM($H68:I68)))))</f>
        <v>0.10328757291611243</v>
      </c>
      <c r="K68" s="7">
        <f>IF(OR($E64=0,J73=0),0,IF($H72&gt;0,(MIN($H72/IF($E64&lt;=5,1,($E64-5)),$H72-SUM($H68:J68))), (MAX($H72/IF($E64&lt;=5,1,($E64-5)),$H72-SUM($H68:J68)))))</f>
        <v>0.10328757291611243</v>
      </c>
      <c r="L68" s="7">
        <f>IF(OR($E64=0,K73=0),0,IF($H72&gt;0,(MIN($H72/IF($E64&lt;=5,1,($E64-5)),$H72-SUM($H68:K68))), (MAX($H72/IF($E64&lt;=5,1,($E64-5)),$H72-SUM($H68:K68)))))</f>
        <v>0.10328757291611243</v>
      </c>
      <c r="M68" s="7">
        <f>IF(OR($E64=0,L73=0),0,IF($H72&gt;0,(MIN($H72/IF($E64&lt;=5,1,($E64-5)),$H72-SUM($H68:L68))), (MAX($H72/IF($E64&lt;=5,1,($E64-5)),$H72-SUM($H68:L68)))))</f>
        <v>0.10328757291611243</v>
      </c>
      <c r="N68" s="7">
        <f>IF(OR($E64=0,M73=0),0,IF($H72&gt;0,(MIN($H72/IF($E64&lt;=5,1,($E64-5)),$H72-SUM($H68:M68))), (MAX($H72/IF($E64&lt;=5,1,($E64-5)),$H72-SUM($H68:M68)))))</f>
        <v>0.10328757291611243</v>
      </c>
      <c r="O68" s="7">
        <f>IF(OR($E64=0,N73=0),0,IF($H72&gt;0,(MIN($H72/IF($E64&lt;=5,1,($E64-5)),$H72-SUM($H68:N68))), (MAX($H72/IF($E64&lt;=5,1,($E64-5)),$H72-SUM($H68:N68)))))</f>
        <v>0.10328757291611243</v>
      </c>
      <c r="P68" s="7">
        <f>IF(OR($E64=0,O73=0),0,IF($H72&gt;0,(MIN($H72/IF($E64&lt;=5,1,($E64-5)),$H72-SUM($H68:O68))), (MAX($H72/IF($E64&lt;=5,1,($E64-5)),$H72-SUM($H68:O68)))))</f>
        <v>0.10328757291611243</v>
      </c>
      <c r="Q68" s="7">
        <f>IF(OR($E64=0,P73=0),0,IF($H72&gt;0,(MIN($H72/IF($E64&lt;=5,1,($E64-5)),$H72-SUM($H68:P68))), (MAX($H72/IF($E64&lt;=5,1,($E64-5)),$H72-SUM($H68:P68)))))</f>
        <v>0.10328757291611243</v>
      </c>
      <c r="R68" s="7">
        <f>IF(OR($E64=0,Q73=0),0,IF($H72&gt;0,(MIN($H72/IF($E64&lt;=5,1,($E64-5)),$H72-SUM($H68:Q68))), (MAX($H72/IF($E64&lt;=5,1,($E64-5)),$H72-SUM($H68:Q68)))))</f>
        <v>0.10328757291611243</v>
      </c>
      <c r="S68" s="7">
        <f>IF(OR($E64=0,R73=0),0,IF($H72&gt;0,(MIN($H72/IF($E64&lt;=5,1,($E64-5)),$H72-SUM($H68:R68))), (MAX($H72/IF($E64&lt;=5,1,($E64-5)),$H72-SUM($H68:R68)))))</f>
        <v>0.10328757291611243</v>
      </c>
      <c r="T68" s="7">
        <f>IF(OR($E64=0,S73=0),0,IF($H72&gt;0,(MIN($H72/IF($E64&lt;=5,1,($E64-5)),$H72-SUM($H68:S68))), (MAX($H72/IF($E64&lt;=5,1,($E64-5)),$H72-SUM($H68:S68)))))</f>
        <v>0.10328757291611243</v>
      </c>
      <c r="U68" s="7">
        <f>IF(OR($E64=0,T73=0),0,IF($H72&gt;0,(MIN($H72/IF($E64&lt;=5,1,($E64-5)),$H72-SUM($H68:T68))), (MAX($H72/IF($E64&lt;=5,1,($E64-5)),$H72-SUM($H68:T68)))))</f>
        <v>0.10328757291611243</v>
      </c>
      <c r="V68" s="7">
        <f>IF(OR($E64=0,U73=0),0,IF($H72&gt;0,(MIN($H72/IF($E64&lt;=5,1,($E64-5)),$H72-SUM($H68:U68))), (MAX($H72/IF($E64&lt;=5,1,($E64-5)),$H72-SUM($H68:U68)))))</f>
        <v>0.10328757291611243</v>
      </c>
      <c r="W68" s="7">
        <f>IF(OR($E64=0,V73=0),0,IF($H72&gt;0,(MIN($H72/IF($E64&lt;=5,1,($E64-5)),$H72-SUM($H68:V68))), (MAX($H72/IF($E64&lt;=5,1,($E64-5)),$H72-SUM($H68:V68)))))</f>
        <v>0.10328757291611243</v>
      </c>
      <c r="X68" s="7">
        <f>IF(OR($E64=0,W73=0),0,IF($H72&gt;0,(MIN($H72/IF($E64&lt;=5,1,($E64-5)),$H72-SUM($H68:W68))), (MAX($H72/IF($E64&lt;=5,1,($E64-5)),$H72-SUM($H68:W68)))))</f>
        <v>0.10328757291611243</v>
      </c>
      <c r="Y68" s="7">
        <f>IF(OR($E64=0,X73=0),0,IF($H72&gt;0,(MIN($H72/IF($E64&lt;=5,1,($E64-5)),$H72-SUM($H68:X68))), (MAX($H72/IF($E64&lt;=5,1,($E64-5)),$H72-SUM($H68:X68)))))</f>
        <v>0.10328757291611243</v>
      </c>
      <c r="Z68" s="7">
        <f>IF(OR($E64=0,Y73=0),0,IF($H72&gt;0,(MIN($H72/IF($E64&lt;=5,1,($E64-5)),$H72-SUM($H68:Y68))), (MAX($H72/IF($E64&lt;=5,1,($E64-5)),$H72-SUM($H68:Y68)))))</f>
        <v>0.10328757291611243</v>
      </c>
      <c r="AA68" s="7">
        <f>IF(OR($E64=0,Z73=0),0,IF($H72&gt;0,(MIN($H72/IF($E64&lt;=5,1,($E64-5)),$H72-SUM($H68:Z68))), (MAX($H72/IF($E64&lt;=5,1,($E64-5)),$H72-SUM($H68:Z68)))))</f>
        <v>0.10328757291611243</v>
      </c>
      <c r="AB68" s="7">
        <f>IF(OR($E64=0,AA73=0),0,IF($H72&gt;0,(MIN($H72/IF($E64&lt;=5,1,($E64-5)),$H72-SUM($H68:AA68))), (MAX($H72/IF($E64&lt;=5,1,($E64-5)),$H72-SUM($H68:AA68)))))</f>
        <v>0.10328757291611243</v>
      </c>
      <c r="AC68" s="7">
        <f>IF(OR($E64=0,AB73=0),0,IF($H72&gt;0,(MIN($H72/IF($E64&lt;=5,1,($E64-5)),$H72-SUM($H68:AB68))), (MAX($H72/IF($E64&lt;=5,1,($E64-5)),$H72-SUM($H68:AB68)))))</f>
        <v>0.10328757291611243</v>
      </c>
      <c r="AD68" s="7">
        <f>IF(OR($E64=0,AC73=0),0,IF($H72&gt;0,(MIN($H72/IF($E64&lt;=5,1,($E64-5)),$H72-SUM($H68:AC68))), (MAX($H72/IF($E64&lt;=5,1,($E64-5)),$H72-SUM($H68:AC68)))))</f>
        <v>0.10328757291611243</v>
      </c>
      <c r="AE68" s="7">
        <f>IF(OR($E64=0,AD73=0),0,IF($H72&gt;0,(MIN($H72/IF($E64&lt;=5,1,($E64-5)),$H72-SUM($H68:AD68))), (MAX($H72/IF($E64&lt;=5,1,($E64-5)),$H72-SUM($H68:AD68)))))</f>
        <v>0.10328757291611243</v>
      </c>
      <c r="AF68" s="7">
        <f>IF(OR($E64=0,AE73=0),0,IF($H72&gt;0,(MIN($H72/IF($E64&lt;=5,1,($E64-5)),$H72-SUM($H68:AE68))), (MAX($H72/IF($E64&lt;=5,1,($E64-5)),$H72-SUM($H68:AE68)))))</f>
        <v>0.10328757291611243</v>
      </c>
      <c r="AG68" s="7">
        <f>IF(OR($E64=0,AF73=0),0,IF($H72&gt;0,(MIN($H72/IF($E64&lt;=5,1,($E64-5)),$H72-SUM($H68:AF68))), (MAX($H72/IF($E64&lt;=5,1,($E64-5)),$H72-SUM($H68:AF68)))))</f>
        <v>0.10328757291611243</v>
      </c>
      <c r="AH68" s="7">
        <f>IF(OR($E64=0,AG73=0),0,IF($H72&gt;0,(MIN($H72/IF($E64&lt;=5,1,($E64-5)),$H72-SUM($H68:AG68))), (MAX($H72/IF($E64&lt;=5,1,($E64-5)),$H72-SUM($H68:AG68)))))</f>
        <v>0.10328757291611243</v>
      </c>
      <c r="AI68" s="7">
        <f>IF(OR($E64=0,AH73=0),0,IF($H72&gt;0,(MIN($H72/IF($E64&lt;=5,1,($E64-5)),$H72-SUM($H68:AH68))), (MAX($H72/IF($E64&lt;=5,1,($E64-5)),$H72-SUM($H68:AH68)))))</f>
        <v>0.10328757291611243</v>
      </c>
      <c r="AJ68" s="7">
        <f>IF(OR($E64=0,AI73=0),0,IF($H72&gt;0,(MIN($H72/IF($E64&lt;=5,1,($E64-5)),$H72-SUM($H68:AI68))), (MAX($H72/IF($E64&lt;=5,1,($E64-5)),$H72-SUM($H68:AI68)))))</f>
        <v>4.6893840261692965E-2</v>
      </c>
      <c r="AK68" s="7">
        <f>IF(OR($E64=0,AJ73=0),0,IF($H72&gt;0,(MIN($H72/IF($E64&lt;=5,1,($E64-5)),$H72-SUM($H68:AJ68))), (MAX($H72/IF($E64&lt;=5,1,($E64-5)),$H72-SUM($H68:AJ68)))))</f>
        <v>0</v>
      </c>
      <c r="AL68" s="7">
        <f>IF(OR($E64=0,AK73=0),0,IF($H72&gt;0,(MIN($H72/IF($E64&lt;=5,1,($E64-5)),$H72-SUM($H68:AK68))), (MAX($H72/IF($E64&lt;=5,1,($E64-5)),$H72-SUM($H68:AK68)))))</f>
        <v>0</v>
      </c>
      <c r="AM68" s="7">
        <f>IF(OR($E64=0,AL73=0),0,IF($H72&gt;0,(MIN($H72/IF($E64&lt;=5,1,($E64-5)),$H72-SUM($H68:AL68))), (MAX($H72/IF($E64&lt;=5,1,($E64-5)),$H72-SUM($H68:AL68)))))</f>
        <v>0</v>
      </c>
      <c r="AN68" s="7">
        <f>IF(OR($E64=0,AM73=0),0,IF($H72&gt;0,(MIN($H72/IF($E64&lt;=5,1,($E64-5)),$H72-SUM($H68:AM68))), (MAX($H72/IF($E64&lt;=5,1,($E64-5)),$H72-SUM($H68:AM68)))))</f>
        <v>0</v>
      </c>
      <c r="AO68" s="7">
        <f>IF(OR($E64=0,AN73=0),0,IF($H72&gt;0,(MIN($H72/IF($E64&lt;=5,1,($E64-5)),$H72-SUM($H68:AN68))), (MAX($H72/IF($E64&lt;=5,1,($E64-5)),$H72-SUM($H68:AN68)))))</f>
        <v>0</v>
      </c>
      <c r="AP68" s="7">
        <f>IF(OR($E64=0,AO73=0),0,IF($H72&gt;0,(MIN($H72/IF($E64&lt;=5,1,($E64-5)),$H72-SUM($H68:AO68))), (MAX($H72/IF($E64&lt;=5,1,($E64-5)),$H72-SUM($H68:AO68)))))</f>
        <v>0</v>
      </c>
      <c r="AQ68" s="7">
        <f>IF(OR($E64=0,AP73=0),0,IF($H72&gt;0,(MIN($H72/IF($E64&lt;=5,1,($E64-5)),$H72-SUM($H68:AP68))), (MAX($H72/IF($E64&lt;=5,1,($E64-5)),$H72-SUM($H68:AP68)))))</f>
        <v>0</v>
      </c>
      <c r="AR68" s="7">
        <f>IF(OR($E64=0,AQ73=0),0,IF($H72&gt;0,(MIN($H72/IF($E64&lt;=5,1,($E64-5)),$H72-SUM($H68:AQ68))), (MAX($H72/IF($E64&lt;=5,1,($E64-5)),$H72-SUM($H68:AQ68)))))</f>
        <v>0</v>
      </c>
      <c r="AS68" s="7">
        <f>IF(OR($E64=0,AR73=0),0,IF($H72&gt;0,(MIN($H72/IF($E64&lt;=5,1,($E64-5)),$H72-SUM($H68:AR68))), (MAX($H72/IF($E64&lt;=5,1,($E64-5)),$H72-SUM($H68:AR68)))))</f>
        <v>0</v>
      </c>
      <c r="AT68" s="7">
        <f>IF(OR($E64=0,AS73=0),0,IF($H72&gt;0,(MIN($H72/IF($E64&lt;=5,1,($E64-5)),$H72-SUM($H68:AS68))), (MAX($H72/IF($E64&lt;=5,1,($E64-5)),$H72-SUM($H68:AS68)))))</f>
        <v>0</v>
      </c>
      <c r="AU68" s="7">
        <f>IF(OR($E64=0,AT73=0),0,IF($H72&gt;0,(MIN($H72/IF($E64&lt;=5,1,($E64-5)),$H72-SUM($H68:AT68))), (MAX($H72/IF($E64&lt;=5,1,($E64-5)),$H72-SUM($H68:AT68)))))</f>
        <v>0</v>
      </c>
      <c r="AV68" s="7">
        <f>IF(OR($E64=0,AU73=0),0,IF($H72&gt;0,(MIN($H72/IF($E64&lt;=5,1,($E64-5)),$H72-SUM($H68:AU68))), (MAX($H72/IF($E64&lt;=5,1,($E64-5)),$H72-SUM($H68:AU68)))))</f>
        <v>0</v>
      </c>
      <c r="AW68" s="7">
        <f>IF(OR($E64=0,AV73=0),0,IF($H72&gt;0,(MIN($H72/IF($E64&lt;=5,1,($E64-5)),$H72-SUM($H68:AV68))), (MAX($H72/IF($E64&lt;=5,1,($E64-5)),$H72-SUM($H68:AV68)))))</f>
        <v>0</v>
      </c>
      <c r="AX68" s="7">
        <f>IF(OR($E64=0,AW73=0),0,IF($H72&gt;0,(MIN($H72/IF($E64&lt;=5,1,($E64-5)),$H72-SUM($H68:AW68))), (MAX($H72/IF($E64&lt;=5,1,($E64-5)),$H72-SUM($H68:AW68)))))</f>
        <v>0</v>
      </c>
      <c r="AY68" s="7">
        <f>IF(OR($E64=0,AX73=0),0,IF($H72&gt;0,(MIN($H72/IF($E64&lt;=5,1,($E64-5)),$H72-SUM($H68:AX68))), (MAX($H72/IF($E64&lt;=5,1,($E64-5)),$H72-SUM($H68:AX68)))))</f>
        <v>0</v>
      </c>
      <c r="AZ68" s="7">
        <f>IF(OR($E64=0,AY73=0),0,IF($H72&gt;0,(MIN($H72/IF($E64&lt;=5,1,($E64-5)),$H72-SUM($H68:AY68))), (MAX($H72/IF($E64&lt;=5,1,($E64-5)),$H72-SUM($H68:AY68)))))</f>
        <v>0</v>
      </c>
      <c r="BA68" s="7">
        <f>IF(OR($E64=0,AZ73=0),0,IF($H72&gt;0,(MIN($H72/IF($E64&lt;=5,1,($E64-5)),$H72-SUM($H68:AZ68))), (MAX($H72/IF($E64&lt;=5,1,($E64-5)),$H72-SUM($H68:AZ68)))))</f>
        <v>0</v>
      </c>
      <c r="BB68" s="7">
        <f>IF(OR($E64=0,BA73=0),0,IF($H72&gt;0,(MIN($H72/IF($E64&lt;=5,1,($E64-5)),$H72-SUM($H68:BA68))), (MAX($H72/IF($E64&lt;=5,1,($E64-5)),$H72-SUM($H68:BA68)))))</f>
        <v>0</v>
      </c>
      <c r="BC68" s="7">
        <f>IF(OR($E64=0,BB73=0),0,IF($H72&gt;0,(MIN($H72/IF($E64&lt;=5,1,($E64-5)),$H72-SUM($H68:BB68))), (MAX($H72/IF($E64&lt;=5,1,($E64-5)),$H72-SUM($H68:BB68)))))</f>
        <v>0</v>
      </c>
      <c r="BD68" s="7">
        <f>IF(OR($E64=0,BC73=0),0,IF($H72&gt;0,(MIN($H72/IF($E64&lt;=5,1,($E64-5)),$H72-SUM($H68:BC68))), (MAX($H72/IF($E64&lt;=5,1,($E64-5)),$H72-SUM($H68:BC68)))))</f>
        <v>0</v>
      </c>
      <c r="BE68" s="7">
        <f>IF(OR($E64=0,BD73=0),0,IF($H72&gt;0,(MIN($H72/IF($E64&lt;=5,1,($E64-5)),$H72-SUM($H68:BD68))), (MAX($H72/IF($E64&lt;=5,1,($E64-5)),$H72-SUM($H68:BD68)))))</f>
        <v>0</v>
      </c>
      <c r="BF68" s="7">
        <f>IF(OR($E64=0,BE73=0),0,IF($H72&gt;0,(MIN($H72/IF($E64&lt;=5,1,($E64-5)),$H72-SUM($H68:BE68))), (MAX($H72/IF($E64&lt;=5,1,($E64-5)),$H72-SUM($H68:BE68)))))</f>
        <v>0</v>
      </c>
      <c r="BG68" s="7">
        <f>IF(OR($E64=0,BF73=0),0,IF($H72&gt;0,(MIN($H72/IF($E64&lt;=5,1,($E64-5)),$H72-SUM($H68:BF68))), (MAX($H72/IF($E64&lt;=5,1,($E64-5)),$H72-SUM($H68:BF68)))))</f>
        <v>0</v>
      </c>
      <c r="BH68" s="7">
        <f>IF(OR($E64=0,BG73=0),0,IF($H72&gt;0,(MIN($H72/IF($E64&lt;=5,1,($E64-5)),$H72-SUM($H68:BG68))), (MAX($H72/IF($E64&lt;=5,1,($E64-5)),$H72-SUM($H68:BG68)))))</f>
        <v>0</v>
      </c>
      <c r="BI68" s="7">
        <f>IF(OR($E64=0,BH73=0),0,IF($H72&gt;0,(MIN($H72/IF($E64&lt;=5,1,($E64-5)),$H72-SUM($H68:BH68))), (MAX($H72/IF($E64&lt;=5,1,($E64-5)),$H72-SUM($H68:BH68)))))</f>
        <v>0</v>
      </c>
      <c r="BJ68" s="7">
        <f>IF(OR($E64=0,BI73=0),0,IF($H72&gt;0,(MIN($H72/IF($E64&lt;=5,1,($E64-5)),$H72-SUM($H68:BI68))), (MAX($H72/IF($E64&lt;=5,1,($E64-5)),$H72-SUM($H68:BI68)))))</f>
        <v>0</v>
      </c>
      <c r="BK68" s="7">
        <f>IF(OR($E64=0,BJ73=0),0,IF($H72&gt;0,(MIN($H72/IF($E64&lt;=5,1,($E64-5)),$H72-SUM($H68:BJ68))), (MAX($H72/IF($E64&lt;=5,1,($E64-5)),$H72-SUM($H68:BJ68)))))</f>
        <v>0</v>
      </c>
    </row>
    <row r="69" spans="2:63" hidden="1" outlineLevel="1">
      <c r="B69" t="s">
        <v>46</v>
      </c>
      <c r="D69" s="7"/>
      <c r="E69" s="7"/>
      <c r="F69" s="7"/>
      <c r="G69" s="7"/>
      <c r="H69" s="10"/>
      <c r="I69" s="11"/>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row>
    <row r="70" spans="2:63" hidden="1" outlineLevel="1">
      <c r="B70" t="s">
        <v>42</v>
      </c>
      <c r="D70" s="7"/>
      <c r="E70" s="7"/>
      <c r="F70" s="7"/>
      <c r="G70" s="7"/>
      <c r="H70" s="10">
        <f>Inputs!D65/Inputs!I5</f>
        <v>2.0794479634983971</v>
      </c>
      <c r="I70" s="11"/>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row>
    <row r="71" spans="2:63" hidden="1" outlineLevel="1">
      <c r="B71" t="s">
        <v>43</v>
      </c>
      <c r="D71" s="67"/>
      <c r="E71" s="67"/>
      <c r="F71" s="67"/>
      <c r="G71" s="67"/>
      <c r="H71" s="68">
        <f>Inputs!I83/Inputs!I5</f>
        <v>0.75621034549833033</v>
      </c>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row>
    <row r="72" spans="2:63" hidden="1" outlineLevel="1">
      <c r="B72" t="s">
        <v>29</v>
      </c>
      <c r="D72" s="7">
        <f t="shared" ref="D72" si="212">SUM(D70:D71)</f>
        <v>0</v>
      </c>
      <c r="E72" s="7">
        <f t="shared" ref="E72" si="213">SUM(E70:E71)</f>
        <v>0</v>
      </c>
      <c r="F72" s="7">
        <f t="shared" ref="F72" si="214">SUM(F70:F71)</f>
        <v>0</v>
      </c>
      <c r="G72" s="7">
        <f t="shared" ref="G72" si="215">SUM(G70:G71)</f>
        <v>0</v>
      </c>
      <c r="H72" s="10">
        <f>SUM(H70:H71)</f>
        <v>2.8356583089967273</v>
      </c>
      <c r="I72" s="11">
        <f t="shared" ref="I72" si="216">SUM(I70:I71)</f>
        <v>0</v>
      </c>
      <c r="J72" s="7">
        <f t="shared" ref="J72" si="217">SUM(J70:J71)</f>
        <v>0</v>
      </c>
      <c r="K72" s="7">
        <f t="shared" ref="K72" si="218">SUM(K70:K71)</f>
        <v>0</v>
      </c>
      <c r="L72" s="7">
        <f t="shared" ref="L72" si="219">SUM(L70:L71)</f>
        <v>0</v>
      </c>
      <c r="M72" s="7">
        <f t="shared" ref="M72" si="220">SUM(M70:M71)</f>
        <v>0</v>
      </c>
      <c r="N72" s="7">
        <f t="shared" ref="N72" si="221">SUM(N70:N71)</f>
        <v>0</v>
      </c>
      <c r="O72" s="7">
        <f t="shared" ref="O72" si="222">SUM(O70:O71)</f>
        <v>0</v>
      </c>
      <c r="P72" s="7">
        <f t="shared" ref="P72" si="223">SUM(P70:P71)</f>
        <v>0</v>
      </c>
      <c r="Q72" s="7">
        <f t="shared" ref="Q72" si="224">SUM(Q70:Q71)</f>
        <v>0</v>
      </c>
      <c r="R72" s="7">
        <f t="shared" ref="R72" si="225">SUM(R70:R71)</f>
        <v>0</v>
      </c>
      <c r="S72" s="7">
        <f t="shared" ref="S72" si="226">SUM(S70:S71)</f>
        <v>0</v>
      </c>
      <c r="T72" s="7">
        <f t="shared" ref="T72" si="227">SUM(T70:T71)</f>
        <v>0</v>
      </c>
      <c r="U72" s="7">
        <f t="shared" ref="U72" si="228">SUM(U70:U71)</f>
        <v>0</v>
      </c>
      <c r="V72" s="7">
        <f t="shared" ref="V72" si="229">SUM(V70:V71)</f>
        <v>0</v>
      </c>
      <c r="W72" s="7">
        <f t="shared" ref="W72" si="230">SUM(W70:W71)</f>
        <v>0</v>
      </c>
      <c r="X72" s="7">
        <f t="shared" ref="X72" si="231">SUM(X70:X71)</f>
        <v>0</v>
      </c>
      <c r="Y72" s="7">
        <f t="shared" ref="Y72" si="232">SUM(Y70:Y71)</f>
        <v>0</v>
      </c>
      <c r="Z72" s="7">
        <f t="shared" ref="Z72" si="233">SUM(Z70:Z71)</f>
        <v>0</v>
      </c>
      <c r="AA72" s="7">
        <f t="shared" ref="AA72" si="234">SUM(AA70:AA71)</f>
        <v>0</v>
      </c>
      <c r="AB72" s="7">
        <f t="shared" ref="AB72" si="235">SUM(AB70:AB71)</f>
        <v>0</v>
      </c>
      <c r="AC72" s="7">
        <f t="shared" ref="AC72" si="236">SUM(AC70:AC71)</f>
        <v>0</v>
      </c>
      <c r="AD72" s="7">
        <f t="shared" ref="AD72" si="237">SUM(AD70:AD71)</f>
        <v>0</v>
      </c>
      <c r="AE72" s="7">
        <f t="shared" ref="AE72" si="238">SUM(AE70:AE71)</f>
        <v>0</v>
      </c>
      <c r="AF72" s="7">
        <f t="shared" ref="AF72" si="239">SUM(AF70:AF71)</f>
        <v>0</v>
      </c>
      <c r="AG72" s="7">
        <f t="shared" ref="AG72" si="240">SUM(AG70:AG71)</f>
        <v>0</v>
      </c>
      <c r="AH72" s="7">
        <f t="shared" ref="AH72" si="241">SUM(AH70:AH71)</f>
        <v>0</v>
      </c>
      <c r="AI72" s="7">
        <f t="shared" ref="AI72" si="242">SUM(AI70:AI71)</f>
        <v>0</v>
      </c>
      <c r="AJ72" s="7">
        <f t="shared" ref="AJ72" si="243">SUM(AJ70:AJ71)</f>
        <v>0</v>
      </c>
      <c r="AK72" s="7">
        <f t="shared" ref="AK72" si="244">SUM(AK70:AK71)</f>
        <v>0</v>
      </c>
      <c r="AL72" s="7">
        <f t="shared" ref="AL72" si="245">SUM(AL70:AL71)</f>
        <v>0</v>
      </c>
      <c r="AM72" s="7">
        <f t="shared" ref="AM72" si="246">SUM(AM70:AM71)</f>
        <v>0</v>
      </c>
      <c r="AN72" s="7">
        <f t="shared" ref="AN72" si="247">SUM(AN70:AN71)</f>
        <v>0</v>
      </c>
      <c r="AO72" s="7">
        <f t="shared" ref="AO72" si="248">SUM(AO70:AO71)</f>
        <v>0</v>
      </c>
      <c r="AP72" s="7">
        <f t="shared" ref="AP72" si="249">SUM(AP70:AP71)</f>
        <v>0</v>
      </c>
      <c r="AQ72" s="7">
        <f t="shared" ref="AQ72" si="250">SUM(AQ70:AQ71)</f>
        <v>0</v>
      </c>
      <c r="AR72" s="7">
        <f t="shared" ref="AR72" si="251">SUM(AR70:AR71)</f>
        <v>0</v>
      </c>
      <c r="AS72" s="7">
        <f t="shared" ref="AS72" si="252">SUM(AS70:AS71)</f>
        <v>0</v>
      </c>
      <c r="AT72" s="7">
        <f t="shared" ref="AT72" si="253">SUM(AT70:AT71)</f>
        <v>0</v>
      </c>
      <c r="AU72" s="7">
        <f t="shared" ref="AU72" si="254">SUM(AU70:AU71)</f>
        <v>0</v>
      </c>
      <c r="AV72" s="7">
        <f t="shared" ref="AV72" si="255">SUM(AV70:AV71)</f>
        <v>0</v>
      </c>
      <c r="AW72" s="7">
        <f t="shared" ref="AW72" si="256">SUM(AW70:AW71)</f>
        <v>0</v>
      </c>
      <c r="AX72" s="7">
        <f t="shared" ref="AX72" si="257">SUM(AX70:AX71)</f>
        <v>0</v>
      </c>
      <c r="AY72" s="7">
        <f t="shared" ref="AY72" si="258">SUM(AY70:AY71)</f>
        <v>0</v>
      </c>
      <c r="AZ72" s="7">
        <f t="shared" ref="AZ72" si="259">SUM(AZ70:AZ71)</f>
        <v>0</v>
      </c>
      <c r="BA72" s="7">
        <f t="shared" ref="BA72" si="260">SUM(BA70:BA71)</f>
        <v>0</v>
      </c>
      <c r="BB72" s="7">
        <f t="shared" ref="BB72" si="261">SUM(BB70:BB71)</f>
        <v>0</v>
      </c>
      <c r="BC72" s="7">
        <f t="shared" ref="BC72" si="262">SUM(BC70:BC71)</f>
        <v>0</v>
      </c>
      <c r="BD72" s="7">
        <f t="shared" ref="BD72" si="263">SUM(BD70:BD71)</f>
        <v>0</v>
      </c>
      <c r="BE72" s="7">
        <f t="shared" ref="BE72" si="264">SUM(BE70:BE71)</f>
        <v>0</v>
      </c>
      <c r="BF72" s="7">
        <f t="shared" ref="BF72" si="265">SUM(BF70:BF71)</f>
        <v>0</v>
      </c>
      <c r="BG72" s="7">
        <f t="shared" ref="BG72" si="266">SUM(BG70:BG71)</f>
        <v>0</v>
      </c>
      <c r="BH72" s="7">
        <f t="shared" ref="BH72" si="267">SUM(BH70:BH71)</f>
        <v>0</v>
      </c>
      <c r="BI72" s="7">
        <f t="shared" ref="BI72" si="268">SUM(BI70:BI71)</f>
        <v>0</v>
      </c>
      <c r="BJ72" s="7">
        <f t="shared" ref="BJ72" si="269">SUM(BJ70:BJ71)</f>
        <v>0</v>
      </c>
      <c r="BK72" s="7">
        <f t="shared" ref="BK72" si="270">SUM(BK70:BK71)</f>
        <v>0</v>
      </c>
    </row>
    <row r="73" spans="2:63" hidden="1" outlineLevel="1">
      <c r="B73" t="s">
        <v>44</v>
      </c>
      <c r="C73" s="8">
        <f>D64</f>
        <v>602.81430166015195</v>
      </c>
      <c r="D73" s="7">
        <f>C73-D67-D68+D72</f>
        <v>584.23988645441148</v>
      </c>
      <c r="E73" s="7">
        <f t="shared" ref="E73:AB73" si="271">D73-E67-E68+E72</f>
        <v>565.665471248671</v>
      </c>
      <c r="F73" s="7">
        <f t="shared" si="271"/>
        <v>547.09105604293052</v>
      </c>
      <c r="G73" s="7">
        <f t="shared" si="271"/>
        <v>528.51664083719004</v>
      </c>
      <c r="H73" s="10">
        <f>G73-H67-H68+H72</f>
        <v>512.77788394044637</v>
      </c>
      <c r="I73" s="11">
        <f t="shared" si="271"/>
        <v>494.10018116178986</v>
      </c>
      <c r="J73" s="7">
        <f t="shared" si="271"/>
        <v>475.42247838313335</v>
      </c>
      <c r="K73" s="7">
        <f t="shared" si="271"/>
        <v>456.74477560447684</v>
      </c>
      <c r="L73" s="7">
        <f t="shared" si="271"/>
        <v>438.06707282582033</v>
      </c>
      <c r="M73" s="7">
        <f t="shared" si="271"/>
        <v>419.38937004716382</v>
      </c>
      <c r="N73" s="7">
        <f t="shared" si="271"/>
        <v>400.71166726850731</v>
      </c>
      <c r="O73" s="7">
        <f t="shared" si="271"/>
        <v>382.0339644898508</v>
      </c>
      <c r="P73" s="7">
        <f t="shared" si="271"/>
        <v>363.35626171119429</v>
      </c>
      <c r="Q73" s="7">
        <f t="shared" si="271"/>
        <v>344.67855893253778</v>
      </c>
      <c r="R73" s="7">
        <f t="shared" si="271"/>
        <v>326.00085615388127</v>
      </c>
      <c r="S73" s="7">
        <f t="shared" si="271"/>
        <v>307.32315337522476</v>
      </c>
      <c r="T73" s="7">
        <f t="shared" si="271"/>
        <v>288.64545059656825</v>
      </c>
      <c r="U73" s="7">
        <f t="shared" si="271"/>
        <v>269.96774781791174</v>
      </c>
      <c r="V73" s="7">
        <f t="shared" si="271"/>
        <v>251.2900450392552</v>
      </c>
      <c r="W73" s="7">
        <f t="shared" si="271"/>
        <v>232.61234226059864</v>
      </c>
      <c r="X73" s="7">
        <f t="shared" si="271"/>
        <v>213.93463948194207</v>
      </c>
      <c r="Y73" s="7">
        <f t="shared" si="271"/>
        <v>195.2569367032855</v>
      </c>
      <c r="Z73" s="7">
        <f t="shared" si="271"/>
        <v>176.57923392462894</v>
      </c>
      <c r="AA73" s="7">
        <f t="shared" si="271"/>
        <v>157.90153114597237</v>
      </c>
      <c r="AB73" s="7">
        <f t="shared" si="271"/>
        <v>139.2238283673158</v>
      </c>
      <c r="AC73" s="7">
        <f t="shared" ref="AC73" si="272">AB73-AC67-AC68+AC72</f>
        <v>120.54612558865925</v>
      </c>
      <c r="AD73" s="7">
        <f t="shared" ref="AD73" si="273">AC73-AD67-AD68+AD72</f>
        <v>101.8684228100027</v>
      </c>
      <c r="AE73" s="7">
        <f t="shared" ref="AE73" si="274">AD73-AE67-AE68+AE72</f>
        <v>83.190720031346146</v>
      </c>
      <c r="AF73" s="7">
        <f t="shared" ref="AF73" si="275">AE73-AF67-AF68+AF72</f>
        <v>64.513017252689593</v>
      </c>
      <c r="AG73" s="7">
        <f t="shared" ref="AG73" si="276">AF73-AG67-AG68+AG72</f>
        <v>45.835314474033048</v>
      </c>
      <c r="AH73" s="7">
        <f t="shared" ref="AH73" si="277">AG73-AH67-AH68+AH72</f>
        <v>27.157611695376499</v>
      </c>
      <c r="AI73" s="7">
        <f t="shared" ref="AI73" si="278">AH73-AI67-AI68+AI72</f>
        <v>8.4799089167199497</v>
      </c>
      <c r="AJ73" s="7">
        <f t="shared" ref="AJ73" si="279">AI73-AJ67-AJ68+AJ72</f>
        <v>1.5187850976872141E-13</v>
      </c>
      <c r="AK73" s="7">
        <f t="shared" ref="AK73" si="280">AJ73-AK67-AK68+AK72</f>
        <v>1.5187850976872141E-13</v>
      </c>
      <c r="AL73" s="7">
        <f t="shared" ref="AL73" si="281">AK73-AL67-AL68+AL72</f>
        <v>1.5187850976872141E-13</v>
      </c>
      <c r="AM73" s="7">
        <f t="shared" ref="AM73" si="282">AL73-AM67-AM68+AM72</f>
        <v>1.5187850976872141E-13</v>
      </c>
      <c r="AN73" s="7">
        <f t="shared" ref="AN73" si="283">AM73-AN67-AN68+AN72</f>
        <v>1.5187850976872141E-13</v>
      </c>
      <c r="AO73" s="7">
        <f t="shared" ref="AO73" si="284">AN73-AO67-AO68+AO72</f>
        <v>1.5187850976872141E-13</v>
      </c>
      <c r="AP73" s="7">
        <f t="shared" ref="AP73" si="285">AO73-AP67-AP68+AP72</f>
        <v>1.5187850976872141E-13</v>
      </c>
      <c r="AQ73" s="7">
        <f t="shared" ref="AQ73" si="286">AP73-AQ67-AQ68+AQ72</f>
        <v>1.5187850976872141E-13</v>
      </c>
      <c r="AR73" s="7">
        <f t="shared" ref="AR73" si="287">AQ73-AR67-AR68+AR72</f>
        <v>1.5187850976872141E-13</v>
      </c>
      <c r="AS73" s="7">
        <f t="shared" ref="AS73" si="288">AR73-AS67-AS68+AS72</f>
        <v>1.5187850976872141E-13</v>
      </c>
      <c r="AT73" s="7">
        <f t="shared" ref="AT73" si="289">AS73-AT67-AT68+AT72</f>
        <v>1.5187850976872141E-13</v>
      </c>
      <c r="AU73" s="7">
        <f t="shared" ref="AU73" si="290">AT73-AU67-AU68+AU72</f>
        <v>1.5187850976872141E-13</v>
      </c>
      <c r="AV73" s="7">
        <f t="shared" ref="AV73" si="291">AU73-AV67-AV68+AV72</f>
        <v>1.5187850976872141E-13</v>
      </c>
      <c r="AW73" s="7">
        <f t="shared" ref="AW73" si="292">AV73-AW67-AW68+AW72</f>
        <v>1.5187850976872141E-13</v>
      </c>
      <c r="AX73" s="7">
        <f t="shared" ref="AX73" si="293">AW73-AX67-AX68+AX72</f>
        <v>1.5187850976872141E-13</v>
      </c>
      <c r="AY73" s="7">
        <f t="shared" ref="AY73" si="294">AX73-AY67-AY68+AY72</f>
        <v>1.5187850976872141E-13</v>
      </c>
      <c r="AZ73" s="7">
        <f t="shared" ref="AZ73" si="295">AY73-AZ67-AZ68+AZ72</f>
        <v>1.5187850976872141E-13</v>
      </c>
      <c r="BA73" s="7">
        <f t="shared" ref="BA73" si="296">AZ73-BA67-BA68+BA72</f>
        <v>1.5187850976872141E-13</v>
      </c>
      <c r="BB73" s="7">
        <f t="shared" ref="BB73" si="297">BA73-BB67-BB68+BB72</f>
        <v>1.5187850976872141E-13</v>
      </c>
      <c r="BC73" s="7">
        <f t="shared" ref="BC73" si="298">BB73-BC67-BC68+BC72</f>
        <v>1.5187850976872141E-13</v>
      </c>
      <c r="BD73" s="7">
        <f t="shared" ref="BD73" si="299">BC73-BD67-BD68+BD72</f>
        <v>1.5187850976872141E-13</v>
      </c>
      <c r="BE73" s="7">
        <f t="shared" ref="BE73" si="300">BD73-BE67-BE68+BE72</f>
        <v>1.5187850976872141E-13</v>
      </c>
      <c r="BF73" s="7">
        <f t="shared" ref="BF73" si="301">BE73-BF67-BF68+BF72</f>
        <v>1.5187850976872141E-13</v>
      </c>
      <c r="BG73" s="7">
        <f t="shared" ref="BG73" si="302">BF73-BG67-BG68+BG72</f>
        <v>1.5187850976872141E-13</v>
      </c>
      <c r="BH73" s="7">
        <f t="shared" ref="BH73" si="303">BG73-BH67-BH68+BH72</f>
        <v>1.5187850976872141E-13</v>
      </c>
      <c r="BI73" s="7">
        <f t="shared" ref="BI73" si="304">BH73-BI67-BI68+BI72</f>
        <v>1.5187850976872141E-13</v>
      </c>
      <c r="BJ73" s="7">
        <f t="shared" ref="BJ73" si="305">BI73-BJ67-BJ68+BJ72</f>
        <v>1.5187850976872141E-13</v>
      </c>
      <c r="BK73" s="7">
        <f t="shared" ref="BK73" si="306">BJ73-BK67-BK68+BK72</f>
        <v>1.5187850976872141E-13</v>
      </c>
    </row>
    <row r="74" spans="2:63" hidden="1" outlineLevel="1">
      <c r="D74" s="7"/>
      <c r="E74" s="7"/>
      <c r="F74" s="7"/>
      <c r="G74" s="7"/>
      <c r="H74" s="10"/>
      <c r="I74" s="11"/>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row>
    <row r="75" spans="2:63" hidden="1" outlineLevel="1">
      <c r="D75" s="7"/>
      <c r="E75" s="7"/>
      <c r="F75" s="7"/>
      <c r="G75" s="7"/>
      <c r="H75" s="10"/>
      <c r="I75" s="11"/>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row>
    <row r="76" spans="2:63" hidden="1" outlineLevel="1">
      <c r="B76" t="s">
        <v>27</v>
      </c>
      <c r="D76" s="7">
        <f>Inputs!E33*(1+Inputs!E9)^0.5</f>
        <v>49.976117309060257</v>
      </c>
      <c r="E76" s="7">
        <f>Inputs!F33*(1+Inputs!F9)^0.5</f>
        <v>45.134144401914966</v>
      </c>
      <c r="F76" s="7">
        <f>Inputs!G33*(1+Inputs!G9)^0.5</f>
        <v>51.179834721431149</v>
      </c>
      <c r="G76" s="7">
        <f>Inputs!H33*(1+Inputs!H9)^0.5</f>
        <v>43.085699512690887</v>
      </c>
      <c r="H76" s="10">
        <f>Inputs!I33*(1+Inputs!I9)^0.5</f>
        <v>36.542137925640333</v>
      </c>
      <c r="I76" s="11"/>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row>
    <row r="77" spans="2:63" hidden="1" outlineLevel="1">
      <c r="D77" s="7"/>
      <c r="E77" s="7"/>
      <c r="F77" s="7"/>
      <c r="G77" s="7"/>
      <c r="H77" s="10"/>
      <c r="I77" s="11"/>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row>
    <row r="78" spans="2:63" hidden="1" outlineLevel="1">
      <c r="B78" t="s">
        <v>48</v>
      </c>
      <c r="D78" s="7"/>
      <c r="E78" s="7"/>
      <c r="F78" s="7"/>
      <c r="G78" s="7"/>
      <c r="H78" s="10"/>
      <c r="I78" s="11"/>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row>
    <row r="79" spans="2:63" hidden="1" outlineLevel="1">
      <c r="B79" s="14">
        <v>2013</v>
      </c>
      <c r="C79">
        <v>1</v>
      </c>
      <c r="D79" s="7"/>
      <c r="E79" s="7">
        <f>IF($F$64="n/a",0,IF(E$3&lt;=$C79,0,IF(E$3&gt;($F$64+$C79),INDEX($D$76:$W$76,,$C79)-SUM($D79:D79),INDEX($D$76:$W$76,,$C79)/$F$64)))</f>
        <v>0.83293528848433762</v>
      </c>
      <c r="F79" s="7">
        <f>IF($F$64="n/a",0,IF(F$3&lt;=$C79,0,IF(F$3&gt;($F$64+$C79),INDEX($D$76:$W$76,,$C79)-SUM($D79:E79),INDEX($D$76:$W$76,,$C79)/$F$64)))</f>
        <v>0.83293528848433762</v>
      </c>
      <c r="G79" s="7">
        <f>IF($F$64="n/a",0,IF(G$3&lt;=$C79,0,IF(G$3&gt;($F$64+$C79),INDEX($D$76:$W$76,,$C79)-SUM($D79:F79),INDEX($D$76:$W$76,,$C79)/$F$64)))</f>
        <v>0.83293528848433762</v>
      </c>
      <c r="H79" s="10">
        <f>IF($F$64="n/a",0,IF(H$3&lt;=$C79,0,IF(H$3&gt;($F$64+$C79),INDEX($D$76:$W$76,,$C79)-SUM($D79:G79),INDEX($D$76:$W$76,,$C79)/$F$64)))</f>
        <v>0.83293528848433762</v>
      </c>
      <c r="I79" s="11">
        <f>IF($F$64="n/a",0,IF(I$3&lt;=$C79,0,IF(I$3&gt;($F$64+$C79),INDEX($D$76:$W$76,,$C79)-SUM($D79:H79),INDEX($D$76:$W$76,,$C79)/$F$64)))</f>
        <v>0.83293528848433762</v>
      </c>
      <c r="J79" s="7">
        <f>IF($F$64="n/a",0,IF(J$3&lt;=$C79,0,IF(J$3&gt;($F$64+$C79),INDEX($D$76:$W$76,,$C79)-SUM($D79:I79),INDEX($D$76:$W$76,,$C79)/$F$64)))</f>
        <v>0.83293528848433762</v>
      </c>
      <c r="K79" s="7">
        <f>IF($F$64="n/a",0,IF(K$3&lt;=$C79,0,IF(K$3&gt;($F$64+$C79),INDEX($D$76:$W$76,,$C79)-SUM($D79:J79),INDEX($D$76:$W$76,,$C79)/$F$64)))</f>
        <v>0.83293528848433762</v>
      </c>
      <c r="L79" s="7">
        <f>IF($F$64="n/a",0,IF(L$3&lt;=$C79,0,IF(L$3&gt;($F$64+$C79),INDEX($D$76:$W$76,,$C79)-SUM($D79:K79),INDEX($D$76:$W$76,,$C79)/$F$64)))</f>
        <v>0.83293528848433762</v>
      </c>
      <c r="M79" s="7">
        <f>IF($F$64="n/a",0,IF(M$3&lt;=$C79,0,IF(M$3&gt;($F$64+$C79),INDEX($D$76:$W$76,,$C79)-SUM($D79:L79),INDEX($D$76:$W$76,,$C79)/$F$64)))</f>
        <v>0.83293528848433762</v>
      </c>
      <c r="N79" s="7">
        <f>IF($F$64="n/a",0,IF(N$3&lt;=$C79,0,IF(N$3&gt;($F$64+$C79),INDEX($D$76:$W$76,,$C79)-SUM($D79:M79),INDEX($D$76:$W$76,,$C79)/$F$64)))</f>
        <v>0.83293528848433762</v>
      </c>
      <c r="O79" s="7">
        <f>IF($F$64="n/a",0,IF(O$3&lt;=$C79,0,IF(O$3&gt;($F$64+$C79),INDEX($D$76:$W$76,,$C79)-SUM($D79:N79),INDEX($D$76:$W$76,,$C79)/$F$64)))</f>
        <v>0.83293528848433762</v>
      </c>
      <c r="P79" s="7">
        <f>IF($F$64="n/a",0,IF(P$3&lt;=$C79,0,IF(P$3&gt;($F$64+$C79),INDEX($D$76:$W$76,,$C79)-SUM($D79:O79),INDEX($D$76:$W$76,,$C79)/$F$64)))</f>
        <v>0.83293528848433762</v>
      </c>
      <c r="Q79" s="7">
        <f>IF($F$64="n/a",0,IF(Q$3&lt;=$C79,0,IF(Q$3&gt;($F$64+$C79),INDEX($D$76:$W$76,,$C79)-SUM($D79:P79),INDEX($D$76:$W$76,,$C79)/$F$64)))</f>
        <v>0.83293528848433762</v>
      </c>
      <c r="R79" s="7">
        <f>IF($F$64="n/a",0,IF(R$3&lt;=$C79,0,IF(R$3&gt;($F$64+$C79),INDEX($D$76:$W$76,,$C79)-SUM($D79:Q79),INDEX($D$76:$W$76,,$C79)/$F$64)))</f>
        <v>0.83293528848433762</v>
      </c>
      <c r="S79" s="7">
        <f>IF($F$64="n/a",0,IF(S$3&lt;=$C79,0,IF(S$3&gt;($F$64+$C79),INDEX($D$76:$W$76,,$C79)-SUM($D79:R79),INDEX($D$76:$W$76,,$C79)/$F$64)))</f>
        <v>0.83293528848433762</v>
      </c>
      <c r="T79" s="7">
        <f>IF($F$64="n/a",0,IF(T$3&lt;=$C79,0,IF(T$3&gt;($F$64+$C79),INDEX($D$76:$W$76,,$C79)-SUM($D79:S79),INDEX($D$76:$W$76,,$C79)/$F$64)))</f>
        <v>0.83293528848433762</v>
      </c>
      <c r="U79" s="7">
        <f>IF($F$64="n/a",0,IF(U$3&lt;=$C79,0,IF(U$3&gt;($F$64+$C79),INDEX($D$76:$W$76,,$C79)-SUM($D79:T79),INDEX($D$76:$W$76,,$C79)/$F$64)))</f>
        <v>0.83293528848433762</v>
      </c>
      <c r="V79" s="7">
        <f>IF($F$64="n/a",0,IF(V$3&lt;=$C79,0,IF(V$3&gt;($F$64+$C79),INDEX($D$76:$W$76,,$C79)-SUM($D79:U79),INDEX($D$76:$W$76,,$C79)/$F$64)))</f>
        <v>0.83293528848433762</v>
      </c>
      <c r="W79" s="7">
        <f>IF($F$64="n/a",0,IF(W$3&lt;=$C79,0,IF(W$3&gt;($F$64+$C79),INDEX($D$76:$W$76,,$C79)-SUM($D79:V79),INDEX($D$76:$W$76,,$C79)/$F$64)))</f>
        <v>0.83293528848433762</v>
      </c>
      <c r="X79" s="7">
        <f>IF($F$64="n/a",0,IF(X$3&lt;=$C79,0,IF(X$3&gt;($F$64+$C79),INDEX($D$76:$W$76,,$C79)-SUM($D79:W79),INDEX($D$76:$W$76,,$C79)/$F$64)))</f>
        <v>0.83293528848433762</v>
      </c>
      <c r="Y79" s="7">
        <f>IF($F$64="n/a",0,IF(Y$3&lt;=$C79,0,IF(Y$3&gt;($F$64+$C79),INDEX($D$76:$W$76,,$C79)-SUM($D79:X79),INDEX($D$76:$W$76,,$C79)/$F$64)))</f>
        <v>0.83293528848433762</v>
      </c>
      <c r="Z79" s="7">
        <f>IF($F$64="n/a",0,IF(Z$3&lt;=$C79,0,IF(Z$3&gt;($F$64+$C79),INDEX($D$76:$W$76,,$C79)-SUM($D79:Y79),INDEX($D$76:$W$76,,$C79)/$F$64)))</f>
        <v>0.83293528848433762</v>
      </c>
      <c r="AA79" s="7">
        <f>IF($F$64="n/a",0,IF(AA$3&lt;=$C79,0,IF(AA$3&gt;($F$64+$C79),INDEX($D$76:$W$76,,$C79)-SUM($D79:Z79),INDEX($D$76:$W$76,,$C79)/$F$64)))</f>
        <v>0.83293528848433762</v>
      </c>
      <c r="AB79" s="7">
        <f>IF($F$64="n/a",0,IF(AB$3&lt;=$C79,0,IF(AB$3&gt;($F$64+$C79),INDEX($D$76:$W$76,,$C79)-SUM($D79:AA79),INDEX($D$76:$W$76,,$C79)/$F$64)))</f>
        <v>0.83293528848433762</v>
      </c>
      <c r="AC79" s="7">
        <f>IF($F$64="n/a",0,IF(AC$3&lt;=$C79,0,IF(AC$3&gt;($F$64+$C79),INDEX($D$76:$W$76,,$C79)-SUM($D79:AB79),INDEX($D$76:$W$76,,$C79)/$F$64)))</f>
        <v>0.83293528848433762</v>
      </c>
      <c r="AD79" s="7">
        <f>IF($F$64="n/a",0,IF(AD$3&lt;=$C79,0,IF(AD$3&gt;($F$64+$C79),INDEX($D$76:$W$76,,$C79)-SUM($D79:AC79),INDEX($D$76:$W$76,,$C79)/$F$64)))</f>
        <v>0.83293528848433762</v>
      </c>
      <c r="AE79" s="7">
        <f>IF($F$64="n/a",0,IF(AE$3&lt;=$C79,0,IF(AE$3&gt;($F$64+$C79),INDEX($D$76:$W$76,,$C79)-SUM($D79:AD79),INDEX($D$76:$W$76,,$C79)/$F$64)))</f>
        <v>0.83293528848433762</v>
      </c>
      <c r="AF79" s="7">
        <f>IF($F$64="n/a",0,IF(AF$3&lt;=$C79,0,IF(AF$3&gt;($F$64+$C79),INDEX($D$76:$W$76,,$C79)-SUM($D79:AE79),INDEX($D$76:$W$76,,$C79)/$F$64)))</f>
        <v>0.83293528848433762</v>
      </c>
      <c r="AG79" s="7">
        <f>IF($F$64="n/a",0,IF(AG$3&lt;=$C79,0,IF(AG$3&gt;($F$64+$C79),INDEX($D$76:$W$76,,$C79)-SUM($D79:AF79),INDEX($D$76:$W$76,,$C79)/$F$64)))</f>
        <v>0.83293528848433762</v>
      </c>
      <c r="AH79" s="7">
        <f>IF($F$64="n/a",0,IF(AH$3&lt;=$C79,0,IF(AH$3&gt;($F$64+$C79),INDEX($D$76:$W$76,,$C79)-SUM($D79:AG79),INDEX($D$76:$W$76,,$C79)/$F$64)))</f>
        <v>0.83293528848433762</v>
      </c>
      <c r="AI79" s="7">
        <f>IF($F$64="n/a",0,IF(AI$3&lt;=$C79,0,IF(AI$3&gt;($F$64+$C79),INDEX($D$76:$W$76,,$C79)-SUM($D79:AH79),INDEX($D$76:$W$76,,$C79)/$F$64)))</f>
        <v>0.83293528848433762</v>
      </c>
      <c r="AJ79" s="7">
        <f>IF($F$64="n/a",0,IF(AJ$3&lt;=$C79,0,IF(AJ$3&gt;($F$64+$C79),INDEX($D$76:$W$76,,$C79)-SUM($D79:AI79),INDEX($D$76:$W$76,,$C79)/$F$64)))</f>
        <v>0.83293528848433762</v>
      </c>
      <c r="AK79" s="7">
        <f>IF($F$64="n/a",0,IF(AK$3&lt;=$C79,0,IF(AK$3&gt;($F$64+$C79),INDEX($D$76:$W$76,,$C79)-SUM($D79:AJ79),INDEX($D$76:$W$76,,$C79)/$F$64)))</f>
        <v>0.83293528848433762</v>
      </c>
      <c r="AL79" s="7">
        <f>IF($F$64="n/a",0,IF(AL$3&lt;=$C79,0,IF(AL$3&gt;($F$64+$C79),INDEX($D$76:$W$76,,$C79)-SUM($D79:AK79),INDEX($D$76:$W$76,,$C79)/$F$64)))</f>
        <v>0.83293528848433762</v>
      </c>
      <c r="AM79" s="7">
        <f>IF($F$64="n/a",0,IF(AM$3&lt;=$C79,0,IF(AM$3&gt;($F$64+$C79),INDEX($D$76:$W$76,,$C79)-SUM($D79:AL79),INDEX($D$76:$W$76,,$C79)/$F$64)))</f>
        <v>0.83293528848433762</v>
      </c>
      <c r="AN79" s="7">
        <f>IF($F$64="n/a",0,IF(AN$3&lt;=$C79,0,IF(AN$3&gt;($F$64+$C79),INDEX($D$76:$W$76,,$C79)-SUM($D79:AM79),INDEX($D$76:$W$76,,$C79)/$F$64)))</f>
        <v>0.83293528848433762</v>
      </c>
      <c r="AO79" s="7">
        <f>IF($F$64="n/a",0,IF(AO$3&lt;=$C79,0,IF(AO$3&gt;($F$64+$C79),INDEX($D$76:$W$76,,$C79)-SUM($D79:AN79),INDEX($D$76:$W$76,,$C79)/$F$64)))</f>
        <v>0.83293528848433762</v>
      </c>
      <c r="AP79" s="7">
        <f>IF($F$64="n/a",0,IF(AP$3&lt;=$C79,0,IF(AP$3&gt;($F$64+$C79),INDEX($D$76:$W$76,,$C79)-SUM($D79:AO79),INDEX($D$76:$W$76,,$C79)/$F$64)))</f>
        <v>0.83293528848433762</v>
      </c>
      <c r="AQ79" s="7">
        <f>IF($F$64="n/a",0,IF(AQ$3&lt;=$C79,0,IF(AQ$3&gt;($F$64+$C79),INDEX($D$76:$W$76,,$C79)-SUM($D79:AP79),INDEX($D$76:$W$76,,$C79)/$F$64)))</f>
        <v>0.83293528848433762</v>
      </c>
      <c r="AR79" s="7">
        <f>IF($F$64="n/a",0,IF(AR$3&lt;=$C79,0,IF(AR$3&gt;($F$64+$C79),INDEX($D$76:$W$76,,$C79)-SUM($D79:AQ79),INDEX($D$76:$W$76,,$C79)/$F$64)))</f>
        <v>0.83293528848433762</v>
      </c>
      <c r="AS79" s="7">
        <f>IF($F$64="n/a",0,IF(AS$3&lt;=$C79,0,IF(AS$3&gt;($F$64+$C79),INDEX($D$76:$W$76,,$C79)-SUM($D79:AR79),INDEX($D$76:$W$76,,$C79)/$F$64)))</f>
        <v>0.83293528848433762</v>
      </c>
      <c r="AT79" s="7">
        <f>IF($F$64="n/a",0,IF(AT$3&lt;=$C79,0,IF(AT$3&gt;($F$64+$C79),INDEX($D$76:$W$76,,$C79)-SUM($D79:AS79),INDEX($D$76:$W$76,,$C79)/$F$64)))</f>
        <v>0.83293528848433762</v>
      </c>
      <c r="AU79" s="7">
        <f>IF($F$64="n/a",0,IF(AU$3&lt;=$C79,0,IF(AU$3&gt;($F$64+$C79),INDEX($D$76:$W$76,,$C79)-SUM($D79:AT79),INDEX($D$76:$W$76,,$C79)/$F$64)))</f>
        <v>0.83293528848433762</v>
      </c>
      <c r="AV79" s="7">
        <f>IF($F$64="n/a",0,IF(AV$3&lt;=$C79,0,IF(AV$3&gt;($F$64+$C79),INDEX($D$76:$W$76,,$C79)-SUM($D79:AU79),INDEX($D$76:$W$76,,$C79)/$F$64)))</f>
        <v>0.83293528848433762</v>
      </c>
      <c r="AW79" s="7">
        <f>IF($F$64="n/a",0,IF(AW$3&lt;=$C79,0,IF(AW$3&gt;($F$64+$C79),INDEX($D$76:$W$76,,$C79)-SUM($D79:AV79),INDEX($D$76:$W$76,,$C79)/$F$64)))</f>
        <v>0.83293528848433762</v>
      </c>
      <c r="AX79" s="7">
        <f>IF($F$64="n/a",0,IF(AX$3&lt;=$C79,0,IF(AX$3&gt;($F$64+$C79),INDEX($D$76:$W$76,,$C79)-SUM($D79:AW79),INDEX($D$76:$W$76,,$C79)/$F$64)))</f>
        <v>0.83293528848433762</v>
      </c>
      <c r="AY79" s="7">
        <f>IF($F$64="n/a",0,IF(AY$3&lt;=$C79,0,IF(AY$3&gt;($F$64+$C79),INDEX($D$76:$W$76,,$C79)-SUM($D79:AX79),INDEX($D$76:$W$76,,$C79)/$F$64)))</f>
        <v>0.83293528848433762</v>
      </c>
      <c r="AZ79" s="7">
        <f>IF($F$64="n/a",0,IF(AZ$3&lt;=$C79,0,IF(AZ$3&gt;($F$64+$C79),INDEX($D$76:$W$76,,$C79)-SUM($D79:AY79),INDEX($D$76:$W$76,,$C79)/$F$64)))</f>
        <v>0.83293528848433762</v>
      </c>
      <c r="BA79" s="7">
        <f>IF($F$64="n/a",0,IF(BA$3&lt;=$C79,0,IF(BA$3&gt;($F$64+$C79),INDEX($D$76:$W$76,,$C79)-SUM($D79:AZ79),INDEX($D$76:$W$76,,$C79)/$F$64)))</f>
        <v>0.83293528848433762</v>
      </c>
      <c r="BB79" s="7">
        <f>IF($F$64="n/a",0,IF(BB$3&lt;=$C79,0,IF(BB$3&gt;($F$64+$C79),INDEX($D$76:$W$76,,$C79)-SUM($D79:BA79),INDEX($D$76:$W$76,,$C79)/$F$64)))</f>
        <v>0.83293528848433762</v>
      </c>
      <c r="BC79" s="7">
        <f>IF($F$64="n/a",0,IF(BC$3&lt;=$C79,0,IF(BC$3&gt;($F$64+$C79),INDEX($D$76:$W$76,,$C79)-SUM($D79:BB79),INDEX($D$76:$W$76,,$C79)/$F$64)))</f>
        <v>0.83293528848433762</v>
      </c>
      <c r="BD79" s="7">
        <f>IF($F$64="n/a",0,IF(BD$3&lt;=$C79,0,IF(BD$3&gt;($F$64+$C79),INDEX($D$76:$W$76,,$C79)-SUM($D79:BC79),INDEX($D$76:$W$76,,$C79)/$F$64)))</f>
        <v>0.83293528848433762</v>
      </c>
      <c r="BE79" s="7">
        <f>IF($F$64="n/a",0,IF(BE$3&lt;=$C79,0,IF(BE$3&gt;($F$64+$C79),INDEX($D$76:$W$76,,$C79)-SUM($D79:BD79),INDEX($D$76:$W$76,,$C79)/$F$64)))</f>
        <v>0.83293528848433762</v>
      </c>
      <c r="BF79" s="7">
        <f>IF($F$64="n/a",0,IF(BF$3&lt;=$C79,0,IF(BF$3&gt;($F$64+$C79),INDEX($D$76:$W$76,,$C79)-SUM($D79:BE79),INDEX($D$76:$W$76,,$C79)/$F$64)))</f>
        <v>0.83293528848433762</v>
      </c>
      <c r="BG79" s="7">
        <f>IF($F$64="n/a",0,IF(BG$3&lt;=$C79,0,IF(BG$3&gt;($F$64+$C79),INDEX($D$76:$W$76,,$C79)-SUM($D79:BF79),INDEX($D$76:$W$76,,$C79)/$F$64)))</f>
        <v>0.83293528848433762</v>
      </c>
      <c r="BH79" s="7">
        <f>IF($F$64="n/a",0,IF(BH$3&lt;=$C79,0,IF(BH$3&gt;($F$64+$C79),INDEX($D$76:$W$76,,$C79)-SUM($D79:BG79),INDEX($D$76:$W$76,,$C79)/$F$64)))</f>
        <v>0.83293528848433762</v>
      </c>
      <c r="BI79" s="7">
        <f>IF($F$64="n/a",0,IF(BI$3&lt;=$C79,0,IF(BI$3&gt;($F$64+$C79),INDEX($D$76:$W$76,,$C79)-SUM($D79:BH79),INDEX($D$76:$W$76,,$C79)/$F$64)))</f>
        <v>0.83293528848433762</v>
      </c>
      <c r="BJ79" s="7">
        <f>IF($F$64="n/a",0,IF(BJ$3&lt;=$C79,0,IF(BJ$3&gt;($F$64+$C79),INDEX($D$76:$W$76,,$C79)-SUM($D79:BI79),INDEX($D$76:$W$76,,$C79)/$F$64)))</f>
        <v>0.83293528848433762</v>
      </c>
      <c r="BK79" s="7">
        <f>IF($F$64="n/a",0,IF(BK$3&lt;=$C79,0,IF(BK$3&gt;($F$64+$C79),INDEX($D$76:$W$76,,$C79)-SUM($D79:BJ79),INDEX($D$76:$W$76,,$C79)/$F$64)))</f>
        <v>0.83293528848433762</v>
      </c>
    </row>
    <row r="80" spans="2:63" hidden="1" outlineLevel="1">
      <c r="B80" s="14">
        <v>2014</v>
      </c>
      <c r="C80">
        <v>2</v>
      </c>
      <c r="D80" s="7"/>
      <c r="E80" s="7">
        <f>IF($F$64="n/a",0,IF(E$3&lt;=$C80,0,IF(E$3&gt;($F$64+$C80),INDEX($D$76:$W$76,,$C80)-SUM($D80:D80),INDEX($D$76:$W$76,,$C80)/$F$64)))</f>
        <v>0</v>
      </c>
      <c r="F80" s="7">
        <f>IF($F$64="n/a",0,IF(F$3&lt;=$C80,0,IF(F$3&gt;($F$64+$C80),INDEX($D$76:$W$76,,$C80)-SUM($D80:E80),INDEX($D$76:$W$76,,$C80)/$F$64)))</f>
        <v>0.75223574003191607</v>
      </c>
      <c r="G80" s="7">
        <f>IF($F$64="n/a",0,IF(G$3&lt;=$C80,0,IF(G$3&gt;($F$64+$C80),INDEX($D$76:$W$76,,$C80)-SUM($D80:F80),INDEX($D$76:$W$76,,$C80)/$F$64)))</f>
        <v>0.75223574003191607</v>
      </c>
      <c r="H80" s="10">
        <f>IF($F$64="n/a",0,IF(H$3&lt;=$C80,0,IF(H$3&gt;($F$64+$C80),INDEX($D$76:$W$76,,$C80)-SUM($D80:G80),INDEX($D$76:$W$76,,$C80)/$F$64)))</f>
        <v>0.75223574003191607</v>
      </c>
      <c r="I80" s="11">
        <f>IF($F$64="n/a",0,IF(I$3&lt;=$C80,0,IF(I$3&gt;($F$64+$C80),INDEX($D$76:$W$76,,$C80)-SUM($D80:H80),INDEX($D$76:$W$76,,$C80)/$F$64)))</f>
        <v>0.75223574003191607</v>
      </c>
      <c r="J80" s="7">
        <f>IF($F$64="n/a",0,IF(J$3&lt;=$C80,0,IF(J$3&gt;($F$64+$C80),INDEX($D$76:$W$76,,$C80)-SUM($D80:I80),INDEX($D$76:$W$76,,$C80)/$F$64)))</f>
        <v>0.75223574003191607</v>
      </c>
      <c r="K80" s="7">
        <f>IF($F$64="n/a",0,IF(K$3&lt;=$C80,0,IF(K$3&gt;($F$64+$C80),INDEX($D$76:$W$76,,$C80)-SUM($D80:J80),INDEX($D$76:$W$76,,$C80)/$F$64)))</f>
        <v>0.75223574003191607</v>
      </c>
      <c r="L80" s="7">
        <f>IF($F$64="n/a",0,IF(L$3&lt;=$C80,0,IF(L$3&gt;($F$64+$C80),INDEX($D$76:$W$76,,$C80)-SUM($D80:K80),INDEX($D$76:$W$76,,$C80)/$F$64)))</f>
        <v>0.75223574003191607</v>
      </c>
      <c r="M80" s="7">
        <f>IF($F$64="n/a",0,IF(M$3&lt;=$C80,0,IF(M$3&gt;($F$64+$C80),INDEX($D$76:$W$76,,$C80)-SUM($D80:L80),INDEX($D$76:$W$76,,$C80)/$F$64)))</f>
        <v>0.75223574003191607</v>
      </c>
      <c r="N80" s="7">
        <f>IF($F$64="n/a",0,IF(N$3&lt;=$C80,0,IF(N$3&gt;($F$64+$C80),INDEX($D$76:$W$76,,$C80)-SUM($D80:M80),INDEX($D$76:$W$76,,$C80)/$F$64)))</f>
        <v>0.75223574003191607</v>
      </c>
      <c r="O80" s="7">
        <f>IF($F$64="n/a",0,IF(O$3&lt;=$C80,0,IF(O$3&gt;($F$64+$C80),INDEX($D$76:$W$76,,$C80)-SUM($D80:N80),INDEX($D$76:$W$76,,$C80)/$F$64)))</f>
        <v>0.75223574003191607</v>
      </c>
      <c r="P80" s="7">
        <f>IF($F$64="n/a",0,IF(P$3&lt;=$C80,0,IF(P$3&gt;($F$64+$C80),INDEX($D$76:$W$76,,$C80)-SUM($D80:O80),INDEX($D$76:$W$76,,$C80)/$F$64)))</f>
        <v>0.75223574003191607</v>
      </c>
      <c r="Q80" s="7">
        <f>IF($F$64="n/a",0,IF(Q$3&lt;=$C80,0,IF(Q$3&gt;($F$64+$C80),INDEX($D$76:$W$76,,$C80)-SUM($D80:P80),INDEX($D$76:$W$76,,$C80)/$F$64)))</f>
        <v>0.75223574003191607</v>
      </c>
      <c r="R80" s="7">
        <f>IF($F$64="n/a",0,IF(R$3&lt;=$C80,0,IF(R$3&gt;($F$64+$C80),INDEX($D$76:$W$76,,$C80)-SUM($D80:Q80),INDEX($D$76:$W$76,,$C80)/$F$64)))</f>
        <v>0.75223574003191607</v>
      </c>
      <c r="S80" s="7">
        <f>IF($F$64="n/a",0,IF(S$3&lt;=$C80,0,IF(S$3&gt;($F$64+$C80),INDEX($D$76:$W$76,,$C80)-SUM($D80:R80),INDEX($D$76:$W$76,,$C80)/$F$64)))</f>
        <v>0.75223574003191607</v>
      </c>
      <c r="T80" s="7">
        <f>IF($F$64="n/a",0,IF(T$3&lt;=$C80,0,IF(T$3&gt;($F$64+$C80),INDEX($D$76:$W$76,,$C80)-SUM($D80:S80),INDEX($D$76:$W$76,,$C80)/$F$64)))</f>
        <v>0.75223574003191607</v>
      </c>
      <c r="U80" s="7">
        <f>IF($F$64="n/a",0,IF(U$3&lt;=$C80,0,IF(U$3&gt;($F$64+$C80),INDEX($D$76:$W$76,,$C80)-SUM($D80:T80),INDEX($D$76:$W$76,,$C80)/$F$64)))</f>
        <v>0.75223574003191607</v>
      </c>
      <c r="V80" s="7">
        <f>IF($F$64="n/a",0,IF(V$3&lt;=$C80,0,IF(V$3&gt;($F$64+$C80),INDEX($D$76:$W$76,,$C80)-SUM($D80:U80),INDEX($D$76:$W$76,,$C80)/$F$64)))</f>
        <v>0.75223574003191607</v>
      </c>
      <c r="W80" s="7">
        <f>IF($F$64="n/a",0,IF(W$3&lt;=$C80,0,IF(W$3&gt;($F$64+$C80),INDEX($D$76:$W$76,,$C80)-SUM($D80:V80),INDEX($D$76:$W$76,,$C80)/$F$64)))</f>
        <v>0.75223574003191607</v>
      </c>
      <c r="X80" s="7">
        <f>IF($F$64="n/a",0,IF(X$3&lt;=$C80,0,IF(X$3&gt;($F$64+$C80),INDEX($D$76:$W$76,,$C80)-SUM($D80:W80),INDEX($D$76:$W$76,,$C80)/$F$64)))</f>
        <v>0.75223574003191607</v>
      </c>
      <c r="Y80" s="7">
        <f>IF($F$64="n/a",0,IF(Y$3&lt;=$C80,0,IF(Y$3&gt;($F$64+$C80),INDEX($D$76:$W$76,,$C80)-SUM($D80:X80),INDEX($D$76:$W$76,,$C80)/$F$64)))</f>
        <v>0.75223574003191607</v>
      </c>
      <c r="Z80" s="7">
        <f>IF($F$64="n/a",0,IF(Z$3&lt;=$C80,0,IF(Z$3&gt;($F$64+$C80),INDEX($D$76:$W$76,,$C80)-SUM($D80:Y80),INDEX($D$76:$W$76,,$C80)/$F$64)))</f>
        <v>0.75223574003191607</v>
      </c>
      <c r="AA80" s="7">
        <f>IF($F$64="n/a",0,IF(AA$3&lt;=$C80,0,IF(AA$3&gt;($F$64+$C80),INDEX($D$76:$W$76,,$C80)-SUM($D80:Z80),INDEX($D$76:$W$76,,$C80)/$F$64)))</f>
        <v>0.75223574003191607</v>
      </c>
      <c r="AB80" s="7">
        <f>IF($F$64="n/a",0,IF(AB$3&lt;=$C80,0,IF(AB$3&gt;($F$64+$C80),INDEX($D$76:$W$76,,$C80)-SUM($D80:AA80),INDEX($D$76:$W$76,,$C80)/$F$64)))</f>
        <v>0.75223574003191607</v>
      </c>
      <c r="AC80" s="7">
        <f>IF($F$64="n/a",0,IF(AC$3&lt;=$C80,0,IF(AC$3&gt;($F$64+$C80),INDEX($D$76:$W$76,,$C80)-SUM($D80:AB80),INDEX($D$76:$W$76,,$C80)/$F$64)))</f>
        <v>0.75223574003191607</v>
      </c>
      <c r="AD80" s="7">
        <f>IF($F$64="n/a",0,IF(AD$3&lt;=$C80,0,IF(AD$3&gt;($F$64+$C80),INDEX($D$76:$W$76,,$C80)-SUM($D80:AC80),INDEX($D$76:$W$76,,$C80)/$F$64)))</f>
        <v>0.75223574003191607</v>
      </c>
      <c r="AE80" s="7">
        <f>IF($F$64="n/a",0,IF(AE$3&lt;=$C80,0,IF(AE$3&gt;($F$64+$C80),INDEX($D$76:$W$76,,$C80)-SUM($D80:AD80),INDEX($D$76:$W$76,,$C80)/$F$64)))</f>
        <v>0.75223574003191607</v>
      </c>
      <c r="AF80" s="7">
        <f>IF($F$64="n/a",0,IF(AF$3&lt;=$C80,0,IF(AF$3&gt;($F$64+$C80),INDEX($D$76:$W$76,,$C80)-SUM($D80:AE80),INDEX($D$76:$W$76,,$C80)/$F$64)))</f>
        <v>0.75223574003191607</v>
      </c>
      <c r="AG80" s="7">
        <f>IF($F$64="n/a",0,IF(AG$3&lt;=$C80,0,IF(AG$3&gt;($F$64+$C80),INDEX($D$76:$W$76,,$C80)-SUM($D80:AF80),INDEX($D$76:$W$76,,$C80)/$F$64)))</f>
        <v>0.75223574003191607</v>
      </c>
      <c r="AH80" s="7">
        <f>IF($F$64="n/a",0,IF(AH$3&lt;=$C80,0,IF(AH$3&gt;($F$64+$C80),INDEX($D$76:$W$76,,$C80)-SUM($D80:AG80),INDEX($D$76:$W$76,,$C80)/$F$64)))</f>
        <v>0.75223574003191607</v>
      </c>
      <c r="AI80" s="7">
        <f>IF($F$64="n/a",0,IF(AI$3&lt;=$C80,0,IF(AI$3&gt;($F$64+$C80),INDEX($D$76:$W$76,,$C80)-SUM($D80:AH80),INDEX($D$76:$W$76,,$C80)/$F$64)))</f>
        <v>0.75223574003191607</v>
      </c>
      <c r="AJ80" s="7">
        <f>IF($F$64="n/a",0,IF(AJ$3&lt;=$C80,0,IF(AJ$3&gt;($F$64+$C80),INDEX($D$76:$W$76,,$C80)-SUM($D80:AI80),INDEX($D$76:$W$76,,$C80)/$F$64)))</f>
        <v>0.75223574003191607</v>
      </c>
      <c r="AK80" s="7">
        <f>IF($F$64="n/a",0,IF(AK$3&lt;=$C80,0,IF(AK$3&gt;($F$64+$C80),INDEX($D$76:$W$76,,$C80)-SUM($D80:AJ80),INDEX($D$76:$W$76,,$C80)/$F$64)))</f>
        <v>0.75223574003191607</v>
      </c>
      <c r="AL80" s="7">
        <f>IF($F$64="n/a",0,IF(AL$3&lt;=$C80,0,IF(AL$3&gt;($F$64+$C80),INDEX($D$76:$W$76,,$C80)-SUM($D80:AK80),INDEX($D$76:$W$76,,$C80)/$F$64)))</f>
        <v>0.75223574003191607</v>
      </c>
      <c r="AM80" s="7">
        <f>IF($F$64="n/a",0,IF(AM$3&lt;=$C80,0,IF(AM$3&gt;($F$64+$C80),INDEX($D$76:$W$76,,$C80)-SUM($D80:AL80),INDEX($D$76:$W$76,,$C80)/$F$64)))</f>
        <v>0.75223574003191607</v>
      </c>
      <c r="AN80" s="7">
        <f>IF($F$64="n/a",0,IF(AN$3&lt;=$C80,0,IF(AN$3&gt;($F$64+$C80),INDEX($D$76:$W$76,,$C80)-SUM($D80:AM80),INDEX($D$76:$W$76,,$C80)/$F$64)))</f>
        <v>0.75223574003191607</v>
      </c>
      <c r="AO80" s="7">
        <f>IF($F$64="n/a",0,IF(AO$3&lt;=$C80,0,IF(AO$3&gt;($F$64+$C80),INDEX($D$76:$W$76,,$C80)-SUM($D80:AN80),INDEX($D$76:$W$76,,$C80)/$F$64)))</f>
        <v>0.75223574003191607</v>
      </c>
      <c r="AP80" s="7">
        <f>IF($F$64="n/a",0,IF(AP$3&lt;=$C80,0,IF(AP$3&gt;($F$64+$C80),INDEX($D$76:$W$76,,$C80)-SUM($D80:AO80),INDEX($D$76:$W$76,,$C80)/$F$64)))</f>
        <v>0.75223574003191607</v>
      </c>
      <c r="AQ80" s="7">
        <f>IF($F$64="n/a",0,IF(AQ$3&lt;=$C80,0,IF(AQ$3&gt;($F$64+$C80),INDEX($D$76:$W$76,,$C80)-SUM($D80:AP80),INDEX($D$76:$W$76,,$C80)/$F$64)))</f>
        <v>0.75223574003191607</v>
      </c>
      <c r="AR80" s="7">
        <f>IF($F$64="n/a",0,IF(AR$3&lt;=$C80,0,IF(AR$3&gt;($F$64+$C80),INDEX($D$76:$W$76,,$C80)-SUM($D80:AQ80),INDEX($D$76:$W$76,,$C80)/$F$64)))</f>
        <v>0.75223574003191607</v>
      </c>
      <c r="AS80" s="7">
        <f>IF($F$64="n/a",0,IF(AS$3&lt;=$C80,0,IF(AS$3&gt;($F$64+$C80),INDEX($D$76:$W$76,,$C80)-SUM($D80:AR80),INDEX($D$76:$W$76,,$C80)/$F$64)))</f>
        <v>0.75223574003191607</v>
      </c>
      <c r="AT80" s="7">
        <f>IF($F$64="n/a",0,IF(AT$3&lt;=$C80,0,IF(AT$3&gt;($F$64+$C80),INDEX($D$76:$W$76,,$C80)-SUM($D80:AS80),INDEX($D$76:$W$76,,$C80)/$F$64)))</f>
        <v>0.75223574003191607</v>
      </c>
      <c r="AU80" s="7">
        <f>IF($F$64="n/a",0,IF(AU$3&lt;=$C80,0,IF(AU$3&gt;($F$64+$C80),INDEX($D$76:$W$76,,$C80)-SUM($D80:AT80),INDEX($D$76:$W$76,,$C80)/$F$64)))</f>
        <v>0.75223574003191607</v>
      </c>
      <c r="AV80" s="7">
        <f>IF($F$64="n/a",0,IF(AV$3&lt;=$C80,0,IF(AV$3&gt;($F$64+$C80),INDEX($D$76:$W$76,,$C80)-SUM($D80:AU80),INDEX($D$76:$W$76,,$C80)/$F$64)))</f>
        <v>0.75223574003191607</v>
      </c>
      <c r="AW80" s="7">
        <f>IF($F$64="n/a",0,IF(AW$3&lt;=$C80,0,IF(AW$3&gt;($F$64+$C80),INDEX($D$76:$W$76,,$C80)-SUM($D80:AV80),INDEX($D$76:$W$76,,$C80)/$F$64)))</f>
        <v>0.75223574003191607</v>
      </c>
      <c r="AX80" s="7">
        <f>IF($F$64="n/a",0,IF(AX$3&lt;=$C80,0,IF(AX$3&gt;($F$64+$C80),INDEX($D$76:$W$76,,$C80)-SUM($D80:AW80),INDEX($D$76:$W$76,,$C80)/$F$64)))</f>
        <v>0.75223574003191607</v>
      </c>
      <c r="AY80" s="7">
        <f>IF($F$64="n/a",0,IF(AY$3&lt;=$C80,0,IF(AY$3&gt;($F$64+$C80),INDEX($D$76:$W$76,,$C80)-SUM($D80:AX80),INDEX($D$76:$W$76,,$C80)/$F$64)))</f>
        <v>0.75223574003191607</v>
      </c>
      <c r="AZ80" s="7">
        <f>IF($F$64="n/a",0,IF(AZ$3&lt;=$C80,0,IF(AZ$3&gt;($F$64+$C80),INDEX($D$76:$W$76,,$C80)-SUM($D80:AY80),INDEX($D$76:$W$76,,$C80)/$F$64)))</f>
        <v>0.75223574003191607</v>
      </c>
      <c r="BA80" s="7">
        <f>IF($F$64="n/a",0,IF(BA$3&lt;=$C80,0,IF(BA$3&gt;($F$64+$C80),INDEX($D$76:$W$76,,$C80)-SUM($D80:AZ80),INDEX($D$76:$W$76,,$C80)/$F$64)))</f>
        <v>0.75223574003191607</v>
      </c>
      <c r="BB80" s="7">
        <f>IF($F$64="n/a",0,IF(BB$3&lt;=$C80,0,IF(BB$3&gt;($F$64+$C80),INDEX($D$76:$W$76,,$C80)-SUM($D80:BA80),INDEX($D$76:$W$76,,$C80)/$F$64)))</f>
        <v>0.75223574003191607</v>
      </c>
      <c r="BC80" s="7">
        <f>IF($F$64="n/a",0,IF(BC$3&lt;=$C80,0,IF(BC$3&gt;($F$64+$C80),INDEX($D$76:$W$76,,$C80)-SUM($D80:BB80),INDEX($D$76:$W$76,,$C80)/$F$64)))</f>
        <v>0.75223574003191607</v>
      </c>
      <c r="BD80" s="7">
        <f>IF($F$64="n/a",0,IF(BD$3&lt;=$C80,0,IF(BD$3&gt;($F$64+$C80),INDEX($D$76:$W$76,,$C80)-SUM($D80:BC80),INDEX($D$76:$W$76,,$C80)/$F$64)))</f>
        <v>0.75223574003191607</v>
      </c>
      <c r="BE80" s="7">
        <f>IF($F$64="n/a",0,IF(BE$3&lt;=$C80,0,IF(BE$3&gt;($F$64+$C80),INDEX($D$76:$W$76,,$C80)-SUM($D80:BD80),INDEX($D$76:$W$76,,$C80)/$F$64)))</f>
        <v>0.75223574003191607</v>
      </c>
      <c r="BF80" s="7">
        <f>IF($F$64="n/a",0,IF(BF$3&lt;=$C80,0,IF(BF$3&gt;($F$64+$C80),INDEX($D$76:$W$76,,$C80)-SUM($D80:BE80),INDEX($D$76:$W$76,,$C80)/$F$64)))</f>
        <v>0.75223574003191607</v>
      </c>
      <c r="BG80" s="7">
        <f>IF($F$64="n/a",0,IF(BG$3&lt;=$C80,0,IF(BG$3&gt;($F$64+$C80),INDEX($D$76:$W$76,,$C80)-SUM($D80:BF80),INDEX($D$76:$W$76,,$C80)/$F$64)))</f>
        <v>0.75223574003191607</v>
      </c>
      <c r="BH80" s="7">
        <f>IF($F$64="n/a",0,IF(BH$3&lt;=$C80,0,IF(BH$3&gt;($F$64+$C80),INDEX($D$76:$W$76,,$C80)-SUM($D80:BG80),INDEX($D$76:$W$76,,$C80)/$F$64)))</f>
        <v>0.75223574003191607</v>
      </c>
      <c r="BI80" s="7">
        <f>IF($F$64="n/a",0,IF(BI$3&lt;=$C80,0,IF(BI$3&gt;($F$64+$C80),INDEX($D$76:$W$76,,$C80)-SUM($D80:BH80),INDEX($D$76:$W$76,,$C80)/$F$64)))</f>
        <v>0.75223574003191607</v>
      </c>
      <c r="BJ80" s="7">
        <f>IF($F$64="n/a",0,IF(BJ$3&lt;=$C80,0,IF(BJ$3&gt;($F$64+$C80),INDEX($D$76:$W$76,,$C80)-SUM($D80:BI80),INDEX($D$76:$W$76,,$C80)/$F$64)))</f>
        <v>0.75223574003191607</v>
      </c>
      <c r="BK80" s="7">
        <f>IF($F$64="n/a",0,IF(BK$3&lt;=$C80,0,IF(BK$3&gt;($F$64+$C80),INDEX($D$76:$W$76,,$C80)-SUM($D80:BJ80),INDEX($D$76:$W$76,,$C80)/$F$64)))</f>
        <v>0.75223574003191607</v>
      </c>
    </row>
    <row r="81" spans="2:63" hidden="1" outlineLevel="1">
      <c r="B81" s="14">
        <v>2015</v>
      </c>
      <c r="C81">
        <v>3</v>
      </c>
      <c r="D81" s="7"/>
      <c r="E81" s="7">
        <f>IF($F$64="n/a",0,IF(E$3&lt;=$C81,0,IF(E$3&gt;($F$64+$C81),INDEX($D$76:$W$76,,$C81)-SUM($D81:D81),INDEX($D$76:$W$76,,$C81)/$F$64)))</f>
        <v>0</v>
      </c>
      <c r="F81" s="7">
        <f>IF($F$64="n/a",0,IF(F$3&lt;=$C81,0,IF(F$3&gt;($F$64+$C81),INDEX($D$76:$W$76,,$C81)-SUM($D81:E81),INDEX($D$76:$W$76,,$C81)/$F$64)))</f>
        <v>0</v>
      </c>
      <c r="G81" s="7">
        <f>IF($F$64="n/a",0,IF(G$3&lt;=$C81,0,IF(G$3&gt;($F$64+$C81),INDEX($D$76:$W$76,,$C81)-SUM($D81:F81),INDEX($D$76:$W$76,,$C81)/$F$64)))</f>
        <v>0.8529972453571858</v>
      </c>
      <c r="H81" s="10">
        <f>IF($F$64="n/a",0,IF(H$3&lt;=$C81,0,IF(H$3&gt;($F$64+$C81),INDEX($D$76:$W$76,,$C81)-SUM($D81:G81),INDEX($D$76:$W$76,,$C81)/$F$64)))</f>
        <v>0.8529972453571858</v>
      </c>
      <c r="I81" s="11">
        <f>IF($F$64="n/a",0,IF(I$3&lt;=$C81,0,IF(I$3&gt;($F$64+$C81),INDEX($D$76:$W$76,,$C81)-SUM($D81:H81),INDEX($D$76:$W$76,,$C81)/$F$64)))</f>
        <v>0.8529972453571858</v>
      </c>
      <c r="J81" s="7">
        <f>IF($F$64="n/a",0,IF(J$3&lt;=$C81,0,IF(J$3&gt;($F$64+$C81),INDEX($D$76:$W$76,,$C81)-SUM($D81:I81),INDEX($D$76:$W$76,,$C81)/$F$64)))</f>
        <v>0.8529972453571858</v>
      </c>
      <c r="K81" s="7">
        <f>IF($F$64="n/a",0,IF(K$3&lt;=$C81,0,IF(K$3&gt;($F$64+$C81),INDEX($D$76:$W$76,,$C81)-SUM($D81:J81),INDEX($D$76:$W$76,,$C81)/$F$64)))</f>
        <v>0.8529972453571858</v>
      </c>
      <c r="L81" s="7">
        <f>IF($F$64="n/a",0,IF(L$3&lt;=$C81,0,IF(L$3&gt;($F$64+$C81),INDEX($D$76:$W$76,,$C81)-SUM($D81:K81),INDEX($D$76:$W$76,,$C81)/$F$64)))</f>
        <v>0.8529972453571858</v>
      </c>
      <c r="M81" s="7">
        <f>IF($F$64="n/a",0,IF(M$3&lt;=$C81,0,IF(M$3&gt;($F$64+$C81),INDEX($D$76:$W$76,,$C81)-SUM($D81:L81),INDEX($D$76:$W$76,,$C81)/$F$64)))</f>
        <v>0.8529972453571858</v>
      </c>
      <c r="N81" s="7">
        <f>IF($F$64="n/a",0,IF(N$3&lt;=$C81,0,IF(N$3&gt;($F$64+$C81),INDEX($D$76:$W$76,,$C81)-SUM($D81:M81),INDEX($D$76:$W$76,,$C81)/$F$64)))</f>
        <v>0.8529972453571858</v>
      </c>
      <c r="O81" s="7">
        <f>IF($F$64="n/a",0,IF(O$3&lt;=$C81,0,IF(O$3&gt;($F$64+$C81),INDEX($D$76:$W$76,,$C81)-SUM($D81:N81),INDEX($D$76:$W$76,,$C81)/$F$64)))</f>
        <v>0.8529972453571858</v>
      </c>
      <c r="P81" s="7">
        <f>IF($F$64="n/a",0,IF(P$3&lt;=$C81,0,IF(P$3&gt;($F$64+$C81),INDEX($D$76:$W$76,,$C81)-SUM($D81:O81),INDEX($D$76:$W$76,,$C81)/$F$64)))</f>
        <v>0.8529972453571858</v>
      </c>
      <c r="Q81" s="7">
        <f>IF($F$64="n/a",0,IF(Q$3&lt;=$C81,0,IF(Q$3&gt;($F$64+$C81),INDEX($D$76:$W$76,,$C81)-SUM($D81:P81),INDEX($D$76:$W$76,,$C81)/$F$64)))</f>
        <v>0.8529972453571858</v>
      </c>
      <c r="R81" s="7">
        <f>IF($F$64="n/a",0,IF(R$3&lt;=$C81,0,IF(R$3&gt;($F$64+$C81),INDEX($D$76:$W$76,,$C81)-SUM($D81:Q81),INDEX($D$76:$W$76,,$C81)/$F$64)))</f>
        <v>0.8529972453571858</v>
      </c>
      <c r="S81" s="7">
        <f>IF($F$64="n/a",0,IF(S$3&lt;=$C81,0,IF(S$3&gt;($F$64+$C81),INDEX($D$76:$W$76,,$C81)-SUM($D81:R81),INDEX($D$76:$W$76,,$C81)/$F$64)))</f>
        <v>0.8529972453571858</v>
      </c>
      <c r="T81" s="7">
        <f>IF($F$64="n/a",0,IF(T$3&lt;=$C81,0,IF(T$3&gt;($F$64+$C81),INDEX($D$76:$W$76,,$C81)-SUM($D81:S81),INDEX($D$76:$W$76,,$C81)/$F$64)))</f>
        <v>0.8529972453571858</v>
      </c>
      <c r="U81" s="7">
        <f>IF($F$64="n/a",0,IF(U$3&lt;=$C81,0,IF(U$3&gt;($F$64+$C81),INDEX($D$76:$W$76,,$C81)-SUM($D81:T81),INDEX($D$76:$W$76,,$C81)/$F$64)))</f>
        <v>0.8529972453571858</v>
      </c>
      <c r="V81" s="7">
        <f>IF($F$64="n/a",0,IF(V$3&lt;=$C81,0,IF(V$3&gt;($F$64+$C81),INDEX($D$76:$W$76,,$C81)-SUM($D81:U81),INDEX($D$76:$W$76,,$C81)/$F$64)))</f>
        <v>0.8529972453571858</v>
      </c>
      <c r="W81" s="7">
        <f>IF($F$64="n/a",0,IF(W$3&lt;=$C81,0,IF(W$3&gt;($F$64+$C81),INDEX($D$76:$W$76,,$C81)-SUM($D81:V81),INDEX($D$76:$W$76,,$C81)/$F$64)))</f>
        <v>0.8529972453571858</v>
      </c>
      <c r="X81" s="7">
        <f>IF($F$64="n/a",0,IF(X$3&lt;=$C81,0,IF(X$3&gt;($F$64+$C81),INDEX($D$76:$W$76,,$C81)-SUM($D81:W81),INDEX($D$76:$W$76,,$C81)/$F$64)))</f>
        <v>0.8529972453571858</v>
      </c>
      <c r="Y81" s="7">
        <f>IF($F$64="n/a",0,IF(Y$3&lt;=$C81,0,IF(Y$3&gt;($F$64+$C81),INDEX($D$76:$W$76,,$C81)-SUM($D81:X81),INDEX($D$76:$W$76,,$C81)/$F$64)))</f>
        <v>0.8529972453571858</v>
      </c>
      <c r="Z81" s="7">
        <f>IF($F$64="n/a",0,IF(Z$3&lt;=$C81,0,IF(Z$3&gt;($F$64+$C81),INDEX($D$76:$W$76,,$C81)-SUM($D81:Y81),INDEX($D$76:$W$76,,$C81)/$F$64)))</f>
        <v>0.8529972453571858</v>
      </c>
      <c r="AA81" s="7">
        <f>IF($F$64="n/a",0,IF(AA$3&lt;=$C81,0,IF(AA$3&gt;($F$64+$C81),INDEX($D$76:$W$76,,$C81)-SUM($D81:Z81),INDEX($D$76:$W$76,,$C81)/$F$64)))</f>
        <v>0.8529972453571858</v>
      </c>
      <c r="AB81" s="7">
        <f>IF($F$64="n/a",0,IF(AB$3&lt;=$C81,0,IF(AB$3&gt;($F$64+$C81),INDEX($D$76:$W$76,,$C81)-SUM($D81:AA81),INDEX($D$76:$W$76,,$C81)/$F$64)))</f>
        <v>0.8529972453571858</v>
      </c>
      <c r="AC81" s="7">
        <f>IF($F$64="n/a",0,IF(AC$3&lt;=$C81,0,IF(AC$3&gt;($F$64+$C81),INDEX($D$76:$W$76,,$C81)-SUM($D81:AB81),INDEX($D$76:$W$76,,$C81)/$F$64)))</f>
        <v>0.8529972453571858</v>
      </c>
      <c r="AD81" s="7">
        <f>IF($F$64="n/a",0,IF(AD$3&lt;=$C81,0,IF(AD$3&gt;($F$64+$C81),INDEX($D$76:$W$76,,$C81)-SUM($D81:AC81),INDEX($D$76:$W$76,,$C81)/$F$64)))</f>
        <v>0.8529972453571858</v>
      </c>
      <c r="AE81" s="7">
        <f>IF($F$64="n/a",0,IF(AE$3&lt;=$C81,0,IF(AE$3&gt;($F$64+$C81),INDEX($D$76:$W$76,,$C81)-SUM($D81:AD81),INDEX($D$76:$W$76,,$C81)/$F$64)))</f>
        <v>0.8529972453571858</v>
      </c>
      <c r="AF81" s="7">
        <f>IF($F$64="n/a",0,IF(AF$3&lt;=$C81,0,IF(AF$3&gt;($F$64+$C81),INDEX($D$76:$W$76,,$C81)-SUM($D81:AE81),INDEX($D$76:$W$76,,$C81)/$F$64)))</f>
        <v>0.8529972453571858</v>
      </c>
      <c r="AG81" s="7">
        <f>IF($F$64="n/a",0,IF(AG$3&lt;=$C81,0,IF(AG$3&gt;($F$64+$C81),INDEX($D$76:$W$76,,$C81)-SUM($D81:AF81),INDEX($D$76:$W$76,,$C81)/$F$64)))</f>
        <v>0.8529972453571858</v>
      </c>
      <c r="AH81" s="7">
        <f>IF($F$64="n/a",0,IF(AH$3&lt;=$C81,0,IF(AH$3&gt;($F$64+$C81),INDEX($D$76:$W$76,,$C81)-SUM($D81:AG81),INDEX($D$76:$W$76,,$C81)/$F$64)))</f>
        <v>0.8529972453571858</v>
      </c>
      <c r="AI81" s="7">
        <f>IF($F$64="n/a",0,IF(AI$3&lt;=$C81,0,IF(AI$3&gt;($F$64+$C81),INDEX($D$76:$W$76,,$C81)-SUM($D81:AH81),INDEX($D$76:$W$76,,$C81)/$F$64)))</f>
        <v>0.8529972453571858</v>
      </c>
      <c r="AJ81" s="7">
        <f>IF($F$64="n/a",0,IF(AJ$3&lt;=$C81,0,IF(AJ$3&gt;($F$64+$C81),INDEX($D$76:$W$76,,$C81)-SUM($D81:AI81),INDEX($D$76:$W$76,,$C81)/$F$64)))</f>
        <v>0.8529972453571858</v>
      </c>
      <c r="AK81" s="7">
        <f>IF($F$64="n/a",0,IF(AK$3&lt;=$C81,0,IF(AK$3&gt;($F$64+$C81),INDEX($D$76:$W$76,,$C81)-SUM($D81:AJ81),INDEX($D$76:$W$76,,$C81)/$F$64)))</f>
        <v>0.8529972453571858</v>
      </c>
      <c r="AL81" s="7">
        <f>IF($F$64="n/a",0,IF(AL$3&lt;=$C81,0,IF(AL$3&gt;($F$64+$C81),INDEX($D$76:$W$76,,$C81)-SUM($D81:AK81),INDEX($D$76:$W$76,,$C81)/$F$64)))</f>
        <v>0.8529972453571858</v>
      </c>
      <c r="AM81" s="7">
        <f>IF($F$64="n/a",0,IF(AM$3&lt;=$C81,0,IF(AM$3&gt;($F$64+$C81),INDEX($D$76:$W$76,,$C81)-SUM($D81:AL81),INDEX($D$76:$W$76,,$C81)/$F$64)))</f>
        <v>0.8529972453571858</v>
      </c>
      <c r="AN81" s="7">
        <f>IF($F$64="n/a",0,IF(AN$3&lt;=$C81,0,IF(AN$3&gt;($F$64+$C81),INDEX($D$76:$W$76,,$C81)-SUM($D81:AM81),INDEX($D$76:$W$76,,$C81)/$F$64)))</f>
        <v>0.8529972453571858</v>
      </c>
      <c r="AO81" s="7">
        <f>IF($F$64="n/a",0,IF(AO$3&lt;=$C81,0,IF(AO$3&gt;($F$64+$C81),INDEX($D$76:$W$76,,$C81)-SUM($D81:AN81),INDEX($D$76:$W$76,,$C81)/$F$64)))</f>
        <v>0.8529972453571858</v>
      </c>
      <c r="AP81" s="7">
        <f>IF($F$64="n/a",0,IF(AP$3&lt;=$C81,0,IF(AP$3&gt;($F$64+$C81),INDEX($D$76:$W$76,,$C81)-SUM($D81:AO81),INDEX($D$76:$W$76,,$C81)/$F$64)))</f>
        <v>0.8529972453571858</v>
      </c>
      <c r="AQ81" s="7">
        <f>IF($F$64="n/a",0,IF(AQ$3&lt;=$C81,0,IF(AQ$3&gt;($F$64+$C81),INDEX($D$76:$W$76,,$C81)-SUM($D81:AP81),INDEX($D$76:$W$76,,$C81)/$F$64)))</f>
        <v>0.8529972453571858</v>
      </c>
      <c r="AR81" s="7">
        <f>IF($F$64="n/a",0,IF(AR$3&lt;=$C81,0,IF(AR$3&gt;($F$64+$C81),INDEX($D$76:$W$76,,$C81)-SUM($D81:AQ81),INDEX($D$76:$W$76,,$C81)/$F$64)))</f>
        <v>0.8529972453571858</v>
      </c>
      <c r="AS81" s="7">
        <f>IF($F$64="n/a",0,IF(AS$3&lt;=$C81,0,IF(AS$3&gt;($F$64+$C81),INDEX($D$76:$W$76,,$C81)-SUM($D81:AR81),INDEX($D$76:$W$76,,$C81)/$F$64)))</f>
        <v>0.8529972453571858</v>
      </c>
      <c r="AT81" s="7">
        <f>IF($F$64="n/a",0,IF(AT$3&lt;=$C81,0,IF(AT$3&gt;($F$64+$C81),INDEX($D$76:$W$76,,$C81)-SUM($D81:AS81),INDEX($D$76:$W$76,,$C81)/$F$64)))</f>
        <v>0.8529972453571858</v>
      </c>
      <c r="AU81" s="7">
        <f>IF($F$64="n/a",0,IF(AU$3&lt;=$C81,0,IF(AU$3&gt;($F$64+$C81),INDEX($D$76:$W$76,,$C81)-SUM($D81:AT81),INDEX($D$76:$W$76,,$C81)/$F$64)))</f>
        <v>0.8529972453571858</v>
      </c>
      <c r="AV81" s="7">
        <f>IF($F$64="n/a",0,IF(AV$3&lt;=$C81,0,IF(AV$3&gt;($F$64+$C81),INDEX($D$76:$W$76,,$C81)-SUM($D81:AU81),INDEX($D$76:$W$76,,$C81)/$F$64)))</f>
        <v>0.8529972453571858</v>
      </c>
      <c r="AW81" s="7">
        <f>IF($F$64="n/a",0,IF(AW$3&lt;=$C81,0,IF(AW$3&gt;($F$64+$C81),INDEX($D$76:$W$76,,$C81)-SUM($D81:AV81),INDEX($D$76:$W$76,,$C81)/$F$64)))</f>
        <v>0.8529972453571858</v>
      </c>
      <c r="AX81" s="7">
        <f>IF($F$64="n/a",0,IF(AX$3&lt;=$C81,0,IF(AX$3&gt;($F$64+$C81),INDEX($D$76:$W$76,,$C81)-SUM($D81:AW81),INDEX($D$76:$W$76,,$C81)/$F$64)))</f>
        <v>0.8529972453571858</v>
      </c>
      <c r="AY81" s="7">
        <f>IF($F$64="n/a",0,IF(AY$3&lt;=$C81,0,IF(AY$3&gt;($F$64+$C81),INDEX($D$76:$W$76,,$C81)-SUM($D81:AX81),INDEX($D$76:$W$76,,$C81)/$F$64)))</f>
        <v>0.8529972453571858</v>
      </c>
      <c r="AZ81" s="7">
        <f>IF($F$64="n/a",0,IF(AZ$3&lt;=$C81,0,IF(AZ$3&gt;($F$64+$C81),INDEX($D$76:$W$76,,$C81)-SUM($D81:AY81),INDEX($D$76:$W$76,,$C81)/$F$64)))</f>
        <v>0.8529972453571858</v>
      </c>
      <c r="BA81" s="7">
        <f>IF($F$64="n/a",0,IF(BA$3&lt;=$C81,0,IF(BA$3&gt;($F$64+$C81),INDEX($D$76:$W$76,,$C81)-SUM($D81:AZ81),INDEX($D$76:$W$76,,$C81)/$F$64)))</f>
        <v>0.8529972453571858</v>
      </c>
      <c r="BB81" s="7">
        <f>IF($F$64="n/a",0,IF(BB$3&lt;=$C81,0,IF(BB$3&gt;($F$64+$C81),INDEX($D$76:$W$76,,$C81)-SUM($D81:BA81),INDEX($D$76:$W$76,,$C81)/$F$64)))</f>
        <v>0.8529972453571858</v>
      </c>
      <c r="BC81" s="7">
        <f>IF($F$64="n/a",0,IF(BC$3&lt;=$C81,0,IF(BC$3&gt;($F$64+$C81),INDEX($D$76:$W$76,,$C81)-SUM($D81:BB81),INDEX($D$76:$W$76,,$C81)/$F$64)))</f>
        <v>0.8529972453571858</v>
      </c>
      <c r="BD81" s="7">
        <f>IF($F$64="n/a",0,IF(BD$3&lt;=$C81,0,IF(BD$3&gt;($F$64+$C81),INDEX($D$76:$W$76,,$C81)-SUM($D81:BC81),INDEX($D$76:$W$76,,$C81)/$F$64)))</f>
        <v>0.8529972453571858</v>
      </c>
      <c r="BE81" s="7">
        <f>IF($F$64="n/a",0,IF(BE$3&lt;=$C81,0,IF(BE$3&gt;($F$64+$C81),INDEX($D$76:$W$76,,$C81)-SUM($D81:BD81),INDEX($D$76:$W$76,,$C81)/$F$64)))</f>
        <v>0.8529972453571858</v>
      </c>
      <c r="BF81" s="7">
        <f>IF($F$64="n/a",0,IF(BF$3&lt;=$C81,0,IF(BF$3&gt;($F$64+$C81),INDEX($D$76:$W$76,,$C81)-SUM($D81:BE81),INDEX($D$76:$W$76,,$C81)/$F$64)))</f>
        <v>0.8529972453571858</v>
      </c>
      <c r="BG81" s="7">
        <f>IF($F$64="n/a",0,IF(BG$3&lt;=$C81,0,IF(BG$3&gt;($F$64+$C81),INDEX($D$76:$W$76,,$C81)-SUM($D81:BF81),INDEX($D$76:$W$76,,$C81)/$F$64)))</f>
        <v>0.8529972453571858</v>
      </c>
      <c r="BH81" s="7">
        <f>IF($F$64="n/a",0,IF(BH$3&lt;=$C81,0,IF(BH$3&gt;($F$64+$C81),INDEX($D$76:$W$76,,$C81)-SUM($D81:BG81),INDEX($D$76:$W$76,,$C81)/$F$64)))</f>
        <v>0.8529972453571858</v>
      </c>
      <c r="BI81" s="7">
        <f>IF($F$64="n/a",0,IF(BI$3&lt;=$C81,0,IF(BI$3&gt;($F$64+$C81),INDEX($D$76:$W$76,,$C81)-SUM($D81:BH81),INDEX($D$76:$W$76,,$C81)/$F$64)))</f>
        <v>0.8529972453571858</v>
      </c>
      <c r="BJ81" s="7">
        <f>IF($F$64="n/a",0,IF(BJ$3&lt;=$C81,0,IF(BJ$3&gt;($F$64+$C81),INDEX($D$76:$W$76,,$C81)-SUM($D81:BI81),INDEX($D$76:$W$76,,$C81)/$F$64)))</f>
        <v>0.8529972453571858</v>
      </c>
      <c r="BK81" s="7">
        <f>IF($F$64="n/a",0,IF(BK$3&lt;=$C81,0,IF(BK$3&gt;($F$64+$C81),INDEX($D$76:$W$76,,$C81)-SUM($D81:BJ81),INDEX($D$76:$W$76,,$C81)/$F$64)))</f>
        <v>0.8529972453571858</v>
      </c>
    </row>
    <row r="82" spans="2:63" hidden="1" outlineLevel="1">
      <c r="B82" s="14">
        <v>2016</v>
      </c>
      <c r="C82">
        <v>4</v>
      </c>
      <c r="D82" s="7"/>
      <c r="E82" s="7">
        <f>IF($F$64="n/a",0,IF(E$3&lt;=$C82,0,IF(E$3&gt;($F$64+$C82),INDEX($D$76:$W$76,,$C82)-SUM($D82:D82),INDEX($D$76:$W$76,,$C82)/$F$64)))</f>
        <v>0</v>
      </c>
      <c r="F82" s="7">
        <f>IF($F$64="n/a",0,IF(F$3&lt;=$C82,0,IF(F$3&gt;($F$64+$C82),INDEX($D$76:$W$76,,$C82)-SUM($D82:E82),INDEX($D$76:$W$76,,$C82)/$F$64)))</f>
        <v>0</v>
      </c>
      <c r="G82" s="7">
        <f>IF($F$64="n/a",0,IF(G$3&lt;=$C82,0,IF(G$3&gt;($F$64+$C82),INDEX($D$76:$W$76,,$C82)-SUM($D82:F82),INDEX($D$76:$W$76,,$C82)/$F$64)))</f>
        <v>0</v>
      </c>
      <c r="H82" s="10">
        <f>IF($F$64="n/a",0,IF(H$3&lt;=$C82,0,IF(H$3&gt;($F$64+$C82),INDEX($D$76:$W$76,,$C82)-SUM($D82:G82),INDEX($D$76:$W$76,,$C82)/$F$64)))</f>
        <v>0.71809499187818149</v>
      </c>
      <c r="I82" s="11">
        <f>IF($F$64="n/a",0,IF(I$3&lt;=$C82,0,IF(I$3&gt;($F$64+$C82),INDEX($D$76:$W$76,,$C82)-SUM($D82:H82),INDEX($D$76:$W$76,,$C82)/$F$64)))</f>
        <v>0.71809499187818149</v>
      </c>
      <c r="J82" s="7">
        <f>IF($F$64="n/a",0,IF(J$3&lt;=$C82,0,IF(J$3&gt;($F$64+$C82),INDEX($D$76:$W$76,,$C82)-SUM($D82:I82),INDEX($D$76:$W$76,,$C82)/$F$64)))</f>
        <v>0.71809499187818149</v>
      </c>
      <c r="K82" s="7">
        <f>IF($F$64="n/a",0,IF(K$3&lt;=$C82,0,IF(K$3&gt;($F$64+$C82),INDEX($D$76:$W$76,,$C82)-SUM($D82:J82),INDEX($D$76:$W$76,,$C82)/$F$64)))</f>
        <v>0.71809499187818149</v>
      </c>
      <c r="L82" s="7">
        <f>IF($F$64="n/a",0,IF(L$3&lt;=$C82,0,IF(L$3&gt;($F$64+$C82),INDEX($D$76:$W$76,,$C82)-SUM($D82:K82),INDEX($D$76:$W$76,,$C82)/$F$64)))</f>
        <v>0.71809499187818149</v>
      </c>
      <c r="M82" s="7">
        <f>IF($F$64="n/a",0,IF(M$3&lt;=$C82,0,IF(M$3&gt;($F$64+$C82),INDEX($D$76:$W$76,,$C82)-SUM($D82:L82),INDEX($D$76:$W$76,,$C82)/$F$64)))</f>
        <v>0.71809499187818149</v>
      </c>
      <c r="N82" s="7">
        <f>IF($F$64="n/a",0,IF(N$3&lt;=$C82,0,IF(N$3&gt;($F$64+$C82),INDEX($D$76:$W$76,,$C82)-SUM($D82:M82),INDEX($D$76:$W$76,,$C82)/$F$64)))</f>
        <v>0.71809499187818149</v>
      </c>
      <c r="O82" s="7">
        <f>IF($F$64="n/a",0,IF(O$3&lt;=$C82,0,IF(O$3&gt;($F$64+$C82),INDEX($D$76:$W$76,,$C82)-SUM($D82:N82),INDEX($D$76:$W$76,,$C82)/$F$64)))</f>
        <v>0.71809499187818149</v>
      </c>
      <c r="P82" s="7">
        <f>IF($F$64="n/a",0,IF(P$3&lt;=$C82,0,IF(P$3&gt;($F$64+$C82),INDEX($D$76:$W$76,,$C82)-SUM($D82:O82),INDEX($D$76:$W$76,,$C82)/$F$64)))</f>
        <v>0.71809499187818149</v>
      </c>
      <c r="Q82" s="7">
        <f>IF($F$64="n/a",0,IF(Q$3&lt;=$C82,0,IF(Q$3&gt;($F$64+$C82),INDEX($D$76:$W$76,,$C82)-SUM($D82:P82),INDEX($D$76:$W$76,,$C82)/$F$64)))</f>
        <v>0.71809499187818149</v>
      </c>
      <c r="R82" s="7">
        <f>IF($F$64="n/a",0,IF(R$3&lt;=$C82,0,IF(R$3&gt;($F$64+$C82),INDEX($D$76:$W$76,,$C82)-SUM($D82:Q82),INDEX($D$76:$W$76,,$C82)/$F$64)))</f>
        <v>0.71809499187818149</v>
      </c>
      <c r="S82" s="7">
        <f>IF($F$64="n/a",0,IF(S$3&lt;=$C82,0,IF(S$3&gt;($F$64+$C82),INDEX($D$76:$W$76,,$C82)-SUM($D82:R82),INDEX($D$76:$W$76,,$C82)/$F$64)))</f>
        <v>0.71809499187818149</v>
      </c>
      <c r="T82" s="7">
        <f>IF($F$64="n/a",0,IF(T$3&lt;=$C82,0,IF(T$3&gt;($F$64+$C82),INDEX($D$76:$W$76,,$C82)-SUM($D82:S82),INDEX($D$76:$W$76,,$C82)/$F$64)))</f>
        <v>0.71809499187818149</v>
      </c>
      <c r="U82" s="7">
        <f>IF($F$64="n/a",0,IF(U$3&lt;=$C82,0,IF(U$3&gt;($F$64+$C82),INDEX($D$76:$W$76,,$C82)-SUM($D82:T82),INDEX($D$76:$W$76,,$C82)/$F$64)))</f>
        <v>0.71809499187818149</v>
      </c>
      <c r="V82" s="7">
        <f>IF($F$64="n/a",0,IF(V$3&lt;=$C82,0,IF(V$3&gt;($F$64+$C82),INDEX($D$76:$W$76,,$C82)-SUM($D82:U82),INDEX($D$76:$W$76,,$C82)/$F$64)))</f>
        <v>0.71809499187818149</v>
      </c>
      <c r="W82" s="7">
        <f>IF($F$64="n/a",0,IF(W$3&lt;=$C82,0,IF(W$3&gt;($F$64+$C82),INDEX($D$76:$W$76,,$C82)-SUM($D82:V82),INDEX($D$76:$W$76,,$C82)/$F$64)))</f>
        <v>0.71809499187818149</v>
      </c>
      <c r="X82" s="7">
        <f>IF($F$64="n/a",0,IF(X$3&lt;=$C82,0,IF(X$3&gt;($F$64+$C82),INDEX($D$76:$W$76,,$C82)-SUM($D82:W82),INDEX($D$76:$W$76,,$C82)/$F$64)))</f>
        <v>0.71809499187818149</v>
      </c>
      <c r="Y82" s="7">
        <f>IF($F$64="n/a",0,IF(Y$3&lt;=$C82,0,IF(Y$3&gt;($F$64+$C82),INDEX($D$76:$W$76,,$C82)-SUM($D82:X82),INDEX($D$76:$W$76,,$C82)/$F$64)))</f>
        <v>0.71809499187818149</v>
      </c>
      <c r="Z82" s="7">
        <f>IF($F$64="n/a",0,IF(Z$3&lt;=$C82,0,IF(Z$3&gt;($F$64+$C82),INDEX($D$76:$W$76,,$C82)-SUM($D82:Y82),INDEX($D$76:$W$76,,$C82)/$F$64)))</f>
        <v>0.71809499187818149</v>
      </c>
      <c r="AA82" s="7">
        <f>IF($F$64="n/a",0,IF(AA$3&lt;=$C82,0,IF(AA$3&gt;($F$64+$C82),INDEX($D$76:$W$76,,$C82)-SUM($D82:Z82),INDEX($D$76:$W$76,,$C82)/$F$64)))</f>
        <v>0.71809499187818149</v>
      </c>
      <c r="AB82" s="7">
        <f>IF($F$64="n/a",0,IF(AB$3&lt;=$C82,0,IF(AB$3&gt;($F$64+$C82),INDEX($D$76:$W$76,,$C82)-SUM($D82:AA82),INDEX($D$76:$W$76,,$C82)/$F$64)))</f>
        <v>0.71809499187818149</v>
      </c>
      <c r="AC82" s="7">
        <f>IF($F$64="n/a",0,IF(AC$3&lt;=$C82,0,IF(AC$3&gt;($F$64+$C82),INDEX($D$76:$W$76,,$C82)-SUM($D82:AB82),INDEX($D$76:$W$76,,$C82)/$F$64)))</f>
        <v>0.71809499187818149</v>
      </c>
      <c r="AD82" s="7">
        <f>IF($F$64="n/a",0,IF(AD$3&lt;=$C82,0,IF(AD$3&gt;($F$64+$C82),INDEX($D$76:$W$76,,$C82)-SUM($D82:AC82),INDEX($D$76:$W$76,,$C82)/$F$64)))</f>
        <v>0.71809499187818149</v>
      </c>
      <c r="AE82" s="7">
        <f>IF($F$64="n/a",0,IF(AE$3&lt;=$C82,0,IF(AE$3&gt;($F$64+$C82),INDEX($D$76:$W$76,,$C82)-SUM($D82:AD82),INDEX($D$76:$W$76,,$C82)/$F$64)))</f>
        <v>0.71809499187818149</v>
      </c>
      <c r="AF82" s="7">
        <f>IF($F$64="n/a",0,IF(AF$3&lt;=$C82,0,IF(AF$3&gt;($F$64+$C82),INDEX($D$76:$W$76,,$C82)-SUM($D82:AE82),INDEX($D$76:$W$76,,$C82)/$F$64)))</f>
        <v>0.71809499187818149</v>
      </c>
      <c r="AG82" s="7">
        <f>IF($F$64="n/a",0,IF(AG$3&lt;=$C82,0,IF(AG$3&gt;($F$64+$C82),INDEX($D$76:$W$76,,$C82)-SUM($D82:AF82),INDEX($D$76:$W$76,,$C82)/$F$64)))</f>
        <v>0.71809499187818149</v>
      </c>
      <c r="AH82" s="7">
        <f>IF($F$64="n/a",0,IF(AH$3&lt;=$C82,0,IF(AH$3&gt;($F$64+$C82),INDEX($D$76:$W$76,,$C82)-SUM($D82:AG82),INDEX($D$76:$W$76,,$C82)/$F$64)))</f>
        <v>0.71809499187818149</v>
      </c>
      <c r="AI82" s="7">
        <f>IF($F$64="n/a",0,IF(AI$3&lt;=$C82,0,IF(AI$3&gt;($F$64+$C82),INDEX($D$76:$W$76,,$C82)-SUM($D82:AH82),INDEX($D$76:$W$76,,$C82)/$F$64)))</f>
        <v>0.71809499187818149</v>
      </c>
      <c r="AJ82" s="7">
        <f>IF($F$64="n/a",0,IF(AJ$3&lt;=$C82,0,IF(AJ$3&gt;($F$64+$C82),INDEX($D$76:$W$76,,$C82)-SUM($D82:AI82),INDEX($D$76:$W$76,,$C82)/$F$64)))</f>
        <v>0.71809499187818149</v>
      </c>
      <c r="AK82" s="7">
        <f>IF($F$64="n/a",0,IF(AK$3&lt;=$C82,0,IF(AK$3&gt;($F$64+$C82),INDEX($D$76:$W$76,,$C82)-SUM($D82:AJ82),INDEX($D$76:$W$76,,$C82)/$F$64)))</f>
        <v>0.71809499187818149</v>
      </c>
      <c r="AL82" s="7">
        <f>IF($F$64="n/a",0,IF(AL$3&lt;=$C82,0,IF(AL$3&gt;($F$64+$C82),INDEX($D$76:$W$76,,$C82)-SUM($D82:AK82),INDEX($D$76:$W$76,,$C82)/$F$64)))</f>
        <v>0.71809499187818149</v>
      </c>
      <c r="AM82" s="7">
        <f>IF($F$64="n/a",0,IF(AM$3&lt;=$C82,0,IF(AM$3&gt;($F$64+$C82),INDEX($D$76:$W$76,,$C82)-SUM($D82:AL82),INDEX($D$76:$W$76,,$C82)/$F$64)))</f>
        <v>0.71809499187818149</v>
      </c>
      <c r="AN82" s="7">
        <f>IF($F$64="n/a",0,IF(AN$3&lt;=$C82,0,IF(AN$3&gt;($F$64+$C82),INDEX($D$76:$W$76,,$C82)-SUM($D82:AM82),INDEX($D$76:$W$76,,$C82)/$F$64)))</f>
        <v>0.71809499187818149</v>
      </c>
      <c r="AO82" s="7">
        <f>IF($F$64="n/a",0,IF(AO$3&lt;=$C82,0,IF(AO$3&gt;($F$64+$C82),INDEX($D$76:$W$76,,$C82)-SUM($D82:AN82),INDEX($D$76:$W$76,,$C82)/$F$64)))</f>
        <v>0.71809499187818149</v>
      </c>
      <c r="AP82" s="7">
        <f>IF($F$64="n/a",0,IF(AP$3&lt;=$C82,0,IF(AP$3&gt;($F$64+$C82),INDEX($D$76:$W$76,,$C82)-SUM($D82:AO82),INDEX($D$76:$W$76,,$C82)/$F$64)))</f>
        <v>0.71809499187818149</v>
      </c>
      <c r="AQ82" s="7">
        <f>IF($F$64="n/a",0,IF(AQ$3&lt;=$C82,0,IF(AQ$3&gt;($F$64+$C82),INDEX($D$76:$W$76,,$C82)-SUM($D82:AP82),INDEX($D$76:$W$76,,$C82)/$F$64)))</f>
        <v>0.71809499187818149</v>
      </c>
      <c r="AR82" s="7">
        <f>IF($F$64="n/a",0,IF(AR$3&lt;=$C82,0,IF(AR$3&gt;($F$64+$C82),INDEX($D$76:$W$76,,$C82)-SUM($D82:AQ82),INDEX($D$76:$W$76,,$C82)/$F$64)))</f>
        <v>0.71809499187818149</v>
      </c>
      <c r="AS82" s="7">
        <f>IF($F$64="n/a",0,IF(AS$3&lt;=$C82,0,IF(AS$3&gt;($F$64+$C82),INDEX($D$76:$W$76,,$C82)-SUM($D82:AR82),INDEX($D$76:$W$76,,$C82)/$F$64)))</f>
        <v>0.71809499187818149</v>
      </c>
      <c r="AT82" s="7">
        <f>IF($F$64="n/a",0,IF(AT$3&lt;=$C82,0,IF(AT$3&gt;($F$64+$C82),INDEX($D$76:$W$76,,$C82)-SUM($D82:AS82),INDEX($D$76:$W$76,,$C82)/$F$64)))</f>
        <v>0.71809499187818149</v>
      </c>
      <c r="AU82" s="7">
        <f>IF($F$64="n/a",0,IF(AU$3&lt;=$C82,0,IF(AU$3&gt;($F$64+$C82),INDEX($D$76:$W$76,,$C82)-SUM($D82:AT82),INDEX($D$76:$W$76,,$C82)/$F$64)))</f>
        <v>0.71809499187818149</v>
      </c>
      <c r="AV82" s="7">
        <f>IF($F$64="n/a",0,IF(AV$3&lt;=$C82,0,IF(AV$3&gt;($F$64+$C82),INDEX($D$76:$W$76,,$C82)-SUM($D82:AU82),INDEX($D$76:$W$76,,$C82)/$F$64)))</f>
        <v>0.71809499187818149</v>
      </c>
      <c r="AW82" s="7">
        <f>IF($F$64="n/a",0,IF(AW$3&lt;=$C82,0,IF(AW$3&gt;($F$64+$C82),INDEX($D$76:$W$76,,$C82)-SUM($D82:AV82),INDEX($D$76:$W$76,,$C82)/$F$64)))</f>
        <v>0.71809499187818149</v>
      </c>
      <c r="AX82" s="7">
        <f>IF($F$64="n/a",0,IF(AX$3&lt;=$C82,0,IF(AX$3&gt;($F$64+$C82),INDEX($D$76:$W$76,,$C82)-SUM($D82:AW82),INDEX($D$76:$W$76,,$C82)/$F$64)))</f>
        <v>0.71809499187818149</v>
      </c>
      <c r="AY82" s="7">
        <f>IF($F$64="n/a",0,IF(AY$3&lt;=$C82,0,IF(AY$3&gt;($F$64+$C82),INDEX($D$76:$W$76,,$C82)-SUM($D82:AX82),INDEX($D$76:$W$76,,$C82)/$F$64)))</f>
        <v>0.71809499187818149</v>
      </c>
      <c r="AZ82" s="7">
        <f>IF($F$64="n/a",0,IF(AZ$3&lt;=$C82,0,IF(AZ$3&gt;($F$64+$C82),INDEX($D$76:$W$76,,$C82)-SUM($D82:AY82),INDEX($D$76:$W$76,,$C82)/$F$64)))</f>
        <v>0.71809499187818149</v>
      </c>
      <c r="BA82" s="7">
        <f>IF($F$64="n/a",0,IF(BA$3&lt;=$C82,0,IF(BA$3&gt;($F$64+$C82),INDEX($D$76:$W$76,,$C82)-SUM($D82:AZ82),INDEX($D$76:$W$76,,$C82)/$F$64)))</f>
        <v>0.71809499187818149</v>
      </c>
      <c r="BB82" s="7">
        <f>IF($F$64="n/a",0,IF(BB$3&lt;=$C82,0,IF(BB$3&gt;($F$64+$C82),INDEX($D$76:$W$76,,$C82)-SUM($D82:BA82),INDEX($D$76:$W$76,,$C82)/$F$64)))</f>
        <v>0.71809499187818149</v>
      </c>
      <c r="BC82" s="7">
        <f>IF($F$64="n/a",0,IF(BC$3&lt;=$C82,0,IF(BC$3&gt;($F$64+$C82),INDEX($D$76:$W$76,,$C82)-SUM($D82:BB82),INDEX($D$76:$W$76,,$C82)/$F$64)))</f>
        <v>0.71809499187818149</v>
      </c>
      <c r="BD82" s="7">
        <f>IF($F$64="n/a",0,IF(BD$3&lt;=$C82,0,IF(BD$3&gt;($F$64+$C82),INDEX($D$76:$W$76,,$C82)-SUM($D82:BC82),INDEX($D$76:$W$76,,$C82)/$F$64)))</f>
        <v>0.71809499187818149</v>
      </c>
      <c r="BE82" s="7">
        <f>IF($F$64="n/a",0,IF(BE$3&lt;=$C82,0,IF(BE$3&gt;($F$64+$C82),INDEX($D$76:$W$76,,$C82)-SUM($D82:BD82),INDEX($D$76:$W$76,,$C82)/$F$64)))</f>
        <v>0.71809499187818149</v>
      </c>
      <c r="BF82" s="7">
        <f>IF($F$64="n/a",0,IF(BF$3&lt;=$C82,0,IF(BF$3&gt;($F$64+$C82),INDEX($D$76:$W$76,,$C82)-SUM($D82:BE82),INDEX($D$76:$W$76,,$C82)/$F$64)))</f>
        <v>0.71809499187818149</v>
      </c>
      <c r="BG82" s="7">
        <f>IF($F$64="n/a",0,IF(BG$3&lt;=$C82,0,IF(BG$3&gt;($F$64+$C82),INDEX($D$76:$W$76,,$C82)-SUM($D82:BF82),INDEX($D$76:$W$76,,$C82)/$F$64)))</f>
        <v>0.71809499187818149</v>
      </c>
      <c r="BH82" s="7">
        <f>IF($F$64="n/a",0,IF(BH$3&lt;=$C82,0,IF(BH$3&gt;($F$64+$C82),INDEX($D$76:$W$76,,$C82)-SUM($D82:BG82),INDEX($D$76:$W$76,,$C82)/$F$64)))</f>
        <v>0.71809499187818149</v>
      </c>
      <c r="BI82" s="7">
        <f>IF($F$64="n/a",0,IF(BI$3&lt;=$C82,0,IF(BI$3&gt;($F$64+$C82),INDEX($D$76:$W$76,,$C82)-SUM($D82:BH82),INDEX($D$76:$W$76,,$C82)/$F$64)))</f>
        <v>0.71809499187818149</v>
      </c>
      <c r="BJ82" s="7">
        <f>IF($F$64="n/a",0,IF(BJ$3&lt;=$C82,0,IF(BJ$3&gt;($F$64+$C82),INDEX($D$76:$W$76,,$C82)-SUM($D82:BI82),INDEX($D$76:$W$76,,$C82)/$F$64)))</f>
        <v>0.71809499187818149</v>
      </c>
      <c r="BK82" s="7">
        <f>IF($F$64="n/a",0,IF(BK$3&lt;=$C82,0,IF(BK$3&gt;($F$64+$C82),INDEX($D$76:$W$76,,$C82)-SUM($D82:BJ82),INDEX($D$76:$W$76,,$C82)/$F$64)))</f>
        <v>0.71809499187818149</v>
      </c>
    </row>
    <row r="83" spans="2:63" hidden="1" outlineLevel="1">
      <c r="B83" s="14">
        <v>2017</v>
      </c>
      <c r="C83">
        <v>5</v>
      </c>
      <c r="D83" s="7"/>
      <c r="E83" s="7">
        <f>IF($F$64="n/a",0,IF(E$3&lt;=$C83,0,IF(E$3&gt;($F$64+$C83),INDEX($D$76:$W$76,,$C83)-SUM($D83:D83),INDEX($D$76:$W$76,,$C83)/$F$64)))</f>
        <v>0</v>
      </c>
      <c r="F83" s="7">
        <f>IF($F$64="n/a",0,IF(F$3&lt;=$C83,0,IF(F$3&gt;($F$64+$C83),INDEX($D$76:$W$76,,$C83)-SUM($D83:E83),INDEX($D$76:$W$76,,$C83)/$F$64)))</f>
        <v>0</v>
      </c>
      <c r="G83" s="7">
        <f>IF($F$64="n/a",0,IF(G$3&lt;=$C83,0,IF(G$3&gt;($F$64+$C83),INDEX($D$76:$W$76,,$C83)-SUM($D83:F83),INDEX($D$76:$W$76,,$C83)/$F$64)))</f>
        <v>0</v>
      </c>
      <c r="H83" s="10">
        <f>IF($F$64="n/a",0,IF(H$3&lt;=$C83,0,IF(H$3&gt;($F$64+$C83),INDEX($D$76:$W$76,,$C83)-SUM($D83:G83),INDEX($D$76:$W$76,,$C83)/$F$64)))</f>
        <v>0</v>
      </c>
      <c r="I83" s="11">
        <f>IF($F$64="n/a",0,IF(I$3&lt;=$C83,0,IF(I$3&gt;($F$64+$C83),INDEX($D$76:$W$76,,$C83)-SUM($D83:H83),INDEX($D$76:$W$76,,$C83)/$F$64)))</f>
        <v>0.60903563209400557</v>
      </c>
      <c r="J83" s="7">
        <f>IF($F$64="n/a",0,IF(J$3&lt;=$C83,0,IF(J$3&gt;($F$64+$C83),INDEX($D$76:$W$76,,$C83)-SUM($D83:I83),INDEX($D$76:$W$76,,$C83)/$F$64)))</f>
        <v>0.60903563209400557</v>
      </c>
      <c r="K83" s="7">
        <f>IF($F$64="n/a",0,IF(K$3&lt;=$C83,0,IF(K$3&gt;($F$64+$C83),INDEX($D$76:$W$76,,$C83)-SUM($D83:J83),INDEX($D$76:$W$76,,$C83)/$F$64)))</f>
        <v>0.60903563209400557</v>
      </c>
      <c r="L83" s="7">
        <f>IF($F$64="n/a",0,IF(L$3&lt;=$C83,0,IF(L$3&gt;($F$64+$C83),INDEX($D$76:$W$76,,$C83)-SUM($D83:K83),INDEX($D$76:$W$76,,$C83)/$F$64)))</f>
        <v>0.60903563209400557</v>
      </c>
      <c r="M83" s="7">
        <f>IF($F$64="n/a",0,IF(M$3&lt;=$C83,0,IF(M$3&gt;($F$64+$C83),INDEX($D$76:$W$76,,$C83)-SUM($D83:L83),INDEX($D$76:$W$76,,$C83)/$F$64)))</f>
        <v>0.60903563209400557</v>
      </c>
      <c r="N83" s="7">
        <f>IF($F$64="n/a",0,IF(N$3&lt;=$C83,0,IF(N$3&gt;($F$64+$C83),INDEX($D$76:$W$76,,$C83)-SUM($D83:M83),INDEX($D$76:$W$76,,$C83)/$F$64)))</f>
        <v>0.60903563209400557</v>
      </c>
      <c r="O83" s="7">
        <f>IF($F$64="n/a",0,IF(O$3&lt;=$C83,0,IF(O$3&gt;($F$64+$C83),INDEX($D$76:$W$76,,$C83)-SUM($D83:N83),INDEX($D$76:$W$76,,$C83)/$F$64)))</f>
        <v>0.60903563209400557</v>
      </c>
      <c r="P83" s="7">
        <f>IF($F$64="n/a",0,IF(P$3&lt;=$C83,0,IF(P$3&gt;($F$64+$C83),INDEX($D$76:$W$76,,$C83)-SUM($D83:O83),INDEX($D$76:$W$76,,$C83)/$F$64)))</f>
        <v>0.60903563209400557</v>
      </c>
      <c r="Q83" s="7">
        <f>IF($F$64="n/a",0,IF(Q$3&lt;=$C83,0,IF(Q$3&gt;($F$64+$C83),INDEX($D$76:$W$76,,$C83)-SUM($D83:P83),INDEX($D$76:$W$76,,$C83)/$F$64)))</f>
        <v>0.60903563209400557</v>
      </c>
      <c r="R83" s="7">
        <f>IF($F$64="n/a",0,IF(R$3&lt;=$C83,0,IF(R$3&gt;($F$64+$C83),INDEX($D$76:$W$76,,$C83)-SUM($D83:Q83),INDEX($D$76:$W$76,,$C83)/$F$64)))</f>
        <v>0.60903563209400557</v>
      </c>
      <c r="S83" s="7">
        <f>IF($F$64="n/a",0,IF(S$3&lt;=$C83,0,IF(S$3&gt;($F$64+$C83),INDEX($D$76:$W$76,,$C83)-SUM($D83:R83),INDEX($D$76:$W$76,,$C83)/$F$64)))</f>
        <v>0.60903563209400557</v>
      </c>
      <c r="T83" s="7">
        <f>IF($F$64="n/a",0,IF(T$3&lt;=$C83,0,IF(T$3&gt;($F$64+$C83),INDEX($D$76:$W$76,,$C83)-SUM($D83:S83),INDEX($D$76:$W$76,,$C83)/$F$64)))</f>
        <v>0.60903563209400557</v>
      </c>
      <c r="U83" s="7">
        <f>IF($F$64="n/a",0,IF(U$3&lt;=$C83,0,IF(U$3&gt;($F$64+$C83),INDEX($D$76:$W$76,,$C83)-SUM($D83:T83),INDEX($D$76:$W$76,,$C83)/$F$64)))</f>
        <v>0.60903563209400557</v>
      </c>
      <c r="V83" s="7">
        <f>IF($F$64="n/a",0,IF(V$3&lt;=$C83,0,IF(V$3&gt;($F$64+$C83),INDEX($D$76:$W$76,,$C83)-SUM($D83:U83),INDEX($D$76:$W$76,,$C83)/$F$64)))</f>
        <v>0.60903563209400557</v>
      </c>
      <c r="W83" s="7">
        <f>IF($F$64="n/a",0,IF(W$3&lt;=$C83,0,IF(W$3&gt;($F$64+$C83),INDEX($D$76:$W$76,,$C83)-SUM($D83:V83),INDEX($D$76:$W$76,,$C83)/$F$64)))</f>
        <v>0.60903563209400557</v>
      </c>
      <c r="X83" s="7">
        <f>IF($F$64="n/a",0,IF(X$3&lt;=$C83,0,IF(X$3&gt;($F$64+$C83),INDEX($D$76:$W$76,,$C83)-SUM($D83:W83),INDEX($D$76:$W$76,,$C83)/$F$64)))</f>
        <v>0.60903563209400557</v>
      </c>
      <c r="Y83" s="7">
        <f>IF($F$64="n/a",0,IF(Y$3&lt;=$C83,0,IF(Y$3&gt;($F$64+$C83),INDEX($D$76:$W$76,,$C83)-SUM($D83:X83),INDEX($D$76:$W$76,,$C83)/$F$64)))</f>
        <v>0.60903563209400557</v>
      </c>
      <c r="Z83" s="7">
        <f>IF($F$64="n/a",0,IF(Z$3&lt;=$C83,0,IF(Z$3&gt;($F$64+$C83),INDEX($D$76:$W$76,,$C83)-SUM($D83:Y83),INDEX($D$76:$W$76,,$C83)/$F$64)))</f>
        <v>0.60903563209400557</v>
      </c>
      <c r="AA83" s="7">
        <f>IF($F$64="n/a",0,IF(AA$3&lt;=$C83,0,IF(AA$3&gt;($F$64+$C83),INDEX($D$76:$W$76,,$C83)-SUM($D83:Z83),INDEX($D$76:$W$76,,$C83)/$F$64)))</f>
        <v>0.60903563209400557</v>
      </c>
      <c r="AB83" s="7">
        <f>IF($F$64="n/a",0,IF(AB$3&lt;=$C83,0,IF(AB$3&gt;($F$64+$C83),INDEX($D$76:$W$76,,$C83)-SUM($D83:AA83),INDEX($D$76:$W$76,,$C83)/$F$64)))</f>
        <v>0.60903563209400557</v>
      </c>
      <c r="AC83" s="7">
        <f>IF($F$64="n/a",0,IF(AC$3&lt;=$C83,0,IF(AC$3&gt;($F$64+$C83),INDEX($D$76:$W$76,,$C83)-SUM($D83:AB83),INDEX($D$76:$W$76,,$C83)/$F$64)))</f>
        <v>0.60903563209400557</v>
      </c>
      <c r="AD83" s="7">
        <f>IF($F$64="n/a",0,IF(AD$3&lt;=$C83,0,IF(AD$3&gt;($F$64+$C83),INDEX($D$76:$W$76,,$C83)-SUM($D83:AC83),INDEX($D$76:$W$76,,$C83)/$F$64)))</f>
        <v>0.60903563209400557</v>
      </c>
      <c r="AE83" s="7">
        <f>IF($F$64="n/a",0,IF(AE$3&lt;=$C83,0,IF(AE$3&gt;($F$64+$C83),INDEX($D$76:$W$76,,$C83)-SUM($D83:AD83),INDEX($D$76:$W$76,,$C83)/$F$64)))</f>
        <v>0.60903563209400557</v>
      </c>
      <c r="AF83" s="7">
        <f>IF($F$64="n/a",0,IF(AF$3&lt;=$C83,0,IF(AF$3&gt;($F$64+$C83),INDEX($D$76:$W$76,,$C83)-SUM($D83:AE83),INDEX($D$76:$W$76,,$C83)/$F$64)))</f>
        <v>0.60903563209400557</v>
      </c>
      <c r="AG83" s="7">
        <f>IF($F$64="n/a",0,IF(AG$3&lt;=$C83,0,IF(AG$3&gt;($F$64+$C83),INDEX($D$76:$W$76,,$C83)-SUM($D83:AF83),INDEX($D$76:$W$76,,$C83)/$F$64)))</f>
        <v>0.60903563209400557</v>
      </c>
      <c r="AH83" s="7">
        <f>IF($F$64="n/a",0,IF(AH$3&lt;=$C83,0,IF(AH$3&gt;($F$64+$C83),INDEX($D$76:$W$76,,$C83)-SUM($D83:AG83),INDEX($D$76:$W$76,,$C83)/$F$64)))</f>
        <v>0.60903563209400557</v>
      </c>
      <c r="AI83" s="7">
        <f>IF($F$64="n/a",0,IF(AI$3&lt;=$C83,0,IF(AI$3&gt;($F$64+$C83),INDEX($D$76:$W$76,,$C83)-SUM($D83:AH83),INDEX($D$76:$W$76,,$C83)/$F$64)))</f>
        <v>0.60903563209400557</v>
      </c>
      <c r="AJ83" s="7">
        <f>IF($F$64="n/a",0,IF(AJ$3&lt;=$C83,0,IF(AJ$3&gt;($F$64+$C83),INDEX($D$76:$W$76,,$C83)-SUM($D83:AI83),INDEX($D$76:$W$76,,$C83)/$F$64)))</f>
        <v>0.60903563209400557</v>
      </c>
      <c r="AK83" s="7">
        <f>IF($F$64="n/a",0,IF(AK$3&lt;=$C83,0,IF(AK$3&gt;($F$64+$C83),INDEX($D$76:$W$76,,$C83)-SUM($D83:AJ83),INDEX($D$76:$W$76,,$C83)/$F$64)))</f>
        <v>0.60903563209400557</v>
      </c>
      <c r="AL83" s="7">
        <f>IF($F$64="n/a",0,IF(AL$3&lt;=$C83,0,IF(AL$3&gt;($F$64+$C83),INDEX($D$76:$W$76,,$C83)-SUM($D83:AK83),INDEX($D$76:$W$76,,$C83)/$F$64)))</f>
        <v>0.60903563209400557</v>
      </c>
      <c r="AM83" s="7">
        <f>IF($F$64="n/a",0,IF(AM$3&lt;=$C83,0,IF(AM$3&gt;($F$64+$C83),INDEX($D$76:$W$76,,$C83)-SUM($D83:AL83),INDEX($D$76:$W$76,,$C83)/$F$64)))</f>
        <v>0.60903563209400557</v>
      </c>
      <c r="AN83" s="7">
        <f>IF($F$64="n/a",0,IF(AN$3&lt;=$C83,0,IF(AN$3&gt;($F$64+$C83),INDEX($D$76:$W$76,,$C83)-SUM($D83:AM83),INDEX($D$76:$W$76,,$C83)/$F$64)))</f>
        <v>0.60903563209400557</v>
      </c>
      <c r="AO83" s="7">
        <f>IF($F$64="n/a",0,IF(AO$3&lt;=$C83,0,IF(AO$3&gt;($F$64+$C83),INDEX($D$76:$W$76,,$C83)-SUM($D83:AN83),INDEX($D$76:$W$76,,$C83)/$F$64)))</f>
        <v>0.60903563209400557</v>
      </c>
      <c r="AP83" s="7">
        <f>IF($F$64="n/a",0,IF(AP$3&lt;=$C83,0,IF(AP$3&gt;($F$64+$C83),INDEX($D$76:$W$76,,$C83)-SUM($D83:AO83),INDEX($D$76:$W$76,,$C83)/$F$64)))</f>
        <v>0.60903563209400557</v>
      </c>
      <c r="AQ83" s="7">
        <f>IF($F$64="n/a",0,IF(AQ$3&lt;=$C83,0,IF(AQ$3&gt;($F$64+$C83),INDEX($D$76:$W$76,,$C83)-SUM($D83:AP83),INDEX($D$76:$W$76,,$C83)/$F$64)))</f>
        <v>0.60903563209400557</v>
      </c>
      <c r="AR83" s="7">
        <f>IF($F$64="n/a",0,IF(AR$3&lt;=$C83,0,IF(AR$3&gt;($F$64+$C83),INDEX($D$76:$W$76,,$C83)-SUM($D83:AQ83),INDEX($D$76:$W$76,,$C83)/$F$64)))</f>
        <v>0.60903563209400557</v>
      </c>
      <c r="AS83" s="7">
        <f>IF($F$64="n/a",0,IF(AS$3&lt;=$C83,0,IF(AS$3&gt;($F$64+$C83),INDEX($D$76:$W$76,,$C83)-SUM($D83:AR83),INDEX($D$76:$W$76,,$C83)/$F$64)))</f>
        <v>0.60903563209400557</v>
      </c>
      <c r="AT83" s="7">
        <f>IF($F$64="n/a",0,IF(AT$3&lt;=$C83,0,IF(AT$3&gt;($F$64+$C83),INDEX($D$76:$W$76,,$C83)-SUM($D83:AS83),INDEX($D$76:$W$76,,$C83)/$F$64)))</f>
        <v>0.60903563209400557</v>
      </c>
      <c r="AU83" s="7">
        <f>IF($F$64="n/a",0,IF(AU$3&lt;=$C83,0,IF(AU$3&gt;($F$64+$C83),INDEX($D$76:$W$76,,$C83)-SUM($D83:AT83),INDEX($D$76:$W$76,,$C83)/$F$64)))</f>
        <v>0.60903563209400557</v>
      </c>
      <c r="AV83" s="7">
        <f>IF($F$64="n/a",0,IF(AV$3&lt;=$C83,0,IF(AV$3&gt;($F$64+$C83),INDEX($D$76:$W$76,,$C83)-SUM($D83:AU83),INDEX($D$76:$W$76,,$C83)/$F$64)))</f>
        <v>0.60903563209400557</v>
      </c>
      <c r="AW83" s="7">
        <f>IF($F$64="n/a",0,IF(AW$3&lt;=$C83,0,IF(AW$3&gt;($F$64+$C83),INDEX($D$76:$W$76,,$C83)-SUM($D83:AV83),INDEX($D$76:$W$76,,$C83)/$F$64)))</f>
        <v>0.60903563209400557</v>
      </c>
      <c r="AX83" s="7">
        <f>IF($F$64="n/a",0,IF(AX$3&lt;=$C83,0,IF(AX$3&gt;($F$64+$C83),INDEX($D$76:$W$76,,$C83)-SUM($D83:AW83),INDEX($D$76:$W$76,,$C83)/$F$64)))</f>
        <v>0.60903563209400557</v>
      </c>
      <c r="AY83" s="7">
        <f>IF($F$64="n/a",0,IF(AY$3&lt;=$C83,0,IF(AY$3&gt;($F$64+$C83),INDEX($D$76:$W$76,,$C83)-SUM($D83:AX83),INDEX($D$76:$W$76,,$C83)/$F$64)))</f>
        <v>0.60903563209400557</v>
      </c>
      <c r="AZ83" s="7">
        <f>IF($F$64="n/a",0,IF(AZ$3&lt;=$C83,0,IF(AZ$3&gt;($F$64+$C83),INDEX($D$76:$W$76,,$C83)-SUM($D83:AY83),INDEX($D$76:$W$76,,$C83)/$F$64)))</f>
        <v>0.60903563209400557</v>
      </c>
      <c r="BA83" s="7">
        <f>IF($F$64="n/a",0,IF(BA$3&lt;=$C83,0,IF(BA$3&gt;($F$64+$C83),INDEX($D$76:$W$76,,$C83)-SUM($D83:AZ83),INDEX($D$76:$W$76,,$C83)/$F$64)))</f>
        <v>0.60903563209400557</v>
      </c>
      <c r="BB83" s="7">
        <f>IF($F$64="n/a",0,IF(BB$3&lt;=$C83,0,IF(BB$3&gt;($F$64+$C83),INDEX($D$76:$W$76,,$C83)-SUM($D83:BA83),INDEX($D$76:$W$76,,$C83)/$F$64)))</f>
        <v>0.60903563209400557</v>
      </c>
      <c r="BC83" s="7">
        <f>IF($F$64="n/a",0,IF(BC$3&lt;=$C83,0,IF(BC$3&gt;($F$64+$C83),INDEX($D$76:$W$76,,$C83)-SUM($D83:BB83),INDEX($D$76:$W$76,,$C83)/$F$64)))</f>
        <v>0.60903563209400557</v>
      </c>
      <c r="BD83" s="7">
        <f>IF($F$64="n/a",0,IF(BD$3&lt;=$C83,0,IF(BD$3&gt;($F$64+$C83),INDEX($D$76:$W$76,,$C83)-SUM($D83:BC83),INDEX($D$76:$W$76,,$C83)/$F$64)))</f>
        <v>0.60903563209400557</v>
      </c>
      <c r="BE83" s="7">
        <f>IF($F$64="n/a",0,IF(BE$3&lt;=$C83,0,IF(BE$3&gt;($F$64+$C83),INDEX($D$76:$W$76,,$C83)-SUM($D83:BD83),INDEX($D$76:$W$76,,$C83)/$F$64)))</f>
        <v>0.60903563209400557</v>
      </c>
      <c r="BF83" s="7">
        <f>IF($F$64="n/a",0,IF(BF$3&lt;=$C83,0,IF(BF$3&gt;($F$64+$C83),INDEX($D$76:$W$76,,$C83)-SUM($D83:BE83),INDEX($D$76:$W$76,,$C83)/$F$64)))</f>
        <v>0.60903563209400557</v>
      </c>
      <c r="BG83" s="7">
        <f>IF($F$64="n/a",0,IF(BG$3&lt;=$C83,0,IF(BG$3&gt;($F$64+$C83),INDEX($D$76:$W$76,,$C83)-SUM($D83:BF83),INDEX($D$76:$W$76,,$C83)/$F$64)))</f>
        <v>0.60903563209400557</v>
      </c>
      <c r="BH83" s="7">
        <f>IF($F$64="n/a",0,IF(BH$3&lt;=$C83,0,IF(BH$3&gt;($F$64+$C83),INDEX($D$76:$W$76,,$C83)-SUM($D83:BG83),INDEX($D$76:$W$76,,$C83)/$F$64)))</f>
        <v>0.60903563209400557</v>
      </c>
      <c r="BI83" s="7">
        <f>IF($F$64="n/a",0,IF(BI$3&lt;=$C83,0,IF(BI$3&gt;($F$64+$C83),INDEX($D$76:$W$76,,$C83)-SUM($D83:BH83),INDEX($D$76:$W$76,,$C83)/$F$64)))</f>
        <v>0.60903563209400557</v>
      </c>
      <c r="BJ83" s="7">
        <f>IF($F$64="n/a",0,IF(BJ$3&lt;=$C83,0,IF(BJ$3&gt;($F$64+$C83),INDEX($D$76:$W$76,,$C83)-SUM($D83:BI83),INDEX($D$76:$W$76,,$C83)/$F$64)))</f>
        <v>0.60903563209400557</v>
      </c>
      <c r="BK83" s="7">
        <f>IF($F$64="n/a",0,IF(BK$3&lt;=$C83,0,IF(BK$3&gt;($F$64+$C83),INDEX($D$76:$W$76,,$C83)-SUM($D83:BJ83),INDEX($D$76:$W$76,,$C83)/$F$64)))</f>
        <v>0.60903563209400557</v>
      </c>
    </row>
    <row r="84" spans="2:63" hidden="1" outlineLevel="1">
      <c r="B84" s="14">
        <v>2018</v>
      </c>
      <c r="C84">
        <v>6</v>
      </c>
      <c r="D84" s="7"/>
      <c r="E84" s="7">
        <f>IF($F$64="n/a",0,IF(E$3&lt;=$C84,0,IF(E$3&gt;($F$64+$C84),INDEX($D$76:$W$76,,$C84)-SUM($D84:D84),INDEX($D$76:$W$76,,$C84)/$F$64)))</f>
        <v>0</v>
      </c>
      <c r="F84" s="7">
        <f>IF($F$64="n/a",0,IF(F$3&lt;=$C84,0,IF(F$3&gt;($F$64+$C84),INDEX($D$76:$W$76,,$C84)-SUM($D84:E84),INDEX($D$76:$W$76,,$C84)/$F$64)))</f>
        <v>0</v>
      </c>
      <c r="G84" s="7">
        <f>IF($F$64="n/a",0,IF(G$3&lt;=$C84,0,IF(G$3&gt;($F$64+$C84),INDEX($D$76:$W$76,,$C84)-SUM($D84:F84),INDEX($D$76:$W$76,,$C84)/$F$64)))</f>
        <v>0</v>
      </c>
      <c r="H84" s="10">
        <f>IF($F$64="n/a",0,IF(H$3&lt;=$C84,0,IF(H$3&gt;($F$64+$C84),INDEX($D$76:$W$76,,$C84)-SUM($D84:G84),INDEX($D$76:$W$76,,$C84)/$F$64)))</f>
        <v>0</v>
      </c>
      <c r="I84" s="11">
        <f>IF($F$64="n/a",0,IF(I$3&lt;=$C84,0,IF(I$3&gt;($F$64+$C84),INDEX($D$76:$W$76,,$C84)-SUM($D84:H84),INDEX($D$76:$W$76,,$C84)/$F$64)))</f>
        <v>0</v>
      </c>
      <c r="J84" s="7">
        <f>IF($F$64="n/a",0,IF(J$3&lt;=$C84,0,IF(J$3&gt;($F$64+$C84),INDEX($D$76:$W$76,,$C84)-SUM($D84:I84),INDEX($D$76:$W$76,,$C84)/$F$64)))</f>
        <v>0</v>
      </c>
      <c r="K84" s="7">
        <f>IF($F$64="n/a",0,IF(K$3&lt;=$C84,0,IF(K$3&gt;($F$64+$C84),INDEX($D$76:$W$76,,$C84)-SUM($D84:J84),INDEX($D$76:$W$76,,$C84)/$F$64)))</f>
        <v>0</v>
      </c>
      <c r="L84" s="7">
        <f>IF($F$64="n/a",0,IF(L$3&lt;=$C84,0,IF(L$3&gt;($F$64+$C84),INDEX($D$76:$W$76,,$C84)-SUM($D84:K84),INDEX($D$76:$W$76,,$C84)/$F$64)))</f>
        <v>0</v>
      </c>
      <c r="M84" s="7">
        <f>IF($F$64="n/a",0,IF(M$3&lt;=$C84,0,IF(M$3&gt;($F$64+$C84),INDEX($D$76:$W$76,,$C84)-SUM($D84:L84),INDEX($D$76:$W$76,,$C84)/$F$64)))</f>
        <v>0</v>
      </c>
      <c r="N84" s="7">
        <f>IF($F$64="n/a",0,IF(N$3&lt;=$C84,0,IF(N$3&gt;($F$64+$C84),INDEX($D$76:$W$76,,$C84)-SUM($D84:M84),INDEX($D$76:$W$76,,$C84)/$F$64)))</f>
        <v>0</v>
      </c>
      <c r="O84" s="7">
        <f>IF($F$64="n/a",0,IF(O$3&lt;=$C84,0,IF(O$3&gt;($F$64+$C84),INDEX($D$76:$W$76,,$C84)-SUM($D84:N84),INDEX($D$76:$W$76,,$C84)/$F$64)))</f>
        <v>0</v>
      </c>
      <c r="P84" s="7">
        <f>IF($F$64="n/a",0,IF(P$3&lt;=$C84,0,IF(P$3&gt;($F$64+$C84),INDEX($D$76:$W$76,,$C84)-SUM($D84:O84),INDEX($D$76:$W$76,,$C84)/$F$64)))</f>
        <v>0</v>
      </c>
      <c r="Q84" s="7">
        <f>IF($F$64="n/a",0,IF(Q$3&lt;=$C84,0,IF(Q$3&gt;($F$64+$C84),INDEX($D$76:$W$76,,$C84)-SUM($D84:P84),INDEX($D$76:$W$76,,$C84)/$F$64)))</f>
        <v>0</v>
      </c>
      <c r="R84" s="7">
        <f>IF($F$64="n/a",0,IF(R$3&lt;=$C84,0,IF(R$3&gt;($F$64+$C84),INDEX($D$76:$W$76,,$C84)-SUM($D84:Q84),INDEX($D$76:$W$76,,$C84)/$F$64)))</f>
        <v>0</v>
      </c>
      <c r="S84" s="7">
        <f>IF($F$64="n/a",0,IF(S$3&lt;=$C84,0,IF(S$3&gt;($F$64+$C84),INDEX($D$76:$W$76,,$C84)-SUM($D84:R84),INDEX($D$76:$W$76,,$C84)/$F$64)))</f>
        <v>0</v>
      </c>
      <c r="T84" s="7">
        <f>IF($F$64="n/a",0,IF(T$3&lt;=$C84,0,IF(T$3&gt;($F$64+$C84),INDEX($D$76:$W$76,,$C84)-SUM($D84:S84),INDEX($D$76:$W$76,,$C84)/$F$64)))</f>
        <v>0</v>
      </c>
      <c r="U84" s="7">
        <f>IF($F$64="n/a",0,IF(U$3&lt;=$C84,0,IF(U$3&gt;($F$64+$C84),INDEX($D$76:$W$76,,$C84)-SUM($D84:T84),INDEX($D$76:$W$76,,$C84)/$F$64)))</f>
        <v>0</v>
      </c>
      <c r="V84" s="7">
        <f>IF($F$64="n/a",0,IF(V$3&lt;=$C84,0,IF(V$3&gt;($F$64+$C84),INDEX($D$76:$W$76,,$C84)-SUM($D84:U84),INDEX($D$76:$W$76,,$C84)/$F$64)))</f>
        <v>0</v>
      </c>
      <c r="W84" s="7">
        <f>IF($F$64="n/a",0,IF(W$3&lt;=$C84,0,IF(W$3&gt;($F$64+$C84),INDEX($D$76:$W$76,,$C84)-SUM($D84:V84),INDEX($D$76:$W$76,,$C84)/$F$64)))</f>
        <v>0</v>
      </c>
      <c r="X84" s="7">
        <f>IF($F$64="n/a",0,IF(X$3&lt;=$C84,0,IF(X$3&gt;($F$64+$C84),INDEX($D$76:$W$76,,$C84)-SUM($D84:W84),INDEX($D$76:$W$76,,$C84)/$F$64)))</f>
        <v>0</v>
      </c>
      <c r="Y84" s="7">
        <f>IF($F$64="n/a",0,IF(Y$3&lt;=$C84,0,IF(Y$3&gt;($F$64+$C84),INDEX($D$76:$W$76,,$C84)-SUM($D84:X84),INDEX($D$76:$W$76,,$C84)/$F$64)))</f>
        <v>0</v>
      </c>
      <c r="Z84" s="7">
        <f>IF($F$64="n/a",0,IF(Z$3&lt;=$C84,0,IF(Z$3&gt;($F$64+$C84),INDEX($D$76:$W$76,,$C84)-SUM($D84:Y84),INDEX($D$76:$W$76,,$C84)/$F$64)))</f>
        <v>0</v>
      </c>
      <c r="AA84" s="7">
        <f>IF($F$64="n/a",0,IF(AA$3&lt;=$C84,0,IF(AA$3&gt;($F$64+$C84),INDEX($D$76:$W$76,,$C84)-SUM($D84:Z84),INDEX($D$76:$W$76,,$C84)/$F$64)))</f>
        <v>0</v>
      </c>
      <c r="AB84" s="7">
        <f>IF($F$64="n/a",0,IF(AB$3&lt;=$C84,0,IF(AB$3&gt;($F$64+$C84),INDEX($D$76:$W$76,,$C84)-SUM($D84:AA84),INDEX($D$76:$W$76,,$C84)/$F$64)))</f>
        <v>0</v>
      </c>
      <c r="AC84" s="7">
        <f>IF($F$64="n/a",0,IF(AC$3&lt;=$C84,0,IF(AC$3&gt;($F$64+$C84),INDEX($D$76:$W$76,,$C84)-SUM($D84:AB84),INDEX($D$76:$W$76,,$C84)/$F$64)))</f>
        <v>0</v>
      </c>
      <c r="AD84" s="7">
        <f>IF($F$64="n/a",0,IF(AD$3&lt;=$C84,0,IF(AD$3&gt;($F$64+$C84),INDEX($D$76:$W$76,,$C84)-SUM($D84:AC84),INDEX($D$76:$W$76,,$C84)/$F$64)))</f>
        <v>0</v>
      </c>
      <c r="AE84" s="7">
        <f>IF($F$64="n/a",0,IF(AE$3&lt;=$C84,0,IF(AE$3&gt;($F$64+$C84),INDEX($D$76:$W$76,,$C84)-SUM($D84:AD84),INDEX($D$76:$W$76,,$C84)/$F$64)))</f>
        <v>0</v>
      </c>
      <c r="AF84" s="7">
        <f>IF($F$64="n/a",0,IF(AF$3&lt;=$C84,0,IF(AF$3&gt;($F$64+$C84),INDEX($D$76:$W$76,,$C84)-SUM($D84:AE84),INDEX($D$76:$W$76,,$C84)/$F$64)))</f>
        <v>0</v>
      </c>
      <c r="AG84" s="7">
        <f>IF($F$64="n/a",0,IF(AG$3&lt;=$C84,0,IF(AG$3&gt;($F$64+$C84),INDEX($D$76:$W$76,,$C84)-SUM($D84:AF84),INDEX($D$76:$W$76,,$C84)/$F$64)))</f>
        <v>0</v>
      </c>
      <c r="AH84" s="7">
        <f>IF($F$64="n/a",0,IF(AH$3&lt;=$C84,0,IF(AH$3&gt;($F$64+$C84),INDEX($D$76:$W$76,,$C84)-SUM($D84:AG84),INDEX($D$76:$W$76,,$C84)/$F$64)))</f>
        <v>0</v>
      </c>
      <c r="AI84" s="7">
        <f>IF($F$64="n/a",0,IF(AI$3&lt;=$C84,0,IF(AI$3&gt;($F$64+$C84),INDEX($D$76:$W$76,,$C84)-SUM($D84:AH84),INDEX($D$76:$W$76,,$C84)/$F$64)))</f>
        <v>0</v>
      </c>
      <c r="AJ84" s="7">
        <f>IF($F$64="n/a",0,IF(AJ$3&lt;=$C84,0,IF(AJ$3&gt;($F$64+$C84),INDEX($D$76:$W$76,,$C84)-SUM($D84:AI84),INDEX($D$76:$W$76,,$C84)/$F$64)))</f>
        <v>0</v>
      </c>
      <c r="AK84" s="7">
        <f>IF($F$64="n/a",0,IF(AK$3&lt;=$C84,0,IF(AK$3&gt;($F$64+$C84),INDEX($D$76:$W$76,,$C84)-SUM($D84:AJ84),INDEX($D$76:$W$76,,$C84)/$F$64)))</f>
        <v>0</v>
      </c>
      <c r="AL84" s="7">
        <f>IF($F$64="n/a",0,IF(AL$3&lt;=$C84,0,IF(AL$3&gt;($F$64+$C84),INDEX($D$76:$W$76,,$C84)-SUM($D84:AK84),INDEX($D$76:$W$76,,$C84)/$F$64)))</f>
        <v>0</v>
      </c>
      <c r="AM84" s="7">
        <f>IF($F$64="n/a",0,IF(AM$3&lt;=$C84,0,IF(AM$3&gt;($F$64+$C84),INDEX($D$76:$W$76,,$C84)-SUM($D84:AL84),INDEX($D$76:$W$76,,$C84)/$F$64)))</f>
        <v>0</v>
      </c>
      <c r="AN84" s="7">
        <f>IF($F$64="n/a",0,IF(AN$3&lt;=$C84,0,IF(AN$3&gt;($F$64+$C84),INDEX($D$76:$W$76,,$C84)-SUM($D84:AM84),INDEX($D$76:$W$76,,$C84)/$F$64)))</f>
        <v>0</v>
      </c>
      <c r="AO84" s="7">
        <f>IF($F$64="n/a",0,IF(AO$3&lt;=$C84,0,IF(AO$3&gt;($F$64+$C84),INDEX($D$76:$W$76,,$C84)-SUM($D84:AN84),INDEX($D$76:$W$76,,$C84)/$F$64)))</f>
        <v>0</v>
      </c>
      <c r="AP84" s="7">
        <f>IF($F$64="n/a",0,IF(AP$3&lt;=$C84,0,IF(AP$3&gt;($F$64+$C84),INDEX($D$76:$W$76,,$C84)-SUM($D84:AO84),INDEX($D$76:$W$76,,$C84)/$F$64)))</f>
        <v>0</v>
      </c>
      <c r="AQ84" s="7">
        <f>IF($F$64="n/a",0,IF(AQ$3&lt;=$C84,0,IF(AQ$3&gt;($F$64+$C84),INDEX($D$76:$W$76,,$C84)-SUM($D84:AP84),INDEX($D$76:$W$76,,$C84)/$F$64)))</f>
        <v>0</v>
      </c>
      <c r="AR84" s="7">
        <f>IF($F$64="n/a",0,IF(AR$3&lt;=$C84,0,IF(AR$3&gt;($F$64+$C84),INDEX($D$76:$W$76,,$C84)-SUM($D84:AQ84),INDEX($D$76:$W$76,,$C84)/$F$64)))</f>
        <v>0</v>
      </c>
      <c r="AS84" s="7">
        <f>IF($F$64="n/a",0,IF(AS$3&lt;=$C84,0,IF(AS$3&gt;($F$64+$C84),INDEX($D$76:$W$76,,$C84)-SUM($D84:AR84),INDEX($D$76:$W$76,,$C84)/$F$64)))</f>
        <v>0</v>
      </c>
      <c r="AT84" s="7">
        <f>IF($F$64="n/a",0,IF(AT$3&lt;=$C84,0,IF(AT$3&gt;($F$64+$C84),INDEX($D$76:$W$76,,$C84)-SUM($D84:AS84),INDEX($D$76:$W$76,,$C84)/$F$64)))</f>
        <v>0</v>
      </c>
      <c r="AU84" s="7">
        <f>IF($F$64="n/a",0,IF(AU$3&lt;=$C84,0,IF(AU$3&gt;($F$64+$C84),INDEX($D$76:$W$76,,$C84)-SUM($D84:AT84),INDEX($D$76:$W$76,,$C84)/$F$64)))</f>
        <v>0</v>
      </c>
      <c r="AV84" s="7">
        <f>IF($F$64="n/a",0,IF(AV$3&lt;=$C84,0,IF(AV$3&gt;($F$64+$C84),INDEX($D$76:$W$76,,$C84)-SUM($D84:AU84),INDEX($D$76:$W$76,,$C84)/$F$64)))</f>
        <v>0</v>
      </c>
      <c r="AW84" s="7">
        <f>IF($F$64="n/a",0,IF(AW$3&lt;=$C84,0,IF(AW$3&gt;($F$64+$C84),INDEX($D$76:$W$76,,$C84)-SUM($D84:AV84),INDEX($D$76:$W$76,,$C84)/$F$64)))</f>
        <v>0</v>
      </c>
      <c r="AX84" s="7">
        <f>IF($F$64="n/a",0,IF(AX$3&lt;=$C84,0,IF(AX$3&gt;($F$64+$C84),INDEX($D$76:$W$76,,$C84)-SUM($D84:AW84),INDEX($D$76:$W$76,,$C84)/$F$64)))</f>
        <v>0</v>
      </c>
      <c r="AY84" s="7">
        <f>IF($F$64="n/a",0,IF(AY$3&lt;=$C84,0,IF(AY$3&gt;($F$64+$C84),INDEX($D$76:$W$76,,$C84)-SUM($D84:AX84),INDEX($D$76:$W$76,,$C84)/$F$64)))</f>
        <v>0</v>
      </c>
      <c r="AZ84" s="7">
        <f>IF($F$64="n/a",0,IF(AZ$3&lt;=$C84,0,IF(AZ$3&gt;($F$64+$C84),INDEX($D$76:$W$76,,$C84)-SUM($D84:AY84),INDEX($D$76:$W$76,,$C84)/$F$64)))</f>
        <v>0</v>
      </c>
      <c r="BA84" s="7">
        <f>IF($F$64="n/a",0,IF(BA$3&lt;=$C84,0,IF(BA$3&gt;($F$64+$C84),INDEX($D$76:$W$76,,$C84)-SUM($D84:AZ84),INDEX($D$76:$W$76,,$C84)/$F$64)))</f>
        <v>0</v>
      </c>
      <c r="BB84" s="7">
        <f>IF($F$64="n/a",0,IF(BB$3&lt;=$C84,0,IF(BB$3&gt;($F$64+$C84),INDEX($D$76:$W$76,,$C84)-SUM($D84:BA84),INDEX($D$76:$W$76,,$C84)/$F$64)))</f>
        <v>0</v>
      </c>
      <c r="BC84" s="7">
        <f>IF($F$64="n/a",0,IF(BC$3&lt;=$C84,0,IF(BC$3&gt;($F$64+$C84),INDEX($D$76:$W$76,,$C84)-SUM($D84:BB84),INDEX($D$76:$W$76,,$C84)/$F$64)))</f>
        <v>0</v>
      </c>
      <c r="BD84" s="7">
        <f>IF($F$64="n/a",0,IF(BD$3&lt;=$C84,0,IF(BD$3&gt;($F$64+$C84),INDEX($D$76:$W$76,,$C84)-SUM($D84:BC84),INDEX($D$76:$W$76,,$C84)/$F$64)))</f>
        <v>0</v>
      </c>
      <c r="BE84" s="7">
        <f>IF($F$64="n/a",0,IF(BE$3&lt;=$C84,0,IF(BE$3&gt;($F$64+$C84),INDEX($D$76:$W$76,,$C84)-SUM($D84:BD84),INDEX($D$76:$W$76,,$C84)/$F$64)))</f>
        <v>0</v>
      </c>
      <c r="BF84" s="7">
        <f>IF($F$64="n/a",0,IF(BF$3&lt;=$C84,0,IF(BF$3&gt;($F$64+$C84),INDEX($D$76:$W$76,,$C84)-SUM($D84:BE84),INDEX($D$76:$W$76,,$C84)/$F$64)))</f>
        <v>0</v>
      </c>
      <c r="BG84" s="7">
        <f>IF($F$64="n/a",0,IF(BG$3&lt;=$C84,0,IF(BG$3&gt;($F$64+$C84),INDEX($D$76:$W$76,,$C84)-SUM($D84:BF84),INDEX($D$76:$W$76,,$C84)/$F$64)))</f>
        <v>0</v>
      </c>
      <c r="BH84" s="7">
        <f>IF($F$64="n/a",0,IF(BH$3&lt;=$C84,0,IF(BH$3&gt;($F$64+$C84),INDEX($D$76:$W$76,,$C84)-SUM($D84:BG84),INDEX($D$76:$W$76,,$C84)/$F$64)))</f>
        <v>0</v>
      </c>
      <c r="BI84" s="7">
        <f>IF($F$64="n/a",0,IF(BI$3&lt;=$C84,0,IF(BI$3&gt;($F$64+$C84),INDEX($D$76:$W$76,,$C84)-SUM($D84:BH84),INDEX($D$76:$W$76,,$C84)/$F$64)))</f>
        <v>0</v>
      </c>
      <c r="BJ84" s="7">
        <f>IF($F$64="n/a",0,IF(BJ$3&lt;=$C84,0,IF(BJ$3&gt;($F$64+$C84),INDEX($D$76:$W$76,,$C84)-SUM($D84:BI84),INDEX($D$76:$W$76,,$C84)/$F$64)))</f>
        <v>0</v>
      </c>
      <c r="BK84" s="7">
        <f>IF($F$64="n/a",0,IF(BK$3&lt;=$C84,0,IF(BK$3&gt;($F$64+$C84),INDEX($D$76:$W$76,,$C84)-SUM($D84:BJ84),INDEX($D$76:$W$76,,$C84)/$F$64)))</f>
        <v>0</v>
      </c>
    </row>
    <row r="85" spans="2:63" hidden="1" outlineLevel="1">
      <c r="B85" s="14">
        <v>2019</v>
      </c>
      <c r="C85">
        <v>7</v>
      </c>
      <c r="D85" s="7"/>
      <c r="E85" s="7">
        <f>IF($F$64="n/a",0,IF(E$3&lt;=$C85,0,IF(E$3&gt;($F$64+$C85),INDEX($D$76:$W$76,,$C85)-SUM($D85:D85),INDEX($D$76:$W$76,,$C85)/$F$64)))</f>
        <v>0</v>
      </c>
      <c r="F85" s="7">
        <f>IF($F$64="n/a",0,IF(F$3&lt;=$C85,0,IF(F$3&gt;($F$64+$C85),INDEX($D$76:$W$76,,$C85)-SUM($D85:E85),INDEX($D$76:$W$76,,$C85)/$F$64)))</f>
        <v>0</v>
      </c>
      <c r="G85" s="7">
        <f>IF($F$64="n/a",0,IF(G$3&lt;=$C85,0,IF(G$3&gt;($F$64+$C85),INDEX($D$76:$W$76,,$C85)-SUM($D85:F85),INDEX($D$76:$W$76,,$C85)/$F$64)))</f>
        <v>0</v>
      </c>
      <c r="H85" s="10">
        <f>IF($F$64="n/a",0,IF(H$3&lt;=$C85,0,IF(H$3&gt;($F$64+$C85),INDEX($D$76:$W$76,,$C85)-SUM($D85:G85),INDEX($D$76:$W$76,,$C85)/$F$64)))</f>
        <v>0</v>
      </c>
      <c r="I85" s="11">
        <f>IF($F$64="n/a",0,IF(I$3&lt;=$C85,0,IF(I$3&gt;($F$64+$C85),INDEX($D$76:$W$76,,$C85)-SUM($D85:H85),INDEX($D$76:$W$76,,$C85)/$F$64)))</f>
        <v>0</v>
      </c>
      <c r="J85" s="7">
        <f>IF($F$64="n/a",0,IF(J$3&lt;=$C85,0,IF(J$3&gt;($F$64+$C85),INDEX($D$76:$W$76,,$C85)-SUM($D85:I85),INDEX($D$76:$W$76,,$C85)/$F$64)))</f>
        <v>0</v>
      </c>
      <c r="K85" s="7">
        <f>IF($F$64="n/a",0,IF(K$3&lt;=$C85,0,IF(K$3&gt;($F$64+$C85),INDEX($D$76:$W$76,,$C85)-SUM($D85:J85),INDEX($D$76:$W$76,,$C85)/$F$64)))</f>
        <v>0</v>
      </c>
      <c r="L85" s="7">
        <f>IF($F$64="n/a",0,IF(L$3&lt;=$C85,0,IF(L$3&gt;($F$64+$C85),INDEX($D$76:$W$76,,$C85)-SUM($D85:K85),INDEX($D$76:$W$76,,$C85)/$F$64)))</f>
        <v>0</v>
      </c>
      <c r="M85" s="7">
        <f>IF($F$64="n/a",0,IF(M$3&lt;=$C85,0,IF(M$3&gt;($F$64+$C85),INDEX($D$76:$W$76,,$C85)-SUM($D85:L85),INDEX($D$76:$W$76,,$C85)/$F$64)))</f>
        <v>0</v>
      </c>
      <c r="N85" s="7">
        <f>IF($F$64="n/a",0,IF(N$3&lt;=$C85,0,IF(N$3&gt;($F$64+$C85),INDEX($D$76:$W$76,,$C85)-SUM($D85:M85),INDEX($D$76:$W$76,,$C85)/$F$64)))</f>
        <v>0</v>
      </c>
      <c r="O85" s="7">
        <f>IF($F$64="n/a",0,IF(O$3&lt;=$C85,0,IF(O$3&gt;($F$64+$C85),INDEX($D$76:$W$76,,$C85)-SUM($D85:N85),INDEX($D$76:$W$76,,$C85)/$F$64)))</f>
        <v>0</v>
      </c>
      <c r="P85" s="7">
        <f>IF($F$64="n/a",0,IF(P$3&lt;=$C85,0,IF(P$3&gt;($F$64+$C85),INDEX($D$76:$W$76,,$C85)-SUM($D85:O85),INDEX($D$76:$W$76,,$C85)/$F$64)))</f>
        <v>0</v>
      </c>
      <c r="Q85" s="7">
        <f>IF($F$64="n/a",0,IF(Q$3&lt;=$C85,0,IF(Q$3&gt;($F$64+$C85),INDEX($D$76:$W$76,,$C85)-SUM($D85:P85),INDEX($D$76:$W$76,,$C85)/$F$64)))</f>
        <v>0</v>
      </c>
      <c r="R85" s="7">
        <f>IF($F$64="n/a",0,IF(R$3&lt;=$C85,0,IF(R$3&gt;($F$64+$C85),INDEX($D$76:$W$76,,$C85)-SUM($D85:Q85),INDEX($D$76:$W$76,,$C85)/$F$64)))</f>
        <v>0</v>
      </c>
      <c r="S85" s="7">
        <f>IF($F$64="n/a",0,IF(S$3&lt;=$C85,0,IF(S$3&gt;($F$64+$C85),INDEX($D$76:$W$76,,$C85)-SUM($D85:R85),INDEX($D$76:$W$76,,$C85)/$F$64)))</f>
        <v>0</v>
      </c>
      <c r="T85" s="7">
        <f>IF($F$64="n/a",0,IF(T$3&lt;=$C85,0,IF(T$3&gt;($F$64+$C85),INDEX($D$76:$W$76,,$C85)-SUM($D85:S85),INDEX($D$76:$W$76,,$C85)/$F$64)))</f>
        <v>0</v>
      </c>
      <c r="U85" s="7">
        <f>IF($F$64="n/a",0,IF(U$3&lt;=$C85,0,IF(U$3&gt;($F$64+$C85),INDEX($D$76:$W$76,,$C85)-SUM($D85:T85),INDEX($D$76:$W$76,,$C85)/$F$64)))</f>
        <v>0</v>
      </c>
      <c r="V85" s="7">
        <f>IF($F$64="n/a",0,IF(V$3&lt;=$C85,0,IF(V$3&gt;($F$64+$C85),INDEX($D$76:$W$76,,$C85)-SUM($D85:U85),INDEX($D$76:$W$76,,$C85)/$F$64)))</f>
        <v>0</v>
      </c>
      <c r="W85" s="7">
        <f>IF($F$64="n/a",0,IF(W$3&lt;=$C85,0,IF(W$3&gt;($F$64+$C85),INDEX($D$76:$W$76,,$C85)-SUM($D85:V85),INDEX($D$76:$W$76,,$C85)/$F$64)))</f>
        <v>0</v>
      </c>
      <c r="X85" s="7">
        <f>IF($F$64="n/a",0,IF(X$3&lt;=$C85,0,IF(X$3&gt;($F$64+$C85),INDEX($D$76:$W$76,,$C85)-SUM($D85:W85),INDEX($D$76:$W$76,,$C85)/$F$64)))</f>
        <v>0</v>
      </c>
      <c r="Y85" s="7">
        <f>IF($F$64="n/a",0,IF(Y$3&lt;=$C85,0,IF(Y$3&gt;($F$64+$C85),INDEX($D$76:$W$76,,$C85)-SUM($D85:X85),INDEX($D$76:$W$76,,$C85)/$F$64)))</f>
        <v>0</v>
      </c>
      <c r="Z85" s="7">
        <f>IF($F$64="n/a",0,IF(Z$3&lt;=$C85,0,IF(Z$3&gt;($F$64+$C85),INDEX($D$76:$W$76,,$C85)-SUM($D85:Y85),INDEX($D$76:$W$76,,$C85)/$F$64)))</f>
        <v>0</v>
      </c>
      <c r="AA85" s="7">
        <f>IF($F$64="n/a",0,IF(AA$3&lt;=$C85,0,IF(AA$3&gt;($F$64+$C85),INDEX($D$76:$W$76,,$C85)-SUM($D85:Z85),INDEX($D$76:$W$76,,$C85)/$F$64)))</f>
        <v>0</v>
      </c>
      <c r="AB85" s="7">
        <f>IF($F$64="n/a",0,IF(AB$3&lt;=$C85,0,IF(AB$3&gt;($F$64+$C85),INDEX($D$76:$W$76,,$C85)-SUM($D85:AA85),INDEX($D$76:$W$76,,$C85)/$F$64)))</f>
        <v>0</v>
      </c>
      <c r="AC85" s="7">
        <f>IF($F$64="n/a",0,IF(AC$3&lt;=$C85,0,IF(AC$3&gt;($F$64+$C85),INDEX($D$76:$W$76,,$C85)-SUM($D85:AB85),INDEX($D$76:$W$76,,$C85)/$F$64)))</f>
        <v>0</v>
      </c>
      <c r="AD85" s="7">
        <f>IF($F$64="n/a",0,IF(AD$3&lt;=$C85,0,IF(AD$3&gt;($F$64+$C85),INDEX($D$76:$W$76,,$C85)-SUM($D85:AC85),INDEX($D$76:$W$76,,$C85)/$F$64)))</f>
        <v>0</v>
      </c>
      <c r="AE85" s="7">
        <f>IF($F$64="n/a",0,IF(AE$3&lt;=$C85,0,IF(AE$3&gt;($F$64+$C85),INDEX($D$76:$W$76,,$C85)-SUM($D85:AD85),INDEX($D$76:$W$76,,$C85)/$F$64)))</f>
        <v>0</v>
      </c>
      <c r="AF85" s="7">
        <f>IF($F$64="n/a",0,IF(AF$3&lt;=$C85,0,IF(AF$3&gt;($F$64+$C85),INDEX($D$76:$W$76,,$C85)-SUM($D85:AE85),INDEX($D$76:$W$76,,$C85)/$F$64)))</f>
        <v>0</v>
      </c>
      <c r="AG85" s="7">
        <f>IF($F$64="n/a",0,IF(AG$3&lt;=$C85,0,IF(AG$3&gt;($F$64+$C85),INDEX($D$76:$W$76,,$C85)-SUM($D85:AF85),INDEX($D$76:$W$76,,$C85)/$F$64)))</f>
        <v>0</v>
      </c>
      <c r="AH85" s="7">
        <f>IF($F$64="n/a",0,IF(AH$3&lt;=$C85,0,IF(AH$3&gt;($F$64+$C85),INDEX($D$76:$W$76,,$C85)-SUM($D85:AG85),INDEX($D$76:$W$76,,$C85)/$F$64)))</f>
        <v>0</v>
      </c>
      <c r="AI85" s="7">
        <f>IF($F$64="n/a",0,IF(AI$3&lt;=$C85,0,IF(AI$3&gt;($F$64+$C85),INDEX($D$76:$W$76,,$C85)-SUM($D85:AH85),INDEX($D$76:$W$76,,$C85)/$F$64)))</f>
        <v>0</v>
      </c>
      <c r="AJ85" s="7">
        <f>IF($F$64="n/a",0,IF(AJ$3&lt;=$C85,0,IF(AJ$3&gt;($F$64+$C85),INDEX($D$76:$W$76,,$C85)-SUM($D85:AI85),INDEX($D$76:$W$76,,$C85)/$F$64)))</f>
        <v>0</v>
      </c>
      <c r="AK85" s="7">
        <f>IF($F$64="n/a",0,IF(AK$3&lt;=$C85,0,IF(AK$3&gt;($F$64+$C85),INDEX($D$76:$W$76,,$C85)-SUM($D85:AJ85),INDEX($D$76:$W$76,,$C85)/$F$64)))</f>
        <v>0</v>
      </c>
      <c r="AL85" s="7">
        <f>IF($F$64="n/a",0,IF(AL$3&lt;=$C85,0,IF(AL$3&gt;($F$64+$C85),INDEX($D$76:$W$76,,$C85)-SUM($D85:AK85),INDEX($D$76:$W$76,,$C85)/$F$64)))</f>
        <v>0</v>
      </c>
      <c r="AM85" s="7">
        <f>IF($F$64="n/a",0,IF(AM$3&lt;=$C85,0,IF(AM$3&gt;($F$64+$C85),INDEX($D$76:$W$76,,$C85)-SUM($D85:AL85),INDEX($D$76:$W$76,,$C85)/$F$64)))</f>
        <v>0</v>
      </c>
      <c r="AN85" s="7">
        <f>IF($F$64="n/a",0,IF(AN$3&lt;=$C85,0,IF(AN$3&gt;($F$64+$C85),INDEX($D$76:$W$76,,$C85)-SUM($D85:AM85),INDEX($D$76:$W$76,,$C85)/$F$64)))</f>
        <v>0</v>
      </c>
      <c r="AO85" s="7">
        <f>IF($F$64="n/a",0,IF(AO$3&lt;=$C85,0,IF(AO$3&gt;($F$64+$C85),INDEX($D$76:$W$76,,$C85)-SUM($D85:AN85),INDEX($D$76:$W$76,,$C85)/$F$64)))</f>
        <v>0</v>
      </c>
      <c r="AP85" s="7">
        <f>IF($F$64="n/a",0,IF(AP$3&lt;=$C85,0,IF(AP$3&gt;($F$64+$C85),INDEX($D$76:$W$76,,$C85)-SUM($D85:AO85),INDEX($D$76:$W$76,,$C85)/$F$64)))</f>
        <v>0</v>
      </c>
      <c r="AQ85" s="7">
        <f>IF($F$64="n/a",0,IF(AQ$3&lt;=$C85,0,IF(AQ$3&gt;($F$64+$C85),INDEX($D$76:$W$76,,$C85)-SUM($D85:AP85),INDEX($D$76:$W$76,,$C85)/$F$64)))</f>
        <v>0</v>
      </c>
      <c r="AR85" s="7">
        <f>IF($F$64="n/a",0,IF(AR$3&lt;=$C85,0,IF(AR$3&gt;($F$64+$C85),INDEX($D$76:$W$76,,$C85)-SUM($D85:AQ85),INDEX($D$76:$W$76,,$C85)/$F$64)))</f>
        <v>0</v>
      </c>
      <c r="AS85" s="7">
        <f>IF($F$64="n/a",0,IF(AS$3&lt;=$C85,0,IF(AS$3&gt;($F$64+$C85),INDEX($D$76:$W$76,,$C85)-SUM($D85:AR85),INDEX($D$76:$W$76,,$C85)/$F$64)))</f>
        <v>0</v>
      </c>
      <c r="AT85" s="7">
        <f>IF($F$64="n/a",0,IF(AT$3&lt;=$C85,0,IF(AT$3&gt;($F$64+$C85),INDEX($D$76:$W$76,,$C85)-SUM($D85:AS85),INDEX($D$76:$W$76,,$C85)/$F$64)))</f>
        <v>0</v>
      </c>
      <c r="AU85" s="7">
        <f>IF($F$64="n/a",0,IF(AU$3&lt;=$C85,0,IF(AU$3&gt;($F$64+$C85),INDEX($D$76:$W$76,,$C85)-SUM($D85:AT85),INDEX($D$76:$W$76,,$C85)/$F$64)))</f>
        <v>0</v>
      </c>
      <c r="AV85" s="7">
        <f>IF($F$64="n/a",0,IF(AV$3&lt;=$C85,0,IF(AV$3&gt;($F$64+$C85),INDEX($D$76:$W$76,,$C85)-SUM($D85:AU85),INDEX($D$76:$W$76,,$C85)/$F$64)))</f>
        <v>0</v>
      </c>
      <c r="AW85" s="7">
        <f>IF($F$64="n/a",0,IF(AW$3&lt;=$C85,0,IF(AW$3&gt;($F$64+$C85),INDEX($D$76:$W$76,,$C85)-SUM($D85:AV85),INDEX($D$76:$W$76,,$C85)/$F$64)))</f>
        <v>0</v>
      </c>
      <c r="AX85" s="7">
        <f>IF($F$64="n/a",0,IF(AX$3&lt;=$C85,0,IF(AX$3&gt;($F$64+$C85),INDEX($D$76:$W$76,,$C85)-SUM($D85:AW85),INDEX($D$76:$W$76,,$C85)/$F$64)))</f>
        <v>0</v>
      </c>
      <c r="AY85" s="7">
        <f>IF($F$64="n/a",0,IF(AY$3&lt;=$C85,0,IF(AY$3&gt;($F$64+$C85),INDEX($D$76:$W$76,,$C85)-SUM($D85:AX85),INDEX($D$76:$W$76,,$C85)/$F$64)))</f>
        <v>0</v>
      </c>
      <c r="AZ85" s="7">
        <f>IF($F$64="n/a",0,IF(AZ$3&lt;=$C85,0,IF(AZ$3&gt;($F$64+$C85),INDEX($D$76:$W$76,,$C85)-SUM($D85:AY85),INDEX($D$76:$W$76,,$C85)/$F$64)))</f>
        <v>0</v>
      </c>
      <c r="BA85" s="7">
        <f>IF($F$64="n/a",0,IF(BA$3&lt;=$C85,0,IF(BA$3&gt;($F$64+$C85),INDEX($D$76:$W$76,,$C85)-SUM($D85:AZ85),INDEX($D$76:$W$76,,$C85)/$F$64)))</f>
        <v>0</v>
      </c>
      <c r="BB85" s="7">
        <f>IF($F$64="n/a",0,IF(BB$3&lt;=$C85,0,IF(BB$3&gt;($F$64+$C85),INDEX($D$76:$W$76,,$C85)-SUM($D85:BA85),INDEX($D$76:$W$76,,$C85)/$F$64)))</f>
        <v>0</v>
      </c>
      <c r="BC85" s="7">
        <f>IF($F$64="n/a",0,IF(BC$3&lt;=$C85,0,IF(BC$3&gt;($F$64+$C85),INDEX($D$76:$W$76,,$C85)-SUM($D85:BB85),INDEX($D$76:$W$76,,$C85)/$F$64)))</f>
        <v>0</v>
      </c>
      <c r="BD85" s="7">
        <f>IF($F$64="n/a",0,IF(BD$3&lt;=$C85,0,IF(BD$3&gt;($F$64+$C85),INDEX($D$76:$W$76,,$C85)-SUM($D85:BC85),INDEX($D$76:$W$76,,$C85)/$F$64)))</f>
        <v>0</v>
      </c>
      <c r="BE85" s="7">
        <f>IF($F$64="n/a",0,IF(BE$3&lt;=$C85,0,IF(BE$3&gt;($F$64+$C85),INDEX($D$76:$W$76,,$C85)-SUM($D85:BD85),INDEX($D$76:$W$76,,$C85)/$F$64)))</f>
        <v>0</v>
      </c>
      <c r="BF85" s="7">
        <f>IF($F$64="n/a",0,IF(BF$3&lt;=$C85,0,IF(BF$3&gt;($F$64+$C85),INDEX($D$76:$W$76,,$C85)-SUM($D85:BE85),INDEX($D$76:$W$76,,$C85)/$F$64)))</f>
        <v>0</v>
      </c>
      <c r="BG85" s="7">
        <f>IF($F$64="n/a",0,IF(BG$3&lt;=$C85,0,IF(BG$3&gt;($F$64+$C85),INDEX($D$76:$W$76,,$C85)-SUM($D85:BF85),INDEX($D$76:$W$76,,$C85)/$F$64)))</f>
        <v>0</v>
      </c>
      <c r="BH85" s="7">
        <f>IF($F$64="n/a",0,IF(BH$3&lt;=$C85,0,IF(BH$3&gt;($F$64+$C85),INDEX($D$76:$W$76,,$C85)-SUM($D85:BG85),INDEX($D$76:$W$76,,$C85)/$F$64)))</f>
        <v>0</v>
      </c>
      <c r="BI85" s="7">
        <f>IF($F$64="n/a",0,IF(BI$3&lt;=$C85,0,IF(BI$3&gt;($F$64+$C85),INDEX($D$76:$W$76,,$C85)-SUM($D85:BH85),INDEX($D$76:$W$76,,$C85)/$F$64)))</f>
        <v>0</v>
      </c>
      <c r="BJ85" s="7">
        <f>IF($F$64="n/a",0,IF(BJ$3&lt;=$C85,0,IF(BJ$3&gt;($F$64+$C85),INDEX($D$76:$W$76,,$C85)-SUM($D85:BI85),INDEX($D$76:$W$76,,$C85)/$F$64)))</f>
        <v>0</v>
      </c>
      <c r="BK85" s="7">
        <f>IF($F$64="n/a",0,IF(BK$3&lt;=$C85,0,IF(BK$3&gt;($F$64+$C85),INDEX($D$76:$W$76,,$C85)-SUM($D85:BJ85),INDEX($D$76:$W$76,,$C85)/$F$64)))</f>
        <v>0</v>
      </c>
    </row>
    <row r="86" spans="2:63" hidden="1" outlineLevel="1">
      <c r="B86" s="14">
        <v>2020</v>
      </c>
      <c r="C86">
        <v>8</v>
      </c>
      <c r="D86" s="7"/>
      <c r="E86" s="7">
        <f>IF($F$64="n/a",0,IF(E$3&lt;=$C86,0,IF(E$3&gt;($F$64+$C86),INDEX($D$76:$W$76,,$C86)-SUM($D86:D86),INDEX($D$76:$W$76,,$C86)/$F$64)))</f>
        <v>0</v>
      </c>
      <c r="F86" s="7">
        <f>IF($F$64="n/a",0,IF(F$3&lt;=$C86,0,IF(F$3&gt;($F$64+$C86),INDEX($D$76:$W$76,,$C86)-SUM($D86:E86),INDEX($D$76:$W$76,,$C86)/$F$64)))</f>
        <v>0</v>
      </c>
      <c r="G86" s="7">
        <f>IF($F$64="n/a",0,IF(G$3&lt;=$C86,0,IF(G$3&gt;($F$64+$C86),INDEX($D$76:$W$76,,$C86)-SUM($D86:F86),INDEX($D$76:$W$76,,$C86)/$F$64)))</f>
        <v>0</v>
      </c>
      <c r="H86" s="10">
        <f>IF($F$64="n/a",0,IF(H$3&lt;=$C86,0,IF(H$3&gt;($F$64+$C86),INDEX($D$76:$W$76,,$C86)-SUM($D86:G86),INDEX($D$76:$W$76,,$C86)/$F$64)))</f>
        <v>0</v>
      </c>
      <c r="I86" s="11">
        <f>IF($F$64="n/a",0,IF(I$3&lt;=$C86,0,IF(I$3&gt;($F$64+$C86),INDEX($D$76:$W$76,,$C86)-SUM($D86:H86),INDEX($D$76:$W$76,,$C86)/$F$64)))</f>
        <v>0</v>
      </c>
      <c r="J86" s="7">
        <f>IF($F$64="n/a",0,IF(J$3&lt;=$C86,0,IF(J$3&gt;($F$64+$C86),INDEX($D$76:$W$76,,$C86)-SUM($D86:I86),INDEX($D$76:$W$76,,$C86)/$F$64)))</f>
        <v>0</v>
      </c>
      <c r="K86" s="7">
        <f>IF($F$64="n/a",0,IF(K$3&lt;=$C86,0,IF(K$3&gt;($F$64+$C86),INDEX($D$76:$W$76,,$C86)-SUM($D86:J86),INDEX($D$76:$W$76,,$C86)/$F$64)))</f>
        <v>0</v>
      </c>
      <c r="L86" s="7">
        <f>IF($F$64="n/a",0,IF(L$3&lt;=$C86,0,IF(L$3&gt;($F$64+$C86),INDEX($D$76:$W$76,,$C86)-SUM($D86:K86),INDEX($D$76:$W$76,,$C86)/$F$64)))</f>
        <v>0</v>
      </c>
      <c r="M86" s="7">
        <f>IF($F$64="n/a",0,IF(M$3&lt;=$C86,0,IF(M$3&gt;($F$64+$C86),INDEX($D$76:$W$76,,$C86)-SUM($D86:L86),INDEX($D$76:$W$76,,$C86)/$F$64)))</f>
        <v>0</v>
      </c>
      <c r="N86" s="7">
        <f>IF($F$64="n/a",0,IF(N$3&lt;=$C86,0,IF(N$3&gt;($F$64+$C86),INDEX($D$76:$W$76,,$C86)-SUM($D86:M86),INDEX($D$76:$W$76,,$C86)/$F$64)))</f>
        <v>0</v>
      </c>
      <c r="O86" s="7">
        <f>IF($F$64="n/a",0,IF(O$3&lt;=$C86,0,IF(O$3&gt;($F$64+$C86),INDEX($D$76:$W$76,,$C86)-SUM($D86:N86),INDEX($D$76:$W$76,,$C86)/$F$64)))</f>
        <v>0</v>
      </c>
      <c r="P86" s="7">
        <f>IF($F$64="n/a",0,IF(P$3&lt;=$C86,0,IF(P$3&gt;($F$64+$C86),INDEX($D$76:$W$76,,$C86)-SUM($D86:O86),INDEX($D$76:$W$76,,$C86)/$F$64)))</f>
        <v>0</v>
      </c>
      <c r="Q86" s="7">
        <f>IF($F$64="n/a",0,IF(Q$3&lt;=$C86,0,IF(Q$3&gt;($F$64+$C86),INDEX($D$76:$W$76,,$C86)-SUM($D86:P86),INDEX($D$76:$W$76,,$C86)/$F$64)))</f>
        <v>0</v>
      </c>
      <c r="R86" s="7">
        <f>IF($F$64="n/a",0,IF(R$3&lt;=$C86,0,IF(R$3&gt;($F$64+$C86),INDEX($D$76:$W$76,,$C86)-SUM($D86:Q86),INDEX($D$76:$W$76,,$C86)/$F$64)))</f>
        <v>0</v>
      </c>
      <c r="S86" s="7">
        <f>IF($F$64="n/a",0,IF(S$3&lt;=$C86,0,IF(S$3&gt;($F$64+$C86),INDEX($D$76:$W$76,,$C86)-SUM($D86:R86),INDEX($D$76:$W$76,,$C86)/$F$64)))</f>
        <v>0</v>
      </c>
      <c r="T86" s="7">
        <f>IF($F$64="n/a",0,IF(T$3&lt;=$C86,0,IF(T$3&gt;($F$64+$C86),INDEX($D$76:$W$76,,$C86)-SUM($D86:S86),INDEX($D$76:$W$76,,$C86)/$F$64)))</f>
        <v>0</v>
      </c>
      <c r="U86" s="7">
        <f>IF($F$64="n/a",0,IF(U$3&lt;=$C86,0,IF(U$3&gt;($F$64+$C86),INDEX($D$76:$W$76,,$C86)-SUM($D86:T86),INDEX($D$76:$W$76,,$C86)/$F$64)))</f>
        <v>0</v>
      </c>
      <c r="V86" s="7">
        <f>IF($F$64="n/a",0,IF(V$3&lt;=$C86,0,IF(V$3&gt;($F$64+$C86),INDEX($D$76:$W$76,,$C86)-SUM($D86:U86),INDEX($D$76:$W$76,,$C86)/$F$64)))</f>
        <v>0</v>
      </c>
      <c r="W86" s="7">
        <f>IF($F$64="n/a",0,IF(W$3&lt;=$C86,0,IF(W$3&gt;($F$64+$C86),INDEX($D$76:$W$76,,$C86)-SUM($D86:V86),INDEX($D$76:$W$76,,$C86)/$F$64)))</f>
        <v>0</v>
      </c>
      <c r="X86" s="7">
        <f>IF($F$64="n/a",0,IF(X$3&lt;=$C86,0,IF(X$3&gt;($F$64+$C86),INDEX($D$76:$W$76,,$C86)-SUM($D86:W86),INDEX($D$76:$W$76,,$C86)/$F$64)))</f>
        <v>0</v>
      </c>
      <c r="Y86" s="7">
        <f>IF($F$64="n/a",0,IF(Y$3&lt;=$C86,0,IF(Y$3&gt;($F$64+$C86),INDEX($D$76:$W$76,,$C86)-SUM($D86:X86),INDEX($D$76:$W$76,,$C86)/$F$64)))</f>
        <v>0</v>
      </c>
      <c r="Z86" s="7">
        <f>IF($F$64="n/a",0,IF(Z$3&lt;=$C86,0,IF(Z$3&gt;($F$64+$C86),INDEX($D$76:$W$76,,$C86)-SUM($D86:Y86),INDEX($D$76:$W$76,,$C86)/$F$64)))</f>
        <v>0</v>
      </c>
      <c r="AA86" s="7">
        <f>IF($F$64="n/a",0,IF(AA$3&lt;=$C86,0,IF(AA$3&gt;($F$64+$C86),INDEX($D$76:$W$76,,$C86)-SUM($D86:Z86),INDEX($D$76:$W$76,,$C86)/$F$64)))</f>
        <v>0</v>
      </c>
      <c r="AB86" s="7">
        <f>IF($F$64="n/a",0,IF(AB$3&lt;=$C86,0,IF(AB$3&gt;($F$64+$C86),INDEX($D$76:$W$76,,$C86)-SUM($D86:AA86),INDEX($D$76:$W$76,,$C86)/$F$64)))</f>
        <v>0</v>
      </c>
      <c r="AC86" s="7">
        <f>IF($F$64="n/a",0,IF(AC$3&lt;=$C86,0,IF(AC$3&gt;($F$64+$C86),INDEX($D$76:$W$76,,$C86)-SUM($D86:AB86),INDEX($D$76:$W$76,,$C86)/$F$64)))</f>
        <v>0</v>
      </c>
      <c r="AD86" s="7">
        <f>IF($F$64="n/a",0,IF(AD$3&lt;=$C86,0,IF(AD$3&gt;($F$64+$C86),INDEX($D$76:$W$76,,$C86)-SUM($D86:AC86),INDEX($D$76:$W$76,,$C86)/$F$64)))</f>
        <v>0</v>
      </c>
      <c r="AE86" s="7">
        <f>IF($F$64="n/a",0,IF(AE$3&lt;=$C86,0,IF(AE$3&gt;($F$64+$C86),INDEX($D$76:$W$76,,$C86)-SUM($D86:AD86),INDEX($D$76:$W$76,,$C86)/$F$64)))</f>
        <v>0</v>
      </c>
      <c r="AF86" s="7">
        <f>IF($F$64="n/a",0,IF(AF$3&lt;=$C86,0,IF(AF$3&gt;($F$64+$C86),INDEX($D$76:$W$76,,$C86)-SUM($D86:AE86),INDEX($D$76:$W$76,,$C86)/$F$64)))</f>
        <v>0</v>
      </c>
      <c r="AG86" s="7">
        <f>IF($F$64="n/a",0,IF(AG$3&lt;=$C86,0,IF(AG$3&gt;($F$64+$C86),INDEX($D$76:$W$76,,$C86)-SUM($D86:AF86),INDEX($D$76:$W$76,,$C86)/$F$64)))</f>
        <v>0</v>
      </c>
      <c r="AH86" s="7">
        <f>IF($F$64="n/a",0,IF(AH$3&lt;=$C86,0,IF(AH$3&gt;($F$64+$C86),INDEX($D$76:$W$76,,$C86)-SUM($D86:AG86),INDEX($D$76:$W$76,,$C86)/$F$64)))</f>
        <v>0</v>
      </c>
      <c r="AI86" s="7">
        <f>IF($F$64="n/a",0,IF(AI$3&lt;=$C86,0,IF(AI$3&gt;($F$64+$C86),INDEX($D$76:$W$76,,$C86)-SUM($D86:AH86),INDEX($D$76:$W$76,,$C86)/$F$64)))</f>
        <v>0</v>
      </c>
      <c r="AJ86" s="7">
        <f>IF($F$64="n/a",0,IF(AJ$3&lt;=$C86,0,IF(AJ$3&gt;($F$64+$C86),INDEX($D$76:$W$76,,$C86)-SUM($D86:AI86),INDEX($D$76:$W$76,,$C86)/$F$64)))</f>
        <v>0</v>
      </c>
      <c r="AK86" s="7">
        <f>IF($F$64="n/a",0,IF(AK$3&lt;=$C86,0,IF(AK$3&gt;($F$64+$C86),INDEX($D$76:$W$76,,$C86)-SUM($D86:AJ86),INDEX($D$76:$W$76,,$C86)/$F$64)))</f>
        <v>0</v>
      </c>
      <c r="AL86" s="7">
        <f>IF($F$64="n/a",0,IF(AL$3&lt;=$C86,0,IF(AL$3&gt;($F$64+$C86),INDEX($D$76:$W$76,,$C86)-SUM($D86:AK86),INDEX($D$76:$W$76,,$C86)/$F$64)))</f>
        <v>0</v>
      </c>
      <c r="AM86" s="7">
        <f>IF($F$64="n/a",0,IF(AM$3&lt;=$C86,0,IF(AM$3&gt;($F$64+$C86),INDEX($D$76:$W$76,,$C86)-SUM($D86:AL86),INDEX($D$76:$W$76,,$C86)/$F$64)))</f>
        <v>0</v>
      </c>
      <c r="AN86" s="7">
        <f>IF($F$64="n/a",0,IF(AN$3&lt;=$C86,0,IF(AN$3&gt;($F$64+$C86),INDEX($D$76:$W$76,,$C86)-SUM($D86:AM86),INDEX($D$76:$W$76,,$C86)/$F$64)))</f>
        <v>0</v>
      </c>
      <c r="AO86" s="7">
        <f>IF($F$64="n/a",0,IF(AO$3&lt;=$C86,0,IF(AO$3&gt;($F$64+$C86),INDEX($D$76:$W$76,,$C86)-SUM($D86:AN86),INDEX($D$76:$W$76,,$C86)/$F$64)))</f>
        <v>0</v>
      </c>
      <c r="AP86" s="7">
        <f>IF($F$64="n/a",0,IF(AP$3&lt;=$C86,0,IF(AP$3&gt;($F$64+$C86),INDEX($D$76:$W$76,,$C86)-SUM($D86:AO86),INDEX($D$76:$W$76,,$C86)/$F$64)))</f>
        <v>0</v>
      </c>
      <c r="AQ86" s="7">
        <f>IF($F$64="n/a",0,IF(AQ$3&lt;=$C86,0,IF(AQ$3&gt;($F$64+$C86),INDEX($D$76:$W$76,,$C86)-SUM($D86:AP86),INDEX($D$76:$W$76,,$C86)/$F$64)))</f>
        <v>0</v>
      </c>
      <c r="AR86" s="7">
        <f>IF($F$64="n/a",0,IF(AR$3&lt;=$C86,0,IF(AR$3&gt;($F$64+$C86),INDEX($D$76:$W$76,,$C86)-SUM($D86:AQ86),INDEX($D$76:$W$76,,$C86)/$F$64)))</f>
        <v>0</v>
      </c>
      <c r="AS86" s="7">
        <f>IF($F$64="n/a",0,IF(AS$3&lt;=$C86,0,IF(AS$3&gt;($F$64+$C86),INDEX($D$76:$W$76,,$C86)-SUM($D86:AR86),INDEX($D$76:$W$76,,$C86)/$F$64)))</f>
        <v>0</v>
      </c>
      <c r="AT86" s="7">
        <f>IF($F$64="n/a",0,IF(AT$3&lt;=$C86,0,IF(AT$3&gt;($F$64+$C86),INDEX($D$76:$W$76,,$C86)-SUM($D86:AS86),INDEX($D$76:$W$76,,$C86)/$F$64)))</f>
        <v>0</v>
      </c>
      <c r="AU86" s="7">
        <f>IF($F$64="n/a",0,IF(AU$3&lt;=$C86,0,IF(AU$3&gt;($F$64+$C86),INDEX($D$76:$W$76,,$C86)-SUM($D86:AT86),INDEX($D$76:$W$76,,$C86)/$F$64)))</f>
        <v>0</v>
      </c>
      <c r="AV86" s="7">
        <f>IF($F$64="n/a",0,IF(AV$3&lt;=$C86,0,IF(AV$3&gt;($F$64+$C86),INDEX($D$76:$W$76,,$C86)-SUM($D86:AU86),INDEX($D$76:$W$76,,$C86)/$F$64)))</f>
        <v>0</v>
      </c>
      <c r="AW86" s="7">
        <f>IF($F$64="n/a",0,IF(AW$3&lt;=$C86,0,IF(AW$3&gt;($F$64+$C86),INDEX($D$76:$W$76,,$C86)-SUM($D86:AV86),INDEX($D$76:$W$76,,$C86)/$F$64)))</f>
        <v>0</v>
      </c>
      <c r="AX86" s="7">
        <f>IF($F$64="n/a",0,IF(AX$3&lt;=$C86,0,IF(AX$3&gt;($F$64+$C86),INDEX($D$76:$W$76,,$C86)-SUM($D86:AW86),INDEX($D$76:$W$76,,$C86)/$F$64)))</f>
        <v>0</v>
      </c>
      <c r="AY86" s="7">
        <f>IF($F$64="n/a",0,IF(AY$3&lt;=$C86,0,IF(AY$3&gt;($F$64+$C86),INDEX($D$76:$W$76,,$C86)-SUM($D86:AX86),INDEX($D$76:$W$76,,$C86)/$F$64)))</f>
        <v>0</v>
      </c>
      <c r="AZ86" s="7">
        <f>IF($F$64="n/a",0,IF(AZ$3&lt;=$C86,0,IF(AZ$3&gt;($F$64+$C86),INDEX($D$76:$W$76,,$C86)-SUM($D86:AY86),INDEX($D$76:$W$76,,$C86)/$F$64)))</f>
        <v>0</v>
      </c>
      <c r="BA86" s="7">
        <f>IF($F$64="n/a",0,IF(BA$3&lt;=$C86,0,IF(BA$3&gt;($F$64+$C86),INDEX($D$76:$W$76,,$C86)-SUM($D86:AZ86),INDEX($D$76:$W$76,,$C86)/$F$64)))</f>
        <v>0</v>
      </c>
      <c r="BB86" s="7">
        <f>IF($F$64="n/a",0,IF(BB$3&lt;=$C86,0,IF(BB$3&gt;($F$64+$C86),INDEX($D$76:$W$76,,$C86)-SUM($D86:BA86),INDEX($D$76:$W$76,,$C86)/$F$64)))</f>
        <v>0</v>
      </c>
      <c r="BC86" s="7">
        <f>IF($F$64="n/a",0,IF(BC$3&lt;=$C86,0,IF(BC$3&gt;($F$64+$C86),INDEX($D$76:$W$76,,$C86)-SUM($D86:BB86),INDEX($D$76:$W$76,,$C86)/$F$64)))</f>
        <v>0</v>
      </c>
      <c r="BD86" s="7">
        <f>IF($F$64="n/a",0,IF(BD$3&lt;=$C86,0,IF(BD$3&gt;($F$64+$C86),INDEX($D$76:$W$76,,$C86)-SUM($D86:BC86),INDEX($D$76:$W$76,,$C86)/$F$64)))</f>
        <v>0</v>
      </c>
      <c r="BE86" s="7">
        <f>IF($F$64="n/a",0,IF(BE$3&lt;=$C86,0,IF(BE$3&gt;($F$64+$C86),INDEX($D$76:$W$76,,$C86)-SUM($D86:BD86),INDEX($D$76:$W$76,,$C86)/$F$64)))</f>
        <v>0</v>
      </c>
      <c r="BF86" s="7">
        <f>IF($F$64="n/a",0,IF(BF$3&lt;=$C86,0,IF(BF$3&gt;($F$64+$C86),INDEX($D$76:$W$76,,$C86)-SUM($D86:BE86),INDEX($D$76:$W$76,,$C86)/$F$64)))</f>
        <v>0</v>
      </c>
      <c r="BG86" s="7">
        <f>IF($F$64="n/a",0,IF(BG$3&lt;=$C86,0,IF(BG$3&gt;($F$64+$C86),INDEX($D$76:$W$76,,$C86)-SUM($D86:BF86),INDEX($D$76:$W$76,,$C86)/$F$64)))</f>
        <v>0</v>
      </c>
      <c r="BH86" s="7">
        <f>IF($F$64="n/a",0,IF(BH$3&lt;=$C86,0,IF(BH$3&gt;($F$64+$C86),INDEX($D$76:$W$76,,$C86)-SUM($D86:BG86),INDEX($D$76:$W$76,,$C86)/$F$64)))</f>
        <v>0</v>
      </c>
      <c r="BI86" s="7">
        <f>IF($F$64="n/a",0,IF(BI$3&lt;=$C86,0,IF(BI$3&gt;($F$64+$C86),INDEX($D$76:$W$76,,$C86)-SUM($D86:BH86),INDEX($D$76:$W$76,,$C86)/$F$64)))</f>
        <v>0</v>
      </c>
      <c r="BJ86" s="7">
        <f>IF($F$64="n/a",0,IF(BJ$3&lt;=$C86,0,IF(BJ$3&gt;($F$64+$C86),INDEX($D$76:$W$76,,$C86)-SUM($D86:BI86),INDEX($D$76:$W$76,,$C86)/$F$64)))</f>
        <v>0</v>
      </c>
      <c r="BK86" s="7">
        <f>IF($F$64="n/a",0,IF(BK$3&lt;=$C86,0,IF(BK$3&gt;($F$64+$C86),INDEX($D$76:$W$76,,$C86)-SUM($D86:BJ86),INDEX($D$76:$W$76,,$C86)/$F$64)))</f>
        <v>0</v>
      </c>
    </row>
    <row r="87" spans="2:63" hidden="1" outlineLevel="1">
      <c r="B87" s="14">
        <v>2021</v>
      </c>
      <c r="C87">
        <v>9</v>
      </c>
      <c r="D87" s="7"/>
      <c r="E87" s="7">
        <f>IF($F$64="n/a",0,IF(E$3&lt;=$C87,0,IF(E$3&gt;($F$64+$C87),INDEX($D$76:$W$76,,$C87)-SUM($D87:D87),INDEX($D$76:$W$76,,$C87)/$F$64)))</f>
        <v>0</v>
      </c>
      <c r="F87" s="7">
        <f>IF($F$64="n/a",0,IF(F$3&lt;=$C87,0,IF(F$3&gt;($F$64+$C87),INDEX($D$76:$W$76,,$C87)-SUM($D87:E87),INDEX($D$76:$W$76,,$C87)/$F$64)))</f>
        <v>0</v>
      </c>
      <c r="G87" s="7">
        <f>IF($F$64="n/a",0,IF(G$3&lt;=$C87,0,IF(G$3&gt;($F$64+$C87),INDEX($D$76:$W$76,,$C87)-SUM($D87:F87),INDEX($D$76:$W$76,,$C87)/$F$64)))</f>
        <v>0</v>
      </c>
      <c r="H87" s="10">
        <f>IF($F$64="n/a",0,IF(H$3&lt;=$C87,0,IF(H$3&gt;($F$64+$C87),INDEX($D$76:$W$76,,$C87)-SUM($D87:G87),INDEX($D$76:$W$76,,$C87)/$F$64)))</f>
        <v>0</v>
      </c>
      <c r="I87" s="11">
        <f>IF($F$64="n/a",0,IF(I$3&lt;=$C87,0,IF(I$3&gt;($F$64+$C87),INDEX($D$76:$W$76,,$C87)-SUM($D87:H87),INDEX($D$76:$W$76,,$C87)/$F$64)))</f>
        <v>0</v>
      </c>
      <c r="J87" s="7">
        <f>IF($F$64="n/a",0,IF(J$3&lt;=$C87,0,IF(J$3&gt;($F$64+$C87),INDEX($D$76:$W$76,,$C87)-SUM($D87:I87),INDEX($D$76:$W$76,,$C87)/$F$64)))</f>
        <v>0</v>
      </c>
      <c r="K87" s="7">
        <f>IF($F$64="n/a",0,IF(K$3&lt;=$C87,0,IF(K$3&gt;($F$64+$C87),INDEX($D$76:$W$76,,$C87)-SUM($D87:J87),INDEX($D$76:$W$76,,$C87)/$F$64)))</f>
        <v>0</v>
      </c>
      <c r="L87" s="7">
        <f>IF($F$64="n/a",0,IF(L$3&lt;=$C87,0,IF(L$3&gt;($F$64+$C87),INDEX($D$76:$W$76,,$C87)-SUM($D87:K87),INDEX($D$76:$W$76,,$C87)/$F$64)))</f>
        <v>0</v>
      </c>
      <c r="M87" s="7">
        <f>IF($F$64="n/a",0,IF(M$3&lt;=$C87,0,IF(M$3&gt;($F$64+$C87),INDEX($D$76:$W$76,,$C87)-SUM($D87:L87),INDEX($D$76:$W$76,,$C87)/$F$64)))</f>
        <v>0</v>
      </c>
      <c r="N87" s="7">
        <f>IF($F$64="n/a",0,IF(N$3&lt;=$C87,0,IF(N$3&gt;($F$64+$C87),INDEX($D$76:$W$76,,$C87)-SUM($D87:M87),INDEX($D$76:$W$76,,$C87)/$F$64)))</f>
        <v>0</v>
      </c>
      <c r="O87" s="7">
        <f>IF($F$64="n/a",0,IF(O$3&lt;=$C87,0,IF(O$3&gt;($F$64+$C87),INDEX($D$76:$W$76,,$C87)-SUM($D87:N87),INDEX($D$76:$W$76,,$C87)/$F$64)))</f>
        <v>0</v>
      </c>
      <c r="P87" s="7">
        <f>IF($F$64="n/a",0,IF(P$3&lt;=$C87,0,IF(P$3&gt;($F$64+$C87),INDEX($D$76:$W$76,,$C87)-SUM($D87:O87),INDEX($D$76:$W$76,,$C87)/$F$64)))</f>
        <v>0</v>
      </c>
      <c r="Q87" s="7">
        <f>IF($F$64="n/a",0,IF(Q$3&lt;=$C87,0,IF(Q$3&gt;($F$64+$C87),INDEX($D$76:$W$76,,$C87)-SUM($D87:P87),INDEX($D$76:$W$76,,$C87)/$F$64)))</f>
        <v>0</v>
      </c>
      <c r="R87" s="7">
        <f>IF($F$64="n/a",0,IF(R$3&lt;=$C87,0,IF(R$3&gt;($F$64+$C87),INDEX($D$76:$W$76,,$C87)-SUM($D87:Q87),INDEX($D$76:$W$76,,$C87)/$F$64)))</f>
        <v>0</v>
      </c>
      <c r="S87" s="7">
        <f>IF($F$64="n/a",0,IF(S$3&lt;=$C87,0,IF(S$3&gt;($F$64+$C87),INDEX($D$76:$W$76,,$C87)-SUM($D87:R87),INDEX($D$76:$W$76,,$C87)/$F$64)))</f>
        <v>0</v>
      </c>
      <c r="T87" s="7">
        <f>IF($F$64="n/a",0,IF(T$3&lt;=$C87,0,IF(T$3&gt;($F$64+$C87),INDEX($D$76:$W$76,,$C87)-SUM($D87:S87),INDEX($D$76:$W$76,,$C87)/$F$64)))</f>
        <v>0</v>
      </c>
      <c r="U87" s="7">
        <f>IF($F$64="n/a",0,IF(U$3&lt;=$C87,0,IF(U$3&gt;($F$64+$C87),INDEX($D$76:$W$76,,$C87)-SUM($D87:T87),INDEX($D$76:$W$76,,$C87)/$F$64)))</f>
        <v>0</v>
      </c>
      <c r="V87" s="7">
        <f>IF($F$64="n/a",0,IF(V$3&lt;=$C87,0,IF(V$3&gt;($F$64+$C87),INDEX($D$76:$W$76,,$C87)-SUM($D87:U87),INDEX($D$76:$W$76,,$C87)/$F$64)))</f>
        <v>0</v>
      </c>
      <c r="W87" s="7">
        <f>IF($F$64="n/a",0,IF(W$3&lt;=$C87,0,IF(W$3&gt;($F$64+$C87),INDEX($D$76:$W$76,,$C87)-SUM($D87:V87),INDEX($D$76:$W$76,,$C87)/$F$64)))</f>
        <v>0</v>
      </c>
      <c r="X87" s="7">
        <f>IF($F$64="n/a",0,IF(X$3&lt;=$C87,0,IF(X$3&gt;($F$64+$C87),INDEX($D$76:$W$76,,$C87)-SUM($D87:W87),INDEX($D$76:$W$76,,$C87)/$F$64)))</f>
        <v>0</v>
      </c>
      <c r="Y87" s="7">
        <f>IF($F$64="n/a",0,IF(Y$3&lt;=$C87,0,IF(Y$3&gt;($F$64+$C87),INDEX($D$76:$W$76,,$C87)-SUM($D87:X87),INDEX($D$76:$W$76,,$C87)/$F$64)))</f>
        <v>0</v>
      </c>
      <c r="Z87" s="7">
        <f>IF($F$64="n/a",0,IF(Z$3&lt;=$C87,0,IF(Z$3&gt;($F$64+$C87),INDEX($D$76:$W$76,,$C87)-SUM($D87:Y87),INDEX($D$76:$W$76,,$C87)/$F$64)))</f>
        <v>0</v>
      </c>
      <c r="AA87" s="7">
        <f>IF($F$64="n/a",0,IF(AA$3&lt;=$C87,0,IF(AA$3&gt;($F$64+$C87),INDEX($D$76:$W$76,,$C87)-SUM($D87:Z87),INDEX($D$76:$W$76,,$C87)/$F$64)))</f>
        <v>0</v>
      </c>
      <c r="AB87" s="7">
        <f>IF($F$64="n/a",0,IF(AB$3&lt;=$C87,0,IF(AB$3&gt;($F$64+$C87),INDEX($D$76:$W$76,,$C87)-SUM($D87:AA87),INDEX($D$76:$W$76,,$C87)/$F$64)))</f>
        <v>0</v>
      </c>
      <c r="AC87" s="7">
        <f>IF($F$64="n/a",0,IF(AC$3&lt;=$C87,0,IF(AC$3&gt;($F$64+$C87),INDEX($D$76:$W$76,,$C87)-SUM($D87:AB87),INDEX($D$76:$W$76,,$C87)/$F$64)))</f>
        <v>0</v>
      </c>
      <c r="AD87" s="7">
        <f>IF($F$64="n/a",0,IF(AD$3&lt;=$C87,0,IF(AD$3&gt;($F$64+$C87),INDEX($D$76:$W$76,,$C87)-SUM($D87:AC87),INDEX($D$76:$W$76,,$C87)/$F$64)))</f>
        <v>0</v>
      </c>
      <c r="AE87" s="7">
        <f>IF($F$64="n/a",0,IF(AE$3&lt;=$C87,0,IF(AE$3&gt;($F$64+$C87),INDEX($D$76:$W$76,,$C87)-SUM($D87:AD87),INDEX($D$76:$W$76,,$C87)/$F$64)))</f>
        <v>0</v>
      </c>
      <c r="AF87" s="7">
        <f>IF($F$64="n/a",0,IF(AF$3&lt;=$C87,0,IF(AF$3&gt;($F$64+$C87),INDEX($D$76:$W$76,,$C87)-SUM($D87:AE87),INDEX($D$76:$W$76,,$C87)/$F$64)))</f>
        <v>0</v>
      </c>
      <c r="AG87" s="7">
        <f>IF($F$64="n/a",0,IF(AG$3&lt;=$C87,0,IF(AG$3&gt;($F$64+$C87),INDEX($D$76:$W$76,,$C87)-SUM($D87:AF87),INDEX($D$76:$W$76,,$C87)/$F$64)))</f>
        <v>0</v>
      </c>
      <c r="AH87" s="7">
        <f>IF($F$64="n/a",0,IF(AH$3&lt;=$C87,0,IF(AH$3&gt;($F$64+$C87),INDEX($D$76:$W$76,,$C87)-SUM($D87:AG87),INDEX($D$76:$W$76,,$C87)/$F$64)))</f>
        <v>0</v>
      </c>
      <c r="AI87" s="7">
        <f>IF($F$64="n/a",0,IF(AI$3&lt;=$C87,0,IF(AI$3&gt;($F$64+$C87),INDEX($D$76:$W$76,,$C87)-SUM($D87:AH87),INDEX($D$76:$W$76,,$C87)/$F$64)))</f>
        <v>0</v>
      </c>
      <c r="AJ87" s="7">
        <f>IF($F$64="n/a",0,IF(AJ$3&lt;=$C87,0,IF(AJ$3&gt;($F$64+$C87),INDEX($D$76:$W$76,,$C87)-SUM($D87:AI87),INDEX($D$76:$W$76,,$C87)/$F$64)))</f>
        <v>0</v>
      </c>
      <c r="AK87" s="7">
        <f>IF($F$64="n/a",0,IF(AK$3&lt;=$C87,0,IF(AK$3&gt;($F$64+$C87),INDEX($D$76:$W$76,,$C87)-SUM($D87:AJ87),INDEX($D$76:$W$76,,$C87)/$F$64)))</f>
        <v>0</v>
      </c>
      <c r="AL87" s="7">
        <f>IF($F$64="n/a",0,IF(AL$3&lt;=$C87,0,IF(AL$3&gt;($F$64+$C87),INDEX($D$76:$W$76,,$C87)-SUM($D87:AK87),INDEX($D$76:$W$76,,$C87)/$F$64)))</f>
        <v>0</v>
      </c>
      <c r="AM87" s="7">
        <f>IF($F$64="n/a",0,IF(AM$3&lt;=$C87,0,IF(AM$3&gt;($F$64+$C87),INDEX($D$76:$W$76,,$C87)-SUM($D87:AL87),INDEX($D$76:$W$76,,$C87)/$F$64)))</f>
        <v>0</v>
      </c>
      <c r="AN87" s="7">
        <f>IF($F$64="n/a",0,IF(AN$3&lt;=$C87,0,IF(AN$3&gt;($F$64+$C87),INDEX($D$76:$W$76,,$C87)-SUM($D87:AM87),INDEX($D$76:$W$76,,$C87)/$F$64)))</f>
        <v>0</v>
      </c>
      <c r="AO87" s="7">
        <f>IF($F$64="n/a",0,IF(AO$3&lt;=$C87,0,IF(AO$3&gt;($F$64+$C87),INDEX($D$76:$W$76,,$C87)-SUM($D87:AN87),INDEX($D$76:$W$76,,$C87)/$F$64)))</f>
        <v>0</v>
      </c>
      <c r="AP87" s="7">
        <f>IF($F$64="n/a",0,IF(AP$3&lt;=$C87,0,IF(AP$3&gt;($F$64+$C87),INDEX($D$76:$W$76,,$C87)-SUM($D87:AO87),INDEX($D$76:$W$76,,$C87)/$F$64)))</f>
        <v>0</v>
      </c>
      <c r="AQ87" s="7">
        <f>IF($F$64="n/a",0,IF(AQ$3&lt;=$C87,0,IF(AQ$3&gt;($F$64+$C87),INDEX($D$76:$W$76,,$C87)-SUM($D87:AP87),INDEX($D$76:$W$76,,$C87)/$F$64)))</f>
        <v>0</v>
      </c>
      <c r="AR87" s="7">
        <f>IF($F$64="n/a",0,IF(AR$3&lt;=$C87,0,IF(AR$3&gt;($F$64+$C87),INDEX($D$76:$W$76,,$C87)-SUM($D87:AQ87),INDEX($D$76:$W$76,,$C87)/$F$64)))</f>
        <v>0</v>
      </c>
      <c r="AS87" s="7">
        <f>IF($F$64="n/a",0,IF(AS$3&lt;=$C87,0,IF(AS$3&gt;($F$64+$C87),INDEX($D$76:$W$76,,$C87)-SUM($D87:AR87),INDEX($D$76:$W$76,,$C87)/$F$64)))</f>
        <v>0</v>
      </c>
      <c r="AT87" s="7">
        <f>IF($F$64="n/a",0,IF(AT$3&lt;=$C87,0,IF(AT$3&gt;($F$64+$C87),INDEX($D$76:$W$76,,$C87)-SUM($D87:AS87),INDEX($D$76:$W$76,,$C87)/$F$64)))</f>
        <v>0</v>
      </c>
      <c r="AU87" s="7">
        <f>IF($F$64="n/a",0,IF(AU$3&lt;=$C87,0,IF(AU$3&gt;($F$64+$C87),INDEX($D$76:$W$76,,$C87)-SUM($D87:AT87),INDEX($D$76:$W$76,,$C87)/$F$64)))</f>
        <v>0</v>
      </c>
      <c r="AV87" s="7">
        <f>IF($F$64="n/a",0,IF(AV$3&lt;=$C87,0,IF(AV$3&gt;($F$64+$C87),INDEX($D$76:$W$76,,$C87)-SUM($D87:AU87),INDEX($D$76:$W$76,,$C87)/$F$64)))</f>
        <v>0</v>
      </c>
      <c r="AW87" s="7">
        <f>IF($F$64="n/a",0,IF(AW$3&lt;=$C87,0,IF(AW$3&gt;($F$64+$C87),INDEX($D$76:$W$76,,$C87)-SUM($D87:AV87),INDEX($D$76:$W$76,,$C87)/$F$64)))</f>
        <v>0</v>
      </c>
      <c r="AX87" s="7">
        <f>IF($F$64="n/a",0,IF(AX$3&lt;=$C87,0,IF(AX$3&gt;($F$64+$C87),INDEX($D$76:$W$76,,$C87)-SUM($D87:AW87),INDEX($D$76:$W$76,,$C87)/$F$64)))</f>
        <v>0</v>
      </c>
      <c r="AY87" s="7">
        <f>IF($F$64="n/a",0,IF(AY$3&lt;=$C87,0,IF(AY$3&gt;($F$64+$C87),INDEX($D$76:$W$76,,$C87)-SUM($D87:AX87),INDEX($D$76:$W$76,,$C87)/$F$64)))</f>
        <v>0</v>
      </c>
      <c r="AZ87" s="7">
        <f>IF($F$64="n/a",0,IF(AZ$3&lt;=$C87,0,IF(AZ$3&gt;($F$64+$C87),INDEX($D$76:$W$76,,$C87)-SUM($D87:AY87),INDEX($D$76:$W$76,,$C87)/$F$64)))</f>
        <v>0</v>
      </c>
      <c r="BA87" s="7">
        <f>IF($F$64="n/a",0,IF(BA$3&lt;=$C87,0,IF(BA$3&gt;($F$64+$C87),INDEX($D$76:$W$76,,$C87)-SUM($D87:AZ87),INDEX($D$76:$W$76,,$C87)/$F$64)))</f>
        <v>0</v>
      </c>
      <c r="BB87" s="7">
        <f>IF($F$64="n/a",0,IF(BB$3&lt;=$C87,0,IF(BB$3&gt;($F$64+$C87),INDEX($D$76:$W$76,,$C87)-SUM($D87:BA87),INDEX($D$76:$W$76,,$C87)/$F$64)))</f>
        <v>0</v>
      </c>
      <c r="BC87" s="7">
        <f>IF($F$64="n/a",0,IF(BC$3&lt;=$C87,0,IF(BC$3&gt;($F$64+$C87),INDEX($D$76:$W$76,,$C87)-SUM($D87:BB87),INDEX($D$76:$W$76,,$C87)/$F$64)))</f>
        <v>0</v>
      </c>
      <c r="BD87" s="7">
        <f>IF($F$64="n/a",0,IF(BD$3&lt;=$C87,0,IF(BD$3&gt;($F$64+$C87),INDEX($D$76:$W$76,,$C87)-SUM($D87:BC87),INDEX($D$76:$W$76,,$C87)/$F$64)))</f>
        <v>0</v>
      </c>
      <c r="BE87" s="7">
        <f>IF($F$64="n/a",0,IF(BE$3&lt;=$C87,0,IF(BE$3&gt;($F$64+$C87),INDEX($D$76:$W$76,,$C87)-SUM($D87:BD87),INDEX($D$76:$W$76,,$C87)/$F$64)))</f>
        <v>0</v>
      </c>
      <c r="BF87" s="7">
        <f>IF($F$64="n/a",0,IF(BF$3&lt;=$C87,0,IF(BF$3&gt;($F$64+$C87),INDEX($D$76:$W$76,,$C87)-SUM($D87:BE87),INDEX($D$76:$W$76,,$C87)/$F$64)))</f>
        <v>0</v>
      </c>
      <c r="BG87" s="7">
        <f>IF($F$64="n/a",0,IF(BG$3&lt;=$C87,0,IF(BG$3&gt;($F$64+$C87),INDEX($D$76:$W$76,,$C87)-SUM($D87:BF87),INDEX($D$76:$W$76,,$C87)/$F$64)))</f>
        <v>0</v>
      </c>
      <c r="BH87" s="7">
        <f>IF($F$64="n/a",0,IF(BH$3&lt;=$C87,0,IF(BH$3&gt;($F$64+$C87),INDEX($D$76:$W$76,,$C87)-SUM($D87:BG87),INDEX($D$76:$W$76,,$C87)/$F$64)))</f>
        <v>0</v>
      </c>
      <c r="BI87" s="7">
        <f>IF($F$64="n/a",0,IF(BI$3&lt;=$C87,0,IF(BI$3&gt;($F$64+$C87),INDEX($D$76:$W$76,,$C87)-SUM($D87:BH87),INDEX($D$76:$W$76,,$C87)/$F$64)))</f>
        <v>0</v>
      </c>
      <c r="BJ87" s="7">
        <f>IF($F$64="n/a",0,IF(BJ$3&lt;=$C87,0,IF(BJ$3&gt;($F$64+$C87),INDEX($D$76:$W$76,,$C87)-SUM($D87:BI87),INDEX($D$76:$W$76,,$C87)/$F$64)))</f>
        <v>0</v>
      </c>
      <c r="BK87" s="7">
        <f>IF($F$64="n/a",0,IF(BK$3&lt;=$C87,0,IF(BK$3&gt;($F$64+$C87),INDEX($D$76:$W$76,,$C87)-SUM($D87:BJ87),INDEX($D$76:$W$76,,$C87)/$F$64)))</f>
        <v>0</v>
      </c>
    </row>
    <row r="88" spans="2:63" hidden="1" outlineLevel="1">
      <c r="B88" s="14">
        <v>2022</v>
      </c>
      <c r="C88">
        <v>10</v>
      </c>
      <c r="D88" s="7"/>
      <c r="E88" s="7">
        <f>IF($F$64="n/a",0,IF(E$3&lt;=$C88,0,IF(E$3&gt;($F$64+$C88),INDEX($D$76:$W$76,,$C88)-SUM($D88:D88),INDEX($D$76:$W$76,,$C88)/$F$64)))</f>
        <v>0</v>
      </c>
      <c r="F88" s="7">
        <f>IF($F$64="n/a",0,IF(F$3&lt;=$C88,0,IF(F$3&gt;($F$64+$C88),INDEX($D$76:$W$76,,$C88)-SUM($D88:E88),INDEX($D$76:$W$76,,$C88)/$F$64)))</f>
        <v>0</v>
      </c>
      <c r="G88" s="7">
        <f>IF($F$64="n/a",0,IF(G$3&lt;=$C88,0,IF(G$3&gt;($F$64+$C88),INDEX($D$76:$W$76,,$C88)-SUM($D88:F88),INDEX($D$76:$W$76,,$C88)/$F$64)))</f>
        <v>0</v>
      </c>
      <c r="H88" s="10">
        <f>IF($F$64="n/a",0,IF(H$3&lt;=$C88,0,IF(H$3&gt;($F$64+$C88),INDEX($D$76:$W$76,,$C88)-SUM($D88:G88),INDEX($D$76:$W$76,,$C88)/$F$64)))</f>
        <v>0</v>
      </c>
      <c r="I88" s="11">
        <f>IF($F$64="n/a",0,IF(I$3&lt;=$C88,0,IF(I$3&gt;($F$64+$C88),INDEX($D$76:$W$76,,$C88)-SUM($D88:H88),INDEX($D$76:$W$76,,$C88)/$F$64)))</f>
        <v>0</v>
      </c>
      <c r="J88" s="7">
        <f>IF($F$64="n/a",0,IF(J$3&lt;=$C88,0,IF(J$3&gt;($F$64+$C88),INDEX($D$76:$W$76,,$C88)-SUM($D88:I88),INDEX($D$76:$W$76,,$C88)/$F$64)))</f>
        <v>0</v>
      </c>
      <c r="K88" s="7">
        <f>IF($F$64="n/a",0,IF(K$3&lt;=$C88,0,IF(K$3&gt;($F$64+$C88),INDEX($D$76:$W$76,,$C88)-SUM($D88:J88),INDEX($D$76:$W$76,,$C88)/$F$64)))</f>
        <v>0</v>
      </c>
      <c r="L88" s="7">
        <f>IF($F$64="n/a",0,IF(L$3&lt;=$C88,0,IF(L$3&gt;($F$64+$C88),INDEX($D$76:$W$76,,$C88)-SUM($D88:K88),INDEX($D$76:$W$76,,$C88)/$F$64)))</f>
        <v>0</v>
      </c>
      <c r="M88" s="7">
        <f>IF($F$64="n/a",0,IF(M$3&lt;=$C88,0,IF(M$3&gt;($F$64+$C88),INDEX($D$76:$W$76,,$C88)-SUM($D88:L88),INDEX($D$76:$W$76,,$C88)/$F$64)))</f>
        <v>0</v>
      </c>
      <c r="N88" s="7">
        <f>IF($F$64="n/a",0,IF(N$3&lt;=$C88,0,IF(N$3&gt;($F$64+$C88),INDEX($D$76:$W$76,,$C88)-SUM($D88:M88),INDEX($D$76:$W$76,,$C88)/$F$64)))</f>
        <v>0</v>
      </c>
      <c r="O88" s="7">
        <f>IF($F$64="n/a",0,IF(O$3&lt;=$C88,0,IF(O$3&gt;($F$64+$C88),INDEX($D$76:$W$76,,$C88)-SUM($D88:N88),INDEX($D$76:$W$76,,$C88)/$F$64)))</f>
        <v>0</v>
      </c>
      <c r="P88" s="7">
        <f>IF($F$64="n/a",0,IF(P$3&lt;=$C88,0,IF(P$3&gt;($F$64+$C88),INDEX($D$76:$W$76,,$C88)-SUM($D88:O88),INDEX($D$76:$W$76,,$C88)/$F$64)))</f>
        <v>0</v>
      </c>
      <c r="Q88" s="7">
        <f>IF($F$64="n/a",0,IF(Q$3&lt;=$C88,0,IF(Q$3&gt;($F$64+$C88),INDEX($D$76:$W$76,,$C88)-SUM($D88:P88),INDEX($D$76:$W$76,,$C88)/$F$64)))</f>
        <v>0</v>
      </c>
      <c r="R88" s="7">
        <f>IF($F$64="n/a",0,IF(R$3&lt;=$C88,0,IF(R$3&gt;($F$64+$C88),INDEX($D$76:$W$76,,$C88)-SUM($D88:Q88),INDEX($D$76:$W$76,,$C88)/$F$64)))</f>
        <v>0</v>
      </c>
      <c r="S88" s="7">
        <f>IF($F$64="n/a",0,IF(S$3&lt;=$C88,0,IF(S$3&gt;($F$64+$C88),INDEX($D$76:$W$76,,$C88)-SUM($D88:R88),INDEX($D$76:$W$76,,$C88)/$F$64)))</f>
        <v>0</v>
      </c>
      <c r="T88" s="7">
        <f>IF($F$64="n/a",0,IF(T$3&lt;=$C88,0,IF(T$3&gt;($F$64+$C88),INDEX($D$76:$W$76,,$C88)-SUM($D88:S88),INDEX($D$76:$W$76,,$C88)/$F$64)))</f>
        <v>0</v>
      </c>
      <c r="U88" s="7">
        <f>IF($F$64="n/a",0,IF(U$3&lt;=$C88,0,IF(U$3&gt;($F$64+$C88),INDEX($D$76:$W$76,,$C88)-SUM($D88:T88),INDEX($D$76:$W$76,,$C88)/$F$64)))</f>
        <v>0</v>
      </c>
      <c r="V88" s="7">
        <f>IF($F$64="n/a",0,IF(V$3&lt;=$C88,0,IF(V$3&gt;($F$64+$C88),INDEX($D$76:$W$76,,$C88)-SUM($D88:U88),INDEX($D$76:$W$76,,$C88)/$F$64)))</f>
        <v>0</v>
      </c>
      <c r="W88" s="7">
        <f>IF($F$64="n/a",0,IF(W$3&lt;=$C88,0,IF(W$3&gt;($F$64+$C88),INDEX($D$76:$W$76,,$C88)-SUM($D88:V88),INDEX($D$76:$W$76,,$C88)/$F$64)))</f>
        <v>0</v>
      </c>
      <c r="X88" s="7">
        <f>IF($F$64="n/a",0,IF(X$3&lt;=$C88,0,IF(X$3&gt;($F$64+$C88),INDEX($D$76:$W$76,,$C88)-SUM($D88:W88),INDEX($D$76:$W$76,,$C88)/$F$64)))</f>
        <v>0</v>
      </c>
      <c r="Y88" s="7">
        <f>IF($F$64="n/a",0,IF(Y$3&lt;=$C88,0,IF(Y$3&gt;($F$64+$C88),INDEX($D$76:$W$76,,$C88)-SUM($D88:X88),INDEX($D$76:$W$76,,$C88)/$F$64)))</f>
        <v>0</v>
      </c>
      <c r="Z88" s="7">
        <f>IF($F$64="n/a",0,IF(Z$3&lt;=$C88,0,IF(Z$3&gt;($F$64+$C88),INDEX($D$76:$W$76,,$C88)-SUM($D88:Y88),INDEX($D$76:$W$76,,$C88)/$F$64)))</f>
        <v>0</v>
      </c>
      <c r="AA88" s="7">
        <f>IF($F$64="n/a",0,IF(AA$3&lt;=$C88,0,IF(AA$3&gt;($F$64+$C88),INDEX($D$76:$W$76,,$C88)-SUM($D88:Z88),INDEX($D$76:$W$76,,$C88)/$F$64)))</f>
        <v>0</v>
      </c>
      <c r="AB88" s="7">
        <f>IF($F$64="n/a",0,IF(AB$3&lt;=$C88,0,IF(AB$3&gt;($F$64+$C88),INDEX($D$76:$W$76,,$C88)-SUM($D88:AA88),INDEX($D$76:$W$76,,$C88)/$F$64)))</f>
        <v>0</v>
      </c>
      <c r="AC88" s="7">
        <f>IF($F$64="n/a",0,IF(AC$3&lt;=$C88,0,IF(AC$3&gt;($F$64+$C88),INDEX($D$76:$W$76,,$C88)-SUM($D88:AB88),INDEX($D$76:$W$76,,$C88)/$F$64)))</f>
        <v>0</v>
      </c>
      <c r="AD88" s="7">
        <f>IF($F$64="n/a",0,IF(AD$3&lt;=$C88,0,IF(AD$3&gt;($F$64+$C88),INDEX($D$76:$W$76,,$C88)-SUM($D88:AC88),INDEX($D$76:$W$76,,$C88)/$F$64)))</f>
        <v>0</v>
      </c>
      <c r="AE88" s="7">
        <f>IF($F$64="n/a",0,IF(AE$3&lt;=$C88,0,IF(AE$3&gt;($F$64+$C88),INDEX($D$76:$W$76,,$C88)-SUM($D88:AD88),INDEX($D$76:$W$76,,$C88)/$F$64)))</f>
        <v>0</v>
      </c>
      <c r="AF88" s="7">
        <f>IF($F$64="n/a",0,IF(AF$3&lt;=$C88,0,IF(AF$3&gt;($F$64+$C88),INDEX($D$76:$W$76,,$C88)-SUM($D88:AE88),INDEX($D$76:$W$76,,$C88)/$F$64)))</f>
        <v>0</v>
      </c>
      <c r="AG88" s="7">
        <f>IF($F$64="n/a",0,IF(AG$3&lt;=$C88,0,IF(AG$3&gt;($F$64+$C88),INDEX($D$76:$W$76,,$C88)-SUM($D88:AF88),INDEX($D$76:$W$76,,$C88)/$F$64)))</f>
        <v>0</v>
      </c>
      <c r="AH88" s="7">
        <f>IF($F$64="n/a",0,IF(AH$3&lt;=$C88,0,IF(AH$3&gt;($F$64+$C88),INDEX($D$76:$W$76,,$C88)-SUM($D88:AG88),INDEX($D$76:$W$76,,$C88)/$F$64)))</f>
        <v>0</v>
      </c>
      <c r="AI88" s="7">
        <f>IF($F$64="n/a",0,IF(AI$3&lt;=$C88,0,IF(AI$3&gt;($F$64+$C88),INDEX($D$76:$W$76,,$C88)-SUM($D88:AH88),INDEX($D$76:$W$76,,$C88)/$F$64)))</f>
        <v>0</v>
      </c>
      <c r="AJ88" s="7">
        <f>IF($F$64="n/a",0,IF(AJ$3&lt;=$C88,0,IF(AJ$3&gt;($F$64+$C88),INDEX($D$76:$W$76,,$C88)-SUM($D88:AI88),INDEX($D$76:$W$76,,$C88)/$F$64)))</f>
        <v>0</v>
      </c>
      <c r="AK88" s="7">
        <f>IF($F$64="n/a",0,IF(AK$3&lt;=$C88,0,IF(AK$3&gt;($F$64+$C88),INDEX($D$76:$W$76,,$C88)-SUM($D88:AJ88),INDEX($D$76:$W$76,,$C88)/$F$64)))</f>
        <v>0</v>
      </c>
      <c r="AL88" s="7">
        <f>IF($F$64="n/a",0,IF(AL$3&lt;=$C88,0,IF(AL$3&gt;($F$64+$C88),INDEX($D$76:$W$76,,$C88)-SUM($D88:AK88),INDEX($D$76:$W$76,,$C88)/$F$64)))</f>
        <v>0</v>
      </c>
      <c r="AM88" s="7">
        <f>IF($F$64="n/a",0,IF(AM$3&lt;=$C88,0,IF(AM$3&gt;($F$64+$C88),INDEX($D$76:$W$76,,$C88)-SUM($D88:AL88),INDEX($D$76:$W$76,,$C88)/$F$64)))</f>
        <v>0</v>
      </c>
      <c r="AN88" s="7">
        <f>IF($F$64="n/a",0,IF(AN$3&lt;=$C88,0,IF(AN$3&gt;($F$64+$C88),INDEX($D$76:$W$76,,$C88)-SUM($D88:AM88),INDEX($D$76:$W$76,,$C88)/$F$64)))</f>
        <v>0</v>
      </c>
      <c r="AO88" s="7">
        <f>IF($F$64="n/a",0,IF(AO$3&lt;=$C88,0,IF(AO$3&gt;($F$64+$C88),INDEX($D$76:$W$76,,$C88)-SUM($D88:AN88),INDEX($D$76:$W$76,,$C88)/$F$64)))</f>
        <v>0</v>
      </c>
      <c r="AP88" s="7">
        <f>IF($F$64="n/a",0,IF(AP$3&lt;=$C88,0,IF(AP$3&gt;($F$64+$C88),INDEX($D$76:$W$76,,$C88)-SUM($D88:AO88),INDEX($D$76:$W$76,,$C88)/$F$64)))</f>
        <v>0</v>
      </c>
      <c r="AQ88" s="7">
        <f>IF($F$64="n/a",0,IF(AQ$3&lt;=$C88,0,IF(AQ$3&gt;($F$64+$C88),INDEX($D$76:$W$76,,$C88)-SUM($D88:AP88),INDEX($D$76:$W$76,,$C88)/$F$64)))</f>
        <v>0</v>
      </c>
      <c r="AR88" s="7">
        <f>IF($F$64="n/a",0,IF(AR$3&lt;=$C88,0,IF(AR$3&gt;($F$64+$C88),INDEX($D$76:$W$76,,$C88)-SUM($D88:AQ88),INDEX($D$76:$W$76,,$C88)/$F$64)))</f>
        <v>0</v>
      </c>
      <c r="AS88" s="7">
        <f>IF($F$64="n/a",0,IF(AS$3&lt;=$C88,0,IF(AS$3&gt;($F$64+$C88),INDEX($D$76:$W$76,,$C88)-SUM($D88:AR88),INDEX($D$76:$W$76,,$C88)/$F$64)))</f>
        <v>0</v>
      </c>
      <c r="AT88" s="7">
        <f>IF($F$64="n/a",0,IF(AT$3&lt;=$C88,0,IF(AT$3&gt;($F$64+$C88),INDEX($D$76:$W$76,,$C88)-SUM($D88:AS88),INDEX($D$76:$W$76,,$C88)/$F$64)))</f>
        <v>0</v>
      </c>
      <c r="AU88" s="7">
        <f>IF($F$64="n/a",0,IF(AU$3&lt;=$C88,0,IF(AU$3&gt;($F$64+$C88),INDEX($D$76:$W$76,,$C88)-SUM($D88:AT88),INDEX($D$76:$W$76,,$C88)/$F$64)))</f>
        <v>0</v>
      </c>
      <c r="AV88" s="7">
        <f>IF($F$64="n/a",0,IF(AV$3&lt;=$C88,0,IF(AV$3&gt;($F$64+$C88),INDEX($D$76:$W$76,,$C88)-SUM($D88:AU88),INDEX($D$76:$W$76,,$C88)/$F$64)))</f>
        <v>0</v>
      </c>
      <c r="AW88" s="7">
        <f>IF($F$64="n/a",0,IF(AW$3&lt;=$C88,0,IF(AW$3&gt;($F$64+$C88),INDEX($D$76:$W$76,,$C88)-SUM($D88:AV88),INDEX($D$76:$W$76,,$C88)/$F$64)))</f>
        <v>0</v>
      </c>
      <c r="AX88" s="7">
        <f>IF($F$64="n/a",0,IF(AX$3&lt;=$C88,0,IF(AX$3&gt;($F$64+$C88),INDEX($D$76:$W$76,,$C88)-SUM($D88:AW88),INDEX($D$76:$W$76,,$C88)/$F$64)))</f>
        <v>0</v>
      </c>
      <c r="AY88" s="7">
        <f>IF($F$64="n/a",0,IF(AY$3&lt;=$C88,0,IF(AY$3&gt;($F$64+$C88),INDEX($D$76:$W$76,,$C88)-SUM($D88:AX88),INDEX($D$76:$W$76,,$C88)/$F$64)))</f>
        <v>0</v>
      </c>
      <c r="AZ88" s="7">
        <f>IF($F$64="n/a",0,IF(AZ$3&lt;=$C88,0,IF(AZ$3&gt;($F$64+$C88),INDEX($D$76:$W$76,,$C88)-SUM($D88:AY88),INDEX($D$76:$W$76,,$C88)/$F$64)))</f>
        <v>0</v>
      </c>
      <c r="BA88" s="7">
        <f>IF($F$64="n/a",0,IF(BA$3&lt;=$C88,0,IF(BA$3&gt;($F$64+$C88),INDEX($D$76:$W$76,,$C88)-SUM($D88:AZ88),INDEX($D$76:$W$76,,$C88)/$F$64)))</f>
        <v>0</v>
      </c>
      <c r="BB88" s="7">
        <f>IF($F$64="n/a",0,IF(BB$3&lt;=$C88,0,IF(BB$3&gt;($F$64+$C88),INDEX($D$76:$W$76,,$C88)-SUM($D88:BA88),INDEX($D$76:$W$76,,$C88)/$F$64)))</f>
        <v>0</v>
      </c>
      <c r="BC88" s="7">
        <f>IF($F$64="n/a",0,IF(BC$3&lt;=$C88,0,IF(BC$3&gt;($F$64+$C88),INDEX($D$76:$W$76,,$C88)-SUM($D88:BB88),INDEX($D$76:$W$76,,$C88)/$F$64)))</f>
        <v>0</v>
      </c>
      <c r="BD88" s="7">
        <f>IF($F$64="n/a",0,IF(BD$3&lt;=$C88,0,IF(BD$3&gt;($F$64+$C88),INDEX($D$76:$W$76,,$C88)-SUM($D88:BC88),INDEX($D$76:$W$76,,$C88)/$F$64)))</f>
        <v>0</v>
      </c>
      <c r="BE88" s="7">
        <f>IF($F$64="n/a",0,IF(BE$3&lt;=$C88,0,IF(BE$3&gt;($F$64+$C88),INDEX($D$76:$W$76,,$C88)-SUM($D88:BD88),INDEX($D$76:$W$76,,$C88)/$F$64)))</f>
        <v>0</v>
      </c>
      <c r="BF88" s="7">
        <f>IF($F$64="n/a",0,IF(BF$3&lt;=$C88,0,IF(BF$3&gt;($F$64+$C88),INDEX($D$76:$W$76,,$C88)-SUM($D88:BE88),INDEX($D$76:$W$76,,$C88)/$F$64)))</f>
        <v>0</v>
      </c>
      <c r="BG88" s="7">
        <f>IF($F$64="n/a",0,IF(BG$3&lt;=$C88,0,IF(BG$3&gt;($F$64+$C88),INDEX($D$76:$W$76,,$C88)-SUM($D88:BF88),INDEX($D$76:$W$76,,$C88)/$F$64)))</f>
        <v>0</v>
      </c>
      <c r="BH88" s="7">
        <f>IF($F$64="n/a",0,IF(BH$3&lt;=$C88,0,IF(BH$3&gt;($F$64+$C88),INDEX($D$76:$W$76,,$C88)-SUM($D88:BG88),INDEX($D$76:$W$76,,$C88)/$F$64)))</f>
        <v>0</v>
      </c>
      <c r="BI88" s="7">
        <f>IF($F$64="n/a",0,IF(BI$3&lt;=$C88,0,IF(BI$3&gt;($F$64+$C88),INDEX($D$76:$W$76,,$C88)-SUM($D88:BH88),INDEX($D$76:$W$76,,$C88)/$F$64)))</f>
        <v>0</v>
      </c>
      <c r="BJ88" s="7">
        <f>IF($F$64="n/a",0,IF(BJ$3&lt;=$C88,0,IF(BJ$3&gt;($F$64+$C88),INDEX($D$76:$W$76,,$C88)-SUM($D88:BI88),INDEX($D$76:$W$76,,$C88)/$F$64)))</f>
        <v>0</v>
      </c>
      <c r="BK88" s="7">
        <f>IF($F$64="n/a",0,IF(BK$3&lt;=$C88,0,IF(BK$3&gt;($F$64+$C88),INDEX($D$76:$W$76,,$C88)-SUM($D88:BJ88),INDEX($D$76:$W$76,,$C88)/$F$64)))</f>
        <v>0</v>
      </c>
    </row>
    <row r="89" spans="2:63" hidden="1" outlineLevel="1">
      <c r="B89" s="14">
        <v>2023</v>
      </c>
      <c r="C89">
        <v>11</v>
      </c>
      <c r="D89" s="7"/>
      <c r="E89" s="7">
        <f>IF($F$64="n/a",0,IF(E$3&lt;=$C89,0,IF(E$3&gt;($F$64+$C89),INDEX($D$76:$W$76,,$C89)-SUM($D89:D89),INDEX($D$76:$W$76,,$C89)/$F$64)))</f>
        <v>0</v>
      </c>
      <c r="F89" s="7">
        <f>IF($F$64="n/a",0,IF(F$3&lt;=$C89,0,IF(F$3&gt;($F$64+$C89),INDEX($D$76:$W$76,,$C89)-SUM($D89:E89),INDEX($D$76:$W$76,,$C89)/$F$64)))</f>
        <v>0</v>
      </c>
      <c r="G89" s="7">
        <f>IF($F$64="n/a",0,IF(G$3&lt;=$C89,0,IF(G$3&gt;($F$64+$C89),INDEX($D$76:$W$76,,$C89)-SUM($D89:F89),INDEX($D$76:$W$76,,$C89)/$F$64)))</f>
        <v>0</v>
      </c>
      <c r="H89" s="10">
        <f>IF($F$64="n/a",0,IF(H$3&lt;=$C89,0,IF(H$3&gt;($F$64+$C89),INDEX($D$76:$W$76,,$C89)-SUM($D89:G89),INDEX($D$76:$W$76,,$C89)/$F$64)))</f>
        <v>0</v>
      </c>
      <c r="I89" s="11">
        <f>IF($F$64="n/a",0,IF(I$3&lt;=$C89,0,IF(I$3&gt;($F$64+$C89),INDEX($D$76:$W$76,,$C89)-SUM($D89:H89),INDEX($D$76:$W$76,,$C89)/$F$64)))</f>
        <v>0</v>
      </c>
      <c r="J89" s="7">
        <f>IF($F$64="n/a",0,IF(J$3&lt;=$C89,0,IF(J$3&gt;($F$64+$C89),INDEX($D$76:$W$76,,$C89)-SUM($D89:I89),INDEX($D$76:$W$76,,$C89)/$F$64)))</f>
        <v>0</v>
      </c>
      <c r="K89" s="7">
        <f>IF($F$64="n/a",0,IF(K$3&lt;=$C89,0,IF(K$3&gt;($F$64+$C89),INDEX($D$76:$W$76,,$C89)-SUM($D89:J89),INDEX($D$76:$W$76,,$C89)/$F$64)))</f>
        <v>0</v>
      </c>
      <c r="L89" s="7">
        <f>IF($F$64="n/a",0,IF(L$3&lt;=$C89,0,IF(L$3&gt;($F$64+$C89),INDEX($D$76:$W$76,,$C89)-SUM($D89:K89),INDEX($D$76:$W$76,,$C89)/$F$64)))</f>
        <v>0</v>
      </c>
      <c r="M89" s="7">
        <f>IF($F$64="n/a",0,IF(M$3&lt;=$C89,0,IF(M$3&gt;($F$64+$C89),INDEX($D$76:$W$76,,$C89)-SUM($D89:L89),INDEX($D$76:$W$76,,$C89)/$F$64)))</f>
        <v>0</v>
      </c>
      <c r="N89" s="7">
        <f>IF($F$64="n/a",0,IF(N$3&lt;=$C89,0,IF(N$3&gt;($F$64+$C89),INDEX($D$76:$W$76,,$C89)-SUM($D89:M89),INDEX($D$76:$W$76,,$C89)/$F$64)))</f>
        <v>0</v>
      </c>
      <c r="O89" s="7">
        <f>IF($F$64="n/a",0,IF(O$3&lt;=$C89,0,IF(O$3&gt;($F$64+$C89),INDEX($D$76:$W$76,,$C89)-SUM($D89:N89),INDEX($D$76:$W$76,,$C89)/$F$64)))</f>
        <v>0</v>
      </c>
      <c r="P89" s="7">
        <f>IF($F$64="n/a",0,IF(P$3&lt;=$C89,0,IF(P$3&gt;($F$64+$C89),INDEX($D$76:$W$76,,$C89)-SUM($D89:O89),INDEX($D$76:$W$76,,$C89)/$F$64)))</f>
        <v>0</v>
      </c>
      <c r="Q89" s="7">
        <f>IF($F$64="n/a",0,IF(Q$3&lt;=$C89,0,IF(Q$3&gt;($F$64+$C89),INDEX($D$76:$W$76,,$C89)-SUM($D89:P89),INDEX($D$76:$W$76,,$C89)/$F$64)))</f>
        <v>0</v>
      </c>
      <c r="R89" s="7">
        <f>IF($F$64="n/a",0,IF(R$3&lt;=$C89,0,IF(R$3&gt;($F$64+$C89),INDEX($D$76:$W$76,,$C89)-SUM($D89:Q89),INDEX($D$76:$W$76,,$C89)/$F$64)))</f>
        <v>0</v>
      </c>
      <c r="S89" s="7">
        <f>IF($F$64="n/a",0,IF(S$3&lt;=$C89,0,IF(S$3&gt;($F$64+$C89),INDEX($D$76:$W$76,,$C89)-SUM($D89:R89),INDEX($D$76:$W$76,,$C89)/$F$64)))</f>
        <v>0</v>
      </c>
      <c r="T89" s="7">
        <f>IF($F$64="n/a",0,IF(T$3&lt;=$C89,0,IF(T$3&gt;($F$64+$C89),INDEX($D$76:$W$76,,$C89)-SUM($D89:S89),INDEX($D$76:$W$76,,$C89)/$F$64)))</f>
        <v>0</v>
      </c>
      <c r="U89" s="7">
        <f>IF($F$64="n/a",0,IF(U$3&lt;=$C89,0,IF(U$3&gt;($F$64+$C89),INDEX($D$76:$W$76,,$C89)-SUM($D89:T89),INDEX($D$76:$W$76,,$C89)/$F$64)))</f>
        <v>0</v>
      </c>
      <c r="V89" s="7">
        <f>IF($F$64="n/a",0,IF(V$3&lt;=$C89,0,IF(V$3&gt;($F$64+$C89),INDEX($D$76:$W$76,,$C89)-SUM($D89:U89),INDEX($D$76:$W$76,,$C89)/$F$64)))</f>
        <v>0</v>
      </c>
      <c r="W89" s="7">
        <f>IF($F$64="n/a",0,IF(W$3&lt;=$C89,0,IF(W$3&gt;($F$64+$C89),INDEX($D$76:$W$76,,$C89)-SUM($D89:V89),INDEX($D$76:$W$76,,$C89)/$F$64)))</f>
        <v>0</v>
      </c>
      <c r="X89" s="7">
        <f>IF($F$64="n/a",0,IF(X$3&lt;=$C89,0,IF(X$3&gt;($F$64+$C89),INDEX($D$76:$W$76,,$C89)-SUM($D89:W89),INDEX($D$76:$W$76,,$C89)/$F$64)))</f>
        <v>0</v>
      </c>
      <c r="Y89" s="7">
        <f>IF($F$64="n/a",0,IF(Y$3&lt;=$C89,0,IF(Y$3&gt;($F$64+$C89),INDEX($D$76:$W$76,,$C89)-SUM($D89:X89),INDEX($D$76:$W$76,,$C89)/$F$64)))</f>
        <v>0</v>
      </c>
      <c r="Z89" s="7">
        <f>IF($F$64="n/a",0,IF(Z$3&lt;=$C89,0,IF(Z$3&gt;($F$64+$C89),INDEX($D$76:$W$76,,$C89)-SUM($D89:Y89),INDEX($D$76:$W$76,,$C89)/$F$64)))</f>
        <v>0</v>
      </c>
      <c r="AA89" s="7">
        <f>IF($F$64="n/a",0,IF(AA$3&lt;=$C89,0,IF(AA$3&gt;($F$64+$C89),INDEX($D$76:$W$76,,$C89)-SUM($D89:Z89),INDEX($D$76:$W$76,,$C89)/$F$64)))</f>
        <v>0</v>
      </c>
      <c r="AB89" s="7">
        <f>IF($F$64="n/a",0,IF(AB$3&lt;=$C89,0,IF(AB$3&gt;($F$64+$C89),INDEX($D$76:$W$76,,$C89)-SUM($D89:AA89),INDEX($D$76:$W$76,,$C89)/$F$64)))</f>
        <v>0</v>
      </c>
      <c r="AC89" s="7">
        <f>IF($F$64="n/a",0,IF(AC$3&lt;=$C89,0,IF(AC$3&gt;($F$64+$C89),INDEX($D$76:$W$76,,$C89)-SUM($D89:AB89),INDEX($D$76:$W$76,,$C89)/$F$64)))</f>
        <v>0</v>
      </c>
      <c r="AD89" s="7">
        <f>IF($F$64="n/a",0,IF(AD$3&lt;=$C89,0,IF(AD$3&gt;($F$64+$C89),INDEX($D$76:$W$76,,$C89)-SUM($D89:AC89),INDEX($D$76:$W$76,,$C89)/$F$64)))</f>
        <v>0</v>
      </c>
      <c r="AE89" s="7">
        <f>IF($F$64="n/a",0,IF(AE$3&lt;=$C89,0,IF(AE$3&gt;($F$64+$C89),INDEX($D$76:$W$76,,$C89)-SUM($D89:AD89),INDEX($D$76:$W$76,,$C89)/$F$64)))</f>
        <v>0</v>
      </c>
      <c r="AF89" s="7">
        <f>IF($F$64="n/a",0,IF(AF$3&lt;=$C89,0,IF(AF$3&gt;($F$64+$C89),INDEX($D$76:$W$76,,$C89)-SUM($D89:AE89),INDEX($D$76:$W$76,,$C89)/$F$64)))</f>
        <v>0</v>
      </c>
      <c r="AG89" s="7">
        <f>IF($F$64="n/a",0,IF(AG$3&lt;=$C89,0,IF(AG$3&gt;($F$64+$C89),INDEX($D$76:$W$76,,$C89)-SUM($D89:AF89),INDEX($D$76:$W$76,,$C89)/$F$64)))</f>
        <v>0</v>
      </c>
      <c r="AH89" s="7">
        <f>IF($F$64="n/a",0,IF(AH$3&lt;=$C89,0,IF(AH$3&gt;($F$64+$C89),INDEX($D$76:$W$76,,$C89)-SUM($D89:AG89),INDEX($D$76:$W$76,,$C89)/$F$64)))</f>
        <v>0</v>
      </c>
      <c r="AI89" s="7">
        <f>IF($F$64="n/a",0,IF(AI$3&lt;=$C89,0,IF(AI$3&gt;($F$64+$C89),INDEX($D$76:$W$76,,$C89)-SUM($D89:AH89),INDEX($D$76:$W$76,,$C89)/$F$64)))</f>
        <v>0</v>
      </c>
      <c r="AJ89" s="7">
        <f>IF($F$64="n/a",0,IF(AJ$3&lt;=$C89,0,IF(AJ$3&gt;($F$64+$C89),INDEX($D$76:$W$76,,$C89)-SUM($D89:AI89),INDEX($D$76:$W$76,,$C89)/$F$64)))</f>
        <v>0</v>
      </c>
      <c r="AK89" s="7">
        <f>IF($F$64="n/a",0,IF(AK$3&lt;=$C89,0,IF(AK$3&gt;($F$64+$C89),INDEX($D$76:$W$76,,$C89)-SUM($D89:AJ89),INDEX($D$76:$W$76,,$C89)/$F$64)))</f>
        <v>0</v>
      </c>
      <c r="AL89" s="7">
        <f>IF($F$64="n/a",0,IF(AL$3&lt;=$C89,0,IF(AL$3&gt;($F$64+$C89),INDEX($D$76:$W$76,,$C89)-SUM($D89:AK89),INDEX($D$76:$W$76,,$C89)/$F$64)))</f>
        <v>0</v>
      </c>
      <c r="AM89" s="7">
        <f>IF($F$64="n/a",0,IF(AM$3&lt;=$C89,0,IF(AM$3&gt;($F$64+$C89),INDEX($D$76:$W$76,,$C89)-SUM($D89:AL89),INDEX($D$76:$W$76,,$C89)/$F$64)))</f>
        <v>0</v>
      </c>
      <c r="AN89" s="7">
        <f>IF($F$64="n/a",0,IF(AN$3&lt;=$C89,0,IF(AN$3&gt;($F$64+$C89),INDEX($D$76:$W$76,,$C89)-SUM($D89:AM89),INDEX($D$76:$W$76,,$C89)/$F$64)))</f>
        <v>0</v>
      </c>
      <c r="AO89" s="7">
        <f>IF($F$64="n/a",0,IF(AO$3&lt;=$C89,0,IF(AO$3&gt;($F$64+$C89),INDEX($D$76:$W$76,,$C89)-SUM($D89:AN89),INDEX($D$76:$W$76,,$C89)/$F$64)))</f>
        <v>0</v>
      </c>
      <c r="AP89" s="7">
        <f>IF($F$64="n/a",0,IF(AP$3&lt;=$C89,0,IF(AP$3&gt;($F$64+$C89),INDEX($D$76:$W$76,,$C89)-SUM($D89:AO89),INDEX($D$76:$W$76,,$C89)/$F$64)))</f>
        <v>0</v>
      </c>
      <c r="AQ89" s="7">
        <f>IF($F$64="n/a",0,IF(AQ$3&lt;=$C89,0,IF(AQ$3&gt;($F$64+$C89),INDEX($D$76:$W$76,,$C89)-SUM($D89:AP89),INDEX($D$76:$W$76,,$C89)/$F$64)))</f>
        <v>0</v>
      </c>
      <c r="AR89" s="7">
        <f>IF($F$64="n/a",0,IF(AR$3&lt;=$C89,0,IF(AR$3&gt;($F$64+$C89),INDEX($D$76:$W$76,,$C89)-SUM($D89:AQ89),INDEX($D$76:$W$76,,$C89)/$F$64)))</f>
        <v>0</v>
      </c>
      <c r="AS89" s="7">
        <f>IF($F$64="n/a",0,IF(AS$3&lt;=$C89,0,IF(AS$3&gt;($F$64+$C89),INDEX($D$76:$W$76,,$C89)-SUM($D89:AR89),INDEX($D$76:$W$76,,$C89)/$F$64)))</f>
        <v>0</v>
      </c>
      <c r="AT89" s="7">
        <f>IF($F$64="n/a",0,IF(AT$3&lt;=$C89,0,IF(AT$3&gt;($F$64+$C89),INDEX($D$76:$W$76,,$C89)-SUM($D89:AS89),INDEX($D$76:$W$76,,$C89)/$F$64)))</f>
        <v>0</v>
      </c>
      <c r="AU89" s="7">
        <f>IF($F$64="n/a",0,IF(AU$3&lt;=$C89,0,IF(AU$3&gt;($F$64+$C89),INDEX($D$76:$W$76,,$C89)-SUM($D89:AT89),INDEX($D$76:$W$76,,$C89)/$F$64)))</f>
        <v>0</v>
      </c>
      <c r="AV89" s="7">
        <f>IF($F$64="n/a",0,IF(AV$3&lt;=$C89,0,IF(AV$3&gt;($F$64+$C89),INDEX($D$76:$W$76,,$C89)-SUM($D89:AU89),INDEX($D$76:$W$76,,$C89)/$F$64)))</f>
        <v>0</v>
      </c>
      <c r="AW89" s="7">
        <f>IF($F$64="n/a",0,IF(AW$3&lt;=$C89,0,IF(AW$3&gt;($F$64+$C89),INDEX($D$76:$W$76,,$C89)-SUM($D89:AV89),INDEX($D$76:$W$76,,$C89)/$F$64)))</f>
        <v>0</v>
      </c>
      <c r="AX89" s="7">
        <f>IF($F$64="n/a",0,IF(AX$3&lt;=$C89,0,IF(AX$3&gt;($F$64+$C89),INDEX($D$76:$W$76,,$C89)-SUM($D89:AW89),INDEX($D$76:$W$76,,$C89)/$F$64)))</f>
        <v>0</v>
      </c>
      <c r="AY89" s="7">
        <f>IF($F$64="n/a",0,IF(AY$3&lt;=$C89,0,IF(AY$3&gt;($F$64+$C89),INDEX($D$76:$W$76,,$C89)-SUM($D89:AX89),INDEX($D$76:$W$76,,$C89)/$F$64)))</f>
        <v>0</v>
      </c>
      <c r="AZ89" s="7">
        <f>IF($F$64="n/a",0,IF(AZ$3&lt;=$C89,0,IF(AZ$3&gt;($F$64+$C89),INDEX($D$76:$W$76,,$C89)-SUM($D89:AY89),INDEX($D$76:$W$76,,$C89)/$F$64)))</f>
        <v>0</v>
      </c>
      <c r="BA89" s="7">
        <f>IF($F$64="n/a",0,IF(BA$3&lt;=$C89,0,IF(BA$3&gt;($F$64+$C89),INDEX($D$76:$W$76,,$C89)-SUM($D89:AZ89),INDEX($D$76:$W$76,,$C89)/$F$64)))</f>
        <v>0</v>
      </c>
      <c r="BB89" s="7">
        <f>IF($F$64="n/a",0,IF(BB$3&lt;=$C89,0,IF(BB$3&gt;($F$64+$C89),INDEX($D$76:$W$76,,$C89)-SUM($D89:BA89),INDEX($D$76:$W$76,,$C89)/$F$64)))</f>
        <v>0</v>
      </c>
      <c r="BC89" s="7">
        <f>IF($F$64="n/a",0,IF(BC$3&lt;=$C89,0,IF(BC$3&gt;($F$64+$C89),INDEX($D$76:$W$76,,$C89)-SUM($D89:BB89),INDEX($D$76:$W$76,,$C89)/$F$64)))</f>
        <v>0</v>
      </c>
      <c r="BD89" s="7">
        <f>IF($F$64="n/a",0,IF(BD$3&lt;=$C89,0,IF(BD$3&gt;($F$64+$C89),INDEX($D$76:$W$76,,$C89)-SUM($D89:BC89),INDEX($D$76:$W$76,,$C89)/$F$64)))</f>
        <v>0</v>
      </c>
      <c r="BE89" s="7">
        <f>IF($F$64="n/a",0,IF(BE$3&lt;=$C89,0,IF(BE$3&gt;($F$64+$C89),INDEX($D$76:$W$76,,$C89)-SUM($D89:BD89),INDEX($D$76:$W$76,,$C89)/$F$64)))</f>
        <v>0</v>
      </c>
      <c r="BF89" s="7">
        <f>IF($F$64="n/a",0,IF(BF$3&lt;=$C89,0,IF(BF$3&gt;($F$64+$C89),INDEX($D$76:$W$76,,$C89)-SUM($D89:BE89),INDEX($D$76:$W$76,,$C89)/$F$64)))</f>
        <v>0</v>
      </c>
      <c r="BG89" s="7">
        <f>IF($F$64="n/a",0,IF(BG$3&lt;=$C89,0,IF(BG$3&gt;($F$64+$C89),INDEX($D$76:$W$76,,$C89)-SUM($D89:BF89),INDEX($D$76:$W$76,,$C89)/$F$64)))</f>
        <v>0</v>
      </c>
      <c r="BH89" s="7">
        <f>IF($F$64="n/a",0,IF(BH$3&lt;=$C89,0,IF(BH$3&gt;($F$64+$C89),INDEX($D$76:$W$76,,$C89)-SUM($D89:BG89),INDEX($D$76:$W$76,,$C89)/$F$64)))</f>
        <v>0</v>
      </c>
      <c r="BI89" s="7">
        <f>IF($F$64="n/a",0,IF(BI$3&lt;=$C89,0,IF(BI$3&gt;($F$64+$C89),INDEX($D$76:$W$76,,$C89)-SUM($D89:BH89),INDEX($D$76:$W$76,,$C89)/$F$64)))</f>
        <v>0</v>
      </c>
      <c r="BJ89" s="7">
        <f>IF($F$64="n/a",0,IF(BJ$3&lt;=$C89,0,IF(BJ$3&gt;($F$64+$C89),INDEX($D$76:$W$76,,$C89)-SUM($D89:BI89),INDEX($D$76:$W$76,,$C89)/$F$64)))</f>
        <v>0</v>
      </c>
      <c r="BK89" s="7">
        <f>IF($F$64="n/a",0,IF(BK$3&lt;=$C89,0,IF(BK$3&gt;($F$64+$C89),INDEX($D$76:$W$76,,$C89)-SUM($D89:BJ89),INDEX($D$76:$W$76,,$C89)/$F$64)))</f>
        <v>0</v>
      </c>
    </row>
    <row r="90" spans="2:63" hidden="1" outlineLevel="1">
      <c r="B90" s="14">
        <v>2024</v>
      </c>
      <c r="C90">
        <v>12</v>
      </c>
      <c r="D90" s="7"/>
      <c r="E90" s="7">
        <f>IF($F$64="n/a",0,IF(E$3&lt;=$C90,0,IF(E$3&gt;($F$64+$C90),INDEX($D$76:$W$76,,$C90)-SUM($D90:D90),INDEX($D$76:$W$76,,$C90)/$F$64)))</f>
        <v>0</v>
      </c>
      <c r="F90" s="7">
        <f>IF($F$64="n/a",0,IF(F$3&lt;=$C90,0,IF(F$3&gt;($F$64+$C90),INDEX($D$76:$W$76,,$C90)-SUM($D90:E90),INDEX($D$76:$W$76,,$C90)/$F$64)))</f>
        <v>0</v>
      </c>
      <c r="G90" s="7">
        <f>IF($F$64="n/a",0,IF(G$3&lt;=$C90,0,IF(G$3&gt;($F$64+$C90),INDEX($D$76:$W$76,,$C90)-SUM($D90:F90),INDEX($D$76:$W$76,,$C90)/$F$64)))</f>
        <v>0</v>
      </c>
      <c r="H90" s="10">
        <f>IF($F$64="n/a",0,IF(H$3&lt;=$C90,0,IF(H$3&gt;($F$64+$C90),INDEX($D$76:$W$76,,$C90)-SUM($D90:G90),INDEX($D$76:$W$76,,$C90)/$F$64)))</f>
        <v>0</v>
      </c>
      <c r="I90" s="11">
        <f>IF($F$64="n/a",0,IF(I$3&lt;=$C90,0,IF(I$3&gt;($F$64+$C90),INDEX($D$76:$W$76,,$C90)-SUM($D90:H90),INDEX($D$76:$W$76,,$C90)/$F$64)))</f>
        <v>0</v>
      </c>
      <c r="J90" s="7">
        <f>IF($F$64="n/a",0,IF(J$3&lt;=$C90,0,IF(J$3&gt;($F$64+$C90),INDEX($D$76:$W$76,,$C90)-SUM($D90:I90),INDEX($D$76:$W$76,,$C90)/$F$64)))</f>
        <v>0</v>
      </c>
      <c r="K90" s="7">
        <f>IF($F$64="n/a",0,IF(K$3&lt;=$C90,0,IF(K$3&gt;($F$64+$C90),INDEX($D$76:$W$76,,$C90)-SUM($D90:J90),INDEX($D$76:$W$76,,$C90)/$F$64)))</f>
        <v>0</v>
      </c>
      <c r="L90" s="7">
        <f>IF($F$64="n/a",0,IF(L$3&lt;=$C90,0,IF(L$3&gt;($F$64+$C90),INDEX($D$76:$W$76,,$C90)-SUM($D90:K90),INDEX($D$76:$W$76,,$C90)/$F$64)))</f>
        <v>0</v>
      </c>
      <c r="M90" s="7">
        <f>IF($F$64="n/a",0,IF(M$3&lt;=$C90,0,IF(M$3&gt;($F$64+$C90),INDEX($D$76:$W$76,,$C90)-SUM($D90:L90),INDEX($D$76:$W$76,,$C90)/$F$64)))</f>
        <v>0</v>
      </c>
      <c r="N90" s="7">
        <f>IF($F$64="n/a",0,IF(N$3&lt;=$C90,0,IF(N$3&gt;($F$64+$C90),INDEX($D$76:$W$76,,$C90)-SUM($D90:M90),INDEX($D$76:$W$76,,$C90)/$F$64)))</f>
        <v>0</v>
      </c>
      <c r="O90" s="7">
        <f>IF($F$64="n/a",0,IF(O$3&lt;=$C90,0,IF(O$3&gt;($F$64+$C90),INDEX($D$76:$W$76,,$C90)-SUM($D90:N90),INDEX($D$76:$W$76,,$C90)/$F$64)))</f>
        <v>0</v>
      </c>
      <c r="P90" s="7">
        <f>IF($F$64="n/a",0,IF(P$3&lt;=$C90,0,IF(P$3&gt;($F$64+$C90),INDEX($D$76:$W$76,,$C90)-SUM($D90:O90),INDEX($D$76:$W$76,,$C90)/$F$64)))</f>
        <v>0</v>
      </c>
      <c r="Q90" s="7">
        <f>IF($F$64="n/a",0,IF(Q$3&lt;=$C90,0,IF(Q$3&gt;($F$64+$C90),INDEX($D$76:$W$76,,$C90)-SUM($D90:P90),INDEX($D$76:$W$76,,$C90)/$F$64)))</f>
        <v>0</v>
      </c>
      <c r="R90" s="7">
        <f>IF($F$64="n/a",0,IF(R$3&lt;=$C90,0,IF(R$3&gt;($F$64+$C90),INDEX($D$76:$W$76,,$C90)-SUM($D90:Q90),INDEX($D$76:$W$76,,$C90)/$F$64)))</f>
        <v>0</v>
      </c>
      <c r="S90" s="7">
        <f>IF($F$64="n/a",0,IF(S$3&lt;=$C90,0,IF(S$3&gt;($F$64+$C90),INDEX($D$76:$W$76,,$C90)-SUM($D90:R90),INDEX($D$76:$W$76,,$C90)/$F$64)))</f>
        <v>0</v>
      </c>
      <c r="T90" s="7">
        <f>IF($F$64="n/a",0,IF(T$3&lt;=$C90,0,IF(T$3&gt;($F$64+$C90),INDEX($D$76:$W$76,,$C90)-SUM($D90:S90),INDEX($D$76:$W$76,,$C90)/$F$64)))</f>
        <v>0</v>
      </c>
      <c r="U90" s="7">
        <f>IF($F$64="n/a",0,IF(U$3&lt;=$C90,0,IF(U$3&gt;($F$64+$C90),INDEX($D$76:$W$76,,$C90)-SUM($D90:T90),INDEX($D$76:$W$76,,$C90)/$F$64)))</f>
        <v>0</v>
      </c>
      <c r="V90" s="7">
        <f>IF($F$64="n/a",0,IF(V$3&lt;=$C90,0,IF(V$3&gt;($F$64+$C90),INDEX($D$76:$W$76,,$C90)-SUM($D90:U90),INDEX($D$76:$W$76,,$C90)/$F$64)))</f>
        <v>0</v>
      </c>
      <c r="W90" s="7">
        <f>IF($F$64="n/a",0,IF(W$3&lt;=$C90,0,IF(W$3&gt;($F$64+$C90),INDEX($D$76:$W$76,,$C90)-SUM($D90:V90),INDEX($D$76:$W$76,,$C90)/$F$64)))</f>
        <v>0</v>
      </c>
      <c r="X90" s="7">
        <f>IF($F$64="n/a",0,IF(X$3&lt;=$C90,0,IF(X$3&gt;($F$64+$C90),INDEX($D$76:$W$76,,$C90)-SUM($D90:W90),INDEX($D$76:$W$76,,$C90)/$F$64)))</f>
        <v>0</v>
      </c>
      <c r="Y90" s="7">
        <f>IF($F$64="n/a",0,IF(Y$3&lt;=$C90,0,IF(Y$3&gt;($F$64+$C90),INDEX($D$76:$W$76,,$C90)-SUM($D90:X90),INDEX($D$76:$W$76,,$C90)/$F$64)))</f>
        <v>0</v>
      </c>
      <c r="Z90" s="7">
        <f>IF($F$64="n/a",0,IF(Z$3&lt;=$C90,0,IF(Z$3&gt;($F$64+$C90),INDEX($D$76:$W$76,,$C90)-SUM($D90:Y90),INDEX($D$76:$W$76,,$C90)/$F$64)))</f>
        <v>0</v>
      </c>
      <c r="AA90" s="7">
        <f>IF($F$64="n/a",0,IF(AA$3&lt;=$C90,0,IF(AA$3&gt;($F$64+$C90),INDEX($D$76:$W$76,,$C90)-SUM($D90:Z90),INDEX($D$76:$W$76,,$C90)/$F$64)))</f>
        <v>0</v>
      </c>
      <c r="AB90" s="7">
        <f>IF($F$64="n/a",0,IF(AB$3&lt;=$C90,0,IF(AB$3&gt;($F$64+$C90),INDEX($D$76:$W$76,,$C90)-SUM($D90:AA90),INDEX($D$76:$W$76,,$C90)/$F$64)))</f>
        <v>0</v>
      </c>
      <c r="AC90" s="7">
        <f>IF($F$64="n/a",0,IF(AC$3&lt;=$C90,0,IF(AC$3&gt;($F$64+$C90),INDEX($D$76:$W$76,,$C90)-SUM($D90:AB90),INDEX($D$76:$W$76,,$C90)/$F$64)))</f>
        <v>0</v>
      </c>
      <c r="AD90" s="7">
        <f>IF($F$64="n/a",0,IF(AD$3&lt;=$C90,0,IF(AD$3&gt;($F$64+$C90),INDEX($D$76:$W$76,,$C90)-SUM($D90:AC90),INDEX($D$76:$W$76,,$C90)/$F$64)))</f>
        <v>0</v>
      </c>
      <c r="AE90" s="7">
        <f>IF($F$64="n/a",0,IF(AE$3&lt;=$C90,0,IF(AE$3&gt;($F$64+$C90),INDEX($D$76:$W$76,,$C90)-SUM($D90:AD90),INDEX($D$76:$W$76,,$C90)/$F$64)))</f>
        <v>0</v>
      </c>
      <c r="AF90" s="7">
        <f>IF($F$64="n/a",0,IF(AF$3&lt;=$C90,0,IF(AF$3&gt;($F$64+$C90),INDEX($D$76:$W$76,,$C90)-SUM($D90:AE90),INDEX($D$76:$W$76,,$C90)/$F$64)))</f>
        <v>0</v>
      </c>
      <c r="AG90" s="7">
        <f>IF($F$64="n/a",0,IF(AG$3&lt;=$C90,0,IF(AG$3&gt;($F$64+$C90),INDEX($D$76:$W$76,,$C90)-SUM($D90:AF90),INDEX($D$76:$W$76,,$C90)/$F$64)))</f>
        <v>0</v>
      </c>
      <c r="AH90" s="7">
        <f>IF($F$64="n/a",0,IF(AH$3&lt;=$C90,0,IF(AH$3&gt;($F$64+$C90),INDEX($D$76:$W$76,,$C90)-SUM($D90:AG90),INDEX($D$76:$W$76,,$C90)/$F$64)))</f>
        <v>0</v>
      </c>
      <c r="AI90" s="7">
        <f>IF($F$64="n/a",0,IF(AI$3&lt;=$C90,0,IF(AI$3&gt;($F$64+$C90),INDEX($D$76:$W$76,,$C90)-SUM($D90:AH90),INDEX($D$76:$W$76,,$C90)/$F$64)))</f>
        <v>0</v>
      </c>
      <c r="AJ90" s="7">
        <f>IF($F$64="n/a",0,IF(AJ$3&lt;=$C90,0,IF(AJ$3&gt;($F$64+$C90),INDEX($D$76:$W$76,,$C90)-SUM($D90:AI90),INDEX($D$76:$W$76,,$C90)/$F$64)))</f>
        <v>0</v>
      </c>
      <c r="AK90" s="7">
        <f>IF($F$64="n/a",0,IF(AK$3&lt;=$C90,0,IF(AK$3&gt;($F$64+$C90),INDEX($D$76:$W$76,,$C90)-SUM($D90:AJ90),INDEX($D$76:$W$76,,$C90)/$F$64)))</f>
        <v>0</v>
      </c>
      <c r="AL90" s="7">
        <f>IF($F$64="n/a",0,IF(AL$3&lt;=$C90,0,IF(AL$3&gt;($F$64+$C90),INDEX($D$76:$W$76,,$C90)-SUM($D90:AK90),INDEX($D$76:$W$76,,$C90)/$F$64)))</f>
        <v>0</v>
      </c>
      <c r="AM90" s="7">
        <f>IF($F$64="n/a",0,IF(AM$3&lt;=$C90,0,IF(AM$3&gt;($F$64+$C90),INDEX($D$76:$W$76,,$C90)-SUM($D90:AL90),INDEX($D$76:$W$76,,$C90)/$F$64)))</f>
        <v>0</v>
      </c>
      <c r="AN90" s="7">
        <f>IF($F$64="n/a",0,IF(AN$3&lt;=$C90,0,IF(AN$3&gt;($F$64+$C90),INDEX($D$76:$W$76,,$C90)-SUM($D90:AM90),INDEX($D$76:$W$76,,$C90)/$F$64)))</f>
        <v>0</v>
      </c>
      <c r="AO90" s="7">
        <f>IF($F$64="n/a",0,IF(AO$3&lt;=$C90,0,IF(AO$3&gt;($F$64+$C90),INDEX($D$76:$W$76,,$C90)-SUM($D90:AN90),INDEX($D$76:$W$76,,$C90)/$F$64)))</f>
        <v>0</v>
      </c>
      <c r="AP90" s="7">
        <f>IF($F$64="n/a",0,IF(AP$3&lt;=$C90,0,IF(AP$3&gt;($F$64+$C90),INDEX($D$76:$W$76,,$C90)-SUM($D90:AO90),INDEX($D$76:$W$76,,$C90)/$F$64)))</f>
        <v>0</v>
      </c>
      <c r="AQ90" s="7">
        <f>IF($F$64="n/a",0,IF(AQ$3&lt;=$C90,0,IF(AQ$3&gt;($F$64+$C90),INDEX($D$76:$W$76,,$C90)-SUM($D90:AP90),INDEX($D$76:$W$76,,$C90)/$F$64)))</f>
        <v>0</v>
      </c>
      <c r="AR90" s="7">
        <f>IF($F$64="n/a",0,IF(AR$3&lt;=$C90,0,IF(AR$3&gt;($F$64+$C90),INDEX($D$76:$W$76,,$C90)-SUM($D90:AQ90),INDEX($D$76:$W$76,,$C90)/$F$64)))</f>
        <v>0</v>
      </c>
      <c r="AS90" s="7">
        <f>IF($F$64="n/a",0,IF(AS$3&lt;=$C90,0,IF(AS$3&gt;($F$64+$C90),INDEX($D$76:$W$76,,$C90)-SUM($D90:AR90),INDEX($D$76:$W$76,,$C90)/$F$64)))</f>
        <v>0</v>
      </c>
      <c r="AT90" s="7">
        <f>IF($F$64="n/a",0,IF(AT$3&lt;=$C90,0,IF(AT$3&gt;($F$64+$C90),INDEX($D$76:$W$76,,$C90)-SUM($D90:AS90),INDEX($D$76:$W$76,,$C90)/$F$64)))</f>
        <v>0</v>
      </c>
      <c r="AU90" s="7">
        <f>IF($F$64="n/a",0,IF(AU$3&lt;=$C90,0,IF(AU$3&gt;($F$64+$C90),INDEX($D$76:$W$76,,$C90)-SUM($D90:AT90),INDEX($D$76:$W$76,,$C90)/$F$64)))</f>
        <v>0</v>
      </c>
      <c r="AV90" s="7">
        <f>IF($F$64="n/a",0,IF(AV$3&lt;=$C90,0,IF(AV$3&gt;($F$64+$C90),INDEX($D$76:$W$76,,$C90)-SUM($D90:AU90),INDEX($D$76:$W$76,,$C90)/$F$64)))</f>
        <v>0</v>
      </c>
      <c r="AW90" s="7">
        <f>IF($F$64="n/a",0,IF(AW$3&lt;=$C90,0,IF(AW$3&gt;($F$64+$C90),INDEX($D$76:$W$76,,$C90)-SUM($D90:AV90),INDEX($D$76:$W$76,,$C90)/$F$64)))</f>
        <v>0</v>
      </c>
      <c r="AX90" s="7">
        <f>IF($F$64="n/a",0,IF(AX$3&lt;=$C90,0,IF(AX$3&gt;($F$64+$C90),INDEX($D$76:$W$76,,$C90)-SUM($D90:AW90),INDEX($D$76:$W$76,,$C90)/$F$64)))</f>
        <v>0</v>
      </c>
      <c r="AY90" s="7">
        <f>IF($F$64="n/a",0,IF(AY$3&lt;=$C90,0,IF(AY$3&gt;($F$64+$C90),INDEX($D$76:$W$76,,$C90)-SUM($D90:AX90),INDEX($D$76:$W$76,,$C90)/$F$64)))</f>
        <v>0</v>
      </c>
      <c r="AZ90" s="7">
        <f>IF($F$64="n/a",0,IF(AZ$3&lt;=$C90,0,IF(AZ$3&gt;($F$64+$C90),INDEX($D$76:$W$76,,$C90)-SUM($D90:AY90),INDEX($D$76:$W$76,,$C90)/$F$64)))</f>
        <v>0</v>
      </c>
      <c r="BA90" s="7">
        <f>IF($F$64="n/a",0,IF(BA$3&lt;=$C90,0,IF(BA$3&gt;($F$64+$C90),INDEX($D$76:$W$76,,$C90)-SUM($D90:AZ90),INDEX($D$76:$W$76,,$C90)/$F$64)))</f>
        <v>0</v>
      </c>
      <c r="BB90" s="7">
        <f>IF($F$64="n/a",0,IF(BB$3&lt;=$C90,0,IF(BB$3&gt;($F$64+$C90),INDEX($D$76:$W$76,,$C90)-SUM($D90:BA90),INDEX($D$76:$W$76,,$C90)/$F$64)))</f>
        <v>0</v>
      </c>
      <c r="BC90" s="7">
        <f>IF($F$64="n/a",0,IF(BC$3&lt;=$C90,0,IF(BC$3&gt;($F$64+$C90),INDEX($D$76:$W$76,,$C90)-SUM($D90:BB90),INDEX($D$76:$W$76,,$C90)/$F$64)))</f>
        <v>0</v>
      </c>
      <c r="BD90" s="7">
        <f>IF($F$64="n/a",0,IF(BD$3&lt;=$C90,0,IF(BD$3&gt;($F$64+$C90),INDEX($D$76:$W$76,,$C90)-SUM($D90:BC90),INDEX($D$76:$W$76,,$C90)/$F$64)))</f>
        <v>0</v>
      </c>
      <c r="BE90" s="7">
        <f>IF($F$64="n/a",0,IF(BE$3&lt;=$C90,0,IF(BE$3&gt;($F$64+$C90),INDEX($D$76:$W$76,,$C90)-SUM($D90:BD90),INDEX($D$76:$W$76,,$C90)/$F$64)))</f>
        <v>0</v>
      </c>
      <c r="BF90" s="7">
        <f>IF($F$64="n/a",0,IF(BF$3&lt;=$C90,0,IF(BF$3&gt;($F$64+$C90),INDEX($D$76:$W$76,,$C90)-SUM($D90:BE90),INDEX($D$76:$W$76,,$C90)/$F$64)))</f>
        <v>0</v>
      </c>
      <c r="BG90" s="7">
        <f>IF($F$64="n/a",0,IF(BG$3&lt;=$C90,0,IF(BG$3&gt;($F$64+$C90),INDEX($D$76:$W$76,,$C90)-SUM($D90:BF90),INDEX($D$76:$W$76,,$C90)/$F$64)))</f>
        <v>0</v>
      </c>
      <c r="BH90" s="7">
        <f>IF($F$64="n/a",0,IF(BH$3&lt;=$C90,0,IF(BH$3&gt;($F$64+$C90),INDEX($D$76:$W$76,,$C90)-SUM($D90:BG90),INDEX($D$76:$W$76,,$C90)/$F$64)))</f>
        <v>0</v>
      </c>
      <c r="BI90" s="7">
        <f>IF($F$64="n/a",0,IF(BI$3&lt;=$C90,0,IF(BI$3&gt;($F$64+$C90),INDEX($D$76:$W$76,,$C90)-SUM($D90:BH90),INDEX($D$76:$W$76,,$C90)/$F$64)))</f>
        <v>0</v>
      </c>
      <c r="BJ90" s="7">
        <f>IF($F$64="n/a",0,IF(BJ$3&lt;=$C90,0,IF(BJ$3&gt;($F$64+$C90),INDEX($D$76:$W$76,,$C90)-SUM($D90:BI90),INDEX($D$76:$W$76,,$C90)/$F$64)))</f>
        <v>0</v>
      </c>
      <c r="BK90" s="7">
        <f>IF($F$64="n/a",0,IF(BK$3&lt;=$C90,0,IF(BK$3&gt;($F$64+$C90),INDEX($D$76:$W$76,,$C90)-SUM($D90:BJ90),INDEX($D$76:$W$76,,$C90)/$F$64)))</f>
        <v>0</v>
      </c>
    </row>
    <row r="91" spans="2:63" hidden="1" outlineLevel="1">
      <c r="B91" s="14">
        <v>2025</v>
      </c>
      <c r="C91">
        <v>13</v>
      </c>
      <c r="D91" s="7"/>
      <c r="E91" s="7">
        <f>IF($F$64="n/a",0,IF(E$3&lt;=$C91,0,IF(E$3&gt;($F$64+$C91),INDEX($D$76:$W$76,,$C91)-SUM($D91:D91),INDEX($D$76:$W$76,,$C91)/$F$64)))</f>
        <v>0</v>
      </c>
      <c r="F91" s="7">
        <f>IF($F$64="n/a",0,IF(F$3&lt;=$C91,0,IF(F$3&gt;($F$64+$C91),INDEX($D$76:$W$76,,$C91)-SUM($D91:E91),INDEX($D$76:$W$76,,$C91)/$F$64)))</f>
        <v>0</v>
      </c>
      <c r="G91" s="7">
        <f>IF($F$64="n/a",0,IF(G$3&lt;=$C91,0,IF(G$3&gt;($F$64+$C91),INDEX($D$76:$W$76,,$C91)-SUM($D91:F91),INDEX($D$76:$W$76,,$C91)/$F$64)))</f>
        <v>0</v>
      </c>
      <c r="H91" s="10">
        <f>IF($F$64="n/a",0,IF(H$3&lt;=$C91,0,IF(H$3&gt;($F$64+$C91),INDEX($D$76:$W$76,,$C91)-SUM($D91:G91),INDEX($D$76:$W$76,,$C91)/$F$64)))</f>
        <v>0</v>
      </c>
      <c r="I91" s="11">
        <f>IF($F$64="n/a",0,IF(I$3&lt;=$C91,0,IF(I$3&gt;($F$64+$C91),INDEX($D$76:$W$76,,$C91)-SUM($D91:H91),INDEX($D$76:$W$76,,$C91)/$F$64)))</f>
        <v>0</v>
      </c>
      <c r="J91" s="7">
        <f>IF($F$64="n/a",0,IF(J$3&lt;=$C91,0,IF(J$3&gt;($F$64+$C91),INDEX($D$76:$W$76,,$C91)-SUM($D91:I91),INDEX($D$76:$W$76,,$C91)/$F$64)))</f>
        <v>0</v>
      </c>
      <c r="K91" s="7">
        <f>IF($F$64="n/a",0,IF(K$3&lt;=$C91,0,IF(K$3&gt;($F$64+$C91),INDEX($D$76:$W$76,,$C91)-SUM($D91:J91),INDEX($D$76:$W$76,,$C91)/$F$64)))</f>
        <v>0</v>
      </c>
      <c r="L91" s="7">
        <f>IF($F$64="n/a",0,IF(L$3&lt;=$C91,0,IF(L$3&gt;($F$64+$C91),INDEX($D$76:$W$76,,$C91)-SUM($D91:K91),INDEX($D$76:$W$76,,$C91)/$F$64)))</f>
        <v>0</v>
      </c>
      <c r="M91" s="7">
        <f>IF($F$64="n/a",0,IF(M$3&lt;=$C91,0,IF(M$3&gt;($F$64+$C91),INDEX($D$76:$W$76,,$C91)-SUM($D91:L91),INDEX($D$76:$W$76,,$C91)/$F$64)))</f>
        <v>0</v>
      </c>
      <c r="N91" s="7">
        <f>IF($F$64="n/a",0,IF(N$3&lt;=$C91,0,IF(N$3&gt;($F$64+$C91),INDEX($D$76:$W$76,,$C91)-SUM($D91:M91),INDEX($D$76:$W$76,,$C91)/$F$64)))</f>
        <v>0</v>
      </c>
      <c r="O91" s="7">
        <f>IF($F$64="n/a",0,IF(O$3&lt;=$C91,0,IF(O$3&gt;($F$64+$C91),INDEX($D$76:$W$76,,$C91)-SUM($D91:N91),INDEX($D$76:$W$76,,$C91)/$F$64)))</f>
        <v>0</v>
      </c>
      <c r="P91" s="7">
        <f>IF($F$64="n/a",0,IF(P$3&lt;=$C91,0,IF(P$3&gt;($F$64+$C91),INDEX($D$76:$W$76,,$C91)-SUM($D91:O91),INDEX($D$76:$W$76,,$C91)/$F$64)))</f>
        <v>0</v>
      </c>
      <c r="Q91" s="7">
        <f>IF($F$64="n/a",0,IF(Q$3&lt;=$C91,0,IF(Q$3&gt;($F$64+$C91),INDEX($D$76:$W$76,,$C91)-SUM($D91:P91),INDEX($D$76:$W$76,,$C91)/$F$64)))</f>
        <v>0</v>
      </c>
      <c r="R91" s="7">
        <f>IF($F$64="n/a",0,IF(R$3&lt;=$C91,0,IF(R$3&gt;($F$64+$C91),INDEX($D$76:$W$76,,$C91)-SUM($D91:Q91),INDEX($D$76:$W$76,,$C91)/$F$64)))</f>
        <v>0</v>
      </c>
      <c r="S91" s="7">
        <f>IF($F$64="n/a",0,IF(S$3&lt;=$C91,0,IF(S$3&gt;($F$64+$C91),INDEX($D$76:$W$76,,$C91)-SUM($D91:R91),INDEX($D$76:$W$76,,$C91)/$F$64)))</f>
        <v>0</v>
      </c>
      <c r="T91" s="7">
        <f>IF($F$64="n/a",0,IF(T$3&lt;=$C91,0,IF(T$3&gt;($F$64+$C91),INDEX($D$76:$W$76,,$C91)-SUM($D91:S91),INDEX($D$76:$W$76,,$C91)/$F$64)))</f>
        <v>0</v>
      </c>
      <c r="U91" s="7">
        <f>IF($F$64="n/a",0,IF(U$3&lt;=$C91,0,IF(U$3&gt;($F$64+$C91),INDEX($D$76:$W$76,,$C91)-SUM($D91:T91),INDEX($D$76:$W$76,,$C91)/$F$64)))</f>
        <v>0</v>
      </c>
      <c r="V91" s="7">
        <f>IF($F$64="n/a",0,IF(V$3&lt;=$C91,0,IF(V$3&gt;($F$64+$C91),INDEX($D$76:$W$76,,$C91)-SUM($D91:U91),INDEX($D$76:$W$76,,$C91)/$F$64)))</f>
        <v>0</v>
      </c>
      <c r="W91" s="7">
        <f>IF($F$64="n/a",0,IF(W$3&lt;=$C91,0,IF(W$3&gt;($F$64+$C91),INDEX($D$76:$W$76,,$C91)-SUM($D91:V91),INDEX($D$76:$W$76,,$C91)/$F$64)))</f>
        <v>0</v>
      </c>
      <c r="X91" s="7">
        <f>IF($F$64="n/a",0,IF(X$3&lt;=$C91,0,IF(X$3&gt;($F$64+$C91),INDEX($D$76:$W$76,,$C91)-SUM($D91:W91),INDEX($D$76:$W$76,,$C91)/$F$64)))</f>
        <v>0</v>
      </c>
      <c r="Y91" s="7">
        <f>IF($F$64="n/a",0,IF(Y$3&lt;=$C91,0,IF(Y$3&gt;($F$64+$C91),INDEX($D$76:$W$76,,$C91)-SUM($D91:X91),INDEX($D$76:$W$76,,$C91)/$F$64)))</f>
        <v>0</v>
      </c>
      <c r="Z91" s="7">
        <f>IF($F$64="n/a",0,IF(Z$3&lt;=$C91,0,IF(Z$3&gt;($F$64+$C91),INDEX($D$76:$W$76,,$C91)-SUM($D91:Y91),INDEX($D$76:$W$76,,$C91)/$F$64)))</f>
        <v>0</v>
      </c>
      <c r="AA91" s="7">
        <f>IF($F$64="n/a",0,IF(AA$3&lt;=$C91,0,IF(AA$3&gt;($F$64+$C91),INDEX($D$76:$W$76,,$C91)-SUM($D91:Z91),INDEX($D$76:$W$76,,$C91)/$F$64)))</f>
        <v>0</v>
      </c>
      <c r="AB91" s="7">
        <f>IF($F$64="n/a",0,IF(AB$3&lt;=$C91,0,IF(AB$3&gt;($F$64+$C91),INDEX($D$76:$W$76,,$C91)-SUM($D91:AA91),INDEX($D$76:$W$76,,$C91)/$F$64)))</f>
        <v>0</v>
      </c>
      <c r="AC91" s="7">
        <f>IF($F$64="n/a",0,IF(AC$3&lt;=$C91,0,IF(AC$3&gt;($F$64+$C91),INDEX($D$76:$W$76,,$C91)-SUM($D91:AB91),INDEX($D$76:$W$76,,$C91)/$F$64)))</f>
        <v>0</v>
      </c>
      <c r="AD91" s="7">
        <f>IF($F$64="n/a",0,IF(AD$3&lt;=$C91,0,IF(AD$3&gt;($F$64+$C91),INDEX($D$76:$W$76,,$C91)-SUM($D91:AC91),INDEX($D$76:$W$76,,$C91)/$F$64)))</f>
        <v>0</v>
      </c>
      <c r="AE91" s="7">
        <f>IF($F$64="n/a",0,IF(AE$3&lt;=$C91,0,IF(AE$3&gt;($F$64+$C91),INDEX($D$76:$W$76,,$C91)-SUM($D91:AD91),INDEX($D$76:$W$76,,$C91)/$F$64)))</f>
        <v>0</v>
      </c>
      <c r="AF91" s="7">
        <f>IF($F$64="n/a",0,IF(AF$3&lt;=$C91,0,IF(AF$3&gt;($F$64+$C91),INDEX($D$76:$W$76,,$C91)-SUM($D91:AE91),INDEX($D$76:$W$76,,$C91)/$F$64)))</f>
        <v>0</v>
      </c>
      <c r="AG91" s="7">
        <f>IF($F$64="n/a",0,IF(AG$3&lt;=$C91,0,IF(AG$3&gt;($F$64+$C91),INDEX($D$76:$W$76,,$C91)-SUM($D91:AF91),INDEX($D$76:$W$76,,$C91)/$F$64)))</f>
        <v>0</v>
      </c>
      <c r="AH91" s="7">
        <f>IF($F$64="n/a",0,IF(AH$3&lt;=$C91,0,IF(AH$3&gt;($F$64+$C91),INDEX($D$76:$W$76,,$C91)-SUM($D91:AG91),INDEX($D$76:$W$76,,$C91)/$F$64)))</f>
        <v>0</v>
      </c>
      <c r="AI91" s="7">
        <f>IF($F$64="n/a",0,IF(AI$3&lt;=$C91,0,IF(AI$3&gt;($F$64+$C91),INDEX($D$76:$W$76,,$C91)-SUM($D91:AH91),INDEX($D$76:$W$76,,$C91)/$F$64)))</f>
        <v>0</v>
      </c>
      <c r="AJ91" s="7">
        <f>IF($F$64="n/a",0,IF(AJ$3&lt;=$C91,0,IF(AJ$3&gt;($F$64+$C91),INDEX($D$76:$W$76,,$C91)-SUM($D91:AI91),INDEX($D$76:$W$76,,$C91)/$F$64)))</f>
        <v>0</v>
      </c>
      <c r="AK91" s="7">
        <f>IF($F$64="n/a",0,IF(AK$3&lt;=$C91,0,IF(AK$3&gt;($F$64+$C91),INDEX($D$76:$W$76,,$C91)-SUM($D91:AJ91),INDEX($D$76:$W$76,,$C91)/$F$64)))</f>
        <v>0</v>
      </c>
      <c r="AL91" s="7">
        <f>IF($F$64="n/a",0,IF(AL$3&lt;=$C91,0,IF(AL$3&gt;($F$64+$C91),INDEX($D$76:$W$76,,$C91)-SUM($D91:AK91),INDEX($D$76:$W$76,,$C91)/$F$64)))</f>
        <v>0</v>
      </c>
      <c r="AM91" s="7">
        <f>IF($F$64="n/a",0,IF(AM$3&lt;=$C91,0,IF(AM$3&gt;($F$64+$C91),INDEX($D$76:$W$76,,$C91)-SUM($D91:AL91),INDEX($D$76:$W$76,,$C91)/$F$64)))</f>
        <v>0</v>
      </c>
      <c r="AN91" s="7">
        <f>IF($F$64="n/a",0,IF(AN$3&lt;=$C91,0,IF(AN$3&gt;($F$64+$C91),INDEX($D$76:$W$76,,$C91)-SUM($D91:AM91),INDEX($D$76:$W$76,,$C91)/$F$64)))</f>
        <v>0</v>
      </c>
      <c r="AO91" s="7">
        <f>IF($F$64="n/a",0,IF(AO$3&lt;=$C91,0,IF(AO$3&gt;($F$64+$C91),INDEX($D$76:$W$76,,$C91)-SUM($D91:AN91),INDEX($D$76:$W$76,,$C91)/$F$64)))</f>
        <v>0</v>
      </c>
      <c r="AP91" s="7">
        <f>IF($F$64="n/a",0,IF(AP$3&lt;=$C91,0,IF(AP$3&gt;($F$64+$C91),INDEX($D$76:$W$76,,$C91)-SUM($D91:AO91),INDEX($D$76:$W$76,,$C91)/$F$64)))</f>
        <v>0</v>
      </c>
      <c r="AQ91" s="7">
        <f>IF($F$64="n/a",0,IF(AQ$3&lt;=$C91,0,IF(AQ$3&gt;($F$64+$C91),INDEX($D$76:$W$76,,$C91)-SUM($D91:AP91),INDEX($D$76:$W$76,,$C91)/$F$64)))</f>
        <v>0</v>
      </c>
      <c r="AR91" s="7">
        <f>IF($F$64="n/a",0,IF(AR$3&lt;=$C91,0,IF(AR$3&gt;($F$64+$C91),INDEX($D$76:$W$76,,$C91)-SUM($D91:AQ91),INDEX($D$76:$W$76,,$C91)/$F$64)))</f>
        <v>0</v>
      </c>
      <c r="AS91" s="7">
        <f>IF($F$64="n/a",0,IF(AS$3&lt;=$C91,0,IF(AS$3&gt;($F$64+$C91),INDEX($D$76:$W$76,,$C91)-SUM($D91:AR91),INDEX($D$76:$W$76,,$C91)/$F$64)))</f>
        <v>0</v>
      </c>
      <c r="AT91" s="7">
        <f>IF($F$64="n/a",0,IF(AT$3&lt;=$C91,0,IF(AT$3&gt;($F$64+$C91),INDEX($D$76:$W$76,,$C91)-SUM($D91:AS91),INDEX($D$76:$W$76,,$C91)/$F$64)))</f>
        <v>0</v>
      </c>
      <c r="AU91" s="7">
        <f>IF($F$64="n/a",0,IF(AU$3&lt;=$C91,0,IF(AU$3&gt;($F$64+$C91),INDEX($D$76:$W$76,,$C91)-SUM($D91:AT91),INDEX($D$76:$W$76,,$C91)/$F$64)))</f>
        <v>0</v>
      </c>
      <c r="AV91" s="7">
        <f>IF($F$64="n/a",0,IF(AV$3&lt;=$C91,0,IF(AV$3&gt;($F$64+$C91),INDEX($D$76:$W$76,,$C91)-SUM($D91:AU91),INDEX($D$76:$W$76,,$C91)/$F$64)))</f>
        <v>0</v>
      </c>
      <c r="AW91" s="7">
        <f>IF($F$64="n/a",0,IF(AW$3&lt;=$C91,0,IF(AW$3&gt;($F$64+$C91),INDEX($D$76:$W$76,,$C91)-SUM($D91:AV91),INDEX($D$76:$W$76,,$C91)/$F$64)))</f>
        <v>0</v>
      </c>
      <c r="AX91" s="7">
        <f>IF($F$64="n/a",0,IF(AX$3&lt;=$C91,0,IF(AX$3&gt;($F$64+$C91),INDEX($D$76:$W$76,,$C91)-SUM($D91:AW91),INDEX($D$76:$W$76,,$C91)/$F$64)))</f>
        <v>0</v>
      </c>
      <c r="AY91" s="7">
        <f>IF($F$64="n/a",0,IF(AY$3&lt;=$C91,0,IF(AY$3&gt;($F$64+$C91),INDEX($D$76:$W$76,,$C91)-SUM($D91:AX91),INDEX($D$76:$W$76,,$C91)/$F$64)))</f>
        <v>0</v>
      </c>
      <c r="AZ91" s="7">
        <f>IF($F$64="n/a",0,IF(AZ$3&lt;=$C91,0,IF(AZ$3&gt;($F$64+$C91),INDEX($D$76:$W$76,,$C91)-SUM($D91:AY91),INDEX($D$76:$W$76,,$C91)/$F$64)))</f>
        <v>0</v>
      </c>
      <c r="BA91" s="7">
        <f>IF($F$64="n/a",0,IF(BA$3&lt;=$C91,0,IF(BA$3&gt;($F$64+$C91),INDEX($D$76:$W$76,,$C91)-SUM($D91:AZ91),INDEX($D$76:$W$76,,$C91)/$F$64)))</f>
        <v>0</v>
      </c>
      <c r="BB91" s="7">
        <f>IF($F$64="n/a",0,IF(BB$3&lt;=$C91,0,IF(BB$3&gt;($F$64+$C91),INDEX($D$76:$W$76,,$C91)-SUM($D91:BA91),INDEX($D$76:$W$76,,$C91)/$F$64)))</f>
        <v>0</v>
      </c>
      <c r="BC91" s="7">
        <f>IF($F$64="n/a",0,IF(BC$3&lt;=$C91,0,IF(BC$3&gt;($F$64+$C91),INDEX($D$76:$W$76,,$C91)-SUM($D91:BB91),INDEX($D$76:$W$76,,$C91)/$F$64)))</f>
        <v>0</v>
      </c>
      <c r="BD91" s="7">
        <f>IF($F$64="n/a",0,IF(BD$3&lt;=$C91,0,IF(BD$3&gt;($F$64+$C91),INDEX($D$76:$W$76,,$C91)-SUM($D91:BC91),INDEX($D$76:$W$76,,$C91)/$F$64)))</f>
        <v>0</v>
      </c>
      <c r="BE91" s="7">
        <f>IF($F$64="n/a",0,IF(BE$3&lt;=$C91,0,IF(BE$3&gt;($F$64+$C91),INDEX($D$76:$W$76,,$C91)-SUM($D91:BD91),INDEX($D$76:$W$76,,$C91)/$F$64)))</f>
        <v>0</v>
      </c>
      <c r="BF91" s="7">
        <f>IF($F$64="n/a",0,IF(BF$3&lt;=$C91,0,IF(BF$3&gt;($F$64+$C91),INDEX($D$76:$W$76,,$C91)-SUM($D91:BE91),INDEX($D$76:$W$76,,$C91)/$F$64)))</f>
        <v>0</v>
      </c>
      <c r="BG91" s="7">
        <f>IF($F$64="n/a",0,IF(BG$3&lt;=$C91,0,IF(BG$3&gt;($F$64+$C91),INDEX($D$76:$W$76,,$C91)-SUM($D91:BF91),INDEX($D$76:$W$76,,$C91)/$F$64)))</f>
        <v>0</v>
      </c>
      <c r="BH91" s="7">
        <f>IF($F$64="n/a",0,IF(BH$3&lt;=$C91,0,IF(BH$3&gt;($F$64+$C91),INDEX($D$76:$W$76,,$C91)-SUM($D91:BG91),INDEX($D$76:$W$76,,$C91)/$F$64)))</f>
        <v>0</v>
      </c>
      <c r="BI91" s="7">
        <f>IF($F$64="n/a",0,IF(BI$3&lt;=$C91,0,IF(BI$3&gt;($F$64+$C91),INDEX($D$76:$W$76,,$C91)-SUM($D91:BH91),INDEX($D$76:$W$76,,$C91)/$F$64)))</f>
        <v>0</v>
      </c>
      <c r="BJ91" s="7">
        <f>IF($F$64="n/a",0,IF(BJ$3&lt;=$C91,0,IF(BJ$3&gt;($F$64+$C91),INDEX($D$76:$W$76,,$C91)-SUM($D91:BI91),INDEX($D$76:$W$76,,$C91)/$F$64)))</f>
        <v>0</v>
      </c>
      <c r="BK91" s="7">
        <f>IF($F$64="n/a",0,IF(BK$3&lt;=$C91,0,IF(BK$3&gt;($F$64+$C91),INDEX($D$76:$W$76,,$C91)-SUM($D91:BJ91),INDEX($D$76:$W$76,,$C91)/$F$64)))</f>
        <v>0</v>
      </c>
    </row>
    <row r="92" spans="2:63" hidden="1" outlineLevel="1">
      <c r="B92" s="14">
        <v>2026</v>
      </c>
      <c r="C92">
        <v>14</v>
      </c>
      <c r="D92" s="7"/>
      <c r="E92" s="7">
        <f>IF($F$64="n/a",0,IF(E$3&lt;=$C92,0,IF(E$3&gt;($F$64+$C92),INDEX($D$76:$W$76,,$C92)-SUM($D92:D92),INDEX($D$76:$W$76,,$C92)/$F$64)))</f>
        <v>0</v>
      </c>
      <c r="F92" s="7">
        <f>IF($F$64="n/a",0,IF(F$3&lt;=$C92,0,IF(F$3&gt;($F$64+$C92),INDEX($D$76:$W$76,,$C92)-SUM($D92:E92),INDEX($D$76:$W$76,,$C92)/$F$64)))</f>
        <v>0</v>
      </c>
      <c r="G92" s="7">
        <f>IF($F$64="n/a",0,IF(G$3&lt;=$C92,0,IF(G$3&gt;($F$64+$C92),INDEX($D$76:$W$76,,$C92)-SUM($D92:F92),INDEX($D$76:$W$76,,$C92)/$F$64)))</f>
        <v>0</v>
      </c>
      <c r="H92" s="10">
        <f>IF($F$64="n/a",0,IF(H$3&lt;=$C92,0,IF(H$3&gt;($F$64+$C92),INDEX($D$76:$W$76,,$C92)-SUM($D92:G92),INDEX($D$76:$W$76,,$C92)/$F$64)))</f>
        <v>0</v>
      </c>
      <c r="I92" s="11">
        <f>IF($F$64="n/a",0,IF(I$3&lt;=$C92,0,IF(I$3&gt;($F$64+$C92),INDEX($D$76:$W$76,,$C92)-SUM($D92:H92),INDEX($D$76:$W$76,,$C92)/$F$64)))</f>
        <v>0</v>
      </c>
      <c r="J92" s="7">
        <f>IF($F$64="n/a",0,IF(J$3&lt;=$C92,0,IF(J$3&gt;($F$64+$C92),INDEX($D$76:$W$76,,$C92)-SUM($D92:I92),INDEX($D$76:$W$76,,$C92)/$F$64)))</f>
        <v>0</v>
      </c>
      <c r="K92" s="7">
        <f>IF($F$64="n/a",0,IF(K$3&lt;=$C92,0,IF(K$3&gt;($F$64+$C92),INDEX($D$76:$W$76,,$C92)-SUM($D92:J92),INDEX($D$76:$W$76,,$C92)/$F$64)))</f>
        <v>0</v>
      </c>
      <c r="L92" s="7">
        <f>IF($F$64="n/a",0,IF(L$3&lt;=$C92,0,IF(L$3&gt;($F$64+$C92),INDEX($D$76:$W$76,,$C92)-SUM($D92:K92),INDEX($D$76:$W$76,,$C92)/$F$64)))</f>
        <v>0</v>
      </c>
      <c r="M92" s="7">
        <f>IF($F$64="n/a",0,IF(M$3&lt;=$C92,0,IF(M$3&gt;($F$64+$C92),INDEX($D$76:$W$76,,$C92)-SUM($D92:L92),INDEX($D$76:$W$76,,$C92)/$F$64)))</f>
        <v>0</v>
      </c>
      <c r="N92" s="7">
        <f>IF($F$64="n/a",0,IF(N$3&lt;=$C92,0,IF(N$3&gt;($F$64+$C92),INDEX($D$76:$W$76,,$C92)-SUM($D92:M92),INDEX($D$76:$W$76,,$C92)/$F$64)))</f>
        <v>0</v>
      </c>
      <c r="O92" s="7">
        <f>IF($F$64="n/a",0,IF(O$3&lt;=$C92,0,IF(O$3&gt;($F$64+$C92),INDEX($D$76:$W$76,,$C92)-SUM($D92:N92),INDEX($D$76:$W$76,,$C92)/$F$64)))</f>
        <v>0</v>
      </c>
      <c r="P92" s="7">
        <f>IF($F$64="n/a",0,IF(P$3&lt;=$C92,0,IF(P$3&gt;($F$64+$C92),INDEX($D$76:$W$76,,$C92)-SUM($D92:O92),INDEX($D$76:$W$76,,$C92)/$F$64)))</f>
        <v>0</v>
      </c>
      <c r="Q92" s="7">
        <f>IF($F$64="n/a",0,IF(Q$3&lt;=$C92,0,IF(Q$3&gt;($F$64+$C92),INDEX($D$76:$W$76,,$C92)-SUM($D92:P92),INDEX($D$76:$W$76,,$C92)/$F$64)))</f>
        <v>0</v>
      </c>
      <c r="R92" s="7">
        <f>IF($F$64="n/a",0,IF(R$3&lt;=$C92,0,IF(R$3&gt;($F$64+$C92),INDEX($D$76:$W$76,,$C92)-SUM($D92:Q92),INDEX($D$76:$W$76,,$C92)/$F$64)))</f>
        <v>0</v>
      </c>
      <c r="S92" s="7">
        <f>IF($F$64="n/a",0,IF(S$3&lt;=$C92,0,IF(S$3&gt;($F$64+$C92),INDEX($D$76:$W$76,,$C92)-SUM($D92:R92),INDEX($D$76:$W$76,,$C92)/$F$64)))</f>
        <v>0</v>
      </c>
      <c r="T92" s="7">
        <f>IF($F$64="n/a",0,IF(T$3&lt;=$C92,0,IF(T$3&gt;($F$64+$C92),INDEX($D$76:$W$76,,$C92)-SUM($D92:S92),INDEX($D$76:$W$76,,$C92)/$F$64)))</f>
        <v>0</v>
      </c>
      <c r="U92" s="7">
        <f>IF($F$64="n/a",0,IF(U$3&lt;=$C92,0,IF(U$3&gt;($F$64+$C92),INDEX($D$76:$W$76,,$C92)-SUM($D92:T92),INDEX($D$76:$W$76,,$C92)/$F$64)))</f>
        <v>0</v>
      </c>
      <c r="V92" s="7">
        <f>IF($F$64="n/a",0,IF(V$3&lt;=$C92,0,IF(V$3&gt;($F$64+$C92),INDEX($D$76:$W$76,,$C92)-SUM($D92:U92),INDEX($D$76:$W$76,,$C92)/$F$64)))</f>
        <v>0</v>
      </c>
      <c r="W92" s="7">
        <f>IF($F$64="n/a",0,IF(W$3&lt;=$C92,0,IF(W$3&gt;($F$64+$C92),INDEX($D$76:$W$76,,$C92)-SUM($D92:V92),INDEX($D$76:$W$76,,$C92)/$F$64)))</f>
        <v>0</v>
      </c>
      <c r="X92" s="7">
        <f>IF($F$64="n/a",0,IF(X$3&lt;=$C92,0,IF(X$3&gt;($F$64+$C92),INDEX($D$76:$W$76,,$C92)-SUM($D92:W92),INDEX($D$76:$W$76,,$C92)/$F$64)))</f>
        <v>0</v>
      </c>
      <c r="Y92" s="7">
        <f>IF($F$64="n/a",0,IF(Y$3&lt;=$C92,0,IF(Y$3&gt;($F$64+$C92),INDEX($D$76:$W$76,,$C92)-SUM($D92:X92),INDEX($D$76:$W$76,,$C92)/$F$64)))</f>
        <v>0</v>
      </c>
      <c r="Z92" s="7">
        <f>IF($F$64="n/a",0,IF(Z$3&lt;=$C92,0,IF(Z$3&gt;($F$64+$C92),INDEX($D$76:$W$76,,$C92)-SUM($D92:Y92),INDEX($D$76:$W$76,,$C92)/$F$64)))</f>
        <v>0</v>
      </c>
      <c r="AA92" s="7">
        <f>IF($F$64="n/a",0,IF(AA$3&lt;=$C92,0,IF(AA$3&gt;($F$64+$C92),INDEX($D$76:$W$76,,$C92)-SUM($D92:Z92),INDEX($D$76:$W$76,,$C92)/$F$64)))</f>
        <v>0</v>
      </c>
      <c r="AB92" s="7">
        <f>IF($F$64="n/a",0,IF(AB$3&lt;=$C92,0,IF(AB$3&gt;($F$64+$C92),INDEX($D$76:$W$76,,$C92)-SUM($D92:AA92),INDEX($D$76:$W$76,,$C92)/$F$64)))</f>
        <v>0</v>
      </c>
      <c r="AC92" s="7">
        <f>IF($F$64="n/a",0,IF(AC$3&lt;=$C92,0,IF(AC$3&gt;($F$64+$C92),INDEX($D$76:$W$76,,$C92)-SUM($D92:AB92),INDEX($D$76:$W$76,,$C92)/$F$64)))</f>
        <v>0</v>
      </c>
      <c r="AD92" s="7">
        <f>IF($F$64="n/a",0,IF(AD$3&lt;=$C92,0,IF(AD$3&gt;($F$64+$C92),INDEX($D$76:$W$76,,$C92)-SUM($D92:AC92),INDEX($D$76:$W$76,,$C92)/$F$64)))</f>
        <v>0</v>
      </c>
      <c r="AE92" s="7">
        <f>IF($F$64="n/a",0,IF(AE$3&lt;=$C92,0,IF(AE$3&gt;($F$64+$C92),INDEX($D$76:$W$76,,$C92)-SUM($D92:AD92),INDEX($D$76:$W$76,,$C92)/$F$64)))</f>
        <v>0</v>
      </c>
      <c r="AF92" s="7">
        <f>IF($F$64="n/a",0,IF(AF$3&lt;=$C92,0,IF(AF$3&gt;($F$64+$C92),INDEX($D$76:$W$76,,$C92)-SUM($D92:AE92),INDEX($D$76:$W$76,,$C92)/$F$64)))</f>
        <v>0</v>
      </c>
      <c r="AG92" s="7">
        <f>IF($F$64="n/a",0,IF(AG$3&lt;=$C92,0,IF(AG$3&gt;($F$64+$C92),INDEX($D$76:$W$76,,$C92)-SUM($D92:AF92),INDEX($D$76:$W$76,,$C92)/$F$64)))</f>
        <v>0</v>
      </c>
      <c r="AH92" s="7">
        <f>IF($F$64="n/a",0,IF(AH$3&lt;=$C92,0,IF(AH$3&gt;($F$64+$C92),INDEX($D$76:$W$76,,$C92)-SUM($D92:AG92),INDEX($D$76:$W$76,,$C92)/$F$64)))</f>
        <v>0</v>
      </c>
      <c r="AI92" s="7">
        <f>IF($F$64="n/a",0,IF(AI$3&lt;=$C92,0,IF(AI$3&gt;($F$64+$C92),INDEX($D$76:$W$76,,$C92)-SUM($D92:AH92),INDEX($D$76:$W$76,,$C92)/$F$64)))</f>
        <v>0</v>
      </c>
      <c r="AJ92" s="7">
        <f>IF($F$64="n/a",0,IF(AJ$3&lt;=$C92,0,IF(AJ$3&gt;($F$64+$C92),INDEX($D$76:$W$76,,$C92)-SUM($D92:AI92),INDEX($D$76:$W$76,,$C92)/$F$64)))</f>
        <v>0</v>
      </c>
      <c r="AK92" s="7">
        <f>IF($F$64="n/a",0,IF(AK$3&lt;=$C92,0,IF(AK$3&gt;($F$64+$C92),INDEX($D$76:$W$76,,$C92)-SUM($D92:AJ92),INDEX($D$76:$W$76,,$C92)/$F$64)))</f>
        <v>0</v>
      </c>
      <c r="AL92" s="7">
        <f>IF($F$64="n/a",0,IF(AL$3&lt;=$C92,0,IF(AL$3&gt;($F$64+$C92),INDEX($D$76:$W$76,,$C92)-SUM($D92:AK92),INDEX($D$76:$W$76,,$C92)/$F$64)))</f>
        <v>0</v>
      </c>
      <c r="AM92" s="7">
        <f>IF($F$64="n/a",0,IF(AM$3&lt;=$C92,0,IF(AM$3&gt;($F$64+$C92),INDEX($D$76:$W$76,,$C92)-SUM($D92:AL92),INDEX($D$76:$W$76,,$C92)/$F$64)))</f>
        <v>0</v>
      </c>
      <c r="AN92" s="7">
        <f>IF($F$64="n/a",0,IF(AN$3&lt;=$C92,0,IF(AN$3&gt;($F$64+$C92),INDEX($D$76:$W$76,,$C92)-SUM($D92:AM92),INDEX($D$76:$W$76,,$C92)/$F$64)))</f>
        <v>0</v>
      </c>
      <c r="AO92" s="7">
        <f>IF($F$64="n/a",0,IF(AO$3&lt;=$C92,0,IF(AO$3&gt;($F$64+$C92),INDEX($D$76:$W$76,,$C92)-SUM($D92:AN92),INDEX($D$76:$W$76,,$C92)/$F$64)))</f>
        <v>0</v>
      </c>
      <c r="AP92" s="7">
        <f>IF($F$64="n/a",0,IF(AP$3&lt;=$C92,0,IF(AP$3&gt;($F$64+$C92),INDEX($D$76:$W$76,,$C92)-SUM($D92:AO92),INDEX($D$76:$W$76,,$C92)/$F$64)))</f>
        <v>0</v>
      </c>
      <c r="AQ92" s="7">
        <f>IF($F$64="n/a",0,IF(AQ$3&lt;=$C92,0,IF(AQ$3&gt;($F$64+$C92),INDEX($D$76:$W$76,,$C92)-SUM($D92:AP92),INDEX($D$76:$W$76,,$C92)/$F$64)))</f>
        <v>0</v>
      </c>
      <c r="AR92" s="7">
        <f>IF($F$64="n/a",0,IF(AR$3&lt;=$C92,0,IF(AR$3&gt;($F$64+$C92),INDEX($D$76:$W$76,,$C92)-SUM($D92:AQ92),INDEX($D$76:$W$76,,$C92)/$F$64)))</f>
        <v>0</v>
      </c>
      <c r="AS92" s="7">
        <f>IF($F$64="n/a",0,IF(AS$3&lt;=$C92,0,IF(AS$3&gt;($F$64+$C92),INDEX($D$76:$W$76,,$C92)-SUM($D92:AR92),INDEX($D$76:$W$76,,$C92)/$F$64)))</f>
        <v>0</v>
      </c>
      <c r="AT92" s="7">
        <f>IF($F$64="n/a",0,IF(AT$3&lt;=$C92,0,IF(AT$3&gt;($F$64+$C92),INDEX($D$76:$W$76,,$C92)-SUM($D92:AS92),INDEX($D$76:$W$76,,$C92)/$F$64)))</f>
        <v>0</v>
      </c>
      <c r="AU92" s="7">
        <f>IF($F$64="n/a",0,IF(AU$3&lt;=$C92,0,IF(AU$3&gt;($F$64+$C92),INDEX($D$76:$W$76,,$C92)-SUM($D92:AT92),INDEX($D$76:$W$76,,$C92)/$F$64)))</f>
        <v>0</v>
      </c>
      <c r="AV92" s="7">
        <f>IF($F$64="n/a",0,IF(AV$3&lt;=$C92,0,IF(AV$3&gt;($F$64+$C92),INDEX($D$76:$W$76,,$C92)-SUM($D92:AU92),INDEX($D$76:$W$76,,$C92)/$F$64)))</f>
        <v>0</v>
      </c>
      <c r="AW92" s="7">
        <f>IF($F$64="n/a",0,IF(AW$3&lt;=$C92,0,IF(AW$3&gt;($F$64+$C92),INDEX($D$76:$W$76,,$C92)-SUM($D92:AV92),INDEX($D$76:$W$76,,$C92)/$F$64)))</f>
        <v>0</v>
      </c>
      <c r="AX92" s="7">
        <f>IF($F$64="n/a",0,IF(AX$3&lt;=$C92,0,IF(AX$3&gt;($F$64+$C92),INDEX($D$76:$W$76,,$C92)-SUM($D92:AW92),INDEX($D$76:$W$76,,$C92)/$F$64)))</f>
        <v>0</v>
      </c>
      <c r="AY92" s="7">
        <f>IF($F$64="n/a",0,IF(AY$3&lt;=$C92,0,IF(AY$3&gt;($F$64+$C92),INDEX($D$76:$W$76,,$C92)-SUM($D92:AX92),INDEX($D$76:$W$76,,$C92)/$F$64)))</f>
        <v>0</v>
      </c>
      <c r="AZ92" s="7">
        <f>IF($F$64="n/a",0,IF(AZ$3&lt;=$C92,0,IF(AZ$3&gt;($F$64+$C92),INDEX($D$76:$W$76,,$C92)-SUM($D92:AY92),INDEX($D$76:$W$76,,$C92)/$F$64)))</f>
        <v>0</v>
      </c>
      <c r="BA92" s="7">
        <f>IF($F$64="n/a",0,IF(BA$3&lt;=$C92,0,IF(BA$3&gt;($F$64+$C92),INDEX($D$76:$W$76,,$C92)-SUM($D92:AZ92),INDEX($D$76:$W$76,,$C92)/$F$64)))</f>
        <v>0</v>
      </c>
      <c r="BB92" s="7">
        <f>IF($F$64="n/a",0,IF(BB$3&lt;=$C92,0,IF(BB$3&gt;($F$64+$C92),INDEX($D$76:$W$76,,$C92)-SUM($D92:BA92),INDEX($D$76:$W$76,,$C92)/$F$64)))</f>
        <v>0</v>
      </c>
      <c r="BC92" s="7">
        <f>IF($F$64="n/a",0,IF(BC$3&lt;=$C92,0,IF(BC$3&gt;($F$64+$C92),INDEX($D$76:$W$76,,$C92)-SUM($D92:BB92),INDEX($D$76:$W$76,,$C92)/$F$64)))</f>
        <v>0</v>
      </c>
      <c r="BD92" s="7">
        <f>IF($F$64="n/a",0,IF(BD$3&lt;=$C92,0,IF(BD$3&gt;($F$64+$C92),INDEX($D$76:$W$76,,$C92)-SUM($D92:BC92),INDEX($D$76:$W$76,,$C92)/$F$64)))</f>
        <v>0</v>
      </c>
      <c r="BE92" s="7">
        <f>IF($F$64="n/a",0,IF(BE$3&lt;=$C92,0,IF(BE$3&gt;($F$64+$C92),INDEX($D$76:$W$76,,$C92)-SUM($D92:BD92),INDEX($D$76:$W$76,,$C92)/$F$64)))</f>
        <v>0</v>
      </c>
      <c r="BF92" s="7">
        <f>IF($F$64="n/a",0,IF(BF$3&lt;=$C92,0,IF(BF$3&gt;($F$64+$C92),INDEX($D$76:$W$76,,$C92)-SUM($D92:BE92),INDEX($D$76:$W$76,,$C92)/$F$64)))</f>
        <v>0</v>
      </c>
      <c r="BG92" s="7">
        <f>IF($F$64="n/a",0,IF(BG$3&lt;=$C92,0,IF(BG$3&gt;($F$64+$C92),INDEX($D$76:$W$76,,$C92)-SUM($D92:BF92),INDEX($D$76:$W$76,,$C92)/$F$64)))</f>
        <v>0</v>
      </c>
      <c r="BH92" s="7">
        <f>IF($F$64="n/a",0,IF(BH$3&lt;=$C92,0,IF(BH$3&gt;($F$64+$C92),INDEX($D$76:$W$76,,$C92)-SUM($D92:BG92),INDEX($D$76:$W$76,,$C92)/$F$64)))</f>
        <v>0</v>
      </c>
      <c r="BI92" s="7">
        <f>IF($F$64="n/a",0,IF(BI$3&lt;=$C92,0,IF(BI$3&gt;($F$64+$C92),INDEX($D$76:$W$76,,$C92)-SUM($D92:BH92),INDEX($D$76:$W$76,,$C92)/$F$64)))</f>
        <v>0</v>
      </c>
      <c r="BJ92" s="7">
        <f>IF($F$64="n/a",0,IF(BJ$3&lt;=$C92,0,IF(BJ$3&gt;($F$64+$C92),INDEX($D$76:$W$76,,$C92)-SUM($D92:BI92),INDEX($D$76:$W$76,,$C92)/$F$64)))</f>
        <v>0</v>
      </c>
      <c r="BK92" s="7">
        <f>IF($F$64="n/a",0,IF(BK$3&lt;=$C92,0,IF(BK$3&gt;($F$64+$C92),INDEX($D$76:$W$76,,$C92)-SUM($D92:BJ92),INDEX($D$76:$W$76,,$C92)/$F$64)))</f>
        <v>0</v>
      </c>
    </row>
    <row r="93" spans="2:63" hidden="1" outlineLevel="1">
      <c r="B93" s="14">
        <v>2027</v>
      </c>
      <c r="C93">
        <v>15</v>
      </c>
      <c r="D93" s="7"/>
      <c r="E93" s="7">
        <f>IF($F$64="n/a",0,IF(E$3&lt;=$C93,0,IF(E$3&gt;($F$64+$C93),INDEX($D$76:$W$76,,$C93)-SUM($D93:D93),INDEX($D$76:$W$76,,$C93)/$F$64)))</f>
        <v>0</v>
      </c>
      <c r="F93" s="7">
        <f>IF($F$64="n/a",0,IF(F$3&lt;=$C93,0,IF(F$3&gt;($F$64+$C93),INDEX($D$76:$W$76,,$C93)-SUM($D93:E93),INDEX($D$76:$W$76,,$C93)/$F$64)))</f>
        <v>0</v>
      </c>
      <c r="G93" s="7">
        <f>IF($F$64="n/a",0,IF(G$3&lt;=$C93,0,IF(G$3&gt;($F$64+$C93),INDEX($D$76:$W$76,,$C93)-SUM($D93:F93),INDEX($D$76:$W$76,,$C93)/$F$64)))</f>
        <v>0</v>
      </c>
      <c r="H93" s="10">
        <f>IF($F$64="n/a",0,IF(H$3&lt;=$C93,0,IF(H$3&gt;($F$64+$C93),INDEX($D$76:$W$76,,$C93)-SUM($D93:G93),INDEX($D$76:$W$76,,$C93)/$F$64)))</f>
        <v>0</v>
      </c>
      <c r="I93" s="11">
        <f>IF($F$64="n/a",0,IF(I$3&lt;=$C93,0,IF(I$3&gt;($F$64+$C93),INDEX($D$76:$W$76,,$C93)-SUM($D93:H93),INDEX($D$76:$W$76,,$C93)/$F$64)))</f>
        <v>0</v>
      </c>
      <c r="J93" s="7">
        <f>IF($F$64="n/a",0,IF(J$3&lt;=$C93,0,IF(J$3&gt;($F$64+$C93),INDEX($D$76:$W$76,,$C93)-SUM($D93:I93),INDEX($D$76:$W$76,,$C93)/$F$64)))</f>
        <v>0</v>
      </c>
      <c r="K93" s="7">
        <f>IF($F$64="n/a",0,IF(K$3&lt;=$C93,0,IF(K$3&gt;($F$64+$C93),INDEX($D$76:$W$76,,$C93)-SUM($D93:J93),INDEX($D$76:$W$76,,$C93)/$F$64)))</f>
        <v>0</v>
      </c>
      <c r="L93" s="7">
        <f>IF($F$64="n/a",0,IF(L$3&lt;=$C93,0,IF(L$3&gt;($F$64+$C93),INDEX($D$76:$W$76,,$C93)-SUM($D93:K93),INDEX($D$76:$W$76,,$C93)/$F$64)))</f>
        <v>0</v>
      </c>
      <c r="M93" s="7">
        <f>IF($F$64="n/a",0,IF(M$3&lt;=$C93,0,IF(M$3&gt;($F$64+$C93),INDEX($D$76:$W$76,,$C93)-SUM($D93:L93),INDEX($D$76:$W$76,,$C93)/$F$64)))</f>
        <v>0</v>
      </c>
      <c r="N93" s="7">
        <f>IF($F$64="n/a",0,IF(N$3&lt;=$C93,0,IF(N$3&gt;($F$64+$C93),INDEX($D$76:$W$76,,$C93)-SUM($D93:M93),INDEX($D$76:$W$76,,$C93)/$F$64)))</f>
        <v>0</v>
      </c>
      <c r="O93" s="7">
        <f>IF($F$64="n/a",0,IF(O$3&lt;=$C93,0,IF(O$3&gt;($F$64+$C93),INDEX($D$76:$W$76,,$C93)-SUM($D93:N93),INDEX($D$76:$W$76,,$C93)/$F$64)))</f>
        <v>0</v>
      </c>
      <c r="P93" s="7">
        <f>IF($F$64="n/a",0,IF(P$3&lt;=$C93,0,IF(P$3&gt;($F$64+$C93),INDEX($D$76:$W$76,,$C93)-SUM($D93:O93),INDEX($D$76:$W$76,,$C93)/$F$64)))</f>
        <v>0</v>
      </c>
      <c r="Q93" s="7">
        <f>IF($F$64="n/a",0,IF(Q$3&lt;=$C93,0,IF(Q$3&gt;($F$64+$C93),INDEX($D$76:$W$76,,$C93)-SUM($D93:P93),INDEX($D$76:$W$76,,$C93)/$F$64)))</f>
        <v>0</v>
      </c>
      <c r="R93" s="7">
        <f>IF($F$64="n/a",0,IF(R$3&lt;=$C93,0,IF(R$3&gt;($F$64+$C93),INDEX($D$76:$W$76,,$C93)-SUM($D93:Q93),INDEX($D$76:$W$76,,$C93)/$F$64)))</f>
        <v>0</v>
      </c>
      <c r="S93" s="7">
        <f>IF($F$64="n/a",0,IF(S$3&lt;=$C93,0,IF(S$3&gt;($F$64+$C93),INDEX($D$76:$W$76,,$C93)-SUM($D93:R93),INDEX($D$76:$W$76,,$C93)/$F$64)))</f>
        <v>0</v>
      </c>
      <c r="T93" s="7">
        <f>IF($F$64="n/a",0,IF(T$3&lt;=$C93,0,IF(T$3&gt;($F$64+$C93),INDEX($D$76:$W$76,,$C93)-SUM($D93:S93),INDEX($D$76:$W$76,,$C93)/$F$64)))</f>
        <v>0</v>
      </c>
      <c r="U93" s="7">
        <f>IF($F$64="n/a",0,IF(U$3&lt;=$C93,0,IF(U$3&gt;($F$64+$C93),INDEX($D$76:$W$76,,$C93)-SUM($D93:T93),INDEX($D$76:$W$76,,$C93)/$F$64)))</f>
        <v>0</v>
      </c>
      <c r="V93" s="7">
        <f>IF($F$64="n/a",0,IF(V$3&lt;=$C93,0,IF(V$3&gt;($F$64+$C93),INDEX($D$76:$W$76,,$C93)-SUM($D93:U93),INDEX($D$76:$W$76,,$C93)/$F$64)))</f>
        <v>0</v>
      </c>
      <c r="W93" s="7">
        <f>IF($F$64="n/a",0,IF(W$3&lt;=$C93,0,IF(W$3&gt;($F$64+$C93),INDEX($D$76:$W$76,,$C93)-SUM($D93:V93),INDEX($D$76:$W$76,,$C93)/$F$64)))</f>
        <v>0</v>
      </c>
      <c r="X93" s="7">
        <f>IF($F$64="n/a",0,IF(X$3&lt;=$C93,0,IF(X$3&gt;($F$64+$C93),INDEX($D$76:$W$76,,$C93)-SUM($D93:W93),INDEX($D$76:$W$76,,$C93)/$F$64)))</f>
        <v>0</v>
      </c>
      <c r="Y93" s="7">
        <f>IF($F$64="n/a",0,IF(Y$3&lt;=$C93,0,IF(Y$3&gt;($F$64+$C93),INDEX($D$76:$W$76,,$C93)-SUM($D93:X93),INDEX($D$76:$W$76,,$C93)/$F$64)))</f>
        <v>0</v>
      </c>
      <c r="Z93" s="7">
        <f>IF($F$64="n/a",0,IF(Z$3&lt;=$C93,0,IF(Z$3&gt;($F$64+$C93),INDEX($D$76:$W$76,,$C93)-SUM($D93:Y93),INDEX($D$76:$W$76,,$C93)/$F$64)))</f>
        <v>0</v>
      </c>
      <c r="AA93" s="7">
        <f>IF($F$64="n/a",0,IF(AA$3&lt;=$C93,0,IF(AA$3&gt;($F$64+$C93),INDEX($D$76:$W$76,,$C93)-SUM($D93:Z93),INDEX($D$76:$W$76,,$C93)/$F$64)))</f>
        <v>0</v>
      </c>
      <c r="AB93" s="7">
        <f>IF($F$64="n/a",0,IF(AB$3&lt;=$C93,0,IF(AB$3&gt;($F$64+$C93),INDEX($D$76:$W$76,,$C93)-SUM($D93:AA93),INDEX($D$76:$W$76,,$C93)/$F$64)))</f>
        <v>0</v>
      </c>
      <c r="AC93" s="7">
        <f>IF($F$64="n/a",0,IF(AC$3&lt;=$C93,0,IF(AC$3&gt;($F$64+$C93),INDEX($D$76:$W$76,,$C93)-SUM($D93:AB93),INDEX($D$76:$W$76,,$C93)/$F$64)))</f>
        <v>0</v>
      </c>
      <c r="AD93" s="7">
        <f>IF($F$64="n/a",0,IF(AD$3&lt;=$C93,0,IF(AD$3&gt;($F$64+$C93),INDEX($D$76:$W$76,,$C93)-SUM($D93:AC93),INDEX($D$76:$W$76,,$C93)/$F$64)))</f>
        <v>0</v>
      </c>
      <c r="AE93" s="7">
        <f>IF($F$64="n/a",0,IF(AE$3&lt;=$C93,0,IF(AE$3&gt;($F$64+$C93),INDEX($D$76:$W$76,,$C93)-SUM($D93:AD93),INDEX($D$76:$W$76,,$C93)/$F$64)))</f>
        <v>0</v>
      </c>
      <c r="AF93" s="7">
        <f>IF($F$64="n/a",0,IF(AF$3&lt;=$C93,0,IF(AF$3&gt;($F$64+$C93),INDEX($D$76:$W$76,,$C93)-SUM($D93:AE93),INDEX($D$76:$W$76,,$C93)/$F$64)))</f>
        <v>0</v>
      </c>
      <c r="AG93" s="7">
        <f>IF($F$64="n/a",0,IF(AG$3&lt;=$C93,0,IF(AG$3&gt;($F$64+$C93),INDEX($D$76:$W$76,,$C93)-SUM($D93:AF93),INDEX($D$76:$W$76,,$C93)/$F$64)))</f>
        <v>0</v>
      </c>
      <c r="AH93" s="7">
        <f>IF($F$64="n/a",0,IF(AH$3&lt;=$C93,0,IF(AH$3&gt;($F$64+$C93),INDEX($D$76:$W$76,,$C93)-SUM($D93:AG93),INDEX($D$76:$W$76,,$C93)/$F$64)))</f>
        <v>0</v>
      </c>
      <c r="AI93" s="7">
        <f>IF($F$64="n/a",0,IF(AI$3&lt;=$C93,0,IF(AI$3&gt;($F$64+$C93),INDEX($D$76:$W$76,,$C93)-SUM($D93:AH93),INDEX($D$76:$W$76,,$C93)/$F$64)))</f>
        <v>0</v>
      </c>
      <c r="AJ93" s="7">
        <f>IF($F$64="n/a",0,IF(AJ$3&lt;=$C93,0,IF(AJ$3&gt;($F$64+$C93),INDEX($D$76:$W$76,,$C93)-SUM($D93:AI93),INDEX($D$76:$W$76,,$C93)/$F$64)))</f>
        <v>0</v>
      </c>
      <c r="AK93" s="7">
        <f>IF($F$64="n/a",0,IF(AK$3&lt;=$C93,0,IF(AK$3&gt;($F$64+$C93),INDEX($D$76:$W$76,,$C93)-SUM($D93:AJ93),INDEX($D$76:$W$76,,$C93)/$F$64)))</f>
        <v>0</v>
      </c>
      <c r="AL93" s="7">
        <f>IF($F$64="n/a",0,IF(AL$3&lt;=$C93,0,IF(AL$3&gt;($F$64+$C93),INDEX($D$76:$W$76,,$C93)-SUM($D93:AK93),INDEX($D$76:$W$76,,$C93)/$F$64)))</f>
        <v>0</v>
      </c>
      <c r="AM93" s="7">
        <f>IF($F$64="n/a",0,IF(AM$3&lt;=$C93,0,IF(AM$3&gt;($F$64+$C93),INDEX($D$76:$W$76,,$C93)-SUM($D93:AL93),INDEX($D$76:$W$76,,$C93)/$F$64)))</f>
        <v>0</v>
      </c>
      <c r="AN93" s="7">
        <f>IF($F$64="n/a",0,IF(AN$3&lt;=$C93,0,IF(AN$3&gt;($F$64+$C93),INDEX($D$76:$W$76,,$C93)-SUM($D93:AM93),INDEX($D$76:$W$76,,$C93)/$F$64)))</f>
        <v>0</v>
      </c>
      <c r="AO93" s="7">
        <f>IF($F$64="n/a",0,IF(AO$3&lt;=$C93,0,IF(AO$3&gt;($F$64+$C93),INDEX($D$76:$W$76,,$C93)-SUM($D93:AN93),INDEX($D$76:$W$76,,$C93)/$F$64)))</f>
        <v>0</v>
      </c>
      <c r="AP93" s="7">
        <f>IF($F$64="n/a",0,IF(AP$3&lt;=$C93,0,IF(AP$3&gt;($F$64+$C93),INDEX($D$76:$W$76,,$C93)-SUM($D93:AO93),INDEX($D$76:$W$76,,$C93)/$F$64)))</f>
        <v>0</v>
      </c>
      <c r="AQ93" s="7">
        <f>IF($F$64="n/a",0,IF(AQ$3&lt;=$C93,0,IF(AQ$3&gt;($F$64+$C93),INDEX($D$76:$W$76,,$C93)-SUM($D93:AP93),INDEX($D$76:$W$76,,$C93)/$F$64)))</f>
        <v>0</v>
      </c>
      <c r="AR93" s="7">
        <f>IF($F$64="n/a",0,IF(AR$3&lt;=$C93,0,IF(AR$3&gt;($F$64+$C93),INDEX($D$76:$W$76,,$C93)-SUM($D93:AQ93),INDEX($D$76:$W$76,,$C93)/$F$64)))</f>
        <v>0</v>
      </c>
      <c r="AS93" s="7">
        <f>IF($F$64="n/a",0,IF(AS$3&lt;=$C93,0,IF(AS$3&gt;($F$64+$C93),INDEX($D$76:$W$76,,$C93)-SUM($D93:AR93),INDEX($D$76:$W$76,,$C93)/$F$64)))</f>
        <v>0</v>
      </c>
      <c r="AT93" s="7">
        <f>IF($F$64="n/a",0,IF(AT$3&lt;=$C93,0,IF(AT$3&gt;($F$64+$C93),INDEX($D$76:$W$76,,$C93)-SUM($D93:AS93),INDEX($D$76:$W$76,,$C93)/$F$64)))</f>
        <v>0</v>
      </c>
      <c r="AU93" s="7">
        <f>IF($F$64="n/a",0,IF(AU$3&lt;=$C93,0,IF(AU$3&gt;($F$64+$C93),INDEX($D$76:$W$76,,$C93)-SUM($D93:AT93),INDEX($D$76:$W$76,,$C93)/$F$64)))</f>
        <v>0</v>
      </c>
      <c r="AV93" s="7">
        <f>IF($F$64="n/a",0,IF(AV$3&lt;=$C93,0,IF(AV$3&gt;($F$64+$C93),INDEX($D$76:$W$76,,$C93)-SUM($D93:AU93),INDEX($D$76:$W$76,,$C93)/$F$64)))</f>
        <v>0</v>
      </c>
      <c r="AW93" s="7">
        <f>IF($F$64="n/a",0,IF(AW$3&lt;=$C93,0,IF(AW$3&gt;($F$64+$C93),INDEX($D$76:$W$76,,$C93)-SUM($D93:AV93),INDEX($D$76:$W$76,,$C93)/$F$64)))</f>
        <v>0</v>
      </c>
      <c r="AX93" s="7">
        <f>IF($F$64="n/a",0,IF(AX$3&lt;=$C93,0,IF(AX$3&gt;($F$64+$C93),INDEX($D$76:$W$76,,$C93)-SUM($D93:AW93),INDEX($D$76:$W$76,,$C93)/$F$64)))</f>
        <v>0</v>
      </c>
      <c r="AY93" s="7">
        <f>IF($F$64="n/a",0,IF(AY$3&lt;=$C93,0,IF(AY$3&gt;($F$64+$C93),INDEX($D$76:$W$76,,$C93)-SUM($D93:AX93),INDEX($D$76:$W$76,,$C93)/$F$64)))</f>
        <v>0</v>
      </c>
      <c r="AZ93" s="7">
        <f>IF($F$64="n/a",0,IF(AZ$3&lt;=$C93,0,IF(AZ$3&gt;($F$64+$C93),INDEX($D$76:$W$76,,$C93)-SUM($D93:AY93),INDEX($D$76:$W$76,,$C93)/$F$64)))</f>
        <v>0</v>
      </c>
      <c r="BA93" s="7">
        <f>IF($F$64="n/a",0,IF(BA$3&lt;=$C93,0,IF(BA$3&gt;($F$64+$C93),INDEX($D$76:$W$76,,$C93)-SUM($D93:AZ93),INDEX($D$76:$W$76,,$C93)/$F$64)))</f>
        <v>0</v>
      </c>
      <c r="BB93" s="7">
        <f>IF($F$64="n/a",0,IF(BB$3&lt;=$C93,0,IF(BB$3&gt;($F$64+$C93),INDEX($D$76:$W$76,,$C93)-SUM($D93:BA93),INDEX($D$76:$W$76,,$C93)/$F$64)))</f>
        <v>0</v>
      </c>
      <c r="BC93" s="7">
        <f>IF($F$64="n/a",0,IF(BC$3&lt;=$C93,0,IF(BC$3&gt;($F$64+$C93),INDEX($D$76:$W$76,,$C93)-SUM($D93:BB93),INDEX($D$76:$W$76,,$C93)/$F$64)))</f>
        <v>0</v>
      </c>
      <c r="BD93" s="7">
        <f>IF($F$64="n/a",0,IF(BD$3&lt;=$C93,0,IF(BD$3&gt;($F$64+$C93),INDEX($D$76:$W$76,,$C93)-SUM($D93:BC93),INDEX($D$76:$W$76,,$C93)/$F$64)))</f>
        <v>0</v>
      </c>
      <c r="BE93" s="7">
        <f>IF($F$64="n/a",0,IF(BE$3&lt;=$C93,0,IF(BE$3&gt;($F$64+$C93),INDEX($D$76:$W$76,,$C93)-SUM($D93:BD93),INDEX($D$76:$W$76,,$C93)/$F$64)))</f>
        <v>0</v>
      </c>
      <c r="BF93" s="7">
        <f>IF($F$64="n/a",0,IF(BF$3&lt;=$C93,0,IF(BF$3&gt;($F$64+$C93),INDEX($D$76:$W$76,,$C93)-SUM($D93:BE93),INDEX($D$76:$W$76,,$C93)/$F$64)))</f>
        <v>0</v>
      </c>
      <c r="BG93" s="7">
        <f>IF($F$64="n/a",0,IF(BG$3&lt;=$C93,0,IF(BG$3&gt;($F$64+$C93),INDEX($D$76:$W$76,,$C93)-SUM($D93:BF93),INDEX($D$76:$W$76,,$C93)/$F$64)))</f>
        <v>0</v>
      </c>
      <c r="BH93" s="7">
        <f>IF($F$64="n/a",0,IF(BH$3&lt;=$C93,0,IF(BH$3&gt;($F$64+$C93),INDEX($D$76:$W$76,,$C93)-SUM($D93:BG93),INDEX($D$76:$W$76,,$C93)/$F$64)))</f>
        <v>0</v>
      </c>
      <c r="BI93" s="7">
        <f>IF($F$64="n/a",0,IF(BI$3&lt;=$C93,0,IF(BI$3&gt;($F$64+$C93),INDEX($D$76:$W$76,,$C93)-SUM($D93:BH93),INDEX($D$76:$W$76,,$C93)/$F$64)))</f>
        <v>0</v>
      </c>
      <c r="BJ93" s="7">
        <f>IF($F$64="n/a",0,IF(BJ$3&lt;=$C93,0,IF(BJ$3&gt;($F$64+$C93),INDEX($D$76:$W$76,,$C93)-SUM($D93:BI93),INDEX($D$76:$W$76,,$C93)/$F$64)))</f>
        <v>0</v>
      </c>
      <c r="BK93" s="7">
        <f>IF($F$64="n/a",0,IF(BK$3&lt;=$C93,0,IF(BK$3&gt;($F$64+$C93),INDEX($D$76:$W$76,,$C93)-SUM($D93:BJ93),INDEX($D$76:$W$76,,$C93)/$F$64)))</f>
        <v>0</v>
      </c>
    </row>
    <row r="94" spans="2:63" hidden="1" outlineLevel="1">
      <c r="B94" s="14">
        <v>2028</v>
      </c>
      <c r="C94">
        <v>16</v>
      </c>
      <c r="D94" s="7"/>
      <c r="E94" s="7">
        <f>IF($F$64="n/a",0,IF(E$3&lt;=$C94,0,IF(E$3&gt;($F$64+$C94),INDEX($D$76:$W$76,,$C94)-SUM($D94:D94),INDEX($D$76:$W$76,,$C94)/$F$64)))</f>
        <v>0</v>
      </c>
      <c r="F94" s="7">
        <f>IF($F$64="n/a",0,IF(F$3&lt;=$C94,0,IF(F$3&gt;($F$64+$C94),INDEX($D$76:$W$76,,$C94)-SUM($D94:E94),INDEX($D$76:$W$76,,$C94)/$F$64)))</f>
        <v>0</v>
      </c>
      <c r="G94" s="7">
        <f>IF($F$64="n/a",0,IF(G$3&lt;=$C94,0,IF(G$3&gt;($F$64+$C94),INDEX($D$76:$W$76,,$C94)-SUM($D94:F94),INDEX($D$76:$W$76,,$C94)/$F$64)))</f>
        <v>0</v>
      </c>
      <c r="H94" s="10">
        <f>IF($F$64="n/a",0,IF(H$3&lt;=$C94,0,IF(H$3&gt;($F$64+$C94),INDEX($D$76:$W$76,,$C94)-SUM($D94:G94),INDEX($D$76:$W$76,,$C94)/$F$64)))</f>
        <v>0</v>
      </c>
      <c r="I94" s="11">
        <f>IF($F$64="n/a",0,IF(I$3&lt;=$C94,0,IF(I$3&gt;($F$64+$C94),INDEX($D$76:$W$76,,$C94)-SUM($D94:H94),INDEX($D$76:$W$76,,$C94)/$F$64)))</f>
        <v>0</v>
      </c>
      <c r="J94" s="7">
        <f>IF($F$64="n/a",0,IF(J$3&lt;=$C94,0,IF(J$3&gt;($F$64+$C94),INDEX($D$76:$W$76,,$C94)-SUM($D94:I94),INDEX($D$76:$W$76,,$C94)/$F$64)))</f>
        <v>0</v>
      </c>
      <c r="K94" s="7">
        <f>IF($F$64="n/a",0,IF(K$3&lt;=$C94,0,IF(K$3&gt;($F$64+$C94),INDEX($D$76:$W$76,,$C94)-SUM($D94:J94),INDEX($D$76:$W$76,,$C94)/$F$64)))</f>
        <v>0</v>
      </c>
      <c r="L94" s="7">
        <f>IF($F$64="n/a",0,IF(L$3&lt;=$C94,0,IF(L$3&gt;($F$64+$C94),INDEX($D$76:$W$76,,$C94)-SUM($D94:K94),INDEX($D$76:$W$76,,$C94)/$F$64)))</f>
        <v>0</v>
      </c>
      <c r="M94" s="7">
        <f>IF($F$64="n/a",0,IF(M$3&lt;=$C94,0,IF(M$3&gt;($F$64+$C94),INDEX($D$76:$W$76,,$C94)-SUM($D94:L94),INDEX($D$76:$W$76,,$C94)/$F$64)))</f>
        <v>0</v>
      </c>
      <c r="N94" s="7">
        <f>IF($F$64="n/a",0,IF(N$3&lt;=$C94,0,IF(N$3&gt;($F$64+$C94),INDEX($D$76:$W$76,,$C94)-SUM($D94:M94),INDEX($D$76:$W$76,,$C94)/$F$64)))</f>
        <v>0</v>
      </c>
      <c r="O94" s="7">
        <f>IF($F$64="n/a",0,IF(O$3&lt;=$C94,0,IF(O$3&gt;($F$64+$C94),INDEX($D$76:$W$76,,$C94)-SUM($D94:N94),INDEX($D$76:$W$76,,$C94)/$F$64)))</f>
        <v>0</v>
      </c>
      <c r="P94" s="7">
        <f>IF($F$64="n/a",0,IF(P$3&lt;=$C94,0,IF(P$3&gt;($F$64+$C94),INDEX($D$76:$W$76,,$C94)-SUM($D94:O94),INDEX($D$76:$W$76,,$C94)/$F$64)))</f>
        <v>0</v>
      </c>
      <c r="Q94" s="7">
        <f>IF($F$64="n/a",0,IF(Q$3&lt;=$C94,0,IF(Q$3&gt;($F$64+$C94),INDEX($D$76:$W$76,,$C94)-SUM($D94:P94),INDEX($D$76:$W$76,,$C94)/$F$64)))</f>
        <v>0</v>
      </c>
      <c r="R94" s="7">
        <f>IF($F$64="n/a",0,IF(R$3&lt;=$C94,0,IF(R$3&gt;($F$64+$C94),INDEX($D$76:$W$76,,$C94)-SUM($D94:Q94),INDEX($D$76:$W$76,,$C94)/$F$64)))</f>
        <v>0</v>
      </c>
      <c r="S94" s="7">
        <f>IF($F$64="n/a",0,IF(S$3&lt;=$C94,0,IF(S$3&gt;($F$64+$C94),INDEX($D$76:$W$76,,$C94)-SUM($D94:R94),INDEX($D$76:$W$76,,$C94)/$F$64)))</f>
        <v>0</v>
      </c>
      <c r="T94" s="7">
        <f>IF($F$64="n/a",0,IF(T$3&lt;=$C94,0,IF(T$3&gt;($F$64+$C94),INDEX($D$76:$W$76,,$C94)-SUM($D94:S94),INDEX($D$76:$W$76,,$C94)/$F$64)))</f>
        <v>0</v>
      </c>
      <c r="U94" s="7">
        <f>IF($F$64="n/a",0,IF(U$3&lt;=$C94,0,IF(U$3&gt;($F$64+$C94),INDEX($D$76:$W$76,,$C94)-SUM($D94:T94),INDEX($D$76:$W$76,,$C94)/$F$64)))</f>
        <v>0</v>
      </c>
      <c r="V94" s="7">
        <f>IF($F$64="n/a",0,IF(V$3&lt;=$C94,0,IF(V$3&gt;($F$64+$C94),INDEX($D$76:$W$76,,$C94)-SUM($D94:U94),INDEX($D$76:$W$76,,$C94)/$F$64)))</f>
        <v>0</v>
      </c>
      <c r="W94" s="7">
        <f>IF($F$64="n/a",0,IF(W$3&lt;=$C94,0,IF(W$3&gt;($F$64+$C94),INDEX($D$76:$W$76,,$C94)-SUM($D94:V94),INDEX($D$76:$W$76,,$C94)/$F$64)))</f>
        <v>0</v>
      </c>
      <c r="X94" s="7">
        <f>IF($F$64="n/a",0,IF(X$3&lt;=$C94,0,IF(X$3&gt;($F$64+$C94),INDEX($D$76:$W$76,,$C94)-SUM($D94:W94),INDEX($D$76:$W$76,,$C94)/$F$64)))</f>
        <v>0</v>
      </c>
      <c r="Y94" s="7">
        <f>IF($F$64="n/a",0,IF(Y$3&lt;=$C94,0,IF(Y$3&gt;($F$64+$C94),INDEX($D$76:$W$76,,$C94)-SUM($D94:X94),INDEX($D$76:$W$76,,$C94)/$F$64)))</f>
        <v>0</v>
      </c>
      <c r="Z94" s="7">
        <f>IF($F$64="n/a",0,IF(Z$3&lt;=$C94,0,IF(Z$3&gt;($F$64+$C94),INDEX($D$76:$W$76,,$C94)-SUM($D94:Y94),INDEX($D$76:$W$76,,$C94)/$F$64)))</f>
        <v>0</v>
      </c>
      <c r="AA94" s="7">
        <f>IF($F$64="n/a",0,IF(AA$3&lt;=$C94,0,IF(AA$3&gt;($F$64+$C94),INDEX($D$76:$W$76,,$C94)-SUM($D94:Z94),INDEX($D$76:$W$76,,$C94)/$F$64)))</f>
        <v>0</v>
      </c>
      <c r="AB94" s="7">
        <f>IF($F$64="n/a",0,IF(AB$3&lt;=$C94,0,IF(AB$3&gt;($F$64+$C94),INDEX($D$76:$W$76,,$C94)-SUM($D94:AA94),INDEX($D$76:$W$76,,$C94)/$F$64)))</f>
        <v>0</v>
      </c>
      <c r="AC94" s="7">
        <f>IF($F$64="n/a",0,IF(AC$3&lt;=$C94,0,IF(AC$3&gt;($F$64+$C94),INDEX($D$76:$W$76,,$C94)-SUM($D94:AB94),INDEX($D$76:$W$76,,$C94)/$F$64)))</f>
        <v>0</v>
      </c>
      <c r="AD94" s="7">
        <f>IF($F$64="n/a",0,IF(AD$3&lt;=$C94,0,IF(AD$3&gt;($F$64+$C94),INDEX($D$76:$W$76,,$C94)-SUM($D94:AC94),INDEX($D$76:$W$76,,$C94)/$F$64)))</f>
        <v>0</v>
      </c>
      <c r="AE94" s="7">
        <f>IF($F$64="n/a",0,IF(AE$3&lt;=$C94,0,IF(AE$3&gt;($F$64+$C94),INDEX($D$76:$W$76,,$C94)-SUM($D94:AD94),INDEX($D$76:$W$76,,$C94)/$F$64)))</f>
        <v>0</v>
      </c>
      <c r="AF94" s="7">
        <f>IF($F$64="n/a",0,IF(AF$3&lt;=$C94,0,IF(AF$3&gt;($F$64+$C94),INDEX($D$76:$W$76,,$C94)-SUM($D94:AE94),INDEX($D$76:$W$76,,$C94)/$F$64)))</f>
        <v>0</v>
      </c>
      <c r="AG94" s="7">
        <f>IF($F$64="n/a",0,IF(AG$3&lt;=$C94,0,IF(AG$3&gt;($F$64+$C94),INDEX($D$76:$W$76,,$C94)-SUM($D94:AF94),INDEX($D$76:$W$76,,$C94)/$F$64)))</f>
        <v>0</v>
      </c>
      <c r="AH94" s="7">
        <f>IF($F$64="n/a",0,IF(AH$3&lt;=$C94,0,IF(AH$3&gt;($F$64+$C94),INDEX($D$76:$W$76,,$C94)-SUM($D94:AG94),INDEX($D$76:$W$76,,$C94)/$F$64)))</f>
        <v>0</v>
      </c>
      <c r="AI94" s="7">
        <f>IF($F$64="n/a",0,IF(AI$3&lt;=$C94,0,IF(AI$3&gt;($F$64+$C94),INDEX($D$76:$W$76,,$C94)-SUM($D94:AH94),INDEX($D$76:$W$76,,$C94)/$F$64)))</f>
        <v>0</v>
      </c>
      <c r="AJ94" s="7">
        <f>IF($F$64="n/a",0,IF(AJ$3&lt;=$C94,0,IF(AJ$3&gt;($F$64+$C94),INDEX($D$76:$W$76,,$C94)-SUM($D94:AI94),INDEX($D$76:$W$76,,$C94)/$F$64)))</f>
        <v>0</v>
      </c>
      <c r="AK94" s="7">
        <f>IF($F$64="n/a",0,IF(AK$3&lt;=$C94,0,IF(AK$3&gt;($F$64+$C94),INDEX($D$76:$W$76,,$C94)-SUM($D94:AJ94),INDEX($D$76:$W$76,,$C94)/$F$64)))</f>
        <v>0</v>
      </c>
      <c r="AL94" s="7">
        <f>IF($F$64="n/a",0,IF(AL$3&lt;=$C94,0,IF(AL$3&gt;($F$64+$C94),INDEX($D$76:$W$76,,$C94)-SUM($D94:AK94),INDEX($D$76:$W$76,,$C94)/$F$64)))</f>
        <v>0</v>
      </c>
      <c r="AM94" s="7">
        <f>IF($F$64="n/a",0,IF(AM$3&lt;=$C94,0,IF(AM$3&gt;($F$64+$C94),INDEX($D$76:$W$76,,$C94)-SUM($D94:AL94),INDEX($D$76:$W$76,,$C94)/$F$64)))</f>
        <v>0</v>
      </c>
      <c r="AN94" s="7">
        <f>IF($F$64="n/a",0,IF(AN$3&lt;=$C94,0,IF(AN$3&gt;($F$64+$C94),INDEX($D$76:$W$76,,$C94)-SUM($D94:AM94),INDEX($D$76:$W$76,,$C94)/$F$64)))</f>
        <v>0</v>
      </c>
      <c r="AO94" s="7">
        <f>IF($F$64="n/a",0,IF(AO$3&lt;=$C94,0,IF(AO$3&gt;($F$64+$C94),INDEX($D$76:$W$76,,$C94)-SUM($D94:AN94),INDEX($D$76:$W$76,,$C94)/$F$64)))</f>
        <v>0</v>
      </c>
      <c r="AP94" s="7">
        <f>IF($F$64="n/a",0,IF(AP$3&lt;=$C94,0,IF(AP$3&gt;($F$64+$C94),INDEX($D$76:$W$76,,$C94)-SUM($D94:AO94),INDEX($D$76:$W$76,,$C94)/$F$64)))</f>
        <v>0</v>
      </c>
      <c r="AQ94" s="7">
        <f>IF($F$64="n/a",0,IF(AQ$3&lt;=$C94,0,IF(AQ$3&gt;($F$64+$C94),INDEX($D$76:$W$76,,$C94)-SUM($D94:AP94),INDEX($D$76:$W$76,,$C94)/$F$64)))</f>
        <v>0</v>
      </c>
      <c r="AR94" s="7">
        <f>IF($F$64="n/a",0,IF(AR$3&lt;=$C94,0,IF(AR$3&gt;($F$64+$C94),INDEX($D$76:$W$76,,$C94)-SUM($D94:AQ94),INDEX($D$76:$W$76,,$C94)/$F$64)))</f>
        <v>0</v>
      </c>
      <c r="AS94" s="7">
        <f>IF($F$64="n/a",0,IF(AS$3&lt;=$C94,0,IF(AS$3&gt;($F$64+$C94),INDEX($D$76:$W$76,,$C94)-SUM($D94:AR94),INDEX($D$76:$W$76,,$C94)/$F$64)))</f>
        <v>0</v>
      </c>
      <c r="AT94" s="7">
        <f>IF($F$64="n/a",0,IF(AT$3&lt;=$C94,0,IF(AT$3&gt;($F$64+$C94),INDEX($D$76:$W$76,,$C94)-SUM($D94:AS94),INDEX($D$76:$W$76,,$C94)/$F$64)))</f>
        <v>0</v>
      </c>
      <c r="AU94" s="7">
        <f>IF($F$64="n/a",0,IF(AU$3&lt;=$C94,0,IF(AU$3&gt;($F$64+$C94),INDEX($D$76:$W$76,,$C94)-SUM($D94:AT94),INDEX($D$76:$W$76,,$C94)/$F$64)))</f>
        <v>0</v>
      </c>
      <c r="AV94" s="7">
        <f>IF($F$64="n/a",0,IF(AV$3&lt;=$C94,0,IF(AV$3&gt;($F$64+$C94),INDEX($D$76:$W$76,,$C94)-SUM($D94:AU94),INDEX($D$76:$W$76,,$C94)/$F$64)))</f>
        <v>0</v>
      </c>
      <c r="AW94" s="7">
        <f>IF($F$64="n/a",0,IF(AW$3&lt;=$C94,0,IF(AW$3&gt;($F$64+$C94),INDEX($D$76:$W$76,,$C94)-SUM($D94:AV94),INDEX($D$76:$W$76,,$C94)/$F$64)))</f>
        <v>0</v>
      </c>
      <c r="AX94" s="7">
        <f>IF($F$64="n/a",0,IF(AX$3&lt;=$C94,0,IF(AX$3&gt;($F$64+$C94),INDEX($D$76:$W$76,,$C94)-SUM($D94:AW94),INDEX($D$76:$W$76,,$C94)/$F$64)))</f>
        <v>0</v>
      </c>
      <c r="AY94" s="7">
        <f>IF($F$64="n/a",0,IF(AY$3&lt;=$C94,0,IF(AY$3&gt;($F$64+$C94),INDEX($D$76:$W$76,,$C94)-SUM($D94:AX94),INDEX($D$76:$W$76,,$C94)/$F$64)))</f>
        <v>0</v>
      </c>
      <c r="AZ94" s="7">
        <f>IF($F$64="n/a",0,IF(AZ$3&lt;=$C94,0,IF(AZ$3&gt;($F$64+$C94),INDEX($D$76:$W$76,,$C94)-SUM($D94:AY94),INDEX($D$76:$W$76,,$C94)/$F$64)))</f>
        <v>0</v>
      </c>
      <c r="BA94" s="7">
        <f>IF($F$64="n/a",0,IF(BA$3&lt;=$C94,0,IF(BA$3&gt;($F$64+$C94),INDEX($D$76:$W$76,,$C94)-SUM($D94:AZ94),INDEX($D$76:$W$76,,$C94)/$F$64)))</f>
        <v>0</v>
      </c>
      <c r="BB94" s="7">
        <f>IF($F$64="n/a",0,IF(BB$3&lt;=$C94,0,IF(BB$3&gt;($F$64+$C94),INDEX($D$76:$W$76,,$C94)-SUM($D94:BA94),INDEX($D$76:$W$76,,$C94)/$F$64)))</f>
        <v>0</v>
      </c>
      <c r="BC94" s="7">
        <f>IF($F$64="n/a",0,IF(BC$3&lt;=$C94,0,IF(BC$3&gt;($F$64+$C94),INDEX($D$76:$W$76,,$C94)-SUM($D94:BB94),INDEX($D$76:$W$76,,$C94)/$F$64)))</f>
        <v>0</v>
      </c>
      <c r="BD94" s="7">
        <f>IF($F$64="n/a",0,IF(BD$3&lt;=$C94,0,IF(BD$3&gt;($F$64+$C94),INDEX($D$76:$W$76,,$C94)-SUM($D94:BC94),INDEX($D$76:$W$76,,$C94)/$F$64)))</f>
        <v>0</v>
      </c>
      <c r="BE94" s="7">
        <f>IF($F$64="n/a",0,IF(BE$3&lt;=$C94,0,IF(BE$3&gt;($F$64+$C94),INDEX($D$76:$W$76,,$C94)-SUM($D94:BD94),INDEX($D$76:$W$76,,$C94)/$F$64)))</f>
        <v>0</v>
      </c>
      <c r="BF94" s="7">
        <f>IF($F$64="n/a",0,IF(BF$3&lt;=$C94,0,IF(BF$3&gt;($F$64+$C94),INDEX($D$76:$W$76,,$C94)-SUM($D94:BE94),INDEX($D$76:$W$76,,$C94)/$F$64)))</f>
        <v>0</v>
      </c>
      <c r="BG94" s="7">
        <f>IF($F$64="n/a",0,IF(BG$3&lt;=$C94,0,IF(BG$3&gt;($F$64+$C94),INDEX($D$76:$W$76,,$C94)-SUM($D94:BF94),INDEX($D$76:$W$76,,$C94)/$F$64)))</f>
        <v>0</v>
      </c>
      <c r="BH94" s="7">
        <f>IF($F$64="n/a",0,IF(BH$3&lt;=$C94,0,IF(BH$3&gt;($F$64+$C94),INDEX($D$76:$W$76,,$C94)-SUM($D94:BG94),INDEX($D$76:$W$76,,$C94)/$F$64)))</f>
        <v>0</v>
      </c>
      <c r="BI94" s="7">
        <f>IF($F$64="n/a",0,IF(BI$3&lt;=$C94,0,IF(BI$3&gt;($F$64+$C94),INDEX($D$76:$W$76,,$C94)-SUM($D94:BH94),INDEX($D$76:$W$76,,$C94)/$F$64)))</f>
        <v>0</v>
      </c>
      <c r="BJ94" s="7">
        <f>IF($F$64="n/a",0,IF(BJ$3&lt;=$C94,0,IF(BJ$3&gt;($F$64+$C94),INDEX($D$76:$W$76,,$C94)-SUM($D94:BI94),INDEX($D$76:$W$76,,$C94)/$F$64)))</f>
        <v>0</v>
      </c>
      <c r="BK94" s="7">
        <f>IF($F$64="n/a",0,IF(BK$3&lt;=$C94,0,IF(BK$3&gt;($F$64+$C94),INDEX($D$76:$W$76,,$C94)-SUM($D94:BJ94),INDEX($D$76:$W$76,,$C94)/$F$64)))</f>
        <v>0</v>
      </c>
    </row>
    <row r="95" spans="2:63" hidden="1" outlineLevel="1">
      <c r="B95" s="14">
        <v>2029</v>
      </c>
      <c r="C95">
        <v>17</v>
      </c>
      <c r="D95" s="7"/>
      <c r="E95" s="7">
        <f>IF($F$64="n/a",0,IF(E$3&lt;=$C95,0,IF(E$3&gt;($F$64+$C95),INDEX($D$76:$W$76,,$C95)-SUM($D95:D95),INDEX($D$76:$W$76,,$C95)/$F$64)))</f>
        <v>0</v>
      </c>
      <c r="F95" s="7">
        <f>IF($F$64="n/a",0,IF(F$3&lt;=$C95,0,IF(F$3&gt;($F$64+$C95),INDEX($D$76:$W$76,,$C95)-SUM($D95:E95),INDEX($D$76:$W$76,,$C95)/$F$64)))</f>
        <v>0</v>
      </c>
      <c r="G95" s="7">
        <f>IF($F$64="n/a",0,IF(G$3&lt;=$C95,0,IF(G$3&gt;($F$64+$C95),INDEX($D$76:$W$76,,$C95)-SUM($D95:F95),INDEX($D$76:$W$76,,$C95)/$F$64)))</f>
        <v>0</v>
      </c>
      <c r="H95" s="10">
        <f>IF($F$64="n/a",0,IF(H$3&lt;=$C95,0,IF(H$3&gt;($F$64+$C95),INDEX($D$76:$W$76,,$C95)-SUM($D95:G95),INDEX($D$76:$W$76,,$C95)/$F$64)))</f>
        <v>0</v>
      </c>
      <c r="I95" s="11">
        <f>IF($F$64="n/a",0,IF(I$3&lt;=$C95,0,IF(I$3&gt;($F$64+$C95),INDEX($D$76:$W$76,,$C95)-SUM($D95:H95),INDEX($D$76:$W$76,,$C95)/$F$64)))</f>
        <v>0</v>
      </c>
      <c r="J95" s="7">
        <f>IF($F$64="n/a",0,IF(J$3&lt;=$C95,0,IF(J$3&gt;($F$64+$C95),INDEX($D$76:$W$76,,$C95)-SUM($D95:I95),INDEX($D$76:$W$76,,$C95)/$F$64)))</f>
        <v>0</v>
      </c>
      <c r="K95" s="7">
        <f>IF($F$64="n/a",0,IF(K$3&lt;=$C95,0,IF(K$3&gt;($F$64+$C95),INDEX($D$76:$W$76,,$C95)-SUM($D95:J95),INDEX($D$76:$W$76,,$C95)/$F$64)))</f>
        <v>0</v>
      </c>
      <c r="L95" s="7">
        <f>IF($F$64="n/a",0,IF(L$3&lt;=$C95,0,IF(L$3&gt;($F$64+$C95),INDEX($D$76:$W$76,,$C95)-SUM($D95:K95),INDEX($D$76:$W$76,,$C95)/$F$64)))</f>
        <v>0</v>
      </c>
      <c r="M95" s="7">
        <f>IF($F$64="n/a",0,IF(M$3&lt;=$C95,0,IF(M$3&gt;($F$64+$C95),INDEX($D$76:$W$76,,$C95)-SUM($D95:L95),INDEX($D$76:$W$76,,$C95)/$F$64)))</f>
        <v>0</v>
      </c>
      <c r="N95" s="7">
        <f>IF($F$64="n/a",0,IF(N$3&lt;=$C95,0,IF(N$3&gt;($F$64+$C95),INDEX($D$76:$W$76,,$C95)-SUM($D95:M95),INDEX($D$76:$W$76,,$C95)/$F$64)))</f>
        <v>0</v>
      </c>
      <c r="O95" s="7">
        <f>IF($F$64="n/a",0,IF(O$3&lt;=$C95,0,IF(O$3&gt;($F$64+$C95),INDEX($D$76:$W$76,,$C95)-SUM($D95:N95),INDEX($D$76:$W$76,,$C95)/$F$64)))</f>
        <v>0</v>
      </c>
      <c r="P95" s="7">
        <f>IF($F$64="n/a",0,IF(P$3&lt;=$C95,0,IF(P$3&gt;($F$64+$C95),INDEX($D$76:$W$76,,$C95)-SUM($D95:O95),INDEX($D$76:$W$76,,$C95)/$F$64)))</f>
        <v>0</v>
      </c>
      <c r="Q95" s="7">
        <f>IF($F$64="n/a",0,IF(Q$3&lt;=$C95,0,IF(Q$3&gt;($F$64+$C95),INDEX($D$76:$W$76,,$C95)-SUM($D95:P95),INDEX($D$76:$W$76,,$C95)/$F$64)))</f>
        <v>0</v>
      </c>
      <c r="R95" s="7">
        <f>IF($F$64="n/a",0,IF(R$3&lt;=$C95,0,IF(R$3&gt;($F$64+$C95),INDEX($D$76:$W$76,,$C95)-SUM($D95:Q95),INDEX($D$76:$W$76,,$C95)/$F$64)))</f>
        <v>0</v>
      </c>
      <c r="S95" s="7">
        <f>IF($F$64="n/a",0,IF(S$3&lt;=$C95,0,IF(S$3&gt;($F$64+$C95),INDEX($D$76:$W$76,,$C95)-SUM($D95:R95),INDEX($D$76:$W$76,,$C95)/$F$64)))</f>
        <v>0</v>
      </c>
      <c r="T95" s="7">
        <f>IF($F$64="n/a",0,IF(T$3&lt;=$C95,0,IF(T$3&gt;($F$64+$C95),INDEX($D$76:$W$76,,$C95)-SUM($D95:S95),INDEX($D$76:$W$76,,$C95)/$F$64)))</f>
        <v>0</v>
      </c>
      <c r="U95" s="7">
        <f>IF($F$64="n/a",0,IF(U$3&lt;=$C95,0,IF(U$3&gt;($F$64+$C95),INDEX($D$76:$W$76,,$C95)-SUM($D95:T95),INDEX($D$76:$W$76,,$C95)/$F$64)))</f>
        <v>0</v>
      </c>
      <c r="V95" s="7">
        <f>IF($F$64="n/a",0,IF(V$3&lt;=$C95,0,IF(V$3&gt;($F$64+$C95),INDEX($D$76:$W$76,,$C95)-SUM($D95:U95),INDEX($D$76:$W$76,,$C95)/$F$64)))</f>
        <v>0</v>
      </c>
      <c r="W95" s="7">
        <f>IF($F$64="n/a",0,IF(W$3&lt;=$C95,0,IF(W$3&gt;($F$64+$C95),INDEX($D$76:$W$76,,$C95)-SUM($D95:V95),INDEX($D$76:$W$76,,$C95)/$F$64)))</f>
        <v>0</v>
      </c>
      <c r="X95" s="7">
        <f>IF($F$64="n/a",0,IF(X$3&lt;=$C95,0,IF(X$3&gt;($F$64+$C95),INDEX($D$76:$W$76,,$C95)-SUM($D95:W95),INDEX($D$76:$W$76,,$C95)/$F$64)))</f>
        <v>0</v>
      </c>
      <c r="Y95" s="7">
        <f>IF($F$64="n/a",0,IF(Y$3&lt;=$C95,0,IF(Y$3&gt;($F$64+$C95),INDEX($D$76:$W$76,,$C95)-SUM($D95:X95),INDEX($D$76:$W$76,,$C95)/$F$64)))</f>
        <v>0</v>
      </c>
      <c r="Z95" s="7">
        <f>IF($F$64="n/a",0,IF(Z$3&lt;=$C95,0,IF(Z$3&gt;($F$64+$C95),INDEX($D$76:$W$76,,$C95)-SUM($D95:Y95),INDEX($D$76:$W$76,,$C95)/$F$64)))</f>
        <v>0</v>
      </c>
      <c r="AA95" s="7">
        <f>IF($F$64="n/a",0,IF(AA$3&lt;=$C95,0,IF(AA$3&gt;($F$64+$C95),INDEX($D$76:$W$76,,$C95)-SUM($D95:Z95),INDEX($D$76:$W$76,,$C95)/$F$64)))</f>
        <v>0</v>
      </c>
      <c r="AB95" s="7">
        <f>IF($F$64="n/a",0,IF(AB$3&lt;=$C95,0,IF(AB$3&gt;($F$64+$C95),INDEX($D$76:$W$76,,$C95)-SUM($D95:AA95),INDEX($D$76:$W$76,,$C95)/$F$64)))</f>
        <v>0</v>
      </c>
      <c r="AC95" s="7">
        <f>IF($F$64="n/a",0,IF(AC$3&lt;=$C95,0,IF(AC$3&gt;($F$64+$C95),INDEX($D$76:$W$76,,$C95)-SUM($D95:AB95),INDEX($D$76:$W$76,,$C95)/$F$64)))</f>
        <v>0</v>
      </c>
      <c r="AD95" s="7">
        <f>IF($F$64="n/a",0,IF(AD$3&lt;=$C95,0,IF(AD$3&gt;($F$64+$C95),INDEX($D$76:$W$76,,$C95)-SUM($D95:AC95),INDEX($D$76:$W$76,,$C95)/$F$64)))</f>
        <v>0</v>
      </c>
      <c r="AE95" s="7">
        <f>IF($F$64="n/a",0,IF(AE$3&lt;=$C95,0,IF(AE$3&gt;($F$64+$C95),INDEX($D$76:$W$76,,$C95)-SUM($D95:AD95),INDEX($D$76:$W$76,,$C95)/$F$64)))</f>
        <v>0</v>
      </c>
      <c r="AF95" s="7">
        <f>IF($F$64="n/a",0,IF(AF$3&lt;=$C95,0,IF(AF$3&gt;($F$64+$C95),INDEX($D$76:$W$76,,$C95)-SUM($D95:AE95),INDEX($D$76:$W$76,,$C95)/$F$64)))</f>
        <v>0</v>
      </c>
      <c r="AG95" s="7">
        <f>IF($F$64="n/a",0,IF(AG$3&lt;=$C95,0,IF(AG$3&gt;($F$64+$C95),INDEX($D$76:$W$76,,$C95)-SUM($D95:AF95),INDEX($D$76:$W$76,,$C95)/$F$64)))</f>
        <v>0</v>
      </c>
      <c r="AH95" s="7">
        <f>IF($F$64="n/a",0,IF(AH$3&lt;=$C95,0,IF(AH$3&gt;($F$64+$C95),INDEX($D$76:$W$76,,$C95)-SUM($D95:AG95),INDEX($D$76:$W$76,,$C95)/$F$64)))</f>
        <v>0</v>
      </c>
      <c r="AI95" s="7">
        <f>IF($F$64="n/a",0,IF(AI$3&lt;=$C95,0,IF(AI$3&gt;($F$64+$C95),INDEX($D$76:$W$76,,$C95)-SUM($D95:AH95),INDEX($D$76:$W$76,,$C95)/$F$64)))</f>
        <v>0</v>
      </c>
      <c r="AJ95" s="7">
        <f>IF($F$64="n/a",0,IF(AJ$3&lt;=$C95,0,IF(AJ$3&gt;($F$64+$C95),INDEX($D$76:$W$76,,$C95)-SUM($D95:AI95),INDEX($D$76:$W$76,,$C95)/$F$64)))</f>
        <v>0</v>
      </c>
      <c r="AK95" s="7">
        <f>IF($F$64="n/a",0,IF(AK$3&lt;=$C95,0,IF(AK$3&gt;($F$64+$C95),INDEX($D$76:$W$76,,$C95)-SUM($D95:AJ95),INDEX($D$76:$W$76,,$C95)/$F$64)))</f>
        <v>0</v>
      </c>
      <c r="AL95" s="7">
        <f>IF($F$64="n/a",0,IF(AL$3&lt;=$C95,0,IF(AL$3&gt;($F$64+$C95),INDEX($D$76:$W$76,,$C95)-SUM($D95:AK95),INDEX($D$76:$W$76,,$C95)/$F$64)))</f>
        <v>0</v>
      </c>
      <c r="AM95" s="7">
        <f>IF($F$64="n/a",0,IF(AM$3&lt;=$C95,0,IF(AM$3&gt;($F$64+$C95),INDEX($D$76:$W$76,,$C95)-SUM($D95:AL95),INDEX($D$76:$W$76,,$C95)/$F$64)))</f>
        <v>0</v>
      </c>
      <c r="AN95" s="7">
        <f>IF($F$64="n/a",0,IF(AN$3&lt;=$C95,0,IF(AN$3&gt;($F$64+$C95),INDEX($D$76:$W$76,,$C95)-SUM($D95:AM95),INDEX($D$76:$W$76,,$C95)/$F$64)))</f>
        <v>0</v>
      </c>
      <c r="AO95" s="7">
        <f>IF($F$64="n/a",0,IF(AO$3&lt;=$C95,0,IF(AO$3&gt;($F$64+$C95),INDEX($D$76:$W$76,,$C95)-SUM($D95:AN95),INDEX($D$76:$W$76,,$C95)/$F$64)))</f>
        <v>0</v>
      </c>
      <c r="AP95" s="7">
        <f>IF($F$64="n/a",0,IF(AP$3&lt;=$C95,0,IF(AP$3&gt;($F$64+$C95),INDEX($D$76:$W$76,,$C95)-SUM($D95:AO95),INDEX($D$76:$W$76,,$C95)/$F$64)))</f>
        <v>0</v>
      </c>
      <c r="AQ95" s="7">
        <f>IF($F$64="n/a",0,IF(AQ$3&lt;=$C95,0,IF(AQ$3&gt;($F$64+$C95),INDEX($D$76:$W$76,,$C95)-SUM($D95:AP95),INDEX($D$76:$W$76,,$C95)/$F$64)))</f>
        <v>0</v>
      </c>
      <c r="AR95" s="7">
        <f>IF($F$64="n/a",0,IF(AR$3&lt;=$C95,0,IF(AR$3&gt;($F$64+$C95),INDEX($D$76:$W$76,,$C95)-SUM($D95:AQ95),INDEX($D$76:$W$76,,$C95)/$F$64)))</f>
        <v>0</v>
      </c>
      <c r="AS95" s="7">
        <f>IF($F$64="n/a",0,IF(AS$3&lt;=$C95,0,IF(AS$3&gt;($F$64+$C95),INDEX($D$76:$W$76,,$C95)-SUM($D95:AR95),INDEX($D$76:$W$76,,$C95)/$F$64)))</f>
        <v>0</v>
      </c>
      <c r="AT95" s="7">
        <f>IF($F$64="n/a",0,IF(AT$3&lt;=$C95,0,IF(AT$3&gt;($F$64+$C95),INDEX($D$76:$W$76,,$C95)-SUM($D95:AS95),INDEX($D$76:$W$76,,$C95)/$F$64)))</f>
        <v>0</v>
      </c>
      <c r="AU95" s="7">
        <f>IF($F$64="n/a",0,IF(AU$3&lt;=$C95,0,IF(AU$3&gt;($F$64+$C95),INDEX($D$76:$W$76,,$C95)-SUM($D95:AT95),INDEX($D$76:$W$76,,$C95)/$F$64)))</f>
        <v>0</v>
      </c>
      <c r="AV95" s="7">
        <f>IF($F$64="n/a",0,IF(AV$3&lt;=$C95,0,IF(AV$3&gt;($F$64+$C95),INDEX($D$76:$W$76,,$C95)-SUM($D95:AU95),INDEX($D$76:$W$76,,$C95)/$F$64)))</f>
        <v>0</v>
      </c>
      <c r="AW95" s="7">
        <f>IF($F$64="n/a",0,IF(AW$3&lt;=$C95,0,IF(AW$3&gt;($F$64+$C95),INDEX($D$76:$W$76,,$C95)-SUM($D95:AV95),INDEX($D$76:$W$76,,$C95)/$F$64)))</f>
        <v>0</v>
      </c>
      <c r="AX95" s="7">
        <f>IF($F$64="n/a",0,IF(AX$3&lt;=$C95,0,IF(AX$3&gt;($F$64+$C95),INDEX($D$76:$W$76,,$C95)-SUM($D95:AW95),INDEX($D$76:$W$76,,$C95)/$F$64)))</f>
        <v>0</v>
      </c>
      <c r="AY95" s="7">
        <f>IF($F$64="n/a",0,IF(AY$3&lt;=$C95,0,IF(AY$3&gt;($F$64+$C95),INDEX($D$76:$W$76,,$C95)-SUM($D95:AX95),INDEX($D$76:$W$76,,$C95)/$F$64)))</f>
        <v>0</v>
      </c>
      <c r="AZ95" s="7">
        <f>IF($F$64="n/a",0,IF(AZ$3&lt;=$C95,0,IF(AZ$3&gt;($F$64+$C95),INDEX($D$76:$W$76,,$C95)-SUM($D95:AY95),INDEX($D$76:$W$76,,$C95)/$F$64)))</f>
        <v>0</v>
      </c>
      <c r="BA95" s="7">
        <f>IF($F$64="n/a",0,IF(BA$3&lt;=$C95,0,IF(BA$3&gt;($F$64+$C95),INDEX($D$76:$W$76,,$C95)-SUM($D95:AZ95),INDEX($D$76:$W$76,,$C95)/$F$64)))</f>
        <v>0</v>
      </c>
      <c r="BB95" s="7">
        <f>IF($F$64="n/a",0,IF(BB$3&lt;=$C95,0,IF(BB$3&gt;($F$64+$C95),INDEX($D$76:$W$76,,$C95)-SUM($D95:BA95),INDEX($D$76:$W$76,,$C95)/$F$64)))</f>
        <v>0</v>
      </c>
      <c r="BC95" s="7">
        <f>IF($F$64="n/a",0,IF(BC$3&lt;=$C95,0,IF(BC$3&gt;($F$64+$C95),INDEX($D$76:$W$76,,$C95)-SUM($D95:BB95),INDEX($D$76:$W$76,,$C95)/$F$64)))</f>
        <v>0</v>
      </c>
      <c r="BD95" s="7">
        <f>IF($F$64="n/a",0,IF(BD$3&lt;=$C95,0,IF(BD$3&gt;($F$64+$C95),INDEX($D$76:$W$76,,$C95)-SUM($D95:BC95),INDEX($D$76:$W$76,,$C95)/$F$64)))</f>
        <v>0</v>
      </c>
      <c r="BE95" s="7">
        <f>IF($F$64="n/a",0,IF(BE$3&lt;=$C95,0,IF(BE$3&gt;($F$64+$C95),INDEX($D$76:$W$76,,$C95)-SUM($D95:BD95),INDEX($D$76:$W$76,,$C95)/$F$64)))</f>
        <v>0</v>
      </c>
      <c r="BF95" s="7">
        <f>IF($F$64="n/a",0,IF(BF$3&lt;=$C95,0,IF(BF$3&gt;($F$64+$C95),INDEX($D$76:$W$76,,$C95)-SUM($D95:BE95),INDEX($D$76:$W$76,,$C95)/$F$64)))</f>
        <v>0</v>
      </c>
      <c r="BG95" s="7">
        <f>IF($F$64="n/a",0,IF(BG$3&lt;=$C95,0,IF(BG$3&gt;($F$64+$C95),INDEX($D$76:$W$76,,$C95)-SUM($D95:BF95),INDEX($D$76:$W$76,,$C95)/$F$64)))</f>
        <v>0</v>
      </c>
      <c r="BH95" s="7">
        <f>IF($F$64="n/a",0,IF(BH$3&lt;=$C95,0,IF(BH$3&gt;($F$64+$C95),INDEX($D$76:$W$76,,$C95)-SUM($D95:BG95),INDEX($D$76:$W$76,,$C95)/$F$64)))</f>
        <v>0</v>
      </c>
      <c r="BI95" s="7">
        <f>IF($F$64="n/a",0,IF(BI$3&lt;=$C95,0,IF(BI$3&gt;($F$64+$C95),INDEX($D$76:$W$76,,$C95)-SUM($D95:BH95),INDEX($D$76:$W$76,,$C95)/$F$64)))</f>
        <v>0</v>
      </c>
      <c r="BJ95" s="7">
        <f>IF($F$64="n/a",0,IF(BJ$3&lt;=$C95,0,IF(BJ$3&gt;($F$64+$C95),INDEX($D$76:$W$76,,$C95)-SUM($D95:BI95),INDEX($D$76:$W$76,,$C95)/$F$64)))</f>
        <v>0</v>
      </c>
      <c r="BK95" s="7">
        <f>IF($F$64="n/a",0,IF(BK$3&lt;=$C95,0,IF(BK$3&gt;($F$64+$C95),INDEX($D$76:$W$76,,$C95)-SUM($D95:BJ95),INDEX($D$76:$W$76,,$C95)/$F$64)))</f>
        <v>0</v>
      </c>
    </row>
    <row r="96" spans="2:63" hidden="1" outlineLevel="1">
      <c r="B96" s="14">
        <v>2030</v>
      </c>
      <c r="C96">
        <v>18</v>
      </c>
      <c r="D96" s="7"/>
      <c r="E96" s="7">
        <f>IF($F$64="n/a",0,IF(E$3&lt;=$C96,0,IF(E$3&gt;($F$64+$C96),INDEX($D$76:$W$76,,$C96)-SUM($D96:D96),INDEX($D$76:$W$76,,$C96)/$F$64)))</f>
        <v>0</v>
      </c>
      <c r="F96" s="7">
        <f>IF($F$64="n/a",0,IF(F$3&lt;=$C96,0,IF(F$3&gt;($F$64+$C96),INDEX($D$76:$W$76,,$C96)-SUM($D96:E96),INDEX($D$76:$W$76,,$C96)/$F$64)))</f>
        <v>0</v>
      </c>
      <c r="G96" s="7">
        <f>IF($F$64="n/a",0,IF(G$3&lt;=$C96,0,IF(G$3&gt;($F$64+$C96),INDEX($D$76:$W$76,,$C96)-SUM($D96:F96),INDEX($D$76:$W$76,,$C96)/$F$64)))</f>
        <v>0</v>
      </c>
      <c r="H96" s="10">
        <f>IF($F$64="n/a",0,IF(H$3&lt;=$C96,0,IF(H$3&gt;($F$64+$C96),INDEX($D$76:$W$76,,$C96)-SUM($D96:G96),INDEX($D$76:$W$76,,$C96)/$F$64)))</f>
        <v>0</v>
      </c>
      <c r="I96" s="11">
        <f>IF($F$64="n/a",0,IF(I$3&lt;=$C96,0,IF(I$3&gt;($F$64+$C96),INDEX($D$76:$W$76,,$C96)-SUM($D96:H96),INDEX($D$76:$W$76,,$C96)/$F$64)))</f>
        <v>0</v>
      </c>
      <c r="J96" s="7">
        <f>IF($F$64="n/a",0,IF(J$3&lt;=$C96,0,IF(J$3&gt;($F$64+$C96),INDEX($D$76:$W$76,,$C96)-SUM($D96:I96),INDEX($D$76:$W$76,,$C96)/$F$64)))</f>
        <v>0</v>
      </c>
      <c r="K96" s="7">
        <f>IF($F$64="n/a",0,IF(K$3&lt;=$C96,0,IF(K$3&gt;($F$64+$C96),INDEX($D$76:$W$76,,$C96)-SUM($D96:J96),INDEX($D$76:$W$76,,$C96)/$F$64)))</f>
        <v>0</v>
      </c>
      <c r="L96" s="7">
        <f>IF($F$64="n/a",0,IF(L$3&lt;=$C96,0,IF(L$3&gt;($F$64+$C96),INDEX($D$76:$W$76,,$C96)-SUM($D96:K96),INDEX($D$76:$W$76,,$C96)/$F$64)))</f>
        <v>0</v>
      </c>
      <c r="M96" s="7">
        <f>IF($F$64="n/a",0,IF(M$3&lt;=$C96,0,IF(M$3&gt;($F$64+$C96),INDEX($D$76:$W$76,,$C96)-SUM($D96:L96),INDEX($D$76:$W$76,,$C96)/$F$64)))</f>
        <v>0</v>
      </c>
      <c r="N96" s="7">
        <f>IF($F$64="n/a",0,IF(N$3&lt;=$C96,0,IF(N$3&gt;($F$64+$C96),INDEX($D$76:$W$76,,$C96)-SUM($D96:M96),INDEX($D$76:$W$76,,$C96)/$F$64)))</f>
        <v>0</v>
      </c>
      <c r="O96" s="7">
        <f>IF($F$64="n/a",0,IF(O$3&lt;=$C96,0,IF(O$3&gt;($F$64+$C96),INDEX($D$76:$W$76,,$C96)-SUM($D96:N96),INDEX($D$76:$W$76,,$C96)/$F$64)))</f>
        <v>0</v>
      </c>
      <c r="P96" s="7">
        <f>IF($F$64="n/a",0,IF(P$3&lt;=$C96,0,IF(P$3&gt;($F$64+$C96),INDEX($D$76:$W$76,,$C96)-SUM($D96:O96),INDEX($D$76:$W$76,,$C96)/$F$64)))</f>
        <v>0</v>
      </c>
      <c r="Q96" s="7">
        <f>IF($F$64="n/a",0,IF(Q$3&lt;=$C96,0,IF(Q$3&gt;($F$64+$C96),INDEX($D$76:$W$76,,$C96)-SUM($D96:P96),INDEX($D$76:$W$76,,$C96)/$F$64)))</f>
        <v>0</v>
      </c>
      <c r="R96" s="7">
        <f>IF($F$64="n/a",0,IF(R$3&lt;=$C96,0,IF(R$3&gt;($F$64+$C96),INDEX($D$76:$W$76,,$C96)-SUM($D96:Q96),INDEX($D$76:$W$76,,$C96)/$F$64)))</f>
        <v>0</v>
      </c>
      <c r="S96" s="7">
        <f>IF($F$64="n/a",0,IF(S$3&lt;=$C96,0,IF(S$3&gt;($F$64+$C96),INDEX($D$76:$W$76,,$C96)-SUM($D96:R96),INDEX($D$76:$W$76,,$C96)/$F$64)))</f>
        <v>0</v>
      </c>
      <c r="T96" s="7">
        <f>IF($F$64="n/a",0,IF(T$3&lt;=$C96,0,IF(T$3&gt;($F$64+$C96),INDEX($D$76:$W$76,,$C96)-SUM($D96:S96),INDEX($D$76:$W$76,,$C96)/$F$64)))</f>
        <v>0</v>
      </c>
      <c r="U96" s="7">
        <f>IF($F$64="n/a",0,IF(U$3&lt;=$C96,0,IF(U$3&gt;($F$64+$C96),INDEX($D$76:$W$76,,$C96)-SUM($D96:T96),INDEX($D$76:$W$76,,$C96)/$F$64)))</f>
        <v>0</v>
      </c>
      <c r="V96" s="7">
        <f>IF($F$64="n/a",0,IF(V$3&lt;=$C96,0,IF(V$3&gt;($F$64+$C96),INDEX($D$76:$W$76,,$C96)-SUM($D96:U96),INDEX($D$76:$W$76,,$C96)/$F$64)))</f>
        <v>0</v>
      </c>
      <c r="W96" s="7">
        <f>IF($F$64="n/a",0,IF(W$3&lt;=$C96,0,IF(W$3&gt;($F$64+$C96),INDEX($D$76:$W$76,,$C96)-SUM($D96:V96),INDEX($D$76:$W$76,,$C96)/$F$64)))</f>
        <v>0</v>
      </c>
      <c r="X96" s="7">
        <f>IF($F$64="n/a",0,IF(X$3&lt;=$C96,0,IF(X$3&gt;($F$64+$C96),INDEX($D$76:$W$76,,$C96)-SUM($D96:W96),INDEX($D$76:$W$76,,$C96)/$F$64)))</f>
        <v>0</v>
      </c>
      <c r="Y96" s="7">
        <f>IF($F$64="n/a",0,IF(Y$3&lt;=$C96,0,IF(Y$3&gt;($F$64+$C96),INDEX($D$76:$W$76,,$C96)-SUM($D96:X96),INDEX($D$76:$W$76,,$C96)/$F$64)))</f>
        <v>0</v>
      </c>
      <c r="Z96" s="7">
        <f>IF($F$64="n/a",0,IF(Z$3&lt;=$C96,0,IF(Z$3&gt;($F$64+$C96),INDEX($D$76:$W$76,,$C96)-SUM($D96:Y96),INDEX($D$76:$W$76,,$C96)/$F$64)))</f>
        <v>0</v>
      </c>
      <c r="AA96" s="7">
        <f>IF($F$64="n/a",0,IF(AA$3&lt;=$C96,0,IF(AA$3&gt;($F$64+$C96),INDEX($D$76:$W$76,,$C96)-SUM($D96:Z96),INDEX($D$76:$W$76,,$C96)/$F$64)))</f>
        <v>0</v>
      </c>
      <c r="AB96" s="7">
        <f>IF($F$64="n/a",0,IF(AB$3&lt;=$C96,0,IF(AB$3&gt;($F$64+$C96),INDEX($D$76:$W$76,,$C96)-SUM($D96:AA96),INDEX($D$76:$W$76,,$C96)/$F$64)))</f>
        <v>0</v>
      </c>
      <c r="AC96" s="7">
        <f>IF($F$64="n/a",0,IF(AC$3&lt;=$C96,0,IF(AC$3&gt;($F$64+$C96),INDEX($D$76:$W$76,,$C96)-SUM($D96:AB96),INDEX($D$76:$W$76,,$C96)/$F$64)))</f>
        <v>0</v>
      </c>
      <c r="AD96" s="7">
        <f>IF($F$64="n/a",0,IF(AD$3&lt;=$C96,0,IF(AD$3&gt;($F$64+$C96),INDEX($D$76:$W$76,,$C96)-SUM($D96:AC96),INDEX($D$76:$W$76,,$C96)/$F$64)))</f>
        <v>0</v>
      </c>
      <c r="AE96" s="7">
        <f>IF($F$64="n/a",0,IF(AE$3&lt;=$C96,0,IF(AE$3&gt;($F$64+$C96),INDEX($D$76:$W$76,,$C96)-SUM($D96:AD96),INDEX($D$76:$W$76,,$C96)/$F$64)))</f>
        <v>0</v>
      </c>
      <c r="AF96" s="7">
        <f>IF($F$64="n/a",0,IF(AF$3&lt;=$C96,0,IF(AF$3&gt;($F$64+$C96),INDEX($D$76:$W$76,,$C96)-SUM($D96:AE96),INDEX($D$76:$W$76,,$C96)/$F$64)))</f>
        <v>0</v>
      </c>
      <c r="AG96" s="7">
        <f>IF($F$64="n/a",0,IF(AG$3&lt;=$C96,0,IF(AG$3&gt;($F$64+$C96),INDEX($D$76:$W$76,,$C96)-SUM($D96:AF96),INDEX($D$76:$W$76,,$C96)/$F$64)))</f>
        <v>0</v>
      </c>
      <c r="AH96" s="7">
        <f>IF($F$64="n/a",0,IF(AH$3&lt;=$C96,0,IF(AH$3&gt;($F$64+$C96),INDEX($D$76:$W$76,,$C96)-SUM($D96:AG96),INDEX($D$76:$W$76,,$C96)/$F$64)))</f>
        <v>0</v>
      </c>
      <c r="AI96" s="7">
        <f>IF($F$64="n/a",0,IF(AI$3&lt;=$C96,0,IF(AI$3&gt;($F$64+$C96),INDEX($D$76:$W$76,,$C96)-SUM($D96:AH96),INDEX($D$76:$W$76,,$C96)/$F$64)))</f>
        <v>0</v>
      </c>
      <c r="AJ96" s="7">
        <f>IF($F$64="n/a",0,IF(AJ$3&lt;=$C96,0,IF(AJ$3&gt;($F$64+$C96),INDEX($D$76:$W$76,,$C96)-SUM($D96:AI96),INDEX($D$76:$W$76,,$C96)/$F$64)))</f>
        <v>0</v>
      </c>
      <c r="AK96" s="7">
        <f>IF($F$64="n/a",0,IF(AK$3&lt;=$C96,0,IF(AK$3&gt;($F$64+$C96),INDEX($D$76:$W$76,,$C96)-SUM($D96:AJ96),INDEX($D$76:$W$76,,$C96)/$F$64)))</f>
        <v>0</v>
      </c>
      <c r="AL96" s="7">
        <f>IF($F$64="n/a",0,IF(AL$3&lt;=$C96,0,IF(AL$3&gt;($F$64+$C96),INDEX($D$76:$W$76,,$C96)-SUM($D96:AK96),INDEX($D$76:$W$76,,$C96)/$F$64)))</f>
        <v>0</v>
      </c>
      <c r="AM96" s="7">
        <f>IF($F$64="n/a",0,IF(AM$3&lt;=$C96,0,IF(AM$3&gt;($F$64+$C96),INDEX($D$76:$W$76,,$C96)-SUM($D96:AL96),INDEX($D$76:$W$76,,$C96)/$F$64)))</f>
        <v>0</v>
      </c>
      <c r="AN96" s="7">
        <f>IF($F$64="n/a",0,IF(AN$3&lt;=$C96,0,IF(AN$3&gt;($F$64+$C96),INDEX($D$76:$W$76,,$C96)-SUM($D96:AM96),INDEX($D$76:$W$76,,$C96)/$F$64)))</f>
        <v>0</v>
      </c>
      <c r="AO96" s="7">
        <f>IF($F$64="n/a",0,IF(AO$3&lt;=$C96,0,IF(AO$3&gt;($F$64+$C96),INDEX($D$76:$W$76,,$C96)-SUM($D96:AN96),INDEX($D$76:$W$76,,$C96)/$F$64)))</f>
        <v>0</v>
      </c>
      <c r="AP96" s="7">
        <f>IF($F$64="n/a",0,IF(AP$3&lt;=$C96,0,IF(AP$3&gt;($F$64+$C96),INDEX($D$76:$W$76,,$C96)-SUM($D96:AO96),INDEX($D$76:$W$76,,$C96)/$F$64)))</f>
        <v>0</v>
      </c>
      <c r="AQ96" s="7">
        <f>IF($F$64="n/a",0,IF(AQ$3&lt;=$C96,0,IF(AQ$3&gt;($F$64+$C96),INDEX($D$76:$W$76,,$C96)-SUM($D96:AP96),INDEX($D$76:$W$76,,$C96)/$F$64)))</f>
        <v>0</v>
      </c>
      <c r="AR96" s="7">
        <f>IF($F$64="n/a",0,IF(AR$3&lt;=$C96,0,IF(AR$3&gt;($F$64+$C96),INDEX($D$76:$W$76,,$C96)-SUM($D96:AQ96),INDEX($D$76:$W$76,,$C96)/$F$64)))</f>
        <v>0</v>
      </c>
      <c r="AS96" s="7">
        <f>IF($F$64="n/a",0,IF(AS$3&lt;=$C96,0,IF(AS$3&gt;($F$64+$C96),INDEX($D$76:$W$76,,$C96)-SUM($D96:AR96),INDEX($D$76:$W$76,,$C96)/$F$64)))</f>
        <v>0</v>
      </c>
      <c r="AT96" s="7">
        <f>IF($F$64="n/a",0,IF(AT$3&lt;=$C96,0,IF(AT$3&gt;($F$64+$C96),INDEX($D$76:$W$76,,$C96)-SUM($D96:AS96),INDEX($D$76:$W$76,,$C96)/$F$64)))</f>
        <v>0</v>
      </c>
      <c r="AU96" s="7">
        <f>IF($F$64="n/a",0,IF(AU$3&lt;=$C96,0,IF(AU$3&gt;($F$64+$C96),INDEX($D$76:$W$76,,$C96)-SUM($D96:AT96),INDEX($D$76:$W$76,,$C96)/$F$64)))</f>
        <v>0</v>
      </c>
      <c r="AV96" s="7">
        <f>IF($F$64="n/a",0,IF(AV$3&lt;=$C96,0,IF(AV$3&gt;($F$64+$C96),INDEX($D$76:$W$76,,$C96)-SUM($D96:AU96),INDEX($D$76:$W$76,,$C96)/$F$64)))</f>
        <v>0</v>
      </c>
      <c r="AW96" s="7">
        <f>IF($F$64="n/a",0,IF(AW$3&lt;=$C96,0,IF(AW$3&gt;($F$64+$C96),INDEX($D$76:$W$76,,$C96)-SUM($D96:AV96),INDEX($D$76:$W$76,,$C96)/$F$64)))</f>
        <v>0</v>
      </c>
      <c r="AX96" s="7">
        <f>IF($F$64="n/a",0,IF(AX$3&lt;=$C96,0,IF(AX$3&gt;($F$64+$C96),INDEX($D$76:$W$76,,$C96)-SUM($D96:AW96),INDEX($D$76:$W$76,,$C96)/$F$64)))</f>
        <v>0</v>
      </c>
      <c r="AY96" s="7">
        <f>IF($F$64="n/a",0,IF(AY$3&lt;=$C96,0,IF(AY$3&gt;($F$64+$C96),INDEX($D$76:$W$76,,$C96)-SUM($D96:AX96),INDEX($D$76:$W$76,,$C96)/$F$64)))</f>
        <v>0</v>
      </c>
      <c r="AZ96" s="7">
        <f>IF($F$64="n/a",0,IF(AZ$3&lt;=$C96,0,IF(AZ$3&gt;($F$64+$C96),INDEX($D$76:$W$76,,$C96)-SUM($D96:AY96),INDEX($D$76:$W$76,,$C96)/$F$64)))</f>
        <v>0</v>
      </c>
      <c r="BA96" s="7">
        <f>IF($F$64="n/a",0,IF(BA$3&lt;=$C96,0,IF(BA$3&gt;($F$64+$C96),INDEX($D$76:$W$76,,$C96)-SUM($D96:AZ96),INDEX($D$76:$W$76,,$C96)/$F$64)))</f>
        <v>0</v>
      </c>
      <c r="BB96" s="7">
        <f>IF($F$64="n/a",0,IF(BB$3&lt;=$C96,0,IF(BB$3&gt;($F$64+$C96),INDEX($D$76:$W$76,,$C96)-SUM($D96:BA96),INDEX($D$76:$W$76,,$C96)/$F$64)))</f>
        <v>0</v>
      </c>
      <c r="BC96" s="7">
        <f>IF($F$64="n/a",0,IF(BC$3&lt;=$C96,0,IF(BC$3&gt;($F$64+$C96),INDEX($D$76:$W$76,,$C96)-SUM($D96:BB96),INDEX($D$76:$W$76,,$C96)/$F$64)))</f>
        <v>0</v>
      </c>
      <c r="BD96" s="7">
        <f>IF($F$64="n/a",0,IF(BD$3&lt;=$C96,0,IF(BD$3&gt;($F$64+$C96),INDEX($D$76:$W$76,,$C96)-SUM($D96:BC96),INDEX($D$76:$W$76,,$C96)/$F$64)))</f>
        <v>0</v>
      </c>
      <c r="BE96" s="7">
        <f>IF($F$64="n/a",0,IF(BE$3&lt;=$C96,0,IF(BE$3&gt;($F$64+$C96),INDEX($D$76:$W$76,,$C96)-SUM($D96:BD96),INDEX($D$76:$W$76,,$C96)/$F$64)))</f>
        <v>0</v>
      </c>
      <c r="BF96" s="7">
        <f>IF($F$64="n/a",0,IF(BF$3&lt;=$C96,0,IF(BF$3&gt;($F$64+$C96),INDEX($D$76:$W$76,,$C96)-SUM($D96:BE96),INDEX($D$76:$W$76,,$C96)/$F$64)))</f>
        <v>0</v>
      </c>
      <c r="BG96" s="7">
        <f>IF($F$64="n/a",0,IF(BG$3&lt;=$C96,0,IF(BG$3&gt;($F$64+$C96),INDEX($D$76:$W$76,,$C96)-SUM($D96:BF96),INDEX($D$76:$W$76,,$C96)/$F$64)))</f>
        <v>0</v>
      </c>
      <c r="BH96" s="7">
        <f>IF($F$64="n/a",0,IF(BH$3&lt;=$C96,0,IF(BH$3&gt;($F$64+$C96),INDEX($D$76:$W$76,,$C96)-SUM($D96:BG96),INDEX($D$76:$W$76,,$C96)/$F$64)))</f>
        <v>0</v>
      </c>
      <c r="BI96" s="7">
        <f>IF($F$64="n/a",0,IF(BI$3&lt;=$C96,0,IF(BI$3&gt;($F$64+$C96),INDEX($D$76:$W$76,,$C96)-SUM($D96:BH96),INDEX($D$76:$W$76,,$C96)/$F$64)))</f>
        <v>0</v>
      </c>
      <c r="BJ96" s="7">
        <f>IF($F$64="n/a",0,IF(BJ$3&lt;=$C96,0,IF(BJ$3&gt;($F$64+$C96),INDEX($D$76:$W$76,,$C96)-SUM($D96:BI96),INDEX($D$76:$W$76,,$C96)/$F$64)))</f>
        <v>0</v>
      </c>
      <c r="BK96" s="7">
        <f>IF($F$64="n/a",0,IF(BK$3&lt;=$C96,0,IF(BK$3&gt;($F$64+$C96),INDEX($D$76:$W$76,,$C96)-SUM($D96:BJ96),INDEX($D$76:$W$76,,$C96)/$F$64)))</f>
        <v>0</v>
      </c>
    </row>
    <row r="97" spans="2:63" hidden="1" outlineLevel="1">
      <c r="B97" s="14">
        <v>2031</v>
      </c>
      <c r="C97">
        <v>19</v>
      </c>
      <c r="D97" s="7"/>
      <c r="E97" s="7">
        <f>IF($F$64="n/a",0,IF(E$3&lt;=$C97,0,IF(E$3&gt;($F$64+$C97),INDEX($D$76:$W$76,,$C97)-SUM($D97:D97),INDEX($D$76:$W$76,,$C97)/$F$64)))</f>
        <v>0</v>
      </c>
      <c r="F97" s="7">
        <f>IF($F$64="n/a",0,IF(F$3&lt;=$C97,0,IF(F$3&gt;($F$64+$C97),INDEX($D$76:$W$76,,$C97)-SUM($D97:E97),INDEX($D$76:$W$76,,$C97)/$F$64)))</f>
        <v>0</v>
      </c>
      <c r="G97" s="7">
        <f>IF($F$64="n/a",0,IF(G$3&lt;=$C97,0,IF(G$3&gt;($F$64+$C97),INDEX($D$76:$W$76,,$C97)-SUM($D97:F97),INDEX($D$76:$W$76,,$C97)/$F$64)))</f>
        <v>0</v>
      </c>
      <c r="H97" s="10">
        <f>IF($F$64="n/a",0,IF(H$3&lt;=$C97,0,IF(H$3&gt;($F$64+$C97),INDEX($D$76:$W$76,,$C97)-SUM($D97:G97),INDEX($D$76:$W$76,,$C97)/$F$64)))</f>
        <v>0</v>
      </c>
      <c r="I97" s="11">
        <f>IF($F$64="n/a",0,IF(I$3&lt;=$C97,0,IF(I$3&gt;($F$64+$C97),INDEX($D$76:$W$76,,$C97)-SUM($D97:H97),INDEX($D$76:$W$76,,$C97)/$F$64)))</f>
        <v>0</v>
      </c>
      <c r="J97" s="7">
        <f>IF($F$64="n/a",0,IF(J$3&lt;=$C97,0,IF(J$3&gt;($F$64+$C97),INDEX($D$76:$W$76,,$C97)-SUM($D97:I97),INDEX($D$76:$W$76,,$C97)/$F$64)))</f>
        <v>0</v>
      </c>
      <c r="K97" s="7">
        <f>IF($F$64="n/a",0,IF(K$3&lt;=$C97,0,IF(K$3&gt;($F$64+$C97),INDEX($D$76:$W$76,,$C97)-SUM($D97:J97),INDEX($D$76:$W$76,,$C97)/$F$64)))</f>
        <v>0</v>
      </c>
      <c r="L97" s="7">
        <f>IF($F$64="n/a",0,IF(L$3&lt;=$C97,0,IF(L$3&gt;($F$64+$C97),INDEX($D$76:$W$76,,$C97)-SUM($D97:K97),INDEX($D$76:$W$76,,$C97)/$F$64)))</f>
        <v>0</v>
      </c>
      <c r="M97" s="7">
        <f>IF($F$64="n/a",0,IF(M$3&lt;=$C97,0,IF(M$3&gt;($F$64+$C97),INDEX($D$76:$W$76,,$C97)-SUM($D97:L97),INDEX($D$76:$W$76,,$C97)/$F$64)))</f>
        <v>0</v>
      </c>
      <c r="N97" s="7">
        <f>IF($F$64="n/a",0,IF(N$3&lt;=$C97,0,IF(N$3&gt;($F$64+$C97),INDEX($D$76:$W$76,,$C97)-SUM($D97:M97),INDEX($D$76:$W$76,,$C97)/$F$64)))</f>
        <v>0</v>
      </c>
      <c r="O97" s="7">
        <f>IF($F$64="n/a",0,IF(O$3&lt;=$C97,0,IF(O$3&gt;($F$64+$C97),INDEX($D$76:$W$76,,$C97)-SUM($D97:N97),INDEX($D$76:$W$76,,$C97)/$F$64)))</f>
        <v>0</v>
      </c>
      <c r="P97" s="7">
        <f>IF($F$64="n/a",0,IF(P$3&lt;=$C97,0,IF(P$3&gt;($F$64+$C97),INDEX($D$76:$W$76,,$C97)-SUM($D97:O97),INDEX($D$76:$W$76,,$C97)/$F$64)))</f>
        <v>0</v>
      </c>
      <c r="Q97" s="7">
        <f>IF($F$64="n/a",0,IF(Q$3&lt;=$C97,0,IF(Q$3&gt;($F$64+$C97),INDEX($D$76:$W$76,,$C97)-SUM($D97:P97),INDEX($D$76:$W$76,,$C97)/$F$64)))</f>
        <v>0</v>
      </c>
      <c r="R97" s="7">
        <f>IF($F$64="n/a",0,IF(R$3&lt;=$C97,0,IF(R$3&gt;($F$64+$C97),INDEX($D$76:$W$76,,$C97)-SUM($D97:Q97),INDEX($D$76:$W$76,,$C97)/$F$64)))</f>
        <v>0</v>
      </c>
      <c r="S97" s="7">
        <f>IF($F$64="n/a",0,IF(S$3&lt;=$C97,0,IF(S$3&gt;($F$64+$C97),INDEX($D$76:$W$76,,$C97)-SUM($D97:R97),INDEX($D$76:$W$76,,$C97)/$F$64)))</f>
        <v>0</v>
      </c>
      <c r="T97" s="7">
        <f>IF($F$64="n/a",0,IF(T$3&lt;=$C97,0,IF(T$3&gt;($F$64+$C97),INDEX($D$76:$W$76,,$C97)-SUM($D97:S97),INDEX($D$76:$W$76,,$C97)/$F$64)))</f>
        <v>0</v>
      </c>
      <c r="U97" s="7">
        <f>IF($F$64="n/a",0,IF(U$3&lt;=$C97,0,IF(U$3&gt;($F$64+$C97),INDEX($D$76:$W$76,,$C97)-SUM($D97:T97),INDEX($D$76:$W$76,,$C97)/$F$64)))</f>
        <v>0</v>
      </c>
      <c r="V97" s="7">
        <f>IF($F$64="n/a",0,IF(V$3&lt;=$C97,0,IF(V$3&gt;($F$64+$C97),INDEX($D$76:$W$76,,$C97)-SUM($D97:U97),INDEX($D$76:$W$76,,$C97)/$F$64)))</f>
        <v>0</v>
      </c>
      <c r="W97" s="7">
        <f>IF($F$64="n/a",0,IF(W$3&lt;=$C97,0,IF(W$3&gt;($F$64+$C97),INDEX($D$76:$W$76,,$C97)-SUM($D97:V97),INDEX($D$76:$W$76,,$C97)/$F$64)))</f>
        <v>0</v>
      </c>
      <c r="X97" s="7">
        <f>IF($F$64="n/a",0,IF(X$3&lt;=$C97,0,IF(X$3&gt;($F$64+$C97),INDEX($D$76:$W$76,,$C97)-SUM($D97:W97),INDEX($D$76:$W$76,,$C97)/$F$64)))</f>
        <v>0</v>
      </c>
      <c r="Y97" s="7">
        <f>IF($F$64="n/a",0,IF(Y$3&lt;=$C97,0,IF(Y$3&gt;($F$64+$C97),INDEX($D$76:$W$76,,$C97)-SUM($D97:X97),INDEX($D$76:$W$76,,$C97)/$F$64)))</f>
        <v>0</v>
      </c>
      <c r="Z97" s="7">
        <f>IF($F$64="n/a",0,IF(Z$3&lt;=$C97,0,IF(Z$3&gt;($F$64+$C97),INDEX($D$76:$W$76,,$C97)-SUM($D97:Y97),INDEX($D$76:$W$76,,$C97)/$F$64)))</f>
        <v>0</v>
      </c>
      <c r="AA97" s="7">
        <f>IF($F$64="n/a",0,IF(AA$3&lt;=$C97,0,IF(AA$3&gt;($F$64+$C97),INDEX($D$76:$W$76,,$C97)-SUM($D97:Z97),INDEX($D$76:$W$76,,$C97)/$F$64)))</f>
        <v>0</v>
      </c>
      <c r="AB97" s="7">
        <f>IF($F$64="n/a",0,IF(AB$3&lt;=$C97,0,IF(AB$3&gt;($F$64+$C97),INDEX($D$76:$W$76,,$C97)-SUM($D97:AA97),INDEX($D$76:$W$76,,$C97)/$F$64)))</f>
        <v>0</v>
      </c>
      <c r="AC97" s="7">
        <f>IF($F$64="n/a",0,IF(AC$3&lt;=$C97,0,IF(AC$3&gt;($F$64+$C97),INDEX($D$76:$W$76,,$C97)-SUM($D97:AB97),INDEX($D$76:$W$76,,$C97)/$F$64)))</f>
        <v>0</v>
      </c>
      <c r="AD97" s="7">
        <f>IF($F$64="n/a",0,IF(AD$3&lt;=$C97,0,IF(AD$3&gt;($F$64+$C97),INDEX($D$76:$W$76,,$C97)-SUM($D97:AC97),INDEX($D$76:$W$76,,$C97)/$F$64)))</f>
        <v>0</v>
      </c>
      <c r="AE97" s="7">
        <f>IF($F$64="n/a",0,IF(AE$3&lt;=$C97,0,IF(AE$3&gt;($F$64+$C97),INDEX($D$76:$W$76,,$C97)-SUM($D97:AD97),INDEX($D$76:$W$76,,$C97)/$F$64)))</f>
        <v>0</v>
      </c>
      <c r="AF97" s="7">
        <f>IF($F$64="n/a",0,IF(AF$3&lt;=$C97,0,IF(AF$3&gt;($F$64+$C97),INDEX($D$76:$W$76,,$C97)-SUM($D97:AE97),INDEX($D$76:$W$76,,$C97)/$F$64)))</f>
        <v>0</v>
      </c>
      <c r="AG97" s="7">
        <f>IF($F$64="n/a",0,IF(AG$3&lt;=$C97,0,IF(AG$3&gt;($F$64+$C97),INDEX($D$76:$W$76,,$C97)-SUM($D97:AF97),INDEX($D$76:$W$76,,$C97)/$F$64)))</f>
        <v>0</v>
      </c>
      <c r="AH97" s="7">
        <f>IF($F$64="n/a",0,IF(AH$3&lt;=$C97,0,IF(AH$3&gt;($F$64+$C97),INDEX($D$76:$W$76,,$C97)-SUM($D97:AG97),INDEX($D$76:$W$76,,$C97)/$F$64)))</f>
        <v>0</v>
      </c>
      <c r="AI97" s="7">
        <f>IF($F$64="n/a",0,IF(AI$3&lt;=$C97,0,IF(AI$3&gt;($F$64+$C97),INDEX($D$76:$W$76,,$C97)-SUM($D97:AH97),INDEX($D$76:$W$76,,$C97)/$F$64)))</f>
        <v>0</v>
      </c>
      <c r="AJ97" s="7">
        <f>IF($F$64="n/a",0,IF(AJ$3&lt;=$C97,0,IF(AJ$3&gt;($F$64+$C97),INDEX($D$76:$W$76,,$C97)-SUM($D97:AI97),INDEX($D$76:$W$76,,$C97)/$F$64)))</f>
        <v>0</v>
      </c>
      <c r="AK97" s="7">
        <f>IF($F$64="n/a",0,IF(AK$3&lt;=$C97,0,IF(AK$3&gt;($F$64+$C97),INDEX($D$76:$W$76,,$C97)-SUM($D97:AJ97),INDEX($D$76:$W$76,,$C97)/$F$64)))</f>
        <v>0</v>
      </c>
      <c r="AL97" s="7">
        <f>IF($F$64="n/a",0,IF(AL$3&lt;=$C97,0,IF(AL$3&gt;($F$64+$C97),INDEX($D$76:$W$76,,$C97)-SUM($D97:AK97),INDEX($D$76:$W$76,,$C97)/$F$64)))</f>
        <v>0</v>
      </c>
      <c r="AM97" s="7">
        <f>IF($F$64="n/a",0,IF(AM$3&lt;=$C97,0,IF(AM$3&gt;($F$64+$C97),INDEX($D$76:$W$76,,$C97)-SUM($D97:AL97),INDEX($D$76:$W$76,,$C97)/$F$64)))</f>
        <v>0</v>
      </c>
      <c r="AN97" s="7">
        <f>IF($F$64="n/a",0,IF(AN$3&lt;=$C97,0,IF(AN$3&gt;($F$64+$C97),INDEX($D$76:$W$76,,$C97)-SUM($D97:AM97),INDEX($D$76:$W$76,,$C97)/$F$64)))</f>
        <v>0</v>
      </c>
      <c r="AO97" s="7">
        <f>IF($F$64="n/a",0,IF(AO$3&lt;=$C97,0,IF(AO$3&gt;($F$64+$C97),INDEX($D$76:$W$76,,$C97)-SUM($D97:AN97),INDEX($D$76:$W$76,,$C97)/$F$64)))</f>
        <v>0</v>
      </c>
      <c r="AP97" s="7">
        <f>IF($F$64="n/a",0,IF(AP$3&lt;=$C97,0,IF(AP$3&gt;($F$64+$C97),INDEX($D$76:$W$76,,$C97)-SUM($D97:AO97),INDEX($D$76:$W$76,,$C97)/$F$64)))</f>
        <v>0</v>
      </c>
      <c r="AQ97" s="7">
        <f>IF($F$64="n/a",0,IF(AQ$3&lt;=$C97,0,IF(AQ$3&gt;($F$64+$C97),INDEX($D$76:$W$76,,$C97)-SUM($D97:AP97),INDEX($D$76:$W$76,,$C97)/$F$64)))</f>
        <v>0</v>
      </c>
      <c r="AR97" s="7">
        <f>IF($F$64="n/a",0,IF(AR$3&lt;=$C97,0,IF(AR$3&gt;($F$64+$C97),INDEX($D$76:$W$76,,$C97)-SUM($D97:AQ97),INDEX($D$76:$W$76,,$C97)/$F$64)))</f>
        <v>0</v>
      </c>
      <c r="AS97" s="7">
        <f>IF($F$64="n/a",0,IF(AS$3&lt;=$C97,0,IF(AS$3&gt;($F$64+$C97),INDEX($D$76:$W$76,,$C97)-SUM($D97:AR97),INDEX($D$76:$W$76,,$C97)/$F$64)))</f>
        <v>0</v>
      </c>
      <c r="AT97" s="7">
        <f>IF($F$64="n/a",0,IF(AT$3&lt;=$C97,0,IF(AT$3&gt;($F$64+$C97),INDEX($D$76:$W$76,,$C97)-SUM($D97:AS97),INDEX($D$76:$W$76,,$C97)/$F$64)))</f>
        <v>0</v>
      </c>
      <c r="AU97" s="7">
        <f>IF($F$64="n/a",0,IF(AU$3&lt;=$C97,0,IF(AU$3&gt;($F$64+$C97),INDEX($D$76:$W$76,,$C97)-SUM($D97:AT97),INDEX($D$76:$W$76,,$C97)/$F$64)))</f>
        <v>0</v>
      </c>
      <c r="AV97" s="7">
        <f>IF($F$64="n/a",0,IF(AV$3&lt;=$C97,0,IF(AV$3&gt;($F$64+$C97),INDEX($D$76:$W$76,,$C97)-SUM($D97:AU97),INDEX($D$76:$W$76,,$C97)/$F$64)))</f>
        <v>0</v>
      </c>
      <c r="AW97" s="7">
        <f>IF($F$64="n/a",0,IF(AW$3&lt;=$C97,0,IF(AW$3&gt;($F$64+$C97),INDEX($D$76:$W$76,,$C97)-SUM($D97:AV97),INDEX($D$76:$W$76,,$C97)/$F$64)))</f>
        <v>0</v>
      </c>
      <c r="AX97" s="7">
        <f>IF($F$64="n/a",0,IF(AX$3&lt;=$C97,0,IF(AX$3&gt;($F$64+$C97),INDEX($D$76:$W$76,,$C97)-SUM($D97:AW97),INDEX($D$76:$W$76,,$C97)/$F$64)))</f>
        <v>0</v>
      </c>
      <c r="AY97" s="7">
        <f>IF($F$64="n/a",0,IF(AY$3&lt;=$C97,0,IF(AY$3&gt;($F$64+$C97),INDEX($D$76:$W$76,,$C97)-SUM($D97:AX97),INDEX($D$76:$W$76,,$C97)/$F$64)))</f>
        <v>0</v>
      </c>
      <c r="AZ97" s="7">
        <f>IF($F$64="n/a",0,IF(AZ$3&lt;=$C97,0,IF(AZ$3&gt;($F$64+$C97),INDEX($D$76:$W$76,,$C97)-SUM($D97:AY97),INDEX($D$76:$W$76,,$C97)/$F$64)))</f>
        <v>0</v>
      </c>
      <c r="BA97" s="7">
        <f>IF($F$64="n/a",0,IF(BA$3&lt;=$C97,0,IF(BA$3&gt;($F$64+$C97),INDEX($D$76:$W$76,,$C97)-SUM($D97:AZ97),INDEX($D$76:$W$76,,$C97)/$F$64)))</f>
        <v>0</v>
      </c>
      <c r="BB97" s="7">
        <f>IF($F$64="n/a",0,IF(BB$3&lt;=$C97,0,IF(BB$3&gt;($F$64+$C97),INDEX($D$76:$W$76,,$C97)-SUM($D97:BA97),INDEX($D$76:$W$76,,$C97)/$F$64)))</f>
        <v>0</v>
      </c>
      <c r="BC97" s="7">
        <f>IF($F$64="n/a",0,IF(BC$3&lt;=$C97,0,IF(BC$3&gt;($F$64+$C97),INDEX($D$76:$W$76,,$C97)-SUM($D97:BB97),INDEX($D$76:$W$76,,$C97)/$F$64)))</f>
        <v>0</v>
      </c>
      <c r="BD97" s="7">
        <f>IF($F$64="n/a",0,IF(BD$3&lt;=$C97,0,IF(BD$3&gt;($F$64+$C97),INDEX($D$76:$W$76,,$C97)-SUM($D97:BC97),INDEX($D$76:$W$76,,$C97)/$F$64)))</f>
        <v>0</v>
      </c>
      <c r="BE97" s="7">
        <f>IF($F$64="n/a",0,IF(BE$3&lt;=$C97,0,IF(BE$3&gt;($F$64+$C97),INDEX($D$76:$W$76,,$C97)-SUM($D97:BD97),INDEX($D$76:$W$76,,$C97)/$F$64)))</f>
        <v>0</v>
      </c>
      <c r="BF97" s="7">
        <f>IF($F$64="n/a",0,IF(BF$3&lt;=$C97,0,IF(BF$3&gt;($F$64+$C97),INDEX($D$76:$W$76,,$C97)-SUM($D97:BE97),INDEX($D$76:$W$76,,$C97)/$F$64)))</f>
        <v>0</v>
      </c>
      <c r="BG97" s="7">
        <f>IF($F$64="n/a",0,IF(BG$3&lt;=$C97,0,IF(BG$3&gt;($F$64+$C97),INDEX($D$76:$W$76,,$C97)-SUM($D97:BF97),INDEX($D$76:$W$76,,$C97)/$F$64)))</f>
        <v>0</v>
      </c>
      <c r="BH97" s="7">
        <f>IF($F$64="n/a",0,IF(BH$3&lt;=$C97,0,IF(BH$3&gt;($F$64+$C97),INDEX($D$76:$W$76,,$C97)-SUM($D97:BG97),INDEX($D$76:$W$76,,$C97)/$F$64)))</f>
        <v>0</v>
      </c>
      <c r="BI97" s="7">
        <f>IF($F$64="n/a",0,IF(BI$3&lt;=$C97,0,IF(BI$3&gt;($F$64+$C97),INDEX($D$76:$W$76,,$C97)-SUM($D97:BH97),INDEX($D$76:$W$76,,$C97)/$F$64)))</f>
        <v>0</v>
      </c>
      <c r="BJ97" s="7">
        <f>IF($F$64="n/a",0,IF(BJ$3&lt;=$C97,0,IF(BJ$3&gt;($F$64+$C97),INDEX($D$76:$W$76,,$C97)-SUM($D97:BI97),INDEX($D$76:$W$76,,$C97)/$F$64)))</f>
        <v>0</v>
      </c>
      <c r="BK97" s="7">
        <f>IF($F$64="n/a",0,IF(BK$3&lt;=$C97,0,IF(BK$3&gt;($F$64+$C97),INDEX($D$76:$W$76,,$C97)-SUM($D97:BJ97),INDEX($D$76:$W$76,,$C97)/$F$64)))</f>
        <v>0</v>
      </c>
    </row>
    <row r="98" spans="2:63" hidden="1" outlineLevel="1">
      <c r="B98" s="14">
        <v>2032</v>
      </c>
      <c r="C98">
        <v>20</v>
      </c>
      <c r="D98" s="7"/>
      <c r="E98" s="7">
        <f>IF($F$64="n/a",0,IF(E$3&lt;=$C98,0,IF(E$3&gt;($F$64+$C98),INDEX($D$76:$W$76,,$C98)-SUM($D98:D98),INDEX($D$76:$W$76,,$C98)/$F$64)))</f>
        <v>0</v>
      </c>
      <c r="F98" s="7">
        <f>IF($F$64="n/a",0,IF(F$3&lt;=$C98,0,IF(F$3&gt;($F$64+$C98),INDEX($D$76:$W$76,,$C98)-SUM($D98:E98),INDEX($D$76:$W$76,,$C98)/$F$64)))</f>
        <v>0</v>
      </c>
      <c r="G98" s="7">
        <f>IF($F$64="n/a",0,IF(G$3&lt;=$C98,0,IF(G$3&gt;($F$64+$C98),INDEX($D$76:$W$76,,$C98)-SUM($D98:F98),INDEX($D$76:$W$76,,$C98)/$F$64)))</f>
        <v>0</v>
      </c>
      <c r="H98" s="10">
        <f>IF($F$64="n/a",0,IF(H$3&lt;=$C98,0,IF(H$3&gt;($F$64+$C98),INDEX($D$76:$W$76,,$C98)-SUM($D98:G98),INDEX($D$76:$W$76,,$C98)/$F$64)))</f>
        <v>0</v>
      </c>
      <c r="I98" s="11">
        <f>IF($F$64="n/a",0,IF(I$3&lt;=$C98,0,IF(I$3&gt;($F$64+$C98),INDEX($D$76:$W$76,,$C98)-SUM($D98:H98),INDEX($D$76:$W$76,,$C98)/$F$64)))</f>
        <v>0</v>
      </c>
      <c r="J98" s="7">
        <f>IF($F$64="n/a",0,IF(J$3&lt;=$C98,0,IF(J$3&gt;($F$64+$C98),INDEX($D$76:$W$76,,$C98)-SUM($D98:I98),INDEX($D$76:$W$76,,$C98)/$F$64)))</f>
        <v>0</v>
      </c>
      <c r="K98" s="7">
        <f>IF($F$64="n/a",0,IF(K$3&lt;=$C98,0,IF(K$3&gt;($F$64+$C98),INDEX($D$76:$W$76,,$C98)-SUM($D98:J98),INDEX($D$76:$W$76,,$C98)/$F$64)))</f>
        <v>0</v>
      </c>
      <c r="L98" s="7">
        <f>IF($F$64="n/a",0,IF(L$3&lt;=$C98,0,IF(L$3&gt;($F$64+$C98),INDEX($D$76:$W$76,,$C98)-SUM($D98:K98),INDEX($D$76:$W$76,,$C98)/$F$64)))</f>
        <v>0</v>
      </c>
      <c r="M98" s="7">
        <f>IF($F$64="n/a",0,IF(M$3&lt;=$C98,0,IF(M$3&gt;($F$64+$C98),INDEX($D$76:$W$76,,$C98)-SUM($D98:L98),INDEX($D$76:$W$76,,$C98)/$F$64)))</f>
        <v>0</v>
      </c>
      <c r="N98" s="7">
        <f>IF($F$64="n/a",0,IF(N$3&lt;=$C98,0,IF(N$3&gt;($F$64+$C98),INDEX($D$76:$W$76,,$C98)-SUM($D98:M98),INDEX($D$76:$W$76,,$C98)/$F$64)))</f>
        <v>0</v>
      </c>
      <c r="O98" s="7">
        <f>IF($F$64="n/a",0,IF(O$3&lt;=$C98,0,IF(O$3&gt;($F$64+$C98),INDEX($D$76:$W$76,,$C98)-SUM($D98:N98),INDEX($D$76:$W$76,,$C98)/$F$64)))</f>
        <v>0</v>
      </c>
      <c r="P98" s="7">
        <f>IF($F$64="n/a",0,IF(P$3&lt;=$C98,0,IF(P$3&gt;($F$64+$C98),INDEX($D$76:$W$76,,$C98)-SUM($D98:O98),INDEX($D$76:$W$76,,$C98)/$F$64)))</f>
        <v>0</v>
      </c>
      <c r="Q98" s="7">
        <f>IF($F$64="n/a",0,IF(Q$3&lt;=$C98,0,IF(Q$3&gt;($F$64+$C98),INDEX($D$76:$W$76,,$C98)-SUM($D98:P98),INDEX($D$76:$W$76,,$C98)/$F$64)))</f>
        <v>0</v>
      </c>
      <c r="R98" s="7">
        <f>IF($F$64="n/a",0,IF(R$3&lt;=$C98,0,IF(R$3&gt;($F$64+$C98),INDEX($D$76:$W$76,,$C98)-SUM($D98:Q98),INDEX($D$76:$W$76,,$C98)/$F$64)))</f>
        <v>0</v>
      </c>
      <c r="S98" s="7">
        <f>IF($F$64="n/a",0,IF(S$3&lt;=$C98,0,IF(S$3&gt;($F$64+$C98),INDEX($D$76:$W$76,,$C98)-SUM($D98:R98),INDEX($D$76:$W$76,,$C98)/$F$64)))</f>
        <v>0</v>
      </c>
      <c r="T98" s="7">
        <f>IF($F$64="n/a",0,IF(T$3&lt;=$C98,0,IF(T$3&gt;($F$64+$C98),INDEX($D$76:$W$76,,$C98)-SUM($D98:S98),INDEX($D$76:$W$76,,$C98)/$F$64)))</f>
        <v>0</v>
      </c>
      <c r="U98" s="7">
        <f>IF($F$64="n/a",0,IF(U$3&lt;=$C98,0,IF(U$3&gt;($F$64+$C98),INDEX($D$76:$W$76,,$C98)-SUM($D98:T98),INDEX($D$76:$W$76,,$C98)/$F$64)))</f>
        <v>0</v>
      </c>
      <c r="V98" s="7">
        <f>IF($F$64="n/a",0,IF(V$3&lt;=$C98,0,IF(V$3&gt;($F$64+$C98),INDEX($D$76:$W$76,,$C98)-SUM($D98:U98),INDEX($D$76:$W$76,,$C98)/$F$64)))</f>
        <v>0</v>
      </c>
      <c r="W98" s="7">
        <f>IF($F$64="n/a",0,IF(W$3&lt;=$C98,0,IF(W$3&gt;($F$64+$C98),INDEX($D$76:$W$76,,$C98)-SUM($D98:V98),INDEX($D$76:$W$76,,$C98)/$F$64)))</f>
        <v>0</v>
      </c>
      <c r="X98" s="7">
        <f>IF($F$64="n/a",0,IF(X$3&lt;=$C98,0,IF(X$3&gt;($F$64+$C98),INDEX($D$76:$W$76,,$C98)-SUM($D98:W98),INDEX($D$76:$W$76,,$C98)/$F$64)))</f>
        <v>0</v>
      </c>
      <c r="Y98" s="7">
        <f>IF($F$64="n/a",0,IF(Y$3&lt;=$C98,0,IF(Y$3&gt;($F$64+$C98),INDEX($D$76:$W$76,,$C98)-SUM($D98:X98),INDEX($D$76:$W$76,,$C98)/$F$64)))</f>
        <v>0</v>
      </c>
      <c r="Z98" s="7">
        <f>IF($F$64="n/a",0,IF(Z$3&lt;=$C98,0,IF(Z$3&gt;($F$64+$C98),INDEX($D$76:$W$76,,$C98)-SUM($D98:Y98),INDEX($D$76:$W$76,,$C98)/$F$64)))</f>
        <v>0</v>
      </c>
      <c r="AA98" s="7">
        <f>IF($F$64="n/a",0,IF(AA$3&lt;=$C98,0,IF(AA$3&gt;($F$64+$C98),INDEX($D$76:$W$76,,$C98)-SUM($D98:Z98),INDEX($D$76:$W$76,,$C98)/$F$64)))</f>
        <v>0</v>
      </c>
      <c r="AB98" s="7">
        <f>IF($F$64="n/a",0,IF(AB$3&lt;=$C98,0,IF(AB$3&gt;($F$64+$C98),INDEX($D$76:$W$76,,$C98)-SUM($D98:AA98),INDEX($D$76:$W$76,,$C98)/$F$64)))</f>
        <v>0</v>
      </c>
      <c r="AC98" s="7">
        <f>IF($F$64="n/a",0,IF(AC$3&lt;=$C98,0,IF(AC$3&gt;($F$64+$C98),INDEX($D$76:$W$76,,$C98)-SUM($D98:AB98),INDEX($D$76:$W$76,,$C98)/$F$64)))</f>
        <v>0</v>
      </c>
      <c r="AD98" s="7">
        <f>IF($F$64="n/a",0,IF(AD$3&lt;=$C98,0,IF(AD$3&gt;($F$64+$C98),INDEX($D$76:$W$76,,$C98)-SUM($D98:AC98),INDEX($D$76:$W$76,,$C98)/$F$64)))</f>
        <v>0</v>
      </c>
      <c r="AE98" s="7">
        <f>IF($F$64="n/a",0,IF(AE$3&lt;=$C98,0,IF(AE$3&gt;($F$64+$C98),INDEX($D$76:$W$76,,$C98)-SUM($D98:AD98),INDEX($D$76:$W$76,,$C98)/$F$64)))</f>
        <v>0</v>
      </c>
      <c r="AF98" s="7">
        <f>IF($F$64="n/a",0,IF(AF$3&lt;=$C98,0,IF(AF$3&gt;($F$64+$C98),INDEX($D$76:$W$76,,$C98)-SUM($D98:AE98),INDEX($D$76:$W$76,,$C98)/$F$64)))</f>
        <v>0</v>
      </c>
      <c r="AG98" s="7">
        <f>IF($F$64="n/a",0,IF(AG$3&lt;=$C98,0,IF(AG$3&gt;($F$64+$C98),INDEX($D$76:$W$76,,$C98)-SUM($D98:AF98),INDEX($D$76:$W$76,,$C98)/$F$64)))</f>
        <v>0</v>
      </c>
      <c r="AH98" s="7">
        <f>IF($F$64="n/a",0,IF(AH$3&lt;=$C98,0,IF(AH$3&gt;($F$64+$C98),INDEX($D$76:$W$76,,$C98)-SUM($D98:AG98),INDEX($D$76:$W$76,,$C98)/$F$64)))</f>
        <v>0</v>
      </c>
      <c r="AI98" s="7">
        <f>IF($F$64="n/a",0,IF(AI$3&lt;=$C98,0,IF(AI$3&gt;($F$64+$C98),INDEX($D$76:$W$76,,$C98)-SUM($D98:AH98),INDEX($D$76:$W$76,,$C98)/$F$64)))</f>
        <v>0</v>
      </c>
      <c r="AJ98" s="7">
        <f>IF($F$64="n/a",0,IF(AJ$3&lt;=$C98,0,IF(AJ$3&gt;($F$64+$C98),INDEX($D$76:$W$76,,$C98)-SUM($D98:AI98),INDEX($D$76:$W$76,,$C98)/$F$64)))</f>
        <v>0</v>
      </c>
      <c r="AK98" s="7">
        <f>IF($F$64="n/a",0,IF(AK$3&lt;=$C98,0,IF(AK$3&gt;($F$64+$C98),INDEX($D$76:$W$76,,$C98)-SUM($D98:AJ98),INDEX($D$76:$W$76,,$C98)/$F$64)))</f>
        <v>0</v>
      </c>
      <c r="AL98" s="7">
        <f>IF($F$64="n/a",0,IF(AL$3&lt;=$C98,0,IF(AL$3&gt;($F$64+$C98),INDEX($D$76:$W$76,,$C98)-SUM($D98:AK98),INDEX($D$76:$W$76,,$C98)/$F$64)))</f>
        <v>0</v>
      </c>
      <c r="AM98" s="7">
        <f>IF($F$64="n/a",0,IF(AM$3&lt;=$C98,0,IF(AM$3&gt;($F$64+$C98),INDEX($D$76:$W$76,,$C98)-SUM($D98:AL98),INDEX($D$76:$W$76,,$C98)/$F$64)))</f>
        <v>0</v>
      </c>
      <c r="AN98" s="7">
        <f>IF($F$64="n/a",0,IF(AN$3&lt;=$C98,0,IF(AN$3&gt;($F$64+$C98),INDEX($D$76:$W$76,,$C98)-SUM($D98:AM98),INDEX($D$76:$W$76,,$C98)/$F$64)))</f>
        <v>0</v>
      </c>
      <c r="AO98" s="7">
        <f>IF($F$64="n/a",0,IF(AO$3&lt;=$C98,0,IF(AO$3&gt;($F$64+$C98),INDEX($D$76:$W$76,,$C98)-SUM($D98:AN98),INDEX($D$76:$W$76,,$C98)/$F$64)))</f>
        <v>0</v>
      </c>
      <c r="AP98" s="7">
        <f>IF($F$64="n/a",0,IF(AP$3&lt;=$C98,0,IF(AP$3&gt;($F$64+$C98),INDEX($D$76:$W$76,,$C98)-SUM($D98:AO98),INDEX($D$76:$W$76,,$C98)/$F$64)))</f>
        <v>0</v>
      </c>
      <c r="AQ98" s="7">
        <f>IF($F$64="n/a",0,IF(AQ$3&lt;=$C98,0,IF(AQ$3&gt;($F$64+$C98),INDEX($D$76:$W$76,,$C98)-SUM($D98:AP98),INDEX($D$76:$W$76,,$C98)/$F$64)))</f>
        <v>0</v>
      </c>
      <c r="AR98" s="7">
        <f>IF($F$64="n/a",0,IF(AR$3&lt;=$C98,0,IF(AR$3&gt;($F$64+$C98),INDEX($D$76:$W$76,,$C98)-SUM($D98:AQ98),INDEX($D$76:$W$76,,$C98)/$F$64)))</f>
        <v>0</v>
      </c>
      <c r="AS98" s="7">
        <f>IF($F$64="n/a",0,IF(AS$3&lt;=$C98,0,IF(AS$3&gt;($F$64+$C98),INDEX($D$76:$W$76,,$C98)-SUM($D98:AR98),INDEX($D$76:$W$76,,$C98)/$F$64)))</f>
        <v>0</v>
      </c>
      <c r="AT98" s="7">
        <f>IF($F$64="n/a",0,IF(AT$3&lt;=$C98,0,IF(AT$3&gt;($F$64+$C98),INDEX($D$76:$W$76,,$C98)-SUM($D98:AS98),INDEX($D$76:$W$76,,$C98)/$F$64)))</f>
        <v>0</v>
      </c>
      <c r="AU98" s="7">
        <f>IF($F$64="n/a",0,IF(AU$3&lt;=$C98,0,IF(AU$3&gt;($F$64+$C98),INDEX($D$76:$W$76,,$C98)-SUM($D98:AT98),INDEX($D$76:$W$76,,$C98)/$F$64)))</f>
        <v>0</v>
      </c>
      <c r="AV98" s="7">
        <f>IF($F$64="n/a",0,IF(AV$3&lt;=$C98,0,IF(AV$3&gt;($F$64+$C98),INDEX($D$76:$W$76,,$C98)-SUM($D98:AU98),INDEX($D$76:$W$76,,$C98)/$F$64)))</f>
        <v>0</v>
      </c>
      <c r="AW98" s="7">
        <f>IF($F$64="n/a",0,IF(AW$3&lt;=$C98,0,IF(AW$3&gt;($F$64+$C98),INDEX($D$76:$W$76,,$C98)-SUM($D98:AV98),INDEX($D$76:$W$76,,$C98)/$F$64)))</f>
        <v>0</v>
      </c>
      <c r="AX98" s="7">
        <f>IF($F$64="n/a",0,IF(AX$3&lt;=$C98,0,IF(AX$3&gt;($F$64+$C98),INDEX($D$76:$W$76,,$C98)-SUM($D98:AW98),INDEX($D$76:$W$76,,$C98)/$F$64)))</f>
        <v>0</v>
      </c>
      <c r="AY98" s="7">
        <f>IF($F$64="n/a",0,IF(AY$3&lt;=$C98,0,IF(AY$3&gt;($F$64+$C98),INDEX($D$76:$W$76,,$C98)-SUM($D98:AX98),INDEX($D$76:$W$76,,$C98)/$F$64)))</f>
        <v>0</v>
      </c>
      <c r="AZ98" s="7">
        <f>IF($F$64="n/a",0,IF(AZ$3&lt;=$C98,0,IF(AZ$3&gt;($F$64+$C98),INDEX($D$76:$W$76,,$C98)-SUM($D98:AY98),INDEX($D$76:$W$76,,$C98)/$F$64)))</f>
        <v>0</v>
      </c>
      <c r="BA98" s="7">
        <f>IF($F$64="n/a",0,IF(BA$3&lt;=$C98,0,IF(BA$3&gt;($F$64+$C98),INDEX($D$76:$W$76,,$C98)-SUM($D98:AZ98),INDEX($D$76:$W$76,,$C98)/$F$64)))</f>
        <v>0</v>
      </c>
      <c r="BB98" s="7">
        <f>IF($F$64="n/a",0,IF(BB$3&lt;=$C98,0,IF(BB$3&gt;($F$64+$C98),INDEX($D$76:$W$76,,$C98)-SUM($D98:BA98),INDEX($D$76:$W$76,,$C98)/$F$64)))</f>
        <v>0</v>
      </c>
      <c r="BC98" s="7">
        <f>IF($F$64="n/a",0,IF(BC$3&lt;=$C98,0,IF(BC$3&gt;($F$64+$C98),INDEX($D$76:$W$76,,$C98)-SUM($D98:BB98),INDEX($D$76:$W$76,,$C98)/$F$64)))</f>
        <v>0</v>
      </c>
      <c r="BD98" s="7">
        <f>IF($F$64="n/a",0,IF(BD$3&lt;=$C98,0,IF(BD$3&gt;($F$64+$C98),INDEX($D$76:$W$76,,$C98)-SUM($D98:BC98),INDEX($D$76:$W$76,,$C98)/$F$64)))</f>
        <v>0</v>
      </c>
      <c r="BE98" s="7">
        <f>IF($F$64="n/a",0,IF(BE$3&lt;=$C98,0,IF(BE$3&gt;($F$64+$C98),INDEX($D$76:$W$76,,$C98)-SUM($D98:BD98),INDEX($D$76:$W$76,,$C98)/$F$64)))</f>
        <v>0</v>
      </c>
      <c r="BF98" s="7">
        <f>IF($F$64="n/a",0,IF(BF$3&lt;=$C98,0,IF(BF$3&gt;($F$64+$C98),INDEX($D$76:$W$76,,$C98)-SUM($D98:BE98),INDEX($D$76:$W$76,,$C98)/$F$64)))</f>
        <v>0</v>
      </c>
      <c r="BG98" s="7">
        <f>IF($F$64="n/a",0,IF(BG$3&lt;=$C98,0,IF(BG$3&gt;($F$64+$C98),INDEX($D$76:$W$76,,$C98)-SUM($D98:BF98),INDEX($D$76:$W$76,,$C98)/$F$64)))</f>
        <v>0</v>
      </c>
      <c r="BH98" s="7">
        <f>IF($F$64="n/a",0,IF(BH$3&lt;=$C98,0,IF(BH$3&gt;($F$64+$C98),INDEX($D$76:$W$76,,$C98)-SUM($D98:BG98),INDEX($D$76:$W$76,,$C98)/$F$64)))</f>
        <v>0</v>
      </c>
      <c r="BI98" s="7">
        <f>IF($F$64="n/a",0,IF(BI$3&lt;=$C98,0,IF(BI$3&gt;($F$64+$C98),INDEX($D$76:$W$76,,$C98)-SUM($D98:BH98),INDEX($D$76:$W$76,,$C98)/$F$64)))</f>
        <v>0</v>
      </c>
      <c r="BJ98" s="7">
        <f>IF($F$64="n/a",0,IF(BJ$3&lt;=$C98,0,IF(BJ$3&gt;($F$64+$C98),INDEX($D$76:$W$76,,$C98)-SUM($D98:BI98),INDEX($D$76:$W$76,,$C98)/$F$64)))</f>
        <v>0</v>
      </c>
      <c r="BK98" s="7">
        <f>IF($F$64="n/a",0,IF(BK$3&lt;=$C98,0,IF(BK$3&gt;($F$64+$C98),INDEX($D$76:$W$76,,$C98)-SUM($D98:BJ98),INDEX($D$76:$W$76,,$C98)/$F$64)))</f>
        <v>0</v>
      </c>
    </row>
    <row r="99" spans="2:63" hidden="1" outlineLevel="1">
      <c r="B99" s="14"/>
      <c r="D99" s="7"/>
      <c r="E99" s="7"/>
      <c r="F99" s="7"/>
      <c r="G99" s="7"/>
      <c r="H99" s="10"/>
      <c r="I99" s="11"/>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row>
    <row r="100" spans="2:63" hidden="1" outlineLevel="1">
      <c r="B100" t="s">
        <v>49</v>
      </c>
      <c r="D100" s="7">
        <v>0</v>
      </c>
      <c r="E100" s="7">
        <f>SUM(E79:E98)</f>
        <v>0.83293528848433762</v>
      </c>
      <c r="F100" s="7">
        <f t="shared" ref="F100:AC100" si="307">SUM(F79:F98)</f>
        <v>1.5851710285162537</v>
      </c>
      <c r="G100" s="7">
        <f t="shared" si="307"/>
        <v>2.4381682738734396</v>
      </c>
      <c r="H100" s="10">
        <f t="shared" si="307"/>
        <v>3.1562632657516212</v>
      </c>
      <c r="I100" s="11">
        <f t="shared" si="307"/>
        <v>3.7652988978456268</v>
      </c>
      <c r="J100" s="7">
        <f t="shared" si="307"/>
        <v>3.7652988978456268</v>
      </c>
      <c r="K100" s="7">
        <f t="shared" si="307"/>
        <v>3.7652988978456268</v>
      </c>
      <c r="L100" s="7">
        <f t="shared" si="307"/>
        <v>3.7652988978456268</v>
      </c>
      <c r="M100" s="7">
        <f t="shared" si="307"/>
        <v>3.7652988978456268</v>
      </c>
      <c r="N100" s="7">
        <f t="shared" si="307"/>
        <v>3.7652988978456268</v>
      </c>
      <c r="O100" s="7">
        <f t="shared" si="307"/>
        <v>3.7652988978456268</v>
      </c>
      <c r="P100" s="7">
        <f t="shared" si="307"/>
        <v>3.7652988978456268</v>
      </c>
      <c r="Q100" s="7">
        <f t="shared" si="307"/>
        <v>3.7652988978456268</v>
      </c>
      <c r="R100" s="7">
        <f t="shared" si="307"/>
        <v>3.7652988978456268</v>
      </c>
      <c r="S100" s="7">
        <f t="shared" si="307"/>
        <v>3.7652988978456268</v>
      </c>
      <c r="T100" s="7">
        <f t="shared" si="307"/>
        <v>3.7652988978456268</v>
      </c>
      <c r="U100" s="7">
        <f t="shared" si="307"/>
        <v>3.7652988978456268</v>
      </c>
      <c r="V100" s="7">
        <f t="shared" si="307"/>
        <v>3.7652988978456268</v>
      </c>
      <c r="W100" s="7">
        <f t="shared" si="307"/>
        <v>3.7652988978456268</v>
      </c>
      <c r="X100" s="7">
        <f t="shared" si="307"/>
        <v>3.7652988978456268</v>
      </c>
      <c r="Y100" s="7">
        <f t="shared" si="307"/>
        <v>3.7652988978456268</v>
      </c>
      <c r="Z100" s="7">
        <f t="shared" si="307"/>
        <v>3.7652988978456268</v>
      </c>
      <c r="AA100" s="7">
        <f t="shared" si="307"/>
        <v>3.7652988978456268</v>
      </c>
      <c r="AB100" s="7">
        <f t="shared" si="307"/>
        <v>3.7652988978456268</v>
      </c>
      <c r="AC100" s="7">
        <f t="shared" si="307"/>
        <v>3.7652988978456268</v>
      </c>
      <c r="AD100" s="7">
        <f t="shared" ref="AD100:BK100" si="308">SUM(AD79:AD98)</f>
        <v>3.7652988978456268</v>
      </c>
      <c r="AE100" s="7">
        <f t="shared" si="308"/>
        <v>3.7652988978456268</v>
      </c>
      <c r="AF100" s="7">
        <f t="shared" si="308"/>
        <v>3.7652988978456268</v>
      </c>
      <c r="AG100" s="7">
        <f t="shared" si="308"/>
        <v>3.7652988978456268</v>
      </c>
      <c r="AH100" s="7">
        <f t="shared" si="308"/>
        <v>3.7652988978456268</v>
      </c>
      <c r="AI100" s="7">
        <f t="shared" si="308"/>
        <v>3.7652988978456268</v>
      </c>
      <c r="AJ100" s="7">
        <f t="shared" si="308"/>
        <v>3.7652988978456268</v>
      </c>
      <c r="AK100" s="7">
        <f t="shared" si="308"/>
        <v>3.7652988978456268</v>
      </c>
      <c r="AL100" s="7">
        <f t="shared" si="308"/>
        <v>3.7652988978456268</v>
      </c>
      <c r="AM100" s="7">
        <f t="shared" si="308"/>
        <v>3.7652988978456268</v>
      </c>
      <c r="AN100" s="7">
        <f t="shared" si="308"/>
        <v>3.7652988978456268</v>
      </c>
      <c r="AO100" s="7">
        <f t="shared" si="308"/>
        <v>3.7652988978456268</v>
      </c>
      <c r="AP100" s="7">
        <f t="shared" si="308"/>
        <v>3.7652988978456268</v>
      </c>
      <c r="AQ100" s="7">
        <f t="shared" si="308"/>
        <v>3.7652988978456268</v>
      </c>
      <c r="AR100" s="7">
        <f t="shared" si="308"/>
        <v>3.7652988978456268</v>
      </c>
      <c r="AS100" s="7">
        <f t="shared" si="308"/>
        <v>3.7652988978456268</v>
      </c>
      <c r="AT100" s="7">
        <f t="shared" si="308"/>
        <v>3.7652988978456268</v>
      </c>
      <c r="AU100" s="7">
        <f t="shared" si="308"/>
        <v>3.7652988978456268</v>
      </c>
      <c r="AV100" s="7">
        <f t="shared" si="308"/>
        <v>3.7652988978456268</v>
      </c>
      <c r="AW100" s="7">
        <f t="shared" si="308"/>
        <v>3.7652988978456268</v>
      </c>
      <c r="AX100" s="7">
        <f t="shared" si="308"/>
        <v>3.7652988978456268</v>
      </c>
      <c r="AY100" s="7">
        <f t="shared" si="308"/>
        <v>3.7652988978456268</v>
      </c>
      <c r="AZ100" s="7">
        <f t="shared" si="308"/>
        <v>3.7652988978456268</v>
      </c>
      <c r="BA100" s="7">
        <f t="shared" si="308"/>
        <v>3.7652988978456268</v>
      </c>
      <c r="BB100" s="7">
        <f t="shared" si="308"/>
        <v>3.7652988978456268</v>
      </c>
      <c r="BC100" s="7">
        <f t="shared" si="308"/>
        <v>3.7652988978456268</v>
      </c>
      <c r="BD100" s="7">
        <f t="shared" si="308"/>
        <v>3.7652988978456268</v>
      </c>
      <c r="BE100" s="7">
        <f t="shared" si="308"/>
        <v>3.7652988978456268</v>
      </c>
      <c r="BF100" s="7">
        <f t="shared" si="308"/>
        <v>3.7652988978456268</v>
      </c>
      <c r="BG100" s="7">
        <f t="shared" si="308"/>
        <v>3.7652988978456268</v>
      </c>
      <c r="BH100" s="7">
        <f t="shared" si="308"/>
        <v>3.7652988978456268</v>
      </c>
      <c r="BI100" s="7">
        <f t="shared" si="308"/>
        <v>3.7652988978456268</v>
      </c>
      <c r="BJ100" s="7">
        <f t="shared" si="308"/>
        <v>3.7652988978456268</v>
      </c>
      <c r="BK100" s="7">
        <f t="shared" si="308"/>
        <v>3.7652988978456268</v>
      </c>
    </row>
    <row r="101" spans="2:63" hidden="1" outlineLevel="1">
      <c r="D101" s="7"/>
      <c r="E101" s="7"/>
      <c r="F101" s="7"/>
      <c r="G101" s="7"/>
      <c r="H101" s="10"/>
      <c r="I101" s="11"/>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row>
    <row r="102" spans="2:63" collapsed="1">
      <c r="B102" t="s">
        <v>28</v>
      </c>
      <c r="D102" s="7">
        <f>D100+D67+D68</f>
        <v>18.574415205740436</v>
      </c>
      <c r="E102" s="7">
        <f>E100+E67+E68</f>
        <v>19.407350494224772</v>
      </c>
      <c r="F102" s="7">
        <f t="shared" ref="F102:AC102" si="309">F100+F67+F68</f>
        <v>20.15958623425669</v>
      </c>
      <c r="G102" s="7">
        <f t="shared" si="309"/>
        <v>21.012583479613877</v>
      </c>
      <c r="H102" s="10">
        <f t="shared" si="309"/>
        <v>21.730678471492059</v>
      </c>
      <c r="I102" s="11">
        <f t="shared" si="309"/>
        <v>22.443001676502174</v>
      </c>
      <c r="J102" s="7">
        <f t="shared" si="309"/>
        <v>22.443001676502174</v>
      </c>
      <c r="K102" s="7">
        <f t="shared" si="309"/>
        <v>22.443001676502174</v>
      </c>
      <c r="L102" s="7">
        <f t="shared" si="309"/>
        <v>22.443001676502174</v>
      </c>
      <c r="M102" s="7">
        <f t="shared" si="309"/>
        <v>22.443001676502174</v>
      </c>
      <c r="N102" s="7">
        <f t="shared" si="309"/>
        <v>22.443001676502174</v>
      </c>
      <c r="O102" s="7">
        <f t="shared" si="309"/>
        <v>22.443001676502174</v>
      </c>
      <c r="P102" s="7">
        <f t="shared" si="309"/>
        <v>22.443001676502174</v>
      </c>
      <c r="Q102" s="7">
        <f t="shared" si="309"/>
        <v>22.443001676502174</v>
      </c>
      <c r="R102" s="7">
        <f t="shared" si="309"/>
        <v>22.443001676502174</v>
      </c>
      <c r="S102" s="7">
        <f t="shared" si="309"/>
        <v>22.443001676502174</v>
      </c>
      <c r="T102" s="7">
        <f t="shared" si="309"/>
        <v>22.443001676502174</v>
      </c>
      <c r="U102" s="7">
        <f t="shared" si="309"/>
        <v>22.443001676502174</v>
      </c>
      <c r="V102" s="7">
        <f t="shared" si="309"/>
        <v>22.443001676502174</v>
      </c>
      <c r="W102" s="7">
        <f t="shared" si="309"/>
        <v>22.443001676502174</v>
      </c>
      <c r="X102" s="7">
        <f t="shared" si="309"/>
        <v>22.443001676502174</v>
      </c>
      <c r="Y102" s="7">
        <f t="shared" si="309"/>
        <v>22.443001676502174</v>
      </c>
      <c r="Z102" s="7">
        <f t="shared" si="309"/>
        <v>22.443001676502174</v>
      </c>
      <c r="AA102" s="7">
        <f t="shared" si="309"/>
        <v>22.443001676502174</v>
      </c>
      <c r="AB102" s="7">
        <f t="shared" si="309"/>
        <v>22.443001676502174</v>
      </c>
      <c r="AC102" s="7">
        <f t="shared" si="309"/>
        <v>22.443001676502174</v>
      </c>
      <c r="AD102" s="7">
        <f t="shared" ref="AD102:BK102" si="310">AD100+AD67+AD68</f>
        <v>22.443001676502174</v>
      </c>
      <c r="AE102" s="7">
        <f t="shared" si="310"/>
        <v>22.443001676502174</v>
      </c>
      <c r="AF102" s="7">
        <f t="shared" si="310"/>
        <v>22.443001676502174</v>
      </c>
      <c r="AG102" s="7">
        <f t="shared" si="310"/>
        <v>22.443001676502174</v>
      </c>
      <c r="AH102" s="7">
        <f t="shared" si="310"/>
        <v>22.443001676502174</v>
      </c>
      <c r="AI102" s="7">
        <f t="shared" si="310"/>
        <v>22.443001676502174</v>
      </c>
      <c r="AJ102" s="7">
        <f t="shared" si="310"/>
        <v>12.245207814565426</v>
      </c>
      <c r="AK102" s="7">
        <f t="shared" si="310"/>
        <v>3.7652988978456268</v>
      </c>
      <c r="AL102" s="7">
        <f t="shared" si="310"/>
        <v>3.7652988978456268</v>
      </c>
      <c r="AM102" s="7">
        <f t="shared" si="310"/>
        <v>3.7652988978456268</v>
      </c>
      <c r="AN102" s="7">
        <f t="shared" si="310"/>
        <v>3.7652988978456268</v>
      </c>
      <c r="AO102" s="7">
        <f t="shared" si="310"/>
        <v>3.7652988978456268</v>
      </c>
      <c r="AP102" s="7">
        <f t="shared" si="310"/>
        <v>3.7652988978456268</v>
      </c>
      <c r="AQ102" s="7">
        <f t="shared" si="310"/>
        <v>3.7652988978456268</v>
      </c>
      <c r="AR102" s="7">
        <f t="shared" si="310"/>
        <v>3.7652988978456268</v>
      </c>
      <c r="AS102" s="7">
        <f t="shared" si="310"/>
        <v>3.7652988978456268</v>
      </c>
      <c r="AT102" s="7">
        <f t="shared" si="310"/>
        <v>3.7652988978456268</v>
      </c>
      <c r="AU102" s="7">
        <f t="shared" si="310"/>
        <v>3.7652988978456268</v>
      </c>
      <c r="AV102" s="7">
        <f t="shared" si="310"/>
        <v>3.7652988978456268</v>
      </c>
      <c r="AW102" s="7">
        <f t="shared" si="310"/>
        <v>3.7652988978456268</v>
      </c>
      <c r="AX102" s="7">
        <f t="shared" si="310"/>
        <v>3.7652988978456268</v>
      </c>
      <c r="AY102" s="7">
        <f t="shared" si="310"/>
        <v>3.7652988978456268</v>
      </c>
      <c r="AZ102" s="7">
        <f t="shared" si="310"/>
        <v>3.7652988978456268</v>
      </c>
      <c r="BA102" s="7">
        <f t="shared" si="310"/>
        <v>3.7652988978456268</v>
      </c>
      <c r="BB102" s="7">
        <f t="shared" si="310"/>
        <v>3.7652988978456268</v>
      </c>
      <c r="BC102" s="7">
        <f t="shared" si="310"/>
        <v>3.7652988978456268</v>
      </c>
      <c r="BD102" s="7">
        <f t="shared" si="310"/>
        <v>3.7652988978456268</v>
      </c>
      <c r="BE102" s="7">
        <f t="shared" si="310"/>
        <v>3.7652988978456268</v>
      </c>
      <c r="BF102" s="7">
        <f t="shared" si="310"/>
        <v>3.7652988978456268</v>
      </c>
      <c r="BG102" s="7">
        <f t="shared" si="310"/>
        <v>3.7652988978456268</v>
      </c>
      <c r="BH102" s="7">
        <f t="shared" si="310"/>
        <v>3.7652988978456268</v>
      </c>
      <c r="BI102" s="7">
        <f t="shared" si="310"/>
        <v>3.7652988978456268</v>
      </c>
      <c r="BJ102" s="7">
        <f t="shared" si="310"/>
        <v>3.7652988978456268</v>
      </c>
      <c r="BK102" s="7">
        <f t="shared" si="310"/>
        <v>3.7652988978456268</v>
      </c>
    </row>
    <row r="103" spans="2:63">
      <c r="B103" t="s">
        <v>50</v>
      </c>
      <c r="D103" s="7">
        <f>D76-D100</f>
        <v>49.976117309060257</v>
      </c>
      <c r="E103" s="7">
        <f>D103+E76-E100</f>
        <v>94.277326422490887</v>
      </c>
      <c r="F103" s="7">
        <f t="shared" ref="F103:AC103" si="311">E103+F76-F100</f>
        <v>143.87199011540579</v>
      </c>
      <c r="G103" s="7">
        <f t="shared" si="311"/>
        <v>184.51952135422326</v>
      </c>
      <c r="H103" s="10">
        <f t="shared" si="311"/>
        <v>217.90539601411197</v>
      </c>
      <c r="I103" s="11">
        <f t="shared" si="311"/>
        <v>214.14009711626633</v>
      </c>
      <c r="J103" s="7">
        <f t="shared" si="311"/>
        <v>210.37479821842069</v>
      </c>
      <c r="K103" s="7">
        <f t="shared" si="311"/>
        <v>206.60949932057505</v>
      </c>
      <c r="L103" s="7">
        <f t="shared" si="311"/>
        <v>202.84420042272941</v>
      </c>
      <c r="M103" s="7">
        <f t="shared" si="311"/>
        <v>199.07890152488378</v>
      </c>
      <c r="N103" s="7">
        <f t="shared" si="311"/>
        <v>195.31360262703814</v>
      </c>
      <c r="O103" s="7">
        <f t="shared" si="311"/>
        <v>191.5483037291925</v>
      </c>
      <c r="P103" s="7">
        <f t="shared" si="311"/>
        <v>187.78300483134686</v>
      </c>
      <c r="Q103" s="7">
        <f t="shared" si="311"/>
        <v>184.01770593350122</v>
      </c>
      <c r="R103" s="7">
        <f t="shared" si="311"/>
        <v>180.25240703565558</v>
      </c>
      <c r="S103" s="7">
        <f t="shared" si="311"/>
        <v>176.48710813780994</v>
      </c>
      <c r="T103" s="7">
        <f t="shared" si="311"/>
        <v>172.7218092399643</v>
      </c>
      <c r="U103" s="7">
        <f t="shared" si="311"/>
        <v>168.95651034211866</v>
      </c>
      <c r="V103" s="7">
        <f t="shared" si="311"/>
        <v>165.19121144427302</v>
      </c>
      <c r="W103" s="7">
        <f t="shared" si="311"/>
        <v>161.42591254642738</v>
      </c>
      <c r="X103" s="7">
        <f t="shared" si="311"/>
        <v>157.66061364858174</v>
      </c>
      <c r="Y103" s="7">
        <f t="shared" si="311"/>
        <v>153.89531475073611</v>
      </c>
      <c r="Z103" s="7">
        <f t="shared" si="311"/>
        <v>150.13001585289047</v>
      </c>
      <c r="AA103" s="7">
        <f t="shared" si="311"/>
        <v>146.36471695504483</v>
      </c>
      <c r="AB103" s="7">
        <f t="shared" si="311"/>
        <v>142.59941805719919</v>
      </c>
      <c r="AC103" s="7">
        <f t="shared" si="311"/>
        <v>138.83411915935355</v>
      </c>
      <c r="AD103" s="7">
        <f t="shared" ref="AD103:BK103" si="312">AC103+AD76-AD100</f>
        <v>135.06882026150791</v>
      </c>
      <c r="AE103" s="7">
        <f t="shared" si="312"/>
        <v>131.30352136366227</v>
      </c>
      <c r="AF103" s="7">
        <f t="shared" si="312"/>
        <v>127.53822246581665</v>
      </c>
      <c r="AG103" s="7">
        <f t="shared" si="312"/>
        <v>123.77292356797102</v>
      </c>
      <c r="AH103" s="7">
        <f t="shared" si="312"/>
        <v>120.0076246701254</v>
      </c>
      <c r="AI103" s="7">
        <f t="shared" si="312"/>
        <v>116.24232577227977</v>
      </c>
      <c r="AJ103" s="7">
        <f t="shared" si="312"/>
        <v>112.47702687443415</v>
      </c>
      <c r="AK103" s="7">
        <f t="shared" si="312"/>
        <v>108.71172797658852</v>
      </c>
      <c r="AL103" s="7">
        <f t="shared" si="312"/>
        <v>104.9464290787429</v>
      </c>
      <c r="AM103" s="7">
        <f t="shared" si="312"/>
        <v>101.18113018089727</v>
      </c>
      <c r="AN103" s="7">
        <f t="shared" si="312"/>
        <v>97.415831283051645</v>
      </c>
      <c r="AO103" s="7">
        <f t="shared" si="312"/>
        <v>93.65053238520602</v>
      </c>
      <c r="AP103" s="7">
        <f t="shared" si="312"/>
        <v>89.885233487360395</v>
      </c>
      <c r="AQ103" s="7">
        <f t="shared" si="312"/>
        <v>86.11993458951477</v>
      </c>
      <c r="AR103" s="7">
        <f t="shared" si="312"/>
        <v>82.354635691669145</v>
      </c>
      <c r="AS103" s="7">
        <f t="shared" si="312"/>
        <v>78.58933679382352</v>
      </c>
      <c r="AT103" s="7">
        <f t="shared" si="312"/>
        <v>74.824037895977895</v>
      </c>
      <c r="AU103" s="7">
        <f t="shared" si="312"/>
        <v>71.05873899813227</v>
      </c>
      <c r="AV103" s="7">
        <f t="shared" si="312"/>
        <v>67.293440100286645</v>
      </c>
      <c r="AW103" s="7">
        <f t="shared" si="312"/>
        <v>63.52814120244102</v>
      </c>
      <c r="AX103" s="7">
        <f t="shared" si="312"/>
        <v>59.762842304595395</v>
      </c>
      <c r="AY103" s="7">
        <f t="shared" si="312"/>
        <v>55.99754340674977</v>
      </c>
      <c r="AZ103" s="7">
        <f t="shared" si="312"/>
        <v>52.232244508904145</v>
      </c>
      <c r="BA103" s="7">
        <f t="shared" si="312"/>
        <v>48.46694561105852</v>
      </c>
      <c r="BB103" s="7">
        <f t="shared" si="312"/>
        <v>44.701646713212895</v>
      </c>
      <c r="BC103" s="7">
        <f t="shared" si="312"/>
        <v>40.93634781536727</v>
      </c>
      <c r="BD103" s="7">
        <f t="shared" si="312"/>
        <v>37.171048917521645</v>
      </c>
      <c r="BE103" s="7">
        <f t="shared" si="312"/>
        <v>33.40575001967602</v>
      </c>
      <c r="BF103" s="7">
        <f t="shared" si="312"/>
        <v>29.640451121830395</v>
      </c>
      <c r="BG103" s="7">
        <f t="shared" si="312"/>
        <v>25.87515222398477</v>
      </c>
      <c r="BH103" s="7">
        <f t="shared" si="312"/>
        <v>22.109853326139145</v>
      </c>
      <c r="BI103" s="7">
        <f t="shared" si="312"/>
        <v>18.34455442829352</v>
      </c>
      <c r="BJ103" s="7">
        <f t="shared" si="312"/>
        <v>14.579255530447893</v>
      </c>
      <c r="BK103" s="7">
        <f t="shared" si="312"/>
        <v>10.813956632602267</v>
      </c>
    </row>
    <row r="104" spans="2:63">
      <c r="B104" t="s">
        <v>51</v>
      </c>
      <c r="D104" s="7">
        <f>D103+D73</f>
        <v>634.21600376347169</v>
      </c>
      <c r="E104" s="7">
        <f>E103+E73</f>
        <v>659.94279767116188</v>
      </c>
      <c r="F104" s="7">
        <f t="shared" ref="F104:AC104" si="313">F103+F73</f>
        <v>690.96304615833628</v>
      </c>
      <c r="G104" s="7">
        <f t="shared" si="313"/>
        <v>713.03616219141327</v>
      </c>
      <c r="H104" s="10">
        <f t="shared" si="313"/>
        <v>730.68327995455832</v>
      </c>
      <c r="I104" s="11">
        <f t="shared" si="313"/>
        <v>708.24027827805617</v>
      </c>
      <c r="J104" s="7">
        <f t="shared" si="313"/>
        <v>685.79727660155402</v>
      </c>
      <c r="K104" s="7">
        <f t="shared" si="313"/>
        <v>663.35427492505187</v>
      </c>
      <c r="L104" s="7">
        <f t="shared" si="313"/>
        <v>640.91127324854972</v>
      </c>
      <c r="M104" s="7">
        <f t="shared" si="313"/>
        <v>618.46827157204757</v>
      </c>
      <c r="N104" s="7">
        <f t="shared" si="313"/>
        <v>596.02526989554542</v>
      </c>
      <c r="O104" s="7">
        <f t="shared" si="313"/>
        <v>573.58226821904327</v>
      </c>
      <c r="P104" s="7">
        <f t="shared" si="313"/>
        <v>551.13926654254112</v>
      </c>
      <c r="Q104" s="7">
        <f t="shared" si="313"/>
        <v>528.69626486603897</v>
      </c>
      <c r="R104" s="7">
        <f t="shared" si="313"/>
        <v>506.25326318953682</v>
      </c>
      <c r="S104" s="7">
        <f t="shared" si="313"/>
        <v>483.81026151303467</v>
      </c>
      <c r="T104" s="7">
        <f t="shared" si="313"/>
        <v>461.36725983653253</v>
      </c>
      <c r="U104" s="7">
        <f t="shared" si="313"/>
        <v>438.92425816003038</v>
      </c>
      <c r="V104" s="7">
        <f t="shared" si="313"/>
        <v>416.48125648352823</v>
      </c>
      <c r="W104" s="7">
        <f t="shared" si="313"/>
        <v>394.03825480702602</v>
      </c>
      <c r="X104" s="7">
        <f t="shared" si="313"/>
        <v>371.59525313052382</v>
      </c>
      <c r="Y104" s="7">
        <f t="shared" si="313"/>
        <v>349.15225145402161</v>
      </c>
      <c r="Z104" s="7">
        <f t="shared" si="313"/>
        <v>326.7092497775194</v>
      </c>
      <c r="AA104" s="7">
        <f t="shared" si="313"/>
        <v>304.2662481010172</v>
      </c>
      <c r="AB104" s="7">
        <f t="shared" si="313"/>
        <v>281.82324642451499</v>
      </c>
      <c r="AC104" s="7">
        <f t="shared" si="313"/>
        <v>259.38024474801279</v>
      </c>
      <c r="AD104" s="7">
        <f t="shared" ref="AD104:BK104" si="314">AD103+AD73</f>
        <v>236.93724307151061</v>
      </c>
      <c r="AE104" s="7">
        <f t="shared" si="314"/>
        <v>214.49424139500843</v>
      </c>
      <c r="AF104" s="7">
        <f t="shared" si="314"/>
        <v>192.05123971850622</v>
      </c>
      <c r="AG104" s="7">
        <f t="shared" si="314"/>
        <v>169.60823804200407</v>
      </c>
      <c r="AH104" s="7">
        <f t="shared" si="314"/>
        <v>147.1652363655019</v>
      </c>
      <c r="AI104" s="7">
        <f t="shared" si="314"/>
        <v>124.72223468899972</v>
      </c>
      <c r="AJ104" s="7">
        <f t="shared" si="314"/>
        <v>112.4770268744343</v>
      </c>
      <c r="AK104" s="7">
        <f t="shared" si="314"/>
        <v>108.71172797658868</v>
      </c>
      <c r="AL104" s="7">
        <f t="shared" si="314"/>
        <v>104.94642907874305</v>
      </c>
      <c r="AM104" s="7">
        <f t="shared" si="314"/>
        <v>101.18113018089743</v>
      </c>
      <c r="AN104" s="7">
        <f t="shared" si="314"/>
        <v>97.415831283051801</v>
      </c>
      <c r="AO104" s="7">
        <f t="shared" si="314"/>
        <v>93.650532385206176</v>
      </c>
      <c r="AP104" s="7">
        <f t="shared" si="314"/>
        <v>89.885233487360551</v>
      </c>
      <c r="AQ104" s="7">
        <f t="shared" si="314"/>
        <v>86.119934589514926</v>
      </c>
      <c r="AR104" s="7">
        <f t="shared" si="314"/>
        <v>82.354635691669301</v>
      </c>
      <c r="AS104" s="7">
        <f t="shared" si="314"/>
        <v>78.589336793823676</v>
      </c>
      <c r="AT104" s="7">
        <f t="shared" si="314"/>
        <v>74.824037895978051</v>
      </c>
      <c r="AU104" s="7">
        <f t="shared" si="314"/>
        <v>71.058738998132426</v>
      </c>
      <c r="AV104" s="7">
        <f t="shared" si="314"/>
        <v>67.293440100286801</v>
      </c>
      <c r="AW104" s="7">
        <f t="shared" si="314"/>
        <v>63.528141202441169</v>
      </c>
      <c r="AX104" s="7">
        <f t="shared" si="314"/>
        <v>59.762842304595544</v>
      </c>
      <c r="AY104" s="7">
        <f t="shared" si="314"/>
        <v>55.997543406749919</v>
      </c>
      <c r="AZ104" s="7">
        <f t="shared" si="314"/>
        <v>52.232244508904294</v>
      </c>
      <c r="BA104" s="7">
        <f t="shared" si="314"/>
        <v>48.466945611058669</v>
      </c>
      <c r="BB104" s="7">
        <f t="shared" si="314"/>
        <v>44.701646713213044</v>
      </c>
      <c r="BC104" s="7">
        <f t="shared" si="314"/>
        <v>40.936347815367419</v>
      </c>
      <c r="BD104" s="7">
        <f t="shared" si="314"/>
        <v>37.171048917521794</v>
      </c>
      <c r="BE104" s="7">
        <f t="shared" si="314"/>
        <v>33.405750019676169</v>
      </c>
      <c r="BF104" s="7">
        <f t="shared" si="314"/>
        <v>29.640451121830548</v>
      </c>
      <c r="BG104" s="7">
        <f t="shared" si="314"/>
        <v>25.875152223984923</v>
      </c>
      <c r="BH104" s="7">
        <f t="shared" si="314"/>
        <v>22.109853326139298</v>
      </c>
      <c r="BI104" s="7">
        <f t="shared" si="314"/>
        <v>18.344554428293673</v>
      </c>
      <c r="BJ104" s="7">
        <f t="shared" si="314"/>
        <v>14.579255530448044</v>
      </c>
      <c r="BK104" s="7">
        <f t="shared" si="314"/>
        <v>10.813956632602419</v>
      </c>
    </row>
    <row r="106" spans="2:63" s="27" customFormat="1">
      <c r="B106" s="27" t="str">
        <f>Inputs!B18</f>
        <v>Service Pipes</v>
      </c>
      <c r="H106" s="46"/>
      <c r="I106" s="40"/>
    </row>
    <row r="108" spans="2:63">
      <c r="D108" s="24" t="s">
        <v>41</v>
      </c>
      <c r="E108" s="24" t="s">
        <v>35</v>
      </c>
      <c r="F108" s="24" t="s">
        <v>36</v>
      </c>
    </row>
    <row r="109" spans="2:63">
      <c r="B109" t="s">
        <v>40</v>
      </c>
      <c r="D109" s="8">
        <f>Inputs!D108</f>
        <v>447.57908528947036</v>
      </c>
      <c r="E109" s="8">
        <f>Inputs!E108</f>
        <v>35.771789693179826</v>
      </c>
      <c r="F109" s="8">
        <f>Inputs!F108</f>
        <v>60</v>
      </c>
    </row>
    <row r="111" spans="2:63" hidden="1" outlineLevel="1"/>
    <row r="112" spans="2:63" hidden="1" outlineLevel="1">
      <c r="B112" t="s">
        <v>45</v>
      </c>
      <c r="D112" s="7">
        <f>IF(OR($E109=0,C118=0),0,MIN($C118/$E109, $C118-SUM($C112:C112)))</f>
        <v>12.51206856376003</v>
      </c>
      <c r="E112" s="7">
        <f>IF(OR($E109=0,D118=0),0,MIN($C118/$E109, $C118-SUM($C112:D112)))</f>
        <v>12.51206856376003</v>
      </c>
      <c r="F112" s="7">
        <f>IF(OR($E109=0,E118=0),0,MIN($C118/$E109, $C118-SUM($C112:E112)))</f>
        <v>12.51206856376003</v>
      </c>
      <c r="G112" s="7">
        <f>IF(OR($E109=0,F118=0),0,MIN($C118/$E109, $C118-SUM($C112:F112)))</f>
        <v>12.51206856376003</v>
      </c>
      <c r="H112" s="10">
        <f>IF(OR($E109=0,G118=0),0,MIN($C118/$E109, $C118-SUM($C112:G112)))</f>
        <v>12.51206856376003</v>
      </c>
      <c r="I112" s="11">
        <f>IF(OR($E109=0,H118=0),0,MIN($C118/$E109, $C118-SUM($C112:H112)))</f>
        <v>12.51206856376003</v>
      </c>
      <c r="J112" s="7">
        <f>IF(OR($E109=0,I118=0),0,MIN($C118/$E109, $C118-SUM($C112:I112)))</f>
        <v>12.51206856376003</v>
      </c>
      <c r="K112" s="7">
        <f>IF(OR($E109=0,J118=0),0,MIN($C118/$E109, $C118-SUM($C112:J112)))</f>
        <v>12.51206856376003</v>
      </c>
      <c r="L112" s="7">
        <f>IF(OR($E109=0,K118=0),0,MIN($C118/$E109, $C118-SUM($C112:K112)))</f>
        <v>12.51206856376003</v>
      </c>
      <c r="M112" s="7">
        <f>IF(OR($E109=0,L118=0),0,MIN($C118/$E109, $C118-SUM($C112:L112)))</f>
        <v>12.51206856376003</v>
      </c>
      <c r="N112" s="7">
        <f>IF(OR($E109=0,M118=0),0,MIN($C118/$E109, $C118-SUM($C112:M112)))</f>
        <v>12.51206856376003</v>
      </c>
      <c r="O112" s="7">
        <f>IF(OR($E109=0,N118=0),0,MIN($C118/$E109, $C118-SUM($C112:N112)))</f>
        <v>12.51206856376003</v>
      </c>
      <c r="P112" s="7">
        <f>IF(OR($E109=0,O118=0),0,MIN($C118/$E109, $C118-SUM($C112:O112)))</f>
        <v>12.51206856376003</v>
      </c>
      <c r="Q112" s="7">
        <f>IF(OR($E109=0,P118=0),0,MIN($C118/$E109, $C118-SUM($C112:P112)))</f>
        <v>12.51206856376003</v>
      </c>
      <c r="R112" s="7">
        <f>IF(OR($E109=0,Q118=0),0,MIN($C118/$E109, $C118-SUM($C112:Q112)))</f>
        <v>12.51206856376003</v>
      </c>
      <c r="S112" s="7">
        <f>IF(OR($E109=0,R118=0),0,MIN($C118/$E109, $C118-SUM($C112:R112)))</f>
        <v>12.51206856376003</v>
      </c>
      <c r="T112" s="7">
        <f>IF(OR($E109=0,S118=0),0,MIN($C118/$E109, $C118-SUM($C112:S112)))</f>
        <v>12.51206856376003</v>
      </c>
      <c r="U112" s="7">
        <f>IF(OR($E109=0,T118=0),0,MIN($C118/$E109, $C118-SUM($C112:T112)))</f>
        <v>12.51206856376003</v>
      </c>
      <c r="V112" s="7">
        <f>IF(OR($E109=0,U118=0),0,MIN($C118/$E109, $C118-SUM($C112:U112)))</f>
        <v>12.51206856376003</v>
      </c>
      <c r="W112" s="7">
        <f>IF(OR($E109=0,V118=0),0,MIN($C118/$E109, $C118-SUM($C112:V112)))</f>
        <v>12.51206856376003</v>
      </c>
      <c r="X112" s="7">
        <f>IF(OR($E109=0,W118=0),0,MIN($C118/$E109, $C118-SUM($C112:W112)))</f>
        <v>12.51206856376003</v>
      </c>
      <c r="Y112" s="7">
        <f>IF(OR($E109=0,X118=0),0,MIN($C118/$E109, $C118-SUM($C112:X112)))</f>
        <v>12.51206856376003</v>
      </c>
      <c r="Z112" s="7">
        <f>IF(OR($E109=0,Y118=0),0,MIN($C118/$E109, $C118-SUM($C112:Y112)))</f>
        <v>12.51206856376003</v>
      </c>
      <c r="AA112" s="7">
        <f>IF(OR($E109=0,Z118=0),0,MIN($C118/$E109, $C118-SUM($C112:Z112)))</f>
        <v>12.51206856376003</v>
      </c>
      <c r="AB112" s="7">
        <f>IF(OR($E109=0,AA118=0),0,MIN($C118/$E109, $C118-SUM($C112:AA112)))</f>
        <v>12.51206856376003</v>
      </c>
      <c r="AC112" s="7">
        <f>IF(OR($E109=0,AB118=0),0,MIN($C118/$E109, $C118-SUM($C112:AB112)))</f>
        <v>12.51206856376003</v>
      </c>
      <c r="AD112" s="7">
        <f>IF(OR($E109=0,AC118=0),0,MIN($C118/$E109, $C118-SUM($C112:AC112)))</f>
        <v>12.51206856376003</v>
      </c>
      <c r="AE112" s="7">
        <f>IF(OR($E109=0,AD118=0),0,MIN($C118/$E109, $C118-SUM($C112:AD112)))</f>
        <v>12.51206856376003</v>
      </c>
      <c r="AF112" s="7">
        <f>IF(OR($E109=0,AE118=0),0,MIN($C118/$E109, $C118-SUM($C112:AE112)))</f>
        <v>12.51206856376003</v>
      </c>
      <c r="AG112" s="7">
        <f>IF(OR($E109=0,AF118=0),0,MIN($C118/$E109, $C118-SUM($C112:AF112)))</f>
        <v>12.51206856376003</v>
      </c>
      <c r="AH112" s="7">
        <f>IF(OR($E109=0,AG118=0),0,MIN($C118/$E109, $C118-SUM($C112:AG112)))</f>
        <v>12.51206856376003</v>
      </c>
      <c r="AI112" s="7">
        <f>IF(OR($E109=0,AH118=0),0,MIN($C118/$E109, $C118-SUM($C112:AH112)))</f>
        <v>12.51206856376003</v>
      </c>
      <c r="AJ112" s="7">
        <f>IF(OR($E109=0,AI118=0),0,MIN($C118/$E109, $C118-SUM($C112:AI112)))</f>
        <v>12.51206856376003</v>
      </c>
      <c r="AK112" s="7">
        <f>IF(OR($E109=0,AJ118=0),0,MIN($C118/$E109, $C118-SUM($C112:AJ112)))</f>
        <v>12.51206856376003</v>
      </c>
      <c r="AL112" s="7">
        <f>IF(OR($E109=0,AK118=0),0,MIN($C118/$E109, $C118-SUM($C112:AK112)))</f>
        <v>12.51206856376003</v>
      </c>
      <c r="AM112" s="7">
        <f>IF(OR($E109=0,AL118=0),0,MIN($C118/$E109, $C118-SUM($C112:AL112)))</f>
        <v>9.6566855578695368</v>
      </c>
      <c r="AN112" s="7">
        <f>IF(OR($E109=0,AM118=0),0,MIN($C118/$E109, $C118-SUM($C112:AM112)))</f>
        <v>0</v>
      </c>
      <c r="AO112" s="7">
        <f>IF(OR($E109=0,AN118=0),0,MIN($C118/$E109, $C118-SUM($C112:AN112)))</f>
        <v>0</v>
      </c>
      <c r="AP112" s="7">
        <f>IF(OR($E109=0,AO118=0),0,MIN($C118/$E109, $C118-SUM($C112:AO112)))</f>
        <v>0</v>
      </c>
      <c r="AQ112" s="7">
        <f>IF(OR($E109=0,AP118=0),0,MIN($C118/$E109, $C118-SUM($C112:AP112)))</f>
        <v>0</v>
      </c>
      <c r="AR112" s="7">
        <f>IF(OR($E109=0,AQ118=0),0,MIN($C118/$E109, $C118-SUM($C112:AQ112)))</f>
        <v>0</v>
      </c>
      <c r="AS112" s="7">
        <f>IF(OR($E109=0,AR118=0),0,MIN($C118/$E109, $C118-SUM($C112:AR112)))</f>
        <v>0</v>
      </c>
      <c r="AT112" s="7">
        <f>IF(OR($E109=0,AS118=0),0,MIN($C118/$E109, $C118-SUM($C112:AS112)))</f>
        <v>0</v>
      </c>
      <c r="AU112" s="7">
        <f>IF(OR($E109=0,AT118=0),0,MIN($C118/$E109, $C118-SUM($C112:AT112)))</f>
        <v>0</v>
      </c>
      <c r="AV112" s="7">
        <f>IF(OR($E109=0,AU118=0),0,MIN($C118/$E109, $C118-SUM($C112:AU112)))</f>
        <v>0</v>
      </c>
      <c r="AW112" s="7">
        <f>IF(OR($E109=0,AV118=0),0,MIN($C118/$E109, $C118-SUM($C112:AV112)))</f>
        <v>0</v>
      </c>
      <c r="AX112" s="7">
        <f>IF(OR($E109=0,AW118=0),0,MIN($C118/$E109, $C118-SUM($C112:AW112)))</f>
        <v>0</v>
      </c>
      <c r="AY112" s="7">
        <f>IF(OR($E109=0,AX118=0),0,MIN($C118/$E109, $C118-SUM($C112:AX112)))</f>
        <v>0</v>
      </c>
      <c r="AZ112" s="7">
        <f>IF(OR($E109=0,AY118=0),0,MIN($C118/$E109, $C118-SUM($C112:AY112)))</f>
        <v>0</v>
      </c>
      <c r="BA112" s="7">
        <f>IF(OR($E109=0,AZ118=0),0,MIN($C118/$E109, $C118-SUM($C112:AZ112)))</f>
        <v>0</v>
      </c>
      <c r="BB112" s="7">
        <f>IF(OR($E109=0,BA118=0),0,MIN($C118/$E109, $C118-SUM($C112:BA112)))</f>
        <v>0</v>
      </c>
      <c r="BC112" s="7">
        <f>IF(OR($E109=0,BB118=0),0,MIN($C118/$E109, $C118-SUM($C112:BB112)))</f>
        <v>0</v>
      </c>
      <c r="BD112" s="7">
        <f>IF(OR($E109=0,BC118=0),0,MIN($C118/$E109, $C118-SUM($C112:BC112)))</f>
        <v>0</v>
      </c>
      <c r="BE112" s="7">
        <f>IF(OR($E109=0,BD118=0),0,MIN($C118/$E109, $C118-SUM($C112:BD112)))</f>
        <v>0</v>
      </c>
      <c r="BF112" s="7">
        <f>IF(OR($E109=0,BE118=0),0,MIN($C118/$E109, $C118-SUM($C112:BE112)))</f>
        <v>0</v>
      </c>
      <c r="BG112" s="7">
        <f>IF(OR($E109=0,BF118=0),0,MIN($C118/$E109, $C118-SUM($C112:BF112)))</f>
        <v>0</v>
      </c>
      <c r="BH112" s="7">
        <f>IF(OR($E109=0,BG118=0),0,MIN($C118/$E109, $C118-SUM($C112:BG112)))</f>
        <v>0</v>
      </c>
      <c r="BI112" s="7">
        <f>IF(OR($E109=0,BH118=0),0,MIN($C118/$E109, $C118-SUM($C112:BH112)))</f>
        <v>0</v>
      </c>
      <c r="BJ112" s="7">
        <f>IF(OR($E109=0,BI118=0),0,MIN($C118/$E109, $C118-SUM($C112:BI112)))</f>
        <v>0</v>
      </c>
      <c r="BK112" s="7">
        <f>IF(OR($E109=0,BJ118=0),0,MIN($C118/$E109, $C118-SUM($C112:BJ112)))</f>
        <v>0</v>
      </c>
    </row>
    <row r="113" spans="2:63" hidden="1" outlineLevel="1">
      <c r="B113" t="s">
        <v>47</v>
      </c>
      <c r="D113" s="7"/>
      <c r="E113" s="7"/>
      <c r="F113" s="7"/>
      <c r="G113" s="7"/>
      <c r="H113" s="10"/>
      <c r="I113" s="11">
        <f>IF(OR($E109=0,H118=0),0,IF($H117&gt;0,(MIN($H117/IF($E109&lt;=5,1,($E109-5)),$H117-SUM($H113:H113))), (MAX($H117/IF($E109&lt;=5,1,($E109-5)),$H117-SUM($H113:H113)))))</f>
        <v>0.14370885720455209</v>
      </c>
      <c r="J113" s="7">
        <f>IF(OR($E109=0,I118=0),0,IF($H117&gt;0,(MIN($H117/IF($E109&lt;=5,1,($E109-5)),$H117-SUM($H113:I113))), (MAX($H117/IF($E109&lt;=5,1,($E109-5)),$H117-SUM($H113:I113)))))</f>
        <v>0.14370885720455209</v>
      </c>
      <c r="K113" s="7">
        <f>IF(OR($E109=0,J118=0),0,IF($H117&gt;0,(MIN($H117/IF($E109&lt;=5,1,($E109-5)),$H117-SUM($H113:J113))), (MAX($H117/IF($E109&lt;=5,1,($E109-5)),$H117-SUM($H113:J113)))))</f>
        <v>0.14370885720455209</v>
      </c>
      <c r="L113" s="7">
        <f>IF(OR($E109=0,K118=0),0,IF($H117&gt;0,(MIN($H117/IF($E109&lt;=5,1,($E109-5)),$H117-SUM($H113:K113))), (MAX($H117/IF($E109&lt;=5,1,($E109-5)),$H117-SUM($H113:K113)))))</f>
        <v>0.14370885720455209</v>
      </c>
      <c r="M113" s="7">
        <f>IF(OR($E109=0,L118=0),0,IF($H117&gt;0,(MIN($H117/IF($E109&lt;=5,1,($E109-5)),$H117-SUM($H113:L113))), (MAX($H117/IF($E109&lt;=5,1,($E109-5)),$H117-SUM($H113:L113)))))</f>
        <v>0.14370885720455209</v>
      </c>
      <c r="N113" s="7">
        <f>IF(OR($E109=0,M118=0),0,IF($H117&gt;0,(MIN($H117/IF($E109&lt;=5,1,($E109-5)),$H117-SUM($H113:M113))), (MAX($H117/IF($E109&lt;=5,1,($E109-5)),$H117-SUM($H113:M113)))))</f>
        <v>0.14370885720455209</v>
      </c>
      <c r="O113" s="7">
        <f>IF(OR($E109=0,N118=0),0,IF($H117&gt;0,(MIN($H117/IF($E109&lt;=5,1,($E109-5)),$H117-SUM($H113:N113))), (MAX($H117/IF($E109&lt;=5,1,($E109-5)),$H117-SUM($H113:N113)))))</f>
        <v>0.14370885720455209</v>
      </c>
      <c r="P113" s="7">
        <f>IF(OR($E109=0,O118=0),0,IF($H117&gt;0,(MIN($H117/IF($E109&lt;=5,1,($E109-5)),$H117-SUM($H113:O113))), (MAX($H117/IF($E109&lt;=5,1,($E109-5)),$H117-SUM($H113:O113)))))</f>
        <v>0.14370885720455209</v>
      </c>
      <c r="Q113" s="7">
        <f>IF(OR($E109=0,P118=0),0,IF($H117&gt;0,(MIN($H117/IF($E109&lt;=5,1,($E109-5)),$H117-SUM($H113:P113))), (MAX($H117/IF($E109&lt;=5,1,($E109-5)),$H117-SUM($H113:P113)))))</f>
        <v>0.14370885720455209</v>
      </c>
      <c r="R113" s="7">
        <f>IF(OR($E109=0,Q118=0),0,IF($H117&gt;0,(MIN($H117/IF($E109&lt;=5,1,($E109-5)),$H117-SUM($H113:Q113))), (MAX($H117/IF($E109&lt;=5,1,($E109-5)),$H117-SUM($H113:Q113)))))</f>
        <v>0.14370885720455209</v>
      </c>
      <c r="S113" s="7">
        <f>IF(OR($E109=0,R118=0),0,IF($H117&gt;0,(MIN($H117/IF($E109&lt;=5,1,($E109-5)),$H117-SUM($H113:R113))), (MAX($H117/IF($E109&lt;=5,1,($E109-5)),$H117-SUM($H113:R113)))))</f>
        <v>0.14370885720455209</v>
      </c>
      <c r="T113" s="7">
        <f>IF(OR($E109=0,S118=0),0,IF($H117&gt;0,(MIN($H117/IF($E109&lt;=5,1,($E109-5)),$H117-SUM($H113:S113))), (MAX($H117/IF($E109&lt;=5,1,($E109-5)),$H117-SUM($H113:S113)))))</f>
        <v>0.14370885720455209</v>
      </c>
      <c r="U113" s="7">
        <f>IF(OR($E109=0,T118=0),0,IF($H117&gt;0,(MIN($H117/IF($E109&lt;=5,1,($E109-5)),$H117-SUM($H113:T113))), (MAX($H117/IF($E109&lt;=5,1,($E109-5)),$H117-SUM($H113:T113)))))</f>
        <v>0.14370885720455209</v>
      </c>
      <c r="V113" s="7">
        <f>IF(OR($E109=0,U118=0),0,IF($H117&gt;0,(MIN($H117/IF($E109&lt;=5,1,($E109-5)),$H117-SUM($H113:U113))), (MAX($H117/IF($E109&lt;=5,1,($E109-5)),$H117-SUM($H113:U113)))))</f>
        <v>0.14370885720455209</v>
      </c>
      <c r="W113" s="7">
        <f>IF(OR($E109=0,V118=0),0,IF($H117&gt;0,(MIN($H117/IF($E109&lt;=5,1,($E109-5)),$H117-SUM($H113:V113))), (MAX($H117/IF($E109&lt;=5,1,($E109-5)),$H117-SUM($H113:V113)))))</f>
        <v>0.14370885720455209</v>
      </c>
      <c r="X113" s="7">
        <f>IF(OR($E109=0,W118=0),0,IF($H117&gt;0,(MIN($H117/IF($E109&lt;=5,1,($E109-5)),$H117-SUM($H113:W113))), (MAX($H117/IF($E109&lt;=5,1,($E109-5)),$H117-SUM($H113:W113)))))</f>
        <v>0.14370885720455209</v>
      </c>
      <c r="Y113" s="7">
        <f>IF(OR($E109=0,X118=0),0,IF($H117&gt;0,(MIN($H117/IF($E109&lt;=5,1,($E109-5)),$H117-SUM($H113:X113))), (MAX($H117/IF($E109&lt;=5,1,($E109-5)),$H117-SUM($H113:X113)))))</f>
        <v>0.14370885720455209</v>
      </c>
      <c r="Z113" s="7">
        <f>IF(OR($E109=0,Y118=0),0,IF($H117&gt;0,(MIN($H117/IF($E109&lt;=5,1,($E109-5)),$H117-SUM($H113:Y113))), (MAX($H117/IF($E109&lt;=5,1,($E109-5)),$H117-SUM($H113:Y113)))))</f>
        <v>0.14370885720455209</v>
      </c>
      <c r="AA113" s="7">
        <f>IF(OR($E109=0,Z118=0),0,IF($H117&gt;0,(MIN($H117/IF($E109&lt;=5,1,($E109-5)),$H117-SUM($H113:Z113))), (MAX($H117/IF($E109&lt;=5,1,($E109-5)),$H117-SUM($H113:Z113)))))</f>
        <v>0.14370885720455209</v>
      </c>
      <c r="AB113" s="7">
        <f>IF(OR($E109=0,AA118=0),0,IF($H117&gt;0,(MIN($H117/IF($E109&lt;=5,1,($E109-5)),$H117-SUM($H113:AA113))), (MAX($H117/IF($E109&lt;=5,1,($E109-5)),$H117-SUM($H113:AA113)))))</f>
        <v>0.14370885720455209</v>
      </c>
      <c r="AC113" s="7">
        <f>IF(OR($E109=0,AB118=0),0,IF($H117&gt;0,(MIN($H117/IF($E109&lt;=5,1,($E109-5)),$H117-SUM($H113:AB113))), (MAX($H117/IF($E109&lt;=5,1,($E109-5)),$H117-SUM($H113:AB113)))))</f>
        <v>0.14370885720455209</v>
      </c>
      <c r="AD113" s="7">
        <f>IF(OR($E109=0,AC118=0),0,IF($H117&gt;0,(MIN($H117/IF($E109&lt;=5,1,($E109-5)),$H117-SUM($H113:AC113))), (MAX($H117/IF($E109&lt;=5,1,($E109-5)),$H117-SUM($H113:AC113)))))</f>
        <v>0.14370885720455209</v>
      </c>
      <c r="AE113" s="7">
        <f>IF(OR($E109=0,AD118=0),0,IF($H117&gt;0,(MIN($H117/IF($E109&lt;=5,1,($E109-5)),$H117-SUM($H113:AD113))), (MAX($H117/IF($E109&lt;=5,1,($E109-5)),$H117-SUM($H113:AD113)))))</f>
        <v>0.14370885720455209</v>
      </c>
      <c r="AF113" s="7">
        <f>IF(OR($E109=0,AE118=0),0,IF($H117&gt;0,(MIN($H117/IF($E109&lt;=5,1,($E109-5)),$H117-SUM($H113:AE113))), (MAX($H117/IF($E109&lt;=5,1,($E109-5)),$H117-SUM($H113:AE113)))))</f>
        <v>0.14370885720455209</v>
      </c>
      <c r="AG113" s="7">
        <f>IF(OR($E109=0,AF118=0),0,IF($H117&gt;0,(MIN($H117/IF($E109&lt;=5,1,($E109-5)),$H117-SUM($H113:AF113))), (MAX($H117/IF($E109&lt;=5,1,($E109-5)),$H117-SUM($H113:AF113)))))</f>
        <v>0.14370885720455209</v>
      </c>
      <c r="AH113" s="7">
        <f>IF(OR($E109=0,AG118=0),0,IF($H117&gt;0,(MIN($H117/IF($E109&lt;=5,1,($E109-5)),$H117-SUM($H113:AG113))), (MAX($H117/IF($E109&lt;=5,1,($E109-5)),$H117-SUM($H113:AG113)))))</f>
        <v>0.14370885720455209</v>
      </c>
      <c r="AI113" s="7">
        <f>IF(OR($E109=0,AH118=0),0,IF($H117&gt;0,(MIN($H117/IF($E109&lt;=5,1,($E109-5)),$H117-SUM($H113:AH113))), (MAX($H117/IF($E109&lt;=5,1,($E109-5)),$H117-SUM($H113:AH113)))))</f>
        <v>0.14370885720455209</v>
      </c>
      <c r="AJ113" s="7">
        <f>IF(OR($E109=0,AI118=0),0,IF($H117&gt;0,(MIN($H117/IF($E109&lt;=5,1,($E109-5)),$H117-SUM($H113:AI113))), (MAX($H117/IF($E109&lt;=5,1,($E109-5)),$H117-SUM($H113:AI113)))))</f>
        <v>0.14370885720455209</v>
      </c>
      <c r="AK113" s="7">
        <f>IF(OR($E109=0,AJ118=0),0,IF($H117&gt;0,(MIN($H117/IF($E109&lt;=5,1,($E109-5)),$H117-SUM($H113:AJ113))), (MAX($H117/IF($E109&lt;=5,1,($E109-5)),$H117-SUM($H113:AJ113)))))</f>
        <v>0.14370885720455209</v>
      </c>
      <c r="AL113" s="7">
        <f>IF(OR($E109=0,AK118=0),0,IF($H117&gt;0,(MIN($H117/IF($E109&lt;=5,1,($E109-5)),$H117-SUM($H113:AK113))), (MAX($H117/IF($E109&lt;=5,1,($E109-5)),$H117-SUM($H113:AK113)))))</f>
        <v>0.14370885720455209</v>
      </c>
      <c r="AM113" s="7">
        <f>IF(OR($E109=0,AL118=0),0,IF($H117&gt;0,(MIN($H117/IF($E109&lt;=5,1,($E109-5)),$H117-SUM($H113:AL113))), (MAX($H117/IF($E109&lt;=5,1,($E109-5)),$H117-SUM($H113:AL113)))))</f>
        <v>0.11091301480912641</v>
      </c>
      <c r="AN113" s="7">
        <f>IF(OR($E109=0,AM118=0),0,IF($H117&gt;0,(MIN($H117/IF($E109&lt;=5,1,($E109-5)),$H117-SUM($H113:AM113))), (MAX($H117/IF($E109&lt;=5,1,($E109-5)),$H117-SUM($H113:AM113)))))</f>
        <v>0</v>
      </c>
      <c r="AO113" s="7">
        <f>IF(OR($E109=0,AN118=0),0,IF($H117&gt;0,(MIN($H117/IF($E109&lt;=5,1,($E109-5)),$H117-SUM($H113:AN113))), (MAX($H117/IF($E109&lt;=5,1,($E109-5)),$H117-SUM($H113:AN113)))))</f>
        <v>0</v>
      </c>
      <c r="AP113" s="7">
        <f>IF(OR($E109=0,AO118=0),0,IF($H117&gt;0,(MIN($H117/IF($E109&lt;=5,1,($E109-5)),$H117-SUM($H113:AO113))), (MAX($H117/IF($E109&lt;=5,1,($E109-5)),$H117-SUM($H113:AO113)))))</f>
        <v>0</v>
      </c>
      <c r="AQ113" s="7">
        <f>IF(OR($E109=0,AP118=0),0,IF($H117&gt;0,(MIN($H117/IF($E109&lt;=5,1,($E109-5)),$H117-SUM($H113:AP113))), (MAX($H117/IF($E109&lt;=5,1,($E109-5)),$H117-SUM($H113:AP113)))))</f>
        <v>0</v>
      </c>
      <c r="AR113" s="7">
        <f>IF(OR($E109=0,AQ118=0),0,IF($H117&gt;0,(MIN($H117/IF($E109&lt;=5,1,($E109-5)),$H117-SUM($H113:AQ113))), (MAX($H117/IF($E109&lt;=5,1,($E109-5)),$H117-SUM($H113:AQ113)))))</f>
        <v>0</v>
      </c>
      <c r="AS113" s="7">
        <f>IF(OR($E109=0,AR118=0),0,IF($H117&gt;0,(MIN($H117/IF($E109&lt;=5,1,($E109-5)),$H117-SUM($H113:AR113))), (MAX($H117/IF($E109&lt;=5,1,($E109-5)),$H117-SUM($H113:AR113)))))</f>
        <v>0</v>
      </c>
      <c r="AT113" s="7">
        <f>IF(OR($E109=0,AS118=0),0,IF($H117&gt;0,(MIN($H117/IF($E109&lt;=5,1,($E109-5)),$H117-SUM($H113:AS113))), (MAX($H117/IF($E109&lt;=5,1,($E109-5)),$H117-SUM($H113:AS113)))))</f>
        <v>0</v>
      </c>
      <c r="AU113" s="7">
        <f>IF(OR($E109=0,AT118=0),0,IF($H117&gt;0,(MIN($H117/IF($E109&lt;=5,1,($E109-5)),$H117-SUM($H113:AT113))), (MAX($H117/IF($E109&lt;=5,1,($E109-5)),$H117-SUM($H113:AT113)))))</f>
        <v>0</v>
      </c>
      <c r="AV113" s="7">
        <f>IF(OR($E109=0,AU118=0),0,IF($H117&gt;0,(MIN($H117/IF($E109&lt;=5,1,($E109-5)),$H117-SUM($H113:AU113))), (MAX($H117/IF($E109&lt;=5,1,($E109-5)),$H117-SUM($H113:AU113)))))</f>
        <v>0</v>
      </c>
      <c r="AW113" s="7">
        <f>IF(OR($E109=0,AV118=0),0,IF($H117&gt;0,(MIN($H117/IF($E109&lt;=5,1,($E109-5)),$H117-SUM($H113:AV113))), (MAX($H117/IF($E109&lt;=5,1,($E109-5)),$H117-SUM($H113:AV113)))))</f>
        <v>0</v>
      </c>
      <c r="AX113" s="7">
        <f>IF(OR($E109=0,AW118=0),0,IF($H117&gt;0,(MIN($H117/IF($E109&lt;=5,1,($E109-5)),$H117-SUM($H113:AW113))), (MAX($H117/IF($E109&lt;=5,1,($E109-5)),$H117-SUM($H113:AW113)))))</f>
        <v>0</v>
      </c>
      <c r="AY113" s="7">
        <f>IF(OR($E109=0,AX118=0),0,IF($H117&gt;0,(MIN($H117/IF($E109&lt;=5,1,($E109-5)),$H117-SUM($H113:AX113))), (MAX($H117/IF($E109&lt;=5,1,($E109-5)),$H117-SUM($H113:AX113)))))</f>
        <v>0</v>
      </c>
      <c r="AZ113" s="7">
        <f>IF(OR($E109=0,AY118=0),0,IF($H117&gt;0,(MIN($H117/IF($E109&lt;=5,1,($E109-5)),$H117-SUM($H113:AY113))), (MAX($H117/IF($E109&lt;=5,1,($E109-5)),$H117-SUM($H113:AY113)))))</f>
        <v>0</v>
      </c>
      <c r="BA113" s="7">
        <f>IF(OR($E109=0,AZ118=0),0,IF($H117&gt;0,(MIN($H117/IF($E109&lt;=5,1,($E109-5)),$H117-SUM($H113:AZ113))), (MAX($H117/IF($E109&lt;=5,1,($E109-5)),$H117-SUM($H113:AZ113)))))</f>
        <v>0</v>
      </c>
      <c r="BB113" s="7">
        <f>IF(OR($E109=0,BA118=0),0,IF($H117&gt;0,(MIN($H117/IF($E109&lt;=5,1,($E109-5)),$H117-SUM($H113:BA113))), (MAX($H117/IF($E109&lt;=5,1,($E109-5)),$H117-SUM($H113:BA113)))))</f>
        <v>0</v>
      </c>
      <c r="BC113" s="7">
        <f>IF(OR($E109=0,BB118=0),0,IF($H117&gt;0,(MIN($H117/IF($E109&lt;=5,1,($E109-5)),$H117-SUM($H113:BB113))), (MAX($H117/IF($E109&lt;=5,1,($E109-5)),$H117-SUM($H113:BB113)))))</f>
        <v>0</v>
      </c>
      <c r="BD113" s="7">
        <f>IF(OR($E109=0,BC118=0),0,IF($H117&gt;0,(MIN($H117/IF($E109&lt;=5,1,($E109-5)),$H117-SUM($H113:BC113))), (MAX($H117/IF($E109&lt;=5,1,($E109-5)),$H117-SUM($H113:BC113)))))</f>
        <v>0</v>
      </c>
      <c r="BE113" s="7">
        <f>IF(OR($E109=0,BD118=0),0,IF($H117&gt;0,(MIN($H117/IF($E109&lt;=5,1,($E109-5)),$H117-SUM($H113:BD113))), (MAX($H117/IF($E109&lt;=5,1,($E109-5)),$H117-SUM($H113:BD113)))))</f>
        <v>0</v>
      </c>
      <c r="BF113" s="7">
        <f>IF(OR($E109=0,BE118=0),0,IF($H117&gt;0,(MIN($H117/IF($E109&lt;=5,1,($E109-5)),$H117-SUM($H113:BE113))), (MAX($H117/IF($E109&lt;=5,1,($E109-5)),$H117-SUM($H113:BE113)))))</f>
        <v>0</v>
      </c>
      <c r="BG113" s="7">
        <f>IF(OR($E109=0,BF118=0),0,IF($H117&gt;0,(MIN($H117/IF($E109&lt;=5,1,($E109-5)),$H117-SUM($H113:BF113))), (MAX($H117/IF($E109&lt;=5,1,($E109-5)),$H117-SUM($H113:BF113)))))</f>
        <v>0</v>
      </c>
      <c r="BH113" s="7">
        <f>IF(OR($E109=0,BG118=0),0,IF($H117&gt;0,(MIN($H117/IF($E109&lt;=5,1,($E109-5)),$H117-SUM($H113:BG113))), (MAX($H117/IF($E109&lt;=5,1,($E109-5)),$H117-SUM($H113:BG113)))))</f>
        <v>0</v>
      </c>
      <c r="BI113" s="7">
        <f>IF(OR($E109=0,BH118=0),0,IF($H117&gt;0,(MIN($H117/IF($E109&lt;=5,1,($E109-5)),$H117-SUM($H113:BH113))), (MAX($H117/IF($E109&lt;=5,1,($E109-5)),$H117-SUM($H113:BH113)))))</f>
        <v>0</v>
      </c>
      <c r="BJ113" s="7">
        <f>IF(OR($E109=0,BI118=0),0,IF($H117&gt;0,(MIN($H117/IF($E109&lt;=5,1,($E109-5)),$H117-SUM($H113:BI113))), (MAX($H117/IF($E109&lt;=5,1,($E109-5)),$H117-SUM($H113:BI113)))))</f>
        <v>0</v>
      </c>
      <c r="BK113" s="7">
        <f>IF(OR($E109=0,BJ118=0),0,IF($H117&gt;0,(MIN($H117/IF($E109&lt;=5,1,($E109-5)),$H117-SUM($H113:BJ113))), (MAX($H117/IF($E109&lt;=5,1,($E109-5)),$H117-SUM($H113:BJ113)))))</f>
        <v>0</v>
      </c>
    </row>
    <row r="114" spans="2:63" hidden="1" outlineLevel="1">
      <c r="B114" t="s">
        <v>46</v>
      </c>
      <c r="D114" s="7"/>
      <c r="E114" s="7"/>
      <c r="F114" s="7"/>
      <c r="G114" s="7"/>
      <c r="H114" s="10"/>
      <c r="I114" s="11"/>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row>
    <row r="115" spans="2:63" hidden="1" outlineLevel="1">
      <c r="B115" t="s">
        <v>42</v>
      </c>
      <c r="D115" s="7"/>
      <c r="E115" s="7"/>
      <c r="F115" s="7"/>
      <c r="G115" s="7"/>
      <c r="H115" s="10">
        <f>Inputs!D66/Inputs!I5</f>
        <v>3.2428768046966931</v>
      </c>
      <c r="I115" s="11"/>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row>
    <row r="116" spans="2:63" hidden="1" outlineLevel="1">
      <c r="B116" t="s">
        <v>43</v>
      </c>
      <c r="D116" s="67"/>
      <c r="E116" s="67"/>
      <c r="F116" s="67"/>
      <c r="G116" s="67"/>
      <c r="H116" s="68">
        <f>Inputs!I85/Inputs!I5</f>
        <v>1.1793019262489943</v>
      </c>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row>
    <row r="117" spans="2:63" hidden="1" outlineLevel="1">
      <c r="B117" t="s">
        <v>29</v>
      </c>
      <c r="D117" s="7">
        <f t="shared" ref="D117" si="315">SUM(D115:D116)</f>
        <v>0</v>
      </c>
      <c r="E117" s="7">
        <f t="shared" ref="E117" si="316">SUM(E115:E116)</f>
        <v>0</v>
      </c>
      <c r="F117" s="7">
        <f t="shared" ref="F117" si="317">SUM(F115:F116)</f>
        <v>0</v>
      </c>
      <c r="G117" s="7">
        <f t="shared" ref="G117" si="318">SUM(G115:G116)</f>
        <v>0</v>
      </c>
      <c r="H117" s="10">
        <f>SUM(H115:H116)</f>
        <v>4.4221787309456877</v>
      </c>
      <c r="I117" s="11">
        <f t="shared" ref="I117" si="319">SUM(I115:I116)</f>
        <v>0</v>
      </c>
      <c r="J117" s="7">
        <f t="shared" ref="J117" si="320">SUM(J115:J116)</f>
        <v>0</v>
      </c>
      <c r="K117" s="7">
        <f t="shared" ref="K117" si="321">SUM(K115:K116)</f>
        <v>0</v>
      </c>
      <c r="L117" s="7">
        <f t="shared" ref="L117" si="322">SUM(L115:L116)</f>
        <v>0</v>
      </c>
      <c r="M117" s="7">
        <f t="shared" ref="M117" si="323">SUM(M115:M116)</f>
        <v>0</v>
      </c>
      <c r="N117" s="7">
        <f t="shared" ref="N117" si="324">SUM(N115:N116)</f>
        <v>0</v>
      </c>
      <c r="O117" s="7">
        <f t="shared" ref="O117" si="325">SUM(O115:O116)</f>
        <v>0</v>
      </c>
      <c r="P117" s="7">
        <f t="shared" ref="P117" si="326">SUM(P115:P116)</f>
        <v>0</v>
      </c>
      <c r="Q117" s="7">
        <f t="shared" ref="Q117" si="327">SUM(Q115:Q116)</f>
        <v>0</v>
      </c>
      <c r="R117" s="7">
        <f t="shared" ref="R117" si="328">SUM(R115:R116)</f>
        <v>0</v>
      </c>
      <c r="S117" s="7">
        <f t="shared" ref="S117" si="329">SUM(S115:S116)</f>
        <v>0</v>
      </c>
      <c r="T117" s="7">
        <f t="shared" ref="T117" si="330">SUM(T115:T116)</f>
        <v>0</v>
      </c>
      <c r="U117" s="7">
        <f t="shared" ref="U117" si="331">SUM(U115:U116)</f>
        <v>0</v>
      </c>
      <c r="V117" s="7">
        <f t="shared" ref="V117" si="332">SUM(V115:V116)</f>
        <v>0</v>
      </c>
      <c r="W117" s="7">
        <f t="shared" ref="W117" si="333">SUM(W115:W116)</f>
        <v>0</v>
      </c>
      <c r="X117" s="7">
        <f t="shared" ref="X117" si="334">SUM(X115:X116)</f>
        <v>0</v>
      </c>
      <c r="Y117" s="7">
        <f t="shared" ref="Y117" si="335">SUM(Y115:Y116)</f>
        <v>0</v>
      </c>
      <c r="Z117" s="7">
        <f t="shared" ref="Z117" si="336">SUM(Z115:Z116)</f>
        <v>0</v>
      </c>
      <c r="AA117" s="7">
        <f t="shared" ref="AA117" si="337">SUM(AA115:AA116)</f>
        <v>0</v>
      </c>
      <c r="AB117" s="7">
        <f t="shared" ref="AB117" si="338">SUM(AB115:AB116)</f>
        <v>0</v>
      </c>
      <c r="AC117" s="7">
        <f t="shared" ref="AC117" si="339">SUM(AC115:AC116)</f>
        <v>0</v>
      </c>
      <c r="AD117" s="7">
        <f t="shared" ref="AD117" si="340">SUM(AD115:AD116)</f>
        <v>0</v>
      </c>
      <c r="AE117" s="7">
        <f t="shared" ref="AE117" si="341">SUM(AE115:AE116)</f>
        <v>0</v>
      </c>
      <c r="AF117" s="7">
        <f t="shared" ref="AF117" si="342">SUM(AF115:AF116)</f>
        <v>0</v>
      </c>
      <c r="AG117" s="7">
        <f t="shared" ref="AG117" si="343">SUM(AG115:AG116)</f>
        <v>0</v>
      </c>
      <c r="AH117" s="7">
        <f t="shared" ref="AH117" si="344">SUM(AH115:AH116)</f>
        <v>0</v>
      </c>
      <c r="AI117" s="7">
        <f t="shared" ref="AI117" si="345">SUM(AI115:AI116)</f>
        <v>0</v>
      </c>
      <c r="AJ117" s="7">
        <f t="shared" ref="AJ117" si="346">SUM(AJ115:AJ116)</f>
        <v>0</v>
      </c>
      <c r="AK117" s="7">
        <f t="shared" ref="AK117" si="347">SUM(AK115:AK116)</f>
        <v>0</v>
      </c>
      <c r="AL117" s="7">
        <f t="shared" ref="AL117" si="348">SUM(AL115:AL116)</f>
        <v>0</v>
      </c>
      <c r="AM117" s="7">
        <f t="shared" ref="AM117" si="349">SUM(AM115:AM116)</f>
        <v>0</v>
      </c>
      <c r="AN117" s="7">
        <f t="shared" ref="AN117" si="350">SUM(AN115:AN116)</f>
        <v>0</v>
      </c>
      <c r="AO117" s="7">
        <f t="shared" ref="AO117" si="351">SUM(AO115:AO116)</f>
        <v>0</v>
      </c>
      <c r="AP117" s="7">
        <f t="shared" ref="AP117" si="352">SUM(AP115:AP116)</f>
        <v>0</v>
      </c>
      <c r="AQ117" s="7">
        <f t="shared" ref="AQ117" si="353">SUM(AQ115:AQ116)</f>
        <v>0</v>
      </c>
      <c r="AR117" s="7">
        <f t="shared" ref="AR117" si="354">SUM(AR115:AR116)</f>
        <v>0</v>
      </c>
      <c r="AS117" s="7">
        <f t="shared" ref="AS117" si="355">SUM(AS115:AS116)</f>
        <v>0</v>
      </c>
      <c r="AT117" s="7">
        <f t="shared" ref="AT117" si="356">SUM(AT115:AT116)</f>
        <v>0</v>
      </c>
      <c r="AU117" s="7">
        <f t="shared" ref="AU117" si="357">SUM(AU115:AU116)</f>
        <v>0</v>
      </c>
      <c r="AV117" s="7">
        <f t="shared" ref="AV117" si="358">SUM(AV115:AV116)</f>
        <v>0</v>
      </c>
      <c r="AW117" s="7">
        <f t="shared" ref="AW117" si="359">SUM(AW115:AW116)</f>
        <v>0</v>
      </c>
      <c r="AX117" s="7">
        <f t="shared" ref="AX117" si="360">SUM(AX115:AX116)</f>
        <v>0</v>
      </c>
      <c r="AY117" s="7">
        <f t="shared" ref="AY117" si="361">SUM(AY115:AY116)</f>
        <v>0</v>
      </c>
      <c r="AZ117" s="7">
        <f t="shared" ref="AZ117" si="362">SUM(AZ115:AZ116)</f>
        <v>0</v>
      </c>
      <c r="BA117" s="7">
        <f t="shared" ref="BA117" si="363">SUM(BA115:BA116)</f>
        <v>0</v>
      </c>
      <c r="BB117" s="7">
        <f t="shared" ref="BB117" si="364">SUM(BB115:BB116)</f>
        <v>0</v>
      </c>
      <c r="BC117" s="7">
        <f t="shared" ref="BC117" si="365">SUM(BC115:BC116)</f>
        <v>0</v>
      </c>
      <c r="BD117" s="7">
        <f t="shared" ref="BD117" si="366">SUM(BD115:BD116)</f>
        <v>0</v>
      </c>
      <c r="BE117" s="7">
        <f t="shared" ref="BE117" si="367">SUM(BE115:BE116)</f>
        <v>0</v>
      </c>
      <c r="BF117" s="7">
        <f t="shared" ref="BF117" si="368">SUM(BF115:BF116)</f>
        <v>0</v>
      </c>
      <c r="BG117" s="7">
        <f t="shared" ref="BG117" si="369">SUM(BG115:BG116)</f>
        <v>0</v>
      </c>
      <c r="BH117" s="7">
        <f t="shared" ref="BH117" si="370">SUM(BH115:BH116)</f>
        <v>0</v>
      </c>
      <c r="BI117" s="7">
        <f t="shared" ref="BI117" si="371">SUM(BI115:BI116)</f>
        <v>0</v>
      </c>
      <c r="BJ117" s="7">
        <f t="shared" ref="BJ117" si="372">SUM(BJ115:BJ116)</f>
        <v>0</v>
      </c>
      <c r="BK117" s="7">
        <f t="shared" ref="BK117" si="373">SUM(BK115:BK116)</f>
        <v>0</v>
      </c>
    </row>
    <row r="118" spans="2:63" hidden="1" outlineLevel="1">
      <c r="B118" t="s">
        <v>44</v>
      </c>
      <c r="C118" s="8">
        <f>D109</f>
        <v>447.57908528947036</v>
      </c>
      <c r="D118" s="7">
        <f>C118-D112-D113+D117</f>
        <v>435.06701672571035</v>
      </c>
      <c r="E118" s="7">
        <f t="shared" ref="E118" si="374">D118-E112-E113+E117</f>
        <v>422.55494816195034</v>
      </c>
      <c r="F118" s="7">
        <f t="shared" ref="F118" si="375">E118-F112-F113+F117</f>
        <v>410.04287959819032</v>
      </c>
      <c r="G118" s="7">
        <f t="shared" ref="G118" si="376">F118-G112-G113+G117</f>
        <v>397.53081103443031</v>
      </c>
      <c r="H118" s="10">
        <f>G118-H112-H113+H117</f>
        <v>389.44092120161599</v>
      </c>
      <c r="I118" s="11">
        <f t="shared" ref="I118" si="377">H118-I112-I113+I117</f>
        <v>376.78514378065142</v>
      </c>
      <c r="J118" s="7">
        <f t="shared" ref="J118" si="378">I118-J112-J113+J117</f>
        <v>364.12936635968686</v>
      </c>
      <c r="K118" s="7">
        <f t="shared" ref="K118" si="379">J118-K112-K113+K117</f>
        <v>351.47358893872229</v>
      </c>
      <c r="L118" s="7">
        <f t="shared" ref="L118" si="380">K118-L112-L113+L117</f>
        <v>338.81781151775772</v>
      </c>
      <c r="M118" s="7">
        <f t="shared" ref="M118" si="381">L118-M112-M113+M117</f>
        <v>326.16203409679315</v>
      </c>
      <c r="N118" s="7">
        <f t="shared" ref="N118" si="382">M118-N112-N113+N117</f>
        <v>313.50625667582858</v>
      </c>
      <c r="O118" s="7">
        <f t="shared" ref="O118" si="383">N118-O112-O113+O117</f>
        <v>300.85047925486401</v>
      </c>
      <c r="P118" s="7">
        <f t="shared" ref="P118" si="384">O118-P112-P113+P117</f>
        <v>288.19470183389944</v>
      </c>
      <c r="Q118" s="7">
        <f t="shared" ref="Q118" si="385">P118-Q112-Q113+Q117</f>
        <v>275.53892441293488</v>
      </c>
      <c r="R118" s="7">
        <f t="shared" ref="R118" si="386">Q118-R112-R113+R117</f>
        <v>262.88314699197031</v>
      </c>
      <c r="S118" s="7">
        <f t="shared" ref="S118" si="387">R118-S112-S113+S117</f>
        <v>250.22736957100571</v>
      </c>
      <c r="T118" s="7">
        <f t="shared" ref="T118" si="388">S118-T112-T113+T117</f>
        <v>237.57159215004111</v>
      </c>
      <c r="U118" s="7">
        <f t="shared" ref="U118" si="389">T118-U112-U113+U117</f>
        <v>224.91581472907652</v>
      </c>
      <c r="V118" s="7">
        <f t="shared" ref="V118" si="390">U118-V112-V113+V117</f>
        <v>212.26003730811192</v>
      </c>
      <c r="W118" s="7">
        <f t="shared" ref="W118" si="391">V118-W112-W113+W117</f>
        <v>199.60425988714732</v>
      </c>
      <c r="X118" s="7">
        <f t="shared" ref="X118" si="392">W118-X112-X113+X117</f>
        <v>186.94848246618272</v>
      </c>
      <c r="Y118" s="7">
        <f t="shared" ref="Y118" si="393">X118-Y112-Y113+Y117</f>
        <v>174.29270504521813</v>
      </c>
      <c r="Z118" s="7">
        <f t="shared" ref="Z118" si="394">Y118-Z112-Z113+Z117</f>
        <v>161.63692762425353</v>
      </c>
      <c r="AA118" s="7">
        <f t="shared" ref="AA118" si="395">Z118-AA112-AA113+AA117</f>
        <v>148.98115020328893</v>
      </c>
      <c r="AB118" s="7">
        <f t="shared" ref="AB118" si="396">AA118-AB112-AB113+AB117</f>
        <v>136.32537278232434</v>
      </c>
      <c r="AC118" s="7">
        <f t="shared" ref="AC118" si="397">AB118-AC112-AC113+AC117</f>
        <v>123.66959536135975</v>
      </c>
      <c r="AD118" s="7">
        <f t="shared" ref="AD118" si="398">AC118-AD112-AD113+AD117</f>
        <v>111.01381794039517</v>
      </c>
      <c r="AE118" s="7">
        <f t="shared" ref="AE118" si="399">AD118-AE112-AE113+AE117</f>
        <v>98.358040519430588</v>
      </c>
      <c r="AF118" s="7">
        <f t="shared" ref="AF118" si="400">AE118-AF112-AF113+AF117</f>
        <v>85.702263098466005</v>
      </c>
      <c r="AG118" s="7">
        <f t="shared" ref="AG118" si="401">AF118-AG112-AG113+AG117</f>
        <v>73.046485677501423</v>
      </c>
      <c r="AH118" s="7">
        <f t="shared" ref="AH118" si="402">AG118-AH112-AH113+AH117</f>
        <v>60.39070825653684</v>
      </c>
      <c r="AI118" s="7">
        <f t="shared" ref="AI118" si="403">AH118-AI112-AI113+AI117</f>
        <v>47.734930835572257</v>
      </c>
      <c r="AJ118" s="7">
        <f t="shared" ref="AJ118" si="404">AI118-AJ112-AJ113+AJ117</f>
        <v>35.079153414607674</v>
      </c>
      <c r="AK118" s="7">
        <f t="shared" ref="AK118" si="405">AJ118-AK112-AK113+AK117</f>
        <v>22.423375993643091</v>
      </c>
      <c r="AL118" s="7">
        <f t="shared" ref="AL118" si="406">AK118-AL112-AL113+AL117</f>
        <v>9.7675985726785086</v>
      </c>
      <c r="AM118" s="7">
        <f t="shared" ref="AM118" si="407">AL118-AM112-AM113+AM117</f>
        <v>-1.5454304502782179E-13</v>
      </c>
      <c r="AN118" s="7">
        <f t="shared" ref="AN118" si="408">AM118-AN112-AN113+AN117</f>
        <v>-1.5454304502782179E-13</v>
      </c>
      <c r="AO118" s="7">
        <f t="shared" ref="AO118" si="409">AN118-AO112-AO113+AO117</f>
        <v>-1.5454304502782179E-13</v>
      </c>
      <c r="AP118" s="7">
        <f t="shared" ref="AP118" si="410">AO118-AP112-AP113+AP117</f>
        <v>-1.5454304502782179E-13</v>
      </c>
      <c r="AQ118" s="7">
        <f t="shared" ref="AQ118" si="411">AP118-AQ112-AQ113+AQ117</f>
        <v>-1.5454304502782179E-13</v>
      </c>
      <c r="AR118" s="7">
        <f t="shared" ref="AR118" si="412">AQ118-AR112-AR113+AR117</f>
        <v>-1.5454304502782179E-13</v>
      </c>
      <c r="AS118" s="7">
        <f t="shared" ref="AS118" si="413">AR118-AS112-AS113+AS117</f>
        <v>-1.5454304502782179E-13</v>
      </c>
      <c r="AT118" s="7">
        <f t="shared" ref="AT118" si="414">AS118-AT112-AT113+AT117</f>
        <v>-1.5454304502782179E-13</v>
      </c>
      <c r="AU118" s="7">
        <f t="shared" ref="AU118" si="415">AT118-AU112-AU113+AU117</f>
        <v>-1.5454304502782179E-13</v>
      </c>
      <c r="AV118" s="7">
        <f t="shared" ref="AV118" si="416">AU118-AV112-AV113+AV117</f>
        <v>-1.5454304502782179E-13</v>
      </c>
      <c r="AW118" s="7">
        <f t="shared" ref="AW118" si="417">AV118-AW112-AW113+AW117</f>
        <v>-1.5454304502782179E-13</v>
      </c>
      <c r="AX118" s="7">
        <f t="shared" ref="AX118" si="418">AW118-AX112-AX113+AX117</f>
        <v>-1.5454304502782179E-13</v>
      </c>
      <c r="AY118" s="7">
        <f t="shared" ref="AY118" si="419">AX118-AY112-AY113+AY117</f>
        <v>-1.5454304502782179E-13</v>
      </c>
      <c r="AZ118" s="7">
        <f t="shared" ref="AZ118" si="420">AY118-AZ112-AZ113+AZ117</f>
        <v>-1.5454304502782179E-13</v>
      </c>
      <c r="BA118" s="7">
        <f t="shared" ref="BA118" si="421">AZ118-BA112-BA113+BA117</f>
        <v>-1.5454304502782179E-13</v>
      </c>
      <c r="BB118" s="7">
        <f t="shared" ref="BB118" si="422">BA118-BB112-BB113+BB117</f>
        <v>-1.5454304502782179E-13</v>
      </c>
      <c r="BC118" s="7">
        <f t="shared" ref="BC118" si="423">BB118-BC112-BC113+BC117</f>
        <v>-1.5454304502782179E-13</v>
      </c>
      <c r="BD118" s="7">
        <f t="shared" ref="BD118" si="424">BC118-BD112-BD113+BD117</f>
        <v>-1.5454304502782179E-13</v>
      </c>
      <c r="BE118" s="7">
        <f t="shared" ref="BE118" si="425">BD118-BE112-BE113+BE117</f>
        <v>-1.5454304502782179E-13</v>
      </c>
      <c r="BF118" s="7">
        <f t="shared" ref="BF118" si="426">BE118-BF112-BF113+BF117</f>
        <v>-1.5454304502782179E-13</v>
      </c>
      <c r="BG118" s="7">
        <f t="shared" ref="BG118" si="427">BF118-BG112-BG113+BG117</f>
        <v>-1.5454304502782179E-13</v>
      </c>
      <c r="BH118" s="7">
        <f t="shared" ref="BH118" si="428">BG118-BH112-BH113+BH117</f>
        <v>-1.5454304502782179E-13</v>
      </c>
      <c r="BI118" s="7">
        <f t="shared" ref="BI118" si="429">BH118-BI112-BI113+BI117</f>
        <v>-1.5454304502782179E-13</v>
      </c>
      <c r="BJ118" s="7">
        <f t="shared" ref="BJ118" si="430">BI118-BJ112-BJ113+BJ117</f>
        <v>-1.5454304502782179E-13</v>
      </c>
      <c r="BK118" s="7">
        <f t="shared" ref="BK118" si="431">BJ118-BK112-BK113+BK117</f>
        <v>-1.5454304502782179E-13</v>
      </c>
    </row>
    <row r="119" spans="2:63" hidden="1" outlineLevel="1">
      <c r="D119" s="7"/>
      <c r="E119" s="7"/>
      <c r="F119" s="7"/>
      <c r="G119" s="7"/>
      <c r="H119" s="10"/>
      <c r="I119" s="11"/>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row>
    <row r="120" spans="2:63" hidden="1" outlineLevel="1">
      <c r="D120" s="7"/>
      <c r="E120" s="7"/>
      <c r="F120" s="7"/>
      <c r="G120" s="7"/>
      <c r="H120" s="10"/>
      <c r="I120" s="11"/>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row>
    <row r="121" spans="2:63" hidden="1" outlineLevel="1">
      <c r="B121" t="s">
        <v>27</v>
      </c>
      <c r="D121" s="7">
        <f>Inputs!E34*(1+Inputs!E9)^0.5</f>
        <v>20.736691901986962</v>
      </c>
      <c r="E121" s="7">
        <f>Inputs!F34*(1+Inputs!F9)^0.5</f>
        <v>20.980928960423356</v>
      </c>
      <c r="F121" s="7">
        <f>Inputs!G34*(1+Inputs!G9)^0.5</f>
        <v>21.821358150232591</v>
      </c>
      <c r="G121" s="7">
        <f>Inputs!H34*(1+Inputs!H9)^0.5</f>
        <v>21.290185011825571</v>
      </c>
      <c r="H121" s="10">
        <f>Inputs!I34*(1+Inputs!I9)^0.5</f>
        <v>20.712875315843686</v>
      </c>
      <c r="I121" s="11"/>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row>
    <row r="122" spans="2:63" hidden="1" outlineLevel="1">
      <c r="D122" s="7"/>
      <c r="E122" s="7"/>
      <c r="F122" s="7"/>
      <c r="G122" s="7"/>
      <c r="H122" s="10"/>
      <c r="I122" s="11"/>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row>
    <row r="123" spans="2:63" hidden="1" outlineLevel="1">
      <c r="B123" t="s">
        <v>48</v>
      </c>
      <c r="D123" s="7"/>
      <c r="E123" s="7"/>
      <c r="F123" s="7"/>
      <c r="G123" s="7"/>
      <c r="H123" s="10"/>
      <c r="I123" s="11"/>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row>
    <row r="124" spans="2:63" hidden="1" outlineLevel="1">
      <c r="B124" s="14">
        <v>2013</v>
      </c>
      <c r="C124">
        <v>1</v>
      </c>
      <c r="D124" s="7"/>
      <c r="E124" s="7">
        <f>IF($F$109="n/a",0,IF(E$3&lt;=$C124,0,IF(E$3&gt;($F$109+$C124),INDEX($D$121:$W$121,,$C124)-SUM($D124:D124),INDEX($D$121:$W$121,,$C124)/$F$109)))</f>
        <v>0.3456115316997827</v>
      </c>
      <c r="F124" s="7">
        <f>IF($F$109="n/a",0,IF(F$3&lt;=$C124,0,IF(F$3&gt;($F$109+$C124),INDEX($D$121:$W$121,,$C124)-SUM($D124:E124),INDEX($D$121:$W$121,,$C124)/$F$109)))</f>
        <v>0.3456115316997827</v>
      </c>
      <c r="G124" s="7">
        <f>IF($F$109="n/a",0,IF(G$3&lt;=$C124,0,IF(G$3&gt;($F$109+$C124),INDEX($D$121:$W$121,,$C124)-SUM($D124:F124),INDEX($D$121:$W$121,,$C124)/$F$109)))</f>
        <v>0.3456115316997827</v>
      </c>
      <c r="H124" s="10">
        <f>IF($F$109="n/a",0,IF(H$3&lt;=$C124,0,IF(H$3&gt;($F$109+$C124),INDEX($D$121:$W$121,,$C124)-SUM($D124:G124),INDEX($D$121:$W$121,,$C124)/$F$109)))</f>
        <v>0.3456115316997827</v>
      </c>
      <c r="I124" s="11">
        <f>IF($F$109="n/a",0,IF(I$3&lt;=$C124,0,IF(I$3&gt;($F$109+$C124),INDEX($D$121:$W$121,,$C124)-SUM($D124:H124),INDEX($D$121:$W$121,,$C124)/$F$109)))</f>
        <v>0.3456115316997827</v>
      </c>
      <c r="J124" s="7">
        <f>IF($F$109="n/a",0,IF(J$3&lt;=$C124,0,IF(J$3&gt;($F$109+$C124),INDEX($D$121:$W$121,,$C124)-SUM($D124:I124),INDEX($D$121:$W$121,,$C124)/$F$109)))</f>
        <v>0.3456115316997827</v>
      </c>
      <c r="K124" s="7">
        <f>IF($F$109="n/a",0,IF(K$3&lt;=$C124,0,IF(K$3&gt;($F$109+$C124),INDEX($D$121:$W$121,,$C124)-SUM($D124:J124),INDEX($D$121:$W$121,,$C124)/$F$109)))</f>
        <v>0.3456115316997827</v>
      </c>
      <c r="L124" s="7">
        <f>IF($F$109="n/a",0,IF(L$3&lt;=$C124,0,IF(L$3&gt;($F$109+$C124),INDEX($D$121:$W$121,,$C124)-SUM($D124:K124),INDEX($D$121:$W$121,,$C124)/$F$109)))</f>
        <v>0.3456115316997827</v>
      </c>
      <c r="M124" s="7">
        <f>IF($F$109="n/a",0,IF(M$3&lt;=$C124,0,IF(M$3&gt;($F$109+$C124),INDEX($D$121:$W$121,,$C124)-SUM($D124:L124),INDEX($D$121:$W$121,,$C124)/$F$109)))</f>
        <v>0.3456115316997827</v>
      </c>
      <c r="N124" s="7">
        <f>IF($F$109="n/a",0,IF(N$3&lt;=$C124,0,IF(N$3&gt;($F$109+$C124),INDEX($D$121:$W$121,,$C124)-SUM($D124:M124),INDEX($D$121:$W$121,,$C124)/$F$109)))</f>
        <v>0.3456115316997827</v>
      </c>
      <c r="O124" s="7">
        <f>IF($F$109="n/a",0,IF(O$3&lt;=$C124,0,IF(O$3&gt;($F$109+$C124),INDEX($D$121:$W$121,,$C124)-SUM($D124:N124),INDEX($D$121:$W$121,,$C124)/$F$109)))</f>
        <v>0.3456115316997827</v>
      </c>
      <c r="P124" s="7">
        <f>IF($F$109="n/a",0,IF(P$3&lt;=$C124,0,IF(P$3&gt;($F$109+$C124),INDEX($D$121:$W$121,,$C124)-SUM($D124:O124),INDEX($D$121:$W$121,,$C124)/$F$109)))</f>
        <v>0.3456115316997827</v>
      </c>
      <c r="Q124" s="7">
        <f>IF($F$109="n/a",0,IF(Q$3&lt;=$C124,0,IF(Q$3&gt;($F$109+$C124),INDEX($D$121:$W$121,,$C124)-SUM($D124:P124),INDEX($D$121:$W$121,,$C124)/$F$109)))</f>
        <v>0.3456115316997827</v>
      </c>
      <c r="R124" s="7">
        <f>IF($F$109="n/a",0,IF(R$3&lt;=$C124,0,IF(R$3&gt;($F$109+$C124),INDEX($D$121:$W$121,,$C124)-SUM($D124:Q124),INDEX($D$121:$W$121,,$C124)/$F$109)))</f>
        <v>0.3456115316997827</v>
      </c>
      <c r="S124" s="7">
        <f>IF($F$109="n/a",0,IF(S$3&lt;=$C124,0,IF(S$3&gt;($F$109+$C124),INDEX($D$121:$W$121,,$C124)-SUM($D124:R124),INDEX($D$121:$W$121,,$C124)/$F$109)))</f>
        <v>0.3456115316997827</v>
      </c>
      <c r="T124" s="7">
        <f>IF($F$109="n/a",0,IF(T$3&lt;=$C124,0,IF(T$3&gt;($F$109+$C124),INDEX($D$121:$W$121,,$C124)-SUM($D124:S124),INDEX($D$121:$W$121,,$C124)/$F$109)))</f>
        <v>0.3456115316997827</v>
      </c>
      <c r="U124" s="7">
        <f>IF($F$109="n/a",0,IF(U$3&lt;=$C124,0,IF(U$3&gt;($F$109+$C124),INDEX($D$121:$W$121,,$C124)-SUM($D124:T124),INDEX($D$121:$W$121,,$C124)/$F$109)))</f>
        <v>0.3456115316997827</v>
      </c>
      <c r="V124" s="7">
        <f>IF($F$109="n/a",0,IF(V$3&lt;=$C124,0,IF(V$3&gt;($F$109+$C124),INDEX($D$121:$W$121,,$C124)-SUM($D124:U124),INDEX($D$121:$W$121,,$C124)/$F$109)))</f>
        <v>0.3456115316997827</v>
      </c>
      <c r="W124" s="7">
        <f>IF($F$109="n/a",0,IF(W$3&lt;=$C124,0,IF(W$3&gt;($F$109+$C124),INDEX($D$121:$W$121,,$C124)-SUM($D124:V124),INDEX($D$121:$W$121,,$C124)/$F$109)))</f>
        <v>0.3456115316997827</v>
      </c>
      <c r="X124" s="7">
        <f>IF($F$109="n/a",0,IF(X$3&lt;=$C124,0,IF(X$3&gt;($F$109+$C124),INDEX($D$121:$W$121,,$C124)-SUM($D124:W124),INDEX($D$121:$W$121,,$C124)/$F$109)))</f>
        <v>0.3456115316997827</v>
      </c>
      <c r="Y124" s="7">
        <f>IF($F$109="n/a",0,IF(Y$3&lt;=$C124,0,IF(Y$3&gt;($F$109+$C124),INDEX($D$121:$W$121,,$C124)-SUM($D124:X124),INDEX($D$121:$W$121,,$C124)/$F$109)))</f>
        <v>0.3456115316997827</v>
      </c>
      <c r="Z124" s="7">
        <f>IF($F$109="n/a",0,IF(Z$3&lt;=$C124,0,IF(Z$3&gt;($F$109+$C124),INDEX($D$121:$W$121,,$C124)-SUM($D124:Y124),INDEX($D$121:$W$121,,$C124)/$F$109)))</f>
        <v>0.3456115316997827</v>
      </c>
      <c r="AA124" s="7">
        <f>IF($F$109="n/a",0,IF(AA$3&lt;=$C124,0,IF(AA$3&gt;($F$109+$C124),INDEX($D$121:$W$121,,$C124)-SUM($D124:Z124),INDEX($D$121:$W$121,,$C124)/$F$109)))</f>
        <v>0.3456115316997827</v>
      </c>
      <c r="AB124" s="7">
        <f>IF($F$109="n/a",0,IF(AB$3&lt;=$C124,0,IF(AB$3&gt;($F$109+$C124),INDEX($D$121:$W$121,,$C124)-SUM($D124:AA124),INDEX($D$121:$W$121,,$C124)/$F$109)))</f>
        <v>0.3456115316997827</v>
      </c>
      <c r="AC124" s="7">
        <f>IF($F$109="n/a",0,IF(AC$3&lt;=$C124,0,IF(AC$3&gt;($F$109+$C124),INDEX($D$121:$W$121,,$C124)-SUM($D124:AB124),INDEX($D$121:$W$121,,$C124)/$F$109)))</f>
        <v>0.3456115316997827</v>
      </c>
      <c r="AD124" s="7">
        <f>IF($F$109="n/a",0,IF(AD$3&lt;=$C124,0,IF(AD$3&gt;($F$109+$C124),INDEX($D$121:$W$121,,$C124)-SUM($D124:AC124),INDEX($D$121:$W$121,,$C124)/$F$109)))</f>
        <v>0.3456115316997827</v>
      </c>
      <c r="AE124" s="7">
        <f>IF($F$109="n/a",0,IF(AE$3&lt;=$C124,0,IF(AE$3&gt;($F$109+$C124),INDEX($D$121:$W$121,,$C124)-SUM($D124:AD124),INDEX($D$121:$W$121,,$C124)/$F$109)))</f>
        <v>0.3456115316997827</v>
      </c>
      <c r="AF124" s="7">
        <f>IF($F$109="n/a",0,IF(AF$3&lt;=$C124,0,IF(AF$3&gt;($F$109+$C124),INDEX($D$121:$W$121,,$C124)-SUM($D124:AE124),INDEX($D$121:$W$121,,$C124)/$F$109)))</f>
        <v>0.3456115316997827</v>
      </c>
      <c r="AG124" s="7">
        <f>IF($F$109="n/a",0,IF(AG$3&lt;=$C124,0,IF(AG$3&gt;($F$109+$C124),INDEX($D$121:$W$121,,$C124)-SUM($D124:AF124),INDEX($D$121:$W$121,,$C124)/$F$109)))</f>
        <v>0.3456115316997827</v>
      </c>
      <c r="AH124" s="7">
        <f>IF($F$109="n/a",0,IF(AH$3&lt;=$C124,0,IF(AH$3&gt;($F$109+$C124),INDEX($D$121:$W$121,,$C124)-SUM($D124:AG124),INDEX($D$121:$W$121,,$C124)/$F$109)))</f>
        <v>0.3456115316997827</v>
      </c>
      <c r="AI124" s="7">
        <f>IF($F$109="n/a",0,IF(AI$3&lt;=$C124,0,IF(AI$3&gt;($F$109+$C124),INDEX($D$121:$W$121,,$C124)-SUM($D124:AH124),INDEX($D$121:$W$121,,$C124)/$F$109)))</f>
        <v>0.3456115316997827</v>
      </c>
      <c r="AJ124" s="7">
        <f>IF($F$109="n/a",0,IF(AJ$3&lt;=$C124,0,IF(AJ$3&gt;($F$109+$C124),INDEX($D$121:$W$121,,$C124)-SUM($D124:AI124),INDEX($D$121:$W$121,,$C124)/$F$109)))</f>
        <v>0.3456115316997827</v>
      </c>
      <c r="AK124" s="7">
        <f>IF($F$109="n/a",0,IF(AK$3&lt;=$C124,0,IF(AK$3&gt;($F$109+$C124),INDEX($D$121:$W$121,,$C124)-SUM($D124:AJ124),INDEX($D$121:$W$121,,$C124)/$F$109)))</f>
        <v>0.3456115316997827</v>
      </c>
      <c r="AL124" s="7">
        <f>IF($F$109="n/a",0,IF(AL$3&lt;=$C124,0,IF(AL$3&gt;($F$109+$C124),INDEX($D$121:$W$121,,$C124)-SUM($D124:AK124),INDEX($D$121:$W$121,,$C124)/$F$109)))</f>
        <v>0.3456115316997827</v>
      </c>
      <c r="AM124" s="7">
        <f>IF($F$109="n/a",0,IF(AM$3&lt;=$C124,0,IF(AM$3&gt;($F$109+$C124),INDEX($D$121:$W$121,,$C124)-SUM($D124:AL124),INDEX($D$121:$W$121,,$C124)/$F$109)))</f>
        <v>0.3456115316997827</v>
      </c>
      <c r="AN124" s="7">
        <f>IF($F$109="n/a",0,IF(AN$3&lt;=$C124,0,IF(AN$3&gt;($F$109+$C124),INDEX($D$121:$W$121,,$C124)-SUM($D124:AM124),INDEX($D$121:$W$121,,$C124)/$F$109)))</f>
        <v>0.3456115316997827</v>
      </c>
      <c r="AO124" s="7">
        <f>IF($F$109="n/a",0,IF(AO$3&lt;=$C124,0,IF(AO$3&gt;($F$109+$C124),INDEX($D$121:$W$121,,$C124)-SUM($D124:AN124),INDEX($D$121:$W$121,,$C124)/$F$109)))</f>
        <v>0.3456115316997827</v>
      </c>
      <c r="AP124" s="7">
        <f>IF($F$109="n/a",0,IF(AP$3&lt;=$C124,0,IF(AP$3&gt;($F$109+$C124),INDEX($D$121:$W$121,,$C124)-SUM($D124:AO124),INDEX($D$121:$W$121,,$C124)/$F$109)))</f>
        <v>0.3456115316997827</v>
      </c>
      <c r="AQ124" s="7">
        <f>IF($F$109="n/a",0,IF(AQ$3&lt;=$C124,0,IF(AQ$3&gt;($F$109+$C124),INDEX($D$121:$W$121,,$C124)-SUM($D124:AP124),INDEX($D$121:$W$121,,$C124)/$F$109)))</f>
        <v>0.3456115316997827</v>
      </c>
      <c r="AR124" s="7">
        <f>IF($F$109="n/a",0,IF(AR$3&lt;=$C124,0,IF(AR$3&gt;($F$109+$C124),INDEX($D$121:$W$121,,$C124)-SUM($D124:AQ124),INDEX($D$121:$W$121,,$C124)/$F$109)))</f>
        <v>0.3456115316997827</v>
      </c>
      <c r="AS124" s="7">
        <f>IF($F$109="n/a",0,IF(AS$3&lt;=$C124,0,IF(AS$3&gt;($F$109+$C124),INDEX($D$121:$W$121,,$C124)-SUM($D124:AR124),INDEX($D$121:$W$121,,$C124)/$F$109)))</f>
        <v>0.3456115316997827</v>
      </c>
      <c r="AT124" s="7">
        <f>IF($F$109="n/a",0,IF(AT$3&lt;=$C124,0,IF(AT$3&gt;($F$109+$C124),INDEX($D$121:$W$121,,$C124)-SUM($D124:AS124),INDEX($D$121:$W$121,,$C124)/$F$109)))</f>
        <v>0.3456115316997827</v>
      </c>
      <c r="AU124" s="7">
        <f>IF($F$109="n/a",0,IF(AU$3&lt;=$C124,0,IF(AU$3&gt;($F$109+$C124),INDEX($D$121:$W$121,,$C124)-SUM($D124:AT124),INDEX($D$121:$W$121,,$C124)/$F$109)))</f>
        <v>0.3456115316997827</v>
      </c>
      <c r="AV124" s="7">
        <f>IF($F$109="n/a",0,IF(AV$3&lt;=$C124,0,IF(AV$3&gt;($F$109+$C124),INDEX($D$121:$W$121,,$C124)-SUM($D124:AU124),INDEX($D$121:$W$121,,$C124)/$F$109)))</f>
        <v>0.3456115316997827</v>
      </c>
      <c r="AW124" s="7">
        <f>IF($F$109="n/a",0,IF(AW$3&lt;=$C124,0,IF(AW$3&gt;($F$109+$C124),INDEX($D$121:$W$121,,$C124)-SUM($D124:AV124),INDEX($D$121:$W$121,,$C124)/$F$109)))</f>
        <v>0.3456115316997827</v>
      </c>
      <c r="AX124" s="7">
        <f>IF($F$109="n/a",0,IF(AX$3&lt;=$C124,0,IF(AX$3&gt;($F$109+$C124),INDEX($D$121:$W$121,,$C124)-SUM($D124:AW124),INDEX($D$121:$W$121,,$C124)/$F$109)))</f>
        <v>0.3456115316997827</v>
      </c>
      <c r="AY124" s="7">
        <f>IF($F$109="n/a",0,IF(AY$3&lt;=$C124,0,IF(AY$3&gt;($F$109+$C124),INDEX($D$121:$W$121,,$C124)-SUM($D124:AX124),INDEX($D$121:$W$121,,$C124)/$F$109)))</f>
        <v>0.3456115316997827</v>
      </c>
      <c r="AZ124" s="7">
        <f>IF($F$109="n/a",0,IF(AZ$3&lt;=$C124,0,IF(AZ$3&gt;($F$109+$C124),INDEX($D$121:$W$121,,$C124)-SUM($D124:AY124),INDEX($D$121:$W$121,,$C124)/$F$109)))</f>
        <v>0.3456115316997827</v>
      </c>
      <c r="BA124" s="7">
        <f>IF($F$109="n/a",0,IF(BA$3&lt;=$C124,0,IF(BA$3&gt;($F$109+$C124),INDEX($D$121:$W$121,,$C124)-SUM($D124:AZ124),INDEX($D$121:$W$121,,$C124)/$F$109)))</f>
        <v>0.3456115316997827</v>
      </c>
      <c r="BB124" s="7">
        <f>IF($F$109="n/a",0,IF(BB$3&lt;=$C124,0,IF(BB$3&gt;($F$109+$C124),INDEX($D$121:$W$121,,$C124)-SUM($D124:BA124),INDEX($D$121:$W$121,,$C124)/$F$109)))</f>
        <v>0.3456115316997827</v>
      </c>
      <c r="BC124" s="7">
        <f>IF($F$109="n/a",0,IF(BC$3&lt;=$C124,0,IF(BC$3&gt;($F$109+$C124),INDEX($D$121:$W$121,,$C124)-SUM($D124:BB124),INDEX($D$121:$W$121,,$C124)/$F$109)))</f>
        <v>0.3456115316997827</v>
      </c>
      <c r="BD124" s="7">
        <f>IF($F$109="n/a",0,IF(BD$3&lt;=$C124,0,IF(BD$3&gt;($F$109+$C124),INDEX($D$121:$W$121,,$C124)-SUM($D124:BC124),INDEX($D$121:$W$121,,$C124)/$F$109)))</f>
        <v>0.3456115316997827</v>
      </c>
      <c r="BE124" s="7">
        <f>IF($F$109="n/a",0,IF(BE$3&lt;=$C124,0,IF(BE$3&gt;($F$109+$C124),INDEX($D$121:$W$121,,$C124)-SUM($D124:BD124),INDEX($D$121:$W$121,,$C124)/$F$109)))</f>
        <v>0.3456115316997827</v>
      </c>
      <c r="BF124" s="7">
        <f>IF($F$109="n/a",0,IF(BF$3&lt;=$C124,0,IF(BF$3&gt;($F$109+$C124),INDEX($D$121:$W$121,,$C124)-SUM($D124:BE124),INDEX($D$121:$W$121,,$C124)/$F$109)))</f>
        <v>0.3456115316997827</v>
      </c>
      <c r="BG124" s="7">
        <f>IF($F$109="n/a",0,IF(BG$3&lt;=$C124,0,IF(BG$3&gt;($F$109+$C124),INDEX($D$121:$W$121,,$C124)-SUM($D124:BF124),INDEX($D$121:$W$121,,$C124)/$F$109)))</f>
        <v>0.3456115316997827</v>
      </c>
      <c r="BH124" s="7">
        <f>IF($F$109="n/a",0,IF(BH$3&lt;=$C124,0,IF(BH$3&gt;($F$109+$C124),INDEX($D$121:$W$121,,$C124)-SUM($D124:BG124),INDEX($D$121:$W$121,,$C124)/$F$109)))</f>
        <v>0.3456115316997827</v>
      </c>
      <c r="BI124" s="7">
        <f>IF($F$109="n/a",0,IF(BI$3&lt;=$C124,0,IF(BI$3&gt;($F$109+$C124),INDEX($D$121:$W$121,,$C124)-SUM($D124:BH124),INDEX($D$121:$W$121,,$C124)/$F$109)))</f>
        <v>0.3456115316997827</v>
      </c>
      <c r="BJ124" s="7">
        <f>IF($F$109="n/a",0,IF(BJ$3&lt;=$C124,0,IF(BJ$3&gt;($F$109+$C124),INDEX($D$121:$W$121,,$C124)-SUM($D124:BI124),INDEX($D$121:$W$121,,$C124)/$F$109)))</f>
        <v>0.3456115316997827</v>
      </c>
      <c r="BK124" s="7">
        <f>IF($F$109="n/a",0,IF(BK$3&lt;=$C124,0,IF(BK$3&gt;($F$109+$C124),INDEX($D$121:$W$121,,$C124)-SUM($D124:BJ124),INDEX($D$121:$W$121,,$C124)/$F$109)))</f>
        <v>0.3456115316997827</v>
      </c>
    </row>
    <row r="125" spans="2:63" hidden="1" outlineLevel="1">
      <c r="B125" s="14">
        <v>2014</v>
      </c>
      <c r="C125">
        <v>2</v>
      </c>
      <c r="D125" s="7"/>
      <c r="E125" s="7">
        <f>IF($F$109="n/a",0,IF(E$3&lt;=$C125,0,IF(E$3&gt;($F$109+$C125),INDEX($D$121:$W$121,,$C125)-SUM($D125:D125),INDEX($D$121:$W$121,,$C125)/$F$109)))</f>
        <v>0</v>
      </c>
      <c r="F125" s="7">
        <f>IF($F$109="n/a",0,IF(F$3&lt;=$C125,0,IF(F$3&gt;($F$109+$C125),INDEX($D$121:$W$121,,$C125)-SUM($D125:E125),INDEX($D$121:$W$121,,$C125)/$F$109)))</f>
        <v>0.34968214934038927</v>
      </c>
      <c r="G125" s="7">
        <f>IF($F$109="n/a",0,IF(G$3&lt;=$C125,0,IF(G$3&gt;($F$109+$C125),INDEX($D$121:$W$121,,$C125)-SUM($D125:F125),INDEX($D$121:$W$121,,$C125)/$F$109)))</f>
        <v>0.34968214934038927</v>
      </c>
      <c r="H125" s="10">
        <f>IF($F$109="n/a",0,IF(H$3&lt;=$C125,0,IF(H$3&gt;($F$109+$C125),INDEX($D$121:$W$121,,$C125)-SUM($D125:G125),INDEX($D$121:$W$121,,$C125)/$F$109)))</f>
        <v>0.34968214934038927</v>
      </c>
      <c r="I125" s="11">
        <f>IF($F$109="n/a",0,IF(I$3&lt;=$C125,0,IF(I$3&gt;($F$109+$C125),INDEX($D$121:$W$121,,$C125)-SUM($D125:H125),INDEX($D$121:$W$121,,$C125)/$F$109)))</f>
        <v>0.34968214934038927</v>
      </c>
      <c r="J125" s="7">
        <f>IF($F$109="n/a",0,IF(J$3&lt;=$C125,0,IF(J$3&gt;($F$109+$C125),INDEX($D$121:$W$121,,$C125)-SUM($D125:I125),INDEX($D$121:$W$121,,$C125)/$F$109)))</f>
        <v>0.34968214934038927</v>
      </c>
      <c r="K125" s="7">
        <f>IF($F$109="n/a",0,IF(K$3&lt;=$C125,0,IF(K$3&gt;($F$109+$C125),INDEX($D$121:$W$121,,$C125)-SUM($D125:J125),INDEX($D$121:$W$121,,$C125)/$F$109)))</f>
        <v>0.34968214934038927</v>
      </c>
      <c r="L125" s="7">
        <f>IF($F$109="n/a",0,IF(L$3&lt;=$C125,0,IF(L$3&gt;($F$109+$C125),INDEX($D$121:$W$121,,$C125)-SUM($D125:K125),INDEX($D$121:$W$121,,$C125)/$F$109)))</f>
        <v>0.34968214934038927</v>
      </c>
      <c r="M125" s="7">
        <f>IF($F$109="n/a",0,IF(M$3&lt;=$C125,0,IF(M$3&gt;($F$109+$C125),INDEX($D$121:$W$121,,$C125)-SUM($D125:L125),INDEX($D$121:$W$121,,$C125)/$F$109)))</f>
        <v>0.34968214934038927</v>
      </c>
      <c r="N125" s="7">
        <f>IF($F$109="n/a",0,IF(N$3&lt;=$C125,0,IF(N$3&gt;($F$109+$C125),INDEX($D$121:$W$121,,$C125)-SUM($D125:M125),INDEX($D$121:$W$121,,$C125)/$F$109)))</f>
        <v>0.34968214934038927</v>
      </c>
      <c r="O125" s="7">
        <f>IF($F$109="n/a",0,IF(O$3&lt;=$C125,0,IF(O$3&gt;($F$109+$C125),INDEX($D$121:$W$121,,$C125)-SUM($D125:N125),INDEX($D$121:$W$121,,$C125)/$F$109)))</f>
        <v>0.34968214934038927</v>
      </c>
      <c r="P125" s="7">
        <f>IF($F$109="n/a",0,IF(P$3&lt;=$C125,0,IF(P$3&gt;($F$109+$C125),INDEX($D$121:$W$121,,$C125)-SUM($D125:O125),INDEX($D$121:$W$121,,$C125)/$F$109)))</f>
        <v>0.34968214934038927</v>
      </c>
      <c r="Q125" s="7">
        <f>IF($F$109="n/a",0,IF(Q$3&lt;=$C125,0,IF(Q$3&gt;($F$109+$C125),INDEX($D$121:$W$121,,$C125)-SUM($D125:P125),INDEX($D$121:$W$121,,$C125)/$F$109)))</f>
        <v>0.34968214934038927</v>
      </c>
      <c r="R125" s="7">
        <f>IF($F$109="n/a",0,IF(R$3&lt;=$C125,0,IF(R$3&gt;($F$109+$C125),INDEX($D$121:$W$121,,$C125)-SUM($D125:Q125),INDEX($D$121:$W$121,,$C125)/$F$109)))</f>
        <v>0.34968214934038927</v>
      </c>
      <c r="S125" s="7">
        <f>IF($F$109="n/a",0,IF(S$3&lt;=$C125,0,IF(S$3&gt;($F$109+$C125),INDEX($D$121:$W$121,,$C125)-SUM($D125:R125),INDEX($D$121:$W$121,,$C125)/$F$109)))</f>
        <v>0.34968214934038927</v>
      </c>
      <c r="T125" s="7">
        <f>IF($F$109="n/a",0,IF(T$3&lt;=$C125,0,IF(T$3&gt;($F$109+$C125),INDEX($D$121:$W$121,,$C125)-SUM($D125:S125),INDEX($D$121:$W$121,,$C125)/$F$109)))</f>
        <v>0.34968214934038927</v>
      </c>
      <c r="U125" s="7">
        <f>IF($F$109="n/a",0,IF(U$3&lt;=$C125,0,IF(U$3&gt;($F$109+$C125),INDEX($D$121:$W$121,,$C125)-SUM($D125:T125),INDEX($D$121:$W$121,,$C125)/$F$109)))</f>
        <v>0.34968214934038927</v>
      </c>
      <c r="V125" s="7">
        <f>IF($F$109="n/a",0,IF(V$3&lt;=$C125,0,IF(V$3&gt;($F$109+$C125),INDEX($D$121:$W$121,,$C125)-SUM($D125:U125),INDEX($D$121:$W$121,,$C125)/$F$109)))</f>
        <v>0.34968214934038927</v>
      </c>
      <c r="W125" s="7">
        <f>IF($F$109="n/a",0,IF(W$3&lt;=$C125,0,IF(W$3&gt;($F$109+$C125),INDEX($D$121:$W$121,,$C125)-SUM($D125:V125),INDEX($D$121:$W$121,,$C125)/$F$109)))</f>
        <v>0.34968214934038927</v>
      </c>
      <c r="X125" s="7">
        <f>IF($F$109="n/a",0,IF(X$3&lt;=$C125,0,IF(X$3&gt;($F$109+$C125),INDEX($D$121:$W$121,,$C125)-SUM($D125:W125),INDEX($D$121:$W$121,,$C125)/$F$109)))</f>
        <v>0.34968214934038927</v>
      </c>
      <c r="Y125" s="7">
        <f>IF($F$109="n/a",0,IF(Y$3&lt;=$C125,0,IF(Y$3&gt;($F$109+$C125),INDEX($D$121:$W$121,,$C125)-SUM($D125:X125),INDEX($D$121:$W$121,,$C125)/$F$109)))</f>
        <v>0.34968214934038927</v>
      </c>
      <c r="Z125" s="7">
        <f>IF($F$109="n/a",0,IF(Z$3&lt;=$C125,0,IF(Z$3&gt;($F$109+$C125),INDEX($D$121:$W$121,,$C125)-SUM($D125:Y125),INDEX($D$121:$W$121,,$C125)/$F$109)))</f>
        <v>0.34968214934038927</v>
      </c>
      <c r="AA125" s="7">
        <f>IF($F$109="n/a",0,IF(AA$3&lt;=$C125,0,IF(AA$3&gt;($F$109+$C125),INDEX($D$121:$W$121,,$C125)-SUM($D125:Z125),INDEX($D$121:$W$121,,$C125)/$F$109)))</f>
        <v>0.34968214934038927</v>
      </c>
      <c r="AB125" s="7">
        <f>IF($F$109="n/a",0,IF(AB$3&lt;=$C125,0,IF(AB$3&gt;($F$109+$C125),INDEX($D$121:$W$121,,$C125)-SUM($D125:AA125),INDEX($D$121:$W$121,,$C125)/$F$109)))</f>
        <v>0.34968214934038927</v>
      </c>
      <c r="AC125" s="7">
        <f>IF($F$109="n/a",0,IF(AC$3&lt;=$C125,0,IF(AC$3&gt;($F$109+$C125),INDEX($D$121:$W$121,,$C125)-SUM($D125:AB125),INDEX($D$121:$W$121,,$C125)/$F$109)))</f>
        <v>0.34968214934038927</v>
      </c>
      <c r="AD125" s="7">
        <f>IF($F$109="n/a",0,IF(AD$3&lt;=$C125,0,IF(AD$3&gt;($F$109+$C125),INDEX($D$121:$W$121,,$C125)-SUM($D125:AC125),INDEX($D$121:$W$121,,$C125)/$F$109)))</f>
        <v>0.34968214934038927</v>
      </c>
      <c r="AE125" s="7">
        <f>IF($F$109="n/a",0,IF(AE$3&lt;=$C125,0,IF(AE$3&gt;($F$109+$C125),INDEX($D$121:$W$121,,$C125)-SUM($D125:AD125),INDEX($D$121:$W$121,,$C125)/$F$109)))</f>
        <v>0.34968214934038927</v>
      </c>
      <c r="AF125" s="7">
        <f>IF($F$109="n/a",0,IF(AF$3&lt;=$C125,0,IF(AF$3&gt;($F$109+$C125),INDEX($D$121:$W$121,,$C125)-SUM($D125:AE125),INDEX($D$121:$W$121,,$C125)/$F$109)))</f>
        <v>0.34968214934038927</v>
      </c>
      <c r="AG125" s="7">
        <f>IF($F$109="n/a",0,IF(AG$3&lt;=$C125,0,IF(AG$3&gt;($F$109+$C125),INDEX($D$121:$W$121,,$C125)-SUM($D125:AF125),INDEX($D$121:$W$121,,$C125)/$F$109)))</f>
        <v>0.34968214934038927</v>
      </c>
      <c r="AH125" s="7">
        <f>IF($F$109="n/a",0,IF(AH$3&lt;=$C125,0,IF(AH$3&gt;($F$109+$C125),INDEX($D$121:$W$121,,$C125)-SUM($D125:AG125),INDEX($D$121:$W$121,,$C125)/$F$109)))</f>
        <v>0.34968214934038927</v>
      </c>
      <c r="AI125" s="7">
        <f>IF($F$109="n/a",0,IF(AI$3&lt;=$C125,0,IF(AI$3&gt;($F$109+$C125),INDEX($D$121:$W$121,,$C125)-SUM($D125:AH125),INDEX($D$121:$W$121,,$C125)/$F$109)))</f>
        <v>0.34968214934038927</v>
      </c>
      <c r="AJ125" s="7">
        <f>IF($F$109="n/a",0,IF(AJ$3&lt;=$C125,0,IF(AJ$3&gt;($F$109+$C125),INDEX($D$121:$W$121,,$C125)-SUM($D125:AI125),INDEX($D$121:$W$121,,$C125)/$F$109)))</f>
        <v>0.34968214934038927</v>
      </c>
      <c r="AK125" s="7">
        <f>IF($F$109="n/a",0,IF(AK$3&lt;=$C125,0,IF(AK$3&gt;($F$109+$C125),INDEX($D$121:$W$121,,$C125)-SUM($D125:AJ125),INDEX($D$121:$W$121,,$C125)/$F$109)))</f>
        <v>0.34968214934038927</v>
      </c>
      <c r="AL125" s="7">
        <f>IF($F$109="n/a",0,IF(AL$3&lt;=$C125,0,IF(AL$3&gt;($F$109+$C125),INDEX($D$121:$W$121,,$C125)-SUM($D125:AK125),INDEX($D$121:$W$121,,$C125)/$F$109)))</f>
        <v>0.34968214934038927</v>
      </c>
      <c r="AM125" s="7">
        <f>IF($F$109="n/a",0,IF(AM$3&lt;=$C125,0,IF(AM$3&gt;($F$109+$C125),INDEX($D$121:$W$121,,$C125)-SUM($D125:AL125),INDEX($D$121:$W$121,,$C125)/$F$109)))</f>
        <v>0.34968214934038927</v>
      </c>
      <c r="AN125" s="7">
        <f>IF($F$109="n/a",0,IF(AN$3&lt;=$C125,0,IF(AN$3&gt;($F$109+$C125),INDEX($D$121:$W$121,,$C125)-SUM($D125:AM125),INDEX($D$121:$W$121,,$C125)/$F$109)))</f>
        <v>0.34968214934038927</v>
      </c>
      <c r="AO125" s="7">
        <f>IF($F$109="n/a",0,IF(AO$3&lt;=$C125,0,IF(AO$3&gt;($F$109+$C125),INDEX($D$121:$W$121,,$C125)-SUM($D125:AN125),INDEX($D$121:$W$121,,$C125)/$F$109)))</f>
        <v>0.34968214934038927</v>
      </c>
      <c r="AP125" s="7">
        <f>IF($F$109="n/a",0,IF(AP$3&lt;=$C125,0,IF(AP$3&gt;($F$109+$C125),INDEX($D$121:$W$121,,$C125)-SUM($D125:AO125),INDEX($D$121:$W$121,,$C125)/$F$109)))</f>
        <v>0.34968214934038927</v>
      </c>
      <c r="AQ125" s="7">
        <f>IF($F$109="n/a",0,IF(AQ$3&lt;=$C125,0,IF(AQ$3&gt;($F$109+$C125),INDEX($D$121:$W$121,,$C125)-SUM($D125:AP125),INDEX($D$121:$W$121,,$C125)/$F$109)))</f>
        <v>0.34968214934038927</v>
      </c>
      <c r="AR125" s="7">
        <f>IF($F$109="n/a",0,IF(AR$3&lt;=$C125,0,IF(AR$3&gt;($F$109+$C125),INDEX($D$121:$W$121,,$C125)-SUM($D125:AQ125),INDEX($D$121:$W$121,,$C125)/$F$109)))</f>
        <v>0.34968214934038927</v>
      </c>
      <c r="AS125" s="7">
        <f>IF($F$109="n/a",0,IF(AS$3&lt;=$C125,0,IF(AS$3&gt;($F$109+$C125),INDEX($D$121:$W$121,,$C125)-SUM($D125:AR125),INDEX($D$121:$W$121,,$C125)/$F$109)))</f>
        <v>0.34968214934038927</v>
      </c>
      <c r="AT125" s="7">
        <f>IF($F$109="n/a",0,IF(AT$3&lt;=$C125,0,IF(AT$3&gt;($F$109+$C125),INDEX($D$121:$W$121,,$C125)-SUM($D125:AS125),INDEX($D$121:$W$121,,$C125)/$F$109)))</f>
        <v>0.34968214934038927</v>
      </c>
      <c r="AU125" s="7">
        <f>IF($F$109="n/a",0,IF(AU$3&lt;=$C125,0,IF(AU$3&gt;($F$109+$C125),INDEX($D$121:$W$121,,$C125)-SUM($D125:AT125),INDEX($D$121:$W$121,,$C125)/$F$109)))</f>
        <v>0.34968214934038927</v>
      </c>
      <c r="AV125" s="7">
        <f>IF($F$109="n/a",0,IF(AV$3&lt;=$C125,0,IF(AV$3&gt;($F$109+$C125),INDEX($D$121:$W$121,,$C125)-SUM($D125:AU125),INDEX($D$121:$W$121,,$C125)/$F$109)))</f>
        <v>0.34968214934038927</v>
      </c>
      <c r="AW125" s="7">
        <f>IF($F$109="n/a",0,IF(AW$3&lt;=$C125,0,IF(AW$3&gt;($F$109+$C125),INDEX($D$121:$W$121,,$C125)-SUM($D125:AV125),INDEX($D$121:$W$121,,$C125)/$F$109)))</f>
        <v>0.34968214934038927</v>
      </c>
      <c r="AX125" s="7">
        <f>IF($F$109="n/a",0,IF(AX$3&lt;=$C125,0,IF(AX$3&gt;($F$109+$C125),INDEX($D$121:$W$121,,$C125)-SUM($D125:AW125),INDEX($D$121:$W$121,,$C125)/$F$109)))</f>
        <v>0.34968214934038927</v>
      </c>
      <c r="AY125" s="7">
        <f>IF($F$109="n/a",0,IF(AY$3&lt;=$C125,0,IF(AY$3&gt;($F$109+$C125),INDEX($D$121:$W$121,,$C125)-SUM($D125:AX125),INDEX($D$121:$W$121,,$C125)/$F$109)))</f>
        <v>0.34968214934038927</v>
      </c>
      <c r="AZ125" s="7">
        <f>IF($F$109="n/a",0,IF(AZ$3&lt;=$C125,0,IF(AZ$3&gt;($F$109+$C125),INDEX($D$121:$W$121,,$C125)-SUM($D125:AY125),INDEX($D$121:$W$121,,$C125)/$F$109)))</f>
        <v>0.34968214934038927</v>
      </c>
      <c r="BA125" s="7">
        <f>IF($F$109="n/a",0,IF(BA$3&lt;=$C125,0,IF(BA$3&gt;($F$109+$C125),INDEX($D$121:$W$121,,$C125)-SUM($D125:AZ125),INDEX($D$121:$W$121,,$C125)/$F$109)))</f>
        <v>0.34968214934038927</v>
      </c>
      <c r="BB125" s="7">
        <f>IF($F$109="n/a",0,IF(BB$3&lt;=$C125,0,IF(BB$3&gt;($F$109+$C125),INDEX($D$121:$W$121,,$C125)-SUM($D125:BA125),INDEX($D$121:$W$121,,$C125)/$F$109)))</f>
        <v>0.34968214934038927</v>
      </c>
      <c r="BC125" s="7">
        <f>IF($F$109="n/a",0,IF(BC$3&lt;=$C125,0,IF(BC$3&gt;($F$109+$C125),INDEX($D$121:$W$121,,$C125)-SUM($D125:BB125),INDEX($D$121:$W$121,,$C125)/$F$109)))</f>
        <v>0.34968214934038927</v>
      </c>
      <c r="BD125" s="7">
        <f>IF($F$109="n/a",0,IF(BD$3&lt;=$C125,0,IF(BD$3&gt;($F$109+$C125),INDEX($D$121:$W$121,,$C125)-SUM($D125:BC125),INDEX($D$121:$W$121,,$C125)/$F$109)))</f>
        <v>0.34968214934038927</v>
      </c>
      <c r="BE125" s="7">
        <f>IF($F$109="n/a",0,IF(BE$3&lt;=$C125,0,IF(BE$3&gt;($F$109+$C125),INDEX($D$121:$W$121,,$C125)-SUM($D125:BD125),INDEX($D$121:$W$121,,$C125)/$F$109)))</f>
        <v>0.34968214934038927</v>
      </c>
      <c r="BF125" s="7">
        <f>IF($F$109="n/a",0,IF(BF$3&lt;=$C125,0,IF(BF$3&gt;($F$109+$C125),INDEX($D$121:$W$121,,$C125)-SUM($D125:BE125),INDEX($D$121:$W$121,,$C125)/$F$109)))</f>
        <v>0.34968214934038927</v>
      </c>
      <c r="BG125" s="7">
        <f>IF($F$109="n/a",0,IF(BG$3&lt;=$C125,0,IF(BG$3&gt;($F$109+$C125),INDEX($D$121:$W$121,,$C125)-SUM($D125:BF125),INDEX($D$121:$W$121,,$C125)/$F$109)))</f>
        <v>0.34968214934038927</v>
      </c>
      <c r="BH125" s="7">
        <f>IF($F$109="n/a",0,IF(BH$3&lt;=$C125,0,IF(BH$3&gt;($F$109+$C125),INDEX($D$121:$W$121,,$C125)-SUM($D125:BG125),INDEX($D$121:$W$121,,$C125)/$F$109)))</f>
        <v>0.34968214934038927</v>
      </c>
      <c r="BI125" s="7">
        <f>IF($F$109="n/a",0,IF(BI$3&lt;=$C125,0,IF(BI$3&gt;($F$109+$C125),INDEX($D$121:$W$121,,$C125)-SUM($D125:BH125),INDEX($D$121:$W$121,,$C125)/$F$109)))</f>
        <v>0.34968214934038927</v>
      </c>
      <c r="BJ125" s="7">
        <f>IF($F$109="n/a",0,IF(BJ$3&lt;=$C125,0,IF(BJ$3&gt;($F$109+$C125),INDEX($D$121:$W$121,,$C125)-SUM($D125:BI125),INDEX($D$121:$W$121,,$C125)/$F$109)))</f>
        <v>0.34968214934038927</v>
      </c>
      <c r="BK125" s="7">
        <f>IF($F$109="n/a",0,IF(BK$3&lt;=$C125,0,IF(BK$3&gt;($F$109+$C125),INDEX($D$121:$W$121,,$C125)-SUM($D125:BJ125),INDEX($D$121:$W$121,,$C125)/$F$109)))</f>
        <v>0.34968214934038927</v>
      </c>
    </row>
    <row r="126" spans="2:63" hidden="1" outlineLevel="1">
      <c r="B126" s="14">
        <v>2015</v>
      </c>
      <c r="C126">
        <v>3</v>
      </c>
      <c r="D126" s="7"/>
      <c r="E126" s="7">
        <f>IF($F$109="n/a",0,IF(E$3&lt;=$C126,0,IF(E$3&gt;($F$109+$C126),INDEX($D$121:$W$121,,$C126)-SUM($D126:D126),INDEX($D$121:$W$121,,$C126)/$F$109)))</f>
        <v>0</v>
      </c>
      <c r="F126" s="7">
        <f>IF($F$109="n/a",0,IF(F$3&lt;=$C126,0,IF(F$3&gt;($F$109+$C126),INDEX($D$121:$W$121,,$C126)-SUM($D126:E126),INDEX($D$121:$W$121,,$C126)/$F$109)))</f>
        <v>0</v>
      </c>
      <c r="G126" s="7">
        <f>IF($F$109="n/a",0,IF(G$3&lt;=$C126,0,IF(G$3&gt;($F$109+$C126),INDEX($D$121:$W$121,,$C126)-SUM($D126:F126),INDEX($D$121:$W$121,,$C126)/$F$109)))</f>
        <v>0.36368930250387649</v>
      </c>
      <c r="H126" s="10">
        <f>IF($F$109="n/a",0,IF(H$3&lt;=$C126,0,IF(H$3&gt;($F$109+$C126),INDEX($D$121:$W$121,,$C126)-SUM($D126:G126),INDEX($D$121:$W$121,,$C126)/$F$109)))</f>
        <v>0.36368930250387649</v>
      </c>
      <c r="I126" s="11">
        <f>IF($F$109="n/a",0,IF(I$3&lt;=$C126,0,IF(I$3&gt;($F$109+$C126),INDEX($D$121:$W$121,,$C126)-SUM($D126:H126),INDEX($D$121:$W$121,,$C126)/$F$109)))</f>
        <v>0.36368930250387649</v>
      </c>
      <c r="J126" s="7">
        <f>IF($F$109="n/a",0,IF(J$3&lt;=$C126,0,IF(J$3&gt;($F$109+$C126),INDEX($D$121:$W$121,,$C126)-SUM($D126:I126),INDEX($D$121:$W$121,,$C126)/$F$109)))</f>
        <v>0.36368930250387649</v>
      </c>
      <c r="K126" s="7">
        <f>IF($F$109="n/a",0,IF(K$3&lt;=$C126,0,IF(K$3&gt;($F$109+$C126),INDEX($D$121:$W$121,,$C126)-SUM($D126:J126),INDEX($D$121:$W$121,,$C126)/$F$109)))</f>
        <v>0.36368930250387649</v>
      </c>
      <c r="L126" s="7">
        <f>IF($F$109="n/a",0,IF(L$3&lt;=$C126,0,IF(L$3&gt;($F$109+$C126),INDEX($D$121:$W$121,,$C126)-SUM($D126:K126),INDEX($D$121:$W$121,,$C126)/$F$109)))</f>
        <v>0.36368930250387649</v>
      </c>
      <c r="M126" s="7">
        <f>IF($F$109="n/a",0,IF(M$3&lt;=$C126,0,IF(M$3&gt;($F$109+$C126),INDEX($D$121:$W$121,,$C126)-SUM($D126:L126),INDEX($D$121:$W$121,,$C126)/$F$109)))</f>
        <v>0.36368930250387649</v>
      </c>
      <c r="N126" s="7">
        <f>IF($F$109="n/a",0,IF(N$3&lt;=$C126,0,IF(N$3&gt;($F$109+$C126),INDEX($D$121:$W$121,,$C126)-SUM($D126:M126),INDEX($D$121:$W$121,,$C126)/$F$109)))</f>
        <v>0.36368930250387649</v>
      </c>
      <c r="O126" s="7">
        <f>IF($F$109="n/a",0,IF(O$3&lt;=$C126,0,IF(O$3&gt;($F$109+$C126),INDEX($D$121:$W$121,,$C126)-SUM($D126:N126),INDEX($D$121:$W$121,,$C126)/$F$109)))</f>
        <v>0.36368930250387649</v>
      </c>
      <c r="P126" s="7">
        <f>IF($F$109="n/a",0,IF(P$3&lt;=$C126,0,IF(P$3&gt;($F$109+$C126),INDEX($D$121:$W$121,,$C126)-SUM($D126:O126),INDEX($D$121:$W$121,,$C126)/$F$109)))</f>
        <v>0.36368930250387649</v>
      </c>
      <c r="Q126" s="7">
        <f>IF($F$109="n/a",0,IF(Q$3&lt;=$C126,0,IF(Q$3&gt;($F$109+$C126),INDEX($D$121:$W$121,,$C126)-SUM($D126:P126),INDEX($D$121:$W$121,,$C126)/$F$109)))</f>
        <v>0.36368930250387649</v>
      </c>
      <c r="R126" s="7">
        <f>IF($F$109="n/a",0,IF(R$3&lt;=$C126,0,IF(R$3&gt;($F$109+$C126),INDEX($D$121:$W$121,,$C126)-SUM($D126:Q126),INDEX($D$121:$W$121,,$C126)/$F$109)))</f>
        <v>0.36368930250387649</v>
      </c>
      <c r="S126" s="7">
        <f>IF($F$109="n/a",0,IF(S$3&lt;=$C126,0,IF(S$3&gt;($F$109+$C126),INDEX($D$121:$W$121,,$C126)-SUM($D126:R126),INDEX($D$121:$W$121,,$C126)/$F$109)))</f>
        <v>0.36368930250387649</v>
      </c>
      <c r="T126" s="7">
        <f>IF($F$109="n/a",0,IF(T$3&lt;=$C126,0,IF(T$3&gt;($F$109+$C126),INDEX($D$121:$W$121,,$C126)-SUM($D126:S126),INDEX($D$121:$W$121,,$C126)/$F$109)))</f>
        <v>0.36368930250387649</v>
      </c>
      <c r="U126" s="7">
        <f>IF($F$109="n/a",0,IF(U$3&lt;=$C126,0,IF(U$3&gt;($F$109+$C126),INDEX($D$121:$W$121,,$C126)-SUM($D126:T126),INDEX($D$121:$W$121,,$C126)/$F$109)))</f>
        <v>0.36368930250387649</v>
      </c>
      <c r="V126" s="7">
        <f>IF($F$109="n/a",0,IF(V$3&lt;=$C126,0,IF(V$3&gt;($F$109+$C126),INDEX($D$121:$W$121,,$C126)-SUM($D126:U126),INDEX($D$121:$W$121,,$C126)/$F$109)))</f>
        <v>0.36368930250387649</v>
      </c>
      <c r="W126" s="7">
        <f>IF($F$109="n/a",0,IF(W$3&lt;=$C126,0,IF(W$3&gt;($F$109+$C126),INDEX($D$121:$W$121,,$C126)-SUM($D126:V126),INDEX($D$121:$W$121,,$C126)/$F$109)))</f>
        <v>0.36368930250387649</v>
      </c>
      <c r="X126" s="7">
        <f>IF($F$109="n/a",0,IF(X$3&lt;=$C126,0,IF(X$3&gt;($F$109+$C126),INDEX($D$121:$W$121,,$C126)-SUM($D126:W126),INDEX($D$121:$W$121,,$C126)/$F$109)))</f>
        <v>0.36368930250387649</v>
      </c>
      <c r="Y126" s="7">
        <f>IF($F$109="n/a",0,IF(Y$3&lt;=$C126,0,IF(Y$3&gt;($F$109+$C126),INDEX($D$121:$W$121,,$C126)-SUM($D126:X126),INDEX($D$121:$W$121,,$C126)/$F$109)))</f>
        <v>0.36368930250387649</v>
      </c>
      <c r="Z126" s="7">
        <f>IF($F$109="n/a",0,IF(Z$3&lt;=$C126,0,IF(Z$3&gt;($F$109+$C126),INDEX($D$121:$W$121,,$C126)-SUM($D126:Y126),INDEX($D$121:$W$121,,$C126)/$F$109)))</f>
        <v>0.36368930250387649</v>
      </c>
      <c r="AA126" s="7">
        <f>IF($F$109="n/a",0,IF(AA$3&lt;=$C126,0,IF(AA$3&gt;($F$109+$C126),INDEX($D$121:$W$121,,$C126)-SUM($D126:Z126),INDEX($D$121:$W$121,,$C126)/$F$109)))</f>
        <v>0.36368930250387649</v>
      </c>
      <c r="AB126" s="7">
        <f>IF($F$109="n/a",0,IF(AB$3&lt;=$C126,0,IF(AB$3&gt;($F$109+$C126),INDEX($D$121:$W$121,,$C126)-SUM($D126:AA126),INDEX($D$121:$W$121,,$C126)/$F$109)))</f>
        <v>0.36368930250387649</v>
      </c>
      <c r="AC126" s="7">
        <f>IF($F$109="n/a",0,IF(AC$3&lt;=$C126,0,IF(AC$3&gt;($F$109+$C126),INDEX($D$121:$W$121,,$C126)-SUM($D126:AB126),INDEX($D$121:$W$121,,$C126)/$F$109)))</f>
        <v>0.36368930250387649</v>
      </c>
      <c r="AD126" s="7">
        <f>IF($F$109="n/a",0,IF(AD$3&lt;=$C126,0,IF(AD$3&gt;($F$109+$C126),INDEX($D$121:$W$121,,$C126)-SUM($D126:AC126),INDEX($D$121:$W$121,,$C126)/$F$109)))</f>
        <v>0.36368930250387649</v>
      </c>
      <c r="AE126" s="7">
        <f>IF($F$109="n/a",0,IF(AE$3&lt;=$C126,0,IF(AE$3&gt;($F$109+$C126),INDEX($D$121:$W$121,,$C126)-SUM($D126:AD126),INDEX($D$121:$W$121,,$C126)/$F$109)))</f>
        <v>0.36368930250387649</v>
      </c>
      <c r="AF126" s="7">
        <f>IF($F$109="n/a",0,IF(AF$3&lt;=$C126,0,IF(AF$3&gt;($F$109+$C126),INDEX($D$121:$W$121,,$C126)-SUM($D126:AE126),INDEX($D$121:$W$121,,$C126)/$F$109)))</f>
        <v>0.36368930250387649</v>
      </c>
      <c r="AG126" s="7">
        <f>IF($F$109="n/a",0,IF(AG$3&lt;=$C126,0,IF(AG$3&gt;($F$109+$C126),INDEX($D$121:$W$121,,$C126)-SUM($D126:AF126),INDEX($D$121:$W$121,,$C126)/$F$109)))</f>
        <v>0.36368930250387649</v>
      </c>
      <c r="AH126" s="7">
        <f>IF($F$109="n/a",0,IF(AH$3&lt;=$C126,0,IF(AH$3&gt;($F$109+$C126),INDEX($D$121:$W$121,,$C126)-SUM($D126:AG126),INDEX($D$121:$W$121,,$C126)/$F$109)))</f>
        <v>0.36368930250387649</v>
      </c>
      <c r="AI126" s="7">
        <f>IF($F$109="n/a",0,IF(AI$3&lt;=$C126,0,IF(AI$3&gt;($F$109+$C126),INDEX($D$121:$W$121,,$C126)-SUM($D126:AH126),INDEX($D$121:$W$121,,$C126)/$F$109)))</f>
        <v>0.36368930250387649</v>
      </c>
      <c r="AJ126" s="7">
        <f>IF($F$109="n/a",0,IF(AJ$3&lt;=$C126,0,IF(AJ$3&gt;($F$109+$C126),INDEX($D$121:$W$121,,$C126)-SUM($D126:AI126),INDEX($D$121:$W$121,,$C126)/$F$109)))</f>
        <v>0.36368930250387649</v>
      </c>
      <c r="AK126" s="7">
        <f>IF($F$109="n/a",0,IF(AK$3&lt;=$C126,0,IF(AK$3&gt;($F$109+$C126),INDEX($D$121:$W$121,,$C126)-SUM($D126:AJ126),INDEX($D$121:$W$121,,$C126)/$F$109)))</f>
        <v>0.36368930250387649</v>
      </c>
      <c r="AL126" s="7">
        <f>IF($F$109="n/a",0,IF(AL$3&lt;=$C126,0,IF(AL$3&gt;($F$109+$C126),INDEX($D$121:$W$121,,$C126)-SUM($D126:AK126),INDEX($D$121:$W$121,,$C126)/$F$109)))</f>
        <v>0.36368930250387649</v>
      </c>
      <c r="AM126" s="7">
        <f>IF($F$109="n/a",0,IF(AM$3&lt;=$C126,0,IF(AM$3&gt;($F$109+$C126),INDEX($D$121:$W$121,,$C126)-SUM($D126:AL126),INDEX($D$121:$W$121,,$C126)/$F$109)))</f>
        <v>0.36368930250387649</v>
      </c>
      <c r="AN126" s="7">
        <f>IF($F$109="n/a",0,IF(AN$3&lt;=$C126,0,IF(AN$3&gt;($F$109+$C126),INDEX($D$121:$W$121,,$C126)-SUM($D126:AM126),INDEX($D$121:$W$121,,$C126)/$F$109)))</f>
        <v>0.36368930250387649</v>
      </c>
      <c r="AO126" s="7">
        <f>IF($F$109="n/a",0,IF(AO$3&lt;=$C126,0,IF(AO$3&gt;($F$109+$C126),INDEX($D$121:$W$121,,$C126)-SUM($D126:AN126),INDEX($D$121:$W$121,,$C126)/$F$109)))</f>
        <v>0.36368930250387649</v>
      </c>
      <c r="AP126" s="7">
        <f>IF($F$109="n/a",0,IF(AP$3&lt;=$C126,0,IF(AP$3&gt;($F$109+$C126),INDEX($D$121:$W$121,,$C126)-SUM($D126:AO126),INDEX($D$121:$W$121,,$C126)/$F$109)))</f>
        <v>0.36368930250387649</v>
      </c>
      <c r="AQ126" s="7">
        <f>IF($F$109="n/a",0,IF(AQ$3&lt;=$C126,0,IF(AQ$3&gt;($F$109+$C126),INDEX($D$121:$W$121,,$C126)-SUM($D126:AP126),INDEX($D$121:$W$121,,$C126)/$F$109)))</f>
        <v>0.36368930250387649</v>
      </c>
      <c r="AR126" s="7">
        <f>IF($F$109="n/a",0,IF(AR$3&lt;=$C126,0,IF(AR$3&gt;($F$109+$C126),INDEX($D$121:$W$121,,$C126)-SUM($D126:AQ126),INDEX($D$121:$W$121,,$C126)/$F$109)))</f>
        <v>0.36368930250387649</v>
      </c>
      <c r="AS126" s="7">
        <f>IF($F$109="n/a",0,IF(AS$3&lt;=$C126,0,IF(AS$3&gt;($F$109+$C126),INDEX($D$121:$W$121,,$C126)-SUM($D126:AR126),INDEX($D$121:$W$121,,$C126)/$F$109)))</f>
        <v>0.36368930250387649</v>
      </c>
      <c r="AT126" s="7">
        <f>IF($F$109="n/a",0,IF(AT$3&lt;=$C126,0,IF(AT$3&gt;($F$109+$C126),INDEX($D$121:$W$121,,$C126)-SUM($D126:AS126),INDEX($D$121:$W$121,,$C126)/$F$109)))</f>
        <v>0.36368930250387649</v>
      </c>
      <c r="AU126" s="7">
        <f>IF($F$109="n/a",0,IF(AU$3&lt;=$C126,0,IF(AU$3&gt;($F$109+$C126),INDEX($D$121:$W$121,,$C126)-SUM($D126:AT126),INDEX($D$121:$W$121,,$C126)/$F$109)))</f>
        <v>0.36368930250387649</v>
      </c>
      <c r="AV126" s="7">
        <f>IF($F$109="n/a",0,IF(AV$3&lt;=$C126,0,IF(AV$3&gt;($F$109+$C126),INDEX($D$121:$W$121,,$C126)-SUM($D126:AU126),INDEX($D$121:$W$121,,$C126)/$F$109)))</f>
        <v>0.36368930250387649</v>
      </c>
      <c r="AW126" s="7">
        <f>IF($F$109="n/a",0,IF(AW$3&lt;=$C126,0,IF(AW$3&gt;($F$109+$C126),INDEX($D$121:$W$121,,$C126)-SUM($D126:AV126),INDEX($D$121:$W$121,,$C126)/$F$109)))</f>
        <v>0.36368930250387649</v>
      </c>
      <c r="AX126" s="7">
        <f>IF($F$109="n/a",0,IF(AX$3&lt;=$C126,0,IF(AX$3&gt;($F$109+$C126),INDEX($D$121:$W$121,,$C126)-SUM($D126:AW126),INDEX($D$121:$W$121,,$C126)/$F$109)))</f>
        <v>0.36368930250387649</v>
      </c>
      <c r="AY126" s="7">
        <f>IF($F$109="n/a",0,IF(AY$3&lt;=$C126,0,IF(AY$3&gt;($F$109+$C126),INDEX($D$121:$W$121,,$C126)-SUM($D126:AX126),INDEX($D$121:$W$121,,$C126)/$F$109)))</f>
        <v>0.36368930250387649</v>
      </c>
      <c r="AZ126" s="7">
        <f>IF($F$109="n/a",0,IF(AZ$3&lt;=$C126,0,IF(AZ$3&gt;($F$109+$C126),INDEX($D$121:$W$121,,$C126)-SUM($D126:AY126),INDEX($D$121:$W$121,,$C126)/$F$109)))</f>
        <v>0.36368930250387649</v>
      </c>
      <c r="BA126" s="7">
        <f>IF($F$109="n/a",0,IF(BA$3&lt;=$C126,0,IF(BA$3&gt;($F$109+$C126),INDEX($D$121:$W$121,,$C126)-SUM($D126:AZ126),INDEX($D$121:$W$121,,$C126)/$F$109)))</f>
        <v>0.36368930250387649</v>
      </c>
      <c r="BB126" s="7">
        <f>IF($F$109="n/a",0,IF(BB$3&lt;=$C126,0,IF(BB$3&gt;($F$109+$C126),INDEX($D$121:$W$121,,$C126)-SUM($D126:BA126),INDEX($D$121:$W$121,,$C126)/$F$109)))</f>
        <v>0.36368930250387649</v>
      </c>
      <c r="BC126" s="7">
        <f>IF($F$109="n/a",0,IF(BC$3&lt;=$C126,0,IF(BC$3&gt;($F$109+$C126),INDEX($D$121:$W$121,,$C126)-SUM($D126:BB126),INDEX($D$121:$W$121,,$C126)/$F$109)))</f>
        <v>0.36368930250387649</v>
      </c>
      <c r="BD126" s="7">
        <f>IF($F$109="n/a",0,IF(BD$3&lt;=$C126,0,IF(BD$3&gt;($F$109+$C126),INDEX($D$121:$W$121,,$C126)-SUM($D126:BC126),INDEX($D$121:$W$121,,$C126)/$F$109)))</f>
        <v>0.36368930250387649</v>
      </c>
      <c r="BE126" s="7">
        <f>IF($F$109="n/a",0,IF(BE$3&lt;=$C126,0,IF(BE$3&gt;($F$109+$C126),INDEX($D$121:$W$121,,$C126)-SUM($D126:BD126),INDEX($D$121:$W$121,,$C126)/$F$109)))</f>
        <v>0.36368930250387649</v>
      </c>
      <c r="BF126" s="7">
        <f>IF($F$109="n/a",0,IF(BF$3&lt;=$C126,0,IF(BF$3&gt;($F$109+$C126),INDEX($D$121:$W$121,,$C126)-SUM($D126:BE126),INDEX($D$121:$W$121,,$C126)/$F$109)))</f>
        <v>0.36368930250387649</v>
      </c>
      <c r="BG126" s="7">
        <f>IF($F$109="n/a",0,IF(BG$3&lt;=$C126,0,IF(BG$3&gt;($F$109+$C126),INDEX($D$121:$W$121,,$C126)-SUM($D126:BF126),INDEX($D$121:$W$121,,$C126)/$F$109)))</f>
        <v>0.36368930250387649</v>
      </c>
      <c r="BH126" s="7">
        <f>IF($F$109="n/a",0,IF(BH$3&lt;=$C126,0,IF(BH$3&gt;($F$109+$C126),INDEX($D$121:$W$121,,$C126)-SUM($D126:BG126),INDEX($D$121:$W$121,,$C126)/$F$109)))</f>
        <v>0.36368930250387649</v>
      </c>
      <c r="BI126" s="7">
        <f>IF($F$109="n/a",0,IF(BI$3&lt;=$C126,0,IF(BI$3&gt;($F$109+$C126),INDEX($D$121:$W$121,,$C126)-SUM($D126:BH126),INDEX($D$121:$W$121,,$C126)/$F$109)))</f>
        <v>0.36368930250387649</v>
      </c>
      <c r="BJ126" s="7">
        <f>IF($F$109="n/a",0,IF(BJ$3&lt;=$C126,0,IF(BJ$3&gt;($F$109+$C126),INDEX($D$121:$W$121,,$C126)-SUM($D126:BI126),INDEX($D$121:$W$121,,$C126)/$F$109)))</f>
        <v>0.36368930250387649</v>
      </c>
      <c r="BK126" s="7">
        <f>IF($F$109="n/a",0,IF(BK$3&lt;=$C126,0,IF(BK$3&gt;($F$109+$C126),INDEX($D$121:$W$121,,$C126)-SUM($D126:BJ126),INDEX($D$121:$W$121,,$C126)/$F$109)))</f>
        <v>0.36368930250387649</v>
      </c>
    </row>
    <row r="127" spans="2:63" hidden="1" outlineLevel="1">
      <c r="B127" s="14">
        <v>2016</v>
      </c>
      <c r="C127">
        <v>4</v>
      </c>
      <c r="D127" s="7"/>
      <c r="E127" s="7">
        <f>IF($F$109="n/a",0,IF(E$3&lt;=$C127,0,IF(E$3&gt;($F$109+$C127),INDEX($D$121:$W$121,,$C127)-SUM($D127:D127),INDEX($D$121:$W$121,,$C127)/$F$109)))</f>
        <v>0</v>
      </c>
      <c r="F127" s="7">
        <f>IF($F$109="n/a",0,IF(F$3&lt;=$C127,0,IF(F$3&gt;($F$109+$C127),INDEX($D$121:$W$121,,$C127)-SUM($D127:E127),INDEX($D$121:$W$121,,$C127)/$F$109)))</f>
        <v>0</v>
      </c>
      <c r="G127" s="7">
        <f>IF($F$109="n/a",0,IF(G$3&lt;=$C127,0,IF(G$3&gt;($F$109+$C127),INDEX($D$121:$W$121,,$C127)-SUM($D127:F127),INDEX($D$121:$W$121,,$C127)/$F$109)))</f>
        <v>0</v>
      </c>
      <c r="H127" s="10">
        <f>IF($F$109="n/a",0,IF(H$3&lt;=$C127,0,IF(H$3&gt;($F$109+$C127),INDEX($D$121:$W$121,,$C127)-SUM($D127:G127),INDEX($D$121:$W$121,,$C127)/$F$109)))</f>
        <v>0.3548364168637595</v>
      </c>
      <c r="I127" s="11">
        <f>IF($F$109="n/a",0,IF(I$3&lt;=$C127,0,IF(I$3&gt;($F$109+$C127),INDEX($D$121:$W$121,,$C127)-SUM($D127:H127),INDEX($D$121:$W$121,,$C127)/$F$109)))</f>
        <v>0.3548364168637595</v>
      </c>
      <c r="J127" s="7">
        <f>IF($F$109="n/a",0,IF(J$3&lt;=$C127,0,IF(J$3&gt;($F$109+$C127),INDEX($D$121:$W$121,,$C127)-SUM($D127:I127),INDEX($D$121:$W$121,,$C127)/$F$109)))</f>
        <v>0.3548364168637595</v>
      </c>
      <c r="K127" s="7">
        <f>IF($F$109="n/a",0,IF(K$3&lt;=$C127,0,IF(K$3&gt;($F$109+$C127),INDEX($D$121:$W$121,,$C127)-SUM($D127:J127),INDEX($D$121:$W$121,,$C127)/$F$109)))</f>
        <v>0.3548364168637595</v>
      </c>
      <c r="L127" s="7">
        <f>IF($F$109="n/a",0,IF(L$3&lt;=$C127,0,IF(L$3&gt;($F$109+$C127),INDEX($D$121:$W$121,,$C127)-SUM($D127:K127),INDEX($D$121:$W$121,,$C127)/$F$109)))</f>
        <v>0.3548364168637595</v>
      </c>
      <c r="M127" s="7">
        <f>IF($F$109="n/a",0,IF(M$3&lt;=$C127,0,IF(M$3&gt;($F$109+$C127),INDEX($D$121:$W$121,,$C127)-SUM($D127:L127),INDEX($D$121:$W$121,,$C127)/$F$109)))</f>
        <v>0.3548364168637595</v>
      </c>
      <c r="N127" s="7">
        <f>IF($F$109="n/a",0,IF(N$3&lt;=$C127,0,IF(N$3&gt;($F$109+$C127),INDEX($D$121:$W$121,,$C127)-SUM($D127:M127),INDEX($D$121:$W$121,,$C127)/$F$109)))</f>
        <v>0.3548364168637595</v>
      </c>
      <c r="O127" s="7">
        <f>IF($F$109="n/a",0,IF(O$3&lt;=$C127,0,IF(O$3&gt;($F$109+$C127),INDEX($D$121:$W$121,,$C127)-SUM($D127:N127),INDEX($D$121:$W$121,,$C127)/$F$109)))</f>
        <v>0.3548364168637595</v>
      </c>
      <c r="P127" s="7">
        <f>IF($F$109="n/a",0,IF(P$3&lt;=$C127,0,IF(P$3&gt;($F$109+$C127),INDEX($D$121:$W$121,,$C127)-SUM($D127:O127),INDEX($D$121:$W$121,,$C127)/$F$109)))</f>
        <v>0.3548364168637595</v>
      </c>
      <c r="Q127" s="7">
        <f>IF($F$109="n/a",0,IF(Q$3&lt;=$C127,0,IF(Q$3&gt;($F$109+$C127),INDEX($D$121:$W$121,,$C127)-SUM($D127:P127),INDEX($D$121:$W$121,,$C127)/$F$109)))</f>
        <v>0.3548364168637595</v>
      </c>
      <c r="R127" s="7">
        <f>IF($F$109="n/a",0,IF(R$3&lt;=$C127,0,IF(R$3&gt;($F$109+$C127),INDEX($D$121:$W$121,,$C127)-SUM($D127:Q127),INDEX($D$121:$W$121,,$C127)/$F$109)))</f>
        <v>0.3548364168637595</v>
      </c>
      <c r="S127" s="7">
        <f>IF($F$109="n/a",0,IF(S$3&lt;=$C127,0,IF(S$3&gt;($F$109+$C127),INDEX($D$121:$W$121,,$C127)-SUM($D127:R127),INDEX($D$121:$W$121,,$C127)/$F$109)))</f>
        <v>0.3548364168637595</v>
      </c>
      <c r="T127" s="7">
        <f>IF($F$109="n/a",0,IF(T$3&lt;=$C127,0,IF(T$3&gt;($F$109+$C127),INDEX($D$121:$W$121,,$C127)-SUM($D127:S127),INDEX($D$121:$W$121,,$C127)/$F$109)))</f>
        <v>0.3548364168637595</v>
      </c>
      <c r="U127" s="7">
        <f>IF($F$109="n/a",0,IF(U$3&lt;=$C127,0,IF(U$3&gt;($F$109+$C127),INDEX($D$121:$W$121,,$C127)-SUM($D127:T127),INDEX($D$121:$W$121,,$C127)/$F$109)))</f>
        <v>0.3548364168637595</v>
      </c>
      <c r="V127" s="7">
        <f>IF($F$109="n/a",0,IF(V$3&lt;=$C127,0,IF(V$3&gt;($F$109+$C127),INDEX($D$121:$W$121,,$C127)-SUM($D127:U127),INDEX($D$121:$W$121,,$C127)/$F$109)))</f>
        <v>0.3548364168637595</v>
      </c>
      <c r="W127" s="7">
        <f>IF($F$109="n/a",0,IF(W$3&lt;=$C127,0,IF(W$3&gt;($F$109+$C127),INDEX($D$121:$W$121,,$C127)-SUM($D127:V127),INDEX($D$121:$W$121,,$C127)/$F$109)))</f>
        <v>0.3548364168637595</v>
      </c>
      <c r="X127" s="7">
        <f>IF($F$109="n/a",0,IF(X$3&lt;=$C127,0,IF(X$3&gt;($F$109+$C127),INDEX($D$121:$W$121,,$C127)-SUM($D127:W127),INDEX($D$121:$W$121,,$C127)/$F$109)))</f>
        <v>0.3548364168637595</v>
      </c>
      <c r="Y127" s="7">
        <f>IF($F$109="n/a",0,IF(Y$3&lt;=$C127,0,IF(Y$3&gt;($F$109+$C127),INDEX($D$121:$W$121,,$C127)-SUM($D127:X127),INDEX($D$121:$W$121,,$C127)/$F$109)))</f>
        <v>0.3548364168637595</v>
      </c>
      <c r="Z127" s="7">
        <f>IF($F$109="n/a",0,IF(Z$3&lt;=$C127,0,IF(Z$3&gt;($F$109+$C127),INDEX($D$121:$W$121,,$C127)-SUM($D127:Y127),INDEX($D$121:$W$121,,$C127)/$F$109)))</f>
        <v>0.3548364168637595</v>
      </c>
      <c r="AA127" s="7">
        <f>IF($F$109="n/a",0,IF(AA$3&lt;=$C127,0,IF(AA$3&gt;($F$109+$C127),INDEX($D$121:$W$121,,$C127)-SUM($D127:Z127),INDEX($D$121:$W$121,,$C127)/$F$109)))</f>
        <v>0.3548364168637595</v>
      </c>
      <c r="AB127" s="7">
        <f>IF($F$109="n/a",0,IF(AB$3&lt;=$C127,0,IF(AB$3&gt;($F$109+$C127),INDEX($D$121:$W$121,,$C127)-SUM($D127:AA127),INDEX($D$121:$W$121,,$C127)/$F$109)))</f>
        <v>0.3548364168637595</v>
      </c>
      <c r="AC127" s="7">
        <f>IF($F$109="n/a",0,IF(AC$3&lt;=$C127,0,IF(AC$3&gt;($F$109+$C127),INDEX($D$121:$W$121,,$C127)-SUM($D127:AB127),INDEX($D$121:$W$121,,$C127)/$F$109)))</f>
        <v>0.3548364168637595</v>
      </c>
      <c r="AD127" s="7">
        <f>IF($F$109="n/a",0,IF(AD$3&lt;=$C127,0,IF(AD$3&gt;($F$109+$C127),INDEX($D$121:$W$121,,$C127)-SUM($D127:AC127),INDEX($D$121:$W$121,,$C127)/$F$109)))</f>
        <v>0.3548364168637595</v>
      </c>
      <c r="AE127" s="7">
        <f>IF($F$109="n/a",0,IF(AE$3&lt;=$C127,0,IF(AE$3&gt;($F$109+$C127),INDEX($D$121:$W$121,,$C127)-SUM($D127:AD127),INDEX($D$121:$W$121,,$C127)/$F$109)))</f>
        <v>0.3548364168637595</v>
      </c>
      <c r="AF127" s="7">
        <f>IF($F$109="n/a",0,IF(AF$3&lt;=$C127,0,IF(AF$3&gt;($F$109+$C127),INDEX($D$121:$W$121,,$C127)-SUM($D127:AE127),INDEX($D$121:$W$121,,$C127)/$F$109)))</f>
        <v>0.3548364168637595</v>
      </c>
      <c r="AG127" s="7">
        <f>IF($F$109="n/a",0,IF(AG$3&lt;=$C127,0,IF(AG$3&gt;($F$109+$C127),INDEX($D$121:$W$121,,$C127)-SUM($D127:AF127),INDEX($D$121:$W$121,,$C127)/$F$109)))</f>
        <v>0.3548364168637595</v>
      </c>
      <c r="AH127" s="7">
        <f>IF($F$109="n/a",0,IF(AH$3&lt;=$C127,0,IF(AH$3&gt;($F$109+$C127),INDEX($D$121:$W$121,,$C127)-SUM($D127:AG127),INDEX($D$121:$W$121,,$C127)/$F$109)))</f>
        <v>0.3548364168637595</v>
      </c>
      <c r="AI127" s="7">
        <f>IF($F$109="n/a",0,IF(AI$3&lt;=$C127,0,IF(AI$3&gt;($F$109+$C127),INDEX($D$121:$W$121,,$C127)-SUM($D127:AH127),INDEX($D$121:$W$121,,$C127)/$F$109)))</f>
        <v>0.3548364168637595</v>
      </c>
      <c r="AJ127" s="7">
        <f>IF($F$109="n/a",0,IF(AJ$3&lt;=$C127,0,IF(AJ$3&gt;($F$109+$C127),INDEX($D$121:$W$121,,$C127)-SUM($D127:AI127),INDEX($D$121:$W$121,,$C127)/$F$109)))</f>
        <v>0.3548364168637595</v>
      </c>
      <c r="AK127" s="7">
        <f>IF($F$109="n/a",0,IF(AK$3&lt;=$C127,0,IF(AK$3&gt;($F$109+$C127),INDEX($D$121:$W$121,,$C127)-SUM($D127:AJ127),INDEX($D$121:$W$121,,$C127)/$F$109)))</f>
        <v>0.3548364168637595</v>
      </c>
      <c r="AL127" s="7">
        <f>IF($F$109="n/a",0,IF(AL$3&lt;=$C127,0,IF(AL$3&gt;($F$109+$C127),INDEX($D$121:$W$121,,$C127)-SUM($D127:AK127),INDEX($D$121:$W$121,,$C127)/$F$109)))</f>
        <v>0.3548364168637595</v>
      </c>
      <c r="AM127" s="7">
        <f>IF($F$109="n/a",0,IF(AM$3&lt;=$C127,0,IF(AM$3&gt;($F$109+$C127),INDEX($D$121:$W$121,,$C127)-SUM($D127:AL127),INDEX($D$121:$W$121,,$C127)/$F$109)))</f>
        <v>0.3548364168637595</v>
      </c>
      <c r="AN127" s="7">
        <f>IF($F$109="n/a",0,IF(AN$3&lt;=$C127,0,IF(AN$3&gt;($F$109+$C127),INDEX($D$121:$W$121,,$C127)-SUM($D127:AM127),INDEX($D$121:$W$121,,$C127)/$F$109)))</f>
        <v>0.3548364168637595</v>
      </c>
      <c r="AO127" s="7">
        <f>IF($F$109="n/a",0,IF(AO$3&lt;=$C127,0,IF(AO$3&gt;($F$109+$C127),INDEX($D$121:$W$121,,$C127)-SUM($D127:AN127),INDEX($D$121:$W$121,,$C127)/$F$109)))</f>
        <v>0.3548364168637595</v>
      </c>
      <c r="AP127" s="7">
        <f>IF($F$109="n/a",0,IF(AP$3&lt;=$C127,0,IF(AP$3&gt;($F$109+$C127),INDEX($D$121:$W$121,,$C127)-SUM($D127:AO127),INDEX($D$121:$W$121,,$C127)/$F$109)))</f>
        <v>0.3548364168637595</v>
      </c>
      <c r="AQ127" s="7">
        <f>IF($F$109="n/a",0,IF(AQ$3&lt;=$C127,0,IF(AQ$3&gt;($F$109+$C127),INDEX($D$121:$W$121,,$C127)-SUM($D127:AP127),INDEX($D$121:$W$121,,$C127)/$F$109)))</f>
        <v>0.3548364168637595</v>
      </c>
      <c r="AR127" s="7">
        <f>IF($F$109="n/a",0,IF(AR$3&lt;=$C127,0,IF(AR$3&gt;($F$109+$C127),INDEX($D$121:$W$121,,$C127)-SUM($D127:AQ127),INDEX($D$121:$W$121,,$C127)/$F$109)))</f>
        <v>0.3548364168637595</v>
      </c>
      <c r="AS127" s="7">
        <f>IF($F$109="n/a",0,IF(AS$3&lt;=$C127,0,IF(AS$3&gt;($F$109+$C127),INDEX($D$121:$W$121,,$C127)-SUM($D127:AR127),INDEX($D$121:$W$121,,$C127)/$F$109)))</f>
        <v>0.3548364168637595</v>
      </c>
      <c r="AT127" s="7">
        <f>IF($F$109="n/a",0,IF(AT$3&lt;=$C127,0,IF(AT$3&gt;($F$109+$C127),INDEX($D$121:$W$121,,$C127)-SUM($D127:AS127),INDEX($D$121:$W$121,,$C127)/$F$109)))</f>
        <v>0.3548364168637595</v>
      </c>
      <c r="AU127" s="7">
        <f>IF($F$109="n/a",0,IF(AU$3&lt;=$C127,0,IF(AU$3&gt;($F$109+$C127),INDEX($D$121:$W$121,,$C127)-SUM($D127:AT127),INDEX($D$121:$W$121,,$C127)/$F$109)))</f>
        <v>0.3548364168637595</v>
      </c>
      <c r="AV127" s="7">
        <f>IF($F$109="n/a",0,IF(AV$3&lt;=$C127,0,IF(AV$3&gt;($F$109+$C127),INDEX($D$121:$W$121,,$C127)-SUM($D127:AU127),INDEX($D$121:$W$121,,$C127)/$F$109)))</f>
        <v>0.3548364168637595</v>
      </c>
      <c r="AW127" s="7">
        <f>IF($F$109="n/a",0,IF(AW$3&lt;=$C127,0,IF(AW$3&gt;($F$109+$C127),INDEX($D$121:$W$121,,$C127)-SUM($D127:AV127),INDEX($D$121:$W$121,,$C127)/$F$109)))</f>
        <v>0.3548364168637595</v>
      </c>
      <c r="AX127" s="7">
        <f>IF($F$109="n/a",0,IF(AX$3&lt;=$C127,0,IF(AX$3&gt;($F$109+$C127),INDEX($D$121:$W$121,,$C127)-SUM($D127:AW127),INDEX($D$121:$W$121,,$C127)/$F$109)))</f>
        <v>0.3548364168637595</v>
      </c>
      <c r="AY127" s="7">
        <f>IF($F$109="n/a",0,IF(AY$3&lt;=$C127,0,IF(AY$3&gt;($F$109+$C127),INDEX($D$121:$W$121,,$C127)-SUM($D127:AX127),INDEX($D$121:$W$121,,$C127)/$F$109)))</f>
        <v>0.3548364168637595</v>
      </c>
      <c r="AZ127" s="7">
        <f>IF($F$109="n/a",0,IF(AZ$3&lt;=$C127,0,IF(AZ$3&gt;($F$109+$C127),INDEX($D$121:$W$121,,$C127)-SUM($D127:AY127),INDEX($D$121:$W$121,,$C127)/$F$109)))</f>
        <v>0.3548364168637595</v>
      </c>
      <c r="BA127" s="7">
        <f>IF($F$109="n/a",0,IF(BA$3&lt;=$C127,0,IF(BA$3&gt;($F$109+$C127),INDEX($D$121:$W$121,,$C127)-SUM($D127:AZ127),INDEX($D$121:$W$121,,$C127)/$F$109)))</f>
        <v>0.3548364168637595</v>
      </c>
      <c r="BB127" s="7">
        <f>IF($F$109="n/a",0,IF(BB$3&lt;=$C127,0,IF(BB$3&gt;($F$109+$C127),INDEX($D$121:$W$121,,$C127)-SUM($D127:BA127),INDEX($D$121:$W$121,,$C127)/$F$109)))</f>
        <v>0.3548364168637595</v>
      </c>
      <c r="BC127" s="7">
        <f>IF($F$109="n/a",0,IF(BC$3&lt;=$C127,0,IF(BC$3&gt;($F$109+$C127),INDEX($D$121:$W$121,,$C127)-SUM($D127:BB127),INDEX($D$121:$W$121,,$C127)/$F$109)))</f>
        <v>0.3548364168637595</v>
      </c>
      <c r="BD127" s="7">
        <f>IF($F$109="n/a",0,IF(BD$3&lt;=$C127,0,IF(BD$3&gt;($F$109+$C127),INDEX($D$121:$W$121,,$C127)-SUM($D127:BC127),INDEX($D$121:$W$121,,$C127)/$F$109)))</f>
        <v>0.3548364168637595</v>
      </c>
      <c r="BE127" s="7">
        <f>IF($F$109="n/a",0,IF(BE$3&lt;=$C127,0,IF(BE$3&gt;($F$109+$C127),INDEX($D$121:$W$121,,$C127)-SUM($D127:BD127),INDEX($D$121:$W$121,,$C127)/$F$109)))</f>
        <v>0.3548364168637595</v>
      </c>
      <c r="BF127" s="7">
        <f>IF($F$109="n/a",0,IF(BF$3&lt;=$C127,0,IF(BF$3&gt;($F$109+$C127),INDEX($D$121:$W$121,,$C127)-SUM($D127:BE127),INDEX($D$121:$W$121,,$C127)/$F$109)))</f>
        <v>0.3548364168637595</v>
      </c>
      <c r="BG127" s="7">
        <f>IF($F$109="n/a",0,IF(BG$3&lt;=$C127,0,IF(BG$3&gt;($F$109+$C127),INDEX($D$121:$W$121,,$C127)-SUM($D127:BF127),INDEX($D$121:$W$121,,$C127)/$F$109)))</f>
        <v>0.3548364168637595</v>
      </c>
      <c r="BH127" s="7">
        <f>IF($F$109="n/a",0,IF(BH$3&lt;=$C127,0,IF(BH$3&gt;($F$109+$C127),INDEX($D$121:$W$121,,$C127)-SUM($D127:BG127),INDEX($D$121:$W$121,,$C127)/$F$109)))</f>
        <v>0.3548364168637595</v>
      </c>
      <c r="BI127" s="7">
        <f>IF($F$109="n/a",0,IF(BI$3&lt;=$C127,0,IF(BI$3&gt;($F$109+$C127),INDEX($D$121:$W$121,,$C127)-SUM($D127:BH127),INDEX($D$121:$W$121,,$C127)/$F$109)))</f>
        <v>0.3548364168637595</v>
      </c>
      <c r="BJ127" s="7">
        <f>IF($F$109="n/a",0,IF(BJ$3&lt;=$C127,0,IF(BJ$3&gt;($F$109+$C127),INDEX($D$121:$W$121,,$C127)-SUM($D127:BI127),INDEX($D$121:$W$121,,$C127)/$F$109)))</f>
        <v>0.3548364168637595</v>
      </c>
      <c r="BK127" s="7">
        <f>IF($F$109="n/a",0,IF(BK$3&lt;=$C127,0,IF(BK$3&gt;($F$109+$C127),INDEX($D$121:$W$121,,$C127)-SUM($D127:BJ127),INDEX($D$121:$W$121,,$C127)/$F$109)))</f>
        <v>0.3548364168637595</v>
      </c>
    </row>
    <row r="128" spans="2:63" hidden="1" outlineLevel="1">
      <c r="B128" s="14">
        <v>2017</v>
      </c>
      <c r="C128">
        <v>5</v>
      </c>
      <c r="D128" s="7"/>
      <c r="E128" s="7">
        <f>IF($F$109="n/a",0,IF(E$3&lt;=$C128,0,IF(E$3&gt;($F$109+$C128),INDEX($D$121:$W$121,,$C128)-SUM($D128:D128),INDEX($D$121:$W$121,,$C128)/$F$109)))</f>
        <v>0</v>
      </c>
      <c r="F128" s="7">
        <f>IF($F$109="n/a",0,IF(F$3&lt;=$C128,0,IF(F$3&gt;($F$109+$C128),INDEX($D$121:$W$121,,$C128)-SUM($D128:E128),INDEX($D$121:$W$121,,$C128)/$F$109)))</f>
        <v>0</v>
      </c>
      <c r="G128" s="7">
        <f>IF($F$109="n/a",0,IF(G$3&lt;=$C128,0,IF(G$3&gt;($F$109+$C128),INDEX($D$121:$W$121,,$C128)-SUM($D128:F128),INDEX($D$121:$W$121,,$C128)/$F$109)))</f>
        <v>0</v>
      </c>
      <c r="H128" s="10">
        <f>IF($F$109="n/a",0,IF(H$3&lt;=$C128,0,IF(H$3&gt;($F$109+$C128),INDEX($D$121:$W$121,,$C128)-SUM($D128:G128),INDEX($D$121:$W$121,,$C128)/$F$109)))</f>
        <v>0</v>
      </c>
      <c r="I128" s="11">
        <f>IF($F$109="n/a",0,IF(I$3&lt;=$C128,0,IF(I$3&gt;($F$109+$C128),INDEX($D$121:$W$121,,$C128)-SUM($D128:H128),INDEX($D$121:$W$121,,$C128)/$F$109)))</f>
        <v>0.34521458859739479</v>
      </c>
      <c r="J128" s="7">
        <f>IF($F$109="n/a",0,IF(J$3&lt;=$C128,0,IF(J$3&gt;($F$109+$C128),INDEX($D$121:$W$121,,$C128)-SUM($D128:I128),INDEX($D$121:$W$121,,$C128)/$F$109)))</f>
        <v>0.34521458859739479</v>
      </c>
      <c r="K128" s="7">
        <f>IF($F$109="n/a",0,IF(K$3&lt;=$C128,0,IF(K$3&gt;($F$109+$C128),INDEX($D$121:$W$121,,$C128)-SUM($D128:J128),INDEX($D$121:$W$121,,$C128)/$F$109)))</f>
        <v>0.34521458859739479</v>
      </c>
      <c r="L128" s="7">
        <f>IF($F$109="n/a",0,IF(L$3&lt;=$C128,0,IF(L$3&gt;($F$109+$C128),INDEX($D$121:$W$121,,$C128)-SUM($D128:K128),INDEX($D$121:$W$121,,$C128)/$F$109)))</f>
        <v>0.34521458859739479</v>
      </c>
      <c r="M128" s="7">
        <f>IF($F$109="n/a",0,IF(M$3&lt;=$C128,0,IF(M$3&gt;($F$109+$C128),INDEX($D$121:$W$121,,$C128)-SUM($D128:L128),INDEX($D$121:$W$121,,$C128)/$F$109)))</f>
        <v>0.34521458859739479</v>
      </c>
      <c r="N128" s="7">
        <f>IF($F$109="n/a",0,IF(N$3&lt;=$C128,0,IF(N$3&gt;($F$109+$C128),INDEX($D$121:$W$121,,$C128)-SUM($D128:M128),INDEX($D$121:$W$121,,$C128)/$F$109)))</f>
        <v>0.34521458859739479</v>
      </c>
      <c r="O128" s="7">
        <f>IF($F$109="n/a",0,IF(O$3&lt;=$C128,0,IF(O$3&gt;($F$109+$C128),INDEX($D$121:$W$121,,$C128)-SUM($D128:N128),INDEX($D$121:$W$121,,$C128)/$F$109)))</f>
        <v>0.34521458859739479</v>
      </c>
      <c r="P128" s="7">
        <f>IF($F$109="n/a",0,IF(P$3&lt;=$C128,0,IF(P$3&gt;($F$109+$C128),INDEX($D$121:$W$121,,$C128)-SUM($D128:O128),INDEX($D$121:$W$121,,$C128)/$F$109)))</f>
        <v>0.34521458859739479</v>
      </c>
      <c r="Q128" s="7">
        <f>IF($F$109="n/a",0,IF(Q$3&lt;=$C128,0,IF(Q$3&gt;($F$109+$C128),INDEX($D$121:$W$121,,$C128)-SUM($D128:P128),INDEX($D$121:$W$121,,$C128)/$F$109)))</f>
        <v>0.34521458859739479</v>
      </c>
      <c r="R128" s="7">
        <f>IF($F$109="n/a",0,IF(R$3&lt;=$C128,0,IF(R$3&gt;($F$109+$C128),INDEX($D$121:$W$121,,$C128)-SUM($D128:Q128),INDEX($D$121:$W$121,,$C128)/$F$109)))</f>
        <v>0.34521458859739479</v>
      </c>
      <c r="S128" s="7">
        <f>IF($F$109="n/a",0,IF(S$3&lt;=$C128,0,IF(S$3&gt;($F$109+$C128),INDEX($D$121:$W$121,,$C128)-SUM($D128:R128),INDEX($D$121:$W$121,,$C128)/$F$109)))</f>
        <v>0.34521458859739479</v>
      </c>
      <c r="T128" s="7">
        <f>IF($F$109="n/a",0,IF(T$3&lt;=$C128,0,IF(T$3&gt;($F$109+$C128),INDEX($D$121:$W$121,,$C128)-SUM($D128:S128),INDEX($D$121:$W$121,,$C128)/$F$109)))</f>
        <v>0.34521458859739479</v>
      </c>
      <c r="U128" s="7">
        <f>IF($F$109="n/a",0,IF(U$3&lt;=$C128,0,IF(U$3&gt;($F$109+$C128),INDEX($D$121:$W$121,,$C128)-SUM($D128:T128),INDEX($D$121:$W$121,,$C128)/$F$109)))</f>
        <v>0.34521458859739479</v>
      </c>
      <c r="V128" s="7">
        <f>IF($F$109="n/a",0,IF(V$3&lt;=$C128,0,IF(V$3&gt;($F$109+$C128),INDEX($D$121:$W$121,,$C128)-SUM($D128:U128),INDEX($D$121:$W$121,,$C128)/$F$109)))</f>
        <v>0.34521458859739479</v>
      </c>
      <c r="W128" s="7">
        <f>IF($F$109="n/a",0,IF(W$3&lt;=$C128,0,IF(W$3&gt;($F$109+$C128),INDEX($D$121:$W$121,,$C128)-SUM($D128:V128),INDEX($D$121:$W$121,,$C128)/$F$109)))</f>
        <v>0.34521458859739479</v>
      </c>
      <c r="X128" s="7">
        <f>IF($F$109="n/a",0,IF(X$3&lt;=$C128,0,IF(X$3&gt;($F$109+$C128),INDEX($D$121:$W$121,,$C128)-SUM($D128:W128),INDEX($D$121:$W$121,,$C128)/$F$109)))</f>
        <v>0.34521458859739479</v>
      </c>
      <c r="Y128" s="7">
        <f>IF($F$109="n/a",0,IF(Y$3&lt;=$C128,0,IF(Y$3&gt;($F$109+$C128),INDEX($D$121:$W$121,,$C128)-SUM($D128:X128),INDEX($D$121:$W$121,,$C128)/$F$109)))</f>
        <v>0.34521458859739479</v>
      </c>
      <c r="Z128" s="7">
        <f>IF($F$109="n/a",0,IF(Z$3&lt;=$C128,0,IF(Z$3&gt;($F$109+$C128),INDEX($D$121:$W$121,,$C128)-SUM($D128:Y128),INDEX($D$121:$W$121,,$C128)/$F$109)))</f>
        <v>0.34521458859739479</v>
      </c>
      <c r="AA128" s="7">
        <f>IF($F$109="n/a",0,IF(AA$3&lt;=$C128,0,IF(AA$3&gt;($F$109+$C128),INDEX($D$121:$W$121,,$C128)-SUM($D128:Z128),INDEX($D$121:$W$121,,$C128)/$F$109)))</f>
        <v>0.34521458859739479</v>
      </c>
      <c r="AB128" s="7">
        <f>IF($F$109="n/a",0,IF(AB$3&lt;=$C128,0,IF(AB$3&gt;($F$109+$C128),INDEX($D$121:$W$121,,$C128)-SUM($D128:AA128),INDEX($D$121:$W$121,,$C128)/$F$109)))</f>
        <v>0.34521458859739479</v>
      </c>
      <c r="AC128" s="7">
        <f>IF($F$109="n/a",0,IF(AC$3&lt;=$C128,0,IF(AC$3&gt;($F$109+$C128),INDEX($D$121:$W$121,,$C128)-SUM($D128:AB128),INDEX($D$121:$W$121,,$C128)/$F$109)))</f>
        <v>0.34521458859739479</v>
      </c>
      <c r="AD128" s="7">
        <f>IF($F$109="n/a",0,IF(AD$3&lt;=$C128,0,IF(AD$3&gt;($F$109+$C128),INDEX($D$121:$W$121,,$C128)-SUM($D128:AC128),INDEX($D$121:$W$121,,$C128)/$F$109)))</f>
        <v>0.34521458859739479</v>
      </c>
      <c r="AE128" s="7">
        <f>IF($F$109="n/a",0,IF(AE$3&lt;=$C128,0,IF(AE$3&gt;($F$109+$C128),INDEX($D$121:$W$121,,$C128)-SUM($D128:AD128),INDEX($D$121:$W$121,,$C128)/$F$109)))</f>
        <v>0.34521458859739479</v>
      </c>
      <c r="AF128" s="7">
        <f>IF($F$109="n/a",0,IF(AF$3&lt;=$C128,0,IF(AF$3&gt;($F$109+$C128),INDEX($D$121:$W$121,,$C128)-SUM($D128:AE128),INDEX($D$121:$W$121,,$C128)/$F$109)))</f>
        <v>0.34521458859739479</v>
      </c>
      <c r="AG128" s="7">
        <f>IF($F$109="n/a",0,IF(AG$3&lt;=$C128,0,IF(AG$3&gt;($F$109+$C128),INDEX($D$121:$W$121,,$C128)-SUM($D128:AF128),INDEX($D$121:$W$121,,$C128)/$F$109)))</f>
        <v>0.34521458859739479</v>
      </c>
      <c r="AH128" s="7">
        <f>IF($F$109="n/a",0,IF(AH$3&lt;=$C128,0,IF(AH$3&gt;($F$109+$C128),INDEX($D$121:$W$121,,$C128)-SUM($D128:AG128),INDEX($D$121:$W$121,,$C128)/$F$109)))</f>
        <v>0.34521458859739479</v>
      </c>
      <c r="AI128" s="7">
        <f>IF($F$109="n/a",0,IF(AI$3&lt;=$C128,0,IF(AI$3&gt;($F$109+$C128),INDEX($D$121:$W$121,,$C128)-SUM($D128:AH128),INDEX($D$121:$W$121,,$C128)/$F$109)))</f>
        <v>0.34521458859739479</v>
      </c>
      <c r="AJ128" s="7">
        <f>IF($F$109="n/a",0,IF(AJ$3&lt;=$C128,0,IF(AJ$3&gt;($F$109+$C128),INDEX($D$121:$W$121,,$C128)-SUM($D128:AI128),INDEX($D$121:$W$121,,$C128)/$F$109)))</f>
        <v>0.34521458859739479</v>
      </c>
      <c r="AK128" s="7">
        <f>IF($F$109="n/a",0,IF(AK$3&lt;=$C128,0,IF(AK$3&gt;($F$109+$C128),INDEX($D$121:$W$121,,$C128)-SUM($D128:AJ128),INDEX($D$121:$W$121,,$C128)/$F$109)))</f>
        <v>0.34521458859739479</v>
      </c>
      <c r="AL128" s="7">
        <f>IF($F$109="n/a",0,IF(AL$3&lt;=$C128,0,IF(AL$3&gt;($F$109+$C128),INDEX($D$121:$W$121,,$C128)-SUM($D128:AK128),INDEX($D$121:$W$121,,$C128)/$F$109)))</f>
        <v>0.34521458859739479</v>
      </c>
      <c r="AM128" s="7">
        <f>IF($F$109="n/a",0,IF(AM$3&lt;=$C128,0,IF(AM$3&gt;($F$109+$C128),INDEX($D$121:$W$121,,$C128)-SUM($D128:AL128),INDEX($D$121:$W$121,,$C128)/$F$109)))</f>
        <v>0.34521458859739479</v>
      </c>
      <c r="AN128" s="7">
        <f>IF($F$109="n/a",0,IF(AN$3&lt;=$C128,0,IF(AN$3&gt;($F$109+$C128),INDEX($D$121:$W$121,,$C128)-SUM($D128:AM128),INDEX($D$121:$W$121,,$C128)/$F$109)))</f>
        <v>0.34521458859739479</v>
      </c>
      <c r="AO128" s="7">
        <f>IF($F$109="n/a",0,IF(AO$3&lt;=$C128,0,IF(AO$3&gt;($F$109+$C128),INDEX($D$121:$W$121,,$C128)-SUM($D128:AN128),INDEX($D$121:$W$121,,$C128)/$F$109)))</f>
        <v>0.34521458859739479</v>
      </c>
      <c r="AP128" s="7">
        <f>IF($F$109="n/a",0,IF(AP$3&lt;=$C128,0,IF(AP$3&gt;($F$109+$C128),INDEX($D$121:$W$121,,$C128)-SUM($D128:AO128),INDEX($D$121:$W$121,,$C128)/$F$109)))</f>
        <v>0.34521458859739479</v>
      </c>
      <c r="AQ128" s="7">
        <f>IF($F$109="n/a",0,IF(AQ$3&lt;=$C128,0,IF(AQ$3&gt;($F$109+$C128),INDEX($D$121:$W$121,,$C128)-SUM($D128:AP128),INDEX($D$121:$W$121,,$C128)/$F$109)))</f>
        <v>0.34521458859739479</v>
      </c>
      <c r="AR128" s="7">
        <f>IF($F$109="n/a",0,IF(AR$3&lt;=$C128,0,IF(AR$3&gt;($F$109+$C128),INDEX($D$121:$W$121,,$C128)-SUM($D128:AQ128),INDEX($D$121:$W$121,,$C128)/$F$109)))</f>
        <v>0.34521458859739479</v>
      </c>
      <c r="AS128" s="7">
        <f>IF($F$109="n/a",0,IF(AS$3&lt;=$C128,0,IF(AS$3&gt;($F$109+$C128),INDEX($D$121:$W$121,,$C128)-SUM($D128:AR128),INDEX($D$121:$W$121,,$C128)/$F$109)))</f>
        <v>0.34521458859739479</v>
      </c>
      <c r="AT128" s="7">
        <f>IF($F$109="n/a",0,IF(AT$3&lt;=$C128,0,IF(AT$3&gt;($F$109+$C128),INDEX($D$121:$W$121,,$C128)-SUM($D128:AS128),INDEX($D$121:$W$121,,$C128)/$F$109)))</f>
        <v>0.34521458859739479</v>
      </c>
      <c r="AU128" s="7">
        <f>IF($F$109="n/a",0,IF(AU$3&lt;=$C128,0,IF(AU$3&gt;($F$109+$C128),INDEX($D$121:$W$121,,$C128)-SUM($D128:AT128),INDEX($D$121:$W$121,,$C128)/$F$109)))</f>
        <v>0.34521458859739479</v>
      </c>
      <c r="AV128" s="7">
        <f>IF($F$109="n/a",0,IF(AV$3&lt;=$C128,0,IF(AV$3&gt;($F$109+$C128),INDEX($D$121:$W$121,,$C128)-SUM($D128:AU128),INDEX($D$121:$W$121,,$C128)/$F$109)))</f>
        <v>0.34521458859739479</v>
      </c>
      <c r="AW128" s="7">
        <f>IF($F$109="n/a",0,IF(AW$3&lt;=$C128,0,IF(AW$3&gt;($F$109+$C128),INDEX($D$121:$W$121,,$C128)-SUM($D128:AV128),INDEX($D$121:$W$121,,$C128)/$F$109)))</f>
        <v>0.34521458859739479</v>
      </c>
      <c r="AX128" s="7">
        <f>IF($F$109="n/a",0,IF(AX$3&lt;=$C128,0,IF(AX$3&gt;($F$109+$C128),INDEX($D$121:$W$121,,$C128)-SUM($D128:AW128),INDEX($D$121:$W$121,,$C128)/$F$109)))</f>
        <v>0.34521458859739479</v>
      </c>
      <c r="AY128" s="7">
        <f>IF($F$109="n/a",0,IF(AY$3&lt;=$C128,0,IF(AY$3&gt;($F$109+$C128),INDEX($D$121:$W$121,,$C128)-SUM($D128:AX128),INDEX($D$121:$W$121,,$C128)/$F$109)))</f>
        <v>0.34521458859739479</v>
      </c>
      <c r="AZ128" s="7">
        <f>IF($F$109="n/a",0,IF(AZ$3&lt;=$C128,0,IF(AZ$3&gt;($F$109+$C128),INDEX($D$121:$W$121,,$C128)-SUM($D128:AY128),INDEX($D$121:$W$121,,$C128)/$F$109)))</f>
        <v>0.34521458859739479</v>
      </c>
      <c r="BA128" s="7">
        <f>IF($F$109="n/a",0,IF(BA$3&lt;=$C128,0,IF(BA$3&gt;($F$109+$C128),INDEX($D$121:$W$121,,$C128)-SUM($D128:AZ128),INDEX($D$121:$W$121,,$C128)/$F$109)))</f>
        <v>0.34521458859739479</v>
      </c>
      <c r="BB128" s="7">
        <f>IF($F$109="n/a",0,IF(BB$3&lt;=$C128,0,IF(BB$3&gt;($F$109+$C128),INDEX($D$121:$W$121,,$C128)-SUM($D128:BA128),INDEX($D$121:$W$121,,$C128)/$F$109)))</f>
        <v>0.34521458859739479</v>
      </c>
      <c r="BC128" s="7">
        <f>IF($F$109="n/a",0,IF(BC$3&lt;=$C128,0,IF(BC$3&gt;($F$109+$C128),INDEX($D$121:$W$121,,$C128)-SUM($D128:BB128),INDEX($D$121:$W$121,,$C128)/$F$109)))</f>
        <v>0.34521458859739479</v>
      </c>
      <c r="BD128" s="7">
        <f>IF($F$109="n/a",0,IF(BD$3&lt;=$C128,0,IF(BD$3&gt;($F$109+$C128),INDEX($D$121:$W$121,,$C128)-SUM($D128:BC128),INDEX($D$121:$W$121,,$C128)/$F$109)))</f>
        <v>0.34521458859739479</v>
      </c>
      <c r="BE128" s="7">
        <f>IF($F$109="n/a",0,IF(BE$3&lt;=$C128,0,IF(BE$3&gt;($F$109+$C128),INDEX($D$121:$W$121,,$C128)-SUM($D128:BD128),INDEX($D$121:$W$121,,$C128)/$F$109)))</f>
        <v>0.34521458859739479</v>
      </c>
      <c r="BF128" s="7">
        <f>IF($F$109="n/a",0,IF(BF$3&lt;=$C128,0,IF(BF$3&gt;($F$109+$C128),INDEX($D$121:$W$121,,$C128)-SUM($D128:BE128),INDEX($D$121:$W$121,,$C128)/$F$109)))</f>
        <v>0.34521458859739479</v>
      </c>
      <c r="BG128" s="7">
        <f>IF($F$109="n/a",0,IF(BG$3&lt;=$C128,0,IF(BG$3&gt;($F$109+$C128),INDEX($D$121:$W$121,,$C128)-SUM($D128:BF128),INDEX($D$121:$W$121,,$C128)/$F$109)))</f>
        <v>0.34521458859739479</v>
      </c>
      <c r="BH128" s="7">
        <f>IF($F$109="n/a",0,IF(BH$3&lt;=$C128,0,IF(BH$3&gt;($F$109+$C128),INDEX($D$121:$W$121,,$C128)-SUM($D128:BG128),INDEX($D$121:$W$121,,$C128)/$F$109)))</f>
        <v>0.34521458859739479</v>
      </c>
      <c r="BI128" s="7">
        <f>IF($F$109="n/a",0,IF(BI$3&lt;=$C128,0,IF(BI$3&gt;($F$109+$C128),INDEX($D$121:$W$121,,$C128)-SUM($D128:BH128),INDEX($D$121:$W$121,,$C128)/$F$109)))</f>
        <v>0.34521458859739479</v>
      </c>
      <c r="BJ128" s="7">
        <f>IF($F$109="n/a",0,IF(BJ$3&lt;=$C128,0,IF(BJ$3&gt;($F$109+$C128),INDEX($D$121:$W$121,,$C128)-SUM($D128:BI128),INDEX($D$121:$W$121,,$C128)/$F$109)))</f>
        <v>0.34521458859739479</v>
      </c>
      <c r="BK128" s="7">
        <f>IF($F$109="n/a",0,IF(BK$3&lt;=$C128,0,IF(BK$3&gt;($F$109+$C128),INDEX($D$121:$W$121,,$C128)-SUM($D128:BJ128),INDEX($D$121:$W$121,,$C128)/$F$109)))</f>
        <v>0.34521458859739479</v>
      </c>
    </row>
    <row r="129" spans="2:63" hidden="1" outlineLevel="1">
      <c r="B129" s="14">
        <v>2018</v>
      </c>
      <c r="C129">
        <v>6</v>
      </c>
      <c r="D129" s="7"/>
      <c r="E129" s="7">
        <f>IF($F$109="n/a",0,IF(E$3&lt;=$C129,0,IF(E$3&gt;($F$109+$C129),INDEX($D$121:$W$121,,$C129)-SUM($D129:D129),INDEX($D$121:$W$121,,$C129)/$F$109)))</f>
        <v>0</v>
      </c>
      <c r="F129" s="7">
        <f>IF($F$109="n/a",0,IF(F$3&lt;=$C129,0,IF(F$3&gt;($F$109+$C129),INDEX($D$121:$W$121,,$C129)-SUM($D129:E129),INDEX($D$121:$W$121,,$C129)/$F$109)))</f>
        <v>0</v>
      </c>
      <c r="G129" s="7">
        <f>IF($F$109="n/a",0,IF(G$3&lt;=$C129,0,IF(G$3&gt;($F$109+$C129),INDEX($D$121:$W$121,,$C129)-SUM($D129:F129),INDEX($D$121:$W$121,,$C129)/$F$109)))</f>
        <v>0</v>
      </c>
      <c r="H129" s="10">
        <f>IF($F$109="n/a",0,IF(H$3&lt;=$C129,0,IF(H$3&gt;($F$109+$C129),INDEX($D$121:$W$121,,$C129)-SUM($D129:G129),INDEX($D$121:$W$121,,$C129)/$F$109)))</f>
        <v>0</v>
      </c>
      <c r="I129" s="11">
        <f>IF($F$109="n/a",0,IF(I$3&lt;=$C129,0,IF(I$3&gt;($F$109+$C129),INDEX($D$121:$W$121,,$C129)-SUM($D129:H129),INDEX($D$121:$W$121,,$C129)/$F$109)))</f>
        <v>0</v>
      </c>
      <c r="J129" s="7">
        <f>IF($F$109="n/a",0,IF(J$3&lt;=$C129,0,IF(J$3&gt;($F$109+$C129),INDEX($D$121:$W$121,,$C129)-SUM($D129:I129),INDEX($D$121:$W$121,,$C129)/$F$109)))</f>
        <v>0</v>
      </c>
      <c r="K129" s="7">
        <f>IF($F$109="n/a",0,IF(K$3&lt;=$C129,0,IF(K$3&gt;($F$109+$C129),INDEX($D$121:$W$121,,$C129)-SUM($D129:J129),INDEX($D$121:$W$121,,$C129)/$F$109)))</f>
        <v>0</v>
      </c>
      <c r="L129" s="7">
        <f>IF($F$109="n/a",0,IF(L$3&lt;=$C129,0,IF(L$3&gt;($F$109+$C129),INDEX($D$121:$W$121,,$C129)-SUM($D129:K129),INDEX($D$121:$W$121,,$C129)/$F$109)))</f>
        <v>0</v>
      </c>
      <c r="M129" s="7">
        <f>IF($F$109="n/a",0,IF(M$3&lt;=$C129,0,IF(M$3&gt;($F$109+$C129),INDEX($D$121:$W$121,,$C129)-SUM($D129:L129),INDEX($D$121:$W$121,,$C129)/$F$109)))</f>
        <v>0</v>
      </c>
      <c r="N129" s="7">
        <f>IF($F$109="n/a",0,IF(N$3&lt;=$C129,0,IF(N$3&gt;($F$109+$C129),INDEX($D$121:$W$121,,$C129)-SUM($D129:M129),INDEX($D$121:$W$121,,$C129)/$F$109)))</f>
        <v>0</v>
      </c>
      <c r="O129" s="7">
        <f>IF($F$109="n/a",0,IF(O$3&lt;=$C129,0,IF(O$3&gt;($F$109+$C129),INDEX($D$121:$W$121,,$C129)-SUM($D129:N129),INDEX($D$121:$W$121,,$C129)/$F$109)))</f>
        <v>0</v>
      </c>
      <c r="P129" s="7">
        <f>IF($F$109="n/a",0,IF(P$3&lt;=$C129,0,IF(P$3&gt;($F$109+$C129),INDEX($D$121:$W$121,,$C129)-SUM($D129:O129),INDEX($D$121:$W$121,,$C129)/$F$109)))</f>
        <v>0</v>
      </c>
      <c r="Q129" s="7">
        <f>IF($F$109="n/a",0,IF(Q$3&lt;=$C129,0,IF(Q$3&gt;($F$109+$C129),INDEX($D$121:$W$121,,$C129)-SUM($D129:P129),INDEX($D$121:$W$121,,$C129)/$F$109)))</f>
        <v>0</v>
      </c>
      <c r="R129" s="7">
        <f>IF($F$109="n/a",0,IF(R$3&lt;=$C129,0,IF(R$3&gt;($F$109+$C129),INDEX($D$121:$W$121,,$C129)-SUM($D129:Q129),INDEX($D$121:$W$121,,$C129)/$F$109)))</f>
        <v>0</v>
      </c>
      <c r="S129" s="7">
        <f>IF($F$109="n/a",0,IF(S$3&lt;=$C129,0,IF(S$3&gt;($F$109+$C129),INDEX($D$121:$W$121,,$C129)-SUM($D129:R129),INDEX($D$121:$W$121,,$C129)/$F$109)))</f>
        <v>0</v>
      </c>
      <c r="T129" s="7">
        <f>IF($F$109="n/a",0,IF(T$3&lt;=$C129,0,IF(T$3&gt;($F$109+$C129),INDEX($D$121:$W$121,,$C129)-SUM($D129:S129),INDEX($D$121:$W$121,,$C129)/$F$109)))</f>
        <v>0</v>
      </c>
      <c r="U129" s="7">
        <f>IF($F$109="n/a",0,IF(U$3&lt;=$C129,0,IF(U$3&gt;($F$109+$C129),INDEX($D$121:$W$121,,$C129)-SUM($D129:T129),INDEX($D$121:$W$121,,$C129)/$F$109)))</f>
        <v>0</v>
      </c>
      <c r="V129" s="7">
        <f>IF($F$109="n/a",0,IF(V$3&lt;=$C129,0,IF(V$3&gt;($F$109+$C129),INDEX($D$121:$W$121,,$C129)-SUM($D129:U129),INDEX($D$121:$W$121,,$C129)/$F$109)))</f>
        <v>0</v>
      </c>
      <c r="W129" s="7">
        <f>IF($F$109="n/a",0,IF(W$3&lt;=$C129,0,IF(W$3&gt;($F$109+$C129),INDEX($D$121:$W$121,,$C129)-SUM($D129:V129),INDEX($D$121:$W$121,,$C129)/$F$109)))</f>
        <v>0</v>
      </c>
      <c r="X129" s="7">
        <f>IF($F$109="n/a",0,IF(X$3&lt;=$C129,0,IF(X$3&gt;($F$109+$C129),INDEX($D$121:$W$121,,$C129)-SUM($D129:W129),INDEX($D$121:$W$121,,$C129)/$F$109)))</f>
        <v>0</v>
      </c>
      <c r="Y129" s="7">
        <f>IF($F$109="n/a",0,IF(Y$3&lt;=$C129,0,IF(Y$3&gt;($F$109+$C129),INDEX($D$121:$W$121,,$C129)-SUM($D129:X129),INDEX($D$121:$W$121,,$C129)/$F$109)))</f>
        <v>0</v>
      </c>
      <c r="Z129" s="7">
        <f>IF($F$109="n/a",0,IF(Z$3&lt;=$C129,0,IF(Z$3&gt;($F$109+$C129),INDEX($D$121:$W$121,,$C129)-SUM($D129:Y129),INDEX($D$121:$W$121,,$C129)/$F$109)))</f>
        <v>0</v>
      </c>
      <c r="AA129" s="7">
        <f>IF($F$109="n/a",0,IF(AA$3&lt;=$C129,0,IF(AA$3&gt;($F$109+$C129),INDEX($D$121:$W$121,,$C129)-SUM($D129:Z129),INDEX($D$121:$W$121,,$C129)/$F$109)))</f>
        <v>0</v>
      </c>
      <c r="AB129" s="7">
        <f>IF($F$109="n/a",0,IF(AB$3&lt;=$C129,0,IF(AB$3&gt;($F$109+$C129),INDEX($D$121:$W$121,,$C129)-SUM($D129:AA129),INDEX($D$121:$W$121,,$C129)/$F$109)))</f>
        <v>0</v>
      </c>
      <c r="AC129" s="7">
        <f>IF($F$109="n/a",0,IF(AC$3&lt;=$C129,0,IF(AC$3&gt;($F$109+$C129),INDEX($D$121:$W$121,,$C129)-SUM($D129:AB129),INDEX($D$121:$W$121,,$C129)/$F$109)))</f>
        <v>0</v>
      </c>
      <c r="AD129" s="7">
        <f>IF($F$109="n/a",0,IF(AD$3&lt;=$C129,0,IF(AD$3&gt;($F$109+$C129),INDEX($D$121:$W$121,,$C129)-SUM($D129:AC129),INDEX($D$121:$W$121,,$C129)/$F$109)))</f>
        <v>0</v>
      </c>
      <c r="AE129" s="7">
        <f>IF($F$109="n/a",0,IF(AE$3&lt;=$C129,0,IF(AE$3&gt;($F$109+$C129),INDEX($D$121:$W$121,,$C129)-SUM($D129:AD129),INDEX($D$121:$W$121,,$C129)/$F$109)))</f>
        <v>0</v>
      </c>
      <c r="AF129" s="7">
        <f>IF($F$109="n/a",0,IF(AF$3&lt;=$C129,0,IF(AF$3&gt;($F$109+$C129),INDEX($D$121:$W$121,,$C129)-SUM($D129:AE129),INDEX($D$121:$W$121,,$C129)/$F$109)))</f>
        <v>0</v>
      </c>
      <c r="AG129" s="7">
        <f>IF($F$109="n/a",0,IF(AG$3&lt;=$C129,0,IF(AG$3&gt;($F$109+$C129),INDEX($D$121:$W$121,,$C129)-SUM($D129:AF129),INDEX($D$121:$W$121,,$C129)/$F$109)))</f>
        <v>0</v>
      </c>
      <c r="AH129" s="7">
        <f>IF($F$109="n/a",0,IF(AH$3&lt;=$C129,0,IF(AH$3&gt;($F$109+$C129),INDEX($D$121:$W$121,,$C129)-SUM($D129:AG129),INDEX($D$121:$W$121,,$C129)/$F$109)))</f>
        <v>0</v>
      </c>
      <c r="AI129" s="7">
        <f>IF($F$109="n/a",0,IF(AI$3&lt;=$C129,0,IF(AI$3&gt;($F$109+$C129),INDEX($D$121:$W$121,,$C129)-SUM($D129:AH129),INDEX($D$121:$W$121,,$C129)/$F$109)))</f>
        <v>0</v>
      </c>
      <c r="AJ129" s="7">
        <f>IF($F$109="n/a",0,IF(AJ$3&lt;=$C129,0,IF(AJ$3&gt;($F$109+$C129),INDEX($D$121:$W$121,,$C129)-SUM($D129:AI129),INDEX($D$121:$W$121,,$C129)/$F$109)))</f>
        <v>0</v>
      </c>
      <c r="AK129" s="7">
        <f>IF($F$109="n/a",0,IF(AK$3&lt;=$C129,0,IF(AK$3&gt;($F$109+$C129),INDEX($D$121:$W$121,,$C129)-SUM($D129:AJ129),INDEX($D$121:$W$121,,$C129)/$F$109)))</f>
        <v>0</v>
      </c>
      <c r="AL129" s="7">
        <f>IF($F$109="n/a",0,IF(AL$3&lt;=$C129,0,IF(AL$3&gt;($F$109+$C129),INDEX($D$121:$W$121,,$C129)-SUM($D129:AK129),INDEX($D$121:$W$121,,$C129)/$F$109)))</f>
        <v>0</v>
      </c>
      <c r="AM129" s="7">
        <f>IF($F$109="n/a",0,IF(AM$3&lt;=$C129,0,IF(AM$3&gt;($F$109+$C129),INDEX($D$121:$W$121,,$C129)-SUM($D129:AL129),INDEX($D$121:$W$121,,$C129)/$F$109)))</f>
        <v>0</v>
      </c>
      <c r="AN129" s="7">
        <f>IF($F$109="n/a",0,IF(AN$3&lt;=$C129,0,IF(AN$3&gt;($F$109+$C129),INDEX($D$121:$W$121,,$C129)-SUM($D129:AM129),INDEX($D$121:$W$121,,$C129)/$F$109)))</f>
        <v>0</v>
      </c>
      <c r="AO129" s="7">
        <f>IF($F$109="n/a",0,IF(AO$3&lt;=$C129,0,IF(AO$3&gt;($F$109+$C129),INDEX($D$121:$W$121,,$C129)-SUM($D129:AN129),INDEX($D$121:$W$121,,$C129)/$F$109)))</f>
        <v>0</v>
      </c>
      <c r="AP129" s="7">
        <f>IF($F$109="n/a",0,IF(AP$3&lt;=$C129,0,IF(AP$3&gt;($F$109+$C129),INDEX($D$121:$W$121,,$C129)-SUM($D129:AO129),INDEX($D$121:$W$121,,$C129)/$F$109)))</f>
        <v>0</v>
      </c>
      <c r="AQ129" s="7">
        <f>IF($F$109="n/a",0,IF(AQ$3&lt;=$C129,0,IF(AQ$3&gt;($F$109+$C129),INDEX($D$121:$W$121,,$C129)-SUM($D129:AP129),INDEX($D$121:$W$121,,$C129)/$F$109)))</f>
        <v>0</v>
      </c>
      <c r="AR129" s="7">
        <f>IF($F$109="n/a",0,IF(AR$3&lt;=$C129,0,IF(AR$3&gt;($F$109+$C129),INDEX($D$121:$W$121,,$C129)-SUM($D129:AQ129),INDEX($D$121:$W$121,,$C129)/$F$109)))</f>
        <v>0</v>
      </c>
      <c r="AS129" s="7">
        <f>IF($F$109="n/a",0,IF(AS$3&lt;=$C129,0,IF(AS$3&gt;($F$109+$C129),INDEX($D$121:$W$121,,$C129)-SUM($D129:AR129),INDEX($D$121:$W$121,,$C129)/$F$109)))</f>
        <v>0</v>
      </c>
      <c r="AT129" s="7">
        <f>IF($F$109="n/a",0,IF(AT$3&lt;=$C129,0,IF(AT$3&gt;($F$109+$C129),INDEX($D$121:$W$121,,$C129)-SUM($D129:AS129),INDEX($D$121:$W$121,,$C129)/$F$109)))</f>
        <v>0</v>
      </c>
      <c r="AU129" s="7">
        <f>IF($F$109="n/a",0,IF(AU$3&lt;=$C129,0,IF(AU$3&gt;($F$109+$C129),INDEX($D$121:$W$121,,$C129)-SUM($D129:AT129),INDEX($D$121:$W$121,,$C129)/$F$109)))</f>
        <v>0</v>
      </c>
      <c r="AV129" s="7">
        <f>IF($F$109="n/a",0,IF(AV$3&lt;=$C129,0,IF(AV$3&gt;($F$109+$C129),INDEX($D$121:$W$121,,$C129)-SUM($D129:AU129),INDEX($D$121:$W$121,,$C129)/$F$109)))</f>
        <v>0</v>
      </c>
      <c r="AW129" s="7">
        <f>IF($F$109="n/a",0,IF(AW$3&lt;=$C129,0,IF(AW$3&gt;($F$109+$C129),INDEX($D$121:$W$121,,$C129)-SUM($D129:AV129),INDEX($D$121:$W$121,,$C129)/$F$109)))</f>
        <v>0</v>
      </c>
      <c r="AX129" s="7">
        <f>IF($F$109="n/a",0,IF(AX$3&lt;=$C129,0,IF(AX$3&gt;($F$109+$C129),INDEX($D$121:$W$121,,$C129)-SUM($D129:AW129),INDEX($D$121:$W$121,,$C129)/$F$109)))</f>
        <v>0</v>
      </c>
      <c r="AY129" s="7">
        <f>IF($F$109="n/a",0,IF(AY$3&lt;=$C129,0,IF(AY$3&gt;($F$109+$C129),INDEX($D$121:$W$121,,$C129)-SUM($D129:AX129),INDEX($D$121:$W$121,,$C129)/$F$109)))</f>
        <v>0</v>
      </c>
      <c r="AZ129" s="7">
        <f>IF($F$109="n/a",0,IF(AZ$3&lt;=$C129,0,IF(AZ$3&gt;($F$109+$C129),INDEX($D$121:$W$121,,$C129)-SUM($D129:AY129),INDEX($D$121:$W$121,,$C129)/$F$109)))</f>
        <v>0</v>
      </c>
      <c r="BA129" s="7">
        <f>IF($F$109="n/a",0,IF(BA$3&lt;=$C129,0,IF(BA$3&gt;($F$109+$C129),INDEX($D$121:$W$121,,$C129)-SUM($D129:AZ129),INDEX($D$121:$W$121,,$C129)/$F$109)))</f>
        <v>0</v>
      </c>
      <c r="BB129" s="7">
        <f>IF($F$109="n/a",0,IF(BB$3&lt;=$C129,0,IF(BB$3&gt;($F$109+$C129),INDEX($D$121:$W$121,,$C129)-SUM($D129:BA129),INDEX($D$121:$W$121,,$C129)/$F$109)))</f>
        <v>0</v>
      </c>
      <c r="BC129" s="7">
        <f>IF($F$109="n/a",0,IF(BC$3&lt;=$C129,0,IF(BC$3&gt;($F$109+$C129),INDEX($D$121:$W$121,,$C129)-SUM($D129:BB129),INDEX($D$121:$W$121,,$C129)/$F$109)))</f>
        <v>0</v>
      </c>
      <c r="BD129" s="7">
        <f>IF($F$109="n/a",0,IF(BD$3&lt;=$C129,0,IF(BD$3&gt;($F$109+$C129),INDEX($D$121:$W$121,,$C129)-SUM($D129:BC129),INDEX($D$121:$W$121,,$C129)/$F$109)))</f>
        <v>0</v>
      </c>
      <c r="BE129" s="7">
        <f>IF($F$109="n/a",0,IF(BE$3&lt;=$C129,0,IF(BE$3&gt;($F$109+$C129),INDEX($D$121:$W$121,,$C129)-SUM($D129:BD129),INDEX($D$121:$W$121,,$C129)/$F$109)))</f>
        <v>0</v>
      </c>
      <c r="BF129" s="7">
        <f>IF($F$109="n/a",0,IF(BF$3&lt;=$C129,0,IF(BF$3&gt;($F$109+$C129),INDEX($D$121:$W$121,,$C129)-SUM($D129:BE129),INDEX($D$121:$W$121,,$C129)/$F$109)))</f>
        <v>0</v>
      </c>
      <c r="BG129" s="7">
        <f>IF($F$109="n/a",0,IF(BG$3&lt;=$C129,0,IF(BG$3&gt;($F$109+$C129),INDEX($D$121:$W$121,,$C129)-SUM($D129:BF129),INDEX($D$121:$W$121,,$C129)/$F$109)))</f>
        <v>0</v>
      </c>
      <c r="BH129" s="7">
        <f>IF($F$109="n/a",0,IF(BH$3&lt;=$C129,0,IF(BH$3&gt;($F$109+$C129),INDEX($D$121:$W$121,,$C129)-SUM($D129:BG129),INDEX($D$121:$W$121,,$C129)/$F$109)))</f>
        <v>0</v>
      </c>
      <c r="BI129" s="7">
        <f>IF($F$109="n/a",0,IF(BI$3&lt;=$C129,0,IF(BI$3&gt;($F$109+$C129),INDEX($D$121:$W$121,,$C129)-SUM($D129:BH129),INDEX($D$121:$W$121,,$C129)/$F$109)))</f>
        <v>0</v>
      </c>
      <c r="BJ129" s="7">
        <f>IF($F$109="n/a",0,IF(BJ$3&lt;=$C129,0,IF(BJ$3&gt;($F$109+$C129),INDEX($D$121:$W$121,,$C129)-SUM($D129:BI129),INDEX($D$121:$W$121,,$C129)/$F$109)))</f>
        <v>0</v>
      </c>
      <c r="BK129" s="7">
        <f>IF($F$109="n/a",0,IF(BK$3&lt;=$C129,0,IF(BK$3&gt;($F$109+$C129),INDEX($D$121:$W$121,,$C129)-SUM($D129:BJ129),INDEX($D$121:$W$121,,$C129)/$F$109)))</f>
        <v>0</v>
      </c>
    </row>
    <row r="130" spans="2:63" hidden="1" outlineLevel="1">
      <c r="B130" s="14">
        <v>2019</v>
      </c>
      <c r="C130">
        <v>7</v>
      </c>
      <c r="D130" s="7"/>
      <c r="E130" s="7">
        <f>IF($F$109="n/a",0,IF(E$3&lt;=$C130,0,IF(E$3&gt;($F$109+$C130),INDEX($D$121:$W$121,,$C130)-SUM($D130:D130),INDEX($D$121:$W$121,,$C130)/$F$109)))</f>
        <v>0</v>
      </c>
      <c r="F130" s="7">
        <f>IF($F$109="n/a",0,IF(F$3&lt;=$C130,0,IF(F$3&gt;($F$109+$C130),INDEX($D$121:$W$121,,$C130)-SUM($D130:E130),INDEX($D$121:$W$121,,$C130)/$F$109)))</f>
        <v>0</v>
      </c>
      <c r="G130" s="7">
        <f>IF($F$109="n/a",0,IF(G$3&lt;=$C130,0,IF(G$3&gt;($F$109+$C130),INDEX($D$121:$W$121,,$C130)-SUM($D130:F130),INDEX($D$121:$W$121,,$C130)/$F$109)))</f>
        <v>0</v>
      </c>
      <c r="H130" s="10">
        <f>IF($F$109="n/a",0,IF(H$3&lt;=$C130,0,IF(H$3&gt;($F$109+$C130),INDEX($D$121:$W$121,,$C130)-SUM($D130:G130),INDEX($D$121:$W$121,,$C130)/$F$109)))</f>
        <v>0</v>
      </c>
      <c r="I130" s="11">
        <f>IF($F$109="n/a",0,IF(I$3&lt;=$C130,0,IF(I$3&gt;($F$109+$C130),INDEX($D$121:$W$121,,$C130)-SUM($D130:H130),INDEX($D$121:$W$121,,$C130)/$F$109)))</f>
        <v>0</v>
      </c>
      <c r="J130" s="7">
        <f>IF($F$109="n/a",0,IF(J$3&lt;=$C130,0,IF(J$3&gt;($F$109+$C130),INDEX($D$121:$W$121,,$C130)-SUM($D130:I130),INDEX($D$121:$W$121,,$C130)/$F$109)))</f>
        <v>0</v>
      </c>
      <c r="K130" s="7">
        <f>IF($F$109="n/a",0,IF(K$3&lt;=$C130,0,IF(K$3&gt;($F$109+$C130),INDEX($D$121:$W$121,,$C130)-SUM($D130:J130),INDEX($D$121:$W$121,,$C130)/$F$109)))</f>
        <v>0</v>
      </c>
      <c r="L130" s="7">
        <f>IF($F$109="n/a",0,IF(L$3&lt;=$C130,0,IF(L$3&gt;($F$109+$C130),INDEX($D$121:$W$121,,$C130)-SUM($D130:K130),INDEX($D$121:$W$121,,$C130)/$F$109)))</f>
        <v>0</v>
      </c>
      <c r="M130" s="7">
        <f>IF($F$109="n/a",0,IF(M$3&lt;=$C130,0,IF(M$3&gt;($F$109+$C130),INDEX($D$121:$W$121,,$C130)-SUM($D130:L130),INDEX($D$121:$W$121,,$C130)/$F$109)))</f>
        <v>0</v>
      </c>
      <c r="N130" s="7">
        <f>IF($F$109="n/a",0,IF(N$3&lt;=$C130,0,IF(N$3&gt;($F$109+$C130),INDEX($D$121:$W$121,,$C130)-SUM($D130:M130),INDEX($D$121:$W$121,,$C130)/$F$109)))</f>
        <v>0</v>
      </c>
      <c r="O130" s="7">
        <f>IF($F$109="n/a",0,IF(O$3&lt;=$C130,0,IF(O$3&gt;($F$109+$C130),INDEX($D$121:$W$121,,$C130)-SUM($D130:N130),INDEX($D$121:$W$121,,$C130)/$F$109)))</f>
        <v>0</v>
      </c>
      <c r="P130" s="7">
        <f>IF($F$109="n/a",0,IF(P$3&lt;=$C130,0,IF(P$3&gt;($F$109+$C130),INDEX($D$121:$W$121,,$C130)-SUM($D130:O130),INDEX($D$121:$W$121,,$C130)/$F$109)))</f>
        <v>0</v>
      </c>
      <c r="Q130" s="7">
        <f>IF($F$109="n/a",0,IF(Q$3&lt;=$C130,0,IF(Q$3&gt;($F$109+$C130),INDEX($D$121:$W$121,,$C130)-SUM($D130:P130),INDEX($D$121:$W$121,,$C130)/$F$109)))</f>
        <v>0</v>
      </c>
      <c r="R130" s="7">
        <f>IF($F$109="n/a",0,IF(R$3&lt;=$C130,0,IF(R$3&gt;($F$109+$C130),INDEX($D$121:$W$121,,$C130)-SUM($D130:Q130),INDEX($D$121:$W$121,,$C130)/$F$109)))</f>
        <v>0</v>
      </c>
      <c r="S130" s="7">
        <f>IF($F$109="n/a",0,IF(S$3&lt;=$C130,0,IF(S$3&gt;($F$109+$C130),INDEX($D$121:$W$121,,$C130)-SUM($D130:R130),INDEX($D$121:$W$121,,$C130)/$F$109)))</f>
        <v>0</v>
      </c>
      <c r="T130" s="7">
        <f>IF($F$109="n/a",0,IF(T$3&lt;=$C130,0,IF(T$3&gt;($F$109+$C130),INDEX($D$121:$W$121,,$C130)-SUM($D130:S130),INDEX($D$121:$W$121,,$C130)/$F$109)))</f>
        <v>0</v>
      </c>
      <c r="U130" s="7">
        <f>IF($F$109="n/a",0,IF(U$3&lt;=$C130,0,IF(U$3&gt;($F$109+$C130),INDEX($D$121:$W$121,,$C130)-SUM($D130:T130),INDEX($D$121:$W$121,,$C130)/$F$109)))</f>
        <v>0</v>
      </c>
      <c r="V130" s="7">
        <f>IF($F$109="n/a",0,IF(V$3&lt;=$C130,0,IF(V$3&gt;($F$109+$C130),INDEX($D$121:$W$121,,$C130)-SUM($D130:U130),INDEX($D$121:$W$121,,$C130)/$F$109)))</f>
        <v>0</v>
      </c>
      <c r="W130" s="7">
        <f>IF($F$109="n/a",0,IF(W$3&lt;=$C130,0,IF(W$3&gt;($F$109+$C130),INDEX($D$121:$W$121,,$C130)-SUM($D130:V130),INDEX($D$121:$W$121,,$C130)/$F$109)))</f>
        <v>0</v>
      </c>
      <c r="X130" s="7">
        <f>IF($F$109="n/a",0,IF(X$3&lt;=$C130,0,IF(X$3&gt;($F$109+$C130),INDEX($D$121:$W$121,,$C130)-SUM($D130:W130),INDEX($D$121:$W$121,,$C130)/$F$109)))</f>
        <v>0</v>
      </c>
      <c r="Y130" s="7">
        <f>IF($F$109="n/a",0,IF(Y$3&lt;=$C130,0,IF(Y$3&gt;($F$109+$C130),INDEX($D$121:$W$121,,$C130)-SUM($D130:X130),INDEX($D$121:$W$121,,$C130)/$F$109)))</f>
        <v>0</v>
      </c>
      <c r="Z130" s="7">
        <f>IF($F$109="n/a",0,IF(Z$3&lt;=$C130,0,IF(Z$3&gt;($F$109+$C130),INDEX($D$121:$W$121,,$C130)-SUM($D130:Y130),INDEX($D$121:$W$121,,$C130)/$F$109)))</f>
        <v>0</v>
      </c>
      <c r="AA130" s="7">
        <f>IF($F$109="n/a",0,IF(AA$3&lt;=$C130,0,IF(AA$3&gt;($F$109+$C130),INDEX($D$121:$W$121,,$C130)-SUM($D130:Z130),INDEX($D$121:$W$121,,$C130)/$F$109)))</f>
        <v>0</v>
      </c>
      <c r="AB130" s="7">
        <f>IF($F$109="n/a",0,IF(AB$3&lt;=$C130,0,IF(AB$3&gt;($F$109+$C130),INDEX($D$121:$W$121,,$C130)-SUM($D130:AA130),INDEX($D$121:$W$121,,$C130)/$F$109)))</f>
        <v>0</v>
      </c>
      <c r="AC130" s="7">
        <f>IF($F$109="n/a",0,IF(AC$3&lt;=$C130,0,IF(AC$3&gt;($F$109+$C130),INDEX($D$121:$W$121,,$C130)-SUM($D130:AB130),INDEX($D$121:$W$121,,$C130)/$F$109)))</f>
        <v>0</v>
      </c>
      <c r="AD130" s="7">
        <f>IF($F$109="n/a",0,IF(AD$3&lt;=$C130,0,IF(AD$3&gt;($F$109+$C130),INDEX($D$121:$W$121,,$C130)-SUM($D130:AC130),INDEX($D$121:$W$121,,$C130)/$F$109)))</f>
        <v>0</v>
      </c>
      <c r="AE130" s="7">
        <f>IF($F$109="n/a",0,IF(AE$3&lt;=$C130,0,IF(AE$3&gt;($F$109+$C130),INDEX($D$121:$W$121,,$C130)-SUM($D130:AD130),INDEX($D$121:$W$121,,$C130)/$F$109)))</f>
        <v>0</v>
      </c>
      <c r="AF130" s="7">
        <f>IF($F$109="n/a",0,IF(AF$3&lt;=$C130,0,IF(AF$3&gt;($F$109+$C130),INDEX($D$121:$W$121,,$C130)-SUM($D130:AE130),INDEX($D$121:$W$121,,$C130)/$F$109)))</f>
        <v>0</v>
      </c>
      <c r="AG130" s="7">
        <f>IF($F$109="n/a",0,IF(AG$3&lt;=$C130,0,IF(AG$3&gt;($F$109+$C130),INDEX($D$121:$W$121,,$C130)-SUM($D130:AF130),INDEX($D$121:$W$121,,$C130)/$F$109)))</f>
        <v>0</v>
      </c>
      <c r="AH130" s="7">
        <f>IF($F$109="n/a",0,IF(AH$3&lt;=$C130,0,IF(AH$3&gt;($F$109+$C130),INDEX($D$121:$W$121,,$C130)-SUM($D130:AG130),INDEX($D$121:$W$121,,$C130)/$F$109)))</f>
        <v>0</v>
      </c>
      <c r="AI130" s="7">
        <f>IF($F$109="n/a",0,IF(AI$3&lt;=$C130,0,IF(AI$3&gt;($F$109+$C130),INDEX($D$121:$W$121,,$C130)-SUM($D130:AH130),INDEX($D$121:$W$121,,$C130)/$F$109)))</f>
        <v>0</v>
      </c>
      <c r="AJ130" s="7">
        <f>IF($F$109="n/a",0,IF(AJ$3&lt;=$C130,0,IF(AJ$3&gt;($F$109+$C130),INDEX($D$121:$W$121,,$C130)-SUM($D130:AI130),INDEX($D$121:$W$121,,$C130)/$F$109)))</f>
        <v>0</v>
      </c>
      <c r="AK130" s="7">
        <f>IF($F$109="n/a",0,IF(AK$3&lt;=$C130,0,IF(AK$3&gt;($F$109+$C130),INDEX($D$121:$W$121,,$C130)-SUM($D130:AJ130),INDEX($D$121:$W$121,,$C130)/$F$109)))</f>
        <v>0</v>
      </c>
      <c r="AL130" s="7">
        <f>IF($F$109="n/a",0,IF(AL$3&lt;=$C130,0,IF(AL$3&gt;($F$109+$C130),INDEX($D$121:$W$121,,$C130)-SUM($D130:AK130),INDEX($D$121:$W$121,,$C130)/$F$109)))</f>
        <v>0</v>
      </c>
      <c r="AM130" s="7">
        <f>IF($F$109="n/a",0,IF(AM$3&lt;=$C130,0,IF(AM$3&gt;($F$109+$C130),INDEX($D$121:$W$121,,$C130)-SUM($D130:AL130),INDEX($D$121:$W$121,,$C130)/$F$109)))</f>
        <v>0</v>
      </c>
      <c r="AN130" s="7">
        <f>IF($F$109="n/a",0,IF(AN$3&lt;=$C130,0,IF(AN$3&gt;($F$109+$C130),INDEX($D$121:$W$121,,$C130)-SUM($D130:AM130),INDEX($D$121:$W$121,,$C130)/$F$109)))</f>
        <v>0</v>
      </c>
      <c r="AO130" s="7">
        <f>IF($F$109="n/a",0,IF(AO$3&lt;=$C130,0,IF(AO$3&gt;($F$109+$C130),INDEX($D$121:$W$121,,$C130)-SUM($D130:AN130),INDEX($D$121:$W$121,,$C130)/$F$109)))</f>
        <v>0</v>
      </c>
      <c r="AP130" s="7">
        <f>IF($F$109="n/a",0,IF(AP$3&lt;=$C130,0,IF(AP$3&gt;($F$109+$C130),INDEX($D$121:$W$121,,$C130)-SUM($D130:AO130),INDEX($D$121:$W$121,,$C130)/$F$109)))</f>
        <v>0</v>
      </c>
      <c r="AQ130" s="7">
        <f>IF($F$109="n/a",0,IF(AQ$3&lt;=$C130,0,IF(AQ$3&gt;($F$109+$C130),INDEX($D$121:$W$121,,$C130)-SUM($D130:AP130),INDEX($D$121:$W$121,,$C130)/$F$109)))</f>
        <v>0</v>
      </c>
      <c r="AR130" s="7">
        <f>IF($F$109="n/a",0,IF(AR$3&lt;=$C130,0,IF(AR$3&gt;($F$109+$C130),INDEX($D$121:$W$121,,$C130)-SUM($D130:AQ130),INDEX($D$121:$W$121,,$C130)/$F$109)))</f>
        <v>0</v>
      </c>
      <c r="AS130" s="7">
        <f>IF($F$109="n/a",0,IF(AS$3&lt;=$C130,0,IF(AS$3&gt;($F$109+$C130),INDEX($D$121:$W$121,,$C130)-SUM($D130:AR130),INDEX($D$121:$W$121,,$C130)/$F$109)))</f>
        <v>0</v>
      </c>
      <c r="AT130" s="7">
        <f>IF($F$109="n/a",0,IF(AT$3&lt;=$C130,0,IF(AT$3&gt;($F$109+$C130),INDEX($D$121:$W$121,,$C130)-SUM($D130:AS130),INDEX($D$121:$W$121,,$C130)/$F$109)))</f>
        <v>0</v>
      </c>
      <c r="AU130" s="7">
        <f>IF($F$109="n/a",0,IF(AU$3&lt;=$C130,0,IF(AU$3&gt;($F$109+$C130),INDEX($D$121:$W$121,,$C130)-SUM($D130:AT130),INDEX($D$121:$W$121,,$C130)/$F$109)))</f>
        <v>0</v>
      </c>
      <c r="AV130" s="7">
        <f>IF($F$109="n/a",0,IF(AV$3&lt;=$C130,0,IF(AV$3&gt;($F$109+$C130),INDEX($D$121:$W$121,,$C130)-SUM($D130:AU130),INDEX($D$121:$W$121,,$C130)/$F$109)))</f>
        <v>0</v>
      </c>
      <c r="AW130" s="7">
        <f>IF($F$109="n/a",0,IF(AW$3&lt;=$C130,0,IF(AW$3&gt;($F$109+$C130),INDEX($D$121:$W$121,,$C130)-SUM($D130:AV130),INDEX($D$121:$W$121,,$C130)/$F$109)))</f>
        <v>0</v>
      </c>
      <c r="AX130" s="7">
        <f>IF($F$109="n/a",0,IF(AX$3&lt;=$C130,0,IF(AX$3&gt;($F$109+$C130),INDEX($D$121:$W$121,,$C130)-SUM($D130:AW130),INDEX($D$121:$W$121,,$C130)/$F$109)))</f>
        <v>0</v>
      </c>
      <c r="AY130" s="7">
        <f>IF($F$109="n/a",0,IF(AY$3&lt;=$C130,0,IF(AY$3&gt;($F$109+$C130),INDEX($D$121:$W$121,,$C130)-SUM($D130:AX130),INDEX($D$121:$W$121,,$C130)/$F$109)))</f>
        <v>0</v>
      </c>
      <c r="AZ130" s="7">
        <f>IF($F$109="n/a",0,IF(AZ$3&lt;=$C130,0,IF(AZ$3&gt;($F$109+$C130),INDEX($D$121:$W$121,,$C130)-SUM($D130:AY130),INDEX($D$121:$W$121,,$C130)/$F$109)))</f>
        <v>0</v>
      </c>
      <c r="BA130" s="7">
        <f>IF($F$109="n/a",0,IF(BA$3&lt;=$C130,0,IF(BA$3&gt;($F$109+$C130),INDEX($D$121:$W$121,,$C130)-SUM($D130:AZ130),INDEX($D$121:$W$121,,$C130)/$F$109)))</f>
        <v>0</v>
      </c>
      <c r="BB130" s="7">
        <f>IF($F$109="n/a",0,IF(BB$3&lt;=$C130,0,IF(BB$3&gt;($F$109+$C130),INDEX($D$121:$W$121,,$C130)-SUM($D130:BA130),INDEX($D$121:$W$121,,$C130)/$F$109)))</f>
        <v>0</v>
      </c>
      <c r="BC130" s="7">
        <f>IF($F$109="n/a",0,IF(BC$3&lt;=$C130,0,IF(BC$3&gt;($F$109+$C130),INDEX($D$121:$W$121,,$C130)-SUM($D130:BB130),INDEX($D$121:$W$121,,$C130)/$F$109)))</f>
        <v>0</v>
      </c>
      <c r="BD130" s="7">
        <f>IF($F$109="n/a",0,IF(BD$3&lt;=$C130,0,IF(BD$3&gt;($F$109+$C130),INDEX($D$121:$W$121,,$C130)-SUM($D130:BC130),INDEX($D$121:$W$121,,$C130)/$F$109)))</f>
        <v>0</v>
      </c>
      <c r="BE130" s="7">
        <f>IF($F$109="n/a",0,IF(BE$3&lt;=$C130,0,IF(BE$3&gt;($F$109+$C130),INDEX($D$121:$W$121,,$C130)-SUM($D130:BD130),INDEX($D$121:$W$121,,$C130)/$F$109)))</f>
        <v>0</v>
      </c>
      <c r="BF130" s="7">
        <f>IF($F$109="n/a",0,IF(BF$3&lt;=$C130,0,IF(BF$3&gt;($F$109+$C130),INDEX($D$121:$W$121,,$C130)-SUM($D130:BE130),INDEX($D$121:$W$121,,$C130)/$F$109)))</f>
        <v>0</v>
      </c>
      <c r="BG130" s="7">
        <f>IF($F$109="n/a",0,IF(BG$3&lt;=$C130,0,IF(BG$3&gt;($F$109+$C130),INDEX($D$121:$W$121,,$C130)-SUM($D130:BF130),INDEX($D$121:$W$121,,$C130)/$F$109)))</f>
        <v>0</v>
      </c>
      <c r="BH130" s="7">
        <f>IF($F$109="n/a",0,IF(BH$3&lt;=$C130,0,IF(BH$3&gt;($F$109+$C130),INDEX($D$121:$W$121,,$C130)-SUM($D130:BG130),INDEX($D$121:$W$121,,$C130)/$F$109)))</f>
        <v>0</v>
      </c>
      <c r="BI130" s="7">
        <f>IF($F$109="n/a",0,IF(BI$3&lt;=$C130,0,IF(BI$3&gt;($F$109+$C130),INDEX($D$121:$W$121,,$C130)-SUM($D130:BH130),INDEX($D$121:$W$121,,$C130)/$F$109)))</f>
        <v>0</v>
      </c>
      <c r="BJ130" s="7">
        <f>IF($F$109="n/a",0,IF(BJ$3&lt;=$C130,0,IF(BJ$3&gt;($F$109+$C130),INDEX($D$121:$W$121,,$C130)-SUM($D130:BI130),INDEX($D$121:$W$121,,$C130)/$F$109)))</f>
        <v>0</v>
      </c>
      <c r="BK130" s="7">
        <f>IF($F$109="n/a",0,IF(BK$3&lt;=$C130,0,IF(BK$3&gt;($F$109+$C130),INDEX($D$121:$W$121,,$C130)-SUM($D130:BJ130),INDEX($D$121:$W$121,,$C130)/$F$109)))</f>
        <v>0</v>
      </c>
    </row>
    <row r="131" spans="2:63" hidden="1" outlineLevel="1">
      <c r="B131" s="14">
        <v>2020</v>
      </c>
      <c r="C131">
        <v>8</v>
      </c>
      <c r="D131" s="7"/>
      <c r="E131" s="7">
        <f>IF($F$109="n/a",0,IF(E$3&lt;=$C131,0,IF(E$3&gt;($F$109+$C131),INDEX($D$121:$W$121,,$C131)-SUM($D131:D131),INDEX($D$121:$W$121,,$C131)/$F$109)))</f>
        <v>0</v>
      </c>
      <c r="F131" s="7">
        <f>IF($F$109="n/a",0,IF(F$3&lt;=$C131,0,IF(F$3&gt;($F$109+$C131),INDEX($D$121:$W$121,,$C131)-SUM($D131:E131),INDEX($D$121:$W$121,,$C131)/$F$109)))</f>
        <v>0</v>
      </c>
      <c r="G131" s="7">
        <f>IF($F$109="n/a",0,IF(G$3&lt;=$C131,0,IF(G$3&gt;($F$109+$C131),INDEX($D$121:$W$121,,$C131)-SUM($D131:F131),INDEX($D$121:$W$121,,$C131)/$F$109)))</f>
        <v>0</v>
      </c>
      <c r="H131" s="10">
        <f>IF($F$109="n/a",0,IF(H$3&lt;=$C131,0,IF(H$3&gt;($F$109+$C131),INDEX($D$121:$W$121,,$C131)-SUM($D131:G131),INDEX($D$121:$W$121,,$C131)/$F$109)))</f>
        <v>0</v>
      </c>
      <c r="I131" s="11">
        <f>IF($F$109="n/a",0,IF(I$3&lt;=$C131,0,IF(I$3&gt;($F$109+$C131),INDEX($D$121:$W$121,,$C131)-SUM($D131:H131),INDEX($D$121:$W$121,,$C131)/$F$109)))</f>
        <v>0</v>
      </c>
      <c r="J131" s="7">
        <f>IF($F$109="n/a",0,IF(J$3&lt;=$C131,0,IF(J$3&gt;($F$109+$C131),INDEX($D$121:$W$121,,$C131)-SUM($D131:I131),INDEX($D$121:$W$121,,$C131)/$F$109)))</f>
        <v>0</v>
      </c>
      <c r="K131" s="7">
        <f>IF($F$109="n/a",0,IF(K$3&lt;=$C131,0,IF(K$3&gt;($F$109+$C131),INDEX($D$121:$W$121,,$C131)-SUM($D131:J131),INDEX($D$121:$W$121,,$C131)/$F$109)))</f>
        <v>0</v>
      </c>
      <c r="L131" s="7">
        <f>IF($F$109="n/a",0,IF(L$3&lt;=$C131,0,IF(L$3&gt;($F$109+$C131),INDEX($D$121:$W$121,,$C131)-SUM($D131:K131),INDEX($D$121:$W$121,,$C131)/$F$109)))</f>
        <v>0</v>
      </c>
      <c r="M131" s="7">
        <f>IF($F$109="n/a",0,IF(M$3&lt;=$C131,0,IF(M$3&gt;($F$109+$C131),INDEX($D$121:$W$121,,$C131)-SUM($D131:L131),INDEX($D$121:$W$121,,$C131)/$F$109)))</f>
        <v>0</v>
      </c>
      <c r="N131" s="7">
        <f>IF($F$109="n/a",0,IF(N$3&lt;=$C131,0,IF(N$3&gt;($F$109+$C131),INDEX($D$121:$W$121,,$C131)-SUM($D131:M131),INDEX($D$121:$W$121,,$C131)/$F$109)))</f>
        <v>0</v>
      </c>
      <c r="O131" s="7">
        <f>IF($F$109="n/a",0,IF(O$3&lt;=$C131,0,IF(O$3&gt;($F$109+$C131),INDEX($D$121:$W$121,,$C131)-SUM($D131:N131),INDEX($D$121:$W$121,,$C131)/$F$109)))</f>
        <v>0</v>
      </c>
      <c r="P131" s="7">
        <f>IF($F$109="n/a",0,IF(P$3&lt;=$C131,0,IF(P$3&gt;($F$109+$C131),INDEX($D$121:$W$121,,$C131)-SUM($D131:O131),INDEX($D$121:$W$121,,$C131)/$F$109)))</f>
        <v>0</v>
      </c>
      <c r="Q131" s="7">
        <f>IF($F$109="n/a",0,IF(Q$3&lt;=$C131,0,IF(Q$3&gt;($F$109+$C131),INDEX($D$121:$W$121,,$C131)-SUM($D131:P131),INDEX($D$121:$W$121,,$C131)/$F$109)))</f>
        <v>0</v>
      </c>
      <c r="R131" s="7">
        <f>IF($F$109="n/a",0,IF(R$3&lt;=$C131,0,IF(R$3&gt;($F$109+$C131),INDEX($D$121:$W$121,,$C131)-SUM($D131:Q131),INDEX($D$121:$W$121,,$C131)/$F$109)))</f>
        <v>0</v>
      </c>
      <c r="S131" s="7">
        <f>IF($F$109="n/a",0,IF(S$3&lt;=$C131,0,IF(S$3&gt;($F$109+$C131),INDEX($D$121:$W$121,,$C131)-SUM($D131:R131),INDEX($D$121:$W$121,,$C131)/$F$109)))</f>
        <v>0</v>
      </c>
      <c r="T131" s="7">
        <f>IF($F$109="n/a",0,IF(T$3&lt;=$C131,0,IF(T$3&gt;($F$109+$C131),INDEX($D$121:$W$121,,$C131)-SUM($D131:S131),INDEX($D$121:$W$121,,$C131)/$F$109)))</f>
        <v>0</v>
      </c>
      <c r="U131" s="7">
        <f>IF($F$109="n/a",0,IF(U$3&lt;=$C131,0,IF(U$3&gt;($F$109+$C131),INDEX($D$121:$W$121,,$C131)-SUM($D131:T131),INDEX($D$121:$W$121,,$C131)/$F$109)))</f>
        <v>0</v>
      </c>
      <c r="V131" s="7">
        <f>IF($F$109="n/a",0,IF(V$3&lt;=$C131,0,IF(V$3&gt;($F$109+$C131),INDEX($D$121:$W$121,,$C131)-SUM($D131:U131),INDEX($D$121:$W$121,,$C131)/$F$109)))</f>
        <v>0</v>
      </c>
      <c r="W131" s="7">
        <f>IF($F$109="n/a",0,IF(W$3&lt;=$C131,0,IF(W$3&gt;($F$109+$C131),INDEX($D$121:$W$121,,$C131)-SUM($D131:V131),INDEX($D$121:$W$121,,$C131)/$F$109)))</f>
        <v>0</v>
      </c>
      <c r="X131" s="7">
        <f>IF($F$109="n/a",0,IF(X$3&lt;=$C131,0,IF(X$3&gt;($F$109+$C131),INDEX($D$121:$W$121,,$C131)-SUM($D131:W131),INDEX($D$121:$W$121,,$C131)/$F$109)))</f>
        <v>0</v>
      </c>
      <c r="Y131" s="7">
        <f>IF($F$109="n/a",0,IF(Y$3&lt;=$C131,0,IF(Y$3&gt;($F$109+$C131),INDEX($D$121:$W$121,,$C131)-SUM($D131:X131),INDEX($D$121:$W$121,,$C131)/$F$109)))</f>
        <v>0</v>
      </c>
      <c r="Z131" s="7">
        <f>IF($F$109="n/a",0,IF(Z$3&lt;=$C131,0,IF(Z$3&gt;($F$109+$C131),INDEX($D$121:$W$121,,$C131)-SUM($D131:Y131),INDEX($D$121:$W$121,,$C131)/$F$109)))</f>
        <v>0</v>
      </c>
      <c r="AA131" s="7">
        <f>IF($F$109="n/a",0,IF(AA$3&lt;=$C131,0,IF(AA$3&gt;($F$109+$C131),INDEX($D$121:$W$121,,$C131)-SUM($D131:Z131),INDEX($D$121:$W$121,,$C131)/$F$109)))</f>
        <v>0</v>
      </c>
      <c r="AB131" s="7">
        <f>IF($F$109="n/a",0,IF(AB$3&lt;=$C131,0,IF(AB$3&gt;($F$109+$C131),INDEX($D$121:$W$121,,$C131)-SUM($D131:AA131),INDEX($D$121:$W$121,,$C131)/$F$109)))</f>
        <v>0</v>
      </c>
      <c r="AC131" s="7">
        <f>IF($F$109="n/a",0,IF(AC$3&lt;=$C131,0,IF(AC$3&gt;($F$109+$C131),INDEX($D$121:$W$121,,$C131)-SUM($D131:AB131),INDEX($D$121:$W$121,,$C131)/$F$109)))</f>
        <v>0</v>
      </c>
      <c r="AD131" s="7">
        <f>IF($F$109="n/a",0,IF(AD$3&lt;=$C131,0,IF(AD$3&gt;($F$109+$C131),INDEX($D$121:$W$121,,$C131)-SUM($D131:AC131),INDEX($D$121:$W$121,,$C131)/$F$109)))</f>
        <v>0</v>
      </c>
      <c r="AE131" s="7">
        <f>IF($F$109="n/a",0,IF(AE$3&lt;=$C131,0,IF(AE$3&gt;($F$109+$C131),INDEX($D$121:$W$121,,$C131)-SUM($D131:AD131),INDEX($D$121:$W$121,,$C131)/$F$109)))</f>
        <v>0</v>
      </c>
      <c r="AF131" s="7">
        <f>IF($F$109="n/a",0,IF(AF$3&lt;=$C131,0,IF(AF$3&gt;($F$109+$C131),INDEX($D$121:$W$121,,$C131)-SUM($D131:AE131),INDEX($D$121:$W$121,,$C131)/$F$109)))</f>
        <v>0</v>
      </c>
      <c r="AG131" s="7">
        <f>IF($F$109="n/a",0,IF(AG$3&lt;=$C131,0,IF(AG$3&gt;($F$109+$C131),INDEX($D$121:$W$121,,$C131)-SUM($D131:AF131),INDEX($D$121:$W$121,,$C131)/$F$109)))</f>
        <v>0</v>
      </c>
      <c r="AH131" s="7">
        <f>IF($F$109="n/a",0,IF(AH$3&lt;=$C131,0,IF(AH$3&gt;($F$109+$C131),INDEX($D$121:$W$121,,$C131)-SUM($D131:AG131),INDEX($D$121:$W$121,,$C131)/$F$109)))</f>
        <v>0</v>
      </c>
      <c r="AI131" s="7">
        <f>IF($F$109="n/a",0,IF(AI$3&lt;=$C131,0,IF(AI$3&gt;($F$109+$C131),INDEX($D$121:$W$121,,$C131)-SUM($D131:AH131),INDEX($D$121:$W$121,,$C131)/$F$109)))</f>
        <v>0</v>
      </c>
      <c r="AJ131" s="7">
        <f>IF($F$109="n/a",0,IF(AJ$3&lt;=$C131,0,IF(AJ$3&gt;($F$109+$C131),INDEX($D$121:$W$121,,$C131)-SUM($D131:AI131),INDEX($D$121:$W$121,,$C131)/$F$109)))</f>
        <v>0</v>
      </c>
      <c r="AK131" s="7">
        <f>IF($F$109="n/a",0,IF(AK$3&lt;=$C131,0,IF(AK$3&gt;($F$109+$C131),INDEX($D$121:$W$121,,$C131)-SUM($D131:AJ131),INDEX($D$121:$W$121,,$C131)/$F$109)))</f>
        <v>0</v>
      </c>
      <c r="AL131" s="7">
        <f>IF($F$109="n/a",0,IF(AL$3&lt;=$C131,0,IF(AL$3&gt;($F$109+$C131),INDEX($D$121:$W$121,,$C131)-SUM($D131:AK131),INDEX($D$121:$W$121,,$C131)/$F$109)))</f>
        <v>0</v>
      </c>
      <c r="AM131" s="7">
        <f>IF($F$109="n/a",0,IF(AM$3&lt;=$C131,0,IF(AM$3&gt;($F$109+$C131),INDEX($D$121:$W$121,,$C131)-SUM($D131:AL131),INDEX($D$121:$W$121,,$C131)/$F$109)))</f>
        <v>0</v>
      </c>
      <c r="AN131" s="7">
        <f>IF($F$109="n/a",0,IF(AN$3&lt;=$C131,0,IF(AN$3&gt;($F$109+$C131),INDEX($D$121:$W$121,,$C131)-SUM($D131:AM131),INDEX($D$121:$W$121,,$C131)/$F$109)))</f>
        <v>0</v>
      </c>
      <c r="AO131" s="7">
        <f>IF($F$109="n/a",0,IF(AO$3&lt;=$C131,0,IF(AO$3&gt;($F$109+$C131),INDEX($D$121:$W$121,,$C131)-SUM($D131:AN131),INDEX($D$121:$W$121,,$C131)/$F$109)))</f>
        <v>0</v>
      </c>
      <c r="AP131" s="7">
        <f>IF($F$109="n/a",0,IF(AP$3&lt;=$C131,0,IF(AP$3&gt;($F$109+$C131),INDEX($D$121:$W$121,,$C131)-SUM($D131:AO131),INDEX($D$121:$W$121,,$C131)/$F$109)))</f>
        <v>0</v>
      </c>
      <c r="AQ131" s="7">
        <f>IF($F$109="n/a",0,IF(AQ$3&lt;=$C131,0,IF(AQ$3&gt;($F$109+$C131),INDEX($D$121:$W$121,,$C131)-SUM($D131:AP131),INDEX($D$121:$W$121,,$C131)/$F$109)))</f>
        <v>0</v>
      </c>
      <c r="AR131" s="7">
        <f>IF($F$109="n/a",0,IF(AR$3&lt;=$C131,0,IF(AR$3&gt;($F$109+$C131),INDEX($D$121:$W$121,,$C131)-SUM($D131:AQ131),INDEX($D$121:$W$121,,$C131)/$F$109)))</f>
        <v>0</v>
      </c>
      <c r="AS131" s="7">
        <f>IF($F$109="n/a",0,IF(AS$3&lt;=$C131,0,IF(AS$3&gt;($F$109+$C131),INDEX($D$121:$W$121,,$C131)-SUM($D131:AR131),INDEX($D$121:$W$121,,$C131)/$F$109)))</f>
        <v>0</v>
      </c>
      <c r="AT131" s="7">
        <f>IF($F$109="n/a",0,IF(AT$3&lt;=$C131,0,IF(AT$3&gt;($F$109+$C131),INDEX($D$121:$W$121,,$C131)-SUM($D131:AS131),INDEX($D$121:$W$121,,$C131)/$F$109)))</f>
        <v>0</v>
      </c>
      <c r="AU131" s="7">
        <f>IF($F$109="n/a",0,IF(AU$3&lt;=$C131,0,IF(AU$3&gt;($F$109+$C131),INDEX($D$121:$W$121,,$C131)-SUM($D131:AT131),INDEX($D$121:$W$121,,$C131)/$F$109)))</f>
        <v>0</v>
      </c>
      <c r="AV131" s="7">
        <f>IF($F$109="n/a",0,IF(AV$3&lt;=$C131,0,IF(AV$3&gt;($F$109+$C131),INDEX($D$121:$W$121,,$C131)-SUM($D131:AU131),INDEX($D$121:$W$121,,$C131)/$F$109)))</f>
        <v>0</v>
      </c>
      <c r="AW131" s="7">
        <f>IF($F$109="n/a",0,IF(AW$3&lt;=$C131,0,IF(AW$3&gt;($F$109+$C131),INDEX($D$121:$W$121,,$C131)-SUM($D131:AV131),INDEX($D$121:$W$121,,$C131)/$F$109)))</f>
        <v>0</v>
      </c>
      <c r="AX131" s="7">
        <f>IF($F$109="n/a",0,IF(AX$3&lt;=$C131,0,IF(AX$3&gt;($F$109+$C131),INDEX($D$121:$W$121,,$C131)-SUM($D131:AW131),INDEX($D$121:$W$121,,$C131)/$F$109)))</f>
        <v>0</v>
      </c>
      <c r="AY131" s="7">
        <f>IF($F$109="n/a",0,IF(AY$3&lt;=$C131,0,IF(AY$3&gt;($F$109+$C131),INDEX($D$121:$W$121,,$C131)-SUM($D131:AX131),INDEX($D$121:$W$121,,$C131)/$F$109)))</f>
        <v>0</v>
      </c>
      <c r="AZ131" s="7">
        <f>IF($F$109="n/a",0,IF(AZ$3&lt;=$C131,0,IF(AZ$3&gt;($F$109+$C131),INDEX($D$121:$W$121,,$C131)-SUM($D131:AY131),INDEX($D$121:$W$121,,$C131)/$F$109)))</f>
        <v>0</v>
      </c>
      <c r="BA131" s="7">
        <f>IF($F$109="n/a",0,IF(BA$3&lt;=$C131,0,IF(BA$3&gt;($F$109+$C131),INDEX($D$121:$W$121,,$C131)-SUM($D131:AZ131),INDEX($D$121:$W$121,,$C131)/$F$109)))</f>
        <v>0</v>
      </c>
      <c r="BB131" s="7">
        <f>IF($F$109="n/a",0,IF(BB$3&lt;=$C131,0,IF(BB$3&gt;($F$109+$C131),INDEX($D$121:$W$121,,$C131)-SUM($D131:BA131),INDEX($D$121:$W$121,,$C131)/$F$109)))</f>
        <v>0</v>
      </c>
      <c r="BC131" s="7">
        <f>IF($F$109="n/a",0,IF(BC$3&lt;=$C131,0,IF(BC$3&gt;($F$109+$C131),INDEX($D$121:$W$121,,$C131)-SUM($D131:BB131),INDEX($D$121:$W$121,,$C131)/$F$109)))</f>
        <v>0</v>
      </c>
      <c r="BD131" s="7">
        <f>IF($F$109="n/a",0,IF(BD$3&lt;=$C131,0,IF(BD$3&gt;($F$109+$C131),INDEX($D$121:$W$121,,$C131)-SUM($D131:BC131),INDEX($D$121:$W$121,,$C131)/$F$109)))</f>
        <v>0</v>
      </c>
      <c r="BE131" s="7">
        <f>IF($F$109="n/a",0,IF(BE$3&lt;=$C131,0,IF(BE$3&gt;($F$109+$C131),INDEX($D$121:$W$121,,$C131)-SUM($D131:BD131),INDEX($D$121:$W$121,,$C131)/$F$109)))</f>
        <v>0</v>
      </c>
      <c r="BF131" s="7">
        <f>IF($F$109="n/a",0,IF(BF$3&lt;=$C131,0,IF(BF$3&gt;($F$109+$C131),INDEX($D$121:$W$121,,$C131)-SUM($D131:BE131),INDEX($D$121:$W$121,,$C131)/$F$109)))</f>
        <v>0</v>
      </c>
      <c r="BG131" s="7">
        <f>IF($F$109="n/a",0,IF(BG$3&lt;=$C131,0,IF(BG$3&gt;($F$109+$C131),INDEX($D$121:$W$121,,$C131)-SUM($D131:BF131),INDEX($D$121:$W$121,,$C131)/$F$109)))</f>
        <v>0</v>
      </c>
      <c r="BH131" s="7">
        <f>IF($F$109="n/a",0,IF(BH$3&lt;=$C131,0,IF(BH$3&gt;($F$109+$C131),INDEX($D$121:$W$121,,$C131)-SUM($D131:BG131),INDEX($D$121:$W$121,,$C131)/$F$109)))</f>
        <v>0</v>
      </c>
      <c r="BI131" s="7">
        <f>IF($F$109="n/a",0,IF(BI$3&lt;=$C131,0,IF(BI$3&gt;($F$109+$C131),INDEX($D$121:$W$121,,$C131)-SUM($D131:BH131),INDEX($D$121:$W$121,,$C131)/$F$109)))</f>
        <v>0</v>
      </c>
      <c r="BJ131" s="7">
        <f>IF($F$109="n/a",0,IF(BJ$3&lt;=$C131,0,IF(BJ$3&gt;($F$109+$C131),INDEX($D$121:$W$121,,$C131)-SUM($D131:BI131),INDEX($D$121:$W$121,,$C131)/$F$109)))</f>
        <v>0</v>
      </c>
      <c r="BK131" s="7">
        <f>IF($F$109="n/a",0,IF(BK$3&lt;=$C131,0,IF(BK$3&gt;($F$109+$C131),INDEX($D$121:$W$121,,$C131)-SUM($D131:BJ131),INDEX($D$121:$W$121,,$C131)/$F$109)))</f>
        <v>0</v>
      </c>
    </row>
    <row r="132" spans="2:63" hidden="1" outlineLevel="1">
      <c r="B132" s="14">
        <v>2021</v>
      </c>
      <c r="C132">
        <v>9</v>
      </c>
      <c r="D132" s="7"/>
      <c r="E132" s="7">
        <f>IF($F$109="n/a",0,IF(E$3&lt;=$C132,0,IF(E$3&gt;($F$109+$C132),INDEX($D$121:$W$121,,$C132)-SUM($D132:D132),INDEX($D$121:$W$121,,$C132)/$F$109)))</f>
        <v>0</v>
      </c>
      <c r="F132" s="7">
        <f>IF($F$109="n/a",0,IF(F$3&lt;=$C132,0,IF(F$3&gt;($F$109+$C132),INDEX($D$121:$W$121,,$C132)-SUM($D132:E132),INDEX($D$121:$W$121,,$C132)/$F$109)))</f>
        <v>0</v>
      </c>
      <c r="G132" s="7">
        <f>IF($F$109="n/a",0,IF(G$3&lt;=$C132,0,IF(G$3&gt;($F$109+$C132),INDEX($D$121:$W$121,,$C132)-SUM($D132:F132),INDEX($D$121:$W$121,,$C132)/$F$109)))</f>
        <v>0</v>
      </c>
      <c r="H132" s="10">
        <f>IF($F$109="n/a",0,IF(H$3&lt;=$C132,0,IF(H$3&gt;($F$109+$C132),INDEX($D$121:$W$121,,$C132)-SUM($D132:G132),INDEX($D$121:$W$121,,$C132)/$F$109)))</f>
        <v>0</v>
      </c>
      <c r="I132" s="11">
        <f>IF($F$109="n/a",0,IF(I$3&lt;=$C132,0,IF(I$3&gt;($F$109+$C132),INDEX($D$121:$W$121,,$C132)-SUM($D132:H132),INDEX($D$121:$W$121,,$C132)/$F$109)))</f>
        <v>0</v>
      </c>
      <c r="J132" s="7">
        <f>IF($F$109="n/a",0,IF(J$3&lt;=$C132,0,IF(J$3&gt;($F$109+$C132),INDEX($D$121:$W$121,,$C132)-SUM($D132:I132),INDEX($D$121:$W$121,,$C132)/$F$109)))</f>
        <v>0</v>
      </c>
      <c r="K132" s="7">
        <f>IF($F$109="n/a",0,IF(K$3&lt;=$C132,0,IF(K$3&gt;($F$109+$C132),INDEX($D$121:$W$121,,$C132)-SUM($D132:J132),INDEX($D$121:$W$121,,$C132)/$F$109)))</f>
        <v>0</v>
      </c>
      <c r="L132" s="7">
        <f>IF($F$109="n/a",0,IF(L$3&lt;=$C132,0,IF(L$3&gt;($F$109+$C132),INDEX($D$121:$W$121,,$C132)-SUM($D132:K132),INDEX($D$121:$W$121,,$C132)/$F$109)))</f>
        <v>0</v>
      </c>
      <c r="M132" s="7">
        <f>IF($F$109="n/a",0,IF(M$3&lt;=$C132,0,IF(M$3&gt;($F$109+$C132),INDEX($D$121:$W$121,,$C132)-SUM($D132:L132),INDEX($D$121:$W$121,,$C132)/$F$109)))</f>
        <v>0</v>
      </c>
      <c r="N132" s="7">
        <f>IF($F$109="n/a",0,IF(N$3&lt;=$C132,0,IF(N$3&gt;($F$109+$C132),INDEX($D$121:$W$121,,$C132)-SUM($D132:M132),INDEX($D$121:$W$121,,$C132)/$F$109)))</f>
        <v>0</v>
      </c>
      <c r="O132" s="7">
        <f>IF($F$109="n/a",0,IF(O$3&lt;=$C132,0,IF(O$3&gt;($F$109+$C132),INDEX($D$121:$W$121,,$C132)-SUM($D132:N132),INDEX($D$121:$W$121,,$C132)/$F$109)))</f>
        <v>0</v>
      </c>
      <c r="P132" s="7">
        <f>IF($F$109="n/a",0,IF(P$3&lt;=$C132,0,IF(P$3&gt;($F$109+$C132),INDEX($D$121:$W$121,,$C132)-SUM($D132:O132),INDEX($D$121:$W$121,,$C132)/$F$109)))</f>
        <v>0</v>
      </c>
      <c r="Q132" s="7">
        <f>IF($F$109="n/a",0,IF(Q$3&lt;=$C132,0,IF(Q$3&gt;($F$109+$C132),INDEX($D$121:$W$121,,$C132)-SUM($D132:P132),INDEX($D$121:$W$121,,$C132)/$F$109)))</f>
        <v>0</v>
      </c>
      <c r="R132" s="7">
        <f>IF($F$109="n/a",0,IF(R$3&lt;=$C132,0,IF(R$3&gt;($F$109+$C132),INDEX($D$121:$W$121,,$C132)-SUM($D132:Q132),INDEX($D$121:$W$121,,$C132)/$F$109)))</f>
        <v>0</v>
      </c>
      <c r="S132" s="7">
        <f>IF($F$109="n/a",0,IF(S$3&lt;=$C132,0,IF(S$3&gt;($F$109+$C132),INDEX($D$121:$W$121,,$C132)-SUM($D132:R132),INDEX($D$121:$W$121,,$C132)/$F$109)))</f>
        <v>0</v>
      </c>
      <c r="T132" s="7">
        <f>IF($F$109="n/a",0,IF(T$3&lt;=$C132,0,IF(T$3&gt;($F$109+$C132),INDEX($D$121:$W$121,,$C132)-SUM($D132:S132),INDEX($D$121:$W$121,,$C132)/$F$109)))</f>
        <v>0</v>
      </c>
      <c r="U132" s="7">
        <f>IF($F$109="n/a",0,IF(U$3&lt;=$C132,0,IF(U$3&gt;($F$109+$C132),INDEX($D$121:$W$121,,$C132)-SUM($D132:T132),INDEX($D$121:$W$121,,$C132)/$F$109)))</f>
        <v>0</v>
      </c>
      <c r="V132" s="7">
        <f>IF($F$109="n/a",0,IF(V$3&lt;=$C132,0,IF(V$3&gt;($F$109+$C132),INDEX($D$121:$W$121,,$C132)-SUM($D132:U132),INDEX($D$121:$W$121,,$C132)/$F$109)))</f>
        <v>0</v>
      </c>
      <c r="W132" s="7">
        <f>IF($F$109="n/a",0,IF(W$3&lt;=$C132,0,IF(W$3&gt;($F$109+$C132),INDEX($D$121:$W$121,,$C132)-SUM($D132:V132),INDEX($D$121:$W$121,,$C132)/$F$109)))</f>
        <v>0</v>
      </c>
      <c r="X132" s="7">
        <f>IF($F$109="n/a",0,IF(X$3&lt;=$C132,0,IF(X$3&gt;($F$109+$C132),INDEX($D$121:$W$121,,$C132)-SUM($D132:W132),INDEX($D$121:$W$121,,$C132)/$F$109)))</f>
        <v>0</v>
      </c>
      <c r="Y132" s="7">
        <f>IF($F$109="n/a",0,IF(Y$3&lt;=$C132,0,IF(Y$3&gt;($F$109+$C132),INDEX($D$121:$W$121,,$C132)-SUM($D132:X132),INDEX($D$121:$W$121,,$C132)/$F$109)))</f>
        <v>0</v>
      </c>
      <c r="Z132" s="7">
        <f>IF($F$109="n/a",0,IF(Z$3&lt;=$C132,0,IF(Z$3&gt;($F$109+$C132),INDEX($D$121:$W$121,,$C132)-SUM($D132:Y132),INDEX($D$121:$W$121,,$C132)/$F$109)))</f>
        <v>0</v>
      </c>
      <c r="AA132" s="7">
        <f>IF($F$109="n/a",0,IF(AA$3&lt;=$C132,0,IF(AA$3&gt;($F$109+$C132),INDEX($D$121:$W$121,,$C132)-SUM($D132:Z132),INDEX($D$121:$W$121,,$C132)/$F$109)))</f>
        <v>0</v>
      </c>
      <c r="AB132" s="7">
        <f>IF($F$109="n/a",0,IF(AB$3&lt;=$C132,0,IF(AB$3&gt;($F$109+$C132),INDEX($D$121:$W$121,,$C132)-SUM($D132:AA132),INDEX($D$121:$W$121,,$C132)/$F$109)))</f>
        <v>0</v>
      </c>
      <c r="AC132" s="7">
        <f>IF($F$109="n/a",0,IF(AC$3&lt;=$C132,0,IF(AC$3&gt;($F$109+$C132),INDEX($D$121:$W$121,,$C132)-SUM($D132:AB132),INDEX($D$121:$W$121,,$C132)/$F$109)))</f>
        <v>0</v>
      </c>
      <c r="AD132" s="7">
        <f>IF($F$109="n/a",0,IF(AD$3&lt;=$C132,0,IF(AD$3&gt;($F$109+$C132),INDEX($D$121:$W$121,,$C132)-SUM($D132:AC132),INDEX($D$121:$W$121,,$C132)/$F$109)))</f>
        <v>0</v>
      </c>
      <c r="AE132" s="7">
        <f>IF($F$109="n/a",0,IF(AE$3&lt;=$C132,0,IF(AE$3&gt;($F$109+$C132),INDEX($D$121:$W$121,,$C132)-SUM($D132:AD132),INDEX($D$121:$W$121,,$C132)/$F$109)))</f>
        <v>0</v>
      </c>
      <c r="AF132" s="7">
        <f>IF($F$109="n/a",0,IF(AF$3&lt;=$C132,0,IF(AF$3&gt;($F$109+$C132),INDEX($D$121:$W$121,,$C132)-SUM($D132:AE132),INDEX($D$121:$W$121,,$C132)/$F$109)))</f>
        <v>0</v>
      </c>
      <c r="AG132" s="7">
        <f>IF($F$109="n/a",0,IF(AG$3&lt;=$C132,0,IF(AG$3&gt;($F$109+$C132),INDEX($D$121:$W$121,,$C132)-SUM($D132:AF132),INDEX($D$121:$W$121,,$C132)/$F$109)))</f>
        <v>0</v>
      </c>
      <c r="AH132" s="7">
        <f>IF($F$109="n/a",0,IF(AH$3&lt;=$C132,0,IF(AH$3&gt;($F$109+$C132),INDEX($D$121:$W$121,,$C132)-SUM($D132:AG132),INDEX($D$121:$W$121,,$C132)/$F$109)))</f>
        <v>0</v>
      </c>
      <c r="AI132" s="7">
        <f>IF($F$109="n/a",0,IF(AI$3&lt;=$C132,0,IF(AI$3&gt;($F$109+$C132),INDEX($D$121:$W$121,,$C132)-SUM($D132:AH132),INDEX($D$121:$W$121,,$C132)/$F$109)))</f>
        <v>0</v>
      </c>
      <c r="AJ132" s="7">
        <f>IF($F$109="n/a",0,IF(AJ$3&lt;=$C132,0,IF(AJ$3&gt;($F$109+$C132),INDEX($D$121:$W$121,,$C132)-SUM($D132:AI132),INDEX($D$121:$W$121,,$C132)/$F$109)))</f>
        <v>0</v>
      </c>
      <c r="AK132" s="7">
        <f>IF($F$109="n/a",0,IF(AK$3&lt;=$C132,0,IF(AK$3&gt;($F$109+$C132),INDEX($D$121:$W$121,,$C132)-SUM($D132:AJ132),INDEX($D$121:$W$121,,$C132)/$F$109)))</f>
        <v>0</v>
      </c>
      <c r="AL132" s="7">
        <f>IF($F$109="n/a",0,IF(AL$3&lt;=$C132,0,IF(AL$3&gt;($F$109+$C132),INDEX($D$121:$W$121,,$C132)-SUM($D132:AK132),INDEX($D$121:$W$121,,$C132)/$F$109)))</f>
        <v>0</v>
      </c>
      <c r="AM132" s="7">
        <f>IF($F$109="n/a",0,IF(AM$3&lt;=$C132,0,IF(AM$3&gt;($F$109+$C132),INDEX($D$121:$W$121,,$C132)-SUM($D132:AL132),INDEX($D$121:$W$121,,$C132)/$F$109)))</f>
        <v>0</v>
      </c>
      <c r="AN132" s="7">
        <f>IF($F$109="n/a",0,IF(AN$3&lt;=$C132,0,IF(AN$3&gt;($F$109+$C132),INDEX($D$121:$W$121,,$C132)-SUM($D132:AM132),INDEX($D$121:$W$121,,$C132)/$F$109)))</f>
        <v>0</v>
      </c>
      <c r="AO132" s="7">
        <f>IF($F$109="n/a",0,IF(AO$3&lt;=$C132,0,IF(AO$3&gt;($F$109+$C132),INDEX($D$121:$W$121,,$C132)-SUM($D132:AN132),INDEX($D$121:$W$121,,$C132)/$F$109)))</f>
        <v>0</v>
      </c>
      <c r="AP132" s="7">
        <f>IF($F$109="n/a",0,IF(AP$3&lt;=$C132,0,IF(AP$3&gt;($F$109+$C132),INDEX($D$121:$W$121,,$C132)-SUM($D132:AO132),INDEX($D$121:$W$121,,$C132)/$F$109)))</f>
        <v>0</v>
      </c>
      <c r="AQ132" s="7">
        <f>IF($F$109="n/a",0,IF(AQ$3&lt;=$C132,0,IF(AQ$3&gt;($F$109+$C132),INDEX($D$121:$W$121,,$C132)-SUM($D132:AP132),INDEX($D$121:$W$121,,$C132)/$F$109)))</f>
        <v>0</v>
      </c>
      <c r="AR132" s="7">
        <f>IF($F$109="n/a",0,IF(AR$3&lt;=$C132,0,IF(AR$3&gt;($F$109+$C132),INDEX($D$121:$W$121,,$C132)-SUM($D132:AQ132),INDEX($D$121:$W$121,,$C132)/$F$109)))</f>
        <v>0</v>
      </c>
      <c r="AS132" s="7">
        <f>IF($F$109="n/a",0,IF(AS$3&lt;=$C132,0,IF(AS$3&gt;($F$109+$C132),INDEX($D$121:$W$121,,$C132)-SUM($D132:AR132),INDEX($D$121:$W$121,,$C132)/$F$109)))</f>
        <v>0</v>
      </c>
      <c r="AT132" s="7">
        <f>IF($F$109="n/a",0,IF(AT$3&lt;=$C132,0,IF(AT$3&gt;($F$109+$C132),INDEX($D$121:$W$121,,$C132)-SUM($D132:AS132),INDEX($D$121:$W$121,,$C132)/$F$109)))</f>
        <v>0</v>
      </c>
      <c r="AU132" s="7">
        <f>IF($F$109="n/a",0,IF(AU$3&lt;=$C132,0,IF(AU$3&gt;($F$109+$C132),INDEX($D$121:$W$121,,$C132)-SUM($D132:AT132),INDEX($D$121:$W$121,,$C132)/$F$109)))</f>
        <v>0</v>
      </c>
      <c r="AV132" s="7">
        <f>IF($F$109="n/a",0,IF(AV$3&lt;=$C132,0,IF(AV$3&gt;($F$109+$C132),INDEX($D$121:$W$121,,$C132)-SUM($D132:AU132),INDEX($D$121:$W$121,,$C132)/$F$109)))</f>
        <v>0</v>
      </c>
      <c r="AW132" s="7">
        <f>IF($F$109="n/a",0,IF(AW$3&lt;=$C132,0,IF(AW$3&gt;($F$109+$C132),INDEX($D$121:$W$121,,$C132)-SUM($D132:AV132),INDEX($D$121:$W$121,,$C132)/$F$109)))</f>
        <v>0</v>
      </c>
      <c r="AX132" s="7">
        <f>IF($F$109="n/a",0,IF(AX$3&lt;=$C132,0,IF(AX$3&gt;($F$109+$C132),INDEX($D$121:$W$121,,$C132)-SUM($D132:AW132),INDEX($D$121:$W$121,,$C132)/$F$109)))</f>
        <v>0</v>
      </c>
      <c r="AY132" s="7">
        <f>IF($F$109="n/a",0,IF(AY$3&lt;=$C132,0,IF(AY$3&gt;($F$109+$C132),INDEX($D$121:$W$121,,$C132)-SUM($D132:AX132),INDEX($D$121:$W$121,,$C132)/$F$109)))</f>
        <v>0</v>
      </c>
      <c r="AZ132" s="7">
        <f>IF($F$109="n/a",0,IF(AZ$3&lt;=$C132,0,IF(AZ$3&gt;($F$109+$C132),INDEX($D$121:$W$121,,$C132)-SUM($D132:AY132),INDEX($D$121:$W$121,,$C132)/$F$109)))</f>
        <v>0</v>
      </c>
      <c r="BA132" s="7">
        <f>IF($F$109="n/a",0,IF(BA$3&lt;=$C132,0,IF(BA$3&gt;($F$109+$C132),INDEX($D$121:$W$121,,$C132)-SUM($D132:AZ132),INDEX($D$121:$W$121,,$C132)/$F$109)))</f>
        <v>0</v>
      </c>
      <c r="BB132" s="7">
        <f>IF($F$109="n/a",0,IF(BB$3&lt;=$C132,0,IF(BB$3&gt;($F$109+$C132),INDEX($D$121:$W$121,,$C132)-SUM($D132:BA132),INDEX($D$121:$W$121,,$C132)/$F$109)))</f>
        <v>0</v>
      </c>
      <c r="BC132" s="7">
        <f>IF($F$109="n/a",0,IF(BC$3&lt;=$C132,0,IF(BC$3&gt;($F$109+$C132),INDEX($D$121:$W$121,,$C132)-SUM($D132:BB132),INDEX($D$121:$W$121,,$C132)/$F$109)))</f>
        <v>0</v>
      </c>
      <c r="BD132" s="7">
        <f>IF($F$109="n/a",0,IF(BD$3&lt;=$C132,0,IF(BD$3&gt;($F$109+$C132),INDEX($D$121:$W$121,,$C132)-SUM($D132:BC132),INDEX($D$121:$W$121,,$C132)/$F$109)))</f>
        <v>0</v>
      </c>
      <c r="BE132" s="7">
        <f>IF($F$109="n/a",0,IF(BE$3&lt;=$C132,0,IF(BE$3&gt;($F$109+$C132),INDEX($D$121:$W$121,,$C132)-SUM($D132:BD132),INDEX($D$121:$W$121,,$C132)/$F$109)))</f>
        <v>0</v>
      </c>
      <c r="BF132" s="7">
        <f>IF($F$109="n/a",0,IF(BF$3&lt;=$C132,0,IF(BF$3&gt;($F$109+$C132),INDEX($D$121:$W$121,,$C132)-SUM($D132:BE132),INDEX($D$121:$W$121,,$C132)/$F$109)))</f>
        <v>0</v>
      </c>
      <c r="BG132" s="7">
        <f>IF($F$109="n/a",0,IF(BG$3&lt;=$C132,0,IF(BG$3&gt;($F$109+$C132),INDEX($D$121:$W$121,,$C132)-SUM($D132:BF132),INDEX($D$121:$W$121,,$C132)/$F$109)))</f>
        <v>0</v>
      </c>
      <c r="BH132" s="7">
        <f>IF($F$109="n/a",0,IF(BH$3&lt;=$C132,0,IF(BH$3&gt;($F$109+$C132),INDEX($D$121:$W$121,,$C132)-SUM($D132:BG132),INDEX($D$121:$W$121,,$C132)/$F$109)))</f>
        <v>0</v>
      </c>
      <c r="BI132" s="7">
        <f>IF($F$109="n/a",0,IF(BI$3&lt;=$C132,0,IF(BI$3&gt;($F$109+$C132),INDEX($D$121:$W$121,,$C132)-SUM($D132:BH132),INDEX($D$121:$W$121,,$C132)/$F$109)))</f>
        <v>0</v>
      </c>
      <c r="BJ132" s="7">
        <f>IF($F$109="n/a",0,IF(BJ$3&lt;=$C132,0,IF(BJ$3&gt;($F$109+$C132),INDEX($D$121:$W$121,,$C132)-SUM($D132:BI132),INDEX($D$121:$W$121,,$C132)/$F$109)))</f>
        <v>0</v>
      </c>
      <c r="BK132" s="7">
        <f>IF($F$109="n/a",0,IF(BK$3&lt;=$C132,0,IF(BK$3&gt;($F$109+$C132),INDEX($D$121:$W$121,,$C132)-SUM($D132:BJ132),INDEX($D$121:$W$121,,$C132)/$F$109)))</f>
        <v>0</v>
      </c>
    </row>
    <row r="133" spans="2:63" hidden="1" outlineLevel="1">
      <c r="B133" s="14">
        <v>2022</v>
      </c>
      <c r="C133">
        <v>10</v>
      </c>
      <c r="D133" s="7"/>
      <c r="E133" s="7">
        <f>IF($F$109="n/a",0,IF(E$3&lt;=$C133,0,IF(E$3&gt;($F$109+$C133),INDEX($D$121:$W$121,,$C133)-SUM($D133:D133),INDEX($D$121:$W$121,,$C133)/$F$109)))</f>
        <v>0</v>
      </c>
      <c r="F133" s="7">
        <f>IF($F$109="n/a",0,IF(F$3&lt;=$C133,0,IF(F$3&gt;($F$109+$C133),INDEX($D$121:$W$121,,$C133)-SUM($D133:E133),INDEX($D$121:$W$121,,$C133)/$F$109)))</f>
        <v>0</v>
      </c>
      <c r="G133" s="7">
        <f>IF($F$109="n/a",0,IF(G$3&lt;=$C133,0,IF(G$3&gt;($F$109+$C133),INDEX($D$121:$W$121,,$C133)-SUM($D133:F133),INDEX($D$121:$W$121,,$C133)/$F$109)))</f>
        <v>0</v>
      </c>
      <c r="H133" s="10">
        <f>IF($F$109="n/a",0,IF(H$3&lt;=$C133,0,IF(H$3&gt;($F$109+$C133),INDEX($D$121:$W$121,,$C133)-SUM($D133:G133),INDEX($D$121:$W$121,,$C133)/$F$109)))</f>
        <v>0</v>
      </c>
      <c r="I133" s="11">
        <f>IF($F$109="n/a",0,IF(I$3&lt;=$C133,0,IF(I$3&gt;($F$109+$C133),INDEX($D$121:$W$121,,$C133)-SUM($D133:H133),INDEX($D$121:$W$121,,$C133)/$F$109)))</f>
        <v>0</v>
      </c>
      <c r="J133" s="7">
        <f>IF($F$109="n/a",0,IF(J$3&lt;=$C133,0,IF(J$3&gt;($F$109+$C133),INDEX($D$121:$W$121,,$C133)-SUM($D133:I133),INDEX($D$121:$W$121,,$C133)/$F$109)))</f>
        <v>0</v>
      </c>
      <c r="K133" s="7">
        <f>IF($F$109="n/a",0,IF(K$3&lt;=$C133,0,IF(K$3&gt;($F$109+$C133),INDEX($D$121:$W$121,,$C133)-SUM($D133:J133),INDEX($D$121:$W$121,,$C133)/$F$109)))</f>
        <v>0</v>
      </c>
      <c r="L133" s="7">
        <f>IF($F$109="n/a",0,IF(L$3&lt;=$C133,0,IF(L$3&gt;($F$109+$C133),INDEX($D$121:$W$121,,$C133)-SUM($D133:K133),INDEX($D$121:$W$121,,$C133)/$F$109)))</f>
        <v>0</v>
      </c>
      <c r="M133" s="7">
        <f>IF($F$109="n/a",0,IF(M$3&lt;=$C133,0,IF(M$3&gt;($F$109+$C133),INDEX($D$121:$W$121,,$C133)-SUM($D133:L133),INDEX($D$121:$W$121,,$C133)/$F$109)))</f>
        <v>0</v>
      </c>
      <c r="N133" s="7">
        <f>IF($F$109="n/a",0,IF(N$3&lt;=$C133,0,IF(N$3&gt;($F$109+$C133),INDEX($D$121:$W$121,,$C133)-SUM($D133:M133),INDEX($D$121:$W$121,,$C133)/$F$109)))</f>
        <v>0</v>
      </c>
      <c r="O133" s="7">
        <f>IF($F$109="n/a",0,IF(O$3&lt;=$C133,0,IF(O$3&gt;($F$109+$C133),INDEX($D$121:$W$121,,$C133)-SUM($D133:N133),INDEX($D$121:$W$121,,$C133)/$F$109)))</f>
        <v>0</v>
      </c>
      <c r="P133" s="7">
        <f>IF($F$109="n/a",0,IF(P$3&lt;=$C133,0,IF(P$3&gt;($F$109+$C133),INDEX($D$121:$W$121,,$C133)-SUM($D133:O133),INDEX($D$121:$W$121,,$C133)/$F$109)))</f>
        <v>0</v>
      </c>
      <c r="Q133" s="7">
        <f>IF($F$109="n/a",0,IF(Q$3&lt;=$C133,0,IF(Q$3&gt;($F$109+$C133),INDEX($D$121:$W$121,,$C133)-SUM($D133:P133),INDEX($D$121:$W$121,,$C133)/$F$109)))</f>
        <v>0</v>
      </c>
      <c r="R133" s="7">
        <f>IF($F$109="n/a",0,IF(R$3&lt;=$C133,0,IF(R$3&gt;($F$109+$C133),INDEX($D$121:$W$121,,$C133)-SUM($D133:Q133),INDEX($D$121:$W$121,,$C133)/$F$109)))</f>
        <v>0</v>
      </c>
      <c r="S133" s="7">
        <f>IF($F$109="n/a",0,IF(S$3&lt;=$C133,0,IF(S$3&gt;($F$109+$C133),INDEX($D$121:$W$121,,$C133)-SUM($D133:R133),INDEX($D$121:$W$121,,$C133)/$F$109)))</f>
        <v>0</v>
      </c>
      <c r="T133" s="7">
        <f>IF($F$109="n/a",0,IF(T$3&lt;=$C133,0,IF(T$3&gt;($F$109+$C133),INDEX($D$121:$W$121,,$C133)-SUM($D133:S133),INDEX($D$121:$W$121,,$C133)/$F$109)))</f>
        <v>0</v>
      </c>
      <c r="U133" s="7">
        <f>IF($F$109="n/a",0,IF(U$3&lt;=$C133,0,IF(U$3&gt;($F$109+$C133),INDEX($D$121:$W$121,,$C133)-SUM($D133:T133),INDEX($D$121:$W$121,,$C133)/$F$109)))</f>
        <v>0</v>
      </c>
      <c r="V133" s="7">
        <f>IF($F$109="n/a",0,IF(V$3&lt;=$C133,0,IF(V$3&gt;($F$109+$C133),INDEX($D$121:$W$121,,$C133)-SUM($D133:U133),INDEX($D$121:$W$121,,$C133)/$F$109)))</f>
        <v>0</v>
      </c>
      <c r="W133" s="7">
        <f>IF($F$109="n/a",0,IF(W$3&lt;=$C133,0,IF(W$3&gt;($F$109+$C133),INDEX($D$121:$W$121,,$C133)-SUM($D133:V133),INDEX($D$121:$W$121,,$C133)/$F$109)))</f>
        <v>0</v>
      </c>
      <c r="X133" s="7">
        <f>IF($F$109="n/a",0,IF(X$3&lt;=$C133,0,IF(X$3&gt;($F$109+$C133),INDEX($D$121:$W$121,,$C133)-SUM($D133:W133),INDEX($D$121:$W$121,,$C133)/$F$109)))</f>
        <v>0</v>
      </c>
      <c r="Y133" s="7">
        <f>IF($F$109="n/a",0,IF(Y$3&lt;=$C133,0,IF(Y$3&gt;($F$109+$C133),INDEX($D$121:$W$121,,$C133)-SUM($D133:X133),INDEX($D$121:$W$121,,$C133)/$F$109)))</f>
        <v>0</v>
      </c>
      <c r="Z133" s="7">
        <f>IF($F$109="n/a",0,IF(Z$3&lt;=$C133,0,IF(Z$3&gt;($F$109+$C133),INDEX($D$121:$W$121,,$C133)-SUM($D133:Y133),INDEX($D$121:$W$121,,$C133)/$F$109)))</f>
        <v>0</v>
      </c>
      <c r="AA133" s="7">
        <f>IF($F$109="n/a",0,IF(AA$3&lt;=$C133,0,IF(AA$3&gt;($F$109+$C133),INDEX($D$121:$W$121,,$C133)-SUM($D133:Z133),INDEX($D$121:$W$121,,$C133)/$F$109)))</f>
        <v>0</v>
      </c>
      <c r="AB133" s="7">
        <f>IF($F$109="n/a",0,IF(AB$3&lt;=$C133,0,IF(AB$3&gt;($F$109+$C133),INDEX($D$121:$W$121,,$C133)-SUM($D133:AA133),INDEX($D$121:$W$121,,$C133)/$F$109)))</f>
        <v>0</v>
      </c>
      <c r="AC133" s="7">
        <f>IF($F$109="n/a",0,IF(AC$3&lt;=$C133,0,IF(AC$3&gt;($F$109+$C133),INDEX($D$121:$W$121,,$C133)-SUM($D133:AB133),INDEX($D$121:$W$121,,$C133)/$F$109)))</f>
        <v>0</v>
      </c>
      <c r="AD133" s="7">
        <f>IF($F$109="n/a",0,IF(AD$3&lt;=$C133,0,IF(AD$3&gt;($F$109+$C133),INDEX($D$121:$W$121,,$C133)-SUM($D133:AC133),INDEX($D$121:$W$121,,$C133)/$F$109)))</f>
        <v>0</v>
      </c>
      <c r="AE133" s="7">
        <f>IF($F$109="n/a",0,IF(AE$3&lt;=$C133,0,IF(AE$3&gt;($F$109+$C133),INDEX($D$121:$W$121,,$C133)-SUM($D133:AD133),INDEX($D$121:$W$121,,$C133)/$F$109)))</f>
        <v>0</v>
      </c>
      <c r="AF133" s="7">
        <f>IF($F$109="n/a",0,IF(AF$3&lt;=$C133,0,IF(AF$3&gt;($F$109+$C133),INDEX($D$121:$W$121,,$C133)-SUM($D133:AE133),INDEX($D$121:$W$121,,$C133)/$F$109)))</f>
        <v>0</v>
      </c>
      <c r="AG133" s="7">
        <f>IF($F$109="n/a",0,IF(AG$3&lt;=$C133,0,IF(AG$3&gt;($F$109+$C133),INDEX($D$121:$W$121,,$C133)-SUM($D133:AF133),INDEX($D$121:$W$121,,$C133)/$F$109)))</f>
        <v>0</v>
      </c>
      <c r="AH133" s="7">
        <f>IF($F$109="n/a",0,IF(AH$3&lt;=$C133,0,IF(AH$3&gt;($F$109+$C133),INDEX($D$121:$W$121,,$C133)-SUM($D133:AG133),INDEX($D$121:$W$121,,$C133)/$F$109)))</f>
        <v>0</v>
      </c>
      <c r="AI133" s="7">
        <f>IF($F$109="n/a",0,IF(AI$3&lt;=$C133,0,IF(AI$3&gt;($F$109+$C133),INDEX($D$121:$W$121,,$C133)-SUM($D133:AH133),INDEX($D$121:$W$121,,$C133)/$F$109)))</f>
        <v>0</v>
      </c>
      <c r="AJ133" s="7">
        <f>IF($F$109="n/a",0,IF(AJ$3&lt;=$C133,0,IF(AJ$3&gt;($F$109+$C133),INDEX($D$121:$W$121,,$C133)-SUM($D133:AI133),INDEX($D$121:$W$121,,$C133)/$F$109)))</f>
        <v>0</v>
      </c>
      <c r="AK133" s="7">
        <f>IF($F$109="n/a",0,IF(AK$3&lt;=$C133,0,IF(AK$3&gt;($F$109+$C133),INDEX($D$121:$W$121,,$C133)-SUM($D133:AJ133),INDEX($D$121:$W$121,,$C133)/$F$109)))</f>
        <v>0</v>
      </c>
      <c r="AL133" s="7">
        <f>IF($F$109="n/a",0,IF(AL$3&lt;=$C133,0,IF(AL$3&gt;($F$109+$C133),INDEX($D$121:$W$121,,$C133)-SUM($D133:AK133),INDEX($D$121:$W$121,,$C133)/$F$109)))</f>
        <v>0</v>
      </c>
      <c r="AM133" s="7">
        <f>IF($F$109="n/a",0,IF(AM$3&lt;=$C133,0,IF(AM$3&gt;($F$109+$C133),INDEX($D$121:$W$121,,$C133)-SUM($D133:AL133),INDEX($D$121:$W$121,,$C133)/$F$109)))</f>
        <v>0</v>
      </c>
      <c r="AN133" s="7">
        <f>IF($F$109="n/a",0,IF(AN$3&lt;=$C133,0,IF(AN$3&gt;($F$109+$C133),INDEX($D$121:$W$121,,$C133)-SUM($D133:AM133),INDEX($D$121:$W$121,,$C133)/$F$109)))</f>
        <v>0</v>
      </c>
      <c r="AO133" s="7">
        <f>IF($F$109="n/a",0,IF(AO$3&lt;=$C133,0,IF(AO$3&gt;($F$109+$C133),INDEX($D$121:$W$121,,$C133)-SUM($D133:AN133),INDEX($D$121:$W$121,,$C133)/$F$109)))</f>
        <v>0</v>
      </c>
      <c r="AP133" s="7">
        <f>IF($F$109="n/a",0,IF(AP$3&lt;=$C133,0,IF(AP$3&gt;($F$109+$C133),INDEX($D$121:$W$121,,$C133)-SUM($D133:AO133),INDEX($D$121:$W$121,,$C133)/$F$109)))</f>
        <v>0</v>
      </c>
      <c r="AQ133" s="7">
        <f>IF($F$109="n/a",0,IF(AQ$3&lt;=$C133,0,IF(AQ$3&gt;($F$109+$C133),INDEX($D$121:$W$121,,$C133)-SUM($D133:AP133),INDEX($D$121:$W$121,,$C133)/$F$109)))</f>
        <v>0</v>
      </c>
      <c r="AR133" s="7">
        <f>IF($F$109="n/a",0,IF(AR$3&lt;=$C133,0,IF(AR$3&gt;($F$109+$C133),INDEX($D$121:$W$121,,$C133)-SUM($D133:AQ133),INDEX($D$121:$W$121,,$C133)/$F$109)))</f>
        <v>0</v>
      </c>
      <c r="AS133" s="7">
        <f>IF($F$109="n/a",0,IF(AS$3&lt;=$C133,0,IF(AS$3&gt;($F$109+$C133),INDEX($D$121:$W$121,,$C133)-SUM($D133:AR133),INDEX($D$121:$W$121,,$C133)/$F$109)))</f>
        <v>0</v>
      </c>
      <c r="AT133" s="7">
        <f>IF($F$109="n/a",0,IF(AT$3&lt;=$C133,0,IF(AT$3&gt;($F$109+$C133),INDEX($D$121:$W$121,,$C133)-SUM($D133:AS133),INDEX($D$121:$W$121,,$C133)/$F$109)))</f>
        <v>0</v>
      </c>
      <c r="AU133" s="7">
        <f>IF($F$109="n/a",0,IF(AU$3&lt;=$C133,0,IF(AU$3&gt;($F$109+$C133),INDEX($D$121:$W$121,,$C133)-SUM($D133:AT133),INDEX($D$121:$W$121,,$C133)/$F$109)))</f>
        <v>0</v>
      </c>
      <c r="AV133" s="7">
        <f>IF($F$109="n/a",0,IF(AV$3&lt;=$C133,0,IF(AV$3&gt;($F$109+$C133),INDEX($D$121:$W$121,,$C133)-SUM($D133:AU133),INDEX($D$121:$W$121,,$C133)/$F$109)))</f>
        <v>0</v>
      </c>
      <c r="AW133" s="7">
        <f>IF($F$109="n/a",0,IF(AW$3&lt;=$C133,0,IF(AW$3&gt;($F$109+$C133),INDEX($D$121:$W$121,,$C133)-SUM($D133:AV133),INDEX($D$121:$W$121,,$C133)/$F$109)))</f>
        <v>0</v>
      </c>
      <c r="AX133" s="7">
        <f>IF($F$109="n/a",0,IF(AX$3&lt;=$C133,0,IF(AX$3&gt;($F$109+$C133),INDEX($D$121:$W$121,,$C133)-SUM($D133:AW133),INDEX($D$121:$W$121,,$C133)/$F$109)))</f>
        <v>0</v>
      </c>
      <c r="AY133" s="7">
        <f>IF($F$109="n/a",0,IF(AY$3&lt;=$C133,0,IF(AY$3&gt;($F$109+$C133),INDEX($D$121:$W$121,,$C133)-SUM($D133:AX133),INDEX($D$121:$W$121,,$C133)/$F$109)))</f>
        <v>0</v>
      </c>
      <c r="AZ133" s="7">
        <f>IF($F$109="n/a",0,IF(AZ$3&lt;=$C133,0,IF(AZ$3&gt;($F$109+$C133),INDEX($D$121:$W$121,,$C133)-SUM($D133:AY133),INDEX($D$121:$W$121,,$C133)/$F$109)))</f>
        <v>0</v>
      </c>
      <c r="BA133" s="7">
        <f>IF($F$109="n/a",0,IF(BA$3&lt;=$C133,0,IF(BA$3&gt;($F$109+$C133),INDEX($D$121:$W$121,,$C133)-SUM($D133:AZ133),INDEX($D$121:$W$121,,$C133)/$F$109)))</f>
        <v>0</v>
      </c>
      <c r="BB133" s="7">
        <f>IF($F$109="n/a",0,IF(BB$3&lt;=$C133,0,IF(BB$3&gt;($F$109+$C133),INDEX($D$121:$W$121,,$C133)-SUM($D133:BA133),INDEX($D$121:$W$121,,$C133)/$F$109)))</f>
        <v>0</v>
      </c>
      <c r="BC133" s="7">
        <f>IF($F$109="n/a",0,IF(BC$3&lt;=$C133,0,IF(BC$3&gt;($F$109+$C133),INDEX($D$121:$W$121,,$C133)-SUM($D133:BB133),INDEX($D$121:$W$121,,$C133)/$F$109)))</f>
        <v>0</v>
      </c>
      <c r="BD133" s="7">
        <f>IF($F$109="n/a",0,IF(BD$3&lt;=$C133,0,IF(BD$3&gt;($F$109+$C133),INDEX($D$121:$W$121,,$C133)-SUM($D133:BC133),INDEX($D$121:$W$121,,$C133)/$F$109)))</f>
        <v>0</v>
      </c>
      <c r="BE133" s="7">
        <f>IF($F$109="n/a",0,IF(BE$3&lt;=$C133,0,IF(BE$3&gt;($F$109+$C133),INDEX($D$121:$W$121,,$C133)-SUM($D133:BD133),INDEX($D$121:$W$121,,$C133)/$F$109)))</f>
        <v>0</v>
      </c>
      <c r="BF133" s="7">
        <f>IF($F$109="n/a",0,IF(BF$3&lt;=$C133,0,IF(BF$3&gt;($F$109+$C133),INDEX($D$121:$W$121,,$C133)-SUM($D133:BE133),INDEX($D$121:$W$121,,$C133)/$F$109)))</f>
        <v>0</v>
      </c>
      <c r="BG133" s="7">
        <f>IF($F$109="n/a",0,IF(BG$3&lt;=$C133,0,IF(BG$3&gt;($F$109+$C133),INDEX($D$121:$W$121,,$C133)-SUM($D133:BF133),INDEX($D$121:$W$121,,$C133)/$F$109)))</f>
        <v>0</v>
      </c>
      <c r="BH133" s="7">
        <f>IF($F$109="n/a",0,IF(BH$3&lt;=$C133,0,IF(BH$3&gt;($F$109+$C133),INDEX($D$121:$W$121,,$C133)-SUM($D133:BG133),INDEX($D$121:$W$121,,$C133)/$F$109)))</f>
        <v>0</v>
      </c>
      <c r="BI133" s="7">
        <f>IF($F$109="n/a",0,IF(BI$3&lt;=$C133,0,IF(BI$3&gt;($F$109+$C133),INDEX($D$121:$W$121,,$C133)-SUM($D133:BH133),INDEX($D$121:$W$121,,$C133)/$F$109)))</f>
        <v>0</v>
      </c>
      <c r="BJ133" s="7">
        <f>IF($F$109="n/a",0,IF(BJ$3&lt;=$C133,0,IF(BJ$3&gt;($F$109+$C133),INDEX($D$121:$W$121,,$C133)-SUM($D133:BI133),INDEX($D$121:$W$121,,$C133)/$F$109)))</f>
        <v>0</v>
      </c>
      <c r="BK133" s="7">
        <f>IF($F$109="n/a",0,IF(BK$3&lt;=$C133,0,IF(BK$3&gt;($F$109+$C133),INDEX($D$121:$W$121,,$C133)-SUM($D133:BJ133),INDEX($D$121:$W$121,,$C133)/$F$109)))</f>
        <v>0</v>
      </c>
    </row>
    <row r="134" spans="2:63" hidden="1" outlineLevel="1">
      <c r="B134" s="14">
        <v>2023</v>
      </c>
      <c r="C134">
        <v>11</v>
      </c>
      <c r="D134" s="7"/>
      <c r="E134" s="7">
        <f>IF($F$109="n/a",0,IF(E$3&lt;=$C134,0,IF(E$3&gt;($F$109+$C134),INDEX($D$121:$W$121,,$C134)-SUM($D134:D134),INDEX($D$121:$W$121,,$C134)/$F$109)))</f>
        <v>0</v>
      </c>
      <c r="F134" s="7">
        <f>IF($F$109="n/a",0,IF(F$3&lt;=$C134,0,IF(F$3&gt;($F$109+$C134),INDEX($D$121:$W$121,,$C134)-SUM($D134:E134),INDEX($D$121:$W$121,,$C134)/$F$109)))</f>
        <v>0</v>
      </c>
      <c r="G134" s="7">
        <f>IF($F$109="n/a",0,IF(G$3&lt;=$C134,0,IF(G$3&gt;($F$109+$C134),INDEX($D$121:$W$121,,$C134)-SUM($D134:F134),INDEX($D$121:$W$121,,$C134)/$F$109)))</f>
        <v>0</v>
      </c>
      <c r="H134" s="10">
        <f>IF($F$109="n/a",0,IF(H$3&lt;=$C134,0,IF(H$3&gt;($F$109+$C134),INDEX($D$121:$W$121,,$C134)-SUM($D134:G134),INDEX($D$121:$W$121,,$C134)/$F$109)))</f>
        <v>0</v>
      </c>
      <c r="I134" s="11">
        <f>IF($F$109="n/a",0,IF(I$3&lt;=$C134,0,IF(I$3&gt;($F$109+$C134),INDEX($D$121:$W$121,,$C134)-SUM($D134:H134),INDEX($D$121:$W$121,,$C134)/$F$109)))</f>
        <v>0</v>
      </c>
      <c r="J134" s="7">
        <f>IF($F$109="n/a",0,IF(J$3&lt;=$C134,0,IF(J$3&gt;($F$109+$C134),INDEX($D$121:$W$121,,$C134)-SUM($D134:I134),INDEX($D$121:$W$121,,$C134)/$F$109)))</f>
        <v>0</v>
      </c>
      <c r="K134" s="7">
        <f>IF($F$109="n/a",0,IF(K$3&lt;=$C134,0,IF(K$3&gt;($F$109+$C134),INDEX($D$121:$W$121,,$C134)-SUM($D134:J134),INDEX($D$121:$W$121,,$C134)/$F$109)))</f>
        <v>0</v>
      </c>
      <c r="L134" s="7">
        <f>IF($F$109="n/a",0,IF(L$3&lt;=$C134,0,IF(L$3&gt;($F$109+$C134),INDEX($D$121:$W$121,,$C134)-SUM($D134:K134),INDEX($D$121:$W$121,,$C134)/$F$109)))</f>
        <v>0</v>
      </c>
      <c r="M134" s="7">
        <f>IF($F$109="n/a",0,IF(M$3&lt;=$C134,0,IF(M$3&gt;($F$109+$C134),INDEX($D$121:$W$121,,$C134)-SUM($D134:L134),INDEX($D$121:$W$121,,$C134)/$F$109)))</f>
        <v>0</v>
      </c>
      <c r="N134" s="7">
        <f>IF($F$109="n/a",0,IF(N$3&lt;=$C134,0,IF(N$3&gt;($F$109+$C134),INDEX($D$121:$W$121,,$C134)-SUM($D134:M134),INDEX($D$121:$W$121,,$C134)/$F$109)))</f>
        <v>0</v>
      </c>
      <c r="O134" s="7">
        <f>IF($F$109="n/a",0,IF(O$3&lt;=$C134,0,IF(O$3&gt;($F$109+$C134),INDEX($D$121:$W$121,,$C134)-SUM($D134:N134),INDEX($D$121:$W$121,,$C134)/$F$109)))</f>
        <v>0</v>
      </c>
      <c r="P134" s="7">
        <f>IF($F$109="n/a",0,IF(P$3&lt;=$C134,0,IF(P$3&gt;($F$109+$C134),INDEX($D$121:$W$121,,$C134)-SUM($D134:O134),INDEX($D$121:$W$121,,$C134)/$F$109)))</f>
        <v>0</v>
      </c>
      <c r="Q134" s="7">
        <f>IF($F$109="n/a",0,IF(Q$3&lt;=$C134,0,IF(Q$3&gt;($F$109+$C134),INDEX($D$121:$W$121,,$C134)-SUM($D134:P134),INDEX($D$121:$W$121,,$C134)/$F$109)))</f>
        <v>0</v>
      </c>
      <c r="R134" s="7">
        <f>IF($F$109="n/a",0,IF(R$3&lt;=$C134,0,IF(R$3&gt;($F$109+$C134),INDEX($D$121:$W$121,,$C134)-SUM($D134:Q134),INDEX($D$121:$W$121,,$C134)/$F$109)))</f>
        <v>0</v>
      </c>
      <c r="S134" s="7">
        <f>IF($F$109="n/a",0,IF(S$3&lt;=$C134,0,IF(S$3&gt;($F$109+$C134),INDEX($D$121:$W$121,,$C134)-SUM($D134:R134),INDEX($D$121:$W$121,,$C134)/$F$109)))</f>
        <v>0</v>
      </c>
      <c r="T134" s="7">
        <f>IF($F$109="n/a",0,IF(T$3&lt;=$C134,0,IF(T$3&gt;($F$109+$C134),INDEX($D$121:$W$121,,$C134)-SUM($D134:S134),INDEX($D$121:$W$121,,$C134)/$F$109)))</f>
        <v>0</v>
      </c>
      <c r="U134" s="7">
        <f>IF($F$109="n/a",0,IF(U$3&lt;=$C134,0,IF(U$3&gt;($F$109+$C134),INDEX($D$121:$W$121,,$C134)-SUM($D134:T134),INDEX($D$121:$W$121,,$C134)/$F$109)))</f>
        <v>0</v>
      </c>
      <c r="V134" s="7">
        <f>IF($F$109="n/a",0,IF(V$3&lt;=$C134,0,IF(V$3&gt;($F$109+$C134),INDEX($D$121:$W$121,,$C134)-SUM($D134:U134),INDEX($D$121:$W$121,,$C134)/$F$109)))</f>
        <v>0</v>
      </c>
      <c r="W134" s="7">
        <f>IF($F$109="n/a",0,IF(W$3&lt;=$C134,0,IF(W$3&gt;($F$109+$C134),INDEX($D$121:$W$121,,$C134)-SUM($D134:V134),INDEX($D$121:$W$121,,$C134)/$F$109)))</f>
        <v>0</v>
      </c>
      <c r="X134" s="7">
        <f>IF($F$109="n/a",0,IF(X$3&lt;=$C134,0,IF(X$3&gt;($F$109+$C134),INDEX($D$121:$W$121,,$C134)-SUM($D134:W134),INDEX($D$121:$W$121,,$C134)/$F$109)))</f>
        <v>0</v>
      </c>
      <c r="Y134" s="7">
        <f>IF($F$109="n/a",0,IF(Y$3&lt;=$C134,0,IF(Y$3&gt;($F$109+$C134),INDEX($D$121:$W$121,,$C134)-SUM($D134:X134),INDEX($D$121:$W$121,,$C134)/$F$109)))</f>
        <v>0</v>
      </c>
      <c r="Z134" s="7">
        <f>IF($F$109="n/a",0,IF(Z$3&lt;=$C134,0,IF(Z$3&gt;($F$109+$C134),INDEX($D$121:$W$121,,$C134)-SUM($D134:Y134),INDEX($D$121:$W$121,,$C134)/$F$109)))</f>
        <v>0</v>
      </c>
      <c r="AA134" s="7">
        <f>IF($F$109="n/a",0,IF(AA$3&lt;=$C134,0,IF(AA$3&gt;($F$109+$C134),INDEX($D$121:$W$121,,$C134)-SUM($D134:Z134),INDEX($D$121:$W$121,,$C134)/$F$109)))</f>
        <v>0</v>
      </c>
      <c r="AB134" s="7">
        <f>IF($F$109="n/a",0,IF(AB$3&lt;=$C134,0,IF(AB$3&gt;($F$109+$C134),INDEX($D$121:$W$121,,$C134)-SUM($D134:AA134),INDEX($D$121:$W$121,,$C134)/$F$109)))</f>
        <v>0</v>
      </c>
      <c r="AC134" s="7">
        <f>IF($F$109="n/a",0,IF(AC$3&lt;=$C134,0,IF(AC$3&gt;($F$109+$C134),INDEX($D$121:$W$121,,$C134)-SUM($D134:AB134),INDEX($D$121:$W$121,,$C134)/$F$109)))</f>
        <v>0</v>
      </c>
      <c r="AD134" s="7">
        <f>IF($F$109="n/a",0,IF(AD$3&lt;=$C134,0,IF(AD$3&gt;($F$109+$C134),INDEX($D$121:$W$121,,$C134)-SUM($D134:AC134),INDEX($D$121:$W$121,,$C134)/$F$109)))</f>
        <v>0</v>
      </c>
      <c r="AE134" s="7">
        <f>IF($F$109="n/a",0,IF(AE$3&lt;=$C134,0,IF(AE$3&gt;($F$109+$C134),INDEX($D$121:$W$121,,$C134)-SUM($D134:AD134),INDEX($D$121:$W$121,,$C134)/$F$109)))</f>
        <v>0</v>
      </c>
      <c r="AF134" s="7">
        <f>IF($F$109="n/a",0,IF(AF$3&lt;=$C134,0,IF(AF$3&gt;($F$109+$C134),INDEX($D$121:$W$121,,$C134)-SUM($D134:AE134),INDEX($D$121:$W$121,,$C134)/$F$109)))</f>
        <v>0</v>
      </c>
      <c r="AG134" s="7">
        <f>IF($F$109="n/a",0,IF(AG$3&lt;=$C134,0,IF(AG$3&gt;($F$109+$C134),INDEX($D$121:$W$121,,$C134)-SUM($D134:AF134),INDEX($D$121:$W$121,,$C134)/$F$109)))</f>
        <v>0</v>
      </c>
      <c r="AH134" s="7">
        <f>IF($F$109="n/a",0,IF(AH$3&lt;=$C134,0,IF(AH$3&gt;($F$109+$C134),INDEX($D$121:$W$121,,$C134)-SUM($D134:AG134),INDEX($D$121:$W$121,,$C134)/$F$109)))</f>
        <v>0</v>
      </c>
      <c r="AI134" s="7">
        <f>IF($F$109="n/a",0,IF(AI$3&lt;=$C134,0,IF(AI$3&gt;($F$109+$C134),INDEX($D$121:$W$121,,$C134)-SUM($D134:AH134),INDEX($D$121:$W$121,,$C134)/$F$109)))</f>
        <v>0</v>
      </c>
      <c r="AJ134" s="7">
        <f>IF($F$109="n/a",0,IF(AJ$3&lt;=$C134,0,IF(AJ$3&gt;($F$109+$C134),INDEX($D$121:$W$121,,$C134)-SUM($D134:AI134),INDEX($D$121:$W$121,,$C134)/$F$109)))</f>
        <v>0</v>
      </c>
      <c r="AK134" s="7">
        <f>IF($F$109="n/a",0,IF(AK$3&lt;=$C134,0,IF(AK$3&gt;($F$109+$C134),INDEX($D$121:$W$121,,$C134)-SUM($D134:AJ134),INDEX($D$121:$W$121,,$C134)/$F$109)))</f>
        <v>0</v>
      </c>
      <c r="AL134" s="7">
        <f>IF($F$109="n/a",0,IF(AL$3&lt;=$C134,0,IF(AL$3&gt;($F$109+$C134),INDEX($D$121:$W$121,,$C134)-SUM($D134:AK134),INDEX($D$121:$W$121,,$C134)/$F$109)))</f>
        <v>0</v>
      </c>
      <c r="AM134" s="7">
        <f>IF($F$109="n/a",0,IF(AM$3&lt;=$C134,0,IF(AM$3&gt;($F$109+$C134),INDEX($D$121:$W$121,,$C134)-SUM($D134:AL134),INDEX($D$121:$W$121,,$C134)/$F$109)))</f>
        <v>0</v>
      </c>
      <c r="AN134" s="7">
        <f>IF($F$109="n/a",0,IF(AN$3&lt;=$C134,0,IF(AN$3&gt;($F$109+$C134),INDEX($D$121:$W$121,,$C134)-SUM($D134:AM134),INDEX($D$121:$W$121,,$C134)/$F$109)))</f>
        <v>0</v>
      </c>
      <c r="AO134" s="7">
        <f>IF($F$109="n/a",0,IF(AO$3&lt;=$C134,0,IF(AO$3&gt;($F$109+$C134),INDEX($D$121:$W$121,,$C134)-SUM($D134:AN134),INDEX($D$121:$W$121,,$C134)/$F$109)))</f>
        <v>0</v>
      </c>
      <c r="AP134" s="7">
        <f>IF($F$109="n/a",0,IF(AP$3&lt;=$C134,0,IF(AP$3&gt;($F$109+$C134),INDEX($D$121:$W$121,,$C134)-SUM($D134:AO134),INDEX($D$121:$W$121,,$C134)/$F$109)))</f>
        <v>0</v>
      </c>
      <c r="AQ134" s="7">
        <f>IF($F$109="n/a",0,IF(AQ$3&lt;=$C134,0,IF(AQ$3&gt;($F$109+$C134),INDEX($D$121:$W$121,,$C134)-SUM($D134:AP134),INDEX($D$121:$W$121,,$C134)/$F$109)))</f>
        <v>0</v>
      </c>
      <c r="AR134" s="7">
        <f>IF($F$109="n/a",0,IF(AR$3&lt;=$C134,0,IF(AR$3&gt;($F$109+$C134),INDEX($D$121:$W$121,,$C134)-SUM($D134:AQ134),INDEX($D$121:$W$121,,$C134)/$F$109)))</f>
        <v>0</v>
      </c>
      <c r="AS134" s="7">
        <f>IF($F$109="n/a",0,IF(AS$3&lt;=$C134,0,IF(AS$3&gt;($F$109+$C134),INDEX($D$121:$W$121,,$C134)-SUM($D134:AR134),INDEX($D$121:$W$121,,$C134)/$F$109)))</f>
        <v>0</v>
      </c>
      <c r="AT134" s="7">
        <f>IF($F$109="n/a",0,IF(AT$3&lt;=$C134,0,IF(AT$3&gt;($F$109+$C134),INDEX($D$121:$W$121,,$C134)-SUM($D134:AS134),INDEX($D$121:$W$121,,$C134)/$F$109)))</f>
        <v>0</v>
      </c>
      <c r="AU134" s="7">
        <f>IF($F$109="n/a",0,IF(AU$3&lt;=$C134,0,IF(AU$3&gt;($F$109+$C134),INDEX($D$121:$W$121,,$C134)-SUM($D134:AT134),INDEX($D$121:$W$121,,$C134)/$F$109)))</f>
        <v>0</v>
      </c>
      <c r="AV134" s="7">
        <f>IF($F$109="n/a",0,IF(AV$3&lt;=$C134,0,IF(AV$3&gt;($F$109+$C134),INDEX($D$121:$W$121,,$C134)-SUM($D134:AU134),INDEX($D$121:$W$121,,$C134)/$F$109)))</f>
        <v>0</v>
      </c>
      <c r="AW134" s="7">
        <f>IF($F$109="n/a",0,IF(AW$3&lt;=$C134,0,IF(AW$3&gt;($F$109+$C134),INDEX($D$121:$W$121,,$C134)-SUM($D134:AV134),INDEX($D$121:$W$121,,$C134)/$F$109)))</f>
        <v>0</v>
      </c>
      <c r="AX134" s="7">
        <f>IF($F$109="n/a",0,IF(AX$3&lt;=$C134,0,IF(AX$3&gt;($F$109+$C134),INDEX($D$121:$W$121,,$C134)-SUM($D134:AW134),INDEX($D$121:$W$121,,$C134)/$F$109)))</f>
        <v>0</v>
      </c>
      <c r="AY134" s="7">
        <f>IF($F$109="n/a",0,IF(AY$3&lt;=$C134,0,IF(AY$3&gt;($F$109+$C134),INDEX($D$121:$W$121,,$C134)-SUM($D134:AX134),INDEX($D$121:$W$121,,$C134)/$F$109)))</f>
        <v>0</v>
      </c>
      <c r="AZ134" s="7">
        <f>IF($F$109="n/a",0,IF(AZ$3&lt;=$C134,0,IF(AZ$3&gt;($F$109+$C134),INDEX($D$121:$W$121,,$C134)-SUM($D134:AY134),INDEX($D$121:$W$121,,$C134)/$F$109)))</f>
        <v>0</v>
      </c>
      <c r="BA134" s="7">
        <f>IF($F$109="n/a",0,IF(BA$3&lt;=$C134,0,IF(BA$3&gt;($F$109+$C134),INDEX($D$121:$W$121,,$C134)-SUM($D134:AZ134),INDEX($D$121:$W$121,,$C134)/$F$109)))</f>
        <v>0</v>
      </c>
      <c r="BB134" s="7">
        <f>IF($F$109="n/a",0,IF(BB$3&lt;=$C134,0,IF(BB$3&gt;($F$109+$C134),INDEX($D$121:$W$121,,$C134)-SUM($D134:BA134),INDEX($D$121:$W$121,,$C134)/$F$109)))</f>
        <v>0</v>
      </c>
      <c r="BC134" s="7">
        <f>IF($F$109="n/a",0,IF(BC$3&lt;=$C134,0,IF(BC$3&gt;($F$109+$C134),INDEX($D$121:$W$121,,$C134)-SUM($D134:BB134),INDEX($D$121:$W$121,,$C134)/$F$109)))</f>
        <v>0</v>
      </c>
      <c r="BD134" s="7">
        <f>IF($F$109="n/a",0,IF(BD$3&lt;=$C134,0,IF(BD$3&gt;($F$109+$C134),INDEX($D$121:$W$121,,$C134)-SUM($D134:BC134),INDEX($D$121:$W$121,,$C134)/$F$109)))</f>
        <v>0</v>
      </c>
      <c r="BE134" s="7">
        <f>IF($F$109="n/a",0,IF(BE$3&lt;=$C134,0,IF(BE$3&gt;($F$109+$C134),INDEX($D$121:$W$121,,$C134)-SUM($D134:BD134),INDEX($D$121:$W$121,,$C134)/$F$109)))</f>
        <v>0</v>
      </c>
      <c r="BF134" s="7">
        <f>IF($F$109="n/a",0,IF(BF$3&lt;=$C134,0,IF(BF$3&gt;($F$109+$C134),INDEX($D$121:$W$121,,$C134)-SUM($D134:BE134),INDEX($D$121:$W$121,,$C134)/$F$109)))</f>
        <v>0</v>
      </c>
      <c r="BG134" s="7">
        <f>IF($F$109="n/a",0,IF(BG$3&lt;=$C134,0,IF(BG$3&gt;($F$109+$C134),INDEX($D$121:$W$121,,$C134)-SUM($D134:BF134),INDEX($D$121:$W$121,,$C134)/$F$109)))</f>
        <v>0</v>
      </c>
      <c r="BH134" s="7">
        <f>IF($F$109="n/a",0,IF(BH$3&lt;=$C134,0,IF(BH$3&gt;($F$109+$C134),INDEX($D$121:$W$121,,$C134)-SUM($D134:BG134),INDEX($D$121:$W$121,,$C134)/$F$109)))</f>
        <v>0</v>
      </c>
      <c r="BI134" s="7">
        <f>IF($F$109="n/a",0,IF(BI$3&lt;=$C134,0,IF(BI$3&gt;($F$109+$C134),INDEX($D$121:$W$121,,$C134)-SUM($D134:BH134),INDEX($D$121:$W$121,,$C134)/$F$109)))</f>
        <v>0</v>
      </c>
      <c r="BJ134" s="7">
        <f>IF($F$109="n/a",0,IF(BJ$3&lt;=$C134,0,IF(BJ$3&gt;($F$109+$C134),INDEX($D$121:$W$121,,$C134)-SUM($D134:BI134),INDEX($D$121:$W$121,,$C134)/$F$109)))</f>
        <v>0</v>
      </c>
      <c r="BK134" s="7">
        <f>IF($F$109="n/a",0,IF(BK$3&lt;=$C134,0,IF(BK$3&gt;($F$109+$C134),INDEX($D$121:$W$121,,$C134)-SUM($D134:BJ134),INDEX($D$121:$W$121,,$C134)/$F$109)))</f>
        <v>0</v>
      </c>
    </row>
    <row r="135" spans="2:63" hidden="1" outlineLevel="1">
      <c r="B135" s="14">
        <v>2024</v>
      </c>
      <c r="C135">
        <v>12</v>
      </c>
      <c r="D135" s="7"/>
      <c r="E135" s="7">
        <f>IF($F$109="n/a",0,IF(E$3&lt;=$C135,0,IF(E$3&gt;($F$109+$C135),INDEX($D$121:$W$121,,$C135)-SUM($D135:D135),INDEX($D$121:$W$121,,$C135)/$F$109)))</f>
        <v>0</v>
      </c>
      <c r="F135" s="7">
        <f>IF($F$109="n/a",0,IF(F$3&lt;=$C135,0,IF(F$3&gt;($F$109+$C135),INDEX($D$121:$W$121,,$C135)-SUM($D135:E135),INDEX($D$121:$W$121,,$C135)/$F$109)))</f>
        <v>0</v>
      </c>
      <c r="G135" s="7">
        <f>IF($F$109="n/a",0,IF(G$3&lt;=$C135,0,IF(G$3&gt;($F$109+$C135),INDEX($D$121:$W$121,,$C135)-SUM($D135:F135),INDEX($D$121:$W$121,,$C135)/$F$109)))</f>
        <v>0</v>
      </c>
      <c r="H135" s="10">
        <f>IF($F$109="n/a",0,IF(H$3&lt;=$C135,0,IF(H$3&gt;($F$109+$C135),INDEX($D$121:$W$121,,$C135)-SUM($D135:G135),INDEX($D$121:$W$121,,$C135)/$F$109)))</f>
        <v>0</v>
      </c>
      <c r="I135" s="11">
        <f>IF($F$109="n/a",0,IF(I$3&lt;=$C135,0,IF(I$3&gt;($F$109+$C135),INDEX($D$121:$W$121,,$C135)-SUM($D135:H135),INDEX($D$121:$W$121,,$C135)/$F$109)))</f>
        <v>0</v>
      </c>
      <c r="J135" s="7">
        <f>IF($F$109="n/a",0,IF(J$3&lt;=$C135,0,IF(J$3&gt;($F$109+$C135),INDEX($D$121:$W$121,,$C135)-SUM($D135:I135),INDEX($D$121:$W$121,,$C135)/$F$109)))</f>
        <v>0</v>
      </c>
      <c r="K135" s="7">
        <f>IF($F$109="n/a",0,IF(K$3&lt;=$C135,0,IF(K$3&gt;($F$109+$C135),INDEX($D$121:$W$121,,$C135)-SUM($D135:J135),INDEX($D$121:$W$121,,$C135)/$F$109)))</f>
        <v>0</v>
      </c>
      <c r="L135" s="7">
        <f>IF($F$109="n/a",0,IF(L$3&lt;=$C135,0,IF(L$3&gt;($F$109+$C135),INDEX($D$121:$W$121,,$C135)-SUM($D135:K135),INDEX($D$121:$W$121,,$C135)/$F$109)))</f>
        <v>0</v>
      </c>
      <c r="M135" s="7">
        <f>IF($F$109="n/a",0,IF(M$3&lt;=$C135,0,IF(M$3&gt;($F$109+$C135),INDEX($D$121:$W$121,,$C135)-SUM($D135:L135),INDEX($D$121:$W$121,,$C135)/$F$109)))</f>
        <v>0</v>
      </c>
      <c r="N135" s="7">
        <f>IF($F$109="n/a",0,IF(N$3&lt;=$C135,0,IF(N$3&gt;($F$109+$C135),INDEX($D$121:$W$121,,$C135)-SUM($D135:M135),INDEX($D$121:$W$121,,$C135)/$F$109)))</f>
        <v>0</v>
      </c>
      <c r="O135" s="7">
        <f>IF($F$109="n/a",0,IF(O$3&lt;=$C135,0,IF(O$3&gt;($F$109+$C135),INDEX($D$121:$W$121,,$C135)-SUM($D135:N135),INDEX($D$121:$W$121,,$C135)/$F$109)))</f>
        <v>0</v>
      </c>
      <c r="P135" s="7">
        <f>IF($F$109="n/a",0,IF(P$3&lt;=$C135,0,IF(P$3&gt;($F$109+$C135),INDEX($D$121:$W$121,,$C135)-SUM($D135:O135),INDEX($D$121:$W$121,,$C135)/$F$109)))</f>
        <v>0</v>
      </c>
      <c r="Q135" s="7">
        <f>IF($F$109="n/a",0,IF(Q$3&lt;=$C135,0,IF(Q$3&gt;($F$109+$C135),INDEX($D$121:$W$121,,$C135)-SUM($D135:P135),INDEX($D$121:$W$121,,$C135)/$F$109)))</f>
        <v>0</v>
      </c>
      <c r="R135" s="7">
        <f>IF($F$109="n/a",0,IF(R$3&lt;=$C135,0,IF(R$3&gt;($F$109+$C135),INDEX($D$121:$W$121,,$C135)-SUM($D135:Q135),INDEX($D$121:$W$121,,$C135)/$F$109)))</f>
        <v>0</v>
      </c>
      <c r="S135" s="7">
        <f>IF($F$109="n/a",0,IF(S$3&lt;=$C135,0,IF(S$3&gt;($F$109+$C135),INDEX($D$121:$W$121,,$C135)-SUM($D135:R135),INDEX($D$121:$W$121,,$C135)/$F$109)))</f>
        <v>0</v>
      </c>
      <c r="T135" s="7">
        <f>IF($F$109="n/a",0,IF(T$3&lt;=$C135,0,IF(T$3&gt;($F$109+$C135),INDEX($D$121:$W$121,,$C135)-SUM($D135:S135),INDEX($D$121:$W$121,,$C135)/$F$109)))</f>
        <v>0</v>
      </c>
      <c r="U135" s="7">
        <f>IF($F$109="n/a",0,IF(U$3&lt;=$C135,0,IF(U$3&gt;($F$109+$C135),INDEX($D$121:$W$121,,$C135)-SUM($D135:T135),INDEX($D$121:$W$121,,$C135)/$F$109)))</f>
        <v>0</v>
      </c>
      <c r="V135" s="7">
        <f>IF($F$109="n/a",0,IF(V$3&lt;=$C135,0,IF(V$3&gt;($F$109+$C135),INDEX($D$121:$W$121,,$C135)-SUM($D135:U135),INDEX($D$121:$W$121,,$C135)/$F$109)))</f>
        <v>0</v>
      </c>
      <c r="W135" s="7">
        <f>IF($F$109="n/a",0,IF(W$3&lt;=$C135,0,IF(W$3&gt;($F$109+$C135),INDEX($D$121:$W$121,,$C135)-SUM($D135:V135),INDEX($D$121:$W$121,,$C135)/$F$109)))</f>
        <v>0</v>
      </c>
      <c r="X135" s="7">
        <f>IF($F$109="n/a",0,IF(X$3&lt;=$C135,0,IF(X$3&gt;($F$109+$C135),INDEX($D$121:$W$121,,$C135)-SUM($D135:W135),INDEX($D$121:$W$121,,$C135)/$F$109)))</f>
        <v>0</v>
      </c>
      <c r="Y135" s="7">
        <f>IF($F$109="n/a",0,IF(Y$3&lt;=$C135,0,IF(Y$3&gt;($F$109+$C135),INDEX($D$121:$W$121,,$C135)-SUM($D135:X135),INDEX($D$121:$W$121,,$C135)/$F$109)))</f>
        <v>0</v>
      </c>
      <c r="Z135" s="7">
        <f>IF($F$109="n/a",0,IF(Z$3&lt;=$C135,0,IF(Z$3&gt;($F$109+$C135),INDEX($D$121:$W$121,,$C135)-SUM($D135:Y135),INDEX($D$121:$W$121,,$C135)/$F$109)))</f>
        <v>0</v>
      </c>
      <c r="AA135" s="7">
        <f>IF($F$109="n/a",0,IF(AA$3&lt;=$C135,0,IF(AA$3&gt;($F$109+$C135),INDEX($D$121:$W$121,,$C135)-SUM($D135:Z135),INDEX($D$121:$W$121,,$C135)/$F$109)))</f>
        <v>0</v>
      </c>
      <c r="AB135" s="7">
        <f>IF($F$109="n/a",0,IF(AB$3&lt;=$C135,0,IF(AB$3&gt;($F$109+$C135),INDEX($D$121:$W$121,,$C135)-SUM($D135:AA135),INDEX($D$121:$W$121,,$C135)/$F$109)))</f>
        <v>0</v>
      </c>
      <c r="AC135" s="7">
        <f>IF($F$109="n/a",0,IF(AC$3&lt;=$C135,0,IF(AC$3&gt;($F$109+$C135),INDEX($D$121:$W$121,,$C135)-SUM($D135:AB135),INDEX($D$121:$W$121,,$C135)/$F$109)))</f>
        <v>0</v>
      </c>
      <c r="AD135" s="7">
        <f>IF($F$109="n/a",0,IF(AD$3&lt;=$C135,0,IF(AD$3&gt;($F$109+$C135),INDEX($D$121:$W$121,,$C135)-SUM($D135:AC135),INDEX($D$121:$W$121,,$C135)/$F$109)))</f>
        <v>0</v>
      </c>
      <c r="AE135" s="7">
        <f>IF($F$109="n/a",0,IF(AE$3&lt;=$C135,0,IF(AE$3&gt;($F$109+$C135),INDEX($D$121:$W$121,,$C135)-SUM($D135:AD135),INDEX($D$121:$W$121,,$C135)/$F$109)))</f>
        <v>0</v>
      </c>
      <c r="AF135" s="7">
        <f>IF($F$109="n/a",0,IF(AF$3&lt;=$C135,0,IF(AF$3&gt;($F$109+$C135),INDEX($D$121:$W$121,,$C135)-SUM($D135:AE135),INDEX($D$121:$W$121,,$C135)/$F$109)))</f>
        <v>0</v>
      </c>
      <c r="AG135" s="7">
        <f>IF($F$109="n/a",0,IF(AG$3&lt;=$C135,0,IF(AG$3&gt;($F$109+$C135),INDEX($D$121:$W$121,,$C135)-SUM($D135:AF135),INDEX($D$121:$W$121,,$C135)/$F$109)))</f>
        <v>0</v>
      </c>
      <c r="AH135" s="7">
        <f>IF($F$109="n/a",0,IF(AH$3&lt;=$C135,0,IF(AH$3&gt;($F$109+$C135),INDEX($D$121:$W$121,,$C135)-SUM($D135:AG135),INDEX($D$121:$W$121,,$C135)/$F$109)))</f>
        <v>0</v>
      </c>
      <c r="AI135" s="7">
        <f>IF($F$109="n/a",0,IF(AI$3&lt;=$C135,0,IF(AI$3&gt;($F$109+$C135),INDEX($D$121:$W$121,,$C135)-SUM($D135:AH135),INDEX($D$121:$W$121,,$C135)/$F$109)))</f>
        <v>0</v>
      </c>
      <c r="AJ135" s="7">
        <f>IF($F$109="n/a",0,IF(AJ$3&lt;=$C135,0,IF(AJ$3&gt;($F$109+$C135),INDEX($D$121:$W$121,,$C135)-SUM($D135:AI135),INDEX($D$121:$W$121,,$C135)/$F$109)))</f>
        <v>0</v>
      </c>
      <c r="AK135" s="7">
        <f>IF($F$109="n/a",0,IF(AK$3&lt;=$C135,0,IF(AK$3&gt;($F$109+$C135),INDEX($D$121:$W$121,,$C135)-SUM($D135:AJ135),INDEX($D$121:$W$121,,$C135)/$F$109)))</f>
        <v>0</v>
      </c>
      <c r="AL135" s="7">
        <f>IF($F$109="n/a",0,IF(AL$3&lt;=$C135,0,IF(AL$3&gt;($F$109+$C135),INDEX($D$121:$W$121,,$C135)-SUM($D135:AK135),INDEX($D$121:$W$121,,$C135)/$F$109)))</f>
        <v>0</v>
      </c>
      <c r="AM135" s="7">
        <f>IF($F$109="n/a",0,IF(AM$3&lt;=$C135,0,IF(AM$3&gt;($F$109+$C135),INDEX($D$121:$W$121,,$C135)-SUM($D135:AL135),INDEX($D$121:$W$121,,$C135)/$F$109)))</f>
        <v>0</v>
      </c>
      <c r="AN135" s="7">
        <f>IF($F$109="n/a",0,IF(AN$3&lt;=$C135,0,IF(AN$3&gt;($F$109+$C135),INDEX($D$121:$W$121,,$C135)-SUM($D135:AM135),INDEX($D$121:$W$121,,$C135)/$F$109)))</f>
        <v>0</v>
      </c>
      <c r="AO135" s="7">
        <f>IF($F$109="n/a",0,IF(AO$3&lt;=$C135,0,IF(AO$3&gt;($F$109+$C135),INDEX($D$121:$W$121,,$C135)-SUM($D135:AN135),INDEX($D$121:$W$121,,$C135)/$F$109)))</f>
        <v>0</v>
      </c>
      <c r="AP135" s="7">
        <f>IF($F$109="n/a",0,IF(AP$3&lt;=$C135,0,IF(AP$3&gt;($F$109+$C135),INDEX($D$121:$W$121,,$C135)-SUM($D135:AO135),INDEX($D$121:$W$121,,$C135)/$F$109)))</f>
        <v>0</v>
      </c>
      <c r="AQ135" s="7">
        <f>IF($F$109="n/a",0,IF(AQ$3&lt;=$C135,0,IF(AQ$3&gt;($F$109+$C135),INDEX($D$121:$W$121,,$C135)-SUM($D135:AP135),INDEX($D$121:$W$121,,$C135)/$F$109)))</f>
        <v>0</v>
      </c>
      <c r="AR135" s="7">
        <f>IF($F$109="n/a",0,IF(AR$3&lt;=$C135,0,IF(AR$3&gt;($F$109+$C135),INDEX($D$121:$W$121,,$C135)-SUM($D135:AQ135),INDEX($D$121:$W$121,,$C135)/$F$109)))</f>
        <v>0</v>
      </c>
      <c r="AS135" s="7">
        <f>IF($F$109="n/a",0,IF(AS$3&lt;=$C135,0,IF(AS$3&gt;($F$109+$C135),INDEX($D$121:$W$121,,$C135)-SUM($D135:AR135),INDEX($D$121:$W$121,,$C135)/$F$109)))</f>
        <v>0</v>
      </c>
      <c r="AT135" s="7">
        <f>IF($F$109="n/a",0,IF(AT$3&lt;=$C135,0,IF(AT$3&gt;($F$109+$C135),INDEX($D$121:$W$121,,$C135)-SUM($D135:AS135),INDEX($D$121:$W$121,,$C135)/$F$109)))</f>
        <v>0</v>
      </c>
      <c r="AU135" s="7">
        <f>IF($F$109="n/a",0,IF(AU$3&lt;=$C135,0,IF(AU$3&gt;($F$109+$C135),INDEX($D$121:$W$121,,$C135)-SUM($D135:AT135),INDEX($D$121:$W$121,,$C135)/$F$109)))</f>
        <v>0</v>
      </c>
      <c r="AV135" s="7">
        <f>IF($F$109="n/a",0,IF(AV$3&lt;=$C135,0,IF(AV$3&gt;($F$109+$C135),INDEX($D$121:$W$121,,$C135)-SUM($D135:AU135),INDEX($D$121:$W$121,,$C135)/$F$109)))</f>
        <v>0</v>
      </c>
      <c r="AW135" s="7">
        <f>IF($F$109="n/a",0,IF(AW$3&lt;=$C135,0,IF(AW$3&gt;($F$109+$C135),INDEX($D$121:$W$121,,$C135)-SUM($D135:AV135),INDEX($D$121:$W$121,,$C135)/$F$109)))</f>
        <v>0</v>
      </c>
      <c r="AX135" s="7">
        <f>IF($F$109="n/a",0,IF(AX$3&lt;=$C135,0,IF(AX$3&gt;($F$109+$C135),INDEX($D$121:$W$121,,$C135)-SUM($D135:AW135),INDEX($D$121:$W$121,,$C135)/$F$109)))</f>
        <v>0</v>
      </c>
      <c r="AY135" s="7">
        <f>IF($F$109="n/a",0,IF(AY$3&lt;=$C135,0,IF(AY$3&gt;($F$109+$C135),INDEX($D$121:$W$121,,$C135)-SUM($D135:AX135),INDEX($D$121:$W$121,,$C135)/$F$109)))</f>
        <v>0</v>
      </c>
      <c r="AZ135" s="7">
        <f>IF($F$109="n/a",0,IF(AZ$3&lt;=$C135,0,IF(AZ$3&gt;($F$109+$C135),INDEX($D$121:$W$121,,$C135)-SUM($D135:AY135),INDEX($D$121:$W$121,,$C135)/$F$109)))</f>
        <v>0</v>
      </c>
      <c r="BA135" s="7">
        <f>IF($F$109="n/a",0,IF(BA$3&lt;=$C135,0,IF(BA$3&gt;($F$109+$C135),INDEX($D$121:$W$121,,$C135)-SUM($D135:AZ135),INDEX($D$121:$W$121,,$C135)/$F$109)))</f>
        <v>0</v>
      </c>
      <c r="BB135" s="7">
        <f>IF($F$109="n/a",0,IF(BB$3&lt;=$C135,0,IF(BB$3&gt;($F$109+$C135),INDEX($D$121:$W$121,,$C135)-SUM($D135:BA135),INDEX($D$121:$W$121,,$C135)/$F$109)))</f>
        <v>0</v>
      </c>
      <c r="BC135" s="7">
        <f>IF($F$109="n/a",0,IF(BC$3&lt;=$C135,0,IF(BC$3&gt;($F$109+$C135),INDEX($D$121:$W$121,,$C135)-SUM($D135:BB135),INDEX($D$121:$W$121,,$C135)/$F$109)))</f>
        <v>0</v>
      </c>
      <c r="BD135" s="7">
        <f>IF($F$109="n/a",0,IF(BD$3&lt;=$C135,0,IF(BD$3&gt;($F$109+$C135),INDEX($D$121:$W$121,,$C135)-SUM($D135:BC135),INDEX($D$121:$W$121,,$C135)/$F$109)))</f>
        <v>0</v>
      </c>
      <c r="BE135" s="7">
        <f>IF($F$109="n/a",0,IF(BE$3&lt;=$C135,0,IF(BE$3&gt;($F$109+$C135),INDEX($D$121:$W$121,,$C135)-SUM($D135:BD135),INDEX($D$121:$W$121,,$C135)/$F$109)))</f>
        <v>0</v>
      </c>
      <c r="BF135" s="7">
        <f>IF($F$109="n/a",0,IF(BF$3&lt;=$C135,0,IF(BF$3&gt;($F$109+$C135),INDEX($D$121:$W$121,,$C135)-SUM($D135:BE135),INDEX($D$121:$W$121,,$C135)/$F$109)))</f>
        <v>0</v>
      </c>
      <c r="BG135" s="7">
        <f>IF($F$109="n/a",0,IF(BG$3&lt;=$C135,0,IF(BG$3&gt;($F$109+$C135),INDEX($D$121:$W$121,,$C135)-SUM($D135:BF135),INDEX($D$121:$W$121,,$C135)/$F$109)))</f>
        <v>0</v>
      </c>
      <c r="BH135" s="7">
        <f>IF($F$109="n/a",0,IF(BH$3&lt;=$C135,0,IF(BH$3&gt;($F$109+$C135),INDEX($D$121:$W$121,,$C135)-SUM($D135:BG135),INDEX($D$121:$W$121,,$C135)/$F$109)))</f>
        <v>0</v>
      </c>
      <c r="BI135" s="7">
        <f>IF($F$109="n/a",0,IF(BI$3&lt;=$C135,0,IF(BI$3&gt;($F$109+$C135),INDEX($D$121:$W$121,,$C135)-SUM($D135:BH135),INDEX($D$121:$W$121,,$C135)/$F$109)))</f>
        <v>0</v>
      </c>
      <c r="BJ135" s="7">
        <f>IF($F$109="n/a",0,IF(BJ$3&lt;=$C135,0,IF(BJ$3&gt;($F$109+$C135),INDEX($D$121:$W$121,,$C135)-SUM($D135:BI135),INDEX($D$121:$W$121,,$C135)/$F$109)))</f>
        <v>0</v>
      </c>
      <c r="BK135" s="7">
        <f>IF($F$109="n/a",0,IF(BK$3&lt;=$C135,0,IF(BK$3&gt;($F$109+$C135),INDEX($D$121:$W$121,,$C135)-SUM($D135:BJ135),INDEX($D$121:$W$121,,$C135)/$F$109)))</f>
        <v>0</v>
      </c>
    </row>
    <row r="136" spans="2:63" hidden="1" outlineLevel="1">
      <c r="B136" s="14">
        <v>2025</v>
      </c>
      <c r="C136">
        <v>13</v>
      </c>
      <c r="D136" s="7"/>
      <c r="E136" s="7">
        <f>IF($F$109="n/a",0,IF(E$3&lt;=$C136,0,IF(E$3&gt;($F$109+$C136),INDEX($D$121:$W$121,,$C136)-SUM($D136:D136),INDEX($D$121:$W$121,,$C136)/$F$109)))</f>
        <v>0</v>
      </c>
      <c r="F136" s="7">
        <f>IF($F$109="n/a",0,IF(F$3&lt;=$C136,0,IF(F$3&gt;($F$109+$C136),INDEX($D$121:$W$121,,$C136)-SUM($D136:E136),INDEX($D$121:$W$121,,$C136)/$F$109)))</f>
        <v>0</v>
      </c>
      <c r="G136" s="7">
        <f>IF($F$109="n/a",0,IF(G$3&lt;=$C136,0,IF(G$3&gt;($F$109+$C136),INDEX($D$121:$W$121,,$C136)-SUM($D136:F136),INDEX($D$121:$W$121,,$C136)/$F$109)))</f>
        <v>0</v>
      </c>
      <c r="H136" s="10">
        <f>IF($F$109="n/a",0,IF(H$3&lt;=$C136,0,IF(H$3&gt;($F$109+$C136),INDEX($D$121:$W$121,,$C136)-SUM($D136:G136),INDEX($D$121:$W$121,,$C136)/$F$109)))</f>
        <v>0</v>
      </c>
      <c r="I136" s="11">
        <f>IF($F$109="n/a",0,IF(I$3&lt;=$C136,0,IF(I$3&gt;($F$109+$C136),INDEX($D$121:$W$121,,$C136)-SUM($D136:H136),INDEX($D$121:$W$121,,$C136)/$F$109)))</f>
        <v>0</v>
      </c>
      <c r="J136" s="7">
        <f>IF($F$109="n/a",0,IF(J$3&lt;=$C136,0,IF(J$3&gt;($F$109+$C136),INDEX($D$121:$W$121,,$C136)-SUM($D136:I136),INDEX($D$121:$W$121,,$C136)/$F$109)))</f>
        <v>0</v>
      </c>
      <c r="K136" s="7">
        <f>IF($F$109="n/a",0,IF(K$3&lt;=$C136,0,IF(K$3&gt;($F$109+$C136),INDEX($D$121:$W$121,,$C136)-SUM($D136:J136),INDEX($D$121:$W$121,,$C136)/$F$109)))</f>
        <v>0</v>
      </c>
      <c r="L136" s="7">
        <f>IF($F$109="n/a",0,IF(L$3&lt;=$C136,0,IF(L$3&gt;($F$109+$C136),INDEX($D$121:$W$121,,$C136)-SUM($D136:K136),INDEX($D$121:$W$121,,$C136)/$F$109)))</f>
        <v>0</v>
      </c>
      <c r="M136" s="7">
        <f>IF($F$109="n/a",0,IF(M$3&lt;=$C136,0,IF(M$3&gt;($F$109+$C136),INDEX($D$121:$W$121,,$C136)-SUM($D136:L136),INDEX($D$121:$W$121,,$C136)/$F$109)))</f>
        <v>0</v>
      </c>
      <c r="N136" s="7">
        <f>IF($F$109="n/a",0,IF(N$3&lt;=$C136,0,IF(N$3&gt;($F$109+$C136),INDEX($D$121:$W$121,,$C136)-SUM($D136:M136),INDEX($D$121:$W$121,,$C136)/$F$109)))</f>
        <v>0</v>
      </c>
      <c r="O136" s="7">
        <f>IF($F$109="n/a",0,IF(O$3&lt;=$C136,0,IF(O$3&gt;($F$109+$C136),INDEX($D$121:$W$121,,$C136)-SUM($D136:N136),INDEX($D$121:$W$121,,$C136)/$F$109)))</f>
        <v>0</v>
      </c>
      <c r="P136" s="7">
        <f>IF($F$109="n/a",0,IF(P$3&lt;=$C136,0,IF(P$3&gt;($F$109+$C136),INDEX($D$121:$W$121,,$C136)-SUM($D136:O136),INDEX($D$121:$W$121,,$C136)/$F$109)))</f>
        <v>0</v>
      </c>
      <c r="Q136" s="7">
        <f>IF($F$109="n/a",0,IF(Q$3&lt;=$C136,0,IF(Q$3&gt;($F$109+$C136),INDEX($D$121:$W$121,,$C136)-SUM($D136:P136),INDEX($D$121:$W$121,,$C136)/$F$109)))</f>
        <v>0</v>
      </c>
      <c r="R136" s="7">
        <f>IF($F$109="n/a",0,IF(R$3&lt;=$C136,0,IF(R$3&gt;($F$109+$C136),INDEX($D$121:$W$121,,$C136)-SUM($D136:Q136),INDEX($D$121:$W$121,,$C136)/$F$109)))</f>
        <v>0</v>
      </c>
      <c r="S136" s="7">
        <f>IF($F$109="n/a",0,IF(S$3&lt;=$C136,0,IF(S$3&gt;($F$109+$C136),INDEX($D$121:$W$121,,$C136)-SUM($D136:R136),INDEX($D$121:$W$121,,$C136)/$F$109)))</f>
        <v>0</v>
      </c>
      <c r="T136" s="7">
        <f>IF($F$109="n/a",0,IF(T$3&lt;=$C136,0,IF(T$3&gt;($F$109+$C136),INDEX($D$121:$W$121,,$C136)-SUM($D136:S136),INDEX($D$121:$W$121,,$C136)/$F$109)))</f>
        <v>0</v>
      </c>
      <c r="U136" s="7">
        <f>IF($F$109="n/a",0,IF(U$3&lt;=$C136,0,IF(U$3&gt;($F$109+$C136),INDEX($D$121:$W$121,,$C136)-SUM($D136:T136),INDEX($D$121:$W$121,,$C136)/$F$109)))</f>
        <v>0</v>
      </c>
      <c r="V136" s="7">
        <f>IF($F$109="n/a",0,IF(V$3&lt;=$C136,0,IF(V$3&gt;($F$109+$C136),INDEX($D$121:$W$121,,$C136)-SUM($D136:U136),INDEX($D$121:$W$121,,$C136)/$F$109)))</f>
        <v>0</v>
      </c>
      <c r="W136" s="7">
        <f>IF($F$109="n/a",0,IF(W$3&lt;=$C136,0,IF(W$3&gt;($F$109+$C136),INDEX($D$121:$W$121,,$C136)-SUM($D136:V136),INDEX($D$121:$W$121,,$C136)/$F$109)))</f>
        <v>0</v>
      </c>
      <c r="X136" s="7">
        <f>IF($F$109="n/a",0,IF(X$3&lt;=$C136,0,IF(X$3&gt;($F$109+$C136),INDEX($D$121:$W$121,,$C136)-SUM($D136:W136),INDEX($D$121:$W$121,,$C136)/$F$109)))</f>
        <v>0</v>
      </c>
      <c r="Y136" s="7">
        <f>IF($F$109="n/a",0,IF(Y$3&lt;=$C136,0,IF(Y$3&gt;($F$109+$C136),INDEX($D$121:$W$121,,$C136)-SUM($D136:X136),INDEX($D$121:$W$121,,$C136)/$F$109)))</f>
        <v>0</v>
      </c>
      <c r="Z136" s="7">
        <f>IF($F$109="n/a",0,IF(Z$3&lt;=$C136,0,IF(Z$3&gt;($F$109+$C136),INDEX($D$121:$W$121,,$C136)-SUM($D136:Y136),INDEX($D$121:$W$121,,$C136)/$F$109)))</f>
        <v>0</v>
      </c>
      <c r="AA136" s="7">
        <f>IF($F$109="n/a",0,IF(AA$3&lt;=$C136,0,IF(AA$3&gt;($F$109+$C136),INDEX($D$121:$W$121,,$C136)-SUM($D136:Z136),INDEX($D$121:$W$121,,$C136)/$F$109)))</f>
        <v>0</v>
      </c>
      <c r="AB136" s="7">
        <f>IF($F$109="n/a",0,IF(AB$3&lt;=$C136,0,IF(AB$3&gt;($F$109+$C136),INDEX($D$121:$W$121,,$C136)-SUM($D136:AA136),INDEX($D$121:$W$121,,$C136)/$F$109)))</f>
        <v>0</v>
      </c>
      <c r="AC136" s="7">
        <f>IF($F$109="n/a",0,IF(AC$3&lt;=$C136,0,IF(AC$3&gt;($F$109+$C136),INDEX($D$121:$W$121,,$C136)-SUM($D136:AB136),INDEX($D$121:$W$121,,$C136)/$F$109)))</f>
        <v>0</v>
      </c>
      <c r="AD136" s="7">
        <f>IF($F$109="n/a",0,IF(AD$3&lt;=$C136,0,IF(AD$3&gt;($F$109+$C136),INDEX($D$121:$W$121,,$C136)-SUM($D136:AC136),INDEX($D$121:$W$121,,$C136)/$F$109)))</f>
        <v>0</v>
      </c>
      <c r="AE136" s="7">
        <f>IF($F$109="n/a",0,IF(AE$3&lt;=$C136,0,IF(AE$3&gt;($F$109+$C136),INDEX($D$121:$W$121,,$C136)-SUM($D136:AD136),INDEX($D$121:$W$121,,$C136)/$F$109)))</f>
        <v>0</v>
      </c>
      <c r="AF136" s="7">
        <f>IF($F$109="n/a",0,IF(AF$3&lt;=$C136,0,IF(AF$3&gt;($F$109+$C136),INDEX($D$121:$W$121,,$C136)-SUM($D136:AE136),INDEX($D$121:$W$121,,$C136)/$F$109)))</f>
        <v>0</v>
      </c>
      <c r="AG136" s="7">
        <f>IF($F$109="n/a",0,IF(AG$3&lt;=$C136,0,IF(AG$3&gt;($F$109+$C136),INDEX($D$121:$W$121,,$C136)-SUM($D136:AF136),INDEX($D$121:$W$121,,$C136)/$F$109)))</f>
        <v>0</v>
      </c>
      <c r="AH136" s="7">
        <f>IF($F$109="n/a",0,IF(AH$3&lt;=$C136,0,IF(AH$3&gt;($F$109+$C136),INDEX($D$121:$W$121,,$C136)-SUM($D136:AG136),INDEX($D$121:$W$121,,$C136)/$F$109)))</f>
        <v>0</v>
      </c>
      <c r="AI136" s="7">
        <f>IF($F$109="n/a",0,IF(AI$3&lt;=$C136,0,IF(AI$3&gt;($F$109+$C136),INDEX($D$121:$W$121,,$C136)-SUM($D136:AH136),INDEX($D$121:$W$121,,$C136)/$F$109)))</f>
        <v>0</v>
      </c>
      <c r="AJ136" s="7">
        <f>IF($F$109="n/a",0,IF(AJ$3&lt;=$C136,0,IF(AJ$3&gt;($F$109+$C136),INDEX($D$121:$W$121,,$C136)-SUM($D136:AI136),INDEX($D$121:$W$121,,$C136)/$F$109)))</f>
        <v>0</v>
      </c>
      <c r="AK136" s="7">
        <f>IF($F$109="n/a",0,IF(AK$3&lt;=$C136,0,IF(AK$3&gt;($F$109+$C136),INDEX($D$121:$W$121,,$C136)-SUM($D136:AJ136),INDEX($D$121:$W$121,,$C136)/$F$109)))</f>
        <v>0</v>
      </c>
      <c r="AL136" s="7">
        <f>IF($F$109="n/a",0,IF(AL$3&lt;=$C136,0,IF(AL$3&gt;($F$109+$C136),INDEX($D$121:$W$121,,$C136)-SUM($D136:AK136),INDEX($D$121:$W$121,,$C136)/$F$109)))</f>
        <v>0</v>
      </c>
      <c r="AM136" s="7">
        <f>IF($F$109="n/a",0,IF(AM$3&lt;=$C136,0,IF(AM$3&gt;($F$109+$C136),INDEX($D$121:$W$121,,$C136)-SUM($D136:AL136),INDEX($D$121:$W$121,,$C136)/$F$109)))</f>
        <v>0</v>
      </c>
      <c r="AN136" s="7">
        <f>IF($F$109="n/a",0,IF(AN$3&lt;=$C136,0,IF(AN$3&gt;($F$109+$C136),INDEX($D$121:$W$121,,$C136)-SUM($D136:AM136),INDEX($D$121:$W$121,,$C136)/$F$109)))</f>
        <v>0</v>
      </c>
      <c r="AO136" s="7">
        <f>IF($F$109="n/a",0,IF(AO$3&lt;=$C136,0,IF(AO$3&gt;($F$109+$C136),INDEX($D$121:$W$121,,$C136)-SUM($D136:AN136),INDEX($D$121:$W$121,,$C136)/$F$109)))</f>
        <v>0</v>
      </c>
      <c r="AP136" s="7">
        <f>IF($F$109="n/a",0,IF(AP$3&lt;=$C136,0,IF(AP$3&gt;($F$109+$C136),INDEX($D$121:$W$121,,$C136)-SUM($D136:AO136),INDEX($D$121:$W$121,,$C136)/$F$109)))</f>
        <v>0</v>
      </c>
      <c r="AQ136" s="7">
        <f>IF($F$109="n/a",0,IF(AQ$3&lt;=$C136,0,IF(AQ$3&gt;($F$109+$C136),INDEX($D$121:$W$121,,$C136)-SUM($D136:AP136),INDEX($D$121:$W$121,,$C136)/$F$109)))</f>
        <v>0</v>
      </c>
      <c r="AR136" s="7">
        <f>IF($F$109="n/a",0,IF(AR$3&lt;=$C136,0,IF(AR$3&gt;($F$109+$C136),INDEX($D$121:$W$121,,$C136)-SUM($D136:AQ136),INDEX($D$121:$W$121,,$C136)/$F$109)))</f>
        <v>0</v>
      </c>
      <c r="AS136" s="7">
        <f>IF($F$109="n/a",0,IF(AS$3&lt;=$C136,0,IF(AS$3&gt;($F$109+$C136),INDEX($D$121:$W$121,,$C136)-SUM($D136:AR136),INDEX($D$121:$W$121,,$C136)/$F$109)))</f>
        <v>0</v>
      </c>
      <c r="AT136" s="7">
        <f>IF($F$109="n/a",0,IF(AT$3&lt;=$C136,0,IF(AT$3&gt;($F$109+$C136),INDEX($D$121:$W$121,,$C136)-SUM($D136:AS136),INDEX($D$121:$W$121,,$C136)/$F$109)))</f>
        <v>0</v>
      </c>
      <c r="AU136" s="7">
        <f>IF($F$109="n/a",0,IF(AU$3&lt;=$C136,0,IF(AU$3&gt;($F$109+$C136),INDEX($D$121:$W$121,,$C136)-SUM($D136:AT136),INDEX($D$121:$W$121,,$C136)/$F$109)))</f>
        <v>0</v>
      </c>
      <c r="AV136" s="7">
        <f>IF($F$109="n/a",0,IF(AV$3&lt;=$C136,0,IF(AV$3&gt;($F$109+$C136),INDEX($D$121:$W$121,,$C136)-SUM($D136:AU136),INDEX($D$121:$W$121,,$C136)/$F$109)))</f>
        <v>0</v>
      </c>
      <c r="AW136" s="7">
        <f>IF($F$109="n/a",0,IF(AW$3&lt;=$C136,0,IF(AW$3&gt;($F$109+$C136),INDEX($D$121:$W$121,,$C136)-SUM($D136:AV136),INDEX($D$121:$W$121,,$C136)/$F$109)))</f>
        <v>0</v>
      </c>
      <c r="AX136" s="7">
        <f>IF($F$109="n/a",0,IF(AX$3&lt;=$C136,0,IF(AX$3&gt;($F$109+$C136),INDEX($D$121:$W$121,,$C136)-SUM($D136:AW136),INDEX($D$121:$W$121,,$C136)/$F$109)))</f>
        <v>0</v>
      </c>
      <c r="AY136" s="7">
        <f>IF($F$109="n/a",0,IF(AY$3&lt;=$C136,0,IF(AY$3&gt;($F$109+$C136),INDEX($D$121:$W$121,,$C136)-SUM($D136:AX136),INDEX($D$121:$W$121,,$C136)/$F$109)))</f>
        <v>0</v>
      </c>
      <c r="AZ136" s="7">
        <f>IF($F$109="n/a",0,IF(AZ$3&lt;=$C136,0,IF(AZ$3&gt;($F$109+$C136),INDEX($D$121:$W$121,,$C136)-SUM($D136:AY136),INDEX($D$121:$W$121,,$C136)/$F$109)))</f>
        <v>0</v>
      </c>
      <c r="BA136" s="7">
        <f>IF($F$109="n/a",0,IF(BA$3&lt;=$C136,0,IF(BA$3&gt;($F$109+$C136),INDEX($D$121:$W$121,,$C136)-SUM($D136:AZ136),INDEX($D$121:$W$121,,$C136)/$F$109)))</f>
        <v>0</v>
      </c>
      <c r="BB136" s="7">
        <f>IF($F$109="n/a",0,IF(BB$3&lt;=$C136,0,IF(BB$3&gt;($F$109+$C136),INDEX($D$121:$W$121,,$C136)-SUM($D136:BA136),INDEX($D$121:$W$121,,$C136)/$F$109)))</f>
        <v>0</v>
      </c>
      <c r="BC136" s="7">
        <f>IF($F$109="n/a",0,IF(BC$3&lt;=$C136,0,IF(BC$3&gt;($F$109+$C136),INDEX($D$121:$W$121,,$C136)-SUM($D136:BB136),INDEX($D$121:$W$121,,$C136)/$F$109)))</f>
        <v>0</v>
      </c>
      <c r="BD136" s="7">
        <f>IF($F$109="n/a",0,IF(BD$3&lt;=$C136,0,IF(BD$3&gt;($F$109+$C136),INDEX($D$121:$W$121,,$C136)-SUM($D136:BC136),INDEX($D$121:$W$121,,$C136)/$F$109)))</f>
        <v>0</v>
      </c>
      <c r="BE136" s="7">
        <f>IF($F$109="n/a",0,IF(BE$3&lt;=$C136,0,IF(BE$3&gt;($F$109+$C136),INDEX($D$121:$W$121,,$C136)-SUM($D136:BD136),INDEX($D$121:$W$121,,$C136)/$F$109)))</f>
        <v>0</v>
      </c>
      <c r="BF136" s="7">
        <f>IF($F$109="n/a",0,IF(BF$3&lt;=$C136,0,IF(BF$3&gt;($F$109+$C136),INDEX($D$121:$W$121,,$C136)-SUM($D136:BE136),INDEX($D$121:$W$121,,$C136)/$F$109)))</f>
        <v>0</v>
      </c>
      <c r="BG136" s="7">
        <f>IF($F$109="n/a",0,IF(BG$3&lt;=$C136,0,IF(BG$3&gt;($F$109+$C136),INDEX($D$121:$W$121,,$C136)-SUM($D136:BF136),INDEX($D$121:$W$121,,$C136)/$F$109)))</f>
        <v>0</v>
      </c>
      <c r="BH136" s="7">
        <f>IF($F$109="n/a",0,IF(BH$3&lt;=$C136,0,IF(BH$3&gt;($F$109+$C136),INDEX($D$121:$W$121,,$C136)-SUM($D136:BG136),INDEX($D$121:$W$121,,$C136)/$F$109)))</f>
        <v>0</v>
      </c>
      <c r="BI136" s="7">
        <f>IF($F$109="n/a",0,IF(BI$3&lt;=$C136,0,IF(BI$3&gt;($F$109+$C136),INDEX($D$121:$W$121,,$C136)-SUM($D136:BH136),INDEX($D$121:$W$121,,$C136)/$F$109)))</f>
        <v>0</v>
      </c>
      <c r="BJ136" s="7">
        <f>IF($F$109="n/a",0,IF(BJ$3&lt;=$C136,0,IF(BJ$3&gt;($F$109+$C136),INDEX($D$121:$W$121,,$C136)-SUM($D136:BI136),INDEX($D$121:$W$121,,$C136)/$F$109)))</f>
        <v>0</v>
      </c>
      <c r="BK136" s="7">
        <f>IF($F$109="n/a",0,IF(BK$3&lt;=$C136,0,IF(BK$3&gt;($F$109+$C136),INDEX($D$121:$W$121,,$C136)-SUM($D136:BJ136),INDEX($D$121:$W$121,,$C136)/$F$109)))</f>
        <v>0</v>
      </c>
    </row>
    <row r="137" spans="2:63" hidden="1" outlineLevel="1">
      <c r="B137" s="14">
        <v>2026</v>
      </c>
      <c r="C137">
        <v>14</v>
      </c>
      <c r="D137" s="7"/>
      <c r="E137" s="7">
        <f>IF($F$109="n/a",0,IF(E$3&lt;=$C137,0,IF(E$3&gt;($F$109+$C137),INDEX($D$121:$W$121,,$C137)-SUM($D137:D137),INDEX($D$121:$W$121,,$C137)/$F$109)))</f>
        <v>0</v>
      </c>
      <c r="F137" s="7">
        <f>IF($F$109="n/a",0,IF(F$3&lt;=$C137,0,IF(F$3&gt;($F$109+$C137),INDEX($D$121:$W$121,,$C137)-SUM($D137:E137),INDEX($D$121:$W$121,,$C137)/$F$109)))</f>
        <v>0</v>
      </c>
      <c r="G137" s="7">
        <f>IF($F$109="n/a",0,IF(G$3&lt;=$C137,0,IF(G$3&gt;($F$109+$C137),INDEX($D$121:$W$121,,$C137)-SUM($D137:F137),INDEX($D$121:$W$121,,$C137)/$F$109)))</f>
        <v>0</v>
      </c>
      <c r="H137" s="10">
        <f>IF($F$109="n/a",0,IF(H$3&lt;=$C137,0,IF(H$3&gt;($F$109+$C137),INDEX($D$121:$W$121,,$C137)-SUM($D137:G137),INDEX($D$121:$W$121,,$C137)/$F$109)))</f>
        <v>0</v>
      </c>
      <c r="I137" s="11">
        <f>IF($F$109="n/a",0,IF(I$3&lt;=$C137,0,IF(I$3&gt;($F$109+$C137),INDEX($D$121:$W$121,,$C137)-SUM($D137:H137),INDEX($D$121:$W$121,,$C137)/$F$109)))</f>
        <v>0</v>
      </c>
      <c r="J137" s="7">
        <f>IF($F$109="n/a",0,IF(J$3&lt;=$C137,0,IF(J$3&gt;($F$109+$C137),INDEX($D$121:$W$121,,$C137)-SUM($D137:I137),INDEX($D$121:$W$121,,$C137)/$F$109)))</f>
        <v>0</v>
      </c>
      <c r="K137" s="7">
        <f>IF($F$109="n/a",0,IF(K$3&lt;=$C137,0,IF(K$3&gt;($F$109+$C137),INDEX($D$121:$W$121,,$C137)-SUM($D137:J137),INDEX($D$121:$W$121,,$C137)/$F$109)))</f>
        <v>0</v>
      </c>
      <c r="L137" s="7">
        <f>IF($F$109="n/a",0,IF(L$3&lt;=$C137,0,IF(L$3&gt;($F$109+$C137),INDEX($D$121:$W$121,,$C137)-SUM($D137:K137),INDEX($D$121:$W$121,,$C137)/$F$109)))</f>
        <v>0</v>
      </c>
      <c r="M137" s="7">
        <f>IF($F$109="n/a",0,IF(M$3&lt;=$C137,0,IF(M$3&gt;($F$109+$C137),INDEX($D$121:$W$121,,$C137)-SUM($D137:L137),INDEX($D$121:$W$121,,$C137)/$F$109)))</f>
        <v>0</v>
      </c>
      <c r="N137" s="7">
        <f>IF($F$109="n/a",0,IF(N$3&lt;=$C137,0,IF(N$3&gt;($F$109+$C137),INDEX($D$121:$W$121,,$C137)-SUM($D137:M137),INDEX($D$121:$W$121,,$C137)/$F$109)))</f>
        <v>0</v>
      </c>
      <c r="O137" s="7">
        <f>IF($F$109="n/a",0,IF(O$3&lt;=$C137,0,IF(O$3&gt;($F$109+$C137),INDEX($D$121:$W$121,,$C137)-SUM($D137:N137),INDEX($D$121:$W$121,,$C137)/$F$109)))</f>
        <v>0</v>
      </c>
      <c r="P137" s="7">
        <f>IF($F$109="n/a",0,IF(P$3&lt;=$C137,0,IF(P$3&gt;($F$109+$C137),INDEX($D$121:$W$121,,$C137)-SUM($D137:O137),INDEX($D$121:$W$121,,$C137)/$F$109)))</f>
        <v>0</v>
      </c>
      <c r="Q137" s="7">
        <f>IF($F$109="n/a",0,IF(Q$3&lt;=$C137,0,IF(Q$3&gt;($F$109+$C137),INDEX($D$121:$W$121,,$C137)-SUM($D137:P137),INDEX($D$121:$W$121,,$C137)/$F$109)))</f>
        <v>0</v>
      </c>
      <c r="R137" s="7">
        <f>IF($F$109="n/a",0,IF(R$3&lt;=$C137,0,IF(R$3&gt;($F$109+$C137),INDEX($D$121:$W$121,,$C137)-SUM($D137:Q137),INDEX($D$121:$W$121,,$C137)/$F$109)))</f>
        <v>0</v>
      </c>
      <c r="S137" s="7">
        <f>IF($F$109="n/a",0,IF(S$3&lt;=$C137,0,IF(S$3&gt;($F$109+$C137),INDEX($D$121:$W$121,,$C137)-SUM($D137:R137),INDEX($D$121:$W$121,,$C137)/$F$109)))</f>
        <v>0</v>
      </c>
      <c r="T137" s="7">
        <f>IF($F$109="n/a",0,IF(T$3&lt;=$C137,0,IF(T$3&gt;($F$109+$C137),INDEX($D$121:$W$121,,$C137)-SUM($D137:S137),INDEX($D$121:$W$121,,$C137)/$F$109)))</f>
        <v>0</v>
      </c>
      <c r="U137" s="7">
        <f>IF($F$109="n/a",0,IF(U$3&lt;=$C137,0,IF(U$3&gt;($F$109+$C137),INDEX($D$121:$W$121,,$C137)-SUM($D137:T137),INDEX($D$121:$W$121,,$C137)/$F$109)))</f>
        <v>0</v>
      </c>
      <c r="V137" s="7">
        <f>IF($F$109="n/a",0,IF(V$3&lt;=$C137,0,IF(V$3&gt;($F$109+$C137),INDEX($D$121:$W$121,,$C137)-SUM($D137:U137),INDEX($D$121:$W$121,,$C137)/$F$109)))</f>
        <v>0</v>
      </c>
      <c r="W137" s="7">
        <f>IF($F$109="n/a",0,IF(W$3&lt;=$C137,0,IF(W$3&gt;($F$109+$C137),INDEX($D$121:$W$121,,$C137)-SUM($D137:V137),INDEX($D$121:$W$121,,$C137)/$F$109)))</f>
        <v>0</v>
      </c>
      <c r="X137" s="7">
        <f>IF($F$109="n/a",0,IF(X$3&lt;=$C137,0,IF(X$3&gt;($F$109+$C137),INDEX($D$121:$W$121,,$C137)-SUM($D137:W137),INDEX($D$121:$W$121,,$C137)/$F$109)))</f>
        <v>0</v>
      </c>
      <c r="Y137" s="7">
        <f>IF($F$109="n/a",0,IF(Y$3&lt;=$C137,0,IF(Y$3&gt;($F$109+$C137),INDEX($D$121:$W$121,,$C137)-SUM($D137:X137),INDEX($D$121:$W$121,,$C137)/$F$109)))</f>
        <v>0</v>
      </c>
      <c r="Z137" s="7">
        <f>IF($F$109="n/a",0,IF(Z$3&lt;=$C137,0,IF(Z$3&gt;($F$109+$C137),INDEX($D$121:$W$121,,$C137)-SUM($D137:Y137),INDEX($D$121:$W$121,,$C137)/$F$109)))</f>
        <v>0</v>
      </c>
      <c r="AA137" s="7">
        <f>IF($F$109="n/a",0,IF(AA$3&lt;=$C137,0,IF(AA$3&gt;($F$109+$C137),INDEX($D$121:$W$121,,$C137)-SUM($D137:Z137),INDEX($D$121:$W$121,,$C137)/$F$109)))</f>
        <v>0</v>
      </c>
      <c r="AB137" s="7">
        <f>IF($F$109="n/a",0,IF(AB$3&lt;=$C137,0,IF(AB$3&gt;($F$109+$C137),INDEX($D$121:$W$121,,$C137)-SUM($D137:AA137),INDEX($D$121:$W$121,,$C137)/$F$109)))</f>
        <v>0</v>
      </c>
      <c r="AC137" s="7">
        <f>IF($F$109="n/a",0,IF(AC$3&lt;=$C137,0,IF(AC$3&gt;($F$109+$C137),INDEX($D$121:$W$121,,$C137)-SUM($D137:AB137),INDEX($D$121:$W$121,,$C137)/$F$109)))</f>
        <v>0</v>
      </c>
      <c r="AD137" s="7">
        <f>IF($F$109="n/a",0,IF(AD$3&lt;=$C137,0,IF(AD$3&gt;($F$109+$C137),INDEX($D$121:$W$121,,$C137)-SUM($D137:AC137),INDEX($D$121:$W$121,,$C137)/$F$109)))</f>
        <v>0</v>
      </c>
      <c r="AE137" s="7">
        <f>IF($F$109="n/a",0,IF(AE$3&lt;=$C137,0,IF(AE$3&gt;($F$109+$C137),INDEX($D$121:$W$121,,$C137)-SUM($D137:AD137),INDEX($D$121:$W$121,,$C137)/$F$109)))</f>
        <v>0</v>
      </c>
      <c r="AF137" s="7">
        <f>IF($F$109="n/a",0,IF(AF$3&lt;=$C137,0,IF(AF$3&gt;($F$109+$C137),INDEX($D$121:$W$121,,$C137)-SUM($D137:AE137),INDEX($D$121:$W$121,,$C137)/$F$109)))</f>
        <v>0</v>
      </c>
      <c r="AG137" s="7">
        <f>IF($F$109="n/a",0,IF(AG$3&lt;=$C137,0,IF(AG$3&gt;($F$109+$C137),INDEX($D$121:$W$121,,$C137)-SUM($D137:AF137),INDEX($D$121:$W$121,,$C137)/$F$109)))</f>
        <v>0</v>
      </c>
      <c r="AH137" s="7">
        <f>IF($F$109="n/a",0,IF(AH$3&lt;=$C137,0,IF(AH$3&gt;($F$109+$C137),INDEX($D$121:$W$121,,$C137)-SUM($D137:AG137),INDEX($D$121:$W$121,,$C137)/$F$109)))</f>
        <v>0</v>
      </c>
      <c r="AI137" s="7">
        <f>IF($F$109="n/a",0,IF(AI$3&lt;=$C137,0,IF(AI$3&gt;($F$109+$C137),INDEX($D$121:$W$121,,$C137)-SUM($D137:AH137),INDEX($D$121:$W$121,,$C137)/$F$109)))</f>
        <v>0</v>
      </c>
      <c r="AJ137" s="7">
        <f>IF($F$109="n/a",0,IF(AJ$3&lt;=$C137,0,IF(AJ$3&gt;($F$109+$C137),INDEX($D$121:$W$121,,$C137)-SUM($D137:AI137),INDEX($D$121:$W$121,,$C137)/$F$109)))</f>
        <v>0</v>
      </c>
      <c r="AK137" s="7">
        <f>IF($F$109="n/a",0,IF(AK$3&lt;=$C137,0,IF(AK$3&gt;($F$109+$C137),INDEX($D$121:$W$121,,$C137)-SUM($D137:AJ137),INDEX($D$121:$W$121,,$C137)/$F$109)))</f>
        <v>0</v>
      </c>
      <c r="AL137" s="7">
        <f>IF($F$109="n/a",0,IF(AL$3&lt;=$C137,0,IF(AL$3&gt;($F$109+$C137),INDEX($D$121:$W$121,,$C137)-SUM($D137:AK137),INDEX($D$121:$W$121,,$C137)/$F$109)))</f>
        <v>0</v>
      </c>
      <c r="AM137" s="7">
        <f>IF($F$109="n/a",0,IF(AM$3&lt;=$C137,0,IF(AM$3&gt;($F$109+$C137),INDEX($D$121:$W$121,,$C137)-SUM($D137:AL137),INDEX($D$121:$W$121,,$C137)/$F$109)))</f>
        <v>0</v>
      </c>
      <c r="AN137" s="7">
        <f>IF($F$109="n/a",0,IF(AN$3&lt;=$C137,0,IF(AN$3&gt;($F$109+$C137),INDEX($D$121:$W$121,,$C137)-SUM($D137:AM137),INDEX($D$121:$W$121,,$C137)/$F$109)))</f>
        <v>0</v>
      </c>
      <c r="AO137" s="7">
        <f>IF($F$109="n/a",0,IF(AO$3&lt;=$C137,0,IF(AO$3&gt;($F$109+$C137),INDEX($D$121:$W$121,,$C137)-SUM($D137:AN137),INDEX($D$121:$W$121,,$C137)/$F$109)))</f>
        <v>0</v>
      </c>
      <c r="AP137" s="7">
        <f>IF($F$109="n/a",0,IF(AP$3&lt;=$C137,0,IF(AP$3&gt;($F$109+$C137),INDEX($D$121:$W$121,,$C137)-SUM($D137:AO137),INDEX($D$121:$W$121,,$C137)/$F$109)))</f>
        <v>0</v>
      </c>
      <c r="AQ137" s="7">
        <f>IF($F$109="n/a",0,IF(AQ$3&lt;=$C137,0,IF(AQ$3&gt;($F$109+$C137),INDEX($D$121:$W$121,,$C137)-SUM($D137:AP137),INDEX($D$121:$W$121,,$C137)/$F$109)))</f>
        <v>0</v>
      </c>
      <c r="AR137" s="7">
        <f>IF($F$109="n/a",0,IF(AR$3&lt;=$C137,0,IF(AR$3&gt;($F$109+$C137),INDEX($D$121:$W$121,,$C137)-SUM($D137:AQ137),INDEX($D$121:$W$121,,$C137)/$F$109)))</f>
        <v>0</v>
      </c>
      <c r="AS137" s="7">
        <f>IF($F$109="n/a",0,IF(AS$3&lt;=$C137,0,IF(AS$3&gt;($F$109+$C137),INDEX($D$121:$W$121,,$C137)-SUM($D137:AR137),INDEX($D$121:$W$121,,$C137)/$F$109)))</f>
        <v>0</v>
      </c>
      <c r="AT137" s="7">
        <f>IF($F$109="n/a",0,IF(AT$3&lt;=$C137,0,IF(AT$3&gt;($F$109+$C137),INDEX($D$121:$W$121,,$C137)-SUM($D137:AS137),INDEX($D$121:$W$121,,$C137)/$F$109)))</f>
        <v>0</v>
      </c>
      <c r="AU137" s="7">
        <f>IF($F$109="n/a",0,IF(AU$3&lt;=$C137,0,IF(AU$3&gt;($F$109+$C137),INDEX($D$121:$W$121,,$C137)-SUM($D137:AT137),INDEX($D$121:$W$121,,$C137)/$F$109)))</f>
        <v>0</v>
      </c>
      <c r="AV137" s="7">
        <f>IF($F$109="n/a",0,IF(AV$3&lt;=$C137,0,IF(AV$3&gt;($F$109+$C137),INDEX($D$121:$W$121,,$C137)-SUM($D137:AU137),INDEX($D$121:$W$121,,$C137)/$F$109)))</f>
        <v>0</v>
      </c>
      <c r="AW137" s="7">
        <f>IF($F$109="n/a",0,IF(AW$3&lt;=$C137,0,IF(AW$3&gt;($F$109+$C137),INDEX($D$121:$W$121,,$C137)-SUM($D137:AV137),INDEX($D$121:$W$121,,$C137)/$F$109)))</f>
        <v>0</v>
      </c>
      <c r="AX137" s="7">
        <f>IF($F$109="n/a",0,IF(AX$3&lt;=$C137,0,IF(AX$3&gt;($F$109+$C137),INDEX($D$121:$W$121,,$C137)-SUM($D137:AW137),INDEX($D$121:$W$121,,$C137)/$F$109)))</f>
        <v>0</v>
      </c>
      <c r="AY137" s="7">
        <f>IF($F$109="n/a",0,IF(AY$3&lt;=$C137,0,IF(AY$3&gt;($F$109+$C137),INDEX($D$121:$W$121,,$C137)-SUM($D137:AX137),INDEX($D$121:$W$121,,$C137)/$F$109)))</f>
        <v>0</v>
      </c>
      <c r="AZ137" s="7">
        <f>IF($F$109="n/a",0,IF(AZ$3&lt;=$C137,0,IF(AZ$3&gt;($F$109+$C137),INDEX($D$121:$W$121,,$C137)-SUM($D137:AY137),INDEX($D$121:$W$121,,$C137)/$F$109)))</f>
        <v>0</v>
      </c>
      <c r="BA137" s="7">
        <f>IF($F$109="n/a",0,IF(BA$3&lt;=$C137,0,IF(BA$3&gt;($F$109+$C137),INDEX($D$121:$W$121,,$C137)-SUM($D137:AZ137),INDEX($D$121:$W$121,,$C137)/$F$109)))</f>
        <v>0</v>
      </c>
      <c r="BB137" s="7">
        <f>IF($F$109="n/a",0,IF(BB$3&lt;=$C137,0,IF(BB$3&gt;($F$109+$C137),INDEX($D$121:$W$121,,$C137)-SUM($D137:BA137),INDEX($D$121:$W$121,,$C137)/$F$109)))</f>
        <v>0</v>
      </c>
      <c r="BC137" s="7">
        <f>IF($F$109="n/a",0,IF(BC$3&lt;=$C137,0,IF(BC$3&gt;($F$109+$C137),INDEX($D$121:$W$121,,$C137)-SUM($D137:BB137),INDEX($D$121:$W$121,,$C137)/$F$109)))</f>
        <v>0</v>
      </c>
      <c r="BD137" s="7">
        <f>IF($F$109="n/a",0,IF(BD$3&lt;=$C137,0,IF(BD$3&gt;($F$109+$C137),INDEX($D$121:$W$121,,$C137)-SUM($D137:BC137),INDEX($D$121:$W$121,,$C137)/$F$109)))</f>
        <v>0</v>
      </c>
      <c r="BE137" s="7">
        <f>IF($F$109="n/a",0,IF(BE$3&lt;=$C137,0,IF(BE$3&gt;($F$109+$C137),INDEX($D$121:$W$121,,$C137)-SUM($D137:BD137),INDEX($D$121:$W$121,,$C137)/$F$109)))</f>
        <v>0</v>
      </c>
      <c r="BF137" s="7">
        <f>IF($F$109="n/a",0,IF(BF$3&lt;=$C137,0,IF(BF$3&gt;($F$109+$C137),INDEX($D$121:$W$121,,$C137)-SUM($D137:BE137),INDEX($D$121:$W$121,,$C137)/$F$109)))</f>
        <v>0</v>
      </c>
      <c r="BG137" s="7">
        <f>IF($F$109="n/a",0,IF(BG$3&lt;=$C137,0,IF(BG$3&gt;($F$109+$C137),INDEX($D$121:$W$121,,$C137)-SUM($D137:BF137),INDEX($D$121:$W$121,,$C137)/$F$109)))</f>
        <v>0</v>
      </c>
      <c r="BH137" s="7">
        <f>IF($F$109="n/a",0,IF(BH$3&lt;=$C137,0,IF(BH$3&gt;($F$109+$C137),INDEX($D$121:$W$121,,$C137)-SUM($D137:BG137),INDEX($D$121:$W$121,,$C137)/$F$109)))</f>
        <v>0</v>
      </c>
      <c r="BI137" s="7">
        <f>IF($F$109="n/a",0,IF(BI$3&lt;=$C137,0,IF(BI$3&gt;($F$109+$C137),INDEX($D$121:$W$121,,$C137)-SUM($D137:BH137),INDEX($D$121:$W$121,,$C137)/$F$109)))</f>
        <v>0</v>
      </c>
      <c r="BJ137" s="7">
        <f>IF($F$109="n/a",0,IF(BJ$3&lt;=$C137,0,IF(BJ$3&gt;($F$109+$C137),INDEX($D$121:$W$121,,$C137)-SUM($D137:BI137),INDEX($D$121:$W$121,,$C137)/$F$109)))</f>
        <v>0</v>
      </c>
      <c r="BK137" s="7">
        <f>IF($F$109="n/a",0,IF(BK$3&lt;=$C137,0,IF(BK$3&gt;($F$109+$C137),INDEX($D$121:$W$121,,$C137)-SUM($D137:BJ137),INDEX($D$121:$W$121,,$C137)/$F$109)))</f>
        <v>0</v>
      </c>
    </row>
    <row r="138" spans="2:63" hidden="1" outlineLevel="1">
      <c r="B138" s="14">
        <v>2027</v>
      </c>
      <c r="C138">
        <v>15</v>
      </c>
      <c r="D138" s="7"/>
      <c r="E138" s="7">
        <f>IF($F$109="n/a",0,IF(E$3&lt;=$C138,0,IF(E$3&gt;($F$109+$C138),INDEX($D$121:$W$121,,$C138)-SUM($D138:D138),INDEX($D$121:$W$121,,$C138)/$F$109)))</f>
        <v>0</v>
      </c>
      <c r="F138" s="7">
        <f>IF($F$109="n/a",0,IF(F$3&lt;=$C138,0,IF(F$3&gt;($F$109+$C138),INDEX($D$121:$W$121,,$C138)-SUM($D138:E138),INDEX($D$121:$W$121,,$C138)/$F$109)))</f>
        <v>0</v>
      </c>
      <c r="G138" s="7">
        <f>IF($F$109="n/a",0,IF(G$3&lt;=$C138,0,IF(G$3&gt;($F$109+$C138),INDEX($D$121:$W$121,,$C138)-SUM($D138:F138),INDEX($D$121:$W$121,,$C138)/$F$109)))</f>
        <v>0</v>
      </c>
      <c r="H138" s="10">
        <f>IF($F$109="n/a",0,IF(H$3&lt;=$C138,0,IF(H$3&gt;($F$109+$C138),INDEX($D$121:$W$121,,$C138)-SUM($D138:G138),INDEX($D$121:$W$121,,$C138)/$F$109)))</f>
        <v>0</v>
      </c>
      <c r="I138" s="11">
        <f>IF($F$109="n/a",0,IF(I$3&lt;=$C138,0,IF(I$3&gt;($F$109+$C138),INDEX($D$121:$W$121,,$C138)-SUM($D138:H138),INDEX($D$121:$W$121,,$C138)/$F$109)))</f>
        <v>0</v>
      </c>
      <c r="J138" s="7">
        <f>IF($F$109="n/a",0,IF(J$3&lt;=$C138,0,IF(J$3&gt;($F$109+$C138),INDEX($D$121:$W$121,,$C138)-SUM($D138:I138),INDEX($D$121:$W$121,,$C138)/$F$109)))</f>
        <v>0</v>
      </c>
      <c r="K138" s="7">
        <f>IF($F$109="n/a",0,IF(K$3&lt;=$C138,0,IF(K$3&gt;($F$109+$C138),INDEX($D$121:$W$121,,$C138)-SUM($D138:J138),INDEX($D$121:$W$121,,$C138)/$F$109)))</f>
        <v>0</v>
      </c>
      <c r="L138" s="7">
        <f>IF($F$109="n/a",0,IF(L$3&lt;=$C138,0,IF(L$3&gt;($F$109+$C138),INDEX($D$121:$W$121,,$C138)-SUM($D138:K138),INDEX($D$121:$W$121,,$C138)/$F$109)))</f>
        <v>0</v>
      </c>
      <c r="M138" s="7">
        <f>IF($F$109="n/a",0,IF(M$3&lt;=$C138,0,IF(M$3&gt;($F$109+$C138),INDEX($D$121:$W$121,,$C138)-SUM($D138:L138),INDEX($D$121:$W$121,,$C138)/$F$109)))</f>
        <v>0</v>
      </c>
      <c r="N138" s="7">
        <f>IF($F$109="n/a",0,IF(N$3&lt;=$C138,0,IF(N$3&gt;($F$109+$C138),INDEX($D$121:$W$121,,$C138)-SUM($D138:M138),INDEX($D$121:$W$121,,$C138)/$F$109)))</f>
        <v>0</v>
      </c>
      <c r="O138" s="7">
        <f>IF($F$109="n/a",0,IF(O$3&lt;=$C138,0,IF(O$3&gt;($F$109+$C138),INDEX($D$121:$W$121,,$C138)-SUM($D138:N138),INDEX($D$121:$W$121,,$C138)/$F$109)))</f>
        <v>0</v>
      </c>
      <c r="P138" s="7">
        <f>IF($F$109="n/a",0,IF(P$3&lt;=$C138,0,IF(P$3&gt;($F$109+$C138),INDEX($D$121:$W$121,,$C138)-SUM($D138:O138),INDEX($D$121:$W$121,,$C138)/$F$109)))</f>
        <v>0</v>
      </c>
      <c r="Q138" s="7">
        <f>IF($F$109="n/a",0,IF(Q$3&lt;=$C138,0,IF(Q$3&gt;($F$109+$C138),INDEX($D$121:$W$121,,$C138)-SUM($D138:P138),INDEX($D$121:$W$121,,$C138)/$F$109)))</f>
        <v>0</v>
      </c>
      <c r="R138" s="7">
        <f>IF($F$109="n/a",0,IF(R$3&lt;=$C138,0,IF(R$3&gt;($F$109+$C138),INDEX($D$121:$W$121,,$C138)-SUM($D138:Q138),INDEX($D$121:$W$121,,$C138)/$F$109)))</f>
        <v>0</v>
      </c>
      <c r="S138" s="7">
        <f>IF($F$109="n/a",0,IF(S$3&lt;=$C138,0,IF(S$3&gt;($F$109+$C138),INDEX($D$121:$W$121,,$C138)-SUM($D138:R138),INDEX($D$121:$W$121,,$C138)/$F$109)))</f>
        <v>0</v>
      </c>
      <c r="T138" s="7">
        <f>IF($F$109="n/a",0,IF(T$3&lt;=$C138,0,IF(T$3&gt;($F$109+$C138),INDEX($D$121:$W$121,,$C138)-SUM($D138:S138),INDEX($D$121:$W$121,,$C138)/$F$109)))</f>
        <v>0</v>
      </c>
      <c r="U138" s="7">
        <f>IF($F$109="n/a",0,IF(U$3&lt;=$C138,0,IF(U$3&gt;($F$109+$C138),INDEX($D$121:$W$121,,$C138)-SUM($D138:T138),INDEX($D$121:$W$121,,$C138)/$F$109)))</f>
        <v>0</v>
      </c>
      <c r="V138" s="7">
        <f>IF($F$109="n/a",0,IF(V$3&lt;=$C138,0,IF(V$3&gt;($F$109+$C138),INDEX($D$121:$W$121,,$C138)-SUM($D138:U138),INDEX($D$121:$W$121,,$C138)/$F$109)))</f>
        <v>0</v>
      </c>
      <c r="W138" s="7">
        <f>IF($F$109="n/a",0,IF(W$3&lt;=$C138,0,IF(W$3&gt;($F$109+$C138),INDEX($D$121:$W$121,,$C138)-SUM($D138:V138),INDEX($D$121:$W$121,,$C138)/$F$109)))</f>
        <v>0</v>
      </c>
      <c r="X138" s="7">
        <f>IF($F$109="n/a",0,IF(X$3&lt;=$C138,0,IF(X$3&gt;($F$109+$C138),INDEX($D$121:$W$121,,$C138)-SUM($D138:W138),INDEX($D$121:$W$121,,$C138)/$F$109)))</f>
        <v>0</v>
      </c>
      <c r="Y138" s="7">
        <f>IF($F$109="n/a",0,IF(Y$3&lt;=$C138,0,IF(Y$3&gt;($F$109+$C138),INDEX($D$121:$W$121,,$C138)-SUM($D138:X138),INDEX($D$121:$W$121,,$C138)/$F$109)))</f>
        <v>0</v>
      </c>
      <c r="Z138" s="7">
        <f>IF($F$109="n/a",0,IF(Z$3&lt;=$C138,0,IF(Z$3&gt;($F$109+$C138),INDEX($D$121:$W$121,,$C138)-SUM($D138:Y138),INDEX($D$121:$W$121,,$C138)/$F$109)))</f>
        <v>0</v>
      </c>
      <c r="AA138" s="7">
        <f>IF($F$109="n/a",0,IF(AA$3&lt;=$C138,0,IF(AA$3&gt;($F$109+$C138),INDEX($D$121:$W$121,,$C138)-SUM($D138:Z138),INDEX($D$121:$W$121,,$C138)/$F$109)))</f>
        <v>0</v>
      </c>
      <c r="AB138" s="7">
        <f>IF($F$109="n/a",0,IF(AB$3&lt;=$C138,0,IF(AB$3&gt;($F$109+$C138),INDEX($D$121:$W$121,,$C138)-SUM($D138:AA138),INDEX($D$121:$W$121,,$C138)/$F$109)))</f>
        <v>0</v>
      </c>
      <c r="AC138" s="7">
        <f>IF($F$109="n/a",0,IF(AC$3&lt;=$C138,0,IF(AC$3&gt;($F$109+$C138),INDEX($D$121:$W$121,,$C138)-SUM($D138:AB138),INDEX($D$121:$W$121,,$C138)/$F$109)))</f>
        <v>0</v>
      </c>
      <c r="AD138" s="7">
        <f>IF($F$109="n/a",0,IF(AD$3&lt;=$C138,0,IF(AD$3&gt;($F$109+$C138),INDEX($D$121:$W$121,,$C138)-SUM($D138:AC138),INDEX($D$121:$W$121,,$C138)/$F$109)))</f>
        <v>0</v>
      </c>
      <c r="AE138" s="7">
        <f>IF($F$109="n/a",0,IF(AE$3&lt;=$C138,0,IF(AE$3&gt;($F$109+$C138),INDEX($D$121:$W$121,,$C138)-SUM($D138:AD138),INDEX($D$121:$W$121,,$C138)/$F$109)))</f>
        <v>0</v>
      </c>
      <c r="AF138" s="7">
        <f>IF($F$109="n/a",0,IF(AF$3&lt;=$C138,0,IF(AF$3&gt;($F$109+$C138),INDEX($D$121:$W$121,,$C138)-SUM($D138:AE138),INDEX($D$121:$W$121,,$C138)/$F$109)))</f>
        <v>0</v>
      </c>
      <c r="AG138" s="7">
        <f>IF($F$109="n/a",0,IF(AG$3&lt;=$C138,0,IF(AG$3&gt;($F$109+$C138),INDEX($D$121:$W$121,,$C138)-SUM($D138:AF138),INDEX($D$121:$W$121,,$C138)/$F$109)))</f>
        <v>0</v>
      </c>
      <c r="AH138" s="7">
        <f>IF($F$109="n/a",0,IF(AH$3&lt;=$C138,0,IF(AH$3&gt;($F$109+$C138),INDEX($D$121:$W$121,,$C138)-SUM($D138:AG138),INDEX($D$121:$W$121,,$C138)/$F$109)))</f>
        <v>0</v>
      </c>
      <c r="AI138" s="7">
        <f>IF($F$109="n/a",0,IF(AI$3&lt;=$C138,0,IF(AI$3&gt;($F$109+$C138),INDEX($D$121:$W$121,,$C138)-SUM($D138:AH138),INDEX($D$121:$W$121,,$C138)/$F$109)))</f>
        <v>0</v>
      </c>
      <c r="AJ138" s="7">
        <f>IF($F$109="n/a",0,IF(AJ$3&lt;=$C138,0,IF(AJ$3&gt;($F$109+$C138),INDEX($D$121:$W$121,,$C138)-SUM($D138:AI138),INDEX($D$121:$W$121,,$C138)/$F$109)))</f>
        <v>0</v>
      </c>
      <c r="AK138" s="7">
        <f>IF($F$109="n/a",0,IF(AK$3&lt;=$C138,0,IF(AK$3&gt;($F$109+$C138),INDEX($D$121:$W$121,,$C138)-SUM($D138:AJ138),INDEX($D$121:$W$121,,$C138)/$F$109)))</f>
        <v>0</v>
      </c>
      <c r="AL138" s="7">
        <f>IF($F$109="n/a",0,IF(AL$3&lt;=$C138,0,IF(AL$3&gt;($F$109+$C138),INDEX($D$121:$W$121,,$C138)-SUM($D138:AK138),INDEX($D$121:$W$121,,$C138)/$F$109)))</f>
        <v>0</v>
      </c>
      <c r="AM138" s="7">
        <f>IF($F$109="n/a",0,IF(AM$3&lt;=$C138,0,IF(AM$3&gt;($F$109+$C138),INDEX($D$121:$W$121,,$C138)-SUM($D138:AL138),INDEX($D$121:$W$121,,$C138)/$F$109)))</f>
        <v>0</v>
      </c>
      <c r="AN138" s="7">
        <f>IF($F$109="n/a",0,IF(AN$3&lt;=$C138,0,IF(AN$3&gt;($F$109+$C138),INDEX($D$121:$W$121,,$C138)-SUM($D138:AM138),INDEX($D$121:$W$121,,$C138)/$F$109)))</f>
        <v>0</v>
      </c>
      <c r="AO138" s="7">
        <f>IF($F$109="n/a",0,IF(AO$3&lt;=$C138,0,IF(AO$3&gt;($F$109+$C138),INDEX($D$121:$W$121,,$C138)-SUM($D138:AN138),INDEX($D$121:$W$121,,$C138)/$F$109)))</f>
        <v>0</v>
      </c>
      <c r="AP138" s="7">
        <f>IF($F$109="n/a",0,IF(AP$3&lt;=$C138,0,IF(AP$3&gt;($F$109+$C138),INDEX($D$121:$W$121,,$C138)-SUM($D138:AO138),INDEX($D$121:$W$121,,$C138)/$F$109)))</f>
        <v>0</v>
      </c>
      <c r="AQ138" s="7">
        <f>IF($F$109="n/a",0,IF(AQ$3&lt;=$C138,0,IF(AQ$3&gt;($F$109+$C138),INDEX($D$121:$W$121,,$C138)-SUM($D138:AP138),INDEX($D$121:$W$121,,$C138)/$F$109)))</f>
        <v>0</v>
      </c>
      <c r="AR138" s="7">
        <f>IF($F$109="n/a",0,IF(AR$3&lt;=$C138,0,IF(AR$3&gt;($F$109+$C138),INDEX($D$121:$W$121,,$C138)-SUM($D138:AQ138),INDEX($D$121:$W$121,,$C138)/$F$109)))</f>
        <v>0</v>
      </c>
      <c r="AS138" s="7">
        <f>IF($F$109="n/a",0,IF(AS$3&lt;=$C138,0,IF(AS$3&gt;($F$109+$C138),INDEX($D$121:$W$121,,$C138)-SUM($D138:AR138),INDEX($D$121:$W$121,,$C138)/$F$109)))</f>
        <v>0</v>
      </c>
      <c r="AT138" s="7">
        <f>IF($F$109="n/a",0,IF(AT$3&lt;=$C138,0,IF(AT$3&gt;($F$109+$C138),INDEX($D$121:$W$121,,$C138)-SUM($D138:AS138),INDEX($D$121:$W$121,,$C138)/$F$109)))</f>
        <v>0</v>
      </c>
      <c r="AU138" s="7">
        <f>IF($F$109="n/a",0,IF(AU$3&lt;=$C138,0,IF(AU$3&gt;($F$109+$C138),INDEX($D$121:$W$121,,$C138)-SUM($D138:AT138),INDEX($D$121:$W$121,,$C138)/$F$109)))</f>
        <v>0</v>
      </c>
      <c r="AV138" s="7">
        <f>IF($F$109="n/a",0,IF(AV$3&lt;=$C138,0,IF(AV$3&gt;($F$109+$C138),INDEX($D$121:$W$121,,$C138)-SUM($D138:AU138),INDEX($D$121:$W$121,,$C138)/$F$109)))</f>
        <v>0</v>
      </c>
      <c r="AW138" s="7">
        <f>IF($F$109="n/a",0,IF(AW$3&lt;=$C138,0,IF(AW$3&gt;($F$109+$C138),INDEX($D$121:$W$121,,$C138)-SUM($D138:AV138),INDEX($D$121:$W$121,,$C138)/$F$109)))</f>
        <v>0</v>
      </c>
      <c r="AX138" s="7">
        <f>IF($F$109="n/a",0,IF(AX$3&lt;=$C138,0,IF(AX$3&gt;($F$109+$C138),INDEX($D$121:$W$121,,$C138)-SUM($D138:AW138),INDEX($D$121:$W$121,,$C138)/$F$109)))</f>
        <v>0</v>
      </c>
      <c r="AY138" s="7">
        <f>IF($F$109="n/a",0,IF(AY$3&lt;=$C138,0,IF(AY$3&gt;($F$109+$C138),INDEX($D$121:$W$121,,$C138)-SUM($D138:AX138),INDEX($D$121:$W$121,,$C138)/$F$109)))</f>
        <v>0</v>
      </c>
      <c r="AZ138" s="7">
        <f>IF($F$109="n/a",0,IF(AZ$3&lt;=$C138,0,IF(AZ$3&gt;($F$109+$C138),INDEX($D$121:$W$121,,$C138)-SUM($D138:AY138),INDEX($D$121:$W$121,,$C138)/$F$109)))</f>
        <v>0</v>
      </c>
      <c r="BA138" s="7">
        <f>IF($F$109="n/a",0,IF(BA$3&lt;=$C138,0,IF(BA$3&gt;($F$109+$C138),INDEX($D$121:$W$121,,$C138)-SUM($D138:AZ138),INDEX($D$121:$W$121,,$C138)/$F$109)))</f>
        <v>0</v>
      </c>
      <c r="BB138" s="7">
        <f>IF($F$109="n/a",0,IF(BB$3&lt;=$C138,0,IF(BB$3&gt;($F$109+$C138),INDEX($D$121:$W$121,,$C138)-SUM($D138:BA138),INDEX($D$121:$W$121,,$C138)/$F$109)))</f>
        <v>0</v>
      </c>
      <c r="BC138" s="7">
        <f>IF($F$109="n/a",0,IF(BC$3&lt;=$C138,0,IF(BC$3&gt;($F$109+$C138),INDEX($D$121:$W$121,,$C138)-SUM($D138:BB138),INDEX($D$121:$W$121,,$C138)/$F$109)))</f>
        <v>0</v>
      </c>
      <c r="BD138" s="7">
        <f>IF($F$109="n/a",0,IF(BD$3&lt;=$C138,0,IF(BD$3&gt;($F$109+$C138),INDEX($D$121:$W$121,,$C138)-SUM($D138:BC138),INDEX($D$121:$W$121,,$C138)/$F$109)))</f>
        <v>0</v>
      </c>
      <c r="BE138" s="7">
        <f>IF($F$109="n/a",0,IF(BE$3&lt;=$C138,0,IF(BE$3&gt;($F$109+$C138),INDEX($D$121:$W$121,,$C138)-SUM($D138:BD138),INDEX($D$121:$W$121,,$C138)/$F$109)))</f>
        <v>0</v>
      </c>
      <c r="BF138" s="7">
        <f>IF($F$109="n/a",0,IF(BF$3&lt;=$C138,0,IF(BF$3&gt;($F$109+$C138),INDEX($D$121:$W$121,,$C138)-SUM($D138:BE138),INDEX($D$121:$W$121,,$C138)/$F$109)))</f>
        <v>0</v>
      </c>
      <c r="BG138" s="7">
        <f>IF($F$109="n/a",0,IF(BG$3&lt;=$C138,0,IF(BG$3&gt;($F$109+$C138),INDEX($D$121:$W$121,,$C138)-SUM($D138:BF138),INDEX($D$121:$W$121,,$C138)/$F$109)))</f>
        <v>0</v>
      </c>
      <c r="BH138" s="7">
        <f>IF($F$109="n/a",0,IF(BH$3&lt;=$C138,0,IF(BH$3&gt;($F$109+$C138),INDEX($D$121:$W$121,,$C138)-SUM($D138:BG138),INDEX($D$121:$W$121,,$C138)/$F$109)))</f>
        <v>0</v>
      </c>
      <c r="BI138" s="7">
        <f>IF($F$109="n/a",0,IF(BI$3&lt;=$C138,0,IF(BI$3&gt;($F$109+$C138),INDEX($D$121:$W$121,,$C138)-SUM($D138:BH138),INDEX($D$121:$W$121,,$C138)/$F$109)))</f>
        <v>0</v>
      </c>
      <c r="BJ138" s="7">
        <f>IF($F$109="n/a",0,IF(BJ$3&lt;=$C138,0,IF(BJ$3&gt;($F$109+$C138),INDEX($D$121:$W$121,,$C138)-SUM($D138:BI138),INDEX($D$121:$W$121,,$C138)/$F$109)))</f>
        <v>0</v>
      </c>
      <c r="BK138" s="7">
        <f>IF($F$109="n/a",0,IF(BK$3&lt;=$C138,0,IF(BK$3&gt;($F$109+$C138),INDEX($D$121:$W$121,,$C138)-SUM($D138:BJ138),INDEX($D$121:$W$121,,$C138)/$F$109)))</f>
        <v>0</v>
      </c>
    </row>
    <row r="139" spans="2:63" hidden="1" outlineLevel="1">
      <c r="B139" s="14">
        <v>2028</v>
      </c>
      <c r="C139">
        <v>16</v>
      </c>
      <c r="D139" s="7"/>
      <c r="E139" s="7">
        <f>IF($F$109="n/a",0,IF(E$3&lt;=$C139,0,IF(E$3&gt;($F$109+$C139),INDEX($D$121:$W$121,,$C139)-SUM($D139:D139),INDEX($D$121:$W$121,,$C139)/$F$109)))</f>
        <v>0</v>
      </c>
      <c r="F139" s="7">
        <f>IF($F$109="n/a",0,IF(F$3&lt;=$C139,0,IF(F$3&gt;($F$109+$C139),INDEX($D$121:$W$121,,$C139)-SUM($D139:E139),INDEX($D$121:$W$121,,$C139)/$F$109)))</f>
        <v>0</v>
      </c>
      <c r="G139" s="7">
        <f>IF($F$109="n/a",0,IF(G$3&lt;=$C139,0,IF(G$3&gt;($F$109+$C139),INDEX($D$121:$W$121,,$C139)-SUM($D139:F139),INDEX($D$121:$W$121,,$C139)/$F$109)))</f>
        <v>0</v>
      </c>
      <c r="H139" s="10">
        <f>IF($F$109="n/a",0,IF(H$3&lt;=$C139,0,IF(H$3&gt;($F$109+$C139),INDEX($D$121:$W$121,,$C139)-SUM($D139:G139),INDEX($D$121:$W$121,,$C139)/$F$109)))</f>
        <v>0</v>
      </c>
      <c r="I139" s="11">
        <f>IF($F$109="n/a",0,IF(I$3&lt;=$C139,0,IF(I$3&gt;($F$109+$C139),INDEX($D$121:$W$121,,$C139)-SUM($D139:H139),INDEX($D$121:$W$121,,$C139)/$F$109)))</f>
        <v>0</v>
      </c>
      <c r="J139" s="7">
        <f>IF($F$109="n/a",0,IF(J$3&lt;=$C139,0,IF(J$3&gt;($F$109+$C139),INDEX($D$121:$W$121,,$C139)-SUM($D139:I139),INDEX($D$121:$W$121,,$C139)/$F$109)))</f>
        <v>0</v>
      </c>
      <c r="K139" s="7">
        <f>IF($F$109="n/a",0,IF(K$3&lt;=$C139,0,IF(K$3&gt;($F$109+$C139),INDEX($D$121:$W$121,,$C139)-SUM($D139:J139),INDEX($D$121:$W$121,,$C139)/$F$109)))</f>
        <v>0</v>
      </c>
      <c r="L139" s="7">
        <f>IF($F$109="n/a",0,IF(L$3&lt;=$C139,0,IF(L$3&gt;($F$109+$C139),INDEX($D$121:$W$121,,$C139)-SUM($D139:K139),INDEX($D$121:$W$121,,$C139)/$F$109)))</f>
        <v>0</v>
      </c>
      <c r="M139" s="7">
        <f>IF($F$109="n/a",0,IF(M$3&lt;=$C139,0,IF(M$3&gt;($F$109+$C139),INDEX($D$121:$W$121,,$C139)-SUM($D139:L139),INDEX($D$121:$W$121,,$C139)/$F$109)))</f>
        <v>0</v>
      </c>
      <c r="N139" s="7">
        <f>IF($F$109="n/a",0,IF(N$3&lt;=$C139,0,IF(N$3&gt;($F$109+$C139),INDEX($D$121:$W$121,,$C139)-SUM($D139:M139),INDEX($D$121:$W$121,,$C139)/$F$109)))</f>
        <v>0</v>
      </c>
      <c r="O139" s="7">
        <f>IF($F$109="n/a",0,IF(O$3&lt;=$C139,0,IF(O$3&gt;($F$109+$C139),INDEX($D$121:$W$121,,$C139)-SUM($D139:N139),INDEX($D$121:$W$121,,$C139)/$F$109)))</f>
        <v>0</v>
      </c>
      <c r="P139" s="7">
        <f>IF($F$109="n/a",0,IF(P$3&lt;=$C139,0,IF(P$3&gt;($F$109+$C139),INDEX($D$121:$W$121,,$C139)-SUM($D139:O139),INDEX($D$121:$W$121,,$C139)/$F$109)))</f>
        <v>0</v>
      </c>
      <c r="Q139" s="7">
        <f>IF($F$109="n/a",0,IF(Q$3&lt;=$C139,0,IF(Q$3&gt;($F$109+$C139),INDEX($D$121:$W$121,,$C139)-SUM($D139:P139),INDEX($D$121:$W$121,,$C139)/$F$109)))</f>
        <v>0</v>
      </c>
      <c r="R139" s="7">
        <f>IF($F$109="n/a",0,IF(R$3&lt;=$C139,0,IF(R$3&gt;($F$109+$C139),INDEX($D$121:$W$121,,$C139)-SUM($D139:Q139),INDEX($D$121:$W$121,,$C139)/$F$109)))</f>
        <v>0</v>
      </c>
      <c r="S139" s="7">
        <f>IF($F$109="n/a",0,IF(S$3&lt;=$C139,0,IF(S$3&gt;($F$109+$C139),INDEX($D$121:$W$121,,$C139)-SUM($D139:R139),INDEX($D$121:$W$121,,$C139)/$F$109)))</f>
        <v>0</v>
      </c>
      <c r="T139" s="7">
        <f>IF($F$109="n/a",0,IF(T$3&lt;=$C139,0,IF(T$3&gt;($F$109+$C139),INDEX($D$121:$W$121,,$C139)-SUM($D139:S139),INDEX($D$121:$W$121,,$C139)/$F$109)))</f>
        <v>0</v>
      </c>
      <c r="U139" s="7">
        <f>IF($F$109="n/a",0,IF(U$3&lt;=$C139,0,IF(U$3&gt;($F$109+$C139),INDEX($D$121:$W$121,,$C139)-SUM($D139:T139),INDEX($D$121:$W$121,,$C139)/$F$109)))</f>
        <v>0</v>
      </c>
      <c r="V139" s="7">
        <f>IF($F$109="n/a",0,IF(V$3&lt;=$C139,0,IF(V$3&gt;($F$109+$C139),INDEX($D$121:$W$121,,$C139)-SUM($D139:U139),INDEX($D$121:$W$121,,$C139)/$F$109)))</f>
        <v>0</v>
      </c>
      <c r="W139" s="7">
        <f>IF($F$109="n/a",0,IF(W$3&lt;=$C139,0,IF(W$3&gt;($F$109+$C139),INDEX($D$121:$W$121,,$C139)-SUM($D139:V139),INDEX($D$121:$W$121,,$C139)/$F$109)))</f>
        <v>0</v>
      </c>
      <c r="X139" s="7">
        <f>IF($F$109="n/a",0,IF(X$3&lt;=$C139,0,IF(X$3&gt;($F$109+$C139),INDEX($D$121:$W$121,,$C139)-SUM($D139:W139),INDEX($D$121:$W$121,,$C139)/$F$109)))</f>
        <v>0</v>
      </c>
      <c r="Y139" s="7">
        <f>IF($F$109="n/a",0,IF(Y$3&lt;=$C139,0,IF(Y$3&gt;($F$109+$C139),INDEX($D$121:$W$121,,$C139)-SUM($D139:X139),INDEX($D$121:$W$121,,$C139)/$F$109)))</f>
        <v>0</v>
      </c>
      <c r="Z139" s="7">
        <f>IF($F$109="n/a",0,IF(Z$3&lt;=$C139,0,IF(Z$3&gt;($F$109+$C139),INDEX($D$121:$W$121,,$C139)-SUM($D139:Y139),INDEX($D$121:$W$121,,$C139)/$F$109)))</f>
        <v>0</v>
      </c>
      <c r="AA139" s="7">
        <f>IF($F$109="n/a",0,IF(AA$3&lt;=$C139,0,IF(AA$3&gt;($F$109+$C139),INDEX($D$121:$W$121,,$C139)-SUM($D139:Z139),INDEX($D$121:$W$121,,$C139)/$F$109)))</f>
        <v>0</v>
      </c>
      <c r="AB139" s="7">
        <f>IF($F$109="n/a",0,IF(AB$3&lt;=$C139,0,IF(AB$3&gt;($F$109+$C139),INDEX($D$121:$W$121,,$C139)-SUM($D139:AA139),INDEX($D$121:$W$121,,$C139)/$F$109)))</f>
        <v>0</v>
      </c>
      <c r="AC139" s="7">
        <f>IF($F$109="n/a",0,IF(AC$3&lt;=$C139,0,IF(AC$3&gt;($F$109+$C139),INDEX($D$121:$W$121,,$C139)-SUM($D139:AB139),INDEX($D$121:$W$121,,$C139)/$F$109)))</f>
        <v>0</v>
      </c>
      <c r="AD139" s="7">
        <f>IF($F$109="n/a",0,IF(AD$3&lt;=$C139,0,IF(AD$3&gt;($F$109+$C139),INDEX($D$121:$W$121,,$C139)-SUM($D139:AC139),INDEX($D$121:$W$121,,$C139)/$F$109)))</f>
        <v>0</v>
      </c>
      <c r="AE139" s="7">
        <f>IF($F$109="n/a",0,IF(AE$3&lt;=$C139,0,IF(AE$3&gt;($F$109+$C139),INDEX($D$121:$W$121,,$C139)-SUM($D139:AD139),INDEX($D$121:$W$121,,$C139)/$F$109)))</f>
        <v>0</v>
      </c>
      <c r="AF139" s="7">
        <f>IF($F$109="n/a",0,IF(AF$3&lt;=$C139,0,IF(AF$3&gt;($F$109+$C139),INDEX($D$121:$W$121,,$C139)-SUM($D139:AE139),INDEX($D$121:$W$121,,$C139)/$F$109)))</f>
        <v>0</v>
      </c>
      <c r="AG139" s="7">
        <f>IF($F$109="n/a",0,IF(AG$3&lt;=$C139,0,IF(AG$3&gt;($F$109+$C139),INDEX($D$121:$W$121,,$C139)-SUM($D139:AF139),INDEX($D$121:$W$121,,$C139)/$F$109)))</f>
        <v>0</v>
      </c>
      <c r="AH139" s="7">
        <f>IF($F$109="n/a",0,IF(AH$3&lt;=$C139,0,IF(AH$3&gt;($F$109+$C139),INDEX($D$121:$W$121,,$C139)-SUM($D139:AG139),INDEX($D$121:$W$121,,$C139)/$F$109)))</f>
        <v>0</v>
      </c>
      <c r="AI139" s="7">
        <f>IF($F$109="n/a",0,IF(AI$3&lt;=$C139,0,IF(AI$3&gt;($F$109+$C139),INDEX($D$121:$W$121,,$C139)-SUM($D139:AH139),INDEX($D$121:$W$121,,$C139)/$F$109)))</f>
        <v>0</v>
      </c>
      <c r="AJ139" s="7">
        <f>IF($F$109="n/a",0,IF(AJ$3&lt;=$C139,0,IF(AJ$3&gt;($F$109+$C139),INDEX($D$121:$W$121,,$C139)-SUM($D139:AI139),INDEX($D$121:$W$121,,$C139)/$F$109)))</f>
        <v>0</v>
      </c>
      <c r="AK139" s="7">
        <f>IF($F$109="n/a",0,IF(AK$3&lt;=$C139,0,IF(AK$3&gt;($F$109+$C139),INDEX($D$121:$W$121,,$C139)-SUM($D139:AJ139),INDEX($D$121:$W$121,,$C139)/$F$109)))</f>
        <v>0</v>
      </c>
      <c r="AL139" s="7">
        <f>IF($F$109="n/a",0,IF(AL$3&lt;=$C139,0,IF(AL$3&gt;($F$109+$C139),INDEX($D$121:$W$121,,$C139)-SUM($D139:AK139),INDEX($D$121:$W$121,,$C139)/$F$109)))</f>
        <v>0</v>
      </c>
      <c r="AM139" s="7">
        <f>IF($F$109="n/a",0,IF(AM$3&lt;=$C139,0,IF(AM$3&gt;($F$109+$C139),INDEX($D$121:$W$121,,$C139)-SUM($D139:AL139),INDEX($D$121:$W$121,,$C139)/$F$109)))</f>
        <v>0</v>
      </c>
      <c r="AN139" s="7">
        <f>IF($F$109="n/a",0,IF(AN$3&lt;=$C139,0,IF(AN$3&gt;($F$109+$C139),INDEX($D$121:$W$121,,$C139)-SUM($D139:AM139),INDEX($D$121:$W$121,,$C139)/$F$109)))</f>
        <v>0</v>
      </c>
      <c r="AO139" s="7">
        <f>IF($F$109="n/a",0,IF(AO$3&lt;=$C139,0,IF(AO$3&gt;($F$109+$C139),INDEX($D$121:$W$121,,$C139)-SUM($D139:AN139),INDEX($D$121:$W$121,,$C139)/$F$109)))</f>
        <v>0</v>
      </c>
      <c r="AP139" s="7">
        <f>IF($F$109="n/a",0,IF(AP$3&lt;=$C139,0,IF(AP$3&gt;($F$109+$C139),INDEX($D$121:$W$121,,$C139)-SUM($D139:AO139),INDEX($D$121:$W$121,,$C139)/$F$109)))</f>
        <v>0</v>
      </c>
      <c r="AQ139" s="7">
        <f>IF($F$109="n/a",0,IF(AQ$3&lt;=$C139,0,IF(AQ$3&gt;($F$109+$C139),INDEX($D$121:$W$121,,$C139)-SUM($D139:AP139),INDEX($D$121:$W$121,,$C139)/$F$109)))</f>
        <v>0</v>
      </c>
      <c r="AR139" s="7">
        <f>IF($F$109="n/a",0,IF(AR$3&lt;=$C139,0,IF(AR$3&gt;($F$109+$C139),INDEX($D$121:$W$121,,$C139)-SUM($D139:AQ139),INDEX($D$121:$W$121,,$C139)/$F$109)))</f>
        <v>0</v>
      </c>
      <c r="AS139" s="7">
        <f>IF($F$109="n/a",0,IF(AS$3&lt;=$C139,0,IF(AS$3&gt;($F$109+$C139),INDEX($D$121:$W$121,,$C139)-SUM($D139:AR139),INDEX($D$121:$W$121,,$C139)/$F$109)))</f>
        <v>0</v>
      </c>
      <c r="AT139" s="7">
        <f>IF($F$109="n/a",0,IF(AT$3&lt;=$C139,0,IF(AT$3&gt;($F$109+$C139),INDEX($D$121:$W$121,,$C139)-SUM($D139:AS139),INDEX($D$121:$W$121,,$C139)/$F$109)))</f>
        <v>0</v>
      </c>
      <c r="AU139" s="7">
        <f>IF($F$109="n/a",0,IF(AU$3&lt;=$C139,0,IF(AU$3&gt;($F$109+$C139),INDEX($D$121:$W$121,,$C139)-SUM($D139:AT139),INDEX($D$121:$W$121,,$C139)/$F$109)))</f>
        <v>0</v>
      </c>
      <c r="AV139" s="7">
        <f>IF($F$109="n/a",0,IF(AV$3&lt;=$C139,0,IF(AV$3&gt;($F$109+$C139),INDEX($D$121:$W$121,,$C139)-SUM($D139:AU139),INDEX($D$121:$W$121,,$C139)/$F$109)))</f>
        <v>0</v>
      </c>
      <c r="AW139" s="7">
        <f>IF($F$109="n/a",0,IF(AW$3&lt;=$C139,0,IF(AW$3&gt;($F$109+$C139),INDEX($D$121:$W$121,,$C139)-SUM($D139:AV139),INDEX($D$121:$W$121,,$C139)/$F$109)))</f>
        <v>0</v>
      </c>
      <c r="AX139" s="7">
        <f>IF($F$109="n/a",0,IF(AX$3&lt;=$C139,0,IF(AX$3&gt;($F$109+$C139),INDEX($D$121:$W$121,,$C139)-SUM($D139:AW139),INDEX($D$121:$W$121,,$C139)/$F$109)))</f>
        <v>0</v>
      </c>
      <c r="AY139" s="7">
        <f>IF($F$109="n/a",0,IF(AY$3&lt;=$C139,0,IF(AY$3&gt;($F$109+$C139),INDEX($D$121:$W$121,,$C139)-SUM($D139:AX139),INDEX($D$121:$W$121,,$C139)/$F$109)))</f>
        <v>0</v>
      </c>
      <c r="AZ139" s="7">
        <f>IF($F$109="n/a",0,IF(AZ$3&lt;=$C139,0,IF(AZ$3&gt;($F$109+$C139),INDEX($D$121:$W$121,,$C139)-SUM($D139:AY139),INDEX($D$121:$W$121,,$C139)/$F$109)))</f>
        <v>0</v>
      </c>
      <c r="BA139" s="7">
        <f>IF($F$109="n/a",0,IF(BA$3&lt;=$C139,0,IF(BA$3&gt;($F$109+$C139),INDEX($D$121:$W$121,,$C139)-SUM($D139:AZ139),INDEX($D$121:$W$121,,$C139)/$F$109)))</f>
        <v>0</v>
      </c>
      <c r="BB139" s="7">
        <f>IF($F$109="n/a",0,IF(BB$3&lt;=$C139,0,IF(BB$3&gt;($F$109+$C139),INDEX($D$121:$W$121,,$C139)-SUM($D139:BA139),INDEX($D$121:$W$121,,$C139)/$F$109)))</f>
        <v>0</v>
      </c>
      <c r="BC139" s="7">
        <f>IF($F$109="n/a",0,IF(BC$3&lt;=$C139,0,IF(BC$3&gt;($F$109+$C139),INDEX($D$121:$W$121,,$C139)-SUM($D139:BB139),INDEX($D$121:$W$121,,$C139)/$F$109)))</f>
        <v>0</v>
      </c>
      <c r="BD139" s="7">
        <f>IF($F$109="n/a",0,IF(BD$3&lt;=$C139,0,IF(BD$3&gt;($F$109+$C139),INDEX($D$121:$W$121,,$C139)-SUM($D139:BC139),INDEX($D$121:$W$121,,$C139)/$F$109)))</f>
        <v>0</v>
      </c>
      <c r="BE139" s="7">
        <f>IF($F$109="n/a",0,IF(BE$3&lt;=$C139,0,IF(BE$3&gt;($F$109+$C139),INDEX($D$121:$W$121,,$C139)-SUM($D139:BD139),INDEX($D$121:$W$121,,$C139)/$F$109)))</f>
        <v>0</v>
      </c>
      <c r="BF139" s="7">
        <f>IF($F$109="n/a",0,IF(BF$3&lt;=$C139,0,IF(BF$3&gt;($F$109+$C139),INDEX($D$121:$W$121,,$C139)-SUM($D139:BE139),INDEX($D$121:$W$121,,$C139)/$F$109)))</f>
        <v>0</v>
      </c>
      <c r="BG139" s="7">
        <f>IF($F$109="n/a",0,IF(BG$3&lt;=$C139,0,IF(BG$3&gt;($F$109+$C139),INDEX($D$121:$W$121,,$C139)-SUM($D139:BF139),INDEX($D$121:$W$121,,$C139)/$F$109)))</f>
        <v>0</v>
      </c>
      <c r="BH139" s="7">
        <f>IF($F$109="n/a",0,IF(BH$3&lt;=$C139,0,IF(BH$3&gt;($F$109+$C139),INDEX($D$121:$W$121,,$C139)-SUM($D139:BG139),INDEX($D$121:$W$121,,$C139)/$F$109)))</f>
        <v>0</v>
      </c>
      <c r="BI139" s="7">
        <f>IF($F$109="n/a",0,IF(BI$3&lt;=$C139,0,IF(BI$3&gt;($F$109+$C139),INDEX($D$121:$W$121,,$C139)-SUM($D139:BH139),INDEX($D$121:$W$121,,$C139)/$F$109)))</f>
        <v>0</v>
      </c>
      <c r="BJ139" s="7">
        <f>IF($F$109="n/a",0,IF(BJ$3&lt;=$C139,0,IF(BJ$3&gt;($F$109+$C139),INDEX($D$121:$W$121,,$C139)-SUM($D139:BI139),INDEX($D$121:$W$121,,$C139)/$F$109)))</f>
        <v>0</v>
      </c>
      <c r="BK139" s="7">
        <f>IF($F$109="n/a",0,IF(BK$3&lt;=$C139,0,IF(BK$3&gt;($F$109+$C139),INDEX($D$121:$W$121,,$C139)-SUM($D139:BJ139),INDEX($D$121:$W$121,,$C139)/$F$109)))</f>
        <v>0</v>
      </c>
    </row>
    <row r="140" spans="2:63" hidden="1" outlineLevel="1">
      <c r="B140" s="14">
        <v>2029</v>
      </c>
      <c r="C140">
        <v>17</v>
      </c>
      <c r="D140" s="7"/>
      <c r="E140" s="7">
        <f>IF($F$109="n/a",0,IF(E$3&lt;=$C140,0,IF(E$3&gt;($F$109+$C140),INDEX($D$121:$W$121,,$C140)-SUM($D140:D140),INDEX($D$121:$W$121,,$C140)/$F$109)))</f>
        <v>0</v>
      </c>
      <c r="F140" s="7">
        <f>IF($F$109="n/a",0,IF(F$3&lt;=$C140,0,IF(F$3&gt;($F$109+$C140),INDEX($D$121:$W$121,,$C140)-SUM($D140:E140),INDEX($D$121:$W$121,,$C140)/$F$109)))</f>
        <v>0</v>
      </c>
      <c r="G140" s="7">
        <f>IF($F$109="n/a",0,IF(G$3&lt;=$C140,0,IF(G$3&gt;($F$109+$C140),INDEX($D$121:$W$121,,$C140)-SUM($D140:F140),INDEX($D$121:$W$121,,$C140)/$F$109)))</f>
        <v>0</v>
      </c>
      <c r="H140" s="10">
        <f>IF($F$109="n/a",0,IF(H$3&lt;=$C140,0,IF(H$3&gt;($F$109+$C140),INDEX($D$121:$W$121,,$C140)-SUM($D140:G140),INDEX($D$121:$W$121,,$C140)/$F$109)))</f>
        <v>0</v>
      </c>
      <c r="I140" s="11">
        <f>IF($F$109="n/a",0,IF(I$3&lt;=$C140,0,IF(I$3&gt;($F$109+$C140),INDEX($D$121:$W$121,,$C140)-SUM($D140:H140),INDEX($D$121:$W$121,,$C140)/$F$109)))</f>
        <v>0</v>
      </c>
      <c r="J140" s="7">
        <f>IF($F$109="n/a",0,IF(J$3&lt;=$C140,0,IF(J$3&gt;($F$109+$C140),INDEX($D$121:$W$121,,$C140)-SUM($D140:I140),INDEX($D$121:$W$121,,$C140)/$F$109)))</f>
        <v>0</v>
      </c>
      <c r="K140" s="7">
        <f>IF($F$109="n/a",0,IF(K$3&lt;=$C140,0,IF(K$3&gt;($F$109+$C140),INDEX($D$121:$W$121,,$C140)-SUM($D140:J140),INDEX($D$121:$W$121,,$C140)/$F$109)))</f>
        <v>0</v>
      </c>
      <c r="L140" s="7">
        <f>IF($F$109="n/a",0,IF(L$3&lt;=$C140,0,IF(L$3&gt;($F$109+$C140),INDEX($D$121:$W$121,,$C140)-SUM($D140:K140),INDEX($D$121:$W$121,,$C140)/$F$109)))</f>
        <v>0</v>
      </c>
      <c r="M140" s="7">
        <f>IF($F$109="n/a",0,IF(M$3&lt;=$C140,0,IF(M$3&gt;($F$109+$C140),INDEX($D$121:$W$121,,$C140)-SUM($D140:L140),INDEX($D$121:$W$121,,$C140)/$F$109)))</f>
        <v>0</v>
      </c>
      <c r="N140" s="7">
        <f>IF($F$109="n/a",0,IF(N$3&lt;=$C140,0,IF(N$3&gt;($F$109+$C140),INDEX($D$121:$W$121,,$C140)-SUM($D140:M140),INDEX($D$121:$W$121,,$C140)/$F$109)))</f>
        <v>0</v>
      </c>
      <c r="O140" s="7">
        <f>IF($F$109="n/a",0,IF(O$3&lt;=$C140,0,IF(O$3&gt;($F$109+$C140),INDEX($D$121:$W$121,,$C140)-SUM($D140:N140),INDEX($D$121:$W$121,,$C140)/$F$109)))</f>
        <v>0</v>
      </c>
      <c r="P140" s="7">
        <f>IF($F$109="n/a",0,IF(P$3&lt;=$C140,0,IF(P$3&gt;($F$109+$C140),INDEX($D$121:$W$121,,$C140)-SUM($D140:O140),INDEX($D$121:$W$121,,$C140)/$F$109)))</f>
        <v>0</v>
      </c>
      <c r="Q140" s="7">
        <f>IF($F$109="n/a",0,IF(Q$3&lt;=$C140,0,IF(Q$3&gt;($F$109+$C140),INDEX($D$121:$W$121,,$C140)-SUM($D140:P140),INDEX($D$121:$W$121,,$C140)/$F$109)))</f>
        <v>0</v>
      </c>
      <c r="R140" s="7">
        <f>IF($F$109="n/a",0,IF(R$3&lt;=$C140,0,IF(R$3&gt;($F$109+$C140),INDEX($D$121:$W$121,,$C140)-SUM($D140:Q140),INDEX($D$121:$W$121,,$C140)/$F$109)))</f>
        <v>0</v>
      </c>
      <c r="S140" s="7">
        <f>IF($F$109="n/a",0,IF(S$3&lt;=$C140,0,IF(S$3&gt;($F$109+$C140),INDEX($D$121:$W$121,,$C140)-SUM($D140:R140),INDEX($D$121:$W$121,,$C140)/$F$109)))</f>
        <v>0</v>
      </c>
      <c r="T140" s="7">
        <f>IF($F$109="n/a",0,IF(T$3&lt;=$C140,0,IF(T$3&gt;($F$109+$C140),INDEX($D$121:$W$121,,$C140)-SUM($D140:S140),INDEX($D$121:$W$121,,$C140)/$F$109)))</f>
        <v>0</v>
      </c>
      <c r="U140" s="7">
        <f>IF($F$109="n/a",0,IF(U$3&lt;=$C140,0,IF(U$3&gt;($F$109+$C140),INDEX($D$121:$W$121,,$C140)-SUM($D140:T140),INDEX($D$121:$W$121,,$C140)/$F$109)))</f>
        <v>0</v>
      </c>
      <c r="V140" s="7">
        <f>IF($F$109="n/a",0,IF(V$3&lt;=$C140,0,IF(V$3&gt;($F$109+$C140),INDEX($D$121:$W$121,,$C140)-SUM($D140:U140),INDEX($D$121:$W$121,,$C140)/$F$109)))</f>
        <v>0</v>
      </c>
      <c r="W140" s="7">
        <f>IF($F$109="n/a",0,IF(W$3&lt;=$C140,0,IF(W$3&gt;($F$109+$C140),INDEX($D$121:$W$121,,$C140)-SUM($D140:V140),INDEX($D$121:$W$121,,$C140)/$F$109)))</f>
        <v>0</v>
      </c>
      <c r="X140" s="7">
        <f>IF($F$109="n/a",0,IF(X$3&lt;=$C140,0,IF(X$3&gt;($F$109+$C140),INDEX($D$121:$W$121,,$C140)-SUM($D140:W140),INDEX($D$121:$W$121,,$C140)/$F$109)))</f>
        <v>0</v>
      </c>
      <c r="Y140" s="7">
        <f>IF($F$109="n/a",0,IF(Y$3&lt;=$C140,0,IF(Y$3&gt;($F$109+$C140),INDEX($D$121:$W$121,,$C140)-SUM($D140:X140),INDEX($D$121:$W$121,,$C140)/$F$109)))</f>
        <v>0</v>
      </c>
      <c r="Z140" s="7">
        <f>IF($F$109="n/a",0,IF(Z$3&lt;=$C140,0,IF(Z$3&gt;($F$109+$C140),INDEX($D$121:$W$121,,$C140)-SUM($D140:Y140),INDEX($D$121:$W$121,,$C140)/$F$109)))</f>
        <v>0</v>
      </c>
      <c r="AA140" s="7">
        <f>IF($F$109="n/a",0,IF(AA$3&lt;=$C140,0,IF(AA$3&gt;($F$109+$C140),INDEX($D$121:$W$121,,$C140)-SUM($D140:Z140),INDEX($D$121:$W$121,,$C140)/$F$109)))</f>
        <v>0</v>
      </c>
      <c r="AB140" s="7">
        <f>IF($F$109="n/a",0,IF(AB$3&lt;=$C140,0,IF(AB$3&gt;($F$109+$C140),INDEX($D$121:$W$121,,$C140)-SUM($D140:AA140),INDEX($D$121:$W$121,,$C140)/$F$109)))</f>
        <v>0</v>
      </c>
      <c r="AC140" s="7">
        <f>IF($F$109="n/a",0,IF(AC$3&lt;=$C140,0,IF(AC$3&gt;($F$109+$C140),INDEX($D$121:$W$121,,$C140)-SUM($D140:AB140),INDEX($D$121:$W$121,,$C140)/$F$109)))</f>
        <v>0</v>
      </c>
      <c r="AD140" s="7">
        <f>IF($F$109="n/a",0,IF(AD$3&lt;=$C140,0,IF(AD$3&gt;($F$109+$C140),INDEX($D$121:$W$121,,$C140)-SUM($D140:AC140),INDEX($D$121:$W$121,,$C140)/$F$109)))</f>
        <v>0</v>
      </c>
      <c r="AE140" s="7">
        <f>IF($F$109="n/a",0,IF(AE$3&lt;=$C140,0,IF(AE$3&gt;($F$109+$C140),INDEX($D$121:$W$121,,$C140)-SUM($D140:AD140),INDEX($D$121:$W$121,,$C140)/$F$109)))</f>
        <v>0</v>
      </c>
      <c r="AF140" s="7">
        <f>IF($F$109="n/a",0,IF(AF$3&lt;=$C140,0,IF(AF$3&gt;($F$109+$C140),INDEX($D$121:$W$121,,$C140)-SUM($D140:AE140),INDEX($D$121:$W$121,,$C140)/$F$109)))</f>
        <v>0</v>
      </c>
      <c r="AG140" s="7">
        <f>IF($F$109="n/a",0,IF(AG$3&lt;=$C140,0,IF(AG$3&gt;($F$109+$C140),INDEX($D$121:$W$121,,$C140)-SUM($D140:AF140),INDEX($D$121:$W$121,,$C140)/$F$109)))</f>
        <v>0</v>
      </c>
      <c r="AH140" s="7">
        <f>IF($F$109="n/a",0,IF(AH$3&lt;=$C140,0,IF(AH$3&gt;($F$109+$C140),INDEX($D$121:$W$121,,$C140)-SUM($D140:AG140),INDEX($D$121:$W$121,,$C140)/$F$109)))</f>
        <v>0</v>
      </c>
      <c r="AI140" s="7">
        <f>IF($F$109="n/a",0,IF(AI$3&lt;=$C140,0,IF(AI$3&gt;($F$109+$C140),INDEX($D$121:$W$121,,$C140)-SUM($D140:AH140),INDEX($D$121:$W$121,,$C140)/$F$109)))</f>
        <v>0</v>
      </c>
      <c r="AJ140" s="7">
        <f>IF($F$109="n/a",0,IF(AJ$3&lt;=$C140,0,IF(AJ$3&gt;($F$109+$C140),INDEX($D$121:$W$121,,$C140)-SUM($D140:AI140),INDEX($D$121:$W$121,,$C140)/$F$109)))</f>
        <v>0</v>
      </c>
      <c r="AK140" s="7">
        <f>IF($F$109="n/a",0,IF(AK$3&lt;=$C140,0,IF(AK$3&gt;($F$109+$C140),INDEX($D$121:$W$121,,$C140)-SUM($D140:AJ140),INDEX($D$121:$W$121,,$C140)/$F$109)))</f>
        <v>0</v>
      </c>
      <c r="AL140" s="7">
        <f>IF($F$109="n/a",0,IF(AL$3&lt;=$C140,0,IF(AL$3&gt;($F$109+$C140),INDEX($D$121:$W$121,,$C140)-SUM($D140:AK140),INDEX($D$121:$W$121,,$C140)/$F$109)))</f>
        <v>0</v>
      </c>
      <c r="AM140" s="7">
        <f>IF($F$109="n/a",0,IF(AM$3&lt;=$C140,0,IF(AM$3&gt;($F$109+$C140),INDEX($D$121:$W$121,,$C140)-SUM($D140:AL140),INDEX($D$121:$W$121,,$C140)/$F$109)))</f>
        <v>0</v>
      </c>
      <c r="AN140" s="7">
        <f>IF($F$109="n/a",0,IF(AN$3&lt;=$C140,0,IF(AN$3&gt;($F$109+$C140),INDEX($D$121:$W$121,,$C140)-SUM($D140:AM140),INDEX($D$121:$W$121,,$C140)/$F$109)))</f>
        <v>0</v>
      </c>
      <c r="AO140" s="7">
        <f>IF($F$109="n/a",0,IF(AO$3&lt;=$C140,0,IF(AO$3&gt;($F$109+$C140),INDEX($D$121:$W$121,,$C140)-SUM($D140:AN140),INDEX($D$121:$W$121,,$C140)/$F$109)))</f>
        <v>0</v>
      </c>
      <c r="AP140" s="7">
        <f>IF($F$109="n/a",0,IF(AP$3&lt;=$C140,0,IF(AP$3&gt;($F$109+$C140),INDEX($D$121:$W$121,,$C140)-SUM($D140:AO140),INDEX($D$121:$W$121,,$C140)/$F$109)))</f>
        <v>0</v>
      </c>
      <c r="AQ140" s="7">
        <f>IF($F$109="n/a",0,IF(AQ$3&lt;=$C140,0,IF(AQ$3&gt;($F$109+$C140),INDEX($D$121:$W$121,,$C140)-SUM($D140:AP140),INDEX($D$121:$W$121,,$C140)/$F$109)))</f>
        <v>0</v>
      </c>
      <c r="AR140" s="7">
        <f>IF($F$109="n/a",0,IF(AR$3&lt;=$C140,0,IF(AR$3&gt;($F$109+$C140),INDEX($D$121:$W$121,,$C140)-SUM($D140:AQ140),INDEX($D$121:$W$121,,$C140)/$F$109)))</f>
        <v>0</v>
      </c>
      <c r="AS140" s="7">
        <f>IF($F$109="n/a",0,IF(AS$3&lt;=$C140,0,IF(AS$3&gt;($F$109+$C140),INDEX($D$121:$W$121,,$C140)-SUM($D140:AR140),INDEX($D$121:$W$121,,$C140)/$F$109)))</f>
        <v>0</v>
      </c>
      <c r="AT140" s="7">
        <f>IF($F$109="n/a",0,IF(AT$3&lt;=$C140,0,IF(AT$3&gt;($F$109+$C140),INDEX($D$121:$W$121,,$C140)-SUM($D140:AS140),INDEX($D$121:$W$121,,$C140)/$F$109)))</f>
        <v>0</v>
      </c>
      <c r="AU140" s="7">
        <f>IF($F$109="n/a",0,IF(AU$3&lt;=$C140,0,IF(AU$3&gt;($F$109+$C140),INDEX($D$121:$W$121,,$C140)-SUM($D140:AT140),INDEX($D$121:$W$121,,$C140)/$F$109)))</f>
        <v>0</v>
      </c>
      <c r="AV140" s="7">
        <f>IF($F$109="n/a",0,IF(AV$3&lt;=$C140,0,IF(AV$3&gt;($F$109+$C140),INDEX($D$121:$W$121,,$C140)-SUM($D140:AU140),INDEX($D$121:$W$121,,$C140)/$F$109)))</f>
        <v>0</v>
      </c>
      <c r="AW140" s="7">
        <f>IF($F$109="n/a",0,IF(AW$3&lt;=$C140,0,IF(AW$3&gt;($F$109+$C140),INDEX($D$121:$W$121,,$C140)-SUM($D140:AV140),INDEX($D$121:$W$121,,$C140)/$F$109)))</f>
        <v>0</v>
      </c>
      <c r="AX140" s="7">
        <f>IF($F$109="n/a",0,IF(AX$3&lt;=$C140,0,IF(AX$3&gt;($F$109+$C140),INDEX($D$121:$W$121,,$C140)-SUM($D140:AW140),INDEX($D$121:$W$121,,$C140)/$F$109)))</f>
        <v>0</v>
      </c>
      <c r="AY140" s="7">
        <f>IF($F$109="n/a",0,IF(AY$3&lt;=$C140,0,IF(AY$3&gt;($F$109+$C140),INDEX($D$121:$W$121,,$C140)-SUM($D140:AX140),INDEX($D$121:$W$121,,$C140)/$F$109)))</f>
        <v>0</v>
      </c>
      <c r="AZ140" s="7">
        <f>IF($F$109="n/a",0,IF(AZ$3&lt;=$C140,0,IF(AZ$3&gt;($F$109+$C140),INDEX($D$121:$W$121,,$C140)-SUM($D140:AY140),INDEX($D$121:$W$121,,$C140)/$F$109)))</f>
        <v>0</v>
      </c>
      <c r="BA140" s="7">
        <f>IF($F$109="n/a",0,IF(BA$3&lt;=$C140,0,IF(BA$3&gt;($F$109+$C140),INDEX($D$121:$W$121,,$C140)-SUM($D140:AZ140),INDEX($D$121:$W$121,,$C140)/$F$109)))</f>
        <v>0</v>
      </c>
      <c r="BB140" s="7">
        <f>IF($F$109="n/a",0,IF(BB$3&lt;=$C140,0,IF(BB$3&gt;($F$109+$C140),INDEX($D$121:$W$121,,$C140)-SUM($D140:BA140),INDEX($D$121:$W$121,,$C140)/$F$109)))</f>
        <v>0</v>
      </c>
      <c r="BC140" s="7">
        <f>IF($F$109="n/a",0,IF(BC$3&lt;=$C140,0,IF(BC$3&gt;($F$109+$C140),INDEX($D$121:$W$121,,$C140)-SUM($D140:BB140),INDEX($D$121:$W$121,,$C140)/$F$109)))</f>
        <v>0</v>
      </c>
      <c r="BD140" s="7">
        <f>IF($F$109="n/a",0,IF(BD$3&lt;=$C140,0,IF(BD$3&gt;($F$109+$C140),INDEX($D$121:$W$121,,$C140)-SUM($D140:BC140),INDEX($D$121:$W$121,,$C140)/$F$109)))</f>
        <v>0</v>
      </c>
      <c r="BE140" s="7">
        <f>IF($F$109="n/a",0,IF(BE$3&lt;=$C140,0,IF(BE$3&gt;($F$109+$C140),INDEX($D$121:$W$121,,$C140)-SUM($D140:BD140),INDEX($D$121:$W$121,,$C140)/$F$109)))</f>
        <v>0</v>
      </c>
      <c r="BF140" s="7">
        <f>IF($F$109="n/a",0,IF(BF$3&lt;=$C140,0,IF(BF$3&gt;($F$109+$C140),INDEX($D$121:$W$121,,$C140)-SUM($D140:BE140),INDEX($D$121:$W$121,,$C140)/$F$109)))</f>
        <v>0</v>
      </c>
      <c r="BG140" s="7">
        <f>IF($F$109="n/a",0,IF(BG$3&lt;=$C140,0,IF(BG$3&gt;($F$109+$C140),INDEX($D$121:$W$121,,$C140)-SUM($D140:BF140),INDEX($D$121:$W$121,,$C140)/$F$109)))</f>
        <v>0</v>
      </c>
      <c r="BH140" s="7">
        <f>IF($F$109="n/a",0,IF(BH$3&lt;=$C140,0,IF(BH$3&gt;($F$109+$C140),INDEX($D$121:$W$121,,$C140)-SUM($D140:BG140),INDEX($D$121:$W$121,,$C140)/$F$109)))</f>
        <v>0</v>
      </c>
      <c r="BI140" s="7">
        <f>IF($F$109="n/a",0,IF(BI$3&lt;=$C140,0,IF(BI$3&gt;($F$109+$C140),INDEX($D$121:$W$121,,$C140)-SUM($D140:BH140),INDEX($D$121:$W$121,,$C140)/$F$109)))</f>
        <v>0</v>
      </c>
      <c r="BJ140" s="7">
        <f>IF($F$109="n/a",0,IF(BJ$3&lt;=$C140,0,IF(BJ$3&gt;($F$109+$C140),INDEX($D$121:$W$121,,$C140)-SUM($D140:BI140),INDEX($D$121:$W$121,,$C140)/$F$109)))</f>
        <v>0</v>
      </c>
      <c r="BK140" s="7">
        <f>IF($F$109="n/a",0,IF(BK$3&lt;=$C140,0,IF(BK$3&gt;($F$109+$C140),INDEX($D$121:$W$121,,$C140)-SUM($D140:BJ140),INDEX($D$121:$W$121,,$C140)/$F$109)))</f>
        <v>0</v>
      </c>
    </row>
    <row r="141" spans="2:63" hidden="1" outlineLevel="1">
      <c r="B141" s="14">
        <v>2030</v>
      </c>
      <c r="C141">
        <v>18</v>
      </c>
      <c r="D141" s="7"/>
      <c r="E141" s="7">
        <f>IF($F$109="n/a",0,IF(E$3&lt;=$C141,0,IF(E$3&gt;($F$109+$C141),INDEX($D$121:$W$121,,$C141)-SUM($D141:D141),INDEX($D$121:$W$121,,$C141)/$F$109)))</f>
        <v>0</v>
      </c>
      <c r="F141" s="7">
        <f>IF($F$109="n/a",0,IF(F$3&lt;=$C141,0,IF(F$3&gt;($F$109+$C141),INDEX($D$121:$W$121,,$C141)-SUM($D141:E141),INDEX($D$121:$W$121,,$C141)/$F$109)))</f>
        <v>0</v>
      </c>
      <c r="G141" s="7">
        <f>IF($F$109="n/a",0,IF(G$3&lt;=$C141,0,IF(G$3&gt;($F$109+$C141),INDEX($D$121:$W$121,,$C141)-SUM($D141:F141),INDEX($D$121:$W$121,,$C141)/$F$109)))</f>
        <v>0</v>
      </c>
      <c r="H141" s="10">
        <f>IF($F$109="n/a",0,IF(H$3&lt;=$C141,0,IF(H$3&gt;($F$109+$C141),INDEX($D$121:$W$121,,$C141)-SUM($D141:G141),INDEX($D$121:$W$121,,$C141)/$F$109)))</f>
        <v>0</v>
      </c>
      <c r="I141" s="11">
        <f>IF($F$109="n/a",0,IF(I$3&lt;=$C141,0,IF(I$3&gt;($F$109+$C141),INDEX($D$121:$W$121,,$C141)-SUM($D141:H141),INDEX($D$121:$W$121,,$C141)/$F$109)))</f>
        <v>0</v>
      </c>
      <c r="J141" s="7">
        <f>IF($F$109="n/a",0,IF(J$3&lt;=$C141,0,IF(J$3&gt;($F$109+$C141),INDEX($D$121:$W$121,,$C141)-SUM($D141:I141),INDEX($D$121:$W$121,,$C141)/$F$109)))</f>
        <v>0</v>
      </c>
      <c r="K141" s="7">
        <f>IF($F$109="n/a",0,IF(K$3&lt;=$C141,0,IF(K$3&gt;($F$109+$C141),INDEX($D$121:$W$121,,$C141)-SUM($D141:J141),INDEX($D$121:$W$121,,$C141)/$F$109)))</f>
        <v>0</v>
      </c>
      <c r="L141" s="7">
        <f>IF($F$109="n/a",0,IF(L$3&lt;=$C141,0,IF(L$3&gt;($F$109+$C141),INDEX($D$121:$W$121,,$C141)-SUM($D141:K141),INDEX($D$121:$W$121,,$C141)/$F$109)))</f>
        <v>0</v>
      </c>
      <c r="M141" s="7">
        <f>IF($F$109="n/a",0,IF(M$3&lt;=$C141,0,IF(M$3&gt;($F$109+$C141),INDEX($D$121:$W$121,,$C141)-SUM($D141:L141),INDEX($D$121:$W$121,,$C141)/$F$109)))</f>
        <v>0</v>
      </c>
      <c r="N141" s="7">
        <f>IF($F$109="n/a",0,IF(N$3&lt;=$C141,0,IF(N$3&gt;($F$109+$C141),INDEX($D$121:$W$121,,$C141)-SUM($D141:M141),INDEX($D$121:$W$121,,$C141)/$F$109)))</f>
        <v>0</v>
      </c>
      <c r="O141" s="7">
        <f>IF($F$109="n/a",0,IF(O$3&lt;=$C141,0,IF(O$3&gt;($F$109+$C141),INDEX($D$121:$W$121,,$C141)-SUM($D141:N141),INDEX($D$121:$W$121,,$C141)/$F$109)))</f>
        <v>0</v>
      </c>
      <c r="P141" s="7">
        <f>IF($F$109="n/a",0,IF(P$3&lt;=$C141,0,IF(P$3&gt;($F$109+$C141),INDEX($D$121:$W$121,,$C141)-SUM($D141:O141),INDEX($D$121:$W$121,,$C141)/$F$109)))</f>
        <v>0</v>
      </c>
      <c r="Q141" s="7">
        <f>IF($F$109="n/a",0,IF(Q$3&lt;=$C141,0,IF(Q$3&gt;($F$109+$C141),INDEX($D$121:$W$121,,$C141)-SUM($D141:P141),INDEX($D$121:$W$121,,$C141)/$F$109)))</f>
        <v>0</v>
      </c>
      <c r="R141" s="7">
        <f>IF($F$109="n/a",0,IF(R$3&lt;=$C141,0,IF(R$3&gt;($F$109+$C141),INDEX($D$121:$W$121,,$C141)-SUM($D141:Q141),INDEX($D$121:$W$121,,$C141)/$F$109)))</f>
        <v>0</v>
      </c>
      <c r="S141" s="7">
        <f>IF($F$109="n/a",0,IF(S$3&lt;=$C141,0,IF(S$3&gt;($F$109+$C141),INDEX($D$121:$W$121,,$C141)-SUM($D141:R141),INDEX($D$121:$W$121,,$C141)/$F$109)))</f>
        <v>0</v>
      </c>
      <c r="T141" s="7">
        <f>IF($F$109="n/a",0,IF(T$3&lt;=$C141,0,IF(T$3&gt;($F$109+$C141),INDEX($D$121:$W$121,,$C141)-SUM($D141:S141),INDEX($D$121:$W$121,,$C141)/$F$109)))</f>
        <v>0</v>
      </c>
      <c r="U141" s="7">
        <f>IF($F$109="n/a",0,IF(U$3&lt;=$C141,0,IF(U$3&gt;($F$109+$C141),INDEX($D$121:$W$121,,$C141)-SUM($D141:T141),INDEX($D$121:$W$121,,$C141)/$F$109)))</f>
        <v>0</v>
      </c>
      <c r="V141" s="7">
        <f>IF($F$109="n/a",0,IF(V$3&lt;=$C141,0,IF(V$3&gt;($F$109+$C141),INDEX($D$121:$W$121,,$C141)-SUM($D141:U141),INDEX($D$121:$W$121,,$C141)/$F$109)))</f>
        <v>0</v>
      </c>
      <c r="W141" s="7">
        <f>IF($F$109="n/a",0,IF(W$3&lt;=$C141,0,IF(W$3&gt;($F$109+$C141),INDEX($D$121:$W$121,,$C141)-SUM($D141:V141),INDEX($D$121:$W$121,,$C141)/$F$109)))</f>
        <v>0</v>
      </c>
      <c r="X141" s="7">
        <f>IF($F$109="n/a",0,IF(X$3&lt;=$C141,0,IF(X$3&gt;($F$109+$C141),INDEX($D$121:$W$121,,$C141)-SUM($D141:W141),INDEX($D$121:$W$121,,$C141)/$F$109)))</f>
        <v>0</v>
      </c>
      <c r="Y141" s="7">
        <f>IF($F$109="n/a",0,IF(Y$3&lt;=$C141,0,IF(Y$3&gt;($F$109+$C141),INDEX($D$121:$W$121,,$C141)-SUM($D141:X141),INDEX($D$121:$W$121,,$C141)/$F$109)))</f>
        <v>0</v>
      </c>
      <c r="Z141" s="7">
        <f>IF($F$109="n/a",0,IF(Z$3&lt;=$C141,0,IF(Z$3&gt;($F$109+$C141),INDEX($D$121:$W$121,,$C141)-SUM($D141:Y141),INDEX($D$121:$W$121,,$C141)/$F$109)))</f>
        <v>0</v>
      </c>
      <c r="AA141" s="7">
        <f>IF($F$109="n/a",0,IF(AA$3&lt;=$C141,0,IF(AA$3&gt;($F$109+$C141),INDEX($D$121:$W$121,,$C141)-SUM($D141:Z141),INDEX($D$121:$W$121,,$C141)/$F$109)))</f>
        <v>0</v>
      </c>
      <c r="AB141" s="7">
        <f>IF($F$109="n/a",0,IF(AB$3&lt;=$C141,0,IF(AB$3&gt;($F$109+$C141),INDEX($D$121:$W$121,,$C141)-SUM($D141:AA141),INDEX($D$121:$W$121,,$C141)/$F$109)))</f>
        <v>0</v>
      </c>
      <c r="AC141" s="7">
        <f>IF($F$109="n/a",0,IF(AC$3&lt;=$C141,0,IF(AC$3&gt;($F$109+$C141),INDEX($D$121:$W$121,,$C141)-SUM($D141:AB141),INDEX($D$121:$W$121,,$C141)/$F$109)))</f>
        <v>0</v>
      </c>
      <c r="AD141" s="7">
        <f>IF($F$109="n/a",0,IF(AD$3&lt;=$C141,0,IF(AD$3&gt;($F$109+$C141),INDEX($D$121:$W$121,,$C141)-SUM($D141:AC141),INDEX($D$121:$W$121,,$C141)/$F$109)))</f>
        <v>0</v>
      </c>
      <c r="AE141" s="7">
        <f>IF($F$109="n/a",0,IF(AE$3&lt;=$C141,0,IF(AE$3&gt;($F$109+$C141),INDEX($D$121:$W$121,,$C141)-SUM($D141:AD141),INDEX($D$121:$W$121,,$C141)/$F$109)))</f>
        <v>0</v>
      </c>
      <c r="AF141" s="7">
        <f>IF($F$109="n/a",0,IF(AF$3&lt;=$C141,0,IF(AF$3&gt;($F$109+$C141),INDEX($D$121:$W$121,,$C141)-SUM($D141:AE141),INDEX($D$121:$W$121,,$C141)/$F$109)))</f>
        <v>0</v>
      </c>
      <c r="AG141" s="7">
        <f>IF($F$109="n/a",0,IF(AG$3&lt;=$C141,0,IF(AG$3&gt;($F$109+$C141),INDEX($D$121:$W$121,,$C141)-SUM($D141:AF141),INDEX($D$121:$W$121,,$C141)/$F$109)))</f>
        <v>0</v>
      </c>
      <c r="AH141" s="7">
        <f>IF($F$109="n/a",0,IF(AH$3&lt;=$C141,0,IF(AH$3&gt;($F$109+$C141),INDEX($D$121:$W$121,,$C141)-SUM($D141:AG141),INDEX($D$121:$W$121,,$C141)/$F$109)))</f>
        <v>0</v>
      </c>
      <c r="AI141" s="7">
        <f>IF($F$109="n/a",0,IF(AI$3&lt;=$C141,0,IF(AI$3&gt;($F$109+$C141),INDEX($D$121:$W$121,,$C141)-SUM($D141:AH141),INDEX($D$121:$W$121,,$C141)/$F$109)))</f>
        <v>0</v>
      </c>
      <c r="AJ141" s="7">
        <f>IF($F$109="n/a",0,IF(AJ$3&lt;=$C141,0,IF(AJ$3&gt;($F$109+$C141),INDEX($D$121:$W$121,,$C141)-SUM($D141:AI141),INDEX($D$121:$W$121,,$C141)/$F$109)))</f>
        <v>0</v>
      </c>
      <c r="AK141" s="7">
        <f>IF($F$109="n/a",0,IF(AK$3&lt;=$C141,0,IF(AK$3&gt;($F$109+$C141),INDEX($D$121:$W$121,,$C141)-SUM($D141:AJ141),INDEX($D$121:$W$121,,$C141)/$F$109)))</f>
        <v>0</v>
      </c>
      <c r="AL141" s="7">
        <f>IF($F$109="n/a",0,IF(AL$3&lt;=$C141,0,IF(AL$3&gt;($F$109+$C141),INDEX($D$121:$W$121,,$C141)-SUM($D141:AK141),INDEX($D$121:$W$121,,$C141)/$F$109)))</f>
        <v>0</v>
      </c>
      <c r="AM141" s="7">
        <f>IF($F$109="n/a",0,IF(AM$3&lt;=$C141,0,IF(AM$3&gt;($F$109+$C141),INDEX($D$121:$W$121,,$C141)-SUM($D141:AL141),INDEX($D$121:$W$121,,$C141)/$F$109)))</f>
        <v>0</v>
      </c>
      <c r="AN141" s="7">
        <f>IF($F$109="n/a",0,IF(AN$3&lt;=$C141,0,IF(AN$3&gt;($F$109+$C141),INDEX($D$121:$W$121,,$C141)-SUM($D141:AM141),INDEX($D$121:$W$121,,$C141)/$F$109)))</f>
        <v>0</v>
      </c>
      <c r="AO141" s="7">
        <f>IF($F$109="n/a",0,IF(AO$3&lt;=$C141,0,IF(AO$3&gt;($F$109+$C141),INDEX($D$121:$W$121,,$C141)-SUM($D141:AN141),INDEX($D$121:$W$121,,$C141)/$F$109)))</f>
        <v>0</v>
      </c>
      <c r="AP141" s="7">
        <f>IF($F$109="n/a",0,IF(AP$3&lt;=$C141,0,IF(AP$3&gt;($F$109+$C141),INDEX($D$121:$W$121,,$C141)-SUM($D141:AO141),INDEX($D$121:$W$121,,$C141)/$F$109)))</f>
        <v>0</v>
      </c>
      <c r="AQ141" s="7">
        <f>IF($F$109="n/a",0,IF(AQ$3&lt;=$C141,0,IF(AQ$3&gt;($F$109+$C141),INDEX($D$121:$W$121,,$C141)-SUM($D141:AP141),INDEX($D$121:$W$121,,$C141)/$F$109)))</f>
        <v>0</v>
      </c>
      <c r="AR141" s="7">
        <f>IF($F$109="n/a",0,IF(AR$3&lt;=$C141,0,IF(AR$3&gt;($F$109+$C141),INDEX($D$121:$W$121,,$C141)-SUM($D141:AQ141),INDEX($D$121:$W$121,,$C141)/$F$109)))</f>
        <v>0</v>
      </c>
      <c r="AS141" s="7">
        <f>IF($F$109="n/a",0,IF(AS$3&lt;=$C141,0,IF(AS$3&gt;($F$109+$C141),INDEX($D$121:$W$121,,$C141)-SUM($D141:AR141),INDEX($D$121:$W$121,,$C141)/$F$109)))</f>
        <v>0</v>
      </c>
      <c r="AT141" s="7">
        <f>IF($F$109="n/a",0,IF(AT$3&lt;=$C141,0,IF(AT$3&gt;($F$109+$C141),INDEX($D$121:$W$121,,$C141)-SUM($D141:AS141),INDEX($D$121:$W$121,,$C141)/$F$109)))</f>
        <v>0</v>
      </c>
      <c r="AU141" s="7">
        <f>IF($F$109="n/a",0,IF(AU$3&lt;=$C141,0,IF(AU$3&gt;($F$109+$C141),INDEX($D$121:$W$121,,$C141)-SUM($D141:AT141),INDEX($D$121:$W$121,,$C141)/$F$109)))</f>
        <v>0</v>
      </c>
      <c r="AV141" s="7">
        <f>IF($F$109="n/a",0,IF(AV$3&lt;=$C141,0,IF(AV$3&gt;($F$109+$C141),INDEX($D$121:$W$121,,$C141)-SUM($D141:AU141),INDEX($D$121:$W$121,,$C141)/$F$109)))</f>
        <v>0</v>
      </c>
      <c r="AW141" s="7">
        <f>IF($F$109="n/a",0,IF(AW$3&lt;=$C141,0,IF(AW$3&gt;($F$109+$C141),INDEX($D$121:$W$121,,$C141)-SUM($D141:AV141),INDEX($D$121:$W$121,,$C141)/$F$109)))</f>
        <v>0</v>
      </c>
      <c r="AX141" s="7">
        <f>IF($F$109="n/a",0,IF(AX$3&lt;=$C141,0,IF(AX$3&gt;($F$109+$C141),INDEX($D$121:$W$121,,$C141)-SUM($D141:AW141),INDEX($D$121:$W$121,,$C141)/$F$109)))</f>
        <v>0</v>
      </c>
      <c r="AY141" s="7">
        <f>IF($F$109="n/a",0,IF(AY$3&lt;=$C141,0,IF(AY$3&gt;($F$109+$C141),INDEX($D$121:$W$121,,$C141)-SUM($D141:AX141),INDEX($D$121:$W$121,,$C141)/$F$109)))</f>
        <v>0</v>
      </c>
      <c r="AZ141" s="7">
        <f>IF($F$109="n/a",0,IF(AZ$3&lt;=$C141,0,IF(AZ$3&gt;($F$109+$C141),INDEX($D$121:$W$121,,$C141)-SUM($D141:AY141),INDEX($D$121:$W$121,,$C141)/$F$109)))</f>
        <v>0</v>
      </c>
      <c r="BA141" s="7">
        <f>IF($F$109="n/a",0,IF(BA$3&lt;=$C141,0,IF(BA$3&gt;($F$109+$C141),INDEX($D$121:$W$121,,$C141)-SUM($D141:AZ141),INDEX($D$121:$W$121,,$C141)/$F$109)))</f>
        <v>0</v>
      </c>
      <c r="BB141" s="7">
        <f>IF($F$109="n/a",0,IF(BB$3&lt;=$C141,0,IF(BB$3&gt;($F$109+$C141),INDEX($D$121:$W$121,,$C141)-SUM($D141:BA141),INDEX($D$121:$W$121,,$C141)/$F$109)))</f>
        <v>0</v>
      </c>
      <c r="BC141" s="7">
        <f>IF($F$109="n/a",0,IF(BC$3&lt;=$C141,0,IF(BC$3&gt;($F$109+$C141),INDEX($D$121:$W$121,,$C141)-SUM($D141:BB141),INDEX($D$121:$W$121,,$C141)/$F$109)))</f>
        <v>0</v>
      </c>
      <c r="BD141" s="7">
        <f>IF($F$109="n/a",0,IF(BD$3&lt;=$C141,0,IF(BD$3&gt;($F$109+$C141),INDEX($D$121:$W$121,,$C141)-SUM($D141:BC141),INDEX($D$121:$W$121,,$C141)/$F$109)))</f>
        <v>0</v>
      </c>
      <c r="BE141" s="7">
        <f>IF($F$109="n/a",0,IF(BE$3&lt;=$C141,0,IF(BE$3&gt;($F$109+$C141),INDEX($D$121:$W$121,,$C141)-SUM($D141:BD141),INDEX($D$121:$W$121,,$C141)/$F$109)))</f>
        <v>0</v>
      </c>
      <c r="BF141" s="7">
        <f>IF($F$109="n/a",0,IF(BF$3&lt;=$C141,0,IF(BF$3&gt;($F$109+$C141),INDEX($D$121:$W$121,,$C141)-SUM($D141:BE141),INDEX($D$121:$W$121,,$C141)/$F$109)))</f>
        <v>0</v>
      </c>
      <c r="BG141" s="7">
        <f>IF($F$109="n/a",0,IF(BG$3&lt;=$C141,0,IF(BG$3&gt;($F$109+$C141),INDEX($D$121:$W$121,,$C141)-SUM($D141:BF141),INDEX($D$121:$W$121,,$C141)/$F$109)))</f>
        <v>0</v>
      </c>
      <c r="BH141" s="7">
        <f>IF($F$109="n/a",0,IF(BH$3&lt;=$C141,0,IF(BH$3&gt;($F$109+$C141),INDEX($D$121:$W$121,,$C141)-SUM($D141:BG141),INDEX($D$121:$W$121,,$C141)/$F$109)))</f>
        <v>0</v>
      </c>
      <c r="BI141" s="7">
        <f>IF($F$109="n/a",0,IF(BI$3&lt;=$C141,0,IF(BI$3&gt;($F$109+$C141),INDEX($D$121:$W$121,,$C141)-SUM($D141:BH141),INDEX($D$121:$W$121,,$C141)/$F$109)))</f>
        <v>0</v>
      </c>
      <c r="BJ141" s="7">
        <f>IF($F$109="n/a",0,IF(BJ$3&lt;=$C141,0,IF(BJ$3&gt;($F$109+$C141),INDEX($D$121:$W$121,,$C141)-SUM($D141:BI141),INDEX($D$121:$W$121,,$C141)/$F$109)))</f>
        <v>0</v>
      </c>
      <c r="BK141" s="7">
        <f>IF($F$109="n/a",0,IF(BK$3&lt;=$C141,0,IF(BK$3&gt;($F$109+$C141),INDEX($D$121:$W$121,,$C141)-SUM($D141:BJ141),INDEX($D$121:$W$121,,$C141)/$F$109)))</f>
        <v>0</v>
      </c>
    </row>
    <row r="142" spans="2:63" hidden="1" outlineLevel="1">
      <c r="B142" s="14">
        <v>2031</v>
      </c>
      <c r="C142">
        <v>19</v>
      </c>
      <c r="D142" s="7"/>
      <c r="E142" s="7">
        <f>IF($F$109="n/a",0,IF(E$3&lt;=$C142,0,IF(E$3&gt;($F$109+$C142),INDEX($D$121:$W$121,,$C142)-SUM($D142:D142),INDEX($D$121:$W$121,,$C142)/$F$109)))</f>
        <v>0</v>
      </c>
      <c r="F142" s="7">
        <f>IF($F$109="n/a",0,IF(F$3&lt;=$C142,0,IF(F$3&gt;($F$109+$C142),INDEX($D$121:$W$121,,$C142)-SUM($D142:E142),INDEX($D$121:$W$121,,$C142)/$F$109)))</f>
        <v>0</v>
      </c>
      <c r="G142" s="7">
        <f>IF($F$109="n/a",0,IF(G$3&lt;=$C142,0,IF(G$3&gt;($F$109+$C142),INDEX($D$121:$W$121,,$C142)-SUM($D142:F142),INDEX($D$121:$W$121,,$C142)/$F$109)))</f>
        <v>0</v>
      </c>
      <c r="H142" s="10">
        <f>IF($F$109="n/a",0,IF(H$3&lt;=$C142,0,IF(H$3&gt;($F$109+$C142),INDEX($D$121:$W$121,,$C142)-SUM($D142:G142),INDEX($D$121:$W$121,,$C142)/$F$109)))</f>
        <v>0</v>
      </c>
      <c r="I142" s="11">
        <f>IF($F$109="n/a",0,IF(I$3&lt;=$C142,0,IF(I$3&gt;($F$109+$C142),INDEX($D$121:$W$121,,$C142)-SUM($D142:H142),INDEX($D$121:$W$121,,$C142)/$F$109)))</f>
        <v>0</v>
      </c>
      <c r="J142" s="7">
        <f>IF($F$109="n/a",0,IF(J$3&lt;=$C142,0,IF(J$3&gt;($F$109+$C142),INDEX($D$121:$W$121,,$C142)-SUM($D142:I142),INDEX($D$121:$W$121,,$C142)/$F$109)))</f>
        <v>0</v>
      </c>
      <c r="K142" s="7">
        <f>IF($F$109="n/a",0,IF(K$3&lt;=$C142,0,IF(K$3&gt;($F$109+$C142),INDEX($D$121:$W$121,,$C142)-SUM($D142:J142),INDEX($D$121:$W$121,,$C142)/$F$109)))</f>
        <v>0</v>
      </c>
      <c r="L142" s="7">
        <f>IF($F$109="n/a",0,IF(L$3&lt;=$C142,0,IF(L$3&gt;($F$109+$C142),INDEX($D$121:$W$121,,$C142)-SUM($D142:K142),INDEX($D$121:$W$121,,$C142)/$F$109)))</f>
        <v>0</v>
      </c>
      <c r="M142" s="7">
        <f>IF($F$109="n/a",0,IF(M$3&lt;=$C142,0,IF(M$3&gt;($F$109+$C142),INDEX($D$121:$W$121,,$C142)-SUM($D142:L142),INDEX($D$121:$W$121,,$C142)/$F$109)))</f>
        <v>0</v>
      </c>
      <c r="N142" s="7">
        <f>IF($F$109="n/a",0,IF(N$3&lt;=$C142,0,IF(N$3&gt;($F$109+$C142),INDEX($D$121:$W$121,,$C142)-SUM($D142:M142),INDEX($D$121:$W$121,,$C142)/$F$109)))</f>
        <v>0</v>
      </c>
      <c r="O142" s="7">
        <f>IF($F$109="n/a",0,IF(O$3&lt;=$C142,0,IF(O$3&gt;($F$109+$C142),INDEX($D$121:$W$121,,$C142)-SUM($D142:N142),INDEX($D$121:$W$121,,$C142)/$F$109)))</f>
        <v>0</v>
      </c>
      <c r="P142" s="7">
        <f>IF($F$109="n/a",0,IF(P$3&lt;=$C142,0,IF(P$3&gt;($F$109+$C142),INDEX($D$121:$W$121,,$C142)-SUM($D142:O142),INDEX($D$121:$W$121,,$C142)/$F$109)))</f>
        <v>0</v>
      </c>
      <c r="Q142" s="7">
        <f>IF($F$109="n/a",0,IF(Q$3&lt;=$C142,0,IF(Q$3&gt;($F$109+$C142),INDEX($D$121:$W$121,,$C142)-SUM($D142:P142),INDEX($D$121:$W$121,,$C142)/$F$109)))</f>
        <v>0</v>
      </c>
      <c r="R142" s="7">
        <f>IF($F$109="n/a",0,IF(R$3&lt;=$C142,0,IF(R$3&gt;($F$109+$C142),INDEX($D$121:$W$121,,$C142)-SUM($D142:Q142),INDEX($D$121:$W$121,,$C142)/$F$109)))</f>
        <v>0</v>
      </c>
      <c r="S142" s="7">
        <f>IF($F$109="n/a",0,IF(S$3&lt;=$C142,0,IF(S$3&gt;($F$109+$C142),INDEX($D$121:$W$121,,$C142)-SUM($D142:R142),INDEX($D$121:$W$121,,$C142)/$F$109)))</f>
        <v>0</v>
      </c>
      <c r="T142" s="7">
        <f>IF($F$109="n/a",0,IF(T$3&lt;=$C142,0,IF(T$3&gt;($F$109+$C142),INDEX($D$121:$W$121,,$C142)-SUM($D142:S142),INDEX($D$121:$W$121,,$C142)/$F$109)))</f>
        <v>0</v>
      </c>
      <c r="U142" s="7">
        <f>IF($F$109="n/a",0,IF(U$3&lt;=$C142,0,IF(U$3&gt;($F$109+$C142),INDEX($D$121:$W$121,,$C142)-SUM($D142:T142),INDEX($D$121:$W$121,,$C142)/$F$109)))</f>
        <v>0</v>
      </c>
      <c r="V142" s="7">
        <f>IF($F$109="n/a",0,IF(V$3&lt;=$C142,0,IF(V$3&gt;($F$109+$C142),INDEX($D$121:$W$121,,$C142)-SUM($D142:U142),INDEX($D$121:$W$121,,$C142)/$F$109)))</f>
        <v>0</v>
      </c>
      <c r="W142" s="7">
        <f>IF($F$109="n/a",0,IF(W$3&lt;=$C142,0,IF(W$3&gt;($F$109+$C142),INDEX($D$121:$W$121,,$C142)-SUM($D142:V142),INDEX($D$121:$W$121,,$C142)/$F$109)))</f>
        <v>0</v>
      </c>
      <c r="X142" s="7">
        <f>IF($F$109="n/a",0,IF(X$3&lt;=$C142,0,IF(X$3&gt;($F$109+$C142),INDEX($D$121:$W$121,,$C142)-SUM($D142:W142),INDEX($D$121:$W$121,,$C142)/$F$109)))</f>
        <v>0</v>
      </c>
      <c r="Y142" s="7">
        <f>IF($F$109="n/a",0,IF(Y$3&lt;=$C142,0,IF(Y$3&gt;($F$109+$C142),INDEX($D$121:$W$121,,$C142)-SUM($D142:X142),INDEX($D$121:$W$121,,$C142)/$F$109)))</f>
        <v>0</v>
      </c>
      <c r="Z142" s="7">
        <f>IF($F$109="n/a",0,IF(Z$3&lt;=$C142,0,IF(Z$3&gt;($F$109+$C142),INDEX($D$121:$W$121,,$C142)-SUM($D142:Y142),INDEX($D$121:$W$121,,$C142)/$F$109)))</f>
        <v>0</v>
      </c>
      <c r="AA142" s="7">
        <f>IF($F$109="n/a",0,IF(AA$3&lt;=$C142,0,IF(AA$3&gt;($F$109+$C142),INDEX($D$121:$W$121,,$C142)-SUM($D142:Z142),INDEX($D$121:$W$121,,$C142)/$F$109)))</f>
        <v>0</v>
      </c>
      <c r="AB142" s="7">
        <f>IF($F$109="n/a",0,IF(AB$3&lt;=$C142,0,IF(AB$3&gt;($F$109+$C142),INDEX($D$121:$W$121,,$C142)-SUM($D142:AA142),INDEX($D$121:$W$121,,$C142)/$F$109)))</f>
        <v>0</v>
      </c>
      <c r="AC142" s="7">
        <f>IF($F$109="n/a",0,IF(AC$3&lt;=$C142,0,IF(AC$3&gt;($F$109+$C142),INDEX($D$121:$W$121,,$C142)-SUM($D142:AB142),INDEX($D$121:$W$121,,$C142)/$F$109)))</f>
        <v>0</v>
      </c>
      <c r="AD142" s="7">
        <f>IF($F$109="n/a",0,IF(AD$3&lt;=$C142,0,IF(AD$3&gt;($F$109+$C142),INDEX($D$121:$W$121,,$C142)-SUM($D142:AC142),INDEX($D$121:$W$121,,$C142)/$F$109)))</f>
        <v>0</v>
      </c>
      <c r="AE142" s="7">
        <f>IF($F$109="n/a",0,IF(AE$3&lt;=$C142,0,IF(AE$3&gt;($F$109+$C142),INDEX($D$121:$W$121,,$C142)-SUM($D142:AD142),INDEX($D$121:$W$121,,$C142)/$F$109)))</f>
        <v>0</v>
      </c>
      <c r="AF142" s="7">
        <f>IF($F$109="n/a",0,IF(AF$3&lt;=$C142,0,IF(AF$3&gt;($F$109+$C142),INDEX($D$121:$W$121,,$C142)-SUM($D142:AE142),INDEX($D$121:$W$121,,$C142)/$F$109)))</f>
        <v>0</v>
      </c>
      <c r="AG142" s="7">
        <f>IF($F$109="n/a",0,IF(AG$3&lt;=$C142,0,IF(AG$3&gt;($F$109+$C142),INDEX($D$121:$W$121,,$C142)-SUM($D142:AF142),INDEX($D$121:$W$121,,$C142)/$F$109)))</f>
        <v>0</v>
      </c>
      <c r="AH142" s="7">
        <f>IF($F$109="n/a",0,IF(AH$3&lt;=$C142,0,IF(AH$3&gt;($F$109+$C142),INDEX($D$121:$W$121,,$C142)-SUM($D142:AG142),INDEX($D$121:$W$121,,$C142)/$F$109)))</f>
        <v>0</v>
      </c>
      <c r="AI142" s="7">
        <f>IF($F$109="n/a",0,IF(AI$3&lt;=$C142,0,IF(AI$3&gt;($F$109+$C142),INDEX($D$121:$W$121,,$C142)-SUM($D142:AH142),INDEX($D$121:$W$121,,$C142)/$F$109)))</f>
        <v>0</v>
      </c>
      <c r="AJ142" s="7">
        <f>IF($F$109="n/a",0,IF(AJ$3&lt;=$C142,0,IF(AJ$3&gt;($F$109+$C142),INDEX($D$121:$W$121,,$C142)-SUM($D142:AI142),INDEX($D$121:$W$121,,$C142)/$F$109)))</f>
        <v>0</v>
      </c>
      <c r="AK142" s="7">
        <f>IF($F$109="n/a",0,IF(AK$3&lt;=$C142,0,IF(AK$3&gt;($F$109+$C142),INDEX($D$121:$W$121,,$C142)-SUM($D142:AJ142),INDEX($D$121:$W$121,,$C142)/$F$109)))</f>
        <v>0</v>
      </c>
      <c r="AL142" s="7">
        <f>IF($F$109="n/a",0,IF(AL$3&lt;=$C142,0,IF(AL$3&gt;($F$109+$C142),INDEX($D$121:$W$121,,$C142)-SUM($D142:AK142),INDEX($D$121:$W$121,,$C142)/$F$109)))</f>
        <v>0</v>
      </c>
      <c r="AM142" s="7">
        <f>IF($F$109="n/a",0,IF(AM$3&lt;=$C142,0,IF(AM$3&gt;($F$109+$C142),INDEX($D$121:$W$121,,$C142)-SUM($D142:AL142),INDEX($D$121:$W$121,,$C142)/$F$109)))</f>
        <v>0</v>
      </c>
      <c r="AN142" s="7">
        <f>IF($F$109="n/a",0,IF(AN$3&lt;=$C142,0,IF(AN$3&gt;($F$109+$C142),INDEX($D$121:$W$121,,$C142)-SUM($D142:AM142),INDEX($D$121:$W$121,,$C142)/$F$109)))</f>
        <v>0</v>
      </c>
      <c r="AO142" s="7">
        <f>IF($F$109="n/a",0,IF(AO$3&lt;=$C142,0,IF(AO$3&gt;($F$109+$C142),INDEX($D$121:$W$121,,$C142)-SUM($D142:AN142),INDEX($D$121:$W$121,,$C142)/$F$109)))</f>
        <v>0</v>
      </c>
      <c r="AP142" s="7">
        <f>IF($F$109="n/a",0,IF(AP$3&lt;=$C142,0,IF(AP$3&gt;($F$109+$C142),INDEX($D$121:$W$121,,$C142)-SUM($D142:AO142),INDEX($D$121:$W$121,,$C142)/$F$109)))</f>
        <v>0</v>
      </c>
      <c r="AQ142" s="7">
        <f>IF($F$109="n/a",0,IF(AQ$3&lt;=$C142,0,IF(AQ$3&gt;($F$109+$C142),INDEX($D$121:$W$121,,$C142)-SUM($D142:AP142),INDEX($D$121:$W$121,,$C142)/$F$109)))</f>
        <v>0</v>
      </c>
      <c r="AR142" s="7">
        <f>IF($F$109="n/a",0,IF(AR$3&lt;=$C142,0,IF(AR$3&gt;($F$109+$C142),INDEX($D$121:$W$121,,$C142)-SUM($D142:AQ142),INDEX($D$121:$W$121,,$C142)/$F$109)))</f>
        <v>0</v>
      </c>
      <c r="AS142" s="7">
        <f>IF($F$109="n/a",0,IF(AS$3&lt;=$C142,0,IF(AS$3&gt;($F$109+$C142),INDEX($D$121:$W$121,,$C142)-SUM($D142:AR142),INDEX($D$121:$W$121,,$C142)/$F$109)))</f>
        <v>0</v>
      </c>
      <c r="AT142" s="7">
        <f>IF($F$109="n/a",0,IF(AT$3&lt;=$C142,0,IF(AT$3&gt;($F$109+$C142),INDEX($D$121:$W$121,,$C142)-SUM($D142:AS142),INDEX($D$121:$W$121,,$C142)/$F$109)))</f>
        <v>0</v>
      </c>
      <c r="AU142" s="7">
        <f>IF($F$109="n/a",0,IF(AU$3&lt;=$C142,0,IF(AU$3&gt;($F$109+$C142),INDEX($D$121:$W$121,,$C142)-SUM($D142:AT142),INDEX($D$121:$W$121,,$C142)/$F$109)))</f>
        <v>0</v>
      </c>
      <c r="AV142" s="7">
        <f>IF($F$109="n/a",0,IF(AV$3&lt;=$C142,0,IF(AV$3&gt;($F$109+$C142),INDEX($D$121:$W$121,,$C142)-SUM($D142:AU142),INDEX($D$121:$W$121,,$C142)/$F$109)))</f>
        <v>0</v>
      </c>
      <c r="AW142" s="7">
        <f>IF($F$109="n/a",0,IF(AW$3&lt;=$C142,0,IF(AW$3&gt;($F$109+$C142),INDEX($D$121:$W$121,,$C142)-SUM($D142:AV142),INDEX($D$121:$W$121,,$C142)/$F$109)))</f>
        <v>0</v>
      </c>
      <c r="AX142" s="7">
        <f>IF($F$109="n/a",0,IF(AX$3&lt;=$C142,0,IF(AX$3&gt;($F$109+$C142),INDEX($D$121:$W$121,,$C142)-SUM($D142:AW142),INDEX($D$121:$W$121,,$C142)/$F$109)))</f>
        <v>0</v>
      </c>
      <c r="AY142" s="7">
        <f>IF($F$109="n/a",0,IF(AY$3&lt;=$C142,0,IF(AY$3&gt;($F$109+$C142),INDEX($D$121:$W$121,,$C142)-SUM($D142:AX142),INDEX($D$121:$W$121,,$C142)/$F$109)))</f>
        <v>0</v>
      </c>
      <c r="AZ142" s="7">
        <f>IF($F$109="n/a",0,IF(AZ$3&lt;=$C142,0,IF(AZ$3&gt;($F$109+$C142),INDEX($D$121:$W$121,,$C142)-SUM($D142:AY142),INDEX($D$121:$W$121,,$C142)/$F$109)))</f>
        <v>0</v>
      </c>
      <c r="BA142" s="7">
        <f>IF($F$109="n/a",0,IF(BA$3&lt;=$C142,0,IF(BA$3&gt;($F$109+$C142),INDEX($D$121:$W$121,,$C142)-SUM($D142:AZ142),INDEX($D$121:$W$121,,$C142)/$F$109)))</f>
        <v>0</v>
      </c>
      <c r="BB142" s="7">
        <f>IF($F$109="n/a",0,IF(BB$3&lt;=$C142,0,IF(BB$3&gt;($F$109+$C142),INDEX($D$121:$W$121,,$C142)-SUM($D142:BA142),INDEX($D$121:$W$121,,$C142)/$F$109)))</f>
        <v>0</v>
      </c>
      <c r="BC142" s="7">
        <f>IF($F$109="n/a",0,IF(BC$3&lt;=$C142,0,IF(BC$3&gt;($F$109+$C142),INDEX($D$121:$W$121,,$C142)-SUM($D142:BB142),INDEX($D$121:$W$121,,$C142)/$F$109)))</f>
        <v>0</v>
      </c>
      <c r="BD142" s="7">
        <f>IF($F$109="n/a",0,IF(BD$3&lt;=$C142,0,IF(BD$3&gt;($F$109+$C142),INDEX($D$121:$W$121,,$C142)-SUM($D142:BC142),INDEX($D$121:$W$121,,$C142)/$F$109)))</f>
        <v>0</v>
      </c>
      <c r="BE142" s="7">
        <f>IF($F$109="n/a",0,IF(BE$3&lt;=$C142,0,IF(BE$3&gt;($F$109+$C142),INDEX($D$121:$W$121,,$C142)-SUM($D142:BD142),INDEX($D$121:$W$121,,$C142)/$F$109)))</f>
        <v>0</v>
      </c>
      <c r="BF142" s="7">
        <f>IF($F$109="n/a",0,IF(BF$3&lt;=$C142,0,IF(BF$3&gt;($F$109+$C142),INDEX($D$121:$W$121,,$C142)-SUM($D142:BE142),INDEX($D$121:$W$121,,$C142)/$F$109)))</f>
        <v>0</v>
      </c>
      <c r="BG142" s="7">
        <f>IF($F$109="n/a",0,IF(BG$3&lt;=$C142,0,IF(BG$3&gt;($F$109+$C142),INDEX($D$121:$W$121,,$C142)-SUM($D142:BF142),INDEX($D$121:$W$121,,$C142)/$F$109)))</f>
        <v>0</v>
      </c>
      <c r="BH142" s="7">
        <f>IF($F$109="n/a",0,IF(BH$3&lt;=$C142,0,IF(BH$3&gt;($F$109+$C142),INDEX($D$121:$W$121,,$C142)-SUM($D142:BG142),INDEX($D$121:$W$121,,$C142)/$F$109)))</f>
        <v>0</v>
      </c>
      <c r="BI142" s="7">
        <f>IF($F$109="n/a",0,IF(BI$3&lt;=$C142,0,IF(BI$3&gt;($F$109+$C142),INDEX($D$121:$W$121,,$C142)-SUM($D142:BH142),INDEX($D$121:$W$121,,$C142)/$F$109)))</f>
        <v>0</v>
      </c>
      <c r="BJ142" s="7">
        <f>IF($F$109="n/a",0,IF(BJ$3&lt;=$C142,0,IF(BJ$3&gt;($F$109+$C142),INDEX($D$121:$W$121,,$C142)-SUM($D142:BI142),INDEX($D$121:$W$121,,$C142)/$F$109)))</f>
        <v>0</v>
      </c>
      <c r="BK142" s="7">
        <f>IF($F$109="n/a",0,IF(BK$3&lt;=$C142,0,IF(BK$3&gt;($F$109+$C142),INDEX($D$121:$W$121,,$C142)-SUM($D142:BJ142),INDEX($D$121:$W$121,,$C142)/$F$109)))</f>
        <v>0</v>
      </c>
    </row>
    <row r="143" spans="2:63" hidden="1" outlineLevel="1">
      <c r="B143" s="14">
        <v>2032</v>
      </c>
      <c r="C143">
        <v>20</v>
      </c>
      <c r="D143" s="7"/>
      <c r="E143" s="7">
        <f>IF($F$109="n/a",0,IF(E$3&lt;=$C143,0,IF(E$3&gt;($F$109+$C143),INDEX($D$121:$W$121,,$C143)-SUM($D143:D143),INDEX($D$121:$W$121,,$C143)/$F$109)))</f>
        <v>0</v>
      </c>
      <c r="F143" s="7">
        <f>IF($F$109="n/a",0,IF(F$3&lt;=$C143,0,IF(F$3&gt;($F$109+$C143),INDEX($D$121:$W$121,,$C143)-SUM($D143:E143),INDEX($D$121:$W$121,,$C143)/$F$109)))</f>
        <v>0</v>
      </c>
      <c r="G143" s="7">
        <f>IF($F$109="n/a",0,IF(G$3&lt;=$C143,0,IF(G$3&gt;($F$109+$C143),INDEX($D$121:$W$121,,$C143)-SUM($D143:F143),INDEX($D$121:$W$121,,$C143)/$F$109)))</f>
        <v>0</v>
      </c>
      <c r="H143" s="10">
        <f>IF($F$109="n/a",0,IF(H$3&lt;=$C143,0,IF(H$3&gt;($F$109+$C143),INDEX($D$121:$W$121,,$C143)-SUM($D143:G143),INDEX($D$121:$W$121,,$C143)/$F$109)))</f>
        <v>0</v>
      </c>
      <c r="I143" s="11">
        <f>IF($F$109="n/a",0,IF(I$3&lt;=$C143,0,IF(I$3&gt;($F$109+$C143),INDEX($D$121:$W$121,,$C143)-SUM($D143:H143),INDEX($D$121:$W$121,,$C143)/$F$109)))</f>
        <v>0</v>
      </c>
      <c r="J143" s="7">
        <f>IF($F$109="n/a",0,IF(J$3&lt;=$C143,0,IF(J$3&gt;($F$109+$C143),INDEX($D$121:$W$121,,$C143)-SUM($D143:I143),INDEX($D$121:$W$121,,$C143)/$F$109)))</f>
        <v>0</v>
      </c>
      <c r="K143" s="7">
        <f>IF($F$109="n/a",0,IF(K$3&lt;=$C143,0,IF(K$3&gt;($F$109+$C143),INDEX($D$121:$W$121,,$C143)-SUM($D143:J143),INDEX($D$121:$W$121,,$C143)/$F$109)))</f>
        <v>0</v>
      </c>
      <c r="L143" s="7">
        <f>IF($F$109="n/a",0,IF(L$3&lt;=$C143,0,IF(L$3&gt;($F$109+$C143),INDEX($D$121:$W$121,,$C143)-SUM($D143:K143),INDEX($D$121:$W$121,,$C143)/$F$109)))</f>
        <v>0</v>
      </c>
      <c r="M143" s="7">
        <f>IF($F$109="n/a",0,IF(M$3&lt;=$C143,0,IF(M$3&gt;($F$109+$C143),INDEX($D$121:$W$121,,$C143)-SUM($D143:L143),INDEX($D$121:$W$121,,$C143)/$F$109)))</f>
        <v>0</v>
      </c>
      <c r="N143" s="7">
        <f>IF($F$109="n/a",0,IF(N$3&lt;=$C143,0,IF(N$3&gt;($F$109+$C143),INDEX($D$121:$W$121,,$C143)-SUM($D143:M143),INDEX($D$121:$W$121,,$C143)/$F$109)))</f>
        <v>0</v>
      </c>
      <c r="O143" s="7">
        <f>IF($F$109="n/a",0,IF(O$3&lt;=$C143,0,IF(O$3&gt;($F$109+$C143),INDEX($D$121:$W$121,,$C143)-SUM($D143:N143),INDEX($D$121:$W$121,,$C143)/$F$109)))</f>
        <v>0</v>
      </c>
      <c r="P143" s="7">
        <f>IF($F$109="n/a",0,IF(P$3&lt;=$C143,0,IF(P$3&gt;($F$109+$C143),INDEX($D$121:$W$121,,$C143)-SUM($D143:O143),INDEX($D$121:$W$121,,$C143)/$F$109)))</f>
        <v>0</v>
      </c>
      <c r="Q143" s="7">
        <f>IF($F$109="n/a",0,IF(Q$3&lt;=$C143,0,IF(Q$3&gt;($F$109+$C143),INDEX($D$121:$W$121,,$C143)-SUM($D143:P143),INDEX($D$121:$W$121,,$C143)/$F$109)))</f>
        <v>0</v>
      </c>
      <c r="R143" s="7">
        <f>IF($F$109="n/a",0,IF(R$3&lt;=$C143,0,IF(R$3&gt;($F$109+$C143),INDEX($D$121:$W$121,,$C143)-SUM($D143:Q143),INDEX($D$121:$W$121,,$C143)/$F$109)))</f>
        <v>0</v>
      </c>
      <c r="S143" s="7">
        <f>IF($F$109="n/a",0,IF(S$3&lt;=$C143,0,IF(S$3&gt;($F$109+$C143),INDEX($D$121:$W$121,,$C143)-SUM($D143:R143),INDEX($D$121:$W$121,,$C143)/$F$109)))</f>
        <v>0</v>
      </c>
      <c r="T143" s="7">
        <f>IF($F$109="n/a",0,IF(T$3&lt;=$C143,0,IF(T$3&gt;($F$109+$C143),INDEX($D$121:$W$121,,$C143)-SUM($D143:S143),INDEX($D$121:$W$121,,$C143)/$F$109)))</f>
        <v>0</v>
      </c>
      <c r="U143" s="7">
        <f>IF($F$109="n/a",0,IF(U$3&lt;=$C143,0,IF(U$3&gt;($F$109+$C143),INDEX($D$121:$W$121,,$C143)-SUM($D143:T143),INDEX($D$121:$W$121,,$C143)/$F$109)))</f>
        <v>0</v>
      </c>
      <c r="V143" s="7">
        <f>IF($F$109="n/a",0,IF(V$3&lt;=$C143,0,IF(V$3&gt;($F$109+$C143),INDEX($D$121:$W$121,,$C143)-SUM($D143:U143),INDEX($D$121:$W$121,,$C143)/$F$109)))</f>
        <v>0</v>
      </c>
      <c r="W143" s="7">
        <f>IF($F$109="n/a",0,IF(W$3&lt;=$C143,0,IF(W$3&gt;($F$109+$C143),INDEX($D$121:$W$121,,$C143)-SUM($D143:V143),INDEX($D$121:$W$121,,$C143)/$F$109)))</f>
        <v>0</v>
      </c>
      <c r="X143" s="7">
        <f>IF($F$109="n/a",0,IF(X$3&lt;=$C143,0,IF(X$3&gt;($F$109+$C143),INDEX($D$121:$W$121,,$C143)-SUM($D143:W143),INDEX($D$121:$W$121,,$C143)/$F$109)))</f>
        <v>0</v>
      </c>
      <c r="Y143" s="7">
        <f>IF($F$109="n/a",0,IF(Y$3&lt;=$C143,0,IF(Y$3&gt;($F$109+$C143),INDEX($D$121:$W$121,,$C143)-SUM($D143:X143),INDEX($D$121:$W$121,,$C143)/$F$109)))</f>
        <v>0</v>
      </c>
      <c r="Z143" s="7">
        <f>IF($F$109="n/a",0,IF(Z$3&lt;=$C143,0,IF(Z$3&gt;($F$109+$C143),INDEX($D$121:$W$121,,$C143)-SUM($D143:Y143),INDEX($D$121:$W$121,,$C143)/$F$109)))</f>
        <v>0</v>
      </c>
      <c r="AA143" s="7">
        <f>IF($F$109="n/a",0,IF(AA$3&lt;=$C143,0,IF(AA$3&gt;($F$109+$C143),INDEX($D$121:$W$121,,$C143)-SUM($D143:Z143),INDEX($D$121:$W$121,,$C143)/$F$109)))</f>
        <v>0</v>
      </c>
      <c r="AB143" s="7">
        <f>IF($F$109="n/a",0,IF(AB$3&lt;=$C143,0,IF(AB$3&gt;($F$109+$C143),INDEX($D$121:$W$121,,$C143)-SUM($D143:AA143),INDEX($D$121:$W$121,,$C143)/$F$109)))</f>
        <v>0</v>
      </c>
      <c r="AC143" s="7">
        <f>IF($F$109="n/a",0,IF(AC$3&lt;=$C143,0,IF(AC$3&gt;($F$109+$C143),INDEX($D$121:$W$121,,$C143)-SUM($D143:AB143),INDEX($D$121:$W$121,,$C143)/$F$109)))</f>
        <v>0</v>
      </c>
      <c r="AD143" s="7">
        <f>IF($F$109="n/a",0,IF(AD$3&lt;=$C143,0,IF(AD$3&gt;($F$109+$C143),INDEX($D$121:$W$121,,$C143)-SUM($D143:AC143),INDEX($D$121:$W$121,,$C143)/$F$109)))</f>
        <v>0</v>
      </c>
      <c r="AE143" s="7">
        <f>IF($F$109="n/a",0,IF(AE$3&lt;=$C143,0,IF(AE$3&gt;($F$109+$C143),INDEX($D$121:$W$121,,$C143)-SUM($D143:AD143),INDEX($D$121:$W$121,,$C143)/$F$109)))</f>
        <v>0</v>
      </c>
      <c r="AF143" s="7">
        <f>IF($F$109="n/a",0,IF(AF$3&lt;=$C143,0,IF(AF$3&gt;($F$109+$C143),INDEX($D$121:$W$121,,$C143)-SUM($D143:AE143),INDEX($D$121:$W$121,,$C143)/$F$109)))</f>
        <v>0</v>
      </c>
      <c r="AG143" s="7">
        <f>IF($F$109="n/a",0,IF(AG$3&lt;=$C143,0,IF(AG$3&gt;($F$109+$C143),INDEX($D$121:$W$121,,$C143)-SUM($D143:AF143),INDEX($D$121:$W$121,,$C143)/$F$109)))</f>
        <v>0</v>
      </c>
      <c r="AH143" s="7">
        <f>IF($F$109="n/a",0,IF(AH$3&lt;=$C143,0,IF(AH$3&gt;($F$109+$C143),INDEX($D$121:$W$121,,$C143)-SUM($D143:AG143),INDEX($D$121:$W$121,,$C143)/$F$109)))</f>
        <v>0</v>
      </c>
      <c r="AI143" s="7">
        <f>IF($F$109="n/a",0,IF(AI$3&lt;=$C143,0,IF(AI$3&gt;($F$109+$C143),INDEX($D$121:$W$121,,$C143)-SUM($D143:AH143),INDEX($D$121:$W$121,,$C143)/$F$109)))</f>
        <v>0</v>
      </c>
      <c r="AJ143" s="7">
        <f>IF($F$109="n/a",0,IF(AJ$3&lt;=$C143,0,IF(AJ$3&gt;($F$109+$C143),INDEX($D$121:$W$121,,$C143)-SUM($D143:AI143),INDEX($D$121:$W$121,,$C143)/$F$109)))</f>
        <v>0</v>
      </c>
      <c r="AK143" s="7">
        <f>IF($F$109="n/a",0,IF(AK$3&lt;=$C143,0,IF(AK$3&gt;($F$109+$C143),INDEX($D$121:$W$121,,$C143)-SUM($D143:AJ143),INDEX($D$121:$W$121,,$C143)/$F$109)))</f>
        <v>0</v>
      </c>
      <c r="AL143" s="7">
        <f>IF($F$109="n/a",0,IF(AL$3&lt;=$C143,0,IF(AL$3&gt;($F$109+$C143),INDEX($D$121:$W$121,,$C143)-SUM($D143:AK143),INDEX($D$121:$W$121,,$C143)/$F$109)))</f>
        <v>0</v>
      </c>
      <c r="AM143" s="7">
        <f>IF($F$109="n/a",0,IF(AM$3&lt;=$C143,0,IF(AM$3&gt;($F$109+$C143),INDEX($D$121:$W$121,,$C143)-SUM($D143:AL143),INDEX($D$121:$W$121,,$C143)/$F$109)))</f>
        <v>0</v>
      </c>
      <c r="AN143" s="7">
        <f>IF($F$109="n/a",0,IF(AN$3&lt;=$C143,0,IF(AN$3&gt;($F$109+$C143),INDEX($D$121:$W$121,,$C143)-SUM($D143:AM143),INDEX($D$121:$W$121,,$C143)/$F$109)))</f>
        <v>0</v>
      </c>
      <c r="AO143" s="7">
        <f>IF($F$109="n/a",0,IF(AO$3&lt;=$C143,0,IF(AO$3&gt;($F$109+$C143),INDEX($D$121:$W$121,,$C143)-SUM($D143:AN143),INDEX($D$121:$W$121,,$C143)/$F$109)))</f>
        <v>0</v>
      </c>
      <c r="AP143" s="7">
        <f>IF($F$109="n/a",0,IF(AP$3&lt;=$C143,0,IF(AP$3&gt;($F$109+$C143),INDEX($D$121:$W$121,,$C143)-SUM($D143:AO143),INDEX($D$121:$W$121,,$C143)/$F$109)))</f>
        <v>0</v>
      </c>
      <c r="AQ143" s="7">
        <f>IF($F$109="n/a",0,IF(AQ$3&lt;=$C143,0,IF(AQ$3&gt;($F$109+$C143),INDEX($D$121:$W$121,,$C143)-SUM($D143:AP143),INDEX($D$121:$W$121,,$C143)/$F$109)))</f>
        <v>0</v>
      </c>
      <c r="AR143" s="7">
        <f>IF($F$109="n/a",0,IF(AR$3&lt;=$C143,0,IF(AR$3&gt;($F$109+$C143),INDEX($D$121:$W$121,,$C143)-SUM($D143:AQ143),INDEX($D$121:$W$121,,$C143)/$F$109)))</f>
        <v>0</v>
      </c>
      <c r="AS143" s="7">
        <f>IF($F$109="n/a",0,IF(AS$3&lt;=$C143,0,IF(AS$3&gt;($F$109+$C143),INDEX($D$121:$W$121,,$C143)-SUM($D143:AR143),INDEX($D$121:$W$121,,$C143)/$F$109)))</f>
        <v>0</v>
      </c>
      <c r="AT143" s="7">
        <f>IF($F$109="n/a",0,IF(AT$3&lt;=$C143,0,IF(AT$3&gt;($F$109+$C143),INDEX($D$121:$W$121,,$C143)-SUM($D143:AS143),INDEX($D$121:$W$121,,$C143)/$F$109)))</f>
        <v>0</v>
      </c>
      <c r="AU143" s="7">
        <f>IF($F$109="n/a",0,IF(AU$3&lt;=$C143,0,IF(AU$3&gt;($F$109+$C143),INDEX($D$121:$W$121,,$C143)-SUM($D143:AT143),INDEX($D$121:$W$121,,$C143)/$F$109)))</f>
        <v>0</v>
      </c>
      <c r="AV143" s="7">
        <f>IF($F$109="n/a",0,IF(AV$3&lt;=$C143,0,IF(AV$3&gt;($F$109+$C143),INDEX($D$121:$W$121,,$C143)-SUM($D143:AU143),INDEX($D$121:$W$121,,$C143)/$F$109)))</f>
        <v>0</v>
      </c>
      <c r="AW143" s="7">
        <f>IF($F$109="n/a",0,IF(AW$3&lt;=$C143,0,IF(AW$3&gt;($F$109+$C143),INDEX($D$121:$W$121,,$C143)-SUM($D143:AV143),INDEX($D$121:$W$121,,$C143)/$F$109)))</f>
        <v>0</v>
      </c>
      <c r="AX143" s="7">
        <f>IF($F$109="n/a",0,IF(AX$3&lt;=$C143,0,IF(AX$3&gt;($F$109+$C143),INDEX($D$121:$W$121,,$C143)-SUM($D143:AW143),INDEX($D$121:$W$121,,$C143)/$F$109)))</f>
        <v>0</v>
      </c>
      <c r="AY143" s="7">
        <f>IF($F$109="n/a",0,IF(AY$3&lt;=$C143,0,IF(AY$3&gt;($F$109+$C143),INDEX($D$121:$W$121,,$C143)-SUM($D143:AX143),INDEX($D$121:$W$121,,$C143)/$F$109)))</f>
        <v>0</v>
      </c>
      <c r="AZ143" s="7">
        <f>IF($F$109="n/a",0,IF(AZ$3&lt;=$C143,0,IF(AZ$3&gt;($F$109+$C143),INDEX($D$121:$W$121,,$C143)-SUM($D143:AY143),INDEX($D$121:$W$121,,$C143)/$F$109)))</f>
        <v>0</v>
      </c>
      <c r="BA143" s="7">
        <f>IF($F$109="n/a",0,IF(BA$3&lt;=$C143,0,IF(BA$3&gt;($F$109+$C143),INDEX($D$121:$W$121,,$C143)-SUM($D143:AZ143),INDEX($D$121:$W$121,,$C143)/$F$109)))</f>
        <v>0</v>
      </c>
      <c r="BB143" s="7">
        <f>IF($F$109="n/a",0,IF(BB$3&lt;=$C143,0,IF(BB$3&gt;($F$109+$C143),INDEX($D$121:$W$121,,$C143)-SUM($D143:BA143),INDEX($D$121:$W$121,,$C143)/$F$109)))</f>
        <v>0</v>
      </c>
      <c r="BC143" s="7">
        <f>IF($F$109="n/a",0,IF(BC$3&lt;=$C143,0,IF(BC$3&gt;($F$109+$C143),INDEX($D$121:$W$121,,$C143)-SUM($D143:BB143),INDEX($D$121:$W$121,,$C143)/$F$109)))</f>
        <v>0</v>
      </c>
      <c r="BD143" s="7">
        <f>IF($F$109="n/a",0,IF(BD$3&lt;=$C143,0,IF(BD$3&gt;($F$109+$C143),INDEX($D$121:$W$121,,$C143)-SUM($D143:BC143),INDEX($D$121:$W$121,,$C143)/$F$109)))</f>
        <v>0</v>
      </c>
      <c r="BE143" s="7">
        <f>IF($F$109="n/a",0,IF(BE$3&lt;=$C143,0,IF(BE$3&gt;($F$109+$C143),INDEX($D$121:$W$121,,$C143)-SUM($D143:BD143),INDEX($D$121:$W$121,,$C143)/$F$109)))</f>
        <v>0</v>
      </c>
      <c r="BF143" s="7">
        <f>IF($F$109="n/a",0,IF(BF$3&lt;=$C143,0,IF(BF$3&gt;($F$109+$C143),INDEX($D$121:$W$121,,$C143)-SUM($D143:BE143),INDEX($D$121:$W$121,,$C143)/$F$109)))</f>
        <v>0</v>
      </c>
      <c r="BG143" s="7">
        <f>IF($F$109="n/a",0,IF(BG$3&lt;=$C143,0,IF(BG$3&gt;($F$109+$C143),INDEX($D$121:$W$121,,$C143)-SUM($D143:BF143),INDEX($D$121:$W$121,,$C143)/$F$109)))</f>
        <v>0</v>
      </c>
      <c r="BH143" s="7">
        <f>IF($F$109="n/a",0,IF(BH$3&lt;=$C143,0,IF(BH$3&gt;($F$109+$C143),INDEX($D$121:$W$121,,$C143)-SUM($D143:BG143),INDEX($D$121:$W$121,,$C143)/$F$109)))</f>
        <v>0</v>
      </c>
      <c r="BI143" s="7">
        <f>IF($F$109="n/a",0,IF(BI$3&lt;=$C143,0,IF(BI$3&gt;($F$109+$C143),INDEX($D$121:$W$121,,$C143)-SUM($D143:BH143),INDEX($D$121:$W$121,,$C143)/$F$109)))</f>
        <v>0</v>
      </c>
      <c r="BJ143" s="7">
        <f>IF($F$109="n/a",0,IF(BJ$3&lt;=$C143,0,IF(BJ$3&gt;($F$109+$C143),INDEX($D$121:$W$121,,$C143)-SUM($D143:BI143),INDEX($D$121:$W$121,,$C143)/$F$109)))</f>
        <v>0</v>
      </c>
      <c r="BK143" s="7">
        <f>IF($F$109="n/a",0,IF(BK$3&lt;=$C143,0,IF(BK$3&gt;($F$109+$C143),INDEX($D$121:$W$121,,$C143)-SUM($D143:BJ143),INDEX($D$121:$W$121,,$C143)/$F$109)))</f>
        <v>0</v>
      </c>
    </row>
    <row r="144" spans="2:63" hidden="1" outlineLevel="1">
      <c r="B144" s="14"/>
      <c r="D144" s="7"/>
      <c r="E144" s="7"/>
      <c r="F144" s="7"/>
      <c r="G144" s="7"/>
      <c r="H144" s="10"/>
      <c r="I144" s="11"/>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row>
    <row r="145" spans="2:63" hidden="1" outlineLevel="1">
      <c r="B145" t="s">
        <v>49</v>
      </c>
      <c r="D145" s="7">
        <v>0</v>
      </c>
      <c r="E145" s="7">
        <f>SUM(E124:E143)</f>
        <v>0.3456115316997827</v>
      </c>
      <c r="F145" s="7">
        <f t="shared" ref="F145:AH145" si="432">SUM(F124:F143)</f>
        <v>0.69529368104017197</v>
      </c>
      <c r="G145" s="7">
        <f t="shared" si="432"/>
        <v>1.0589829835440485</v>
      </c>
      <c r="H145" s="10">
        <f t="shared" si="432"/>
        <v>1.413819400407808</v>
      </c>
      <c r="I145" s="11">
        <f t="shared" si="432"/>
        <v>1.7590339890052027</v>
      </c>
      <c r="J145" s="7">
        <f t="shared" si="432"/>
        <v>1.7590339890052027</v>
      </c>
      <c r="K145" s="7">
        <f t="shared" si="432"/>
        <v>1.7590339890052027</v>
      </c>
      <c r="L145" s="7">
        <f t="shared" si="432"/>
        <v>1.7590339890052027</v>
      </c>
      <c r="M145" s="7">
        <f t="shared" si="432"/>
        <v>1.7590339890052027</v>
      </c>
      <c r="N145" s="7">
        <f t="shared" si="432"/>
        <v>1.7590339890052027</v>
      </c>
      <c r="O145" s="7">
        <f t="shared" si="432"/>
        <v>1.7590339890052027</v>
      </c>
      <c r="P145" s="7">
        <f t="shared" si="432"/>
        <v>1.7590339890052027</v>
      </c>
      <c r="Q145" s="7">
        <f t="shared" si="432"/>
        <v>1.7590339890052027</v>
      </c>
      <c r="R145" s="7">
        <f t="shared" si="432"/>
        <v>1.7590339890052027</v>
      </c>
      <c r="S145" s="7">
        <f t="shared" si="432"/>
        <v>1.7590339890052027</v>
      </c>
      <c r="T145" s="7">
        <f t="shared" si="432"/>
        <v>1.7590339890052027</v>
      </c>
      <c r="U145" s="7">
        <f t="shared" si="432"/>
        <v>1.7590339890052027</v>
      </c>
      <c r="V145" s="7">
        <f t="shared" si="432"/>
        <v>1.7590339890052027</v>
      </c>
      <c r="W145" s="7">
        <f t="shared" si="432"/>
        <v>1.7590339890052027</v>
      </c>
      <c r="X145" s="7">
        <f t="shared" si="432"/>
        <v>1.7590339890052027</v>
      </c>
      <c r="Y145" s="7">
        <f t="shared" si="432"/>
        <v>1.7590339890052027</v>
      </c>
      <c r="Z145" s="7">
        <f t="shared" si="432"/>
        <v>1.7590339890052027</v>
      </c>
      <c r="AA145" s="7">
        <f t="shared" si="432"/>
        <v>1.7590339890052027</v>
      </c>
      <c r="AB145" s="7">
        <f t="shared" si="432"/>
        <v>1.7590339890052027</v>
      </c>
      <c r="AC145" s="7">
        <f t="shared" si="432"/>
        <v>1.7590339890052027</v>
      </c>
      <c r="AD145" s="7">
        <f t="shared" si="432"/>
        <v>1.7590339890052027</v>
      </c>
      <c r="AE145" s="7">
        <f t="shared" si="432"/>
        <v>1.7590339890052027</v>
      </c>
      <c r="AF145" s="7">
        <f t="shared" si="432"/>
        <v>1.7590339890052027</v>
      </c>
      <c r="AG145" s="7">
        <f t="shared" si="432"/>
        <v>1.7590339890052027</v>
      </c>
      <c r="AH145" s="7">
        <f t="shared" si="432"/>
        <v>1.7590339890052027</v>
      </c>
      <c r="AI145" s="7">
        <f t="shared" ref="AI145:BK145" si="433">SUM(AI124:AI143)</f>
        <v>1.7590339890052027</v>
      </c>
      <c r="AJ145" s="7">
        <f t="shared" si="433"/>
        <v>1.7590339890052027</v>
      </c>
      <c r="AK145" s="7">
        <f t="shared" si="433"/>
        <v>1.7590339890052027</v>
      </c>
      <c r="AL145" s="7">
        <f t="shared" si="433"/>
        <v>1.7590339890052027</v>
      </c>
      <c r="AM145" s="7">
        <f t="shared" si="433"/>
        <v>1.7590339890052027</v>
      </c>
      <c r="AN145" s="7">
        <f t="shared" si="433"/>
        <v>1.7590339890052027</v>
      </c>
      <c r="AO145" s="7">
        <f t="shared" si="433"/>
        <v>1.7590339890052027</v>
      </c>
      <c r="AP145" s="7">
        <f t="shared" si="433"/>
        <v>1.7590339890052027</v>
      </c>
      <c r="AQ145" s="7">
        <f t="shared" si="433"/>
        <v>1.7590339890052027</v>
      </c>
      <c r="AR145" s="7">
        <f t="shared" si="433"/>
        <v>1.7590339890052027</v>
      </c>
      <c r="AS145" s="7">
        <f t="shared" si="433"/>
        <v>1.7590339890052027</v>
      </c>
      <c r="AT145" s="7">
        <f t="shared" si="433"/>
        <v>1.7590339890052027</v>
      </c>
      <c r="AU145" s="7">
        <f t="shared" si="433"/>
        <v>1.7590339890052027</v>
      </c>
      <c r="AV145" s="7">
        <f t="shared" si="433"/>
        <v>1.7590339890052027</v>
      </c>
      <c r="AW145" s="7">
        <f t="shared" si="433"/>
        <v>1.7590339890052027</v>
      </c>
      <c r="AX145" s="7">
        <f t="shared" si="433"/>
        <v>1.7590339890052027</v>
      </c>
      <c r="AY145" s="7">
        <f t="shared" si="433"/>
        <v>1.7590339890052027</v>
      </c>
      <c r="AZ145" s="7">
        <f t="shared" si="433"/>
        <v>1.7590339890052027</v>
      </c>
      <c r="BA145" s="7">
        <f t="shared" si="433"/>
        <v>1.7590339890052027</v>
      </c>
      <c r="BB145" s="7">
        <f t="shared" si="433"/>
        <v>1.7590339890052027</v>
      </c>
      <c r="BC145" s="7">
        <f t="shared" si="433"/>
        <v>1.7590339890052027</v>
      </c>
      <c r="BD145" s="7">
        <f t="shared" si="433"/>
        <v>1.7590339890052027</v>
      </c>
      <c r="BE145" s="7">
        <f t="shared" si="433"/>
        <v>1.7590339890052027</v>
      </c>
      <c r="BF145" s="7">
        <f t="shared" si="433"/>
        <v>1.7590339890052027</v>
      </c>
      <c r="BG145" s="7">
        <f t="shared" si="433"/>
        <v>1.7590339890052027</v>
      </c>
      <c r="BH145" s="7">
        <f t="shared" si="433"/>
        <v>1.7590339890052027</v>
      </c>
      <c r="BI145" s="7">
        <f t="shared" si="433"/>
        <v>1.7590339890052027</v>
      </c>
      <c r="BJ145" s="7">
        <f t="shared" si="433"/>
        <v>1.7590339890052027</v>
      </c>
      <c r="BK145" s="7">
        <f t="shared" si="433"/>
        <v>1.7590339890052027</v>
      </c>
    </row>
    <row r="146" spans="2:63" hidden="1" outlineLevel="1">
      <c r="D146" s="7"/>
      <c r="E146" s="7"/>
      <c r="F146" s="7"/>
      <c r="G146" s="7"/>
      <c r="H146" s="10"/>
      <c r="I146" s="11"/>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row>
    <row r="147" spans="2:63" collapsed="1">
      <c r="B147" t="s">
        <v>28</v>
      </c>
      <c r="D147" s="7">
        <f>D145+D112+D113</f>
        <v>12.51206856376003</v>
      </c>
      <c r="E147" s="7">
        <f t="shared" ref="E147:AH147" si="434">E145+E112+E113</f>
        <v>12.857680095459813</v>
      </c>
      <c r="F147" s="7">
        <f t="shared" si="434"/>
        <v>13.207362244800201</v>
      </c>
      <c r="G147" s="7">
        <f t="shared" si="434"/>
        <v>13.571051547304078</v>
      </c>
      <c r="H147" s="10">
        <f t="shared" si="434"/>
        <v>13.925887964167838</v>
      </c>
      <c r="I147" s="11">
        <f t="shared" si="434"/>
        <v>14.414811409969785</v>
      </c>
      <c r="J147" s="7">
        <f t="shared" si="434"/>
        <v>14.414811409969785</v>
      </c>
      <c r="K147" s="7">
        <f t="shared" si="434"/>
        <v>14.414811409969785</v>
      </c>
      <c r="L147" s="7">
        <f t="shared" si="434"/>
        <v>14.414811409969785</v>
      </c>
      <c r="M147" s="7">
        <f t="shared" si="434"/>
        <v>14.414811409969785</v>
      </c>
      <c r="N147" s="7">
        <f t="shared" si="434"/>
        <v>14.414811409969785</v>
      </c>
      <c r="O147" s="7">
        <f t="shared" si="434"/>
        <v>14.414811409969785</v>
      </c>
      <c r="P147" s="7">
        <f t="shared" si="434"/>
        <v>14.414811409969785</v>
      </c>
      <c r="Q147" s="7">
        <f t="shared" si="434"/>
        <v>14.414811409969785</v>
      </c>
      <c r="R147" s="7">
        <f t="shared" si="434"/>
        <v>14.414811409969785</v>
      </c>
      <c r="S147" s="7">
        <f t="shared" si="434"/>
        <v>14.414811409969785</v>
      </c>
      <c r="T147" s="7">
        <f t="shared" si="434"/>
        <v>14.414811409969785</v>
      </c>
      <c r="U147" s="7">
        <f t="shared" si="434"/>
        <v>14.414811409969785</v>
      </c>
      <c r="V147" s="7">
        <f t="shared" si="434"/>
        <v>14.414811409969785</v>
      </c>
      <c r="W147" s="7">
        <f t="shared" si="434"/>
        <v>14.414811409969785</v>
      </c>
      <c r="X147" s="7">
        <f t="shared" si="434"/>
        <v>14.414811409969785</v>
      </c>
      <c r="Y147" s="7">
        <f t="shared" si="434"/>
        <v>14.414811409969785</v>
      </c>
      <c r="Z147" s="7">
        <f t="shared" si="434"/>
        <v>14.414811409969785</v>
      </c>
      <c r="AA147" s="7">
        <f t="shared" si="434"/>
        <v>14.414811409969785</v>
      </c>
      <c r="AB147" s="7">
        <f t="shared" si="434"/>
        <v>14.414811409969785</v>
      </c>
      <c r="AC147" s="7">
        <f t="shared" si="434"/>
        <v>14.414811409969785</v>
      </c>
      <c r="AD147" s="7">
        <f t="shared" si="434"/>
        <v>14.414811409969785</v>
      </c>
      <c r="AE147" s="7">
        <f t="shared" si="434"/>
        <v>14.414811409969785</v>
      </c>
      <c r="AF147" s="7">
        <f t="shared" si="434"/>
        <v>14.414811409969785</v>
      </c>
      <c r="AG147" s="7">
        <f t="shared" si="434"/>
        <v>14.414811409969785</v>
      </c>
      <c r="AH147" s="7">
        <f t="shared" si="434"/>
        <v>14.414811409969785</v>
      </c>
      <c r="AI147" s="7">
        <f t="shared" ref="AI147:BK147" si="435">AI145+AI112+AI113</f>
        <v>14.414811409969785</v>
      </c>
      <c r="AJ147" s="7">
        <f t="shared" si="435"/>
        <v>14.414811409969785</v>
      </c>
      <c r="AK147" s="7">
        <f t="shared" si="435"/>
        <v>14.414811409969785</v>
      </c>
      <c r="AL147" s="7">
        <f t="shared" si="435"/>
        <v>14.414811409969785</v>
      </c>
      <c r="AM147" s="7">
        <f t="shared" si="435"/>
        <v>11.526632561683867</v>
      </c>
      <c r="AN147" s="7">
        <f t="shared" si="435"/>
        <v>1.7590339890052027</v>
      </c>
      <c r="AO147" s="7">
        <f t="shared" si="435"/>
        <v>1.7590339890052027</v>
      </c>
      <c r="AP147" s="7">
        <f t="shared" si="435"/>
        <v>1.7590339890052027</v>
      </c>
      <c r="AQ147" s="7">
        <f t="shared" si="435"/>
        <v>1.7590339890052027</v>
      </c>
      <c r="AR147" s="7">
        <f t="shared" si="435"/>
        <v>1.7590339890052027</v>
      </c>
      <c r="AS147" s="7">
        <f t="shared" si="435"/>
        <v>1.7590339890052027</v>
      </c>
      <c r="AT147" s="7">
        <f t="shared" si="435"/>
        <v>1.7590339890052027</v>
      </c>
      <c r="AU147" s="7">
        <f t="shared" si="435"/>
        <v>1.7590339890052027</v>
      </c>
      <c r="AV147" s="7">
        <f t="shared" si="435"/>
        <v>1.7590339890052027</v>
      </c>
      <c r="AW147" s="7">
        <f t="shared" si="435"/>
        <v>1.7590339890052027</v>
      </c>
      <c r="AX147" s="7">
        <f t="shared" si="435"/>
        <v>1.7590339890052027</v>
      </c>
      <c r="AY147" s="7">
        <f t="shared" si="435"/>
        <v>1.7590339890052027</v>
      </c>
      <c r="AZ147" s="7">
        <f t="shared" si="435"/>
        <v>1.7590339890052027</v>
      </c>
      <c r="BA147" s="7">
        <f t="shared" si="435"/>
        <v>1.7590339890052027</v>
      </c>
      <c r="BB147" s="7">
        <f t="shared" si="435"/>
        <v>1.7590339890052027</v>
      </c>
      <c r="BC147" s="7">
        <f t="shared" si="435"/>
        <v>1.7590339890052027</v>
      </c>
      <c r="BD147" s="7">
        <f t="shared" si="435"/>
        <v>1.7590339890052027</v>
      </c>
      <c r="BE147" s="7">
        <f t="shared" si="435"/>
        <v>1.7590339890052027</v>
      </c>
      <c r="BF147" s="7">
        <f t="shared" si="435"/>
        <v>1.7590339890052027</v>
      </c>
      <c r="BG147" s="7">
        <f t="shared" si="435"/>
        <v>1.7590339890052027</v>
      </c>
      <c r="BH147" s="7">
        <f t="shared" si="435"/>
        <v>1.7590339890052027</v>
      </c>
      <c r="BI147" s="7">
        <f t="shared" si="435"/>
        <v>1.7590339890052027</v>
      </c>
      <c r="BJ147" s="7">
        <f t="shared" si="435"/>
        <v>1.7590339890052027</v>
      </c>
      <c r="BK147" s="7">
        <f t="shared" si="435"/>
        <v>1.7590339890052027</v>
      </c>
    </row>
    <row r="148" spans="2:63">
      <c r="B148" t="s">
        <v>50</v>
      </c>
      <c r="D148" s="7">
        <f>D121-D145</f>
        <v>20.736691901986962</v>
      </c>
      <c r="E148" s="7">
        <f>D148+E121-E145</f>
        <v>41.372009330710533</v>
      </c>
      <c r="F148" s="7">
        <f t="shared" ref="F148:AH148" si="436">E148+F121-F145</f>
        <v>62.498073799902954</v>
      </c>
      <c r="G148" s="7">
        <f t="shared" si="436"/>
        <v>82.72927582818447</v>
      </c>
      <c r="H148" s="10">
        <f t="shared" si="436"/>
        <v>102.02833174362036</v>
      </c>
      <c r="I148" s="11">
        <f t="shared" si="436"/>
        <v>100.26929775461515</v>
      </c>
      <c r="J148" s="7">
        <f t="shared" si="436"/>
        <v>98.510263765609949</v>
      </c>
      <c r="K148" s="7">
        <f t="shared" si="436"/>
        <v>96.751229776604745</v>
      </c>
      <c r="L148" s="7">
        <f t="shared" si="436"/>
        <v>94.992195787599542</v>
      </c>
      <c r="M148" s="7">
        <f t="shared" si="436"/>
        <v>93.233161798594338</v>
      </c>
      <c r="N148" s="7">
        <f t="shared" si="436"/>
        <v>91.474127809589135</v>
      </c>
      <c r="O148" s="7">
        <f t="shared" si="436"/>
        <v>89.715093820583931</v>
      </c>
      <c r="P148" s="7">
        <f t="shared" si="436"/>
        <v>87.956059831578727</v>
      </c>
      <c r="Q148" s="7">
        <f t="shared" si="436"/>
        <v>86.197025842573524</v>
      </c>
      <c r="R148" s="7">
        <f t="shared" si="436"/>
        <v>84.43799185356832</v>
      </c>
      <c r="S148" s="7">
        <f t="shared" si="436"/>
        <v>82.678957864563117</v>
      </c>
      <c r="T148" s="7">
        <f t="shared" si="436"/>
        <v>80.919923875557913</v>
      </c>
      <c r="U148" s="7">
        <f t="shared" si="436"/>
        <v>79.16088988655271</v>
      </c>
      <c r="V148" s="7">
        <f t="shared" si="436"/>
        <v>77.401855897547506</v>
      </c>
      <c r="W148" s="7">
        <f t="shared" si="436"/>
        <v>75.642821908542302</v>
      </c>
      <c r="X148" s="7">
        <f t="shared" si="436"/>
        <v>73.883787919537099</v>
      </c>
      <c r="Y148" s="7">
        <f t="shared" si="436"/>
        <v>72.124753930531895</v>
      </c>
      <c r="Z148" s="7">
        <f t="shared" si="436"/>
        <v>70.365719941526692</v>
      </c>
      <c r="AA148" s="7">
        <f t="shared" si="436"/>
        <v>68.606685952521488</v>
      </c>
      <c r="AB148" s="7">
        <f t="shared" si="436"/>
        <v>66.847651963516284</v>
      </c>
      <c r="AC148" s="7">
        <f t="shared" si="436"/>
        <v>65.088617974511081</v>
      </c>
      <c r="AD148" s="7">
        <f t="shared" si="436"/>
        <v>63.329583985505877</v>
      </c>
      <c r="AE148" s="7">
        <f t="shared" si="436"/>
        <v>61.570549996500674</v>
      </c>
      <c r="AF148" s="7">
        <f t="shared" si="436"/>
        <v>59.81151600749547</v>
      </c>
      <c r="AG148" s="7">
        <f t="shared" si="436"/>
        <v>58.052482018490267</v>
      </c>
      <c r="AH148" s="7">
        <f t="shared" si="436"/>
        <v>56.293448029485063</v>
      </c>
      <c r="AI148" s="7">
        <f t="shared" ref="AI148:BK148" si="437">AH148+AI121-AI145</f>
        <v>54.534414040479859</v>
      </c>
      <c r="AJ148" s="7">
        <f t="shared" si="437"/>
        <v>52.775380051474656</v>
      </c>
      <c r="AK148" s="7">
        <f t="shared" si="437"/>
        <v>51.016346062469452</v>
      </c>
      <c r="AL148" s="7">
        <f t="shared" si="437"/>
        <v>49.257312073464249</v>
      </c>
      <c r="AM148" s="7">
        <f t="shared" si="437"/>
        <v>47.498278084459045</v>
      </c>
      <c r="AN148" s="7">
        <f t="shared" si="437"/>
        <v>45.739244095453842</v>
      </c>
      <c r="AO148" s="7">
        <f t="shared" si="437"/>
        <v>43.980210106448638</v>
      </c>
      <c r="AP148" s="7">
        <f t="shared" si="437"/>
        <v>42.221176117443434</v>
      </c>
      <c r="AQ148" s="7">
        <f t="shared" si="437"/>
        <v>40.462142128438231</v>
      </c>
      <c r="AR148" s="7">
        <f t="shared" si="437"/>
        <v>38.703108139433027</v>
      </c>
      <c r="AS148" s="7">
        <f t="shared" si="437"/>
        <v>36.944074150427824</v>
      </c>
      <c r="AT148" s="7">
        <f t="shared" si="437"/>
        <v>35.18504016142262</v>
      </c>
      <c r="AU148" s="7">
        <f t="shared" si="437"/>
        <v>33.426006172417416</v>
      </c>
      <c r="AV148" s="7">
        <f t="shared" si="437"/>
        <v>31.666972183412213</v>
      </c>
      <c r="AW148" s="7">
        <f t="shared" si="437"/>
        <v>29.907938194407009</v>
      </c>
      <c r="AX148" s="7">
        <f t="shared" si="437"/>
        <v>28.148904205401806</v>
      </c>
      <c r="AY148" s="7">
        <f t="shared" si="437"/>
        <v>26.389870216396602</v>
      </c>
      <c r="AZ148" s="7">
        <f t="shared" si="437"/>
        <v>24.630836227391399</v>
      </c>
      <c r="BA148" s="7">
        <f t="shared" si="437"/>
        <v>22.871802238386195</v>
      </c>
      <c r="BB148" s="7">
        <f t="shared" si="437"/>
        <v>21.112768249380991</v>
      </c>
      <c r="BC148" s="7">
        <f t="shared" si="437"/>
        <v>19.353734260375788</v>
      </c>
      <c r="BD148" s="7">
        <f t="shared" si="437"/>
        <v>17.594700271370584</v>
      </c>
      <c r="BE148" s="7">
        <f t="shared" si="437"/>
        <v>15.835666282365381</v>
      </c>
      <c r="BF148" s="7">
        <f t="shared" si="437"/>
        <v>14.076632293360177</v>
      </c>
      <c r="BG148" s="7">
        <f t="shared" si="437"/>
        <v>12.317598304354973</v>
      </c>
      <c r="BH148" s="7">
        <f t="shared" si="437"/>
        <v>10.55856431534977</v>
      </c>
      <c r="BI148" s="7">
        <f t="shared" si="437"/>
        <v>8.7995303263445663</v>
      </c>
      <c r="BJ148" s="7">
        <f t="shared" si="437"/>
        <v>7.0404963373393636</v>
      </c>
      <c r="BK148" s="7">
        <f t="shared" si="437"/>
        <v>5.281462348334161</v>
      </c>
    </row>
    <row r="149" spans="2:63">
      <c r="B149" t="s">
        <v>51</v>
      </c>
      <c r="D149" s="7">
        <f>D148+D118</f>
        <v>455.80370862769729</v>
      </c>
      <c r="E149" s="7">
        <f t="shared" ref="E149:AH149" si="438">E148+E118</f>
        <v>463.92695749266085</v>
      </c>
      <c r="F149" s="7">
        <f t="shared" si="438"/>
        <v>472.54095339809328</v>
      </c>
      <c r="G149" s="7">
        <f t="shared" si="438"/>
        <v>480.2600868626148</v>
      </c>
      <c r="H149" s="10">
        <f t="shared" si="438"/>
        <v>491.46925294523635</v>
      </c>
      <c r="I149" s="11">
        <f t="shared" si="438"/>
        <v>477.05444153526656</v>
      </c>
      <c r="J149" s="7">
        <f t="shared" si="438"/>
        <v>462.63963012529678</v>
      </c>
      <c r="K149" s="7">
        <f t="shared" si="438"/>
        <v>448.22481871532705</v>
      </c>
      <c r="L149" s="7">
        <f t="shared" si="438"/>
        <v>433.81000730535726</v>
      </c>
      <c r="M149" s="7">
        <f t="shared" si="438"/>
        <v>419.39519589538747</v>
      </c>
      <c r="N149" s="7">
        <f t="shared" si="438"/>
        <v>404.98038448541774</v>
      </c>
      <c r="O149" s="7">
        <f t="shared" si="438"/>
        <v>390.56557307544796</v>
      </c>
      <c r="P149" s="7">
        <f t="shared" si="438"/>
        <v>376.15076166547817</v>
      </c>
      <c r="Q149" s="7">
        <f t="shared" si="438"/>
        <v>361.73595025550838</v>
      </c>
      <c r="R149" s="7">
        <f t="shared" si="438"/>
        <v>347.3211388455386</v>
      </c>
      <c r="S149" s="7">
        <f t="shared" si="438"/>
        <v>332.90632743556881</v>
      </c>
      <c r="T149" s="7">
        <f t="shared" si="438"/>
        <v>318.49151602559903</v>
      </c>
      <c r="U149" s="7">
        <f t="shared" si="438"/>
        <v>304.07670461562924</v>
      </c>
      <c r="V149" s="7">
        <f t="shared" si="438"/>
        <v>289.66189320565945</v>
      </c>
      <c r="W149" s="7">
        <f t="shared" si="438"/>
        <v>275.24708179568961</v>
      </c>
      <c r="X149" s="7">
        <f t="shared" si="438"/>
        <v>260.83227038571982</v>
      </c>
      <c r="Y149" s="7">
        <f t="shared" si="438"/>
        <v>246.41745897575004</v>
      </c>
      <c r="Z149" s="7">
        <f t="shared" si="438"/>
        <v>232.00264756578022</v>
      </c>
      <c r="AA149" s="7">
        <f t="shared" si="438"/>
        <v>217.58783615581041</v>
      </c>
      <c r="AB149" s="7">
        <f t="shared" si="438"/>
        <v>203.17302474584062</v>
      </c>
      <c r="AC149" s="7">
        <f t="shared" si="438"/>
        <v>188.75821333587083</v>
      </c>
      <c r="AD149" s="7">
        <f t="shared" si="438"/>
        <v>174.34340192590105</v>
      </c>
      <c r="AE149" s="7">
        <f t="shared" si="438"/>
        <v>159.92859051593126</v>
      </c>
      <c r="AF149" s="7">
        <f t="shared" si="438"/>
        <v>145.51377910596148</v>
      </c>
      <c r="AG149" s="7">
        <f t="shared" si="438"/>
        <v>131.09896769599169</v>
      </c>
      <c r="AH149" s="7">
        <f t="shared" si="438"/>
        <v>116.6841562860219</v>
      </c>
      <c r="AI149" s="7">
        <f t="shared" ref="AI149:BK149" si="439">AI148+AI118</f>
        <v>102.26934487605212</v>
      </c>
      <c r="AJ149" s="7">
        <f t="shared" si="439"/>
        <v>87.85453346608233</v>
      </c>
      <c r="AK149" s="7">
        <f t="shared" si="439"/>
        <v>73.439722056112544</v>
      </c>
      <c r="AL149" s="7">
        <f t="shared" si="439"/>
        <v>59.024910646142757</v>
      </c>
      <c r="AM149" s="7">
        <f t="shared" si="439"/>
        <v>47.498278084458889</v>
      </c>
      <c r="AN149" s="7">
        <f t="shared" si="439"/>
        <v>45.739244095453685</v>
      </c>
      <c r="AO149" s="7">
        <f t="shared" si="439"/>
        <v>43.980210106448482</v>
      </c>
      <c r="AP149" s="7">
        <f t="shared" si="439"/>
        <v>42.221176117443278</v>
      </c>
      <c r="AQ149" s="7">
        <f t="shared" si="439"/>
        <v>40.462142128438074</v>
      </c>
      <c r="AR149" s="7">
        <f t="shared" si="439"/>
        <v>38.703108139432871</v>
      </c>
      <c r="AS149" s="7">
        <f t="shared" si="439"/>
        <v>36.944074150427667</v>
      </c>
      <c r="AT149" s="7">
        <f t="shared" si="439"/>
        <v>35.185040161422464</v>
      </c>
      <c r="AU149" s="7">
        <f t="shared" si="439"/>
        <v>33.42600617241726</v>
      </c>
      <c r="AV149" s="7">
        <f t="shared" si="439"/>
        <v>31.666972183412057</v>
      </c>
      <c r="AW149" s="7">
        <f t="shared" si="439"/>
        <v>29.907938194406853</v>
      </c>
      <c r="AX149" s="7">
        <f t="shared" si="439"/>
        <v>28.148904205401649</v>
      </c>
      <c r="AY149" s="7">
        <f t="shared" si="439"/>
        <v>26.389870216396446</v>
      </c>
      <c r="AZ149" s="7">
        <f t="shared" si="439"/>
        <v>24.630836227391242</v>
      </c>
      <c r="BA149" s="7">
        <f t="shared" si="439"/>
        <v>22.871802238386039</v>
      </c>
      <c r="BB149" s="7">
        <f t="shared" si="439"/>
        <v>21.112768249380835</v>
      </c>
      <c r="BC149" s="7">
        <f t="shared" si="439"/>
        <v>19.353734260375631</v>
      </c>
      <c r="BD149" s="7">
        <f t="shared" si="439"/>
        <v>17.594700271370428</v>
      </c>
      <c r="BE149" s="7">
        <f t="shared" si="439"/>
        <v>15.835666282365226</v>
      </c>
      <c r="BF149" s="7">
        <f t="shared" si="439"/>
        <v>14.076632293360023</v>
      </c>
      <c r="BG149" s="7">
        <f t="shared" si="439"/>
        <v>12.317598304354819</v>
      </c>
      <c r="BH149" s="7">
        <f t="shared" si="439"/>
        <v>10.558564315349615</v>
      </c>
      <c r="BI149" s="7">
        <f t="shared" si="439"/>
        <v>8.7995303263444118</v>
      </c>
      <c r="BJ149" s="7">
        <f t="shared" si="439"/>
        <v>7.0404963373392091</v>
      </c>
      <c r="BK149" s="7">
        <f t="shared" si="439"/>
        <v>5.2814623483340064</v>
      </c>
    </row>
    <row r="151" spans="2:63" s="28" customFormat="1">
      <c r="B151" s="27" t="str">
        <f>Inputs!B19</f>
        <v>Cathodic Protection</v>
      </c>
      <c r="H151" s="42"/>
      <c r="I151" s="36"/>
    </row>
    <row r="153" spans="2:63">
      <c r="D153" s="24" t="s">
        <v>41</v>
      </c>
      <c r="E153" s="24" t="s">
        <v>35</v>
      </c>
      <c r="F153" s="24" t="s">
        <v>36</v>
      </c>
    </row>
    <row r="154" spans="2:63">
      <c r="B154" t="s">
        <v>40</v>
      </c>
      <c r="D154" s="8">
        <f>Inputs!D109</f>
        <v>17.097774618805879</v>
      </c>
      <c r="E154" s="8">
        <f>Inputs!E109</f>
        <v>26.692285350733165</v>
      </c>
      <c r="F154" s="8">
        <f>Inputs!F109</f>
        <v>60</v>
      </c>
    </row>
    <row r="156" spans="2:63" outlineLevel="1"/>
    <row r="157" spans="2:63" outlineLevel="1">
      <c r="B157" t="s">
        <v>45</v>
      </c>
      <c r="D157" s="7">
        <f>IF(OR($E154=0,C163=0),0,MIN($C163/$E154, $C163-SUM($C157:C157)))</f>
        <v>0.64055117027797881</v>
      </c>
      <c r="E157" s="7">
        <f>IF(OR($E154=0,D163=0),0,MIN($C163/$E154, $C163-SUM($C157:D157)))</f>
        <v>0.64055117027797881</v>
      </c>
      <c r="F157" s="7">
        <f>IF(OR($E154=0,E163=0),0,MIN($C163/$E154, $C163-SUM($C157:E157)))</f>
        <v>0.64055117027797881</v>
      </c>
      <c r="G157" s="7">
        <f>IF(OR($E154=0,F163=0),0,MIN($C163/$E154, $C163-SUM($C157:F157)))</f>
        <v>0.64055117027797881</v>
      </c>
      <c r="H157" s="10">
        <f>IF(OR($E154=0,G163=0),0,MIN($C163/$E154, $C163-SUM($C157:G157)))</f>
        <v>0.64055117027797881</v>
      </c>
      <c r="I157" s="11">
        <f>IF(OR($E154=0,H163=0),0,MIN($C163/$E154, $C163-SUM($C157:H157)))</f>
        <v>0.64055117027797881</v>
      </c>
      <c r="J157" s="7">
        <f>IF(OR($E154=0,I163=0),0,MIN($C163/$E154, $C163-SUM($C157:I157)))</f>
        <v>0.64055117027797881</v>
      </c>
      <c r="K157" s="7">
        <f>IF(OR($E154=0,J163=0),0,MIN($C163/$E154, $C163-SUM($C157:J157)))</f>
        <v>0.64055117027797881</v>
      </c>
      <c r="L157" s="7">
        <f>IF(OR($E154=0,K163=0),0,MIN($C163/$E154, $C163-SUM($C157:K157)))</f>
        <v>0.64055117027797881</v>
      </c>
      <c r="M157" s="7">
        <f>IF(OR($E154=0,L163=0),0,MIN($C163/$E154, $C163-SUM($C157:L157)))</f>
        <v>0.64055117027797881</v>
      </c>
      <c r="N157" s="7">
        <f>IF(OR($E154=0,M163=0),0,MIN($C163/$E154, $C163-SUM($C157:M157)))</f>
        <v>0.64055117027797881</v>
      </c>
      <c r="O157" s="7">
        <f>IF(OR($E154=0,N163=0),0,MIN($C163/$E154, $C163-SUM($C157:N157)))</f>
        <v>0.64055117027797881</v>
      </c>
      <c r="P157" s="7">
        <f>IF(OR($E154=0,O163=0),0,MIN($C163/$E154, $C163-SUM($C157:O157)))</f>
        <v>0.64055117027797881</v>
      </c>
      <c r="Q157" s="7">
        <f>IF(OR($E154=0,P163=0),0,MIN($C163/$E154, $C163-SUM($C157:P157)))</f>
        <v>0.64055117027797881</v>
      </c>
      <c r="R157" s="7">
        <f>IF(OR($E154=0,Q163=0),0,MIN($C163/$E154, $C163-SUM($C157:Q157)))</f>
        <v>0.64055117027797881</v>
      </c>
      <c r="S157" s="7">
        <f>IF(OR($E154=0,R163=0),0,MIN($C163/$E154, $C163-SUM($C157:R157)))</f>
        <v>0.64055117027797881</v>
      </c>
      <c r="T157" s="7">
        <f>IF(OR($E154=0,S163=0),0,MIN($C163/$E154, $C163-SUM($C157:S157)))</f>
        <v>0.64055117027797881</v>
      </c>
      <c r="U157" s="7">
        <f>IF(OR($E154=0,T163=0),0,MIN($C163/$E154, $C163-SUM($C157:T157)))</f>
        <v>0.64055117027797881</v>
      </c>
      <c r="V157" s="7">
        <f>IF(OR($E154=0,U163=0),0,MIN($C163/$E154, $C163-SUM($C157:U157)))</f>
        <v>0.64055117027797881</v>
      </c>
      <c r="W157" s="7">
        <f>IF(OR($E154=0,V163=0),0,MIN($C163/$E154, $C163-SUM($C157:V157)))</f>
        <v>0.64055117027797881</v>
      </c>
      <c r="X157" s="7">
        <f>IF(OR($E154=0,W163=0),0,MIN($C163/$E154, $C163-SUM($C157:W157)))</f>
        <v>0.64055117027797881</v>
      </c>
      <c r="Y157" s="7">
        <f>IF(OR($E154=0,X163=0),0,MIN($C163/$E154, $C163-SUM($C157:X157)))</f>
        <v>0.64055117027797881</v>
      </c>
      <c r="Z157" s="7">
        <f>IF(OR($E154=0,Y163=0),0,MIN($C163/$E154, $C163-SUM($C157:Y157)))</f>
        <v>0.64055117027797881</v>
      </c>
      <c r="AA157" s="7">
        <f>IF(OR($E154=0,Z163=0),0,MIN($C163/$E154, $C163-SUM($C157:Z157)))</f>
        <v>0.64055117027797881</v>
      </c>
      <c r="AB157" s="7">
        <f>IF(OR($E154=0,AA163=0),0,MIN($C163/$E154, $C163-SUM($C157:AA157)))</f>
        <v>0.64055117027797881</v>
      </c>
      <c r="AC157" s="7">
        <f>IF(OR($E154=0,AB163=0),0,MIN($C163/$E154, $C163-SUM($C157:AB157)))</f>
        <v>0.64055117027797881</v>
      </c>
      <c r="AD157" s="7">
        <f>IF(OR($E154=0,AC163=0),0,MIN($C163/$E154, $C163-SUM($C157:AC157)))</f>
        <v>0.44344419157842907</v>
      </c>
      <c r="AE157" s="7">
        <f>IF(OR($E154=0,AD163=0),0,MIN($C163/$E154, $C163-SUM($C157:AD157)))</f>
        <v>0</v>
      </c>
      <c r="AF157" s="7">
        <f>IF(OR($E154=0,AE163=0),0,MIN($C163/$E154, $C163-SUM($C157:AE157)))</f>
        <v>0</v>
      </c>
      <c r="AG157" s="7">
        <f>IF(OR($E154=0,AF163=0),0,MIN($C163/$E154, $C163-SUM($C157:AF157)))</f>
        <v>0</v>
      </c>
      <c r="AH157" s="7">
        <f>IF(OR($E154=0,AG163=0),0,MIN($C163/$E154, $C163-SUM($C157:AG157)))</f>
        <v>0</v>
      </c>
      <c r="AI157" s="7">
        <f>IF(OR($E154=0,AH163=0),0,MIN($C163/$E154, $C163-SUM($C157:AH157)))</f>
        <v>0</v>
      </c>
      <c r="AJ157" s="7">
        <f>IF(OR($E154=0,AI163=0),0,MIN($C163/$E154, $C163-SUM($C157:AI157)))</f>
        <v>0</v>
      </c>
      <c r="AK157" s="7">
        <f>IF(OR($E154=0,AJ163=0),0,MIN($C163/$E154, $C163-SUM($C157:AJ157)))</f>
        <v>0</v>
      </c>
      <c r="AL157" s="7">
        <f>IF(OR($E154=0,AK163=0),0,MIN($C163/$E154, $C163-SUM($C157:AK157)))</f>
        <v>0</v>
      </c>
      <c r="AM157" s="7">
        <f>IF(OR($E154=0,AL163=0),0,MIN($C163/$E154, $C163-SUM($C157:AL157)))</f>
        <v>0</v>
      </c>
      <c r="AN157" s="7">
        <f>IF(OR($E154=0,AM163=0),0,MIN($C163/$E154, $C163-SUM($C157:AM157)))</f>
        <v>0</v>
      </c>
      <c r="AO157" s="7">
        <f>IF(OR($E154=0,AN163=0),0,MIN($C163/$E154, $C163-SUM($C157:AN157)))</f>
        <v>0</v>
      </c>
      <c r="AP157" s="7">
        <f>IF(OR($E154=0,AO163=0),0,MIN($C163/$E154, $C163-SUM($C157:AO157)))</f>
        <v>0</v>
      </c>
      <c r="AQ157" s="7">
        <f>IF(OR($E154=0,AP163=0),0,MIN($C163/$E154, $C163-SUM($C157:AP157)))</f>
        <v>0</v>
      </c>
      <c r="AR157" s="7">
        <f>IF(OR($E154=0,AQ163=0),0,MIN($C163/$E154, $C163-SUM($C157:AQ157)))</f>
        <v>0</v>
      </c>
      <c r="AS157" s="7">
        <f>IF(OR($E154=0,AR163=0),0,MIN($C163/$E154, $C163-SUM($C157:AR157)))</f>
        <v>0</v>
      </c>
      <c r="AT157" s="7">
        <f>IF(OR($E154=0,AS163=0),0,MIN($C163/$E154, $C163-SUM($C157:AS157)))</f>
        <v>0</v>
      </c>
      <c r="AU157" s="7">
        <f>IF(OR($E154=0,AT163=0),0,MIN($C163/$E154, $C163-SUM($C157:AT157)))</f>
        <v>0</v>
      </c>
      <c r="AV157" s="7">
        <f>IF(OR($E154=0,AU163=0),0,MIN($C163/$E154, $C163-SUM($C157:AU157)))</f>
        <v>0</v>
      </c>
      <c r="AW157" s="7">
        <f>IF(OR($E154=0,AV163=0),0,MIN($C163/$E154, $C163-SUM($C157:AV157)))</f>
        <v>0</v>
      </c>
      <c r="AX157" s="7">
        <f>IF(OR($E154=0,AW163=0),0,MIN($C163/$E154, $C163-SUM($C157:AW157)))</f>
        <v>0</v>
      </c>
      <c r="AY157" s="7">
        <f>IF(OR($E154=0,AX163=0),0,MIN($C163/$E154, $C163-SUM($C157:AX157)))</f>
        <v>0</v>
      </c>
      <c r="AZ157" s="7">
        <f>IF(OR($E154=0,AY163=0),0,MIN($C163/$E154, $C163-SUM($C157:AY157)))</f>
        <v>0</v>
      </c>
      <c r="BA157" s="7">
        <f>IF(OR($E154=0,AZ163=0),0,MIN($C163/$E154, $C163-SUM($C157:AZ157)))</f>
        <v>0</v>
      </c>
      <c r="BB157" s="7">
        <f>IF(OR($E154=0,BA163=0),0,MIN($C163/$E154, $C163-SUM($C157:BA157)))</f>
        <v>0</v>
      </c>
      <c r="BC157" s="7">
        <f>IF(OR($E154=0,BB163=0),0,MIN($C163/$E154, $C163-SUM($C157:BB157)))</f>
        <v>0</v>
      </c>
      <c r="BD157" s="7">
        <f>IF(OR($E154=0,BC163=0),0,MIN($C163/$E154, $C163-SUM($C157:BC157)))</f>
        <v>0</v>
      </c>
      <c r="BE157" s="7">
        <f>IF(OR($E154=0,BD163=0),0,MIN($C163/$E154, $C163-SUM($C157:BD157)))</f>
        <v>0</v>
      </c>
      <c r="BF157" s="7">
        <f>IF(OR($E154=0,BE163=0),0,MIN($C163/$E154, $C163-SUM($C157:BE157)))</f>
        <v>0</v>
      </c>
      <c r="BG157" s="7">
        <f>IF(OR($E154=0,BF163=0),0,MIN($C163/$E154, $C163-SUM($C157:BF157)))</f>
        <v>0</v>
      </c>
      <c r="BH157" s="7">
        <f>IF(OR($E154=0,BG163=0),0,MIN($C163/$E154, $C163-SUM($C157:BG157)))</f>
        <v>0</v>
      </c>
      <c r="BI157" s="7">
        <f>IF(OR($E154=0,BH163=0),0,MIN($C163/$E154, $C163-SUM($C157:BH157)))</f>
        <v>0</v>
      </c>
      <c r="BJ157" s="7">
        <f>IF(OR($E154=0,BI163=0),0,MIN($C163/$E154, $C163-SUM($C157:BI157)))</f>
        <v>0</v>
      </c>
      <c r="BK157" s="7">
        <f>IF(OR($E154=0,BJ163=0),0,MIN($C163/$E154, $C163-SUM($C157:BJ157)))</f>
        <v>0</v>
      </c>
    </row>
    <row r="158" spans="2:63" outlineLevel="1">
      <c r="B158" t="s">
        <v>47</v>
      </c>
      <c r="D158" s="7"/>
      <c r="E158" s="7"/>
      <c r="F158" s="7"/>
      <c r="G158" s="7"/>
      <c r="H158" s="10"/>
      <c r="I158" s="11">
        <f>IF(OR($E154=0,H163=0),0,IF($H162&gt;0,(MIN($H162/IF($E154&lt;=5,1,($E154-5)),$H162-SUM($H158:H158))), (MAX($H162/IF($E154&lt;=5,1,($E154-5)),$H162-SUM($H158:H158)))))</f>
        <v>-2.0721939432520573E-2</v>
      </c>
      <c r="J158" s="7">
        <f>IF(OR($E154=0,I163=0),0,IF($H162&gt;0,(MIN($H162/IF($E154&lt;=5,1,($E154-5)),$H162-SUM($H158:I158))), (MAX($H162/IF($E154&lt;=5,1,($E154-5)),$H162-SUM($H158:I158)))))</f>
        <v>-2.0721939432520573E-2</v>
      </c>
      <c r="K158" s="7">
        <f>IF(OR($E154=0,J163=0),0,IF($H162&gt;0,(MIN($H162/IF($E154&lt;=5,1,($E154-5)),$H162-SUM($H158:J158))), (MAX($H162/IF($E154&lt;=5,1,($E154-5)),$H162-SUM($H158:J158)))))</f>
        <v>-2.0721939432520573E-2</v>
      </c>
      <c r="L158" s="7">
        <f>IF(OR($E154=0,K163=0),0,IF($H162&gt;0,(MIN($H162/IF($E154&lt;=5,1,($E154-5)),$H162-SUM($H158:K158))), (MAX($H162/IF($E154&lt;=5,1,($E154-5)),$H162-SUM($H158:K158)))))</f>
        <v>-2.0721939432520573E-2</v>
      </c>
      <c r="M158" s="7">
        <f>IF(OR($E154=0,L163=0),0,IF($H162&gt;0,(MIN($H162/IF($E154&lt;=5,1,($E154-5)),$H162-SUM($H158:L158))), (MAX($H162/IF($E154&lt;=5,1,($E154-5)),$H162-SUM($H158:L158)))))</f>
        <v>-2.0721939432520573E-2</v>
      </c>
      <c r="N158" s="7">
        <f>IF(OR($E154=0,M163=0),0,IF($H162&gt;0,(MIN($H162/IF($E154&lt;=5,1,($E154-5)),$H162-SUM($H158:M158))), (MAX($H162/IF($E154&lt;=5,1,($E154-5)),$H162-SUM($H158:M158)))))</f>
        <v>-2.0721939432520573E-2</v>
      </c>
      <c r="O158" s="7">
        <f>IF(OR($E154=0,N163=0),0,IF($H162&gt;0,(MIN($H162/IF($E154&lt;=5,1,($E154-5)),$H162-SUM($H158:N158))), (MAX($H162/IF($E154&lt;=5,1,($E154-5)),$H162-SUM($H158:N158)))))</f>
        <v>-2.0721939432520573E-2</v>
      </c>
      <c r="P158" s="7">
        <f>IF(OR($E154=0,O163=0),0,IF($H162&gt;0,(MIN($H162/IF($E154&lt;=5,1,($E154-5)),$H162-SUM($H158:O158))), (MAX($H162/IF($E154&lt;=5,1,($E154-5)),$H162-SUM($H158:O158)))))</f>
        <v>-2.0721939432520573E-2</v>
      </c>
      <c r="Q158" s="7">
        <f>IF(OR($E154=0,P163=0),0,IF($H162&gt;0,(MIN($H162/IF($E154&lt;=5,1,($E154-5)),$H162-SUM($H158:P158))), (MAX($H162/IF($E154&lt;=5,1,($E154-5)),$H162-SUM($H158:P158)))))</f>
        <v>-2.0721939432520573E-2</v>
      </c>
      <c r="R158" s="7">
        <f>IF(OR($E154=0,Q163=0),0,IF($H162&gt;0,(MIN($H162/IF($E154&lt;=5,1,($E154-5)),$H162-SUM($H158:Q158))), (MAX($H162/IF($E154&lt;=5,1,($E154-5)),$H162-SUM($H158:Q158)))))</f>
        <v>-2.0721939432520573E-2</v>
      </c>
      <c r="S158" s="7">
        <f>IF(OR($E154=0,R163=0),0,IF($H162&gt;0,(MIN($H162/IF($E154&lt;=5,1,($E154-5)),$H162-SUM($H158:R158))), (MAX($H162/IF($E154&lt;=5,1,($E154-5)),$H162-SUM($H158:R158)))))</f>
        <v>-2.0721939432520573E-2</v>
      </c>
      <c r="T158" s="7">
        <f>IF(OR($E154=0,S163=0),0,IF($H162&gt;0,(MIN($H162/IF($E154&lt;=5,1,($E154-5)),$H162-SUM($H158:S158))), (MAX($H162/IF($E154&lt;=5,1,($E154-5)),$H162-SUM($H158:S158)))))</f>
        <v>-2.0721939432520573E-2</v>
      </c>
      <c r="U158" s="7">
        <f>IF(OR($E154=0,T163=0),0,IF($H162&gt;0,(MIN($H162/IF($E154&lt;=5,1,($E154-5)),$H162-SUM($H158:T158))), (MAX($H162/IF($E154&lt;=5,1,($E154-5)),$H162-SUM($H158:T158)))))</f>
        <v>-2.0721939432520573E-2</v>
      </c>
      <c r="V158" s="7">
        <f>IF(OR($E154=0,U163=0),0,IF($H162&gt;0,(MIN($H162/IF($E154&lt;=5,1,($E154-5)),$H162-SUM($H158:U158))), (MAX($H162/IF($E154&lt;=5,1,($E154-5)),$H162-SUM($H158:U158)))))</f>
        <v>-2.0721939432520573E-2</v>
      </c>
      <c r="W158" s="7">
        <f>IF(OR($E154=0,V163=0),0,IF($H162&gt;0,(MIN($H162/IF($E154&lt;=5,1,($E154-5)),$H162-SUM($H158:V158))), (MAX($H162/IF($E154&lt;=5,1,($E154-5)),$H162-SUM($H158:V158)))))</f>
        <v>-2.0721939432520573E-2</v>
      </c>
      <c r="X158" s="7">
        <f>IF(OR($E154=0,W163=0),0,IF($H162&gt;0,(MIN($H162/IF($E154&lt;=5,1,($E154-5)),$H162-SUM($H158:W158))), (MAX($H162/IF($E154&lt;=5,1,($E154-5)),$H162-SUM($H158:W158)))))</f>
        <v>-2.0721939432520573E-2</v>
      </c>
      <c r="Y158" s="7">
        <f>IF(OR($E154=0,X163=0),0,IF($H162&gt;0,(MIN($H162/IF($E154&lt;=5,1,($E154-5)),$H162-SUM($H158:X158))), (MAX($H162/IF($E154&lt;=5,1,($E154-5)),$H162-SUM($H158:X158)))))</f>
        <v>-2.0721939432520573E-2</v>
      </c>
      <c r="Z158" s="7">
        <f>IF(OR($E154=0,Y163=0),0,IF($H162&gt;0,(MIN($H162/IF($E154&lt;=5,1,($E154-5)),$H162-SUM($H158:Y158))), (MAX($H162/IF($E154&lt;=5,1,($E154-5)),$H162-SUM($H158:Y158)))))</f>
        <v>-2.0721939432520573E-2</v>
      </c>
      <c r="AA158" s="7">
        <f>IF(OR($E154=0,Z163=0),0,IF($H162&gt;0,(MIN($H162/IF($E154&lt;=5,1,($E154-5)),$H162-SUM($H158:Z158))), (MAX($H162/IF($E154&lt;=5,1,($E154-5)),$H162-SUM($H158:Z158)))))</f>
        <v>-2.0721939432520573E-2</v>
      </c>
      <c r="AB158" s="7">
        <f>IF(OR($E154=0,AA163=0),0,IF($H162&gt;0,(MIN($H162/IF($E154&lt;=5,1,($E154-5)),$H162-SUM($H158:AA158))), (MAX($H162/IF($E154&lt;=5,1,($E154-5)),$H162-SUM($H158:AA158)))))</f>
        <v>-2.0721939432520573E-2</v>
      </c>
      <c r="AC158" s="7">
        <f>IF(OR($E154=0,AB163=0),0,IF($H162&gt;0,(MIN($H162/IF($E154&lt;=5,1,($E154-5)),$H162-SUM($H158:AB158))), (MAX($H162/IF($E154&lt;=5,1,($E154-5)),$H162-SUM($H158:AB158)))))</f>
        <v>-2.0721939432520573E-2</v>
      </c>
      <c r="AD158" s="7">
        <f>IF(OR($E154=0,AC163=0),0,IF($H162&gt;0,(MIN($H162/IF($E154&lt;=5,1,($E154-5)),$H162-SUM($H158:AC158))), (MAX($H162/IF($E154&lt;=5,1,($E154-5)),$H162-SUM($H158:AC158)))))</f>
        <v>-1.4345495107913719E-2</v>
      </c>
      <c r="AE158" s="7">
        <f>IF(OR($E154=0,AD163=0),0,IF($H162&gt;0,(MIN($H162/IF($E154&lt;=5,1,($E154-5)),$H162-SUM($H158:AD158))), (MAX($H162/IF($E154&lt;=5,1,($E154-5)),$H162-SUM($H158:AD158)))))</f>
        <v>0</v>
      </c>
      <c r="AF158" s="7">
        <f>IF(OR($E154=0,AE163=0),0,IF($H162&gt;0,(MIN($H162/IF($E154&lt;=5,1,($E154-5)),$H162-SUM($H158:AE158))), (MAX($H162/IF($E154&lt;=5,1,($E154-5)),$H162-SUM($H158:AE158)))))</f>
        <v>0</v>
      </c>
      <c r="AG158" s="7">
        <f>IF(OR($E154=0,AF163=0),0,IF($H162&gt;0,(MIN($H162/IF($E154&lt;=5,1,($E154-5)),$H162-SUM($H158:AF158))), (MAX($H162/IF($E154&lt;=5,1,($E154-5)),$H162-SUM($H158:AF158)))))</f>
        <v>0</v>
      </c>
      <c r="AH158" s="7">
        <f>IF(OR($E154=0,AG163=0),0,IF($H162&gt;0,(MIN($H162/IF($E154&lt;=5,1,($E154-5)),$H162-SUM($H158:AG158))), (MAX($H162/IF($E154&lt;=5,1,($E154-5)),$H162-SUM($H158:AG158)))))</f>
        <v>0</v>
      </c>
      <c r="AI158" s="7">
        <f>IF(OR($E154=0,AH163=0),0,IF($H162&gt;0,(MIN($H162/IF($E154&lt;=5,1,($E154-5)),$H162-SUM($H158:AH158))), (MAX($H162/IF($E154&lt;=5,1,($E154-5)),$H162-SUM($H158:AH158)))))</f>
        <v>0</v>
      </c>
      <c r="AJ158" s="7">
        <f>IF(OR($E154=0,AI163=0),0,IF($H162&gt;0,(MIN($H162/IF($E154&lt;=5,1,($E154-5)),$H162-SUM($H158:AI158))), (MAX($H162/IF($E154&lt;=5,1,($E154-5)),$H162-SUM($H158:AI158)))))</f>
        <v>0</v>
      </c>
      <c r="AK158" s="7">
        <f>IF(OR($E154=0,AJ163=0),0,IF($H162&gt;0,(MIN($H162/IF($E154&lt;=5,1,($E154-5)),$H162-SUM($H158:AJ158))), (MAX($H162/IF($E154&lt;=5,1,($E154-5)),$H162-SUM($H158:AJ158)))))</f>
        <v>0</v>
      </c>
      <c r="AL158" s="7">
        <f>IF(OR($E154=0,AK163=0),0,IF($H162&gt;0,(MIN($H162/IF($E154&lt;=5,1,($E154-5)),$H162-SUM($H158:AK158))), (MAX($H162/IF($E154&lt;=5,1,($E154-5)),$H162-SUM($H158:AK158)))))</f>
        <v>0</v>
      </c>
      <c r="AM158" s="7">
        <f>IF(OR($E154=0,AL163=0),0,IF($H162&gt;0,(MIN($H162/IF($E154&lt;=5,1,($E154-5)),$H162-SUM($H158:AL158))), (MAX($H162/IF($E154&lt;=5,1,($E154-5)),$H162-SUM($H158:AL158)))))</f>
        <v>0</v>
      </c>
      <c r="AN158" s="7">
        <f>IF(OR($E154=0,AM163=0),0,IF($H162&gt;0,(MIN($H162/IF($E154&lt;=5,1,($E154-5)),$H162-SUM($H158:AM158))), (MAX($H162/IF($E154&lt;=5,1,($E154-5)),$H162-SUM($H158:AM158)))))</f>
        <v>0</v>
      </c>
      <c r="AO158" s="7">
        <f>IF(OR($E154=0,AN163=0),0,IF($H162&gt;0,(MIN($H162/IF($E154&lt;=5,1,($E154-5)),$H162-SUM($H158:AN158))), (MAX($H162/IF($E154&lt;=5,1,($E154-5)),$H162-SUM($H158:AN158)))))</f>
        <v>0</v>
      </c>
      <c r="AP158" s="7">
        <f>IF(OR($E154=0,AO163=0),0,IF($H162&gt;0,(MIN($H162/IF($E154&lt;=5,1,($E154-5)),$H162-SUM($H158:AO158))), (MAX($H162/IF($E154&lt;=5,1,($E154-5)),$H162-SUM($H158:AO158)))))</f>
        <v>0</v>
      </c>
      <c r="AQ158" s="7">
        <f>IF(OR($E154=0,AP163=0),0,IF($H162&gt;0,(MIN($H162/IF($E154&lt;=5,1,($E154-5)),$H162-SUM($H158:AP158))), (MAX($H162/IF($E154&lt;=5,1,($E154-5)),$H162-SUM($H158:AP158)))))</f>
        <v>0</v>
      </c>
      <c r="AR158" s="7">
        <f>IF(OR($E154=0,AQ163=0),0,IF($H162&gt;0,(MIN($H162/IF($E154&lt;=5,1,($E154-5)),$H162-SUM($H158:AQ158))), (MAX($H162/IF($E154&lt;=5,1,($E154-5)),$H162-SUM($H158:AQ158)))))</f>
        <v>0</v>
      </c>
      <c r="AS158" s="7">
        <f>IF(OR($E154=0,AR163=0),0,IF($H162&gt;0,(MIN($H162/IF($E154&lt;=5,1,($E154-5)),$H162-SUM($H158:AR158))), (MAX($H162/IF($E154&lt;=5,1,($E154-5)),$H162-SUM($H158:AR158)))))</f>
        <v>0</v>
      </c>
      <c r="AT158" s="7">
        <f>IF(OR($E154=0,AS163=0),0,IF($H162&gt;0,(MIN($H162/IF($E154&lt;=5,1,($E154-5)),$H162-SUM($H158:AS158))), (MAX($H162/IF($E154&lt;=5,1,($E154-5)),$H162-SUM($H158:AS158)))))</f>
        <v>0</v>
      </c>
      <c r="AU158" s="7">
        <f>IF(OR($E154=0,AT163=0),0,IF($H162&gt;0,(MIN($H162/IF($E154&lt;=5,1,($E154-5)),$H162-SUM($H158:AT158))), (MAX($H162/IF($E154&lt;=5,1,($E154-5)),$H162-SUM($H158:AT158)))))</f>
        <v>0</v>
      </c>
      <c r="AV158" s="7">
        <f>IF(OR($E154=0,AU163=0),0,IF($H162&gt;0,(MIN($H162/IF($E154&lt;=5,1,($E154-5)),$H162-SUM($H158:AU158))), (MAX($H162/IF($E154&lt;=5,1,($E154-5)),$H162-SUM($H158:AU158)))))</f>
        <v>0</v>
      </c>
      <c r="AW158" s="7">
        <f>IF(OR($E154=0,AV163=0),0,IF($H162&gt;0,(MIN($H162/IF($E154&lt;=5,1,($E154-5)),$H162-SUM($H158:AV158))), (MAX($H162/IF($E154&lt;=5,1,($E154-5)),$H162-SUM($H158:AV158)))))</f>
        <v>0</v>
      </c>
      <c r="AX158" s="7">
        <f>IF(OR($E154=0,AW163=0),0,IF($H162&gt;0,(MIN($H162/IF($E154&lt;=5,1,($E154-5)),$H162-SUM($H158:AW158))), (MAX($H162/IF($E154&lt;=5,1,($E154-5)),$H162-SUM($H158:AW158)))))</f>
        <v>0</v>
      </c>
      <c r="AY158" s="7">
        <f>IF(OR($E154=0,AX163=0),0,IF($H162&gt;0,(MIN($H162/IF($E154&lt;=5,1,($E154-5)),$H162-SUM($H158:AX158))), (MAX($H162/IF($E154&lt;=5,1,($E154-5)),$H162-SUM($H158:AX158)))))</f>
        <v>0</v>
      </c>
      <c r="AZ158" s="7">
        <f>IF(OR($E154=0,AY163=0),0,IF($H162&gt;0,(MIN($H162/IF($E154&lt;=5,1,($E154-5)),$H162-SUM($H158:AY158))), (MAX($H162/IF($E154&lt;=5,1,($E154-5)),$H162-SUM($H158:AY158)))))</f>
        <v>0</v>
      </c>
      <c r="BA158" s="7">
        <f>IF(OR($E154=0,AZ163=0),0,IF($H162&gt;0,(MIN($H162/IF($E154&lt;=5,1,($E154-5)),$H162-SUM($H158:AZ158))), (MAX($H162/IF($E154&lt;=5,1,($E154-5)),$H162-SUM($H158:AZ158)))))</f>
        <v>0</v>
      </c>
      <c r="BB158" s="7">
        <f>IF(OR($E154=0,BA163=0),0,IF($H162&gt;0,(MIN($H162/IF($E154&lt;=5,1,($E154-5)),$H162-SUM($H158:BA158))), (MAX($H162/IF($E154&lt;=5,1,($E154-5)),$H162-SUM($H158:BA158)))))</f>
        <v>0</v>
      </c>
      <c r="BC158" s="7">
        <f>IF(OR($E154=0,BB163=0),0,IF($H162&gt;0,(MIN($H162/IF($E154&lt;=5,1,($E154-5)),$H162-SUM($H158:BB158))), (MAX($H162/IF($E154&lt;=5,1,($E154-5)),$H162-SUM($H158:BB158)))))</f>
        <v>0</v>
      </c>
      <c r="BD158" s="7">
        <f>IF(OR($E154=0,BC163=0),0,IF($H162&gt;0,(MIN($H162/IF($E154&lt;=5,1,($E154-5)),$H162-SUM($H158:BC158))), (MAX($H162/IF($E154&lt;=5,1,($E154-5)),$H162-SUM($H158:BC158)))))</f>
        <v>0</v>
      </c>
      <c r="BE158" s="7">
        <f>IF(OR($E154=0,BD163=0),0,IF($H162&gt;0,(MIN($H162/IF($E154&lt;=5,1,($E154-5)),$H162-SUM($H158:BD158))), (MAX($H162/IF($E154&lt;=5,1,($E154-5)),$H162-SUM($H158:BD158)))))</f>
        <v>0</v>
      </c>
      <c r="BF158" s="7">
        <f>IF(OR($E154=0,BE163=0),0,IF($H162&gt;0,(MIN($H162/IF($E154&lt;=5,1,($E154-5)),$H162-SUM($H158:BE158))), (MAX($H162/IF($E154&lt;=5,1,($E154-5)),$H162-SUM($H158:BE158)))))</f>
        <v>0</v>
      </c>
      <c r="BG158" s="7">
        <f>IF(OR($E154=0,BF163=0),0,IF($H162&gt;0,(MIN($H162/IF($E154&lt;=5,1,($E154-5)),$H162-SUM($H158:BF158))), (MAX($H162/IF($E154&lt;=5,1,($E154-5)),$H162-SUM($H158:BF158)))))</f>
        <v>0</v>
      </c>
      <c r="BH158" s="7">
        <f>IF(OR($E154=0,BG163=0),0,IF($H162&gt;0,(MIN($H162/IF($E154&lt;=5,1,($E154-5)),$H162-SUM($H158:BG158))), (MAX($H162/IF($E154&lt;=5,1,($E154-5)),$H162-SUM($H158:BG158)))))</f>
        <v>0</v>
      </c>
      <c r="BI158" s="7">
        <f>IF(OR($E154=0,BH163=0),0,IF($H162&gt;0,(MIN($H162/IF($E154&lt;=5,1,($E154-5)),$H162-SUM($H158:BH158))), (MAX($H162/IF($E154&lt;=5,1,($E154-5)),$H162-SUM($H158:BH158)))))</f>
        <v>0</v>
      </c>
      <c r="BJ158" s="7">
        <f>IF(OR($E154=0,BI163=0),0,IF($H162&gt;0,(MIN($H162/IF($E154&lt;=5,1,($E154-5)),$H162-SUM($H158:BI158))), (MAX($H162/IF($E154&lt;=5,1,($E154-5)),$H162-SUM($H158:BI158)))))</f>
        <v>0</v>
      </c>
      <c r="BK158" s="7">
        <f>IF(OR($E154=0,BJ163=0),0,IF($H162&gt;0,(MIN($H162/IF($E154&lt;=5,1,($E154-5)),$H162-SUM($H158:BJ158))), (MAX($H162/IF($E154&lt;=5,1,($E154-5)),$H162-SUM($H158:BJ158)))))</f>
        <v>0</v>
      </c>
    </row>
    <row r="159" spans="2:63" outlineLevel="1">
      <c r="B159" t="s">
        <v>46</v>
      </c>
      <c r="D159" s="7"/>
      <c r="E159" s="7"/>
      <c r="F159" s="7"/>
      <c r="G159" s="7"/>
      <c r="H159" s="10"/>
      <c r="I159" s="11"/>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row>
    <row r="160" spans="2:63" outlineLevel="1">
      <c r="B160" t="s">
        <v>42</v>
      </c>
      <c r="D160" s="7"/>
      <c r="E160" s="7"/>
      <c r="F160" s="7"/>
      <c r="G160" s="7"/>
      <c r="H160" s="10">
        <f>Inputs!D67/Inputs!I5</f>
        <v>-0.32963238110475013</v>
      </c>
      <c r="I160" s="11"/>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row>
    <row r="161" spans="2:63" outlineLevel="1">
      <c r="B161" t="s">
        <v>43</v>
      </c>
      <c r="D161" s="67"/>
      <c r="E161" s="67"/>
      <c r="F161" s="67"/>
      <c r="G161" s="67"/>
      <c r="H161" s="68">
        <f>Inputs!I87/Inputs!I5</f>
        <v>-0.11987384208609581</v>
      </c>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row>
    <row r="162" spans="2:63" outlineLevel="1">
      <c r="B162" t="s">
        <v>29</v>
      </c>
      <c r="D162" s="7">
        <f t="shared" ref="D162" si="440">SUM(D160:D161)</f>
        <v>0</v>
      </c>
      <c r="E162" s="7">
        <f t="shared" ref="E162" si="441">SUM(E160:E161)</f>
        <v>0</v>
      </c>
      <c r="F162" s="7">
        <f t="shared" ref="F162" si="442">SUM(F160:F161)</f>
        <v>0</v>
      </c>
      <c r="G162" s="7">
        <f t="shared" ref="G162" si="443">SUM(G160:G161)</f>
        <v>0</v>
      </c>
      <c r="H162" s="10">
        <f>SUM(H160:H161)</f>
        <v>-0.44950622319084593</v>
      </c>
      <c r="I162" s="11">
        <f t="shared" ref="I162" si="444">SUM(I160:I161)</f>
        <v>0</v>
      </c>
      <c r="J162" s="7">
        <f t="shared" ref="J162" si="445">SUM(J160:J161)</f>
        <v>0</v>
      </c>
      <c r="K162" s="7">
        <f t="shared" ref="K162" si="446">SUM(K160:K161)</f>
        <v>0</v>
      </c>
      <c r="L162" s="7">
        <f t="shared" ref="L162" si="447">SUM(L160:L161)</f>
        <v>0</v>
      </c>
      <c r="M162" s="7">
        <f t="shared" ref="M162" si="448">SUM(M160:M161)</f>
        <v>0</v>
      </c>
      <c r="N162" s="7">
        <f t="shared" ref="N162" si="449">SUM(N160:N161)</f>
        <v>0</v>
      </c>
      <c r="O162" s="7">
        <f t="shared" ref="O162" si="450">SUM(O160:O161)</f>
        <v>0</v>
      </c>
      <c r="P162" s="7">
        <f t="shared" ref="P162" si="451">SUM(P160:P161)</f>
        <v>0</v>
      </c>
      <c r="Q162" s="7">
        <f t="shared" ref="Q162" si="452">SUM(Q160:Q161)</f>
        <v>0</v>
      </c>
      <c r="R162" s="7">
        <f t="shared" ref="R162" si="453">SUM(R160:R161)</f>
        <v>0</v>
      </c>
      <c r="S162" s="7">
        <f t="shared" ref="S162" si="454">SUM(S160:S161)</f>
        <v>0</v>
      </c>
      <c r="T162" s="7">
        <f t="shared" ref="T162" si="455">SUM(T160:T161)</f>
        <v>0</v>
      </c>
      <c r="U162" s="7">
        <f t="shared" ref="U162" si="456">SUM(U160:U161)</f>
        <v>0</v>
      </c>
      <c r="V162" s="7">
        <f t="shared" ref="V162" si="457">SUM(V160:V161)</f>
        <v>0</v>
      </c>
      <c r="W162" s="7">
        <f t="shared" ref="W162" si="458">SUM(W160:W161)</f>
        <v>0</v>
      </c>
      <c r="X162" s="7">
        <f t="shared" ref="X162" si="459">SUM(X160:X161)</f>
        <v>0</v>
      </c>
      <c r="Y162" s="7">
        <f t="shared" ref="Y162" si="460">SUM(Y160:Y161)</f>
        <v>0</v>
      </c>
      <c r="Z162" s="7">
        <f t="shared" ref="Z162" si="461">SUM(Z160:Z161)</f>
        <v>0</v>
      </c>
      <c r="AA162" s="7">
        <f t="shared" ref="AA162" si="462">SUM(AA160:AA161)</f>
        <v>0</v>
      </c>
      <c r="AB162" s="7">
        <f t="shared" ref="AB162" si="463">SUM(AB160:AB161)</f>
        <v>0</v>
      </c>
      <c r="AC162" s="7">
        <f t="shared" ref="AC162" si="464">SUM(AC160:AC161)</f>
        <v>0</v>
      </c>
      <c r="AD162" s="7">
        <f t="shared" ref="AD162" si="465">SUM(AD160:AD161)</f>
        <v>0</v>
      </c>
      <c r="AE162" s="7">
        <f t="shared" ref="AE162" si="466">SUM(AE160:AE161)</f>
        <v>0</v>
      </c>
      <c r="AF162" s="7">
        <f t="shared" ref="AF162" si="467">SUM(AF160:AF161)</f>
        <v>0</v>
      </c>
      <c r="AG162" s="7">
        <f t="shared" ref="AG162" si="468">SUM(AG160:AG161)</f>
        <v>0</v>
      </c>
      <c r="AH162" s="7">
        <f t="shared" ref="AH162" si="469">SUM(AH160:AH161)</f>
        <v>0</v>
      </c>
      <c r="AI162" s="7">
        <f t="shared" ref="AI162" si="470">SUM(AI160:AI161)</f>
        <v>0</v>
      </c>
      <c r="AJ162" s="7">
        <f t="shared" ref="AJ162" si="471">SUM(AJ160:AJ161)</f>
        <v>0</v>
      </c>
      <c r="AK162" s="7">
        <f t="shared" ref="AK162" si="472">SUM(AK160:AK161)</f>
        <v>0</v>
      </c>
      <c r="AL162" s="7">
        <f t="shared" ref="AL162" si="473">SUM(AL160:AL161)</f>
        <v>0</v>
      </c>
      <c r="AM162" s="7">
        <f t="shared" ref="AM162" si="474">SUM(AM160:AM161)</f>
        <v>0</v>
      </c>
      <c r="AN162" s="7">
        <f t="shared" ref="AN162" si="475">SUM(AN160:AN161)</f>
        <v>0</v>
      </c>
      <c r="AO162" s="7">
        <f t="shared" ref="AO162" si="476">SUM(AO160:AO161)</f>
        <v>0</v>
      </c>
      <c r="AP162" s="7">
        <f t="shared" ref="AP162" si="477">SUM(AP160:AP161)</f>
        <v>0</v>
      </c>
      <c r="AQ162" s="7">
        <f t="shared" ref="AQ162" si="478">SUM(AQ160:AQ161)</f>
        <v>0</v>
      </c>
      <c r="AR162" s="7">
        <f t="shared" ref="AR162" si="479">SUM(AR160:AR161)</f>
        <v>0</v>
      </c>
      <c r="AS162" s="7">
        <f t="shared" ref="AS162" si="480">SUM(AS160:AS161)</f>
        <v>0</v>
      </c>
      <c r="AT162" s="7">
        <f t="shared" ref="AT162" si="481">SUM(AT160:AT161)</f>
        <v>0</v>
      </c>
      <c r="AU162" s="7">
        <f t="shared" ref="AU162" si="482">SUM(AU160:AU161)</f>
        <v>0</v>
      </c>
      <c r="AV162" s="7">
        <f t="shared" ref="AV162" si="483">SUM(AV160:AV161)</f>
        <v>0</v>
      </c>
      <c r="AW162" s="7">
        <f t="shared" ref="AW162" si="484">SUM(AW160:AW161)</f>
        <v>0</v>
      </c>
      <c r="AX162" s="7">
        <f t="shared" ref="AX162" si="485">SUM(AX160:AX161)</f>
        <v>0</v>
      </c>
      <c r="AY162" s="7">
        <f t="shared" ref="AY162" si="486">SUM(AY160:AY161)</f>
        <v>0</v>
      </c>
      <c r="AZ162" s="7">
        <f t="shared" ref="AZ162" si="487">SUM(AZ160:AZ161)</f>
        <v>0</v>
      </c>
      <c r="BA162" s="7">
        <f t="shared" ref="BA162" si="488">SUM(BA160:BA161)</f>
        <v>0</v>
      </c>
      <c r="BB162" s="7">
        <f t="shared" ref="BB162" si="489">SUM(BB160:BB161)</f>
        <v>0</v>
      </c>
      <c r="BC162" s="7">
        <f t="shared" ref="BC162" si="490">SUM(BC160:BC161)</f>
        <v>0</v>
      </c>
      <c r="BD162" s="7">
        <f t="shared" ref="BD162" si="491">SUM(BD160:BD161)</f>
        <v>0</v>
      </c>
      <c r="BE162" s="7">
        <f t="shared" ref="BE162" si="492">SUM(BE160:BE161)</f>
        <v>0</v>
      </c>
      <c r="BF162" s="7">
        <f t="shared" ref="BF162" si="493">SUM(BF160:BF161)</f>
        <v>0</v>
      </c>
      <c r="BG162" s="7">
        <f t="shared" ref="BG162" si="494">SUM(BG160:BG161)</f>
        <v>0</v>
      </c>
      <c r="BH162" s="7">
        <f t="shared" ref="BH162" si="495">SUM(BH160:BH161)</f>
        <v>0</v>
      </c>
      <c r="BI162" s="7">
        <f t="shared" ref="BI162" si="496">SUM(BI160:BI161)</f>
        <v>0</v>
      </c>
      <c r="BJ162" s="7">
        <f t="shared" ref="BJ162" si="497">SUM(BJ160:BJ161)</f>
        <v>0</v>
      </c>
      <c r="BK162" s="7">
        <f t="shared" ref="BK162" si="498">SUM(BK160:BK161)</f>
        <v>0</v>
      </c>
    </row>
    <row r="163" spans="2:63" outlineLevel="1">
      <c r="B163" t="s">
        <v>44</v>
      </c>
      <c r="C163" s="8">
        <f>D154</f>
        <v>17.097774618805879</v>
      </c>
      <c r="D163" s="7">
        <f>C163-D157-D158+D162</f>
        <v>16.457223448527898</v>
      </c>
      <c r="E163" s="7">
        <f t="shared" ref="E163:AH163" si="499">D163-E157-E158+E162</f>
        <v>15.81667227824992</v>
      </c>
      <c r="F163" s="7">
        <f t="shared" si="499"/>
        <v>15.176121107971941</v>
      </c>
      <c r="G163" s="7">
        <f t="shared" si="499"/>
        <v>14.535569937693962</v>
      </c>
      <c r="H163" s="10">
        <f t="shared" si="499"/>
        <v>13.445512544225137</v>
      </c>
      <c r="I163" s="11">
        <f t="shared" si="499"/>
        <v>12.825683313379679</v>
      </c>
      <c r="J163" s="7">
        <f t="shared" si="499"/>
        <v>12.205854082534222</v>
      </c>
      <c r="K163" s="7">
        <f t="shared" si="499"/>
        <v>11.586024851688764</v>
      </c>
      <c r="L163" s="7">
        <f t="shared" si="499"/>
        <v>10.966195620843306</v>
      </c>
      <c r="M163" s="7">
        <f t="shared" si="499"/>
        <v>10.346366389997849</v>
      </c>
      <c r="N163" s="7">
        <f t="shared" si="499"/>
        <v>9.7265371591523913</v>
      </c>
      <c r="O163" s="7">
        <f t="shared" si="499"/>
        <v>9.1067079283069337</v>
      </c>
      <c r="P163" s="7">
        <f t="shared" si="499"/>
        <v>8.4868786974614761</v>
      </c>
      <c r="Q163" s="7">
        <f t="shared" si="499"/>
        <v>7.8670494666160176</v>
      </c>
      <c r="R163" s="7">
        <f t="shared" si="499"/>
        <v>7.2472202357705591</v>
      </c>
      <c r="S163" s="7">
        <f t="shared" si="499"/>
        <v>6.6273910049251006</v>
      </c>
      <c r="T163" s="7">
        <f t="shared" si="499"/>
        <v>6.0075617740796421</v>
      </c>
      <c r="U163" s="7">
        <f t="shared" si="499"/>
        <v>5.3877325432341836</v>
      </c>
      <c r="V163" s="7">
        <f t="shared" si="499"/>
        <v>4.7679033123887251</v>
      </c>
      <c r="W163" s="7">
        <f t="shared" si="499"/>
        <v>4.1480740815432666</v>
      </c>
      <c r="X163" s="7">
        <f t="shared" si="499"/>
        <v>3.5282448506978086</v>
      </c>
      <c r="Y163" s="7">
        <f t="shared" si="499"/>
        <v>2.9084156198523505</v>
      </c>
      <c r="Z163" s="7">
        <f t="shared" si="499"/>
        <v>2.2885863890068925</v>
      </c>
      <c r="AA163" s="7">
        <f t="shared" si="499"/>
        <v>1.6687571581614344</v>
      </c>
      <c r="AB163" s="7">
        <f t="shared" si="499"/>
        <v>1.0489279273159764</v>
      </c>
      <c r="AC163" s="7">
        <f t="shared" si="499"/>
        <v>0.42909869647051818</v>
      </c>
      <c r="AD163" s="7">
        <f t="shared" si="499"/>
        <v>2.8310687127941492E-15</v>
      </c>
      <c r="AE163" s="7">
        <f t="shared" si="499"/>
        <v>2.8310687127941492E-15</v>
      </c>
      <c r="AF163" s="7">
        <f t="shared" si="499"/>
        <v>2.8310687127941492E-15</v>
      </c>
      <c r="AG163" s="7">
        <f t="shared" si="499"/>
        <v>2.8310687127941492E-15</v>
      </c>
      <c r="AH163" s="7">
        <f t="shared" si="499"/>
        <v>2.8310687127941492E-15</v>
      </c>
      <c r="AI163" s="7">
        <f t="shared" ref="AI163" si="500">AH163-AI157-AI158+AI162</f>
        <v>2.8310687127941492E-15</v>
      </c>
      <c r="AJ163" s="7">
        <f t="shared" ref="AJ163" si="501">AI163-AJ157-AJ158+AJ162</f>
        <v>2.8310687127941492E-15</v>
      </c>
      <c r="AK163" s="7">
        <f t="shared" ref="AK163" si="502">AJ163-AK157-AK158+AK162</f>
        <v>2.8310687127941492E-15</v>
      </c>
      <c r="AL163" s="7">
        <f t="shared" ref="AL163" si="503">AK163-AL157-AL158+AL162</f>
        <v>2.8310687127941492E-15</v>
      </c>
      <c r="AM163" s="7">
        <f t="shared" ref="AM163" si="504">AL163-AM157-AM158+AM162</f>
        <v>2.8310687127941492E-15</v>
      </c>
      <c r="AN163" s="7">
        <f t="shared" ref="AN163" si="505">AM163-AN157-AN158+AN162</f>
        <v>2.8310687127941492E-15</v>
      </c>
      <c r="AO163" s="7">
        <f t="shared" ref="AO163" si="506">AN163-AO157-AO158+AO162</f>
        <v>2.8310687127941492E-15</v>
      </c>
      <c r="AP163" s="7">
        <f t="shared" ref="AP163" si="507">AO163-AP157-AP158+AP162</f>
        <v>2.8310687127941492E-15</v>
      </c>
      <c r="AQ163" s="7">
        <f t="shared" ref="AQ163" si="508">AP163-AQ157-AQ158+AQ162</f>
        <v>2.8310687127941492E-15</v>
      </c>
      <c r="AR163" s="7">
        <f t="shared" ref="AR163" si="509">AQ163-AR157-AR158+AR162</f>
        <v>2.8310687127941492E-15</v>
      </c>
      <c r="AS163" s="7">
        <f t="shared" ref="AS163" si="510">AR163-AS157-AS158+AS162</f>
        <v>2.8310687127941492E-15</v>
      </c>
      <c r="AT163" s="7">
        <f t="shared" ref="AT163" si="511">AS163-AT157-AT158+AT162</f>
        <v>2.8310687127941492E-15</v>
      </c>
      <c r="AU163" s="7">
        <f t="shared" ref="AU163" si="512">AT163-AU157-AU158+AU162</f>
        <v>2.8310687127941492E-15</v>
      </c>
      <c r="AV163" s="7">
        <f t="shared" ref="AV163" si="513">AU163-AV157-AV158+AV162</f>
        <v>2.8310687127941492E-15</v>
      </c>
      <c r="AW163" s="7">
        <f t="shared" ref="AW163" si="514">AV163-AW157-AW158+AW162</f>
        <v>2.8310687127941492E-15</v>
      </c>
      <c r="AX163" s="7">
        <f t="shared" ref="AX163" si="515">AW163-AX157-AX158+AX162</f>
        <v>2.8310687127941492E-15</v>
      </c>
      <c r="AY163" s="7">
        <f t="shared" ref="AY163" si="516">AX163-AY157-AY158+AY162</f>
        <v>2.8310687127941492E-15</v>
      </c>
      <c r="AZ163" s="7">
        <f t="shared" ref="AZ163" si="517">AY163-AZ157-AZ158+AZ162</f>
        <v>2.8310687127941492E-15</v>
      </c>
      <c r="BA163" s="7">
        <f t="shared" ref="BA163" si="518">AZ163-BA157-BA158+BA162</f>
        <v>2.8310687127941492E-15</v>
      </c>
      <c r="BB163" s="7">
        <f t="shared" ref="BB163" si="519">BA163-BB157-BB158+BB162</f>
        <v>2.8310687127941492E-15</v>
      </c>
      <c r="BC163" s="7">
        <f t="shared" ref="BC163" si="520">BB163-BC157-BC158+BC162</f>
        <v>2.8310687127941492E-15</v>
      </c>
      <c r="BD163" s="7">
        <f t="shared" ref="BD163" si="521">BC163-BD157-BD158+BD162</f>
        <v>2.8310687127941492E-15</v>
      </c>
      <c r="BE163" s="7">
        <f t="shared" ref="BE163" si="522">BD163-BE157-BE158+BE162</f>
        <v>2.8310687127941492E-15</v>
      </c>
      <c r="BF163" s="7">
        <f t="shared" ref="BF163" si="523">BE163-BF157-BF158+BF162</f>
        <v>2.8310687127941492E-15</v>
      </c>
      <c r="BG163" s="7">
        <f t="shared" ref="BG163" si="524">BF163-BG157-BG158+BG162</f>
        <v>2.8310687127941492E-15</v>
      </c>
      <c r="BH163" s="7">
        <f t="shared" ref="BH163" si="525">BG163-BH157-BH158+BH162</f>
        <v>2.8310687127941492E-15</v>
      </c>
      <c r="BI163" s="7">
        <f t="shared" ref="BI163" si="526">BH163-BI157-BI158+BI162</f>
        <v>2.8310687127941492E-15</v>
      </c>
      <c r="BJ163" s="7">
        <f t="shared" ref="BJ163" si="527">BI163-BJ157-BJ158+BJ162</f>
        <v>2.8310687127941492E-15</v>
      </c>
      <c r="BK163" s="7">
        <f t="shared" ref="BK163" si="528">BJ163-BK157-BK158+BK162</f>
        <v>2.8310687127941492E-15</v>
      </c>
    </row>
    <row r="164" spans="2:63" outlineLevel="1">
      <c r="D164" s="7"/>
      <c r="E164" s="7"/>
      <c r="F164" s="7"/>
      <c r="G164" s="7"/>
      <c r="H164" s="10"/>
      <c r="I164" s="11"/>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row>
    <row r="165" spans="2:63" outlineLevel="1">
      <c r="D165" s="7"/>
      <c r="E165" s="7"/>
      <c r="F165" s="7"/>
      <c r="G165" s="7"/>
      <c r="H165" s="10"/>
      <c r="I165" s="11"/>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row>
    <row r="166" spans="2:63" outlineLevel="1">
      <c r="B166" t="s">
        <v>27</v>
      </c>
      <c r="D166" s="7">
        <f>Inputs!E35*(1+Inputs!E9)^0.5</f>
        <v>0.33966406601937049</v>
      </c>
      <c r="E166" s="7">
        <f>Inputs!F35*(1+Inputs!F9)^0.5</f>
        <v>0.32926296382813969</v>
      </c>
      <c r="F166" s="7">
        <f>Inputs!G35*(1+Inputs!G9)^0.5</f>
        <v>0.3380789755635748</v>
      </c>
      <c r="G166" s="7">
        <f>Inputs!H35*(1+Inputs!H9)^0.5</f>
        <v>0.32027628881527986</v>
      </c>
      <c r="H166" s="10">
        <f>Inputs!I35*(1+Inputs!I9)^0.5</f>
        <v>0.30292620941515974</v>
      </c>
      <c r="I166" s="11"/>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row>
    <row r="167" spans="2:63" outlineLevel="1">
      <c r="D167" s="7"/>
      <c r="E167" s="7"/>
      <c r="F167" s="7"/>
      <c r="G167" s="7"/>
      <c r="H167" s="10"/>
      <c r="I167" s="11"/>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row>
    <row r="168" spans="2:63" outlineLevel="1">
      <c r="B168" t="s">
        <v>48</v>
      </c>
      <c r="D168" s="7"/>
      <c r="E168" s="7"/>
      <c r="F168" s="7"/>
      <c r="G168" s="7"/>
      <c r="H168" s="10"/>
      <c r="I168" s="11"/>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row>
    <row r="169" spans="2:63" outlineLevel="1">
      <c r="B169" s="14">
        <v>2013</v>
      </c>
      <c r="C169">
        <v>1</v>
      </c>
      <c r="D169" s="7"/>
      <c r="E169" s="7">
        <f>IF($F$154="n/a",0,IF(E$3&lt;=$C169,0,IF(E$3&gt;($F$154+$C169),INDEX($D$166:$W$166,,$C169)-SUM($D169:D169),INDEX($D$166:$W$166,,$C169)/$F$154)))</f>
        <v>5.661067766989508E-3</v>
      </c>
      <c r="F169" s="7">
        <f>IF($F$154="n/a",0,IF(F$3&lt;=$C169,0,IF(F$3&gt;($F$154+$C169),INDEX($D$166:$W$166,,$C169)-SUM($D169:E169),INDEX($D$166:$W$166,,$C169)/$F$154)))</f>
        <v>5.661067766989508E-3</v>
      </c>
      <c r="G169" s="7">
        <f>IF($F$154="n/a",0,IF(G$3&lt;=$C169,0,IF(G$3&gt;($F$154+$C169),INDEX($D$166:$W$166,,$C169)-SUM($D169:F169),INDEX($D$166:$W$166,,$C169)/$F$154)))</f>
        <v>5.661067766989508E-3</v>
      </c>
      <c r="H169" s="10">
        <f>IF($F$154="n/a",0,IF(H$3&lt;=$C169,0,IF(H$3&gt;($F$154+$C169),INDEX($D$166:$W$166,,$C169)-SUM($D169:G169),INDEX($D$166:$W$166,,$C169)/$F$154)))</f>
        <v>5.661067766989508E-3</v>
      </c>
      <c r="I169" s="11">
        <f>IF($F$154="n/a",0,IF(I$3&lt;=$C169,0,IF(I$3&gt;($F$154+$C169),INDEX($D$166:$W$166,,$C169)-SUM($D169:H169),INDEX($D$166:$W$166,,$C169)/$F$154)))</f>
        <v>5.661067766989508E-3</v>
      </c>
      <c r="J169" s="7">
        <f>IF($F$154="n/a",0,IF(J$3&lt;=$C169,0,IF(J$3&gt;($F$154+$C169),INDEX($D$166:$W$166,,$C169)-SUM($D169:I169),INDEX($D$166:$W$166,,$C169)/$F$154)))</f>
        <v>5.661067766989508E-3</v>
      </c>
      <c r="K169" s="7">
        <f>IF($F$154="n/a",0,IF(K$3&lt;=$C169,0,IF(K$3&gt;($F$154+$C169),INDEX($D$166:$W$166,,$C169)-SUM($D169:J169),INDEX($D$166:$W$166,,$C169)/$F$154)))</f>
        <v>5.661067766989508E-3</v>
      </c>
      <c r="L169" s="7">
        <f>IF($F$154="n/a",0,IF(L$3&lt;=$C169,0,IF(L$3&gt;($F$154+$C169),INDEX($D$166:$W$166,,$C169)-SUM($D169:K169),INDEX($D$166:$W$166,,$C169)/$F$154)))</f>
        <v>5.661067766989508E-3</v>
      </c>
      <c r="M169" s="7">
        <f>IF($F$154="n/a",0,IF(M$3&lt;=$C169,0,IF(M$3&gt;($F$154+$C169),INDEX($D$166:$W$166,,$C169)-SUM($D169:L169),INDEX($D$166:$W$166,,$C169)/$F$154)))</f>
        <v>5.661067766989508E-3</v>
      </c>
      <c r="N169" s="7">
        <f>IF($F$154="n/a",0,IF(N$3&lt;=$C169,0,IF(N$3&gt;($F$154+$C169),INDEX($D$166:$W$166,,$C169)-SUM($D169:M169),INDEX($D$166:$W$166,,$C169)/$F$154)))</f>
        <v>5.661067766989508E-3</v>
      </c>
      <c r="O169" s="7">
        <f>IF($F$154="n/a",0,IF(O$3&lt;=$C169,0,IF(O$3&gt;($F$154+$C169),INDEX($D$166:$W$166,,$C169)-SUM($D169:N169),INDEX($D$166:$W$166,,$C169)/$F$154)))</f>
        <v>5.661067766989508E-3</v>
      </c>
      <c r="P169" s="7">
        <f>IF($F$154="n/a",0,IF(P$3&lt;=$C169,0,IF(P$3&gt;($F$154+$C169),INDEX($D$166:$W$166,,$C169)-SUM($D169:O169),INDEX($D$166:$W$166,,$C169)/$F$154)))</f>
        <v>5.661067766989508E-3</v>
      </c>
      <c r="Q169" s="7">
        <f>IF($F$154="n/a",0,IF(Q$3&lt;=$C169,0,IF(Q$3&gt;($F$154+$C169),INDEX($D$166:$W$166,,$C169)-SUM($D169:P169),INDEX($D$166:$W$166,,$C169)/$F$154)))</f>
        <v>5.661067766989508E-3</v>
      </c>
      <c r="R169" s="7">
        <f>IF($F$154="n/a",0,IF(R$3&lt;=$C169,0,IF(R$3&gt;($F$154+$C169),INDEX($D$166:$W$166,,$C169)-SUM($D169:Q169),INDEX($D$166:$W$166,,$C169)/$F$154)))</f>
        <v>5.661067766989508E-3</v>
      </c>
      <c r="S169" s="7">
        <f>IF($F$154="n/a",0,IF(S$3&lt;=$C169,0,IF(S$3&gt;($F$154+$C169),INDEX($D$166:$W$166,,$C169)-SUM($D169:R169),INDEX($D$166:$W$166,,$C169)/$F$154)))</f>
        <v>5.661067766989508E-3</v>
      </c>
      <c r="T169" s="7">
        <f>IF($F$154="n/a",0,IF(T$3&lt;=$C169,0,IF(T$3&gt;($F$154+$C169),INDEX($D$166:$W$166,,$C169)-SUM($D169:S169),INDEX($D$166:$W$166,,$C169)/$F$154)))</f>
        <v>5.661067766989508E-3</v>
      </c>
      <c r="U169" s="7">
        <f>IF($F$154="n/a",0,IF(U$3&lt;=$C169,0,IF(U$3&gt;($F$154+$C169),INDEX($D$166:$W$166,,$C169)-SUM($D169:T169),INDEX($D$166:$W$166,,$C169)/$F$154)))</f>
        <v>5.661067766989508E-3</v>
      </c>
      <c r="V169" s="7">
        <f>IF($F$154="n/a",0,IF(V$3&lt;=$C169,0,IF(V$3&gt;($F$154+$C169),INDEX($D$166:$W$166,,$C169)-SUM($D169:U169),INDEX($D$166:$W$166,,$C169)/$F$154)))</f>
        <v>5.661067766989508E-3</v>
      </c>
      <c r="W169" s="7">
        <f>IF($F$154="n/a",0,IF(W$3&lt;=$C169,0,IF(W$3&gt;($F$154+$C169),INDEX($D$166:$W$166,,$C169)-SUM($D169:V169),INDEX($D$166:$W$166,,$C169)/$F$154)))</f>
        <v>5.661067766989508E-3</v>
      </c>
      <c r="X169" s="7">
        <f>IF($F$154="n/a",0,IF(X$3&lt;=$C169,0,IF(X$3&gt;($F$154+$C169),INDEX($D$166:$W$166,,$C169)-SUM($D169:W169),INDEX($D$166:$W$166,,$C169)/$F$154)))</f>
        <v>5.661067766989508E-3</v>
      </c>
      <c r="Y169" s="7">
        <f>IF($F$154="n/a",0,IF(Y$3&lt;=$C169,0,IF(Y$3&gt;($F$154+$C169),INDEX($D$166:$W$166,,$C169)-SUM($D169:X169),INDEX($D$166:$W$166,,$C169)/$F$154)))</f>
        <v>5.661067766989508E-3</v>
      </c>
      <c r="Z169" s="7">
        <f>IF($F$154="n/a",0,IF(Z$3&lt;=$C169,0,IF(Z$3&gt;($F$154+$C169),INDEX($D$166:$W$166,,$C169)-SUM($D169:Y169),INDEX($D$166:$W$166,,$C169)/$F$154)))</f>
        <v>5.661067766989508E-3</v>
      </c>
      <c r="AA169" s="7">
        <f>IF($F$154="n/a",0,IF(AA$3&lt;=$C169,0,IF(AA$3&gt;($F$154+$C169),INDEX($D$166:$W$166,,$C169)-SUM($D169:Z169),INDEX($D$166:$W$166,,$C169)/$F$154)))</f>
        <v>5.661067766989508E-3</v>
      </c>
      <c r="AB169" s="7">
        <f>IF($F$154="n/a",0,IF(AB$3&lt;=$C169,0,IF(AB$3&gt;($F$154+$C169),INDEX($D$166:$W$166,,$C169)-SUM($D169:AA169),INDEX($D$166:$W$166,,$C169)/$F$154)))</f>
        <v>5.661067766989508E-3</v>
      </c>
      <c r="AC169" s="7">
        <f>IF($F$154="n/a",0,IF(AC$3&lt;=$C169,0,IF(AC$3&gt;($F$154+$C169),INDEX($D$166:$W$166,,$C169)-SUM($D169:AB169),INDEX($D$166:$W$166,,$C169)/$F$154)))</f>
        <v>5.661067766989508E-3</v>
      </c>
      <c r="AD169" s="7">
        <f>IF($F$154="n/a",0,IF(AD$3&lt;=$C169,0,IF(AD$3&gt;($F$154+$C169),INDEX($D$166:$W$166,,$C169)-SUM($D169:AC169),INDEX($D$166:$W$166,,$C169)/$F$154)))</f>
        <v>5.661067766989508E-3</v>
      </c>
      <c r="AE169" s="7">
        <f>IF($F$154="n/a",0,IF(AE$3&lt;=$C169,0,IF(AE$3&gt;($F$154+$C169),INDEX($D$166:$W$166,,$C169)-SUM($D169:AD169),INDEX($D$166:$W$166,,$C169)/$F$154)))</f>
        <v>5.661067766989508E-3</v>
      </c>
      <c r="AF169" s="7">
        <f>IF($F$154="n/a",0,IF(AF$3&lt;=$C169,0,IF(AF$3&gt;($F$154+$C169),INDEX($D$166:$W$166,,$C169)-SUM($D169:AE169),INDEX($D$166:$W$166,,$C169)/$F$154)))</f>
        <v>5.661067766989508E-3</v>
      </c>
      <c r="AG169" s="7">
        <f>IF($F$154="n/a",0,IF(AG$3&lt;=$C169,0,IF(AG$3&gt;($F$154+$C169),INDEX($D$166:$W$166,,$C169)-SUM($D169:AF169),INDEX($D$166:$W$166,,$C169)/$F$154)))</f>
        <v>5.661067766989508E-3</v>
      </c>
      <c r="AH169" s="7">
        <f>IF($F$154="n/a",0,IF(AH$3&lt;=$C169,0,IF(AH$3&gt;($F$154+$C169),INDEX($D$166:$W$166,,$C169)-SUM($D169:AG169),INDEX($D$166:$W$166,,$C169)/$F$154)))</f>
        <v>5.661067766989508E-3</v>
      </c>
      <c r="AI169" s="7">
        <f>IF($F$154="n/a",0,IF(AI$3&lt;=$C169,0,IF(AI$3&gt;($F$154+$C169),INDEX($D$166:$W$166,,$C169)-SUM($D169:AH169),INDEX($D$166:$W$166,,$C169)/$F$154)))</f>
        <v>5.661067766989508E-3</v>
      </c>
      <c r="AJ169" s="7">
        <f>IF($F$154="n/a",0,IF(AJ$3&lt;=$C169,0,IF(AJ$3&gt;($F$154+$C169),INDEX($D$166:$W$166,,$C169)-SUM($D169:AI169),INDEX($D$166:$W$166,,$C169)/$F$154)))</f>
        <v>5.661067766989508E-3</v>
      </c>
      <c r="AK169" s="7">
        <f>IF($F$154="n/a",0,IF(AK$3&lt;=$C169,0,IF(AK$3&gt;($F$154+$C169),INDEX($D$166:$W$166,,$C169)-SUM($D169:AJ169),INDEX($D$166:$W$166,,$C169)/$F$154)))</f>
        <v>5.661067766989508E-3</v>
      </c>
      <c r="AL169" s="7">
        <f>IF($F$154="n/a",0,IF(AL$3&lt;=$C169,0,IF(AL$3&gt;($F$154+$C169),INDEX($D$166:$W$166,,$C169)-SUM($D169:AK169),INDEX($D$166:$W$166,,$C169)/$F$154)))</f>
        <v>5.661067766989508E-3</v>
      </c>
      <c r="AM169" s="7">
        <f>IF($F$154="n/a",0,IF(AM$3&lt;=$C169,0,IF(AM$3&gt;($F$154+$C169),INDEX($D$166:$W$166,,$C169)-SUM($D169:AL169),INDEX($D$166:$W$166,,$C169)/$F$154)))</f>
        <v>5.661067766989508E-3</v>
      </c>
      <c r="AN169" s="7">
        <f>IF($F$154="n/a",0,IF(AN$3&lt;=$C169,0,IF(AN$3&gt;($F$154+$C169),INDEX($D$166:$W$166,,$C169)-SUM($D169:AM169),INDEX($D$166:$W$166,,$C169)/$F$154)))</f>
        <v>5.661067766989508E-3</v>
      </c>
      <c r="AO169" s="7">
        <f>IF($F$154="n/a",0,IF(AO$3&lt;=$C169,0,IF(AO$3&gt;($F$154+$C169),INDEX($D$166:$W$166,,$C169)-SUM($D169:AN169),INDEX($D$166:$W$166,,$C169)/$F$154)))</f>
        <v>5.661067766989508E-3</v>
      </c>
      <c r="AP169" s="7">
        <f>IF($F$154="n/a",0,IF(AP$3&lt;=$C169,0,IF(AP$3&gt;($F$154+$C169),INDEX($D$166:$W$166,,$C169)-SUM($D169:AO169),INDEX($D$166:$W$166,,$C169)/$F$154)))</f>
        <v>5.661067766989508E-3</v>
      </c>
      <c r="AQ169" s="7">
        <f>IF($F$154="n/a",0,IF(AQ$3&lt;=$C169,0,IF(AQ$3&gt;($F$154+$C169),INDEX($D$166:$W$166,,$C169)-SUM($D169:AP169),INDEX($D$166:$W$166,,$C169)/$F$154)))</f>
        <v>5.661067766989508E-3</v>
      </c>
      <c r="AR169" s="7">
        <f>IF($F$154="n/a",0,IF(AR$3&lt;=$C169,0,IF(AR$3&gt;($F$154+$C169),INDEX($D$166:$W$166,,$C169)-SUM($D169:AQ169),INDEX($D$166:$W$166,,$C169)/$F$154)))</f>
        <v>5.661067766989508E-3</v>
      </c>
      <c r="AS169" s="7">
        <f>IF($F$154="n/a",0,IF(AS$3&lt;=$C169,0,IF(AS$3&gt;($F$154+$C169),INDEX($D$166:$W$166,,$C169)-SUM($D169:AR169),INDEX($D$166:$W$166,,$C169)/$F$154)))</f>
        <v>5.661067766989508E-3</v>
      </c>
      <c r="AT169" s="7">
        <f>IF($F$154="n/a",0,IF(AT$3&lt;=$C169,0,IF(AT$3&gt;($F$154+$C169),INDEX($D$166:$W$166,,$C169)-SUM($D169:AS169),INDEX($D$166:$W$166,,$C169)/$F$154)))</f>
        <v>5.661067766989508E-3</v>
      </c>
      <c r="AU169" s="7">
        <f>IF($F$154="n/a",0,IF(AU$3&lt;=$C169,0,IF(AU$3&gt;($F$154+$C169),INDEX($D$166:$W$166,,$C169)-SUM($D169:AT169),INDEX($D$166:$W$166,,$C169)/$F$154)))</f>
        <v>5.661067766989508E-3</v>
      </c>
      <c r="AV169" s="7">
        <f>IF($F$154="n/a",0,IF(AV$3&lt;=$C169,0,IF(AV$3&gt;($F$154+$C169),INDEX($D$166:$W$166,,$C169)-SUM($D169:AU169),INDEX($D$166:$W$166,,$C169)/$F$154)))</f>
        <v>5.661067766989508E-3</v>
      </c>
      <c r="AW169" s="7">
        <f>IF($F$154="n/a",0,IF(AW$3&lt;=$C169,0,IF(AW$3&gt;($F$154+$C169),INDEX($D$166:$W$166,,$C169)-SUM($D169:AV169),INDEX($D$166:$W$166,,$C169)/$F$154)))</f>
        <v>5.661067766989508E-3</v>
      </c>
      <c r="AX169" s="7">
        <f>IF($F$154="n/a",0,IF(AX$3&lt;=$C169,0,IF(AX$3&gt;($F$154+$C169),INDEX($D$166:$W$166,,$C169)-SUM($D169:AW169),INDEX($D$166:$W$166,,$C169)/$F$154)))</f>
        <v>5.661067766989508E-3</v>
      </c>
      <c r="AY169" s="7">
        <f>IF($F$154="n/a",0,IF(AY$3&lt;=$C169,0,IF(AY$3&gt;($F$154+$C169),INDEX($D$166:$W$166,,$C169)-SUM($D169:AX169),INDEX($D$166:$W$166,,$C169)/$F$154)))</f>
        <v>5.661067766989508E-3</v>
      </c>
      <c r="AZ169" s="7">
        <f>IF($F$154="n/a",0,IF(AZ$3&lt;=$C169,0,IF(AZ$3&gt;($F$154+$C169),INDEX($D$166:$W$166,,$C169)-SUM($D169:AY169),INDEX($D$166:$W$166,,$C169)/$F$154)))</f>
        <v>5.661067766989508E-3</v>
      </c>
      <c r="BA169" s="7">
        <f>IF($F$154="n/a",0,IF(BA$3&lt;=$C169,0,IF(BA$3&gt;($F$154+$C169),INDEX($D$166:$W$166,,$C169)-SUM($D169:AZ169),INDEX($D$166:$W$166,,$C169)/$F$154)))</f>
        <v>5.661067766989508E-3</v>
      </c>
      <c r="BB169" s="7">
        <f>IF($F$154="n/a",0,IF(BB$3&lt;=$C169,0,IF(BB$3&gt;($F$154+$C169),INDEX($D$166:$W$166,,$C169)-SUM($D169:BA169),INDEX($D$166:$W$166,,$C169)/$F$154)))</f>
        <v>5.661067766989508E-3</v>
      </c>
      <c r="BC169" s="7">
        <f>IF($F$154="n/a",0,IF(BC$3&lt;=$C169,0,IF(BC$3&gt;($F$154+$C169),INDEX($D$166:$W$166,,$C169)-SUM($D169:BB169),INDEX($D$166:$W$166,,$C169)/$F$154)))</f>
        <v>5.661067766989508E-3</v>
      </c>
      <c r="BD169" s="7">
        <f>IF($F$154="n/a",0,IF(BD$3&lt;=$C169,0,IF(BD$3&gt;($F$154+$C169),INDEX($D$166:$W$166,,$C169)-SUM($D169:BC169),INDEX($D$166:$W$166,,$C169)/$F$154)))</f>
        <v>5.661067766989508E-3</v>
      </c>
      <c r="BE169" s="7">
        <f>IF($F$154="n/a",0,IF(BE$3&lt;=$C169,0,IF(BE$3&gt;($F$154+$C169),INDEX($D$166:$W$166,,$C169)-SUM($D169:BD169),INDEX($D$166:$W$166,,$C169)/$F$154)))</f>
        <v>5.661067766989508E-3</v>
      </c>
      <c r="BF169" s="7">
        <f>IF($F$154="n/a",0,IF(BF$3&lt;=$C169,0,IF(BF$3&gt;($F$154+$C169),INDEX($D$166:$W$166,,$C169)-SUM($D169:BE169),INDEX($D$166:$W$166,,$C169)/$F$154)))</f>
        <v>5.661067766989508E-3</v>
      </c>
      <c r="BG169" s="7">
        <f>IF($F$154="n/a",0,IF(BG$3&lt;=$C169,0,IF(BG$3&gt;($F$154+$C169),INDEX($D$166:$W$166,,$C169)-SUM($D169:BF169),INDEX($D$166:$W$166,,$C169)/$F$154)))</f>
        <v>5.661067766989508E-3</v>
      </c>
      <c r="BH169" s="7">
        <f>IF($F$154="n/a",0,IF(BH$3&lt;=$C169,0,IF(BH$3&gt;($F$154+$C169),INDEX($D$166:$W$166,,$C169)-SUM($D169:BG169),INDEX($D$166:$W$166,,$C169)/$F$154)))</f>
        <v>5.661067766989508E-3</v>
      </c>
      <c r="BI169" s="7">
        <f>IF($F$154="n/a",0,IF(BI$3&lt;=$C169,0,IF(BI$3&gt;($F$154+$C169),INDEX($D$166:$W$166,,$C169)-SUM($D169:BH169),INDEX($D$166:$W$166,,$C169)/$F$154)))</f>
        <v>5.661067766989508E-3</v>
      </c>
      <c r="BJ169" s="7">
        <f>IF($F$154="n/a",0,IF(BJ$3&lt;=$C169,0,IF(BJ$3&gt;($F$154+$C169),INDEX($D$166:$W$166,,$C169)-SUM($D169:BI169),INDEX($D$166:$W$166,,$C169)/$F$154)))</f>
        <v>5.661067766989508E-3</v>
      </c>
      <c r="BK169" s="7">
        <f>IF($F$154="n/a",0,IF(BK$3&lt;=$C169,0,IF(BK$3&gt;($F$154+$C169),INDEX($D$166:$W$166,,$C169)-SUM($D169:BJ169),INDEX($D$166:$W$166,,$C169)/$F$154)))</f>
        <v>5.661067766989508E-3</v>
      </c>
    </row>
    <row r="170" spans="2:63" outlineLevel="1">
      <c r="B170" s="14">
        <v>2014</v>
      </c>
      <c r="C170">
        <v>2</v>
      </c>
      <c r="D170" s="7"/>
      <c r="E170" s="7">
        <f>IF($F$154="n/a",0,IF(E$3&lt;=$C170,0,IF(E$3&gt;($F$154+$C170),INDEX($D$166:$W$166,,$C170)-SUM($D170:D170),INDEX($D$166:$W$166,,$C170)/$F$154)))</f>
        <v>0</v>
      </c>
      <c r="F170" s="7">
        <f>IF($F$154="n/a",0,IF(F$3&lt;=$C170,0,IF(F$3&gt;($F$154+$C170),INDEX($D$166:$W$166,,$C170)-SUM($D170:E170),INDEX($D$166:$W$166,,$C170)/$F$154)))</f>
        <v>5.4877160638023281E-3</v>
      </c>
      <c r="G170" s="7">
        <f>IF($F$154="n/a",0,IF(G$3&lt;=$C170,0,IF(G$3&gt;($F$154+$C170),INDEX($D$166:$W$166,,$C170)-SUM($D170:F170),INDEX($D$166:$W$166,,$C170)/$F$154)))</f>
        <v>5.4877160638023281E-3</v>
      </c>
      <c r="H170" s="10">
        <f>IF($F$154="n/a",0,IF(H$3&lt;=$C170,0,IF(H$3&gt;($F$154+$C170),INDEX($D$166:$W$166,,$C170)-SUM($D170:G170),INDEX($D$166:$W$166,,$C170)/$F$154)))</f>
        <v>5.4877160638023281E-3</v>
      </c>
      <c r="I170" s="11">
        <f>IF($F$154="n/a",0,IF(I$3&lt;=$C170,0,IF(I$3&gt;($F$154+$C170),INDEX($D$166:$W$166,,$C170)-SUM($D170:H170),INDEX($D$166:$W$166,,$C170)/$F$154)))</f>
        <v>5.4877160638023281E-3</v>
      </c>
      <c r="J170" s="7">
        <f>IF($F$154="n/a",0,IF(J$3&lt;=$C170,0,IF(J$3&gt;($F$154+$C170),INDEX($D$166:$W$166,,$C170)-SUM($D170:I170),INDEX($D$166:$W$166,,$C170)/$F$154)))</f>
        <v>5.4877160638023281E-3</v>
      </c>
      <c r="K170" s="7">
        <f>IF($F$154="n/a",0,IF(K$3&lt;=$C170,0,IF(K$3&gt;($F$154+$C170),INDEX($D$166:$W$166,,$C170)-SUM($D170:J170),INDEX($D$166:$W$166,,$C170)/$F$154)))</f>
        <v>5.4877160638023281E-3</v>
      </c>
      <c r="L170" s="7">
        <f>IF($F$154="n/a",0,IF(L$3&lt;=$C170,0,IF(L$3&gt;($F$154+$C170),INDEX($D$166:$W$166,,$C170)-SUM($D170:K170),INDEX($D$166:$W$166,,$C170)/$F$154)))</f>
        <v>5.4877160638023281E-3</v>
      </c>
      <c r="M170" s="7">
        <f>IF($F$154="n/a",0,IF(M$3&lt;=$C170,0,IF(M$3&gt;($F$154+$C170),INDEX($D$166:$W$166,,$C170)-SUM($D170:L170),INDEX($D$166:$W$166,,$C170)/$F$154)))</f>
        <v>5.4877160638023281E-3</v>
      </c>
      <c r="N170" s="7">
        <f>IF($F$154="n/a",0,IF(N$3&lt;=$C170,0,IF(N$3&gt;($F$154+$C170),INDEX($D$166:$W$166,,$C170)-SUM($D170:M170),INDEX($D$166:$W$166,,$C170)/$F$154)))</f>
        <v>5.4877160638023281E-3</v>
      </c>
      <c r="O170" s="7">
        <f>IF($F$154="n/a",0,IF(O$3&lt;=$C170,0,IF(O$3&gt;($F$154+$C170),INDEX($D$166:$W$166,,$C170)-SUM($D170:N170),INDEX($D$166:$W$166,,$C170)/$F$154)))</f>
        <v>5.4877160638023281E-3</v>
      </c>
      <c r="P170" s="7">
        <f>IF($F$154="n/a",0,IF(P$3&lt;=$C170,0,IF(P$3&gt;($F$154+$C170),INDEX($D$166:$W$166,,$C170)-SUM($D170:O170),INDEX($D$166:$W$166,,$C170)/$F$154)))</f>
        <v>5.4877160638023281E-3</v>
      </c>
      <c r="Q170" s="7">
        <f>IF($F$154="n/a",0,IF(Q$3&lt;=$C170,0,IF(Q$3&gt;($F$154+$C170),INDEX($D$166:$W$166,,$C170)-SUM($D170:P170),INDEX($D$166:$W$166,,$C170)/$F$154)))</f>
        <v>5.4877160638023281E-3</v>
      </c>
      <c r="R170" s="7">
        <f>IF($F$154="n/a",0,IF(R$3&lt;=$C170,0,IF(R$3&gt;($F$154+$C170),INDEX($D$166:$W$166,,$C170)-SUM($D170:Q170),INDEX($D$166:$W$166,,$C170)/$F$154)))</f>
        <v>5.4877160638023281E-3</v>
      </c>
      <c r="S170" s="7">
        <f>IF($F$154="n/a",0,IF(S$3&lt;=$C170,0,IF(S$3&gt;($F$154+$C170),INDEX($D$166:$W$166,,$C170)-SUM($D170:R170),INDEX($D$166:$W$166,,$C170)/$F$154)))</f>
        <v>5.4877160638023281E-3</v>
      </c>
      <c r="T170" s="7">
        <f>IF($F$154="n/a",0,IF(T$3&lt;=$C170,0,IF(T$3&gt;($F$154+$C170),INDEX($D$166:$W$166,,$C170)-SUM($D170:S170),INDEX($D$166:$W$166,,$C170)/$F$154)))</f>
        <v>5.4877160638023281E-3</v>
      </c>
      <c r="U170" s="7">
        <f>IF($F$154="n/a",0,IF(U$3&lt;=$C170,0,IF(U$3&gt;($F$154+$C170),INDEX($D$166:$W$166,,$C170)-SUM($D170:T170),INDEX($D$166:$W$166,,$C170)/$F$154)))</f>
        <v>5.4877160638023281E-3</v>
      </c>
      <c r="V170" s="7">
        <f>IF($F$154="n/a",0,IF(V$3&lt;=$C170,0,IF(V$3&gt;($F$154+$C170),INDEX($D$166:$W$166,,$C170)-SUM($D170:U170),INDEX($D$166:$W$166,,$C170)/$F$154)))</f>
        <v>5.4877160638023281E-3</v>
      </c>
      <c r="W170" s="7">
        <f>IF($F$154="n/a",0,IF(W$3&lt;=$C170,0,IF(W$3&gt;($F$154+$C170),INDEX($D$166:$W$166,,$C170)-SUM($D170:V170),INDEX($D$166:$W$166,,$C170)/$F$154)))</f>
        <v>5.4877160638023281E-3</v>
      </c>
      <c r="X170" s="7">
        <f>IF($F$154="n/a",0,IF(X$3&lt;=$C170,0,IF(X$3&gt;($F$154+$C170),INDEX($D$166:$W$166,,$C170)-SUM($D170:W170),INDEX($D$166:$W$166,,$C170)/$F$154)))</f>
        <v>5.4877160638023281E-3</v>
      </c>
      <c r="Y170" s="7">
        <f>IF($F$154="n/a",0,IF(Y$3&lt;=$C170,0,IF(Y$3&gt;($F$154+$C170),INDEX($D$166:$W$166,,$C170)-SUM($D170:X170),INDEX($D$166:$W$166,,$C170)/$F$154)))</f>
        <v>5.4877160638023281E-3</v>
      </c>
      <c r="Z170" s="7">
        <f>IF($F$154="n/a",0,IF(Z$3&lt;=$C170,0,IF(Z$3&gt;($F$154+$C170),INDEX($D$166:$W$166,,$C170)-SUM($D170:Y170),INDEX($D$166:$W$166,,$C170)/$F$154)))</f>
        <v>5.4877160638023281E-3</v>
      </c>
      <c r="AA170" s="7">
        <f>IF($F$154="n/a",0,IF(AA$3&lt;=$C170,0,IF(AA$3&gt;($F$154+$C170),INDEX($D$166:$W$166,,$C170)-SUM($D170:Z170),INDEX($D$166:$W$166,,$C170)/$F$154)))</f>
        <v>5.4877160638023281E-3</v>
      </c>
      <c r="AB170" s="7">
        <f>IF($F$154="n/a",0,IF(AB$3&lt;=$C170,0,IF(AB$3&gt;($F$154+$C170),INDEX($D$166:$W$166,,$C170)-SUM($D170:AA170),INDEX($D$166:$W$166,,$C170)/$F$154)))</f>
        <v>5.4877160638023281E-3</v>
      </c>
      <c r="AC170" s="7">
        <f>IF($F$154="n/a",0,IF(AC$3&lt;=$C170,0,IF(AC$3&gt;($F$154+$C170),INDEX($D$166:$W$166,,$C170)-SUM($D170:AB170),INDEX($D$166:$W$166,,$C170)/$F$154)))</f>
        <v>5.4877160638023281E-3</v>
      </c>
      <c r="AD170" s="7">
        <f>IF($F$154="n/a",0,IF(AD$3&lt;=$C170,0,IF(AD$3&gt;($F$154+$C170),INDEX($D$166:$W$166,,$C170)-SUM($D170:AC170),INDEX($D$166:$W$166,,$C170)/$F$154)))</f>
        <v>5.4877160638023281E-3</v>
      </c>
      <c r="AE170" s="7">
        <f>IF($F$154="n/a",0,IF(AE$3&lt;=$C170,0,IF(AE$3&gt;($F$154+$C170),INDEX($D$166:$W$166,,$C170)-SUM($D170:AD170),INDEX($D$166:$W$166,,$C170)/$F$154)))</f>
        <v>5.4877160638023281E-3</v>
      </c>
      <c r="AF170" s="7">
        <f>IF($F$154="n/a",0,IF(AF$3&lt;=$C170,0,IF(AF$3&gt;($F$154+$C170),INDEX($D$166:$W$166,,$C170)-SUM($D170:AE170),INDEX($D$166:$W$166,,$C170)/$F$154)))</f>
        <v>5.4877160638023281E-3</v>
      </c>
      <c r="AG170" s="7">
        <f>IF($F$154="n/a",0,IF(AG$3&lt;=$C170,0,IF(AG$3&gt;($F$154+$C170),INDEX($D$166:$W$166,,$C170)-SUM($D170:AF170),INDEX($D$166:$W$166,,$C170)/$F$154)))</f>
        <v>5.4877160638023281E-3</v>
      </c>
      <c r="AH170" s="7">
        <f>IF($F$154="n/a",0,IF(AH$3&lt;=$C170,0,IF(AH$3&gt;($F$154+$C170),INDEX($D$166:$W$166,,$C170)-SUM($D170:AG170),INDEX($D$166:$W$166,,$C170)/$F$154)))</f>
        <v>5.4877160638023281E-3</v>
      </c>
      <c r="AI170" s="7">
        <f>IF($F$154="n/a",0,IF(AI$3&lt;=$C170,0,IF(AI$3&gt;($F$154+$C170),INDEX($D$166:$W$166,,$C170)-SUM($D170:AH170),INDEX($D$166:$W$166,,$C170)/$F$154)))</f>
        <v>5.4877160638023281E-3</v>
      </c>
      <c r="AJ170" s="7">
        <f>IF($F$154="n/a",0,IF(AJ$3&lt;=$C170,0,IF(AJ$3&gt;($F$154+$C170),INDEX($D$166:$W$166,,$C170)-SUM($D170:AI170),INDEX($D$166:$W$166,,$C170)/$F$154)))</f>
        <v>5.4877160638023281E-3</v>
      </c>
      <c r="AK170" s="7">
        <f>IF($F$154="n/a",0,IF(AK$3&lt;=$C170,0,IF(AK$3&gt;($F$154+$C170),INDEX($D$166:$W$166,,$C170)-SUM($D170:AJ170),INDEX($D$166:$W$166,,$C170)/$F$154)))</f>
        <v>5.4877160638023281E-3</v>
      </c>
      <c r="AL170" s="7">
        <f>IF($F$154="n/a",0,IF(AL$3&lt;=$C170,0,IF(AL$3&gt;($F$154+$C170),INDEX($D$166:$W$166,,$C170)-SUM($D170:AK170),INDEX($D$166:$W$166,,$C170)/$F$154)))</f>
        <v>5.4877160638023281E-3</v>
      </c>
      <c r="AM170" s="7">
        <f>IF($F$154="n/a",0,IF(AM$3&lt;=$C170,0,IF(AM$3&gt;($F$154+$C170),INDEX($D$166:$W$166,,$C170)-SUM($D170:AL170),INDEX($D$166:$W$166,,$C170)/$F$154)))</f>
        <v>5.4877160638023281E-3</v>
      </c>
      <c r="AN170" s="7">
        <f>IF($F$154="n/a",0,IF(AN$3&lt;=$C170,0,IF(AN$3&gt;($F$154+$C170),INDEX($D$166:$W$166,,$C170)-SUM($D170:AM170),INDEX($D$166:$W$166,,$C170)/$F$154)))</f>
        <v>5.4877160638023281E-3</v>
      </c>
      <c r="AO170" s="7">
        <f>IF($F$154="n/a",0,IF(AO$3&lt;=$C170,0,IF(AO$3&gt;($F$154+$C170),INDEX($D$166:$W$166,,$C170)-SUM($D170:AN170),INDEX($D$166:$W$166,,$C170)/$F$154)))</f>
        <v>5.4877160638023281E-3</v>
      </c>
      <c r="AP170" s="7">
        <f>IF($F$154="n/a",0,IF(AP$3&lt;=$C170,0,IF(AP$3&gt;($F$154+$C170),INDEX($D$166:$W$166,,$C170)-SUM($D170:AO170),INDEX($D$166:$W$166,,$C170)/$F$154)))</f>
        <v>5.4877160638023281E-3</v>
      </c>
      <c r="AQ170" s="7">
        <f>IF($F$154="n/a",0,IF(AQ$3&lt;=$C170,0,IF(AQ$3&gt;($F$154+$C170),INDEX($D$166:$W$166,,$C170)-SUM($D170:AP170),INDEX($D$166:$W$166,,$C170)/$F$154)))</f>
        <v>5.4877160638023281E-3</v>
      </c>
      <c r="AR170" s="7">
        <f>IF($F$154="n/a",0,IF(AR$3&lt;=$C170,0,IF(AR$3&gt;($F$154+$C170),INDEX($D$166:$W$166,,$C170)-SUM($D170:AQ170),INDEX($D$166:$W$166,,$C170)/$F$154)))</f>
        <v>5.4877160638023281E-3</v>
      </c>
      <c r="AS170" s="7">
        <f>IF($F$154="n/a",0,IF(AS$3&lt;=$C170,0,IF(AS$3&gt;($F$154+$C170),INDEX($D$166:$W$166,,$C170)-SUM($D170:AR170),INDEX($D$166:$W$166,,$C170)/$F$154)))</f>
        <v>5.4877160638023281E-3</v>
      </c>
      <c r="AT170" s="7">
        <f>IF($F$154="n/a",0,IF(AT$3&lt;=$C170,0,IF(AT$3&gt;($F$154+$C170),INDEX($D$166:$W$166,,$C170)-SUM($D170:AS170),INDEX($D$166:$W$166,,$C170)/$F$154)))</f>
        <v>5.4877160638023281E-3</v>
      </c>
      <c r="AU170" s="7">
        <f>IF($F$154="n/a",0,IF(AU$3&lt;=$C170,0,IF(AU$3&gt;($F$154+$C170),INDEX($D$166:$W$166,,$C170)-SUM($D170:AT170),INDEX($D$166:$W$166,,$C170)/$F$154)))</f>
        <v>5.4877160638023281E-3</v>
      </c>
      <c r="AV170" s="7">
        <f>IF($F$154="n/a",0,IF(AV$3&lt;=$C170,0,IF(AV$3&gt;($F$154+$C170),INDEX($D$166:$W$166,,$C170)-SUM($D170:AU170),INDEX($D$166:$W$166,,$C170)/$F$154)))</f>
        <v>5.4877160638023281E-3</v>
      </c>
      <c r="AW170" s="7">
        <f>IF($F$154="n/a",0,IF(AW$3&lt;=$C170,0,IF(AW$3&gt;($F$154+$C170),INDEX($D$166:$W$166,,$C170)-SUM($D170:AV170),INDEX($D$166:$W$166,,$C170)/$F$154)))</f>
        <v>5.4877160638023281E-3</v>
      </c>
      <c r="AX170" s="7">
        <f>IF($F$154="n/a",0,IF(AX$3&lt;=$C170,0,IF(AX$3&gt;($F$154+$C170),INDEX($D$166:$W$166,,$C170)-SUM($D170:AW170),INDEX($D$166:$W$166,,$C170)/$F$154)))</f>
        <v>5.4877160638023281E-3</v>
      </c>
      <c r="AY170" s="7">
        <f>IF($F$154="n/a",0,IF(AY$3&lt;=$C170,0,IF(AY$3&gt;($F$154+$C170),INDEX($D$166:$W$166,,$C170)-SUM($D170:AX170),INDEX($D$166:$W$166,,$C170)/$F$154)))</f>
        <v>5.4877160638023281E-3</v>
      </c>
      <c r="AZ170" s="7">
        <f>IF($F$154="n/a",0,IF(AZ$3&lt;=$C170,0,IF(AZ$3&gt;($F$154+$C170),INDEX($D$166:$W$166,,$C170)-SUM($D170:AY170),INDEX($D$166:$W$166,,$C170)/$F$154)))</f>
        <v>5.4877160638023281E-3</v>
      </c>
      <c r="BA170" s="7">
        <f>IF($F$154="n/a",0,IF(BA$3&lt;=$C170,0,IF(BA$3&gt;($F$154+$C170),INDEX($D$166:$W$166,,$C170)-SUM($D170:AZ170),INDEX($D$166:$W$166,,$C170)/$F$154)))</f>
        <v>5.4877160638023281E-3</v>
      </c>
      <c r="BB170" s="7">
        <f>IF($F$154="n/a",0,IF(BB$3&lt;=$C170,0,IF(BB$3&gt;($F$154+$C170),INDEX($D$166:$W$166,,$C170)-SUM($D170:BA170),INDEX($D$166:$W$166,,$C170)/$F$154)))</f>
        <v>5.4877160638023281E-3</v>
      </c>
      <c r="BC170" s="7">
        <f>IF($F$154="n/a",0,IF(BC$3&lt;=$C170,0,IF(BC$3&gt;($F$154+$C170),INDEX($D$166:$W$166,,$C170)-SUM($D170:BB170),INDEX($D$166:$W$166,,$C170)/$F$154)))</f>
        <v>5.4877160638023281E-3</v>
      </c>
      <c r="BD170" s="7">
        <f>IF($F$154="n/a",0,IF(BD$3&lt;=$C170,0,IF(BD$3&gt;($F$154+$C170),INDEX($D$166:$W$166,,$C170)-SUM($D170:BC170),INDEX($D$166:$W$166,,$C170)/$F$154)))</f>
        <v>5.4877160638023281E-3</v>
      </c>
      <c r="BE170" s="7">
        <f>IF($F$154="n/a",0,IF(BE$3&lt;=$C170,0,IF(BE$3&gt;($F$154+$C170),INDEX($D$166:$W$166,,$C170)-SUM($D170:BD170),INDEX($D$166:$W$166,,$C170)/$F$154)))</f>
        <v>5.4877160638023281E-3</v>
      </c>
      <c r="BF170" s="7">
        <f>IF($F$154="n/a",0,IF(BF$3&lt;=$C170,0,IF(BF$3&gt;($F$154+$C170),INDEX($D$166:$W$166,,$C170)-SUM($D170:BE170),INDEX($D$166:$W$166,,$C170)/$F$154)))</f>
        <v>5.4877160638023281E-3</v>
      </c>
      <c r="BG170" s="7">
        <f>IF($F$154="n/a",0,IF(BG$3&lt;=$C170,0,IF(BG$3&gt;($F$154+$C170),INDEX($D$166:$W$166,,$C170)-SUM($D170:BF170),INDEX($D$166:$W$166,,$C170)/$F$154)))</f>
        <v>5.4877160638023281E-3</v>
      </c>
      <c r="BH170" s="7">
        <f>IF($F$154="n/a",0,IF(BH$3&lt;=$C170,0,IF(BH$3&gt;($F$154+$C170),INDEX($D$166:$W$166,,$C170)-SUM($D170:BG170),INDEX($D$166:$W$166,,$C170)/$F$154)))</f>
        <v>5.4877160638023281E-3</v>
      </c>
      <c r="BI170" s="7">
        <f>IF($F$154="n/a",0,IF(BI$3&lt;=$C170,0,IF(BI$3&gt;($F$154+$C170),INDEX($D$166:$W$166,,$C170)-SUM($D170:BH170),INDEX($D$166:$W$166,,$C170)/$F$154)))</f>
        <v>5.4877160638023281E-3</v>
      </c>
      <c r="BJ170" s="7">
        <f>IF($F$154="n/a",0,IF(BJ$3&lt;=$C170,0,IF(BJ$3&gt;($F$154+$C170),INDEX($D$166:$W$166,,$C170)-SUM($D170:BI170),INDEX($D$166:$W$166,,$C170)/$F$154)))</f>
        <v>5.4877160638023281E-3</v>
      </c>
      <c r="BK170" s="7">
        <f>IF($F$154="n/a",0,IF(BK$3&lt;=$C170,0,IF(BK$3&gt;($F$154+$C170),INDEX($D$166:$W$166,,$C170)-SUM($D170:BJ170),INDEX($D$166:$W$166,,$C170)/$F$154)))</f>
        <v>5.4877160638023281E-3</v>
      </c>
    </row>
    <row r="171" spans="2:63" outlineLevel="1">
      <c r="B171" s="14">
        <v>2015</v>
      </c>
      <c r="C171">
        <v>3</v>
      </c>
      <c r="D171" s="7"/>
      <c r="E171" s="7">
        <f>IF($F$154="n/a",0,IF(E$3&lt;=$C171,0,IF(E$3&gt;($F$154+$C171),INDEX($D$166:$W$166,,$C171)-SUM($D171:D171),INDEX($D$166:$W$166,,$C171)/$F$154)))</f>
        <v>0</v>
      </c>
      <c r="F171" s="7">
        <f>IF($F$154="n/a",0,IF(F$3&lt;=$C171,0,IF(F$3&gt;($F$154+$C171),INDEX($D$166:$W$166,,$C171)-SUM($D171:E171),INDEX($D$166:$W$166,,$C171)/$F$154)))</f>
        <v>0</v>
      </c>
      <c r="G171" s="7">
        <f>IF($F$154="n/a",0,IF(G$3&lt;=$C171,0,IF(G$3&gt;($F$154+$C171),INDEX($D$166:$W$166,,$C171)-SUM($D171:F171),INDEX($D$166:$W$166,,$C171)/$F$154)))</f>
        <v>5.6346495927262468E-3</v>
      </c>
      <c r="H171" s="10">
        <f>IF($F$154="n/a",0,IF(H$3&lt;=$C171,0,IF(H$3&gt;($F$154+$C171),INDEX($D$166:$W$166,,$C171)-SUM($D171:G171),INDEX($D$166:$W$166,,$C171)/$F$154)))</f>
        <v>5.6346495927262468E-3</v>
      </c>
      <c r="I171" s="11">
        <f>IF($F$154="n/a",0,IF(I$3&lt;=$C171,0,IF(I$3&gt;($F$154+$C171),INDEX($D$166:$W$166,,$C171)-SUM($D171:H171),INDEX($D$166:$W$166,,$C171)/$F$154)))</f>
        <v>5.6346495927262468E-3</v>
      </c>
      <c r="J171" s="7">
        <f>IF($F$154="n/a",0,IF(J$3&lt;=$C171,0,IF(J$3&gt;($F$154+$C171),INDEX($D$166:$W$166,,$C171)-SUM($D171:I171),INDEX($D$166:$W$166,,$C171)/$F$154)))</f>
        <v>5.6346495927262468E-3</v>
      </c>
      <c r="K171" s="7">
        <f>IF($F$154="n/a",0,IF(K$3&lt;=$C171,0,IF(K$3&gt;($F$154+$C171),INDEX($D$166:$W$166,,$C171)-SUM($D171:J171),INDEX($D$166:$W$166,,$C171)/$F$154)))</f>
        <v>5.6346495927262468E-3</v>
      </c>
      <c r="L171" s="7">
        <f>IF($F$154="n/a",0,IF(L$3&lt;=$C171,0,IF(L$3&gt;($F$154+$C171),INDEX($D$166:$W$166,,$C171)-SUM($D171:K171),INDEX($D$166:$W$166,,$C171)/$F$154)))</f>
        <v>5.6346495927262468E-3</v>
      </c>
      <c r="M171" s="7">
        <f>IF($F$154="n/a",0,IF(M$3&lt;=$C171,0,IF(M$3&gt;($F$154+$C171),INDEX($D$166:$W$166,,$C171)-SUM($D171:L171),INDEX($D$166:$W$166,,$C171)/$F$154)))</f>
        <v>5.6346495927262468E-3</v>
      </c>
      <c r="N171" s="7">
        <f>IF($F$154="n/a",0,IF(N$3&lt;=$C171,0,IF(N$3&gt;($F$154+$C171),INDEX($D$166:$W$166,,$C171)-SUM($D171:M171),INDEX($D$166:$W$166,,$C171)/$F$154)))</f>
        <v>5.6346495927262468E-3</v>
      </c>
      <c r="O171" s="7">
        <f>IF($F$154="n/a",0,IF(O$3&lt;=$C171,0,IF(O$3&gt;($F$154+$C171),INDEX($D$166:$W$166,,$C171)-SUM($D171:N171),INDEX($D$166:$W$166,,$C171)/$F$154)))</f>
        <v>5.6346495927262468E-3</v>
      </c>
      <c r="P171" s="7">
        <f>IF($F$154="n/a",0,IF(P$3&lt;=$C171,0,IF(P$3&gt;($F$154+$C171),INDEX($D$166:$W$166,,$C171)-SUM($D171:O171),INDEX($D$166:$W$166,,$C171)/$F$154)))</f>
        <v>5.6346495927262468E-3</v>
      </c>
      <c r="Q171" s="7">
        <f>IF($F$154="n/a",0,IF(Q$3&lt;=$C171,0,IF(Q$3&gt;($F$154+$C171),INDEX($D$166:$W$166,,$C171)-SUM($D171:P171),INDEX($D$166:$W$166,,$C171)/$F$154)))</f>
        <v>5.6346495927262468E-3</v>
      </c>
      <c r="R171" s="7">
        <f>IF($F$154="n/a",0,IF(R$3&lt;=$C171,0,IF(R$3&gt;($F$154+$C171),INDEX($D$166:$W$166,,$C171)-SUM($D171:Q171),INDEX($D$166:$W$166,,$C171)/$F$154)))</f>
        <v>5.6346495927262468E-3</v>
      </c>
      <c r="S171" s="7">
        <f>IF($F$154="n/a",0,IF(S$3&lt;=$C171,0,IF(S$3&gt;($F$154+$C171),INDEX($D$166:$W$166,,$C171)-SUM($D171:R171),INDEX($D$166:$W$166,,$C171)/$F$154)))</f>
        <v>5.6346495927262468E-3</v>
      </c>
      <c r="T171" s="7">
        <f>IF($F$154="n/a",0,IF(T$3&lt;=$C171,0,IF(T$3&gt;($F$154+$C171),INDEX($D$166:$W$166,,$C171)-SUM($D171:S171),INDEX($D$166:$W$166,,$C171)/$F$154)))</f>
        <v>5.6346495927262468E-3</v>
      </c>
      <c r="U171" s="7">
        <f>IF($F$154="n/a",0,IF(U$3&lt;=$C171,0,IF(U$3&gt;($F$154+$C171),INDEX($D$166:$W$166,,$C171)-SUM($D171:T171),INDEX($D$166:$W$166,,$C171)/$F$154)))</f>
        <v>5.6346495927262468E-3</v>
      </c>
      <c r="V171" s="7">
        <f>IF($F$154="n/a",0,IF(V$3&lt;=$C171,0,IF(V$3&gt;($F$154+$C171),INDEX($D$166:$W$166,,$C171)-SUM($D171:U171),INDEX($D$166:$W$166,,$C171)/$F$154)))</f>
        <v>5.6346495927262468E-3</v>
      </c>
      <c r="W171" s="7">
        <f>IF($F$154="n/a",0,IF(W$3&lt;=$C171,0,IF(W$3&gt;($F$154+$C171),INDEX($D$166:$W$166,,$C171)-SUM($D171:V171),INDEX($D$166:$W$166,,$C171)/$F$154)))</f>
        <v>5.6346495927262468E-3</v>
      </c>
      <c r="X171" s="7">
        <f>IF($F$154="n/a",0,IF(X$3&lt;=$C171,0,IF(X$3&gt;($F$154+$C171),INDEX($D$166:$W$166,,$C171)-SUM($D171:W171),INDEX($D$166:$W$166,,$C171)/$F$154)))</f>
        <v>5.6346495927262468E-3</v>
      </c>
      <c r="Y171" s="7">
        <f>IF($F$154="n/a",0,IF(Y$3&lt;=$C171,0,IF(Y$3&gt;($F$154+$C171),INDEX($D$166:$W$166,,$C171)-SUM($D171:X171),INDEX($D$166:$W$166,,$C171)/$F$154)))</f>
        <v>5.6346495927262468E-3</v>
      </c>
      <c r="Z171" s="7">
        <f>IF($F$154="n/a",0,IF(Z$3&lt;=$C171,0,IF(Z$3&gt;($F$154+$C171),INDEX($D$166:$W$166,,$C171)-SUM($D171:Y171),INDEX($D$166:$W$166,,$C171)/$F$154)))</f>
        <v>5.6346495927262468E-3</v>
      </c>
      <c r="AA171" s="7">
        <f>IF($F$154="n/a",0,IF(AA$3&lt;=$C171,0,IF(AA$3&gt;($F$154+$C171),INDEX($D$166:$W$166,,$C171)-SUM($D171:Z171),INDEX($D$166:$W$166,,$C171)/$F$154)))</f>
        <v>5.6346495927262468E-3</v>
      </c>
      <c r="AB171" s="7">
        <f>IF($F$154="n/a",0,IF(AB$3&lt;=$C171,0,IF(AB$3&gt;($F$154+$C171),INDEX($D$166:$W$166,,$C171)-SUM($D171:AA171),INDEX($D$166:$W$166,,$C171)/$F$154)))</f>
        <v>5.6346495927262468E-3</v>
      </c>
      <c r="AC171" s="7">
        <f>IF($F$154="n/a",0,IF(AC$3&lt;=$C171,0,IF(AC$3&gt;($F$154+$C171),INDEX($D$166:$W$166,,$C171)-SUM($D171:AB171),INDEX($D$166:$W$166,,$C171)/$F$154)))</f>
        <v>5.6346495927262468E-3</v>
      </c>
      <c r="AD171" s="7">
        <f>IF($F$154="n/a",0,IF(AD$3&lt;=$C171,0,IF(AD$3&gt;($F$154+$C171),INDEX($D$166:$W$166,,$C171)-SUM($D171:AC171),INDEX($D$166:$W$166,,$C171)/$F$154)))</f>
        <v>5.6346495927262468E-3</v>
      </c>
      <c r="AE171" s="7">
        <f>IF($F$154="n/a",0,IF(AE$3&lt;=$C171,0,IF(AE$3&gt;($F$154+$C171),INDEX($D$166:$W$166,,$C171)-SUM($D171:AD171),INDEX($D$166:$W$166,,$C171)/$F$154)))</f>
        <v>5.6346495927262468E-3</v>
      </c>
      <c r="AF171" s="7">
        <f>IF($F$154="n/a",0,IF(AF$3&lt;=$C171,0,IF(AF$3&gt;($F$154+$C171),INDEX($D$166:$W$166,,$C171)-SUM($D171:AE171),INDEX($D$166:$W$166,,$C171)/$F$154)))</f>
        <v>5.6346495927262468E-3</v>
      </c>
      <c r="AG171" s="7">
        <f>IF($F$154="n/a",0,IF(AG$3&lt;=$C171,0,IF(AG$3&gt;($F$154+$C171),INDEX($D$166:$W$166,,$C171)-SUM($D171:AF171),INDEX($D$166:$W$166,,$C171)/$F$154)))</f>
        <v>5.6346495927262468E-3</v>
      </c>
      <c r="AH171" s="7">
        <f>IF($F$154="n/a",0,IF(AH$3&lt;=$C171,0,IF(AH$3&gt;($F$154+$C171),INDEX($D$166:$W$166,,$C171)-SUM($D171:AG171),INDEX($D$166:$W$166,,$C171)/$F$154)))</f>
        <v>5.6346495927262468E-3</v>
      </c>
      <c r="AI171" s="7">
        <f>IF($F$154="n/a",0,IF(AI$3&lt;=$C171,0,IF(AI$3&gt;($F$154+$C171),INDEX($D$166:$W$166,,$C171)-SUM($D171:AH171),INDEX($D$166:$W$166,,$C171)/$F$154)))</f>
        <v>5.6346495927262468E-3</v>
      </c>
      <c r="AJ171" s="7">
        <f>IF($F$154="n/a",0,IF(AJ$3&lt;=$C171,0,IF(AJ$3&gt;($F$154+$C171),INDEX($D$166:$W$166,,$C171)-SUM($D171:AI171),INDEX($D$166:$W$166,,$C171)/$F$154)))</f>
        <v>5.6346495927262468E-3</v>
      </c>
      <c r="AK171" s="7">
        <f>IF($F$154="n/a",0,IF(AK$3&lt;=$C171,0,IF(AK$3&gt;($F$154+$C171),INDEX($D$166:$W$166,,$C171)-SUM($D171:AJ171),INDEX($D$166:$W$166,,$C171)/$F$154)))</f>
        <v>5.6346495927262468E-3</v>
      </c>
      <c r="AL171" s="7">
        <f>IF($F$154="n/a",0,IF(AL$3&lt;=$C171,0,IF(AL$3&gt;($F$154+$C171),INDEX($D$166:$W$166,,$C171)-SUM($D171:AK171),INDEX($D$166:$W$166,,$C171)/$F$154)))</f>
        <v>5.6346495927262468E-3</v>
      </c>
      <c r="AM171" s="7">
        <f>IF($F$154="n/a",0,IF(AM$3&lt;=$C171,0,IF(AM$3&gt;($F$154+$C171),INDEX($D$166:$W$166,,$C171)-SUM($D171:AL171),INDEX($D$166:$W$166,,$C171)/$F$154)))</f>
        <v>5.6346495927262468E-3</v>
      </c>
      <c r="AN171" s="7">
        <f>IF($F$154="n/a",0,IF(AN$3&lt;=$C171,0,IF(AN$3&gt;($F$154+$C171),INDEX($D$166:$W$166,,$C171)-SUM($D171:AM171),INDEX($D$166:$W$166,,$C171)/$F$154)))</f>
        <v>5.6346495927262468E-3</v>
      </c>
      <c r="AO171" s="7">
        <f>IF($F$154="n/a",0,IF(AO$3&lt;=$C171,0,IF(AO$3&gt;($F$154+$C171),INDEX($D$166:$W$166,,$C171)-SUM($D171:AN171),INDEX($D$166:$W$166,,$C171)/$F$154)))</f>
        <v>5.6346495927262468E-3</v>
      </c>
      <c r="AP171" s="7">
        <f>IF($F$154="n/a",0,IF(AP$3&lt;=$C171,0,IF(AP$3&gt;($F$154+$C171),INDEX($D$166:$W$166,,$C171)-SUM($D171:AO171),INDEX($D$166:$W$166,,$C171)/$F$154)))</f>
        <v>5.6346495927262468E-3</v>
      </c>
      <c r="AQ171" s="7">
        <f>IF($F$154="n/a",0,IF(AQ$3&lt;=$C171,0,IF(AQ$3&gt;($F$154+$C171),INDEX($D$166:$W$166,,$C171)-SUM($D171:AP171),INDEX($D$166:$W$166,,$C171)/$F$154)))</f>
        <v>5.6346495927262468E-3</v>
      </c>
      <c r="AR171" s="7">
        <f>IF($F$154="n/a",0,IF(AR$3&lt;=$C171,0,IF(AR$3&gt;($F$154+$C171),INDEX($D$166:$W$166,,$C171)-SUM($D171:AQ171),INDEX($D$166:$W$166,,$C171)/$F$154)))</f>
        <v>5.6346495927262468E-3</v>
      </c>
      <c r="AS171" s="7">
        <f>IF($F$154="n/a",0,IF(AS$3&lt;=$C171,0,IF(AS$3&gt;($F$154+$C171),INDEX($D$166:$W$166,,$C171)-SUM($D171:AR171),INDEX($D$166:$W$166,,$C171)/$F$154)))</f>
        <v>5.6346495927262468E-3</v>
      </c>
      <c r="AT171" s="7">
        <f>IF($F$154="n/a",0,IF(AT$3&lt;=$C171,0,IF(AT$3&gt;($F$154+$C171),INDEX($D$166:$W$166,,$C171)-SUM($D171:AS171),INDEX($D$166:$W$166,,$C171)/$F$154)))</f>
        <v>5.6346495927262468E-3</v>
      </c>
      <c r="AU171" s="7">
        <f>IF($F$154="n/a",0,IF(AU$3&lt;=$C171,0,IF(AU$3&gt;($F$154+$C171),INDEX($D$166:$W$166,,$C171)-SUM($D171:AT171),INDEX($D$166:$W$166,,$C171)/$F$154)))</f>
        <v>5.6346495927262468E-3</v>
      </c>
      <c r="AV171" s="7">
        <f>IF($F$154="n/a",0,IF(AV$3&lt;=$C171,0,IF(AV$3&gt;($F$154+$C171),INDEX($D$166:$W$166,,$C171)-SUM($D171:AU171),INDEX($D$166:$W$166,,$C171)/$F$154)))</f>
        <v>5.6346495927262468E-3</v>
      </c>
      <c r="AW171" s="7">
        <f>IF($F$154="n/a",0,IF(AW$3&lt;=$C171,0,IF(AW$3&gt;($F$154+$C171),INDEX($D$166:$W$166,,$C171)-SUM($D171:AV171),INDEX($D$166:$W$166,,$C171)/$F$154)))</f>
        <v>5.6346495927262468E-3</v>
      </c>
      <c r="AX171" s="7">
        <f>IF($F$154="n/a",0,IF(AX$3&lt;=$C171,0,IF(AX$3&gt;($F$154+$C171),INDEX($D$166:$W$166,,$C171)-SUM($D171:AW171),INDEX($D$166:$W$166,,$C171)/$F$154)))</f>
        <v>5.6346495927262468E-3</v>
      </c>
      <c r="AY171" s="7">
        <f>IF($F$154="n/a",0,IF(AY$3&lt;=$C171,0,IF(AY$3&gt;($F$154+$C171),INDEX($D$166:$W$166,,$C171)-SUM($D171:AX171),INDEX($D$166:$W$166,,$C171)/$F$154)))</f>
        <v>5.6346495927262468E-3</v>
      </c>
      <c r="AZ171" s="7">
        <f>IF($F$154="n/a",0,IF(AZ$3&lt;=$C171,0,IF(AZ$3&gt;($F$154+$C171),INDEX($D$166:$W$166,,$C171)-SUM($D171:AY171),INDEX($D$166:$W$166,,$C171)/$F$154)))</f>
        <v>5.6346495927262468E-3</v>
      </c>
      <c r="BA171" s="7">
        <f>IF($F$154="n/a",0,IF(BA$3&lt;=$C171,0,IF(BA$3&gt;($F$154+$C171),INDEX($D$166:$W$166,,$C171)-SUM($D171:AZ171),INDEX($D$166:$W$166,,$C171)/$F$154)))</f>
        <v>5.6346495927262468E-3</v>
      </c>
      <c r="BB171" s="7">
        <f>IF($F$154="n/a",0,IF(BB$3&lt;=$C171,0,IF(BB$3&gt;($F$154+$C171),INDEX($D$166:$W$166,,$C171)-SUM($D171:BA171),INDEX($D$166:$W$166,,$C171)/$F$154)))</f>
        <v>5.6346495927262468E-3</v>
      </c>
      <c r="BC171" s="7">
        <f>IF($F$154="n/a",0,IF(BC$3&lt;=$C171,0,IF(BC$3&gt;($F$154+$C171),INDEX($D$166:$W$166,,$C171)-SUM($D171:BB171),INDEX($D$166:$W$166,,$C171)/$F$154)))</f>
        <v>5.6346495927262468E-3</v>
      </c>
      <c r="BD171" s="7">
        <f>IF($F$154="n/a",0,IF(BD$3&lt;=$C171,0,IF(BD$3&gt;($F$154+$C171),INDEX($D$166:$W$166,,$C171)-SUM($D171:BC171),INDEX($D$166:$W$166,,$C171)/$F$154)))</f>
        <v>5.6346495927262468E-3</v>
      </c>
      <c r="BE171" s="7">
        <f>IF($F$154="n/a",0,IF(BE$3&lt;=$C171,0,IF(BE$3&gt;($F$154+$C171),INDEX($D$166:$W$166,,$C171)-SUM($D171:BD171),INDEX($D$166:$W$166,,$C171)/$F$154)))</f>
        <v>5.6346495927262468E-3</v>
      </c>
      <c r="BF171" s="7">
        <f>IF($F$154="n/a",0,IF(BF$3&lt;=$C171,0,IF(BF$3&gt;($F$154+$C171),INDEX($D$166:$W$166,,$C171)-SUM($D171:BE171),INDEX($D$166:$W$166,,$C171)/$F$154)))</f>
        <v>5.6346495927262468E-3</v>
      </c>
      <c r="BG171" s="7">
        <f>IF($F$154="n/a",0,IF(BG$3&lt;=$C171,0,IF(BG$3&gt;($F$154+$C171),INDEX($D$166:$W$166,,$C171)-SUM($D171:BF171),INDEX($D$166:$W$166,,$C171)/$F$154)))</f>
        <v>5.6346495927262468E-3</v>
      </c>
      <c r="BH171" s="7">
        <f>IF($F$154="n/a",0,IF(BH$3&lt;=$C171,0,IF(BH$3&gt;($F$154+$C171),INDEX($D$166:$W$166,,$C171)-SUM($D171:BG171),INDEX($D$166:$W$166,,$C171)/$F$154)))</f>
        <v>5.6346495927262468E-3</v>
      </c>
      <c r="BI171" s="7">
        <f>IF($F$154="n/a",0,IF(BI$3&lt;=$C171,0,IF(BI$3&gt;($F$154+$C171),INDEX($D$166:$W$166,,$C171)-SUM($D171:BH171),INDEX($D$166:$W$166,,$C171)/$F$154)))</f>
        <v>5.6346495927262468E-3</v>
      </c>
      <c r="BJ171" s="7">
        <f>IF($F$154="n/a",0,IF(BJ$3&lt;=$C171,0,IF(BJ$3&gt;($F$154+$C171),INDEX($D$166:$W$166,,$C171)-SUM($D171:BI171),INDEX($D$166:$W$166,,$C171)/$F$154)))</f>
        <v>5.6346495927262468E-3</v>
      </c>
      <c r="BK171" s="7">
        <f>IF($F$154="n/a",0,IF(BK$3&lt;=$C171,0,IF(BK$3&gt;($F$154+$C171),INDEX($D$166:$W$166,,$C171)-SUM($D171:BJ171),INDEX($D$166:$W$166,,$C171)/$F$154)))</f>
        <v>5.6346495927262468E-3</v>
      </c>
    </row>
    <row r="172" spans="2:63" outlineLevel="1">
      <c r="B172" s="14">
        <v>2016</v>
      </c>
      <c r="C172">
        <v>4</v>
      </c>
      <c r="D172" s="7"/>
      <c r="E172" s="7">
        <f>IF($F$154="n/a",0,IF(E$3&lt;=$C172,0,IF(E$3&gt;($F$154+$C172),INDEX($D$166:$W$166,,$C172)-SUM($D172:D172),INDEX($D$166:$W$166,,$C172)/$F$154)))</f>
        <v>0</v>
      </c>
      <c r="F172" s="7">
        <f>IF($F$154="n/a",0,IF(F$3&lt;=$C172,0,IF(F$3&gt;($F$154+$C172),INDEX($D$166:$W$166,,$C172)-SUM($D172:E172),INDEX($D$166:$W$166,,$C172)/$F$154)))</f>
        <v>0</v>
      </c>
      <c r="G172" s="7">
        <f>IF($F$154="n/a",0,IF(G$3&lt;=$C172,0,IF(G$3&gt;($F$154+$C172),INDEX($D$166:$W$166,,$C172)-SUM($D172:F172),INDEX($D$166:$W$166,,$C172)/$F$154)))</f>
        <v>0</v>
      </c>
      <c r="H172" s="10">
        <f>IF($F$154="n/a",0,IF(H$3&lt;=$C172,0,IF(H$3&gt;($F$154+$C172),INDEX($D$166:$W$166,,$C172)-SUM($D172:G172),INDEX($D$166:$W$166,,$C172)/$F$154)))</f>
        <v>5.3379381469213314E-3</v>
      </c>
      <c r="I172" s="11">
        <f>IF($F$154="n/a",0,IF(I$3&lt;=$C172,0,IF(I$3&gt;($F$154+$C172),INDEX($D$166:$W$166,,$C172)-SUM($D172:H172),INDEX($D$166:$W$166,,$C172)/$F$154)))</f>
        <v>5.3379381469213314E-3</v>
      </c>
      <c r="J172" s="7">
        <f>IF($F$154="n/a",0,IF(J$3&lt;=$C172,0,IF(J$3&gt;($F$154+$C172),INDEX($D$166:$W$166,,$C172)-SUM($D172:I172),INDEX($D$166:$W$166,,$C172)/$F$154)))</f>
        <v>5.3379381469213314E-3</v>
      </c>
      <c r="K172" s="7">
        <f>IF($F$154="n/a",0,IF(K$3&lt;=$C172,0,IF(K$3&gt;($F$154+$C172),INDEX($D$166:$W$166,,$C172)-SUM($D172:J172),INDEX($D$166:$W$166,,$C172)/$F$154)))</f>
        <v>5.3379381469213314E-3</v>
      </c>
      <c r="L172" s="7">
        <f>IF($F$154="n/a",0,IF(L$3&lt;=$C172,0,IF(L$3&gt;($F$154+$C172),INDEX($D$166:$W$166,,$C172)-SUM($D172:K172),INDEX($D$166:$W$166,,$C172)/$F$154)))</f>
        <v>5.3379381469213314E-3</v>
      </c>
      <c r="M172" s="7">
        <f>IF($F$154="n/a",0,IF(M$3&lt;=$C172,0,IF(M$3&gt;($F$154+$C172),INDEX($D$166:$W$166,,$C172)-SUM($D172:L172),INDEX($D$166:$W$166,,$C172)/$F$154)))</f>
        <v>5.3379381469213314E-3</v>
      </c>
      <c r="N172" s="7">
        <f>IF($F$154="n/a",0,IF(N$3&lt;=$C172,0,IF(N$3&gt;($F$154+$C172),INDEX($D$166:$W$166,,$C172)-SUM($D172:M172),INDEX($D$166:$W$166,,$C172)/$F$154)))</f>
        <v>5.3379381469213314E-3</v>
      </c>
      <c r="O172" s="7">
        <f>IF($F$154="n/a",0,IF(O$3&lt;=$C172,0,IF(O$3&gt;($F$154+$C172),INDEX($D$166:$W$166,,$C172)-SUM($D172:N172),INDEX($D$166:$W$166,,$C172)/$F$154)))</f>
        <v>5.3379381469213314E-3</v>
      </c>
      <c r="P172" s="7">
        <f>IF($F$154="n/a",0,IF(P$3&lt;=$C172,0,IF(P$3&gt;($F$154+$C172),INDEX($D$166:$W$166,,$C172)-SUM($D172:O172),INDEX($D$166:$W$166,,$C172)/$F$154)))</f>
        <v>5.3379381469213314E-3</v>
      </c>
      <c r="Q172" s="7">
        <f>IF($F$154="n/a",0,IF(Q$3&lt;=$C172,0,IF(Q$3&gt;($F$154+$C172),INDEX($D$166:$W$166,,$C172)-SUM($D172:P172),INDEX($D$166:$W$166,,$C172)/$F$154)))</f>
        <v>5.3379381469213314E-3</v>
      </c>
      <c r="R172" s="7">
        <f>IF($F$154="n/a",0,IF(R$3&lt;=$C172,0,IF(R$3&gt;($F$154+$C172),INDEX($D$166:$W$166,,$C172)-SUM($D172:Q172),INDEX($D$166:$W$166,,$C172)/$F$154)))</f>
        <v>5.3379381469213314E-3</v>
      </c>
      <c r="S172" s="7">
        <f>IF($F$154="n/a",0,IF(S$3&lt;=$C172,0,IF(S$3&gt;($F$154+$C172),INDEX($D$166:$W$166,,$C172)-SUM($D172:R172),INDEX($D$166:$W$166,,$C172)/$F$154)))</f>
        <v>5.3379381469213314E-3</v>
      </c>
      <c r="T172" s="7">
        <f>IF($F$154="n/a",0,IF(T$3&lt;=$C172,0,IF(T$3&gt;($F$154+$C172),INDEX($D$166:$W$166,,$C172)-SUM($D172:S172),INDEX($D$166:$W$166,,$C172)/$F$154)))</f>
        <v>5.3379381469213314E-3</v>
      </c>
      <c r="U172" s="7">
        <f>IF($F$154="n/a",0,IF(U$3&lt;=$C172,0,IF(U$3&gt;($F$154+$C172),INDEX($D$166:$W$166,,$C172)-SUM($D172:T172),INDEX($D$166:$W$166,,$C172)/$F$154)))</f>
        <v>5.3379381469213314E-3</v>
      </c>
      <c r="V172" s="7">
        <f>IF($F$154="n/a",0,IF(V$3&lt;=$C172,0,IF(V$3&gt;($F$154+$C172),INDEX($D$166:$W$166,,$C172)-SUM($D172:U172),INDEX($D$166:$W$166,,$C172)/$F$154)))</f>
        <v>5.3379381469213314E-3</v>
      </c>
      <c r="W172" s="7">
        <f>IF($F$154="n/a",0,IF(W$3&lt;=$C172,0,IF(W$3&gt;($F$154+$C172),INDEX($D$166:$W$166,,$C172)-SUM($D172:V172),INDEX($D$166:$W$166,,$C172)/$F$154)))</f>
        <v>5.3379381469213314E-3</v>
      </c>
      <c r="X172" s="7">
        <f>IF($F$154="n/a",0,IF(X$3&lt;=$C172,0,IF(X$3&gt;($F$154+$C172),INDEX($D$166:$W$166,,$C172)-SUM($D172:W172),INDEX($D$166:$W$166,,$C172)/$F$154)))</f>
        <v>5.3379381469213314E-3</v>
      </c>
      <c r="Y172" s="7">
        <f>IF($F$154="n/a",0,IF(Y$3&lt;=$C172,0,IF(Y$3&gt;($F$154+$C172),INDEX($D$166:$W$166,,$C172)-SUM($D172:X172),INDEX($D$166:$W$166,,$C172)/$F$154)))</f>
        <v>5.3379381469213314E-3</v>
      </c>
      <c r="Z172" s="7">
        <f>IF($F$154="n/a",0,IF(Z$3&lt;=$C172,0,IF(Z$3&gt;($F$154+$C172),INDEX($D$166:$W$166,,$C172)-SUM($D172:Y172),INDEX($D$166:$W$166,,$C172)/$F$154)))</f>
        <v>5.3379381469213314E-3</v>
      </c>
      <c r="AA172" s="7">
        <f>IF($F$154="n/a",0,IF(AA$3&lt;=$C172,0,IF(AA$3&gt;($F$154+$C172),INDEX($D$166:$W$166,,$C172)-SUM($D172:Z172),INDEX($D$166:$W$166,,$C172)/$F$154)))</f>
        <v>5.3379381469213314E-3</v>
      </c>
      <c r="AB172" s="7">
        <f>IF($F$154="n/a",0,IF(AB$3&lt;=$C172,0,IF(AB$3&gt;($F$154+$C172),INDEX($D$166:$W$166,,$C172)-SUM($D172:AA172),INDEX($D$166:$W$166,,$C172)/$F$154)))</f>
        <v>5.3379381469213314E-3</v>
      </c>
      <c r="AC172" s="7">
        <f>IF($F$154="n/a",0,IF(AC$3&lt;=$C172,0,IF(AC$3&gt;($F$154+$C172),INDEX($D$166:$W$166,,$C172)-SUM($D172:AB172),INDEX($D$166:$W$166,,$C172)/$F$154)))</f>
        <v>5.3379381469213314E-3</v>
      </c>
      <c r="AD172" s="7">
        <f>IF($F$154="n/a",0,IF(AD$3&lt;=$C172,0,IF(AD$3&gt;($F$154+$C172),INDEX($D$166:$W$166,,$C172)-SUM($D172:AC172),INDEX($D$166:$W$166,,$C172)/$F$154)))</f>
        <v>5.3379381469213314E-3</v>
      </c>
      <c r="AE172" s="7">
        <f>IF($F$154="n/a",0,IF(AE$3&lt;=$C172,0,IF(AE$3&gt;($F$154+$C172),INDEX($D$166:$W$166,,$C172)-SUM($D172:AD172),INDEX($D$166:$W$166,,$C172)/$F$154)))</f>
        <v>5.3379381469213314E-3</v>
      </c>
      <c r="AF172" s="7">
        <f>IF($F$154="n/a",0,IF(AF$3&lt;=$C172,0,IF(AF$3&gt;($F$154+$C172),INDEX($D$166:$W$166,,$C172)-SUM($D172:AE172),INDEX($D$166:$W$166,,$C172)/$F$154)))</f>
        <v>5.3379381469213314E-3</v>
      </c>
      <c r="AG172" s="7">
        <f>IF($F$154="n/a",0,IF(AG$3&lt;=$C172,0,IF(AG$3&gt;($F$154+$C172),INDEX($D$166:$W$166,,$C172)-SUM($D172:AF172),INDEX($D$166:$W$166,,$C172)/$F$154)))</f>
        <v>5.3379381469213314E-3</v>
      </c>
      <c r="AH172" s="7">
        <f>IF($F$154="n/a",0,IF(AH$3&lt;=$C172,0,IF(AH$3&gt;($F$154+$C172),INDEX($D$166:$W$166,,$C172)-SUM($D172:AG172),INDEX($D$166:$W$166,,$C172)/$F$154)))</f>
        <v>5.3379381469213314E-3</v>
      </c>
      <c r="AI172" s="7">
        <f>IF($F$154="n/a",0,IF(AI$3&lt;=$C172,0,IF(AI$3&gt;($F$154+$C172),INDEX($D$166:$W$166,,$C172)-SUM($D172:AH172),INDEX($D$166:$W$166,,$C172)/$F$154)))</f>
        <v>5.3379381469213314E-3</v>
      </c>
      <c r="AJ172" s="7">
        <f>IF($F$154="n/a",0,IF(AJ$3&lt;=$C172,0,IF(AJ$3&gt;($F$154+$C172),INDEX($D$166:$W$166,,$C172)-SUM($D172:AI172),INDEX($D$166:$W$166,,$C172)/$F$154)))</f>
        <v>5.3379381469213314E-3</v>
      </c>
      <c r="AK172" s="7">
        <f>IF($F$154="n/a",0,IF(AK$3&lt;=$C172,0,IF(AK$3&gt;($F$154+$C172),INDEX($D$166:$W$166,,$C172)-SUM($D172:AJ172),INDEX($D$166:$W$166,,$C172)/$F$154)))</f>
        <v>5.3379381469213314E-3</v>
      </c>
      <c r="AL172" s="7">
        <f>IF($F$154="n/a",0,IF(AL$3&lt;=$C172,0,IF(AL$3&gt;($F$154+$C172),INDEX($D$166:$W$166,,$C172)-SUM($D172:AK172),INDEX($D$166:$W$166,,$C172)/$F$154)))</f>
        <v>5.3379381469213314E-3</v>
      </c>
      <c r="AM172" s="7">
        <f>IF($F$154="n/a",0,IF(AM$3&lt;=$C172,0,IF(AM$3&gt;($F$154+$C172),INDEX($D$166:$W$166,,$C172)-SUM($D172:AL172),INDEX($D$166:$W$166,,$C172)/$F$154)))</f>
        <v>5.3379381469213314E-3</v>
      </c>
      <c r="AN172" s="7">
        <f>IF($F$154="n/a",0,IF(AN$3&lt;=$C172,0,IF(AN$3&gt;($F$154+$C172),INDEX($D$166:$W$166,,$C172)-SUM($D172:AM172),INDEX($D$166:$W$166,,$C172)/$F$154)))</f>
        <v>5.3379381469213314E-3</v>
      </c>
      <c r="AO172" s="7">
        <f>IF($F$154="n/a",0,IF(AO$3&lt;=$C172,0,IF(AO$3&gt;($F$154+$C172),INDEX($D$166:$W$166,,$C172)-SUM($D172:AN172),INDEX($D$166:$W$166,,$C172)/$F$154)))</f>
        <v>5.3379381469213314E-3</v>
      </c>
      <c r="AP172" s="7">
        <f>IF($F$154="n/a",0,IF(AP$3&lt;=$C172,0,IF(AP$3&gt;($F$154+$C172),INDEX($D$166:$W$166,,$C172)-SUM($D172:AO172),INDEX($D$166:$W$166,,$C172)/$F$154)))</f>
        <v>5.3379381469213314E-3</v>
      </c>
      <c r="AQ172" s="7">
        <f>IF($F$154="n/a",0,IF(AQ$3&lt;=$C172,0,IF(AQ$3&gt;($F$154+$C172),INDEX($D$166:$W$166,,$C172)-SUM($D172:AP172),INDEX($D$166:$W$166,,$C172)/$F$154)))</f>
        <v>5.3379381469213314E-3</v>
      </c>
      <c r="AR172" s="7">
        <f>IF($F$154="n/a",0,IF(AR$3&lt;=$C172,0,IF(AR$3&gt;($F$154+$C172),INDEX($D$166:$W$166,,$C172)-SUM($D172:AQ172),INDEX($D$166:$W$166,,$C172)/$F$154)))</f>
        <v>5.3379381469213314E-3</v>
      </c>
      <c r="AS172" s="7">
        <f>IF($F$154="n/a",0,IF(AS$3&lt;=$C172,0,IF(AS$3&gt;($F$154+$C172),INDEX($D$166:$W$166,,$C172)-SUM($D172:AR172),INDEX($D$166:$W$166,,$C172)/$F$154)))</f>
        <v>5.3379381469213314E-3</v>
      </c>
      <c r="AT172" s="7">
        <f>IF($F$154="n/a",0,IF(AT$3&lt;=$C172,0,IF(AT$3&gt;($F$154+$C172),INDEX($D$166:$W$166,,$C172)-SUM($D172:AS172),INDEX($D$166:$W$166,,$C172)/$F$154)))</f>
        <v>5.3379381469213314E-3</v>
      </c>
      <c r="AU172" s="7">
        <f>IF($F$154="n/a",0,IF(AU$3&lt;=$C172,0,IF(AU$3&gt;($F$154+$C172),INDEX($D$166:$W$166,,$C172)-SUM($D172:AT172),INDEX($D$166:$W$166,,$C172)/$F$154)))</f>
        <v>5.3379381469213314E-3</v>
      </c>
      <c r="AV172" s="7">
        <f>IF($F$154="n/a",0,IF(AV$3&lt;=$C172,0,IF(AV$3&gt;($F$154+$C172),INDEX($D$166:$W$166,,$C172)-SUM($D172:AU172),INDEX($D$166:$W$166,,$C172)/$F$154)))</f>
        <v>5.3379381469213314E-3</v>
      </c>
      <c r="AW172" s="7">
        <f>IF($F$154="n/a",0,IF(AW$3&lt;=$C172,0,IF(AW$3&gt;($F$154+$C172),INDEX($D$166:$W$166,,$C172)-SUM($D172:AV172),INDEX($D$166:$W$166,,$C172)/$F$154)))</f>
        <v>5.3379381469213314E-3</v>
      </c>
      <c r="AX172" s="7">
        <f>IF($F$154="n/a",0,IF(AX$3&lt;=$C172,0,IF(AX$3&gt;($F$154+$C172),INDEX($D$166:$W$166,,$C172)-SUM($D172:AW172),INDEX($D$166:$W$166,,$C172)/$F$154)))</f>
        <v>5.3379381469213314E-3</v>
      </c>
      <c r="AY172" s="7">
        <f>IF($F$154="n/a",0,IF(AY$3&lt;=$C172,0,IF(AY$3&gt;($F$154+$C172),INDEX($D$166:$W$166,,$C172)-SUM($D172:AX172),INDEX($D$166:$W$166,,$C172)/$F$154)))</f>
        <v>5.3379381469213314E-3</v>
      </c>
      <c r="AZ172" s="7">
        <f>IF($F$154="n/a",0,IF(AZ$3&lt;=$C172,0,IF(AZ$3&gt;($F$154+$C172),INDEX($D$166:$W$166,,$C172)-SUM($D172:AY172),INDEX($D$166:$W$166,,$C172)/$F$154)))</f>
        <v>5.3379381469213314E-3</v>
      </c>
      <c r="BA172" s="7">
        <f>IF($F$154="n/a",0,IF(BA$3&lt;=$C172,0,IF(BA$3&gt;($F$154+$C172),INDEX($D$166:$W$166,,$C172)-SUM($D172:AZ172),INDEX($D$166:$W$166,,$C172)/$F$154)))</f>
        <v>5.3379381469213314E-3</v>
      </c>
      <c r="BB172" s="7">
        <f>IF($F$154="n/a",0,IF(BB$3&lt;=$C172,0,IF(BB$3&gt;($F$154+$C172),INDEX($D$166:$W$166,,$C172)-SUM($D172:BA172),INDEX($D$166:$W$166,,$C172)/$F$154)))</f>
        <v>5.3379381469213314E-3</v>
      </c>
      <c r="BC172" s="7">
        <f>IF($F$154="n/a",0,IF(BC$3&lt;=$C172,0,IF(BC$3&gt;($F$154+$C172),INDEX($D$166:$W$166,,$C172)-SUM($D172:BB172),INDEX($D$166:$W$166,,$C172)/$F$154)))</f>
        <v>5.3379381469213314E-3</v>
      </c>
      <c r="BD172" s="7">
        <f>IF($F$154="n/a",0,IF(BD$3&lt;=$C172,0,IF(BD$3&gt;($F$154+$C172),INDEX($D$166:$W$166,,$C172)-SUM($D172:BC172),INDEX($D$166:$W$166,,$C172)/$F$154)))</f>
        <v>5.3379381469213314E-3</v>
      </c>
      <c r="BE172" s="7">
        <f>IF($F$154="n/a",0,IF(BE$3&lt;=$C172,0,IF(BE$3&gt;($F$154+$C172),INDEX($D$166:$W$166,,$C172)-SUM($D172:BD172),INDEX($D$166:$W$166,,$C172)/$F$154)))</f>
        <v>5.3379381469213314E-3</v>
      </c>
      <c r="BF172" s="7">
        <f>IF($F$154="n/a",0,IF(BF$3&lt;=$C172,0,IF(BF$3&gt;($F$154+$C172),INDEX($D$166:$W$166,,$C172)-SUM($D172:BE172),INDEX($D$166:$W$166,,$C172)/$F$154)))</f>
        <v>5.3379381469213314E-3</v>
      </c>
      <c r="BG172" s="7">
        <f>IF($F$154="n/a",0,IF(BG$3&lt;=$C172,0,IF(BG$3&gt;($F$154+$C172),INDEX($D$166:$W$166,,$C172)-SUM($D172:BF172),INDEX($D$166:$W$166,,$C172)/$F$154)))</f>
        <v>5.3379381469213314E-3</v>
      </c>
      <c r="BH172" s="7">
        <f>IF($F$154="n/a",0,IF(BH$3&lt;=$C172,0,IF(BH$3&gt;($F$154+$C172),INDEX($D$166:$W$166,,$C172)-SUM($D172:BG172),INDEX($D$166:$W$166,,$C172)/$F$154)))</f>
        <v>5.3379381469213314E-3</v>
      </c>
      <c r="BI172" s="7">
        <f>IF($F$154="n/a",0,IF(BI$3&lt;=$C172,0,IF(BI$3&gt;($F$154+$C172),INDEX($D$166:$W$166,,$C172)-SUM($D172:BH172),INDEX($D$166:$W$166,,$C172)/$F$154)))</f>
        <v>5.3379381469213314E-3</v>
      </c>
      <c r="BJ172" s="7">
        <f>IF($F$154="n/a",0,IF(BJ$3&lt;=$C172,0,IF(BJ$3&gt;($F$154+$C172),INDEX($D$166:$W$166,,$C172)-SUM($D172:BI172),INDEX($D$166:$W$166,,$C172)/$F$154)))</f>
        <v>5.3379381469213314E-3</v>
      </c>
      <c r="BK172" s="7">
        <f>IF($F$154="n/a",0,IF(BK$3&lt;=$C172,0,IF(BK$3&gt;($F$154+$C172),INDEX($D$166:$W$166,,$C172)-SUM($D172:BJ172),INDEX($D$166:$W$166,,$C172)/$F$154)))</f>
        <v>5.3379381469213314E-3</v>
      </c>
    </row>
    <row r="173" spans="2:63" outlineLevel="1">
      <c r="B173" s="14">
        <v>2017</v>
      </c>
      <c r="C173">
        <v>5</v>
      </c>
      <c r="D173" s="7"/>
      <c r="E173" s="7">
        <f>IF($F$154="n/a",0,IF(E$3&lt;=$C173,0,IF(E$3&gt;($F$154+$C173),INDEX($D$166:$W$166,,$C173)-SUM($D173:D173),INDEX($D$166:$W$166,,$C173)/$F$154)))</f>
        <v>0</v>
      </c>
      <c r="F173" s="7">
        <f>IF($F$154="n/a",0,IF(F$3&lt;=$C173,0,IF(F$3&gt;($F$154+$C173),INDEX($D$166:$W$166,,$C173)-SUM($D173:E173),INDEX($D$166:$W$166,,$C173)/$F$154)))</f>
        <v>0</v>
      </c>
      <c r="G173" s="7">
        <f>IF($F$154="n/a",0,IF(G$3&lt;=$C173,0,IF(G$3&gt;($F$154+$C173),INDEX($D$166:$W$166,,$C173)-SUM($D173:F173),INDEX($D$166:$W$166,,$C173)/$F$154)))</f>
        <v>0</v>
      </c>
      <c r="H173" s="10">
        <f>IF($F$154="n/a",0,IF(H$3&lt;=$C173,0,IF(H$3&gt;($F$154+$C173),INDEX($D$166:$W$166,,$C173)-SUM($D173:G173),INDEX($D$166:$W$166,,$C173)/$F$154)))</f>
        <v>0</v>
      </c>
      <c r="I173" s="11">
        <f>IF($F$154="n/a",0,IF(I$3&lt;=$C173,0,IF(I$3&gt;($F$154+$C173),INDEX($D$166:$W$166,,$C173)-SUM($D173:H173),INDEX($D$166:$W$166,,$C173)/$F$154)))</f>
        <v>5.0487701569193293E-3</v>
      </c>
      <c r="J173" s="7">
        <f>IF($F$154="n/a",0,IF(J$3&lt;=$C173,0,IF(J$3&gt;($F$154+$C173),INDEX($D$166:$W$166,,$C173)-SUM($D173:I173),INDEX($D$166:$W$166,,$C173)/$F$154)))</f>
        <v>5.0487701569193293E-3</v>
      </c>
      <c r="K173" s="7">
        <f>IF($F$154="n/a",0,IF(K$3&lt;=$C173,0,IF(K$3&gt;($F$154+$C173),INDEX($D$166:$W$166,,$C173)-SUM($D173:J173),INDEX($D$166:$W$166,,$C173)/$F$154)))</f>
        <v>5.0487701569193293E-3</v>
      </c>
      <c r="L173" s="7">
        <f>IF($F$154="n/a",0,IF(L$3&lt;=$C173,0,IF(L$3&gt;($F$154+$C173),INDEX($D$166:$W$166,,$C173)-SUM($D173:K173),INDEX($D$166:$W$166,,$C173)/$F$154)))</f>
        <v>5.0487701569193293E-3</v>
      </c>
      <c r="M173" s="7">
        <f>IF($F$154="n/a",0,IF(M$3&lt;=$C173,0,IF(M$3&gt;($F$154+$C173),INDEX($D$166:$W$166,,$C173)-SUM($D173:L173),INDEX($D$166:$W$166,,$C173)/$F$154)))</f>
        <v>5.0487701569193293E-3</v>
      </c>
      <c r="N173" s="7">
        <f>IF($F$154="n/a",0,IF(N$3&lt;=$C173,0,IF(N$3&gt;($F$154+$C173),INDEX($D$166:$W$166,,$C173)-SUM($D173:M173),INDEX($D$166:$W$166,,$C173)/$F$154)))</f>
        <v>5.0487701569193293E-3</v>
      </c>
      <c r="O173" s="7">
        <f>IF($F$154="n/a",0,IF(O$3&lt;=$C173,0,IF(O$3&gt;($F$154+$C173),INDEX($D$166:$W$166,,$C173)-SUM($D173:N173),INDEX($D$166:$W$166,,$C173)/$F$154)))</f>
        <v>5.0487701569193293E-3</v>
      </c>
      <c r="P173" s="7">
        <f>IF($F$154="n/a",0,IF(P$3&lt;=$C173,0,IF(P$3&gt;($F$154+$C173),INDEX($D$166:$W$166,,$C173)-SUM($D173:O173),INDEX($D$166:$W$166,,$C173)/$F$154)))</f>
        <v>5.0487701569193293E-3</v>
      </c>
      <c r="Q173" s="7">
        <f>IF($F$154="n/a",0,IF(Q$3&lt;=$C173,0,IF(Q$3&gt;($F$154+$C173),INDEX($D$166:$W$166,,$C173)-SUM($D173:P173),INDEX($D$166:$W$166,,$C173)/$F$154)))</f>
        <v>5.0487701569193293E-3</v>
      </c>
      <c r="R173" s="7">
        <f>IF($F$154="n/a",0,IF(R$3&lt;=$C173,0,IF(R$3&gt;($F$154+$C173),INDEX($D$166:$W$166,,$C173)-SUM($D173:Q173),INDEX($D$166:$W$166,,$C173)/$F$154)))</f>
        <v>5.0487701569193293E-3</v>
      </c>
      <c r="S173" s="7">
        <f>IF($F$154="n/a",0,IF(S$3&lt;=$C173,0,IF(S$3&gt;($F$154+$C173),INDEX($D$166:$W$166,,$C173)-SUM($D173:R173),INDEX($D$166:$W$166,,$C173)/$F$154)))</f>
        <v>5.0487701569193293E-3</v>
      </c>
      <c r="T173" s="7">
        <f>IF($F$154="n/a",0,IF(T$3&lt;=$C173,0,IF(T$3&gt;($F$154+$C173),INDEX($D$166:$W$166,,$C173)-SUM($D173:S173),INDEX($D$166:$W$166,,$C173)/$F$154)))</f>
        <v>5.0487701569193293E-3</v>
      </c>
      <c r="U173" s="7">
        <f>IF($F$154="n/a",0,IF(U$3&lt;=$C173,0,IF(U$3&gt;($F$154+$C173),INDEX($D$166:$W$166,,$C173)-SUM($D173:T173),INDEX($D$166:$W$166,,$C173)/$F$154)))</f>
        <v>5.0487701569193293E-3</v>
      </c>
      <c r="V173" s="7">
        <f>IF($F$154="n/a",0,IF(V$3&lt;=$C173,0,IF(V$3&gt;($F$154+$C173),INDEX($D$166:$W$166,,$C173)-SUM($D173:U173),INDEX($D$166:$W$166,,$C173)/$F$154)))</f>
        <v>5.0487701569193293E-3</v>
      </c>
      <c r="W173" s="7">
        <f>IF($F$154="n/a",0,IF(W$3&lt;=$C173,0,IF(W$3&gt;($F$154+$C173),INDEX($D$166:$W$166,,$C173)-SUM($D173:V173),INDEX($D$166:$W$166,,$C173)/$F$154)))</f>
        <v>5.0487701569193293E-3</v>
      </c>
      <c r="X173" s="7">
        <f>IF($F$154="n/a",0,IF(X$3&lt;=$C173,0,IF(X$3&gt;($F$154+$C173),INDEX($D$166:$W$166,,$C173)-SUM($D173:W173),INDEX($D$166:$W$166,,$C173)/$F$154)))</f>
        <v>5.0487701569193293E-3</v>
      </c>
      <c r="Y173" s="7">
        <f>IF($F$154="n/a",0,IF(Y$3&lt;=$C173,0,IF(Y$3&gt;($F$154+$C173),INDEX($D$166:$W$166,,$C173)-SUM($D173:X173),INDEX($D$166:$W$166,,$C173)/$F$154)))</f>
        <v>5.0487701569193293E-3</v>
      </c>
      <c r="Z173" s="7">
        <f>IF($F$154="n/a",0,IF(Z$3&lt;=$C173,0,IF(Z$3&gt;($F$154+$C173),INDEX($D$166:$W$166,,$C173)-SUM($D173:Y173),INDEX($D$166:$W$166,,$C173)/$F$154)))</f>
        <v>5.0487701569193293E-3</v>
      </c>
      <c r="AA173" s="7">
        <f>IF($F$154="n/a",0,IF(AA$3&lt;=$C173,0,IF(AA$3&gt;($F$154+$C173),INDEX($D$166:$W$166,,$C173)-SUM($D173:Z173),INDEX($D$166:$W$166,,$C173)/$F$154)))</f>
        <v>5.0487701569193293E-3</v>
      </c>
      <c r="AB173" s="7">
        <f>IF($F$154="n/a",0,IF(AB$3&lt;=$C173,0,IF(AB$3&gt;($F$154+$C173),INDEX($D$166:$W$166,,$C173)-SUM($D173:AA173),INDEX($D$166:$W$166,,$C173)/$F$154)))</f>
        <v>5.0487701569193293E-3</v>
      </c>
      <c r="AC173" s="7">
        <f>IF($F$154="n/a",0,IF(AC$3&lt;=$C173,0,IF(AC$3&gt;($F$154+$C173),INDEX($D$166:$W$166,,$C173)-SUM($D173:AB173),INDEX($D$166:$W$166,,$C173)/$F$154)))</f>
        <v>5.0487701569193293E-3</v>
      </c>
      <c r="AD173" s="7">
        <f>IF($F$154="n/a",0,IF(AD$3&lt;=$C173,0,IF(AD$3&gt;($F$154+$C173),INDEX($D$166:$W$166,,$C173)-SUM($D173:AC173),INDEX($D$166:$W$166,,$C173)/$F$154)))</f>
        <v>5.0487701569193293E-3</v>
      </c>
      <c r="AE173" s="7">
        <f>IF($F$154="n/a",0,IF(AE$3&lt;=$C173,0,IF(AE$3&gt;($F$154+$C173),INDEX($D$166:$W$166,,$C173)-SUM($D173:AD173),INDEX($D$166:$W$166,,$C173)/$F$154)))</f>
        <v>5.0487701569193293E-3</v>
      </c>
      <c r="AF173" s="7">
        <f>IF($F$154="n/a",0,IF(AF$3&lt;=$C173,0,IF(AF$3&gt;($F$154+$C173),INDEX($D$166:$W$166,,$C173)-SUM($D173:AE173),INDEX($D$166:$W$166,,$C173)/$F$154)))</f>
        <v>5.0487701569193293E-3</v>
      </c>
      <c r="AG173" s="7">
        <f>IF($F$154="n/a",0,IF(AG$3&lt;=$C173,0,IF(AG$3&gt;($F$154+$C173),INDEX($D$166:$W$166,,$C173)-SUM($D173:AF173),INDEX($D$166:$W$166,,$C173)/$F$154)))</f>
        <v>5.0487701569193293E-3</v>
      </c>
      <c r="AH173" s="7">
        <f>IF($F$154="n/a",0,IF(AH$3&lt;=$C173,0,IF(AH$3&gt;($F$154+$C173),INDEX($D$166:$W$166,,$C173)-SUM($D173:AG173),INDEX($D$166:$W$166,,$C173)/$F$154)))</f>
        <v>5.0487701569193293E-3</v>
      </c>
      <c r="AI173" s="7">
        <f>IF($F$154="n/a",0,IF(AI$3&lt;=$C173,0,IF(AI$3&gt;($F$154+$C173),INDEX($D$166:$W$166,,$C173)-SUM($D173:AH173),INDEX($D$166:$W$166,,$C173)/$F$154)))</f>
        <v>5.0487701569193293E-3</v>
      </c>
      <c r="AJ173" s="7">
        <f>IF($F$154="n/a",0,IF(AJ$3&lt;=$C173,0,IF(AJ$3&gt;($F$154+$C173),INDEX($D$166:$W$166,,$C173)-SUM($D173:AI173),INDEX($D$166:$W$166,,$C173)/$F$154)))</f>
        <v>5.0487701569193293E-3</v>
      </c>
      <c r="AK173" s="7">
        <f>IF($F$154="n/a",0,IF(AK$3&lt;=$C173,0,IF(AK$3&gt;($F$154+$C173),INDEX($D$166:$W$166,,$C173)-SUM($D173:AJ173),INDEX($D$166:$W$166,,$C173)/$F$154)))</f>
        <v>5.0487701569193293E-3</v>
      </c>
      <c r="AL173" s="7">
        <f>IF($F$154="n/a",0,IF(AL$3&lt;=$C173,0,IF(AL$3&gt;($F$154+$C173),INDEX($D$166:$W$166,,$C173)-SUM($D173:AK173),INDEX($D$166:$W$166,,$C173)/$F$154)))</f>
        <v>5.0487701569193293E-3</v>
      </c>
      <c r="AM173" s="7">
        <f>IF($F$154="n/a",0,IF(AM$3&lt;=$C173,0,IF(AM$3&gt;($F$154+$C173),INDEX($D$166:$W$166,,$C173)-SUM($D173:AL173),INDEX($D$166:$W$166,,$C173)/$F$154)))</f>
        <v>5.0487701569193293E-3</v>
      </c>
      <c r="AN173" s="7">
        <f>IF($F$154="n/a",0,IF(AN$3&lt;=$C173,0,IF(AN$3&gt;($F$154+$C173),INDEX($D$166:$W$166,,$C173)-SUM($D173:AM173),INDEX($D$166:$W$166,,$C173)/$F$154)))</f>
        <v>5.0487701569193293E-3</v>
      </c>
      <c r="AO173" s="7">
        <f>IF($F$154="n/a",0,IF(AO$3&lt;=$C173,0,IF(AO$3&gt;($F$154+$C173),INDEX($D$166:$W$166,,$C173)-SUM($D173:AN173),INDEX($D$166:$W$166,,$C173)/$F$154)))</f>
        <v>5.0487701569193293E-3</v>
      </c>
      <c r="AP173" s="7">
        <f>IF($F$154="n/a",0,IF(AP$3&lt;=$C173,0,IF(AP$3&gt;($F$154+$C173),INDEX($D$166:$W$166,,$C173)-SUM($D173:AO173),INDEX($D$166:$W$166,,$C173)/$F$154)))</f>
        <v>5.0487701569193293E-3</v>
      </c>
      <c r="AQ173" s="7">
        <f>IF($F$154="n/a",0,IF(AQ$3&lt;=$C173,0,IF(AQ$3&gt;($F$154+$C173),INDEX($D$166:$W$166,,$C173)-SUM($D173:AP173),INDEX($D$166:$W$166,,$C173)/$F$154)))</f>
        <v>5.0487701569193293E-3</v>
      </c>
      <c r="AR173" s="7">
        <f>IF($F$154="n/a",0,IF(AR$3&lt;=$C173,0,IF(AR$3&gt;($F$154+$C173),INDEX($D$166:$W$166,,$C173)-SUM($D173:AQ173),INDEX($D$166:$W$166,,$C173)/$F$154)))</f>
        <v>5.0487701569193293E-3</v>
      </c>
      <c r="AS173" s="7">
        <f>IF($F$154="n/a",0,IF(AS$3&lt;=$C173,0,IF(AS$3&gt;($F$154+$C173),INDEX($D$166:$W$166,,$C173)-SUM($D173:AR173),INDEX($D$166:$W$166,,$C173)/$F$154)))</f>
        <v>5.0487701569193293E-3</v>
      </c>
      <c r="AT173" s="7">
        <f>IF($F$154="n/a",0,IF(AT$3&lt;=$C173,0,IF(AT$3&gt;($F$154+$C173),INDEX($D$166:$W$166,,$C173)-SUM($D173:AS173),INDEX($D$166:$W$166,,$C173)/$F$154)))</f>
        <v>5.0487701569193293E-3</v>
      </c>
      <c r="AU173" s="7">
        <f>IF($F$154="n/a",0,IF(AU$3&lt;=$C173,0,IF(AU$3&gt;($F$154+$C173),INDEX($D$166:$W$166,,$C173)-SUM($D173:AT173),INDEX($D$166:$W$166,,$C173)/$F$154)))</f>
        <v>5.0487701569193293E-3</v>
      </c>
      <c r="AV173" s="7">
        <f>IF($F$154="n/a",0,IF(AV$3&lt;=$C173,0,IF(AV$3&gt;($F$154+$C173),INDEX($D$166:$W$166,,$C173)-SUM($D173:AU173),INDEX($D$166:$W$166,,$C173)/$F$154)))</f>
        <v>5.0487701569193293E-3</v>
      </c>
      <c r="AW173" s="7">
        <f>IF($F$154="n/a",0,IF(AW$3&lt;=$C173,0,IF(AW$3&gt;($F$154+$C173),INDEX($D$166:$W$166,,$C173)-SUM($D173:AV173),INDEX($D$166:$W$166,,$C173)/$F$154)))</f>
        <v>5.0487701569193293E-3</v>
      </c>
      <c r="AX173" s="7">
        <f>IF($F$154="n/a",0,IF(AX$3&lt;=$C173,0,IF(AX$3&gt;($F$154+$C173),INDEX($D$166:$W$166,,$C173)-SUM($D173:AW173),INDEX($D$166:$W$166,,$C173)/$F$154)))</f>
        <v>5.0487701569193293E-3</v>
      </c>
      <c r="AY173" s="7">
        <f>IF($F$154="n/a",0,IF(AY$3&lt;=$C173,0,IF(AY$3&gt;($F$154+$C173),INDEX($D$166:$W$166,,$C173)-SUM($D173:AX173),INDEX($D$166:$W$166,,$C173)/$F$154)))</f>
        <v>5.0487701569193293E-3</v>
      </c>
      <c r="AZ173" s="7">
        <f>IF($F$154="n/a",0,IF(AZ$3&lt;=$C173,0,IF(AZ$3&gt;($F$154+$C173),INDEX($D$166:$W$166,,$C173)-SUM($D173:AY173),INDEX($D$166:$W$166,,$C173)/$F$154)))</f>
        <v>5.0487701569193293E-3</v>
      </c>
      <c r="BA173" s="7">
        <f>IF($F$154="n/a",0,IF(BA$3&lt;=$C173,0,IF(BA$3&gt;($F$154+$C173),INDEX($D$166:$W$166,,$C173)-SUM($D173:AZ173),INDEX($D$166:$W$166,,$C173)/$F$154)))</f>
        <v>5.0487701569193293E-3</v>
      </c>
      <c r="BB173" s="7">
        <f>IF($F$154="n/a",0,IF(BB$3&lt;=$C173,0,IF(BB$3&gt;($F$154+$C173),INDEX($D$166:$W$166,,$C173)-SUM($D173:BA173),INDEX($D$166:$W$166,,$C173)/$F$154)))</f>
        <v>5.0487701569193293E-3</v>
      </c>
      <c r="BC173" s="7">
        <f>IF($F$154="n/a",0,IF(BC$3&lt;=$C173,0,IF(BC$3&gt;($F$154+$C173),INDEX($D$166:$W$166,,$C173)-SUM($D173:BB173),INDEX($D$166:$W$166,,$C173)/$F$154)))</f>
        <v>5.0487701569193293E-3</v>
      </c>
      <c r="BD173" s="7">
        <f>IF($F$154="n/a",0,IF(BD$3&lt;=$C173,0,IF(BD$3&gt;($F$154+$C173),INDEX($D$166:$W$166,,$C173)-SUM($D173:BC173),INDEX($D$166:$W$166,,$C173)/$F$154)))</f>
        <v>5.0487701569193293E-3</v>
      </c>
      <c r="BE173" s="7">
        <f>IF($F$154="n/a",0,IF(BE$3&lt;=$C173,0,IF(BE$3&gt;($F$154+$C173),INDEX($D$166:$W$166,,$C173)-SUM($D173:BD173),INDEX($D$166:$W$166,,$C173)/$F$154)))</f>
        <v>5.0487701569193293E-3</v>
      </c>
      <c r="BF173" s="7">
        <f>IF($F$154="n/a",0,IF(BF$3&lt;=$C173,0,IF(BF$3&gt;($F$154+$C173),INDEX($D$166:$W$166,,$C173)-SUM($D173:BE173),INDEX($D$166:$W$166,,$C173)/$F$154)))</f>
        <v>5.0487701569193293E-3</v>
      </c>
      <c r="BG173" s="7">
        <f>IF($F$154="n/a",0,IF(BG$3&lt;=$C173,0,IF(BG$3&gt;($F$154+$C173),INDEX($D$166:$W$166,,$C173)-SUM($D173:BF173),INDEX($D$166:$W$166,,$C173)/$F$154)))</f>
        <v>5.0487701569193293E-3</v>
      </c>
      <c r="BH173" s="7">
        <f>IF($F$154="n/a",0,IF(BH$3&lt;=$C173,0,IF(BH$3&gt;($F$154+$C173),INDEX($D$166:$W$166,,$C173)-SUM($D173:BG173),INDEX($D$166:$W$166,,$C173)/$F$154)))</f>
        <v>5.0487701569193293E-3</v>
      </c>
      <c r="BI173" s="7">
        <f>IF($F$154="n/a",0,IF(BI$3&lt;=$C173,0,IF(BI$3&gt;($F$154+$C173),INDEX($D$166:$W$166,,$C173)-SUM($D173:BH173),INDEX($D$166:$W$166,,$C173)/$F$154)))</f>
        <v>5.0487701569193293E-3</v>
      </c>
      <c r="BJ173" s="7">
        <f>IF($F$154="n/a",0,IF(BJ$3&lt;=$C173,0,IF(BJ$3&gt;($F$154+$C173),INDEX($D$166:$W$166,,$C173)-SUM($D173:BI173),INDEX($D$166:$W$166,,$C173)/$F$154)))</f>
        <v>5.0487701569193293E-3</v>
      </c>
      <c r="BK173" s="7">
        <f>IF($F$154="n/a",0,IF(BK$3&lt;=$C173,0,IF(BK$3&gt;($F$154+$C173),INDEX($D$166:$W$166,,$C173)-SUM($D173:BJ173),INDEX($D$166:$W$166,,$C173)/$F$154)))</f>
        <v>5.0487701569193293E-3</v>
      </c>
    </row>
    <row r="174" spans="2:63" outlineLevel="1">
      <c r="B174" s="14">
        <v>2018</v>
      </c>
      <c r="C174">
        <v>6</v>
      </c>
      <c r="D174" s="7"/>
      <c r="E174" s="7">
        <f>IF($F$154="n/a",0,IF(E$3&lt;=$C174,0,IF(E$3&gt;($F$154+$C174),INDEX($D$166:$W$166,,$C174)-SUM($D174:D174),INDEX($D$166:$W$166,,$C174)/$F$154)))</f>
        <v>0</v>
      </c>
      <c r="F174" s="7">
        <f>IF($F$154="n/a",0,IF(F$3&lt;=$C174,0,IF(F$3&gt;($F$154+$C174),INDEX($D$166:$W$166,,$C174)-SUM($D174:E174),INDEX($D$166:$W$166,,$C174)/$F$154)))</f>
        <v>0</v>
      </c>
      <c r="G174" s="7">
        <f>IF($F$154="n/a",0,IF(G$3&lt;=$C174,0,IF(G$3&gt;($F$154+$C174),INDEX($D$166:$W$166,,$C174)-SUM($D174:F174),INDEX($D$166:$W$166,,$C174)/$F$154)))</f>
        <v>0</v>
      </c>
      <c r="H174" s="10">
        <f>IF($F$154="n/a",0,IF(H$3&lt;=$C174,0,IF(H$3&gt;($F$154+$C174),INDEX($D$166:$W$166,,$C174)-SUM($D174:G174),INDEX($D$166:$W$166,,$C174)/$F$154)))</f>
        <v>0</v>
      </c>
      <c r="I174" s="11">
        <f>IF($F$154="n/a",0,IF(I$3&lt;=$C174,0,IF(I$3&gt;($F$154+$C174),INDEX($D$166:$W$166,,$C174)-SUM($D174:H174),INDEX($D$166:$W$166,,$C174)/$F$154)))</f>
        <v>0</v>
      </c>
      <c r="J174" s="7">
        <f>IF($F$154="n/a",0,IF(J$3&lt;=$C174,0,IF(J$3&gt;($F$154+$C174),INDEX($D$166:$W$166,,$C174)-SUM($D174:I174),INDEX($D$166:$W$166,,$C174)/$F$154)))</f>
        <v>0</v>
      </c>
      <c r="K174" s="7">
        <f>IF($F$154="n/a",0,IF(K$3&lt;=$C174,0,IF(K$3&gt;($F$154+$C174),INDEX($D$166:$W$166,,$C174)-SUM($D174:J174),INDEX($D$166:$W$166,,$C174)/$F$154)))</f>
        <v>0</v>
      </c>
      <c r="L174" s="7">
        <f>IF($F$154="n/a",0,IF(L$3&lt;=$C174,0,IF(L$3&gt;($F$154+$C174),INDEX($D$166:$W$166,,$C174)-SUM($D174:K174),INDEX($D$166:$W$166,,$C174)/$F$154)))</f>
        <v>0</v>
      </c>
      <c r="M174" s="7">
        <f>IF($F$154="n/a",0,IF(M$3&lt;=$C174,0,IF(M$3&gt;($F$154+$C174),INDEX($D$166:$W$166,,$C174)-SUM($D174:L174),INDEX($D$166:$W$166,,$C174)/$F$154)))</f>
        <v>0</v>
      </c>
      <c r="N174" s="7">
        <f>IF($F$154="n/a",0,IF(N$3&lt;=$C174,0,IF(N$3&gt;($F$154+$C174),INDEX($D$166:$W$166,,$C174)-SUM($D174:M174),INDEX($D$166:$W$166,,$C174)/$F$154)))</f>
        <v>0</v>
      </c>
      <c r="O174" s="7">
        <f>IF($F$154="n/a",0,IF(O$3&lt;=$C174,0,IF(O$3&gt;($F$154+$C174),INDEX($D$166:$W$166,,$C174)-SUM($D174:N174),INDEX($D$166:$W$166,,$C174)/$F$154)))</f>
        <v>0</v>
      </c>
      <c r="P174" s="7">
        <f>IF($F$154="n/a",0,IF(P$3&lt;=$C174,0,IF(P$3&gt;($F$154+$C174),INDEX($D$166:$W$166,,$C174)-SUM($D174:O174),INDEX($D$166:$W$166,,$C174)/$F$154)))</f>
        <v>0</v>
      </c>
      <c r="Q174" s="7">
        <f>IF($F$154="n/a",0,IF(Q$3&lt;=$C174,0,IF(Q$3&gt;($F$154+$C174),INDEX($D$166:$W$166,,$C174)-SUM($D174:P174),INDEX($D$166:$W$166,,$C174)/$F$154)))</f>
        <v>0</v>
      </c>
      <c r="R174" s="7">
        <f>IF($F$154="n/a",0,IF(R$3&lt;=$C174,0,IF(R$3&gt;($F$154+$C174),INDEX($D$166:$W$166,,$C174)-SUM($D174:Q174),INDEX($D$166:$W$166,,$C174)/$F$154)))</f>
        <v>0</v>
      </c>
      <c r="S174" s="7">
        <f>IF($F$154="n/a",0,IF(S$3&lt;=$C174,0,IF(S$3&gt;($F$154+$C174),INDEX($D$166:$W$166,,$C174)-SUM($D174:R174),INDEX($D$166:$W$166,,$C174)/$F$154)))</f>
        <v>0</v>
      </c>
      <c r="T174" s="7">
        <f>IF($F$154="n/a",0,IF(T$3&lt;=$C174,0,IF(T$3&gt;($F$154+$C174),INDEX($D$166:$W$166,,$C174)-SUM($D174:S174),INDEX($D$166:$W$166,,$C174)/$F$154)))</f>
        <v>0</v>
      </c>
      <c r="U174" s="7">
        <f>IF($F$154="n/a",0,IF(U$3&lt;=$C174,0,IF(U$3&gt;($F$154+$C174),INDEX($D$166:$W$166,,$C174)-SUM($D174:T174),INDEX($D$166:$W$166,,$C174)/$F$154)))</f>
        <v>0</v>
      </c>
      <c r="V174" s="7">
        <f>IF($F$154="n/a",0,IF(V$3&lt;=$C174,0,IF(V$3&gt;($F$154+$C174),INDEX($D$166:$W$166,,$C174)-SUM($D174:U174),INDEX($D$166:$W$166,,$C174)/$F$154)))</f>
        <v>0</v>
      </c>
      <c r="W174" s="7">
        <f>IF($F$154="n/a",0,IF(W$3&lt;=$C174,0,IF(W$3&gt;($F$154+$C174),INDEX($D$166:$W$166,,$C174)-SUM($D174:V174),INDEX($D$166:$W$166,,$C174)/$F$154)))</f>
        <v>0</v>
      </c>
      <c r="X174" s="7">
        <f>IF($F$154="n/a",0,IF(X$3&lt;=$C174,0,IF(X$3&gt;($F$154+$C174),INDEX($D$166:$W$166,,$C174)-SUM($D174:W174),INDEX($D$166:$W$166,,$C174)/$F$154)))</f>
        <v>0</v>
      </c>
      <c r="Y174" s="7">
        <f>IF($F$154="n/a",0,IF(Y$3&lt;=$C174,0,IF(Y$3&gt;($F$154+$C174),INDEX($D$166:$W$166,,$C174)-SUM($D174:X174),INDEX($D$166:$W$166,,$C174)/$F$154)))</f>
        <v>0</v>
      </c>
      <c r="Z174" s="7">
        <f>IF($F$154="n/a",0,IF(Z$3&lt;=$C174,0,IF(Z$3&gt;($F$154+$C174),INDEX($D$166:$W$166,,$C174)-SUM($D174:Y174),INDEX($D$166:$W$166,,$C174)/$F$154)))</f>
        <v>0</v>
      </c>
      <c r="AA174" s="7">
        <f>IF($F$154="n/a",0,IF(AA$3&lt;=$C174,0,IF(AA$3&gt;($F$154+$C174),INDEX($D$166:$W$166,,$C174)-SUM($D174:Z174),INDEX($D$166:$W$166,,$C174)/$F$154)))</f>
        <v>0</v>
      </c>
      <c r="AB174" s="7">
        <f>IF($F$154="n/a",0,IF(AB$3&lt;=$C174,0,IF(AB$3&gt;($F$154+$C174),INDEX($D$166:$W$166,,$C174)-SUM($D174:AA174),INDEX($D$166:$W$166,,$C174)/$F$154)))</f>
        <v>0</v>
      </c>
      <c r="AC174" s="7">
        <f>IF($F$154="n/a",0,IF(AC$3&lt;=$C174,0,IF(AC$3&gt;($F$154+$C174),INDEX($D$166:$W$166,,$C174)-SUM($D174:AB174),INDEX($D$166:$W$166,,$C174)/$F$154)))</f>
        <v>0</v>
      </c>
      <c r="AD174" s="7">
        <f>IF($F$154="n/a",0,IF(AD$3&lt;=$C174,0,IF(AD$3&gt;($F$154+$C174),INDEX($D$166:$W$166,,$C174)-SUM($D174:AC174),INDEX($D$166:$W$166,,$C174)/$F$154)))</f>
        <v>0</v>
      </c>
      <c r="AE174" s="7">
        <f>IF($F$154="n/a",0,IF(AE$3&lt;=$C174,0,IF(AE$3&gt;($F$154+$C174),INDEX($D$166:$W$166,,$C174)-SUM($D174:AD174),INDEX($D$166:$W$166,,$C174)/$F$154)))</f>
        <v>0</v>
      </c>
      <c r="AF174" s="7">
        <f>IF($F$154="n/a",0,IF(AF$3&lt;=$C174,0,IF(AF$3&gt;($F$154+$C174),INDEX($D$166:$W$166,,$C174)-SUM($D174:AE174),INDEX($D$166:$W$166,,$C174)/$F$154)))</f>
        <v>0</v>
      </c>
      <c r="AG174" s="7">
        <f>IF($F$154="n/a",0,IF(AG$3&lt;=$C174,0,IF(AG$3&gt;($F$154+$C174),INDEX($D$166:$W$166,,$C174)-SUM($D174:AF174),INDEX($D$166:$W$166,,$C174)/$F$154)))</f>
        <v>0</v>
      </c>
      <c r="AH174" s="7">
        <f>IF($F$154="n/a",0,IF(AH$3&lt;=$C174,0,IF(AH$3&gt;($F$154+$C174),INDEX($D$166:$W$166,,$C174)-SUM($D174:AG174),INDEX($D$166:$W$166,,$C174)/$F$154)))</f>
        <v>0</v>
      </c>
      <c r="AI174" s="7">
        <f>IF($F$154="n/a",0,IF(AI$3&lt;=$C174,0,IF(AI$3&gt;($F$154+$C174),INDEX($D$166:$W$166,,$C174)-SUM($D174:AH174),INDEX($D$166:$W$166,,$C174)/$F$154)))</f>
        <v>0</v>
      </c>
      <c r="AJ174" s="7">
        <f>IF($F$154="n/a",0,IF(AJ$3&lt;=$C174,0,IF(AJ$3&gt;($F$154+$C174),INDEX($D$166:$W$166,,$C174)-SUM($D174:AI174),INDEX($D$166:$W$166,,$C174)/$F$154)))</f>
        <v>0</v>
      </c>
      <c r="AK174" s="7">
        <f>IF($F$154="n/a",0,IF(AK$3&lt;=$C174,0,IF(AK$3&gt;($F$154+$C174),INDEX($D$166:$W$166,,$C174)-SUM($D174:AJ174),INDEX($D$166:$W$166,,$C174)/$F$154)))</f>
        <v>0</v>
      </c>
      <c r="AL174" s="7">
        <f>IF($F$154="n/a",0,IF(AL$3&lt;=$C174,0,IF(AL$3&gt;($F$154+$C174),INDEX($D$166:$W$166,,$C174)-SUM($D174:AK174),INDEX($D$166:$W$166,,$C174)/$F$154)))</f>
        <v>0</v>
      </c>
      <c r="AM174" s="7">
        <f>IF($F$154="n/a",0,IF(AM$3&lt;=$C174,0,IF(AM$3&gt;($F$154+$C174),INDEX($D$166:$W$166,,$C174)-SUM($D174:AL174),INDEX($D$166:$W$166,,$C174)/$F$154)))</f>
        <v>0</v>
      </c>
      <c r="AN174" s="7">
        <f>IF($F$154="n/a",0,IF(AN$3&lt;=$C174,0,IF(AN$3&gt;($F$154+$C174),INDEX($D$166:$W$166,,$C174)-SUM($D174:AM174),INDEX($D$166:$W$166,,$C174)/$F$154)))</f>
        <v>0</v>
      </c>
      <c r="AO174" s="7">
        <f>IF($F$154="n/a",0,IF(AO$3&lt;=$C174,0,IF(AO$3&gt;($F$154+$C174),INDEX($D$166:$W$166,,$C174)-SUM($D174:AN174),INDEX($D$166:$W$166,,$C174)/$F$154)))</f>
        <v>0</v>
      </c>
      <c r="AP174" s="7">
        <f>IF($F$154="n/a",0,IF(AP$3&lt;=$C174,0,IF(AP$3&gt;($F$154+$C174),INDEX($D$166:$W$166,,$C174)-SUM($D174:AO174),INDEX($D$166:$W$166,,$C174)/$F$154)))</f>
        <v>0</v>
      </c>
      <c r="AQ174" s="7">
        <f>IF($F$154="n/a",0,IF(AQ$3&lt;=$C174,0,IF(AQ$3&gt;($F$154+$C174),INDEX($D$166:$W$166,,$C174)-SUM($D174:AP174),INDEX($D$166:$W$166,,$C174)/$F$154)))</f>
        <v>0</v>
      </c>
      <c r="AR174" s="7">
        <f>IF($F$154="n/a",0,IF(AR$3&lt;=$C174,0,IF(AR$3&gt;($F$154+$C174),INDEX($D$166:$W$166,,$C174)-SUM($D174:AQ174),INDEX($D$166:$W$166,,$C174)/$F$154)))</f>
        <v>0</v>
      </c>
      <c r="AS174" s="7">
        <f>IF($F$154="n/a",0,IF(AS$3&lt;=$C174,0,IF(AS$3&gt;($F$154+$C174),INDEX($D$166:$W$166,,$C174)-SUM($D174:AR174),INDEX($D$166:$W$166,,$C174)/$F$154)))</f>
        <v>0</v>
      </c>
      <c r="AT174" s="7">
        <f>IF($F$154="n/a",0,IF(AT$3&lt;=$C174,0,IF(AT$3&gt;($F$154+$C174),INDEX($D$166:$W$166,,$C174)-SUM($D174:AS174),INDEX($D$166:$W$166,,$C174)/$F$154)))</f>
        <v>0</v>
      </c>
      <c r="AU174" s="7">
        <f>IF($F$154="n/a",0,IF(AU$3&lt;=$C174,0,IF(AU$3&gt;($F$154+$C174),INDEX($D$166:$W$166,,$C174)-SUM($D174:AT174),INDEX($D$166:$W$166,,$C174)/$F$154)))</f>
        <v>0</v>
      </c>
      <c r="AV174" s="7">
        <f>IF($F$154="n/a",0,IF(AV$3&lt;=$C174,0,IF(AV$3&gt;($F$154+$C174),INDEX($D$166:$W$166,,$C174)-SUM($D174:AU174),INDEX($D$166:$W$166,,$C174)/$F$154)))</f>
        <v>0</v>
      </c>
      <c r="AW174" s="7">
        <f>IF($F$154="n/a",0,IF(AW$3&lt;=$C174,0,IF(AW$3&gt;($F$154+$C174),INDEX($D$166:$W$166,,$C174)-SUM($D174:AV174),INDEX($D$166:$W$166,,$C174)/$F$154)))</f>
        <v>0</v>
      </c>
      <c r="AX174" s="7">
        <f>IF($F$154="n/a",0,IF(AX$3&lt;=$C174,0,IF(AX$3&gt;($F$154+$C174),INDEX($D$166:$W$166,,$C174)-SUM($D174:AW174),INDEX($D$166:$W$166,,$C174)/$F$154)))</f>
        <v>0</v>
      </c>
      <c r="AY174" s="7">
        <f>IF($F$154="n/a",0,IF(AY$3&lt;=$C174,0,IF(AY$3&gt;($F$154+$C174),INDEX($D$166:$W$166,,$C174)-SUM($D174:AX174),INDEX($D$166:$W$166,,$C174)/$F$154)))</f>
        <v>0</v>
      </c>
      <c r="AZ174" s="7">
        <f>IF($F$154="n/a",0,IF(AZ$3&lt;=$C174,0,IF(AZ$3&gt;($F$154+$C174),INDEX($D$166:$W$166,,$C174)-SUM($D174:AY174),INDEX($D$166:$W$166,,$C174)/$F$154)))</f>
        <v>0</v>
      </c>
      <c r="BA174" s="7">
        <f>IF($F$154="n/a",0,IF(BA$3&lt;=$C174,0,IF(BA$3&gt;($F$154+$C174),INDEX($D$166:$W$166,,$C174)-SUM($D174:AZ174),INDEX($D$166:$W$166,,$C174)/$F$154)))</f>
        <v>0</v>
      </c>
      <c r="BB174" s="7">
        <f>IF($F$154="n/a",0,IF(BB$3&lt;=$C174,0,IF(BB$3&gt;($F$154+$C174),INDEX($D$166:$W$166,,$C174)-SUM($D174:BA174),INDEX($D$166:$W$166,,$C174)/$F$154)))</f>
        <v>0</v>
      </c>
      <c r="BC174" s="7">
        <f>IF($F$154="n/a",0,IF(BC$3&lt;=$C174,0,IF(BC$3&gt;($F$154+$C174),INDEX($D$166:$W$166,,$C174)-SUM($D174:BB174),INDEX($D$166:$W$166,,$C174)/$F$154)))</f>
        <v>0</v>
      </c>
      <c r="BD174" s="7">
        <f>IF($F$154="n/a",0,IF(BD$3&lt;=$C174,0,IF(BD$3&gt;($F$154+$C174),INDEX($D$166:$W$166,,$C174)-SUM($D174:BC174),INDEX($D$166:$W$166,,$C174)/$F$154)))</f>
        <v>0</v>
      </c>
      <c r="BE174" s="7">
        <f>IF($F$154="n/a",0,IF(BE$3&lt;=$C174,0,IF(BE$3&gt;($F$154+$C174),INDEX($D$166:$W$166,,$C174)-SUM($D174:BD174),INDEX($D$166:$W$166,,$C174)/$F$154)))</f>
        <v>0</v>
      </c>
      <c r="BF174" s="7">
        <f>IF($F$154="n/a",0,IF(BF$3&lt;=$C174,0,IF(BF$3&gt;($F$154+$C174),INDEX($D$166:$W$166,,$C174)-SUM($D174:BE174),INDEX($D$166:$W$166,,$C174)/$F$154)))</f>
        <v>0</v>
      </c>
      <c r="BG174" s="7">
        <f>IF($F$154="n/a",0,IF(BG$3&lt;=$C174,0,IF(BG$3&gt;($F$154+$C174),INDEX($D$166:$W$166,,$C174)-SUM($D174:BF174),INDEX($D$166:$W$166,,$C174)/$F$154)))</f>
        <v>0</v>
      </c>
      <c r="BH174" s="7">
        <f>IF($F$154="n/a",0,IF(BH$3&lt;=$C174,0,IF(BH$3&gt;($F$154+$C174),INDEX($D$166:$W$166,,$C174)-SUM($D174:BG174),INDEX($D$166:$W$166,,$C174)/$F$154)))</f>
        <v>0</v>
      </c>
      <c r="BI174" s="7">
        <f>IF($F$154="n/a",0,IF(BI$3&lt;=$C174,0,IF(BI$3&gt;($F$154+$C174),INDEX($D$166:$W$166,,$C174)-SUM($D174:BH174),INDEX($D$166:$W$166,,$C174)/$F$154)))</f>
        <v>0</v>
      </c>
      <c r="BJ174" s="7">
        <f>IF($F$154="n/a",0,IF(BJ$3&lt;=$C174,0,IF(BJ$3&gt;($F$154+$C174),INDEX($D$166:$W$166,,$C174)-SUM($D174:BI174),INDEX($D$166:$W$166,,$C174)/$F$154)))</f>
        <v>0</v>
      </c>
      <c r="BK174" s="7">
        <f>IF($F$154="n/a",0,IF(BK$3&lt;=$C174,0,IF(BK$3&gt;($F$154+$C174),INDEX($D$166:$W$166,,$C174)-SUM($D174:BJ174),INDEX($D$166:$W$166,,$C174)/$F$154)))</f>
        <v>0</v>
      </c>
    </row>
    <row r="175" spans="2:63" outlineLevel="1">
      <c r="B175" s="14">
        <v>2019</v>
      </c>
      <c r="C175">
        <v>7</v>
      </c>
      <c r="D175" s="7"/>
      <c r="E175" s="7">
        <f>IF($F$154="n/a",0,IF(E$3&lt;=$C175,0,IF(E$3&gt;($F$154+$C175),INDEX($D$166:$W$166,,$C175)-SUM($D175:D175),INDEX($D$166:$W$166,,$C175)/$F$154)))</f>
        <v>0</v>
      </c>
      <c r="F175" s="7">
        <f>IF($F$154="n/a",0,IF(F$3&lt;=$C175,0,IF(F$3&gt;($F$154+$C175),INDEX($D$166:$W$166,,$C175)-SUM($D175:E175),INDEX($D$166:$W$166,,$C175)/$F$154)))</f>
        <v>0</v>
      </c>
      <c r="G175" s="7">
        <f>IF($F$154="n/a",0,IF(G$3&lt;=$C175,0,IF(G$3&gt;($F$154+$C175),INDEX($D$166:$W$166,,$C175)-SUM($D175:F175),INDEX($D$166:$W$166,,$C175)/$F$154)))</f>
        <v>0</v>
      </c>
      <c r="H175" s="10">
        <f>IF($F$154="n/a",0,IF(H$3&lt;=$C175,0,IF(H$3&gt;($F$154+$C175),INDEX($D$166:$W$166,,$C175)-SUM($D175:G175),INDEX($D$166:$W$166,,$C175)/$F$154)))</f>
        <v>0</v>
      </c>
      <c r="I175" s="11">
        <f>IF($F$154="n/a",0,IF(I$3&lt;=$C175,0,IF(I$3&gt;($F$154+$C175),INDEX($D$166:$W$166,,$C175)-SUM($D175:H175),INDEX($D$166:$W$166,,$C175)/$F$154)))</f>
        <v>0</v>
      </c>
      <c r="J175" s="7">
        <f>IF($F$154="n/a",0,IF(J$3&lt;=$C175,0,IF(J$3&gt;($F$154+$C175),INDEX($D$166:$W$166,,$C175)-SUM($D175:I175),INDEX($D$166:$W$166,,$C175)/$F$154)))</f>
        <v>0</v>
      </c>
      <c r="K175" s="7">
        <f>IF($F$154="n/a",0,IF(K$3&lt;=$C175,0,IF(K$3&gt;($F$154+$C175),INDEX($D$166:$W$166,,$C175)-SUM($D175:J175),INDEX($D$166:$W$166,,$C175)/$F$154)))</f>
        <v>0</v>
      </c>
      <c r="L175" s="7">
        <f>IF($F$154="n/a",0,IF(L$3&lt;=$C175,0,IF(L$3&gt;($F$154+$C175),INDEX($D$166:$W$166,,$C175)-SUM($D175:K175),INDEX($D$166:$W$166,,$C175)/$F$154)))</f>
        <v>0</v>
      </c>
      <c r="M175" s="7">
        <f>IF($F$154="n/a",0,IF(M$3&lt;=$C175,0,IF(M$3&gt;($F$154+$C175),INDEX($D$166:$W$166,,$C175)-SUM($D175:L175),INDEX($D$166:$W$166,,$C175)/$F$154)))</f>
        <v>0</v>
      </c>
      <c r="N175" s="7">
        <f>IF($F$154="n/a",0,IF(N$3&lt;=$C175,0,IF(N$3&gt;($F$154+$C175),INDEX($D$166:$W$166,,$C175)-SUM($D175:M175),INDEX($D$166:$W$166,,$C175)/$F$154)))</f>
        <v>0</v>
      </c>
      <c r="O175" s="7">
        <f>IF($F$154="n/a",0,IF(O$3&lt;=$C175,0,IF(O$3&gt;($F$154+$C175),INDEX($D$166:$W$166,,$C175)-SUM($D175:N175),INDEX($D$166:$W$166,,$C175)/$F$154)))</f>
        <v>0</v>
      </c>
      <c r="P175" s="7">
        <f>IF($F$154="n/a",0,IF(P$3&lt;=$C175,0,IF(P$3&gt;($F$154+$C175),INDEX($D$166:$W$166,,$C175)-SUM($D175:O175),INDEX($D$166:$W$166,,$C175)/$F$154)))</f>
        <v>0</v>
      </c>
      <c r="Q175" s="7">
        <f>IF($F$154="n/a",0,IF(Q$3&lt;=$C175,0,IF(Q$3&gt;($F$154+$C175),INDEX($D$166:$W$166,,$C175)-SUM($D175:P175),INDEX($D$166:$W$166,,$C175)/$F$154)))</f>
        <v>0</v>
      </c>
      <c r="R175" s="7">
        <f>IF($F$154="n/a",0,IF(R$3&lt;=$C175,0,IF(R$3&gt;($F$154+$C175),INDEX($D$166:$W$166,,$C175)-SUM($D175:Q175),INDEX($D$166:$W$166,,$C175)/$F$154)))</f>
        <v>0</v>
      </c>
      <c r="S175" s="7">
        <f>IF($F$154="n/a",0,IF(S$3&lt;=$C175,0,IF(S$3&gt;($F$154+$C175),INDEX($D$166:$W$166,,$C175)-SUM($D175:R175),INDEX($D$166:$W$166,,$C175)/$F$154)))</f>
        <v>0</v>
      </c>
      <c r="T175" s="7">
        <f>IF($F$154="n/a",0,IF(T$3&lt;=$C175,0,IF(T$3&gt;($F$154+$C175),INDEX($D$166:$W$166,,$C175)-SUM($D175:S175),INDEX($D$166:$W$166,,$C175)/$F$154)))</f>
        <v>0</v>
      </c>
      <c r="U175" s="7">
        <f>IF($F$154="n/a",0,IF(U$3&lt;=$C175,0,IF(U$3&gt;($F$154+$C175),INDEX($D$166:$W$166,,$C175)-SUM($D175:T175),INDEX($D$166:$W$166,,$C175)/$F$154)))</f>
        <v>0</v>
      </c>
      <c r="V175" s="7">
        <f>IF($F$154="n/a",0,IF(V$3&lt;=$C175,0,IF(V$3&gt;($F$154+$C175),INDEX($D$166:$W$166,,$C175)-SUM($D175:U175),INDEX($D$166:$W$166,,$C175)/$F$154)))</f>
        <v>0</v>
      </c>
      <c r="W175" s="7">
        <f>IF($F$154="n/a",0,IF(W$3&lt;=$C175,0,IF(W$3&gt;($F$154+$C175),INDEX($D$166:$W$166,,$C175)-SUM($D175:V175),INDEX($D$166:$W$166,,$C175)/$F$154)))</f>
        <v>0</v>
      </c>
      <c r="X175" s="7">
        <f>IF($F$154="n/a",0,IF(X$3&lt;=$C175,0,IF(X$3&gt;($F$154+$C175),INDEX($D$166:$W$166,,$C175)-SUM($D175:W175),INDEX($D$166:$W$166,,$C175)/$F$154)))</f>
        <v>0</v>
      </c>
      <c r="Y175" s="7">
        <f>IF($F$154="n/a",0,IF(Y$3&lt;=$C175,0,IF(Y$3&gt;($F$154+$C175),INDEX($D$166:$W$166,,$C175)-SUM($D175:X175),INDEX($D$166:$W$166,,$C175)/$F$154)))</f>
        <v>0</v>
      </c>
      <c r="Z175" s="7">
        <f>IF($F$154="n/a",0,IF(Z$3&lt;=$C175,0,IF(Z$3&gt;($F$154+$C175),INDEX($D$166:$W$166,,$C175)-SUM($D175:Y175),INDEX($D$166:$W$166,,$C175)/$F$154)))</f>
        <v>0</v>
      </c>
      <c r="AA175" s="7">
        <f>IF($F$154="n/a",0,IF(AA$3&lt;=$C175,0,IF(AA$3&gt;($F$154+$C175),INDEX($D$166:$W$166,,$C175)-SUM($D175:Z175),INDEX($D$166:$W$166,,$C175)/$F$154)))</f>
        <v>0</v>
      </c>
      <c r="AB175" s="7">
        <f>IF($F$154="n/a",0,IF(AB$3&lt;=$C175,0,IF(AB$3&gt;($F$154+$C175),INDEX($D$166:$W$166,,$C175)-SUM($D175:AA175),INDEX($D$166:$W$166,,$C175)/$F$154)))</f>
        <v>0</v>
      </c>
      <c r="AC175" s="7">
        <f>IF($F$154="n/a",0,IF(AC$3&lt;=$C175,0,IF(AC$3&gt;($F$154+$C175),INDEX($D$166:$W$166,,$C175)-SUM($D175:AB175),INDEX($D$166:$W$166,,$C175)/$F$154)))</f>
        <v>0</v>
      </c>
      <c r="AD175" s="7">
        <f>IF($F$154="n/a",0,IF(AD$3&lt;=$C175,0,IF(AD$3&gt;($F$154+$C175),INDEX($D$166:$W$166,,$C175)-SUM($D175:AC175),INDEX($D$166:$W$166,,$C175)/$F$154)))</f>
        <v>0</v>
      </c>
      <c r="AE175" s="7">
        <f>IF($F$154="n/a",0,IF(AE$3&lt;=$C175,0,IF(AE$3&gt;($F$154+$C175),INDEX($D$166:$W$166,,$C175)-SUM($D175:AD175),INDEX($D$166:$W$166,,$C175)/$F$154)))</f>
        <v>0</v>
      </c>
      <c r="AF175" s="7">
        <f>IF($F$154="n/a",0,IF(AF$3&lt;=$C175,0,IF(AF$3&gt;($F$154+$C175),INDEX($D$166:$W$166,,$C175)-SUM($D175:AE175),INDEX($D$166:$W$166,,$C175)/$F$154)))</f>
        <v>0</v>
      </c>
      <c r="AG175" s="7">
        <f>IF($F$154="n/a",0,IF(AG$3&lt;=$C175,0,IF(AG$3&gt;($F$154+$C175),INDEX($D$166:$W$166,,$C175)-SUM($D175:AF175),INDEX($D$166:$W$166,,$C175)/$F$154)))</f>
        <v>0</v>
      </c>
      <c r="AH175" s="7">
        <f>IF($F$154="n/a",0,IF(AH$3&lt;=$C175,0,IF(AH$3&gt;($F$154+$C175),INDEX($D$166:$W$166,,$C175)-SUM($D175:AG175),INDEX($D$166:$W$166,,$C175)/$F$154)))</f>
        <v>0</v>
      </c>
      <c r="AI175" s="7">
        <f>IF($F$154="n/a",0,IF(AI$3&lt;=$C175,0,IF(AI$3&gt;($F$154+$C175),INDEX($D$166:$W$166,,$C175)-SUM($D175:AH175),INDEX($D$166:$W$166,,$C175)/$F$154)))</f>
        <v>0</v>
      </c>
      <c r="AJ175" s="7">
        <f>IF($F$154="n/a",0,IF(AJ$3&lt;=$C175,0,IF(AJ$3&gt;($F$154+$C175),INDEX($D$166:$W$166,,$C175)-SUM($D175:AI175),INDEX($D$166:$W$166,,$C175)/$F$154)))</f>
        <v>0</v>
      </c>
      <c r="AK175" s="7">
        <f>IF($F$154="n/a",0,IF(AK$3&lt;=$C175,0,IF(AK$3&gt;($F$154+$C175),INDEX($D$166:$W$166,,$C175)-SUM($D175:AJ175),INDEX($D$166:$W$166,,$C175)/$F$154)))</f>
        <v>0</v>
      </c>
      <c r="AL175" s="7">
        <f>IF($F$154="n/a",0,IF(AL$3&lt;=$C175,0,IF(AL$3&gt;($F$154+$C175),INDEX($D$166:$W$166,,$C175)-SUM($D175:AK175),INDEX($D$166:$W$166,,$C175)/$F$154)))</f>
        <v>0</v>
      </c>
      <c r="AM175" s="7">
        <f>IF($F$154="n/a",0,IF(AM$3&lt;=$C175,0,IF(AM$3&gt;($F$154+$C175),INDEX($D$166:$W$166,,$C175)-SUM($D175:AL175),INDEX($D$166:$W$166,,$C175)/$F$154)))</f>
        <v>0</v>
      </c>
      <c r="AN175" s="7">
        <f>IF($F$154="n/a",0,IF(AN$3&lt;=$C175,0,IF(AN$3&gt;($F$154+$C175),INDEX($D$166:$W$166,,$C175)-SUM($D175:AM175),INDEX($D$166:$W$166,,$C175)/$F$154)))</f>
        <v>0</v>
      </c>
      <c r="AO175" s="7">
        <f>IF($F$154="n/a",0,IF(AO$3&lt;=$C175,0,IF(AO$3&gt;($F$154+$C175),INDEX($D$166:$W$166,,$C175)-SUM($D175:AN175),INDEX($D$166:$W$166,,$C175)/$F$154)))</f>
        <v>0</v>
      </c>
      <c r="AP175" s="7">
        <f>IF($F$154="n/a",0,IF(AP$3&lt;=$C175,0,IF(AP$3&gt;($F$154+$C175),INDEX($D$166:$W$166,,$C175)-SUM($D175:AO175),INDEX($D$166:$W$166,,$C175)/$F$154)))</f>
        <v>0</v>
      </c>
      <c r="AQ175" s="7">
        <f>IF($F$154="n/a",0,IF(AQ$3&lt;=$C175,0,IF(AQ$3&gt;($F$154+$C175),INDEX($D$166:$W$166,,$C175)-SUM($D175:AP175),INDEX($D$166:$W$166,,$C175)/$F$154)))</f>
        <v>0</v>
      </c>
      <c r="AR175" s="7">
        <f>IF($F$154="n/a",0,IF(AR$3&lt;=$C175,0,IF(AR$3&gt;($F$154+$C175),INDEX($D$166:$W$166,,$C175)-SUM($D175:AQ175),INDEX($D$166:$W$166,,$C175)/$F$154)))</f>
        <v>0</v>
      </c>
      <c r="AS175" s="7">
        <f>IF($F$154="n/a",0,IF(AS$3&lt;=$C175,0,IF(AS$3&gt;($F$154+$C175),INDEX($D$166:$W$166,,$C175)-SUM($D175:AR175),INDEX($D$166:$W$166,,$C175)/$F$154)))</f>
        <v>0</v>
      </c>
      <c r="AT175" s="7">
        <f>IF($F$154="n/a",0,IF(AT$3&lt;=$C175,0,IF(AT$3&gt;($F$154+$C175),INDEX($D$166:$W$166,,$C175)-SUM($D175:AS175),INDEX($D$166:$W$166,,$C175)/$F$154)))</f>
        <v>0</v>
      </c>
      <c r="AU175" s="7">
        <f>IF($F$154="n/a",0,IF(AU$3&lt;=$C175,0,IF(AU$3&gt;($F$154+$C175),INDEX($D$166:$W$166,,$C175)-SUM($D175:AT175),INDEX($D$166:$W$166,,$C175)/$F$154)))</f>
        <v>0</v>
      </c>
      <c r="AV175" s="7">
        <f>IF($F$154="n/a",0,IF(AV$3&lt;=$C175,0,IF(AV$3&gt;($F$154+$C175),INDEX($D$166:$W$166,,$C175)-SUM($D175:AU175),INDEX($D$166:$W$166,,$C175)/$F$154)))</f>
        <v>0</v>
      </c>
      <c r="AW175" s="7">
        <f>IF($F$154="n/a",0,IF(AW$3&lt;=$C175,0,IF(AW$3&gt;($F$154+$C175),INDEX($D$166:$W$166,,$C175)-SUM($D175:AV175),INDEX($D$166:$W$166,,$C175)/$F$154)))</f>
        <v>0</v>
      </c>
      <c r="AX175" s="7">
        <f>IF($F$154="n/a",0,IF(AX$3&lt;=$C175,0,IF(AX$3&gt;($F$154+$C175),INDEX($D$166:$W$166,,$C175)-SUM($D175:AW175),INDEX($D$166:$W$166,,$C175)/$F$154)))</f>
        <v>0</v>
      </c>
      <c r="AY175" s="7">
        <f>IF($F$154="n/a",0,IF(AY$3&lt;=$C175,0,IF(AY$3&gt;($F$154+$C175),INDEX($D$166:$W$166,,$C175)-SUM($D175:AX175),INDEX($D$166:$W$166,,$C175)/$F$154)))</f>
        <v>0</v>
      </c>
      <c r="AZ175" s="7">
        <f>IF($F$154="n/a",0,IF(AZ$3&lt;=$C175,0,IF(AZ$3&gt;($F$154+$C175),INDEX($D$166:$W$166,,$C175)-SUM($D175:AY175),INDEX($D$166:$W$166,,$C175)/$F$154)))</f>
        <v>0</v>
      </c>
      <c r="BA175" s="7">
        <f>IF($F$154="n/a",0,IF(BA$3&lt;=$C175,0,IF(BA$3&gt;($F$154+$C175),INDEX($D$166:$W$166,,$C175)-SUM($D175:AZ175),INDEX($D$166:$W$166,,$C175)/$F$154)))</f>
        <v>0</v>
      </c>
      <c r="BB175" s="7">
        <f>IF($F$154="n/a",0,IF(BB$3&lt;=$C175,0,IF(BB$3&gt;($F$154+$C175),INDEX($D$166:$W$166,,$C175)-SUM($D175:BA175),INDEX($D$166:$W$166,,$C175)/$F$154)))</f>
        <v>0</v>
      </c>
      <c r="BC175" s="7">
        <f>IF($F$154="n/a",0,IF(BC$3&lt;=$C175,0,IF(BC$3&gt;($F$154+$C175),INDEX($D$166:$W$166,,$C175)-SUM($D175:BB175),INDEX($D$166:$W$166,,$C175)/$F$154)))</f>
        <v>0</v>
      </c>
      <c r="BD175" s="7">
        <f>IF($F$154="n/a",0,IF(BD$3&lt;=$C175,0,IF(BD$3&gt;($F$154+$C175),INDEX($D$166:$W$166,,$C175)-SUM($D175:BC175),INDEX($D$166:$W$166,,$C175)/$F$154)))</f>
        <v>0</v>
      </c>
      <c r="BE175" s="7">
        <f>IF($F$154="n/a",0,IF(BE$3&lt;=$C175,0,IF(BE$3&gt;($F$154+$C175),INDEX($D$166:$W$166,,$C175)-SUM($D175:BD175),INDEX($D$166:$W$166,,$C175)/$F$154)))</f>
        <v>0</v>
      </c>
      <c r="BF175" s="7">
        <f>IF($F$154="n/a",0,IF(BF$3&lt;=$C175,0,IF(BF$3&gt;($F$154+$C175),INDEX($D$166:$W$166,,$C175)-SUM($D175:BE175),INDEX($D$166:$W$166,,$C175)/$F$154)))</f>
        <v>0</v>
      </c>
      <c r="BG175" s="7">
        <f>IF($F$154="n/a",0,IF(BG$3&lt;=$C175,0,IF(BG$3&gt;($F$154+$C175),INDEX($D$166:$W$166,,$C175)-SUM($D175:BF175),INDEX($D$166:$W$166,,$C175)/$F$154)))</f>
        <v>0</v>
      </c>
      <c r="BH175" s="7">
        <f>IF($F$154="n/a",0,IF(BH$3&lt;=$C175,0,IF(BH$3&gt;($F$154+$C175),INDEX($D$166:$W$166,,$C175)-SUM($D175:BG175),INDEX($D$166:$W$166,,$C175)/$F$154)))</f>
        <v>0</v>
      </c>
      <c r="BI175" s="7">
        <f>IF($F$154="n/a",0,IF(BI$3&lt;=$C175,0,IF(BI$3&gt;($F$154+$C175),INDEX($D$166:$W$166,,$C175)-SUM($D175:BH175),INDEX($D$166:$W$166,,$C175)/$F$154)))</f>
        <v>0</v>
      </c>
      <c r="BJ175" s="7">
        <f>IF($F$154="n/a",0,IF(BJ$3&lt;=$C175,0,IF(BJ$3&gt;($F$154+$C175),INDEX($D$166:$W$166,,$C175)-SUM($D175:BI175),INDEX($D$166:$W$166,,$C175)/$F$154)))</f>
        <v>0</v>
      </c>
      <c r="BK175" s="7">
        <f>IF($F$154="n/a",0,IF(BK$3&lt;=$C175,0,IF(BK$3&gt;($F$154+$C175),INDEX($D$166:$W$166,,$C175)-SUM($D175:BJ175),INDEX($D$166:$W$166,,$C175)/$F$154)))</f>
        <v>0</v>
      </c>
    </row>
    <row r="176" spans="2:63" outlineLevel="1">
      <c r="B176" s="14">
        <v>2020</v>
      </c>
      <c r="C176">
        <v>8</v>
      </c>
      <c r="D176" s="7"/>
      <c r="E176" s="7">
        <f>IF($F$154="n/a",0,IF(E$3&lt;=$C176,0,IF(E$3&gt;($F$154+$C176),INDEX($D$166:$W$166,,$C176)-SUM($D176:D176),INDEX($D$166:$W$166,,$C176)/$F$154)))</f>
        <v>0</v>
      </c>
      <c r="F176" s="7">
        <f>IF($F$154="n/a",0,IF(F$3&lt;=$C176,0,IF(F$3&gt;($F$154+$C176),INDEX($D$166:$W$166,,$C176)-SUM($D176:E176),INDEX($D$166:$W$166,,$C176)/$F$154)))</f>
        <v>0</v>
      </c>
      <c r="G176" s="7">
        <f>IF($F$154="n/a",0,IF(G$3&lt;=$C176,0,IF(G$3&gt;($F$154+$C176),INDEX($D$166:$W$166,,$C176)-SUM($D176:F176),INDEX($D$166:$W$166,,$C176)/$F$154)))</f>
        <v>0</v>
      </c>
      <c r="H176" s="10">
        <f>IF($F$154="n/a",0,IF(H$3&lt;=$C176,0,IF(H$3&gt;($F$154+$C176),INDEX($D$166:$W$166,,$C176)-SUM($D176:G176),INDEX($D$166:$W$166,,$C176)/$F$154)))</f>
        <v>0</v>
      </c>
      <c r="I176" s="11">
        <f>IF($F$154="n/a",0,IF(I$3&lt;=$C176,0,IF(I$3&gt;($F$154+$C176),INDEX($D$166:$W$166,,$C176)-SUM($D176:H176),INDEX($D$166:$W$166,,$C176)/$F$154)))</f>
        <v>0</v>
      </c>
      <c r="J176" s="7">
        <f>IF($F$154="n/a",0,IF(J$3&lt;=$C176,0,IF(J$3&gt;($F$154+$C176),INDEX($D$166:$W$166,,$C176)-SUM($D176:I176),INDEX($D$166:$W$166,,$C176)/$F$154)))</f>
        <v>0</v>
      </c>
      <c r="K176" s="7">
        <f>IF($F$154="n/a",0,IF(K$3&lt;=$C176,0,IF(K$3&gt;($F$154+$C176),INDEX($D$166:$W$166,,$C176)-SUM($D176:J176),INDEX($D$166:$W$166,,$C176)/$F$154)))</f>
        <v>0</v>
      </c>
      <c r="L176" s="7">
        <f>IF($F$154="n/a",0,IF(L$3&lt;=$C176,0,IF(L$3&gt;($F$154+$C176),INDEX($D$166:$W$166,,$C176)-SUM($D176:K176),INDEX($D$166:$W$166,,$C176)/$F$154)))</f>
        <v>0</v>
      </c>
      <c r="M176" s="7">
        <f>IF($F$154="n/a",0,IF(M$3&lt;=$C176,0,IF(M$3&gt;($F$154+$C176),INDEX($D$166:$W$166,,$C176)-SUM($D176:L176),INDEX($D$166:$W$166,,$C176)/$F$154)))</f>
        <v>0</v>
      </c>
      <c r="N176" s="7">
        <f>IF($F$154="n/a",0,IF(N$3&lt;=$C176,0,IF(N$3&gt;($F$154+$C176),INDEX($D$166:$W$166,,$C176)-SUM($D176:M176),INDEX($D$166:$W$166,,$C176)/$F$154)))</f>
        <v>0</v>
      </c>
      <c r="O176" s="7">
        <f>IF($F$154="n/a",0,IF(O$3&lt;=$C176,0,IF(O$3&gt;($F$154+$C176),INDEX($D$166:$W$166,,$C176)-SUM($D176:N176),INDEX($D$166:$W$166,,$C176)/$F$154)))</f>
        <v>0</v>
      </c>
      <c r="P176" s="7">
        <f>IF($F$154="n/a",0,IF(P$3&lt;=$C176,0,IF(P$3&gt;($F$154+$C176),INDEX($D$166:$W$166,,$C176)-SUM($D176:O176),INDEX($D$166:$W$166,,$C176)/$F$154)))</f>
        <v>0</v>
      </c>
      <c r="Q176" s="7">
        <f>IF($F$154="n/a",0,IF(Q$3&lt;=$C176,0,IF(Q$3&gt;($F$154+$C176),INDEX($D$166:$W$166,,$C176)-SUM($D176:P176),INDEX($D$166:$W$166,,$C176)/$F$154)))</f>
        <v>0</v>
      </c>
      <c r="R176" s="7">
        <f>IF($F$154="n/a",0,IF(R$3&lt;=$C176,0,IF(R$3&gt;($F$154+$C176),INDEX($D$166:$W$166,,$C176)-SUM($D176:Q176),INDEX($D$166:$W$166,,$C176)/$F$154)))</f>
        <v>0</v>
      </c>
      <c r="S176" s="7">
        <f>IF($F$154="n/a",0,IF(S$3&lt;=$C176,0,IF(S$3&gt;($F$154+$C176),INDEX($D$166:$W$166,,$C176)-SUM($D176:R176),INDEX($D$166:$W$166,,$C176)/$F$154)))</f>
        <v>0</v>
      </c>
      <c r="T176" s="7">
        <f>IF($F$154="n/a",0,IF(T$3&lt;=$C176,0,IF(T$3&gt;($F$154+$C176),INDEX($D$166:$W$166,,$C176)-SUM($D176:S176),INDEX($D$166:$W$166,,$C176)/$F$154)))</f>
        <v>0</v>
      </c>
      <c r="U176" s="7">
        <f>IF($F$154="n/a",0,IF(U$3&lt;=$C176,0,IF(U$3&gt;($F$154+$C176),INDEX($D$166:$W$166,,$C176)-SUM($D176:T176),INDEX($D$166:$W$166,,$C176)/$F$154)))</f>
        <v>0</v>
      </c>
      <c r="V176" s="7">
        <f>IF($F$154="n/a",0,IF(V$3&lt;=$C176,0,IF(V$3&gt;($F$154+$C176),INDEX($D$166:$W$166,,$C176)-SUM($D176:U176),INDEX($D$166:$W$166,,$C176)/$F$154)))</f>
        <v>0</v>
      </c>
      <c r="W176" s="7">
        <f>IF($F$154="n/a",0,IF(W$3&lt;=$C176,0,IF(W$3&gt;($F$154+$C176),INDEX($D$166:$W$166,,$C176)-SUM($D176:V176),INDEX($D$166:$W$166,,$C176)/$F$154)))</f>
        <v>0</v>
      </c>
      <c r="X176" s="7">
        <f>IF($F$154="n/a",0,IF(X$3&lt;=$C176,0,IF(X$3&gt;($F$154+$C176),INDEX($D$166:$W$166,,$C176)-SUM($D176:W176),INDEX($D$166:$W$166,,$C176)/$F$154)))</f>
        <v>0</v>
      </c>
      <c r="Y176" s="7">
        <f>IF($F$154="n/a",0,IF(Y$3&lt;=$C176,0,IF(Y$3&gt;($F$154+$C176),INDEX($D$166:$W$166,,$C176)-SUM($D176:X176),INDEX($D$166:$W$166,,$C176)/$F$154)))</f>
        <v>0</v>
      </c>
      <c r="Z176" s="7">
        <f>IF($F$154="n/a",0,IF(Z$3&lt;=$C176,0,IF(Z$3&gt;($F$154+$C176),INDEX($D$166:$W$166,,$C176)-SUM($D176:Y176),INDEX($D$166:$W$166,,$C176)/$F$154)))</f>
        <v>0</v>
      </c>
      <c r="AA176" s="7">
        <f>IF($F$154="n/a",0,IF(AA$3&lt;=$C176,0,IF(AA$3&gt;($F$154+$C176),INDEX($D$166:$W$166,,$C176)-SUM($D176:Z176),INDEX($D$166:$W$166,,$C176)/$F$154)))</f>
        <v>0</v>
      </c>
      <c r="AB176" s="7">
        <f>IF($F$154="n/a",0,IF(AB$3&lt;=$C176,0,IF(AB$3&gt;($F$154+$C176),INDEX($D$166:$W$166,,$C176)-SUM($D176:AA176),INDEX($D$166:$W$166,,$C176)/$F$154)))</f>
        <v>0</v>
      </c>
      <c r="AC176" s="7">
        <f>IF($F$154="n/a",0,IF(AC$3&lt;=$C176,0,IF(AC$3&gt;($F$154+$C176),INDEX($D$166:$W$166,,$C176)-SUM($D176:AB176),INDEX($D$166:$W$166,,$C176)/$F$154)))</f>
        <v>0</v>
      </c>
      <c r="AD176" s="7">
        <f>IF($F$154="n/a",0,IF(AD$3&lt;=$C176,0,IF(AD$3&gt;($F$154+$C176),INDEX($D$166:$W$166,,$C176)-SUM($D176:AC176),INDEX($D$166:$W$166,,$C176)/$F$154)))</f>
        <v>0</v>
      </c>
      <c r="AE176" s="7">
        <f>IF($F$154="n/a",0,IF(AE$3&lt;=$C176,0,IF(AE$3&gt;($F$154+$C176),INDEX($D$166:$W$166,,$C176)-SUM($D176:AD176),INDEX($D$166:$W$166,,$C176)/$F$154)))</f>
        <v>0</v>
      </c>
      <c r="AF176" s="7">
        <f>IF($F$154="n/a",0,IF(AF$3&lt;=$C176,0,IF(AF$3&gt;($F$154+$C176),INDEX($D$166:$W$166,,$C176)-SUM($D176:AE176),INDEX($D$166:$W$166,,$C176)/$F$154)))</f>
        <v>0</v>
      </c>
      <c r="AG176" s="7">
        <f>IF($F$154="n/a",0,IF(AG$3&lt;=$C176,0,IF(AG$3&gt;($F$154+$C176),INDEX($D$166:$W$166,,$C176)-SUM($D176:AF176),INDEX($D$166:$W$166,,$C176)/$F$154)))</f>
        <v>0</v>
      </c>
      <c r="AH176" s="7">
        <f>IF($F$154="n/a",0,IF(AH$3&lt;=$C176,0,IF(AH$3&gt;($F$154+$C176),INDEX($D$166:$W$166,,$C176)-SUM($D176:AG176),INDEX($D$166:$W$166,,$C176)/$F$154)))</f>
        <v>0</v>
      </c>
      <c r="AI176" s="7">
        <f>IF($F$154="n/a",0,IF(AI$3&lt;=$C176,0,IF(AI$3&gt;($F$154+$C176),INDEX($D$166:$W$166,,$C176)-SUM($D176:AH176),INDEX($D$166:$W$166,,$C176)/$F$154)))</f>
        <v>0</v>
      </c>
      <c r="AJ176" s="7">
        <f>IF($F$154="n/a",0,IF(AJ$3&lt;=$C176,0,IF(AJ$3&gt;($F$154+$C176),INDEX($D$166:$W$166,,$C176)-SUM($D176:AI176),INDEX($D$166:$W$166,,$C176)/$F$154)))</f>
        <v>0</v>
      </c>
      <c r="AK176" s="7">
        <f>IF($F$154="n/a",0,IF(AK$3&lt;=$C176,0,IF(AK$3&gt;($F$154+$C176),INDEX($D$166:$W$166,,$C176)-SUM($D176:AJ176),INDEX($D$166:$W$166,,$C176)/$F$154)))</f>
        <v>0</v>
      </c>
      <c r="AL176" s="7">
        <f>IF($F$154="n/a",0,IF(AL$3&lt;=$C176,0,IF(AL$3&gt;($F$154+$C176),INDEX($D$166:$W$166,,$C176)-SUM($D176:AK176),INDEX($D$166:$W$166,,$C176)/$F$154)))</f>
        <v>0</v>
      </c>
      <c r="AM176" s="7">
        <f>IF($F$154="n/a",0,IF(AM$3&lt;=$C176,0,IF(AM$3&gt;($F$154+$C176),INDEX($D$166:$W$166,,$C176)-SUM($D176:AL176),INDEX($D$166:$W$166,,$C176)/$F$154)))</f>
        <v>0</v>
      </c>
      <c r="AN176" s="7">
        <f>IF($F$154="n/a",0,IF(AN$3&lt;=$C176,0,IF(AN$3&gt;($F$154+$C176),INDEX($D$166:$W$166,,$C176)-SUM($D176:AM176),INDEX($D$166:$W$166,,$C176)/$F$154)))</f>
        <v>0</v>
      </c>
      <c r="AO176" s="7">
        <f>IF($F$154="n/a",0,IF(AO$3&lt;=$C176,0,IF(AO$3&gt;($F$154+$C176),INDEX($D$166:$W$166,,$C176)-SUM($D176:AN176),INDEX($D$166:$W$166,,$C176)/$F$154)))</f>
        <v>0</v>
      </c>
      <c r="AP176" s="7">
        <f>IF($F$154="n/a",0,IF(AP$3&lt;=$C176,0,IF(AP$3&gt;($F$154+$C176),INDEX($D$166:$W$166,,$C176)-SUM($D176:AO176),INDEX($D$166:$W$166,,$C176)/$F$154)))</f>
        <v>0</v>
      </c>
      <c r="AQ176" s="7">
        <f>IF($F$154="n/a",0,IF(AQ$3&lt;=$C176,0,IF(AQ$3&gt;($F$154+$C176),INDEX($D$166:$W$166,,$C176)-SUM($D176:AP176),INDEX($D$166:$W$166,,$C176)/$F$154)))</f>
        <v>0</v>
      </c>
      <c r="AR176" s="7">
        <f>IF($F$154="n/a",0,IF(AR$3&lt;=$C176,0,IF(AR$3&gt;($F$154+$C176),INDEX($D$166:$W$166,,$C176)-SUM($D176:AQ176),INDEX($D$166:$W$166,,$C176)/$F$154)))</f>
        <v>0</v>
      </c>
      <c r="AS176" s="7">
        <f>IF($F$154="n/a",0,IF(AS$3&lt;=$C176,0,IF(AS$3&gt;($F$154+$C176),INDEX($D$166:$W$166,,$C176)-SUM($D176:AR176),INDEX($D$166:$W$166,,$C176)/$F$154)))</f>
        <v>0</v>
      </c>
      <c r="AT176" s="7">
        <f>IF($F$154="n/a",0,IF(AT$3&lt;=$C176,0,IF(AT$3&gt;($F$154+$C176),INDEX($D$166:$W$166,,$C176)-SUM($D176:AS176),INDEX($D$166:$W$166,,$C176)/$F$154)))</f>
        <v>0</v>
      </c>
      <c r="AU176" s="7">
        <f>IF($F$154="n/a",0,IF(AU$3&lt;=$C176,0,IF(AU$3&gt;($F$154+$C176),INDEX($D$166:$W$166,,$C176)-SUM($D176:AT176),INDEX($D$166:$W$166,,$C176)/$F$154)))</f>
        <v>0</v>
      </c>
      <c r="AV176" s="7">
        <f>IF($F$154="n/a",0,IF(AV$3&lt;=$C176,0,IF(AV$3&gt;($F$154+$C176),INDEX($D$166:$W$166,,$C176)-SUM($D176:AU176),INDEX($D$166:$W$166,,$C176)/$F$154)))</f>
        <v>0</v>
      </c>
      <c r="AW176" s="7">
        <f>IF($F$154="n/a",0,IF(AW$3&lt;=$C176,0,IF(AW$3&gt;($F$154+$C176),INDEX($D$166:$W$166,,$C176)-SUM($D176:AV176),INDEX($D$166:$W$166,,$C176)/$F$154)))</f>
        <v>0</v>
      </c>
      <c r="AX176" s="7">
        <f>IF($F$154="n/a",0,IF(AX$3&lt;=$C176,0,IF(AX$3&gt;($F$154+$C176),INDEX($D$166:$W$166,,$C176)-SUM($D176:AW176),INDEX($D$166:$W$166,,$C176)/$F$154)))</f>
        <v>0</v>
      </c>
      <c r="AY176" s="7">
        <f>IF($F$154="n/a",0,IF(AY$3&lt;=$C176,0,IF(AY$3&gt;($F$154+$C176),INDEX($D$166:$W$166,,$C176)-SUM($D176:AX176),INDEX($D$166:$W$166,,$C176)/$F$154)))</f>
        <v>0</v>
      </c>
      <c r="AZ176" s="7">
        <f>IF($F$154="n/a",0,IF(AZ$3&lt;=$C176,0,IF(AZ$3&gt;($F$154+$C176),INDEX($D$166:$W$166,,$C176)-SUM($D176:AY176),INDEX($D$166:$W$166,,$C176)/$F$154)))</f>
        <v>0</v>
      </c>
      <c r="BA176" s="7">
        <f>IF($F$154="n/a",0,IF(BA$3&lt;=$C176,0,IF(BA$3&gt;($F$154+$C176),INDEX($D$166:$W$166,,$C176)-SUM($D176:AZ176),INDEX($D$166:$W$166,,$C176)/$F$154)))</f>
        <v>0</v>
      </c>
      <c r="BB176" s="7">
        <f>IF($F$154="n/a",0,IF(BB$3&lt;=$C176,0,IF(BB$3&gt;($F$154+$C176),INDEX($D$166:$W$166,,$C176)-SUM($D176:BA176),INDEX($D$166:$W$166,,$C176)/$F$154)))</f>
        <v>0</v>
      </c>
      <c r="BC176" s="7">
        <f>IF($F$154="n/a",0,IF(BC$3&lt;=$C176,0,IF(BC$3&gt;($F$154+$C176),INDEX($D$166:$W$166,,$C176)-SUM($D176:BB176),INDEX($D$166:$W$166,,$C176)/$F$154)))</f>
        <v>0</v>
      </c>
      <c r="BD176" s="7">
        <f>IF($F$154="n/a",0,IF(BD$3&lt;=$C176,0,IF(BD$3&gt;($F$154+$C176),INDEX($D$166:$W$166,,$C176)-SUM($D176:BC176),INDEX($D$166:$W$166,,$C176)/$F$154)))</f>
        <v>0</v>
      </c>
      <c r="BE176" s="7">
        <f>IF($F$154="n/a",0,IF(BE$3&lt;=$C176,0,IF(BE$3&gt;($F$154+$C176),INDEX($D$166:$W$166,,$C176)-SUM($D176:BD176),INDEX($D$166:$W$166,,$C176)/$F$154)))</f>
        <v>0</v>
      </c>
      <c r="BF176" s="7">
        <f>IF($F$154="n/a",0,IF(BF$3&lt;=$C176,0,IF(BF$3&gt;($F$154+$C176),INDEX($D$166:$W$166,,$C176)-SUM($D176:BE176),INDEX($D$166:$W$166,,$C176)/$F$154)))</f>
        <v>0</v>
      </c>
      <c r="BG176" s="7">
        <f>IF($F$154="n/a",0,IF(BG$3&lt;=$C176,0,IF(BG$3&gt;($F$154+$C176),INDEX($D$166:$W$166,,$C176)-SUM($D176:BF176),INDEX($D$166:$W$166,,$C176)/$F$154)))</f>
        <v>0</v>
      </c>
      <c r="BH176" s="7">
        <f>IF($F$154="n/a",0,IF(BH$3&lt;=$C176,0,IF(BH$3&gt;($F$154+$C176),INDEX($D$166:$W$166,,$C176)-SUM($D176:BG176),INDEX($D$166:$W$166,,$C176)/$F$154)))</f>
        <v>0</v>
      </c>
      <c r="BI176" s="7">
        <f>IF($F$154="n/a",0,IF(BI$3&lt;=$C176,0,IF(BI$3&gt;($F$154+$C176),INDEX($D$166:$W$166,,$C176)-SUM($D176:BH176),INDEX($D$166:$W$166,,$C176)/$F$154)))</f>
        <v>0</v>
      </c>
      <c r="BJ176" s="7">
        <f>IF($F$154="n/a",0,IF(BJ$3&lt;=$C176,0,IF(BJ$3&gt;($F$154+$C176),INDEX($D$166:$W$166,,$C176)-SUM($D176:BI176),INDEX($D$166:$W$166,,$C176)/$F$154)))</f>
        <v>0</v>
      </c>
      <c r="BK176" s="7">
        <f>IF($F$154="n/a",0,IF(BK$3&lt;=$C176,0,IF(BK$3&gt;($F$154+$C176),INDEX($D$166:$W$166,,$C176)-SUM($D176:BJ176),INDEX($D$166:$W$166,,$C176)/$F$154)))</f>
        <v>0</v>
      </c>
    </row>
    <row r="177" spans="2:63" outlineLevel="1">
      <c r="B177" s="14">
        <v>2021</v>
      </c>
      <c r="C177">
        <v>9</v>
      </c>
      <c r="D177" s="7"/>
      <c r="E177" s="7">
        <f>IF($F$154="n/a",0,IF(E$3&lt;=$C177,0,IF(E$3&gt;($F$154+$C177),INDEX($D$166:$W$166,,$C177)-SUM($D177:D177),INDEX($D$166:$W$166,,$C177)/$F$154)))</f>
        <v>0</v>
      </c>
      <c r="F177" s="7">
        <f>IF($F$154="n/a",0,IF(F$3&lt;=$C177,0,IF(F$3&gt;($F$154+$C177),INDEX($D$166:$W$166,,$C177)-SUM($D177:E177),INDEX($D$166:$W$166,,$C177)/$F$154)))</f>
        <v>0</v>
      </c>
      <c r="G177" s="7">
        <f>IF($F$154="n/a",0,IF(G$3&lt;=$C177,0,IF(G$3&gt;($F$154+$C177),INDEX($D$166:$W$166,,$C177)-SUM($D177:F177),INDEX($D$166:$W$166,,$C177)/$F$154)))</f>
        <v>0</v>
      </c>
      <c r="H177" s="10">
        <f>IF($F$154="n/a",0,IF(H$3&lt;=$C177,0,IF(H$3&gt;($F$154+$C177),INDEX($D$166:$W$166,,$C177)-SUM($D177:G177),INDEX($D$166:$W$166,,$C177)/$F$154)))</f>
        <v>0</v>
      </c>
      <c r="I177" s="11">
        <f>IF($F$154="n/a",0,IF(I$3&lt;=$C177,0,IF(I$3&gt;($F$154+$C177),INDEX($D$166:$W$166,,$C177)-SUM($D177:H177),INDEX($D$166:$W$166,,$C177)/$F$154)))</f>
        <v>0</v>
      </c>
      <c r="J177" s="7">
        <f>IF($F$154="n/a",0,IF(J$3&lt;=$C177,0,IF(J$3&gt;($F$154+$C177),INDEX($D$166:$W$166,,$C177)-SUM($D177:I177),INDEX($D$166:$W$166,,$C177)/$F$154)))</f>
        <v>0</v>
      </c>
      <c r="K177" s="7">
        <f>IF($F$154="n/a",0,IF(K$3&lt;=$C177,0,IF(K$3&gt;($F$154+$C177),INDEX($D$166:$W$166,,$C177)-SUM($D177:J177),INDEX($D$166:$W$166,,$C177)/$F$154)))</f>
        <v>0</v>
      </c>
      <c r="L177" s="7">
        <f>IF($F$154="n/a",0,IF(L$3&lt;=$C177,0,IF(L$3&gt;($F$154+$C177),INDEX($D$166:$W$166,,$C177)-SUM($D177:K177),INDEX($D$166:$W$166,,$C177)/$F$154)))</f>
        <v>0</v>
      </c>
      <c r="M177" s="7">
        <f>IF($F$154="n/a",0,IF(M$3&lt;=$C177,0,IF(M$3&gt;($F$154+$C177),INDEX($D$166:$W$166,,$C177)-SUM($D177:L177),INDEX($D$166:$W$166,,$C177)/$F$154)))</f>
        <v>0</v>
      </c>
      <c r="N177" s="7">
        <f>IF($F$154="n/a",0,IF(N$3&lt;=$C177,0,IF(N$3&gt;($F$154+$C177),INDEX($D$166:$W$166,,$C177)-SUM($D177:M177),INDEX($D$166:$W$166,,$C177)/$F$154)))</f>
        <v>0</v>
      </c>
      <c r="O177" s="7">
        <f>IF($F$154="n/a",0,IF(O$3&lt;=$C177,0,IF(O$3&gt;($F$154+$C177),INDEX($D$166:$W$166,,$C177)-SUM($D177:N177),INDEX($D$166:$W$166,,$C177)/$F$154)))</f>
        <v>0</v>
      </c>
      <c r="P177" s="7">
        <f>IF($F$154="n/a",0,IF(P$3&lt;=$C177,0,IF(P$3&gt;($F$154+$C177),INDEX($D$166:$W$166,,$C177)-SUM($D177:O177),INDEX($D$166:$W$166,,$C177)/$F$154)))</f>
        <v>0</v>
      </c>
      <c r="Q177" s="7">
        <f>IF($F$154="n/a",0,IF(Q$3&lt;=$C177,0,IF(Q$3&gt;($F$154+$C177),INDEX($D$166:$W$166,,$C177)-SUM($D177:P177),INDEX($D$166:$W$166,,$C177)/$F$154)))</f>
        <v>0</v>
      </c>
      <c r="R177" s="7">
        <f>IF($F$154="n/a",0,IF(R$3&lt;=$C177,0,IF(R$3&gt;($F$154+$C177),INDEX($D$166:$W$166,,$C177)-SUM($D177:Q177),INDEX($D$166:$W$166,,$C177)/$F$154)))</f>
        <v>0</v>
      </c>
      <c r="S177" s="7">
        <f>IF($F$154="n/a",0,IF(S$3&lt;=$C177,0,IF(S$3&gt;($F$154+$C177),INDEX($D$166:$W$166,,$C177)-SUM($D177:R177),INDEX($D$166:$W$166,,$C177)/$F$154)))</f>
        <v>0</v>
      </c>
      <c r="T177" s="7">
        <f>IF($F$154="n/a",0,IF(T$3&lt;=$C177,0,IF(T$3&gt;($F$154+$C177),INDEX($D$166:$W$166,,$C177)-SUM($D177:S177),INDEX($D$166:$W$166,,$C177)/$F$154)))</f>
        <v>0</v>
      </c>
      <c r="U177" s="7">
        <f>IF($F$154="n/a",0,IF(U$3&lt;=$C177,0,IF(U$3&gt;($F$154+$C177),INDEX($D$166:$W$166,,$C177)-SUM($D177:T177),INDEX($D$166:$W$166,,$C177)/$F$154)))</f>
        <v>0</v>
      </c>
      <c r="V177" s="7">
        <f>IF($F$154="n/a",0,IF(V$3&lt;=$C177,0,IF(V$3&gt;($F$154+$C177),INDEX($D$166:$W$166,,$C177)-SUM($D177:U177),INDEX($D$166:$W$166,,$C177)/$F$154)))</f>
        <v>0</v>
      </c>
      <c r="W177" s="7">
        <f>IF($F$154="n/a",0,IF(W$3&lt;=$C177,0,IF(W$3&gt;($F$154+$C177),INDEX($D$166:$W$166,,$C177)-SUM($D177:V177),INDEX($D$166:$W$166,,$C177)/$F$154)))</f>
        <v>0</v>
      </c>
      <c r="X177" s="7">
        <f>IF($F$154="n/a",0,IF(X$3&lt;=$C177,0,IF(X$3&gt;($F$154+$C177),INDEX($D$166:$W$166,,$C177)-SUM($D177:W177),INDEX($D$166:$W$166,,$C177)/$F$154)))</f>
        <v>0</v>
      </c>
      <c r="Y177" s="7">
        <f>IF($F$154="n/a",0,IF(Y$3&lt;=$C177,0,IF(Y$3&gt;($F$154+$C177),INDEX($D$166:$W$166,,$C177)-SUM($D177:X177),INDEX($D$166:$W$166,,$C177)/$F$154)))</f>
        <v>0</v>
      </c>
      <c r="Z177" s="7">
        <f>IF($F$154="n/a",0,IF(Z$3&lt;=$C177,0,IF(Z$3&gt;($F$154+$C177),INDEX($D$166:$W$166,,$C177)-SUM($D177:Y177),INDEX($D$166:$W$166,,$C177)/$F$154)))</f>
        <v>0</v>
      </c>
      <c r="AA177" s="7">
        <f>IF($F$154="n/a",0,IF(AA$3&lt;=$C177,0,IF(AA$3&gt;($F$154+$C177),INDEX($D$166:$W$166,,$C177)-SUM($D177:Z177),INDEX($D$166:$W$166,,$C177)/$F$154)))</f>
        <v>0</v>
      </c>
      <c r="AB177" s="7">
        <f>IF($F$154="n/a",0,IF(AB$3&lt;=$C177,0,IF(AB$3&gt;($F$154+$C177),INDEX($D$166:$W$166,,$C177)-SUM($D177:AA177),INDEX($D$166:$W$166,,$C177)/$F$154)))</f>
        <v>0</v>
      </c>
      <c r="AC177" s="7">
        <f>IF($F$154="n/a",0,IF(AC$3&lt;=$C177,0,IF(AC$3&gt;($F$154+$C177),INDEX($D$166:$W$166,,$C177)-SUM($D177:AB177),INDEX($D$166:$W$166,,$C177)/$F$154)))</f>
        <v>0</v>
      </c>
      <c r="AD177" s="7">
        <f>IF($F$154="n/a",0,IF(AD$3&lt;=$C177,0,IF(AD$3&gt;($F$154+$C177),INDEX($D$166:$W$166,,$C177)-SUM($D177:AC177),INDEX($D$166:$W$166,,$C177)/$F$154)))</f>
        <v>0</v>
      </c>
      <c r="AE177" s="7">
        <f>IF($F$154="n/a",0,IF(AE$3&lt;=$C177,0,IF(AE$3&gt;($F$154+$C177),INDEX($D$166:$W$166,,$C177)-SUM($D177:AD177),INDEX($D$166:$W$166,,$C177)/$F$154)))</f>
        <v>0</v>
      </c>
      <c r="AF177" s="7">
        <f>IF($F$154="n/a",0,IF(AF$3&lt;=$C177,0,IF(AF$3&gt;($F$154+$C177),INDEX($D$166:$W$166,,$C177)-SUM($D177:AE177),INDEX($D$166:$W$166,,$C177)/$F$154)))</f>
        <v>0</v>
      </c>
      <c r="AG177" s="7">
        <f>IF($F$154="n/a",0,IF(AG$3&lt;=$C177,0,IF(AG$3&gt;($F$154+$C177),INDEX($D$166:$W$166,,$C177)-SUM($D177:AF177),INDEX($D$166:$W$166,,$C177)/$F$154)))</f>
        <v>0</v>
      </c>
      <c r="AH177" s="7">
        <f>IF($F$154="n/a",0,IF(AH$3&lt;=$C177,0,IF(AH$3&gt;($F$154+$C177),INDEX($D$166:$W$166,,$C177)-SUM($D177:AG177),INDEX($D$166:$W$166,,$C177)/$F$154)))</f>
        <v>0</v>
      </c>
      <c r="AI177" s="7">
        <f>IF($F$154="n/a",0,IF(AI$3&lt;=$C177,0,IF(AI$3&gt;($F$154+$C177),INDEX($D$166:$W$166,,$C177)-SUM($D177:AH177),INDEX($D$166:$W$166,,$C177)/$F$154)))</f>
        <v>0</v>
      </c>
      <c r="AJ177" s="7">
        <f>IF($F$154="n/a",0,IF(AJ$3&lt;=$C177,0,IF(AJ$3&gt;($F$154+$C177),INDEX($D$166:$W$166,,$C177)-SUM($D177:AI177),INDEX($D$166:$W$166,,$C177)/$F$154)))</f>
        <v>0</v>
      </c>
      <c r="AK177" s="7">
        <f>IF($F$154="n/a",0,IF(AK$3&lt;=$C177,0,IF(AK$3&gt;($F$154+$C177),INDEX($D$166:$W$166,,$C177)-SUM($D177:AJ177),INDEX($D$166:$W$166,,$C177)/$F$154)))</f>
        <v>0</v>
      </c>
      <c r="AL177" s="7">
        <f>IF($F$154="n/a",0,IF(AL$3&lt;=$C177,0,IF(AL$3&gt;($F$154+$C177),INDEX($D$166:$W$166,,$C177)-SUM($D177:AK177),INDEX($D$166:$W$166,,$C177)/$F$154)))</f>
        <v>0</v>
      </c>
      <c r="AM177" s="7">
        <f>IF($F$154="n/a",0,IF(AM$3&lt;=$C177,0,IF(AM$3&gt;($F$154+$C177),INDEX($D$166:$W$166,,$C177)-SUM($D177:AL177),INDEX($D$166:$W$166,,$C177)/$F$154)))</f>
        <v>0</v>
      </c>
      <c r="AN177" s="7">
        <f>IF($F$154="n/a",0,IF(AN$3&lt;=$C177,0,IF(AN$3&gt;($F$154+$C177),INDEX($D$166:$W$166,,$C177)-SUM($D177:AM177),INDEX($D$166:$W$166,,$C177)/$F$154)))</f>
        <v>0</v>
      </c>
      <c r="AO177" s="7">
        <f>IF($F$154="n/a",0,IF(AO$3&lt;=$C177,0,IF(AO$3&gt;($F$154+$C177),INDEX($D$166:$W$166,,$C177)-SUM($D177:AN177),INDEX($D$166:$W$166,,$C177)/$F$154)))</f>
        <v>0</v>
      </c>
      <c r="AP177" s="7">
        <f>IF($F$154="n/a",0,IF(AP$3&lt;=$C177,0,IF(AP$3&gt;($F$154+$C177),INDEX($D$166:$W$166,,$C177)-SUM($D177:AO177),INDEX($D$166:$W$166,,$C177)/$F$154)))</f>
        <v>0</v>
      </c>
      <c r="AQ177" s="7">
        <f>IF($F$154="n/a",0,IF(AQ$3&lt;=$C177,0,IF(AQ$3&gt;($F$154+$C177),INDEX($D$166:$W$166,,$C177)-SUM($D177:AP177),INDEX($D$166:$W$166,,$C177)/$F$154)))</f>
        <v>0</v>
      </c>
      <c r="AR177" s="7">
        <f>IF($F$154="n/a",0,IF(AR$3&lt;=$C177,0,IF(AR$3&gt;($F$154+$C177),INDEX($D$166:$W$166,,$C177)-SUM($D177:AQ177),INDEX($D$166:$W$166,,$C177)/$F$154)))</f>
        <v>0</v>
      </c>
      <c r="AS177" s="7">
        <f>IF($F$154="n/a",0,IF(AS$3&lt;=$C177,0,IF(AS$3&gt;($F$154+$C177),INDEX($D$166:$W$166,,$C177)-SUM($D177:AR177),INDEX($D$166:$W$166,,$C177)/$F$154)))</f>
        <v>0</v>
      </c>
      <c r="AT177" s="7">
        <f>IF($F$154="n/a",0,IF(AT$3&lt;=$C177,0,IF(AT$3&gt;($F$154+$C177),INDEX($D$166:$W$166,,$C177)-SUM($D177:AS177),INDEX($D$166:$W$166,,$C177)/$F$154)))</f>
        <v>0</v>
      </c>
      <c r="AU177" s="7">
        <f>IF($F$154="n/a",0,IF(AU$3&lt;=$C177,0,IF(AU$3&gt;($F$154+$C177),INDEX($D$166:$W$166,,$C177)-SUM($D177:AT177),INDEX($D$166:$W$166,,$C177)/$F$154)))</f>
        <v>0</v>
      </c>
      <c r="AV177" s="7">
        <f>IF($F$154="n/a",0,IF(AV$3&lt;=$C177,0,IF(AV$3&gt;($F$154+$C177),INDEX($D$166:$W$166,,$C177)-SUM($D177:AU177),INDEX($D$166:$W$166,,$C177)/$F$154)))</f>
        <v>0</v>
      </c>
      <c r="AW177" s="7">
        <f>IF($F$154="n/a",0,IF(AW$3&lt;=$C177,0,IF(AW$3&gt;($F$154+$C177),INDEX($D$166:$W$166,,$C177)-SUM($D177:AV177),INDEX($D$166:$W$166,,$C177)/$F$154)))</f>
        <v>0</v>
      </c>
      <c r="AX177" s="7">
        <f>IF($F$154="n/a",0,IF(AX$3&lt;=$C177,0,IF(AX$3&gt;($F$154+$C177),INDEX($D$166:$W$166,,$C177)-SUM($D177:AW177),INDEX($D$166:$W$166,,$C177)/$F$154)))</f>
        <v>0</v>
      </c>
      <c r="AY177" s="7">
        <f>IF($F$154="n/a",0,IF(AY$3&lt;=$C177,0,IF(AY$3&gt;($F$154+$C177),INDEX($D$166:$W$166,,$C177)-SUM($D177:AX177),INDEX($D$166:$W$166,,$C177)/$F$154)))</f>
        <v>0</v>
      </c>
      <c r="AZ177" s="7">
        <f>IF($F$154="n/a",0,IF(AZ$3&lt;=$C177,0,IF(AZ$3&gt;($F$154+$C177),INDEX($D$166:$W$166,,$C177)-SUM($D177:AY177),INDEX($D$166:$W$166,,$C177)/$F$154)))</f>
        <v>0</v>
      </c>
      <c r="BA177" s="7">
        <f>IF($F$154="n/a",0,IF(BA$3&lt;=$C177,0,IF(BA$3&gt;($F$154+$C177),INDEX($D$166:$W$166,,$C177)-SUM($D177:AZ177),INDEX($D$166:$W$166,,$C177)/$F$154)))</f>
        <v>0</v>
      </c>
      <c r="BB177" s="7">
        <f>IF($F$154="n/a",0,IF(BB$3&lt;=$C177,0,IF(BB$3&gt;($F$154+$C177),INDEX($D$166:$W$166,,$C177)-SUM($D177:BA177),INDEX($D$166:$W$166,,$C177)/$F$154)))</f>
        <v>0</v>
      </c>
      <c r="BC177" s="7">
        <f>IF($F$154="n/a",0,IF(BC$3&lt;=$C177,0,IF(BC$3&gt;($F$154+$C177),INDEX($D$166:$W$166,,$C177)-SUM($D177:BB177),INDEX($D$166:$W$166,,$C177)/$F$154)))</f>
        <v>0</v>
      </c>
      <c r="BD177" s="7">
        <f>IF($F$154="n/a",0,IF(BD$3&lt;=$C177,0,IF(BD$3&gt;($F$154+$C177),INDEX($D$166:$W$166,,$C177)-SUM($D177:BC177),INDEX($D$166:$W$166,,$C177)/$F$154)))</f>
        <v>0</v>
      </c>
      <c r="BE177" s="7">
        <f>IF($F$154="n/a",0,IF(BE$3&lt;=$C177,0,IF(BE$3&gt;($F$154+$C177),INDEX($D$166:$W$166,,$C177)-SUM($D177:BD177),INDEX($D$166:$W$166,,$C177)/$F$154)))</f>
        <v>0</v>
      </c>
      <c r="BF177" s="7">
        <f>IF($F$154="n/a",0,IF(BF$3&lt;=$C177,0,IF(BF$3&gt;($F$154+$C177),INDEX($D$166:$W$166,,$C177)-SUM($D177:BE177),INDEX($D$166:$W$166,,$C177)/$F$154)))</f>
        <v>0</v>
      </c>
      <c r="BG177" s="7">
        <f>IF($F$154="n/a",0,IF(BG$3&lt;=$C177,0,IF(BG$3&gt;($F$154+$C177),INDEX($D$166:$W$166,,$C177)-SUM($D177:BF177),INDEX($D$166:$W$166,,$C177)/$F$154)))</f>
        <v>0</v>
      </c>
      <c r="BH177" s="7">
        <f>IF($F$154="n/a",0,IF(BH$3&lt;=$C177,0,IF(BH$3&gt;($F$154+$C177),INDEX($D$166:$W$166,,$C177)-SUM($D177:BG177),INDEX($D$166:$W$166,,$C177)/$F$154)))</f>
        <v>0</v>
      </c>
      <c r="BI177" s="7">
        <f>IF($F$154="n/a",0,IF(BI$3&lt;=$C177,0,IF(BI$3&gt;($F$154+$C177),INDEX($D$166:$W$166,,$C177)-SUM($D177:BH177),INDEX($D$166:$W$166,,$C177)/$F$154)))</f>
        <v>0</v>
      </c>
      <c r="BJ177" s="7">
        <f>IF($F$154="n/a",0,IF(BJ$3&lt;=$C177,0,IF(BJ$3&gt;($F$154+$C177),INDEX($D$166:$W$166,,$C177)-SUM($D177:BI177),INDEX($D$166:$W$166,,$C177)/$F$154)))</f>
        <v>0</v>
      </c>
      <c r="BK177" s="7">
        <f>IF($F$154="n/a",0,IF(BK$3&lt;=$C177,0,IF(BK$3&gt;($F$154+$C177),INDEX($D$166:$W$166,,$C177)-SUM($D177:BJ177),INDEX($D$166:$W$166,,$C177)/$F$154)))</f>
        <v>0</v>
      </c>
    </row>
    <row r="178" spans="2:63" outlineLevel="1">
      <c r="B178" s="14">
        <v>2022</v>
      </c>
      <c r="C178">
        <v>10</v>
      </c>
      <c r="D178" s="7"/>
      <c r="E178" s="7">
        <f>IF($F$154="n/a",0,IF(E$3&lt;=$C178,0,IF(E$3&gt;($F$154+$C178),INDEX($D$166:$W$166,,$C178)-SUM($D178:D178),INDEX($D$166:$W$166,,$C178)/$F$154)))</f>
        <v>0</v>
      </c>
      <c r="F178" s="7">
        <f>IF($F$154="n/a",0,IF(F$3&lt;=$C178,0,IF(F$3&gt;($F$154+$C178),INDEX($D$166:$W$166,,$C178)-SUM($D178:E178),INDEX($D$166:$W$166,,$C178)/$F$154)))</f>
        <v>0</v>
      </c>
      <c r="G178" s="7">
        <f>IF($F$154="n/a",0,IF(G$3&lt;=$C178,0,IF(G$3&gt;($F$154+$C178),INDEX($D$166:$W$166,,$C178)-SUM($D178:F178),INDEX($D$166:$W$166,,$C178)/$F$154)))</f>
        <v>0</v>
      </c>
      <c r="H178" s="10">
        <f>IF($F$154="n/a",0,IF(H$3&lt;=$C178,0,IF(H$3&gt;($F$154+$C178),INDEX($D$166:$W$166,,$C178)-SUM($D178:G178),INDEX($D$166:$W$166,,$C178)/$F$154)))</f>
        <v>0</v>
      </c>
      <c r="I178" s="11">
        <f>IF($F$154="n/a",0,IF(I$3&lt;=$C178,0,IF(I$3&gt;($F$154+$C178),INDEX($D$166:$W$166,,$C178)-SUM($D178:H178),INDEX($D$166:$W$166,,$C178)/$F$154)))</f>
        <v>0</v>
      </c>
      <c r="J178" s="7">
        <f>IF($F$154="n/a",0,IF(J$3&lt;=$C178,0,IF(J$3&gt;($F$154+$C178),INDEX($D$166:$W$166,,$C178)-SUM($D178:I178),INDEX($D$166:$W$166,,$C178)/$F$154)))</f>
        <v>0</v>
      </c>
      <c r="K178" s="7">
        <f>IF($F$154="n/a",0,IF(K$3&lt;=$C178,0,IF(K$3&gt;($F$154+$C178),INDEX($D$166:$W$166,,$C178)-SUM($D178:J178),INDEX($D$166:$W$166,,$C178)/$F$154)))</f>
        <v>0</v>
      </c>
      <c r="L178" s="7">
        <f>IF($F$154="n/a",0,IF(L$3&lt;=$C178,0,IF(L$3&gt;($F$154+$C178),INDEX($D$166:$W$166,,$C178)-SUM($D178:K178),INDEX($D$166:$W$166,,$C178)/$F$154)))</f>
        <v>0</v>
      </c>
      <c r="M178" s="7">
        <f>IF($F$154="n/a",0,IF(M$3&lt;=$C178,0,IF(M$3&gt;($F$154+$C178),INDEX($D$166:$W$166,,$C178)-SUM($D178:L178),INDEX($D$166:$W$166,,$C178)/$F$154)))</f>
        <v>0</v>
      </c>
      <c r="N178" s="7">
        <f>IF($F$154="n/a",0,IF(N$3&lt;=$C178,0,IF(N$3&gt;($F$154+$C178),INDEX($D$166:$W$166,,$C178)-SUM($D178:M178),INDEX($D$166:$W$166,,$C178)/$F$154)))</f>
        <v>0</v>
      </c>
      <c r="O178" s="7">
        <f>IF($F$154="n/a",0,IF(O$3&lt;=$C178,0,IF(O$3&gt;($F$154+$C178),INDEX($D$166:$W$166,,$C178)-SUM($D178:N178),INDEX($D$166:$W$166,,$C178)/$F$154)))</f>
        <v>0</v>
      </c>
      <c r="P178" s="7">
        <f>IF($F$154="n/a",0,IF(P$3&lt;=$C178,0,IF(P$3&gt;($F$154+$C178),INDEX($D$166:$W$166,,$C178)-SUM($D178:O178),INDEX($D$166:$W$166,,$C178)/$F$154)))</f>
        <v>0</v>
      </c>
      <c r="Q178" s="7">
        <f>IF($F$154="n/a",0,IF(Q$3&lt;=$C178,0,IF(Q$3&gt;($F$154+$C178),INDEX($D$166:$W$166,,$C178)-SUM($D178:P178),INDEX($D$166:$W$166,,$C178)/$F$154)))</f>
        <v>0</v>
      </c>
      <c r="R178" s="7">
        <f>IF($F$154="n/a",0,IF(R$3&lt;=$C178,0,IF(R$3&gt;($F$154+$C178),INDEX($D$166:$W$166,,$C178)-SUM($D178:Q178),INDEX($D$166:$W$166,,$C178)/$F$154)))</f>
        <v>0</v>
      </c>
      <c r="S178" s="7">
        <f>IF($F$154="n/a",0,IF(S$3&lt;=$C178,0,IF(S$3&gt;($F$154+$C178),INDEX($D$166:$W$166,,$C178)-SUM($D178:R178),INDEX($D$166:$W$166,,$C178)/$F$154)))</f>
        <v>0</v>
      </c>
      <c r="T178" s="7">
        <f>IF($F$154="n/a",0,IF(T$3&lt;=$C178,0,IF(T$3&gt;($F$154+$C178),INDEX($D$166:$W$166,,$C178)-SUM($D178:S178),INDEX($D$166:$W$166,,$C178)/$F$154)))</f>
        <v>0</v>
      </c>
      <c r="U178" s="7">
        <f>IF($F$154="n/a",0,IF(U$3&lt;=$C178,0,IF(U$3&gt;($F$154+$C178),INDEX($D$166:$W$166,,$C178)-SUM($D178:T178),INDEX($D$166:$W$166,,$C178)/$F$154)))</f>
        <v>0</v>
      </c>
      <c r="V178" s="7">
        <f>IF($F$154="n/a",0,IF(V$3&lt;=$C178,0,IF(V$3&gt;($F$154+$C178),INDEX($D$166:$W$166,,$C178)-SUM($D178:U178),INDEX($D$166:$W$166,,$C178)/$F$154)))</f>
        <v>0</v>
      </c>
      <c r="W178" s="7">
        <f>IF($F$154="n/a",0,IF(W$3&lt;=$C178,0,IF(W$3&gt;($F$154+$C178),INDEX($D$166:$W$166,,$C178)-SUM($D178:V178),INDEX($D$166:$W$166,,$C178)/$F$154)))</f>
        <v>0</v>
      </c>
      <c r="X178" s="7">
        <f>IF($F$154="n/a",0,IF(X$3&lt;=$C178,0,IF(X$3&gt;($F$154+$C178),INDEX($D$166:$W$166,,$C178)-SUM($D178:W178),INDEX($D$166:$W$166,,$C178)/$F$154)))</f>
        <v>0</v>
      </c>
      <c r="Y178" s="7">
        <f>IF($F$154="n/a",0,IF(Y$3&lt;=$C178,0,IF(Y$3&gt;($F$154+$C178),INDEX($D$166:$W$166,,$C178)-SUM($D178:X178),INDEX($D$166:$W$166,,$C178)/$F$154)))</f>
        <v>0</v>
      </c>
      <c r="Z178" s="7">
        <f>IF($F$154="n/a",0,IF(Z$3&lt;=$C178,0,IF(Z$3&gt;($F$154+$C178),INDEX($D$166:$W$166,,$C178)-SUM($D178:Y178),INDEX($D$166:$W$166,,$C178)/$F$154)))</f>
        <v>0</v>
      </c>
      <c r="AA178" s="7">
        <f>IF($F$154="n/a",0,IF(AA$3&lt;=$C178,0,IF(AA$3&gt;($F$154+$C178),INDEX($D$166:$W$166,,$C178)-SUM($D178:Z178),INDEX($D$166:$W$166,,$C178)/$F$154)))</f>
        <v>0</v>
      </c>
      <c r="AB178" s="7">
        <f>IF($F$154="n/a",0,IF(AB$3&lt;=$C178,0,IF(AB$3&gt;($F$154+$C178),INDEX($D$166:$W$166,,$C178)-SUM($D178:AA178),INDEX($D$166:$W$166,,$C178)/$F$154)))</f>
        <v>0</v>
      </c>
      <c r="AC178" s="7">
        <f>IF($F$154="n/a",0,IF(AC$3&lt;=$C178,0,IF(AC$3&gt;($F$154+$C178),INDEX($D$166:$W$166,,$C178)-SUM($D178:AB178),INDEX($D$166:$W$166,,$C178)/$F$154)))</f>
        <v>0</v>
      </c>
      <c r="AD178" s="7">
        <f>IF($F$154="n/a",0,IF(AD$3&lt;=$C178,0,IF(AD$3&gt;($F$154+$C178),INDEX($D$166:$W$166,,$C178)-SUM($D178:AC178),INDEX($D$166:$W$166,,$C178)/$F$154)))</f>
        <v>0</v>
      </c>
      <c r="AE178" s="7">
        <f>IF($F$154="n/a",0,IF(AE$3&lt;=$C178,0,IF(AE$3&gt;($F$154+$C178),INDEX($D$166:$W$166,,$C178)-SUM($D178:AD178),INDEX($D$166:$W$166,,$C178)/$F$154)))</f>
        <v>0</v>
      </c>
      <c r="AF178" s="7">
        <f>IF($F$154="n/a",0,IF(AF$3&lt;=$C178,0,IF(AF$3&gt;($F$154+$C178),INDEX($D$166:$W$166,,$C178)-SUM($D178:AE178),INDEX($D$166:$W$166,,$C178)/$F$154)))</f>
        <v>0</v>
      </c>
      <c r="AG178" s="7">
        <f>IF($F$154="n/a",0,IF(AG$3&lt;=$C178,0,IF(AG$3&gt;($F$154+$C178),INDEX($D$166:$W$166,,$C178)-SUM($D178:AF178),INDEX($D$166:$W$166,,$C178)/$F$154)))</f>
        <v>0</v>
      </c>
      <c r="AH178" s="7">
        <f>IF($F$154="n/a",0,IF(AH$3&lt;=$C178,0,IF(AH$3&gt;($F$154+$C178),INDEX($D$166:$W$166,,$C178)-SUM($D178:AG178),INDEX($D$166:$W$166,,$C178)/$F$154)))</f>
        <v>0</v>
      </c>
      <c r="AI178" s="7">
        <f>IF($F$154="n/a",0,IF(AI$3&lt;=$C178,0,IF(AI$3&gt;($F$154+$C178),INDEX($D$166:$W$166,,$C178)-SUM($D178:AH178),INDEX($D$166:$W$166,,$C178)/$F$154)))</f>
        <v>0</v>
      </c>
      <c r="AJ178" s="7">
        <f>IF($F$154="n/a",0,IF(AJ$3&lt;=$C178,0,IF(AJ$3&gt;($F$154+$C178),INDEX($D$166:$W$166,,$C178)-SUM($D178:AI178),INDEX($D$166:$W$166,,$C178)/$F$154)))</f>
        <v>0</v>
      </c>
      <c r="AK178" s="7">
        <f>IF($F$154="n/a",0,IF(AK$3&lt;=$C178,0,IF(AK$3&gt;($F$154+$C178),INDEX($D$166:$W$166,,$C178)-SUM($D178:AJ178),INDEX($D$166:$W$166,,$C178)/$F$154)))</f>
        <v>0</v>
      </c>
      <c r="AL178" s="7">
        <f>IF($F$154="n/a",0,IF(AL$3&lt;=$C178,0,IF(AL$3&gt;($F$154+$C178),INDEX($D$166:$W$166,,$C178)-SUM($D178:AK178),INDEX($D$166:$W$166,,$C178)/$F$154)))</f>
        <v>0</v>
      </c>
      <c r="AM178" s="7">
        <f>IF($F$154="n/a",0,IF(AM$3&lt;=$C178,0,IF(AM$3&gt;($F$154+$C178),INDEX($D$166:$W$166,,$C178)-SUM($D178:AL178),INDEX($D$166:$W$166,,$C178)/$F$154)))</f>
        <v>0</v>
      </c>
      <c r="AN178" s="7">
        <f>IF($F$154="n/a",0,IF(AN$3&lt;=$C178,0,IF(AN$3&gt;($F$154+$C178),INDEX($D$166:$W$166,,$C178)-SUM($D178:AM178),INDEX($D$166:$W$166,,$C178)/$F$154)))</f>
        <v>0</v>
      </c>
      <c r="AO178" s="7">
        <f>IF($F$154="n/a",0,IF(AO$3&lt;=$C178,0,IF(AO$3&gt;($F$154+$C178),INDEX($D$166:$W$166,,$C178)-SUM($D178:AN178),INDEX($D$166:$W$166,,$C178)/$F$154)))</f>
        <v>0</v>
      </c>
      <c r="AP178" s="7">
        <f>IF($F$154="n/a",0,IF(AP$3&lt;=$C178,0,IF(AP$3&gt;($F$154+$C178),INDEX($D$166:$W$166,,$C178)-SUM($D178:AO178),INDEX($D$166:$W$166,,$C178)/$F$154)))</f>
        <v>0</v>
      </c>
      <c r="AQ178" s="7">
        <f>IF($F$154="n/a",0,IF(AQ$3&lt;=$C178,0,IF(AQ$3&gt;($F$154+$C178),INDEX($D$166:$W$166,,$C178)-SUM($D178:AP178),INDEX($D$166:$W$166,,$C178)/$F$154)))</f>
        <v>0</v>
      </c>
      <c r="AR178" s="7">
        <f>IF($F$154="n/a",0,IF(AR$3&lt;=$C178,0,IF(AR$3&gt;($F$154+$C178),INDEX($D$166:$W$166,,$C178)-SUM($D178:AQ178),INDEX($D$166:$W$166,,$C178)/$F$154)))</f>
        <v>0</v>
      </c>
      <c r="AS178" s="7">
        <f>IF($F$154="n/a",0,IF(AS$3&lt;=$C178,0,IF(AS$3&gt;($F$154+$C178),INDEX($D$166:$W$166,,$C178)-SUM($D178:AR178),INDEX($D$166:$W$166,,$C178)/$F$154)))</f>
        <v>0</v>
      </c>
      <c r="AT178" s="7">
        <f>IF($F$154="n/a",0,IF(AT$3&lt;=$C178,0,IF(AT$3&gt;($F$154+$C178),INDEX($D$166:$W$166,,$C178)-SUM($D178:AS178),INDEX($D$166:$W$166,,$C178)/$F$154)))</f>
        <v>0</v>
      </c>
      <c r="AU178" s="7">
        <f>IF($F$154="n/a",0,IF(AU$3&lt;=$C178,0,IF(AU$3&gt;($F$154+$C178),INDEX($D$166:$W$166,,$C178)-SUM($D178:AT178),INDEX($D$166:$W$166,,$C178)/$F$154)))</f>
        <v>0</v>
      </c>
      <c r="AV178" s="7">
        <f>IF($F$154="n/a",0,IF(AV$3&lt;=$C178,0,IF(AV$3&gt;($F$154+$C178),INDEX($D$166:$W$166,,$C178)-SUM($D178:AU178),INDEX($D$166:$W$166,,$C178)/$F$154)))</f>
        <v>0</v>
      </c>
      <c r="AW178" s="7">
        <f>IF($F$154="n/a",0,IF(AW$3&lt;=$C178,0,IF(AW$3&gt;($F$154+$C178),INDEX($D$166:$W$166,,$C178)-SUM($D178:AV178),INDEX($D$166:$W$166,,$C178)/$F$154)))</f>
        <v>0</v>
      </c>
      <c r="AX178" s="7">
        <f>IF($F$154="n/a",0,IF(AX$3&lt;=$C178,0,IF(AX$3&gt;($F$154+$C178),INDEX($D$166:$W$166,,$C178)-SUM($D178:AW178),INDEX($D$166:$W$166,,$C178)/$F$154)))</f>
        <v>0</v>
      </c>
      <c r="AY178" s="7">
        <f>IF($F$154="n/a",0,IF(AY$3&lt;=$C178,0,IF(AY$3&gt;($F$154+$C178),INDEX($D$166:$W$166,,$C178)-SUM($D178:AX178),INDEX($D$166:$W$166,,$C178)/$F$154)))</f>
        <v>0</v>
      </c>
      <c r="AZ178" s="7">
        <f>IF($F$154="n/a",0,IF(AZ$3&lt;=$C178,0,IF(AZ$3&gt;($F$154+$C178),INDEX($D$166:$W$166,,$C178)-SUM($D178:AY178),INDEX($D$166:$W$166,,$C178)/$F$154)))</f>
        <v>0</v>
      </c>
      <c r="BA178" s="7">
        <f>IF($F$154="n/a",0,IF(BA$3&lt;=$C178,0,IF(BA$3&gt;($F$154+$C178),INDEX($D$166:$W$166,,$C178)-SUM($D178:AZ178),INDEX($D$166:$W$166,,$C178)/$F$154)))</f>
        <v>0</v>
      </c>
      <c r="BB178" s="7">
        <f>IF($F$154="n/a",0,IF(BB$3&lt;=$C178,0,IF(BB$3&gt;($F$154+$C178),INDEX($D$166:$W$166,,$C178)-SUM($D178:BA178),INDEX($D$166:$W$166,,$C178)/$F$154)))</f>
        <v>0</v>
      </c>
      <c r="BC178" s="7">
        <f>IF($F$154="n/a",0,IF(BC$3&lt;=$C178,0,IF(BC$3&gt;($F$154+$C178),INDEX($D$166:$W$166,,$C178)-SUM($D178:BB178),INDEX($D$166:$W$166,,$C178)/$F$154)))</f>
        <v>0</v>
      </c>
      <c r="BD178" s="7">
        <f>IF($F$154="n/a",0,IF(BD$3&lt;=$C178,0,IF(BD$3&gt;($F$154+$C178),INDEX($D$166:$W$166,,$C178)-SUM($D178:BC178),INDEX($D$166:$W$166,,$C178)/$F$154)))</f>
        <v>0</v>
      </c>
      <c r="BE178" s="7">
        <f>IF($F$154="n/a",0,IF(BE$3&lt;=$C178,0,IF(BE$3&gt;($F$154+$C178),INDEX($D$166:$W$166,,$C178)-SUM($D178:BD178),INDEX($D$166:$W$166,,$C178)/$F$154)))</f>
        <v>0</v>
      </c>
      <c r="BF178" s="7">
        <f>IF($F$154="n/a",0,IF(BF$3&lt;=$C178,0,IF(BF$3&gt;($F$154+$C178),INDEX($D$166:$W$166,,$C178)-SUM($D178:BE178),INDEX($D$166:$W$166,,$C178)/$F$154)))</f>
        <v>0</v>
      </c>
      <c r="BG178" s="7">
        <f>IF($F$154="n/a",0,IF(BG$3&lt;=$C178,0,IF(BG$3&gt;($F$154+$C178),INDEX($D$166:$W$166,,$C178)-SUM($D178:BF178),INDEX($D$166:$W$166,,$C178)/$F$154)))</f>
        <v>0</v>
      </c>
      <c r="BH178" s="7">
        <f>IF($F$154="n/a",0,IF(BH$3&lt;=$C178,0,IF(BH$3&gt;($F$154+$C178),INDEX($D$166:$W$166,,$C178)-SUM($D178:BG178),INDEX($D$166:$W$166,,$C178)/$F$154)))</f>
        <v>0</v>
      </c>
      <c r="BI178" s="7">
        <f>IF($F$154="n/a",0,IF(BI$3&lt;=$C178,0,IF(BI$3&gt;($F$154+$C178),INDEX($D$166:$W$166,,$C178)-SUM($D178:BH178),INDEX($D$166:$W$166,,$C178)/$F$154)))</f>
        <v>0</v>
      </c>
      <c r="BJ178" s="7">
        <f>IF($F$154="n/a",0,IF(BJ$3&lt;=$C178,0,IF(BJ$3&gt;($F$154+$C178),INDEX($D$166:$W$166,,$C178)-SUM($D178:BI178),INDEX($D$166:$W$166,,$C178)/$F$154)))</f>
        <v>0</v>
      </c>
      <c r="BK178" s="7">
        <f>IF($F$154="n/a",0,IF(BK$3&lt;=$C178,0,IF(BK$3&gt;($F$154+$C178),INDEX($D$166:$W$166,,$C178)-SUM($D178:BJ178),INDEX($D$166:$W$166,,$C178)/$F$154)))</f>
        <v>0</v>
      </c>
    </row>
    <row r="179" spans="2:63" outlineLevel="1">
      <c r="B179" s="14">
        <v>2023</v>
      </c>
      <c r="C179">
        <v>11</v>
      </c>
      <c r="D179" s="7"/>
      <c r="E179" s="7">
        <f>IF($F$154="n/a",0,IF(E$3&lt;=$C179,0,IF(E$3&gt;($F$154+$C179),INDEX($D$166:$W$166,,$C179)-SUM($D179:D179),INDEX($D$166:$W$166,,$C179)/$F$154)))</f>
        <v>0</v>
      </c>
      <c r="F179" s="7">
        <f>IF($F$154="n/a",0,IF(F$3&lt;=$C179,0,IF(F$3&gt;($F$154+$C179),INDEX($D$166:$W$166,,$C179)-SUM($D179:E179),INDEX($D$166:$W$166,,$C179)/$F$154)))</f>
        <v>0</v>
      </c>
      <c r="G179" s="7">
        <f>IF($F$154="n/a",0,IF(G$3&lt;=$C179,0,IF(G$3&gt;($F$154+$C179),INDEX($D$166:$W$166,,$C179)-SUM($D179:F179),INDEX($D$166:$W$166,,$C179)/$F$154)))</f>
        <v>0</v>
      </c>
      <c r="H179" s="10">
        <f>IF($F$154="n/a",0,IF(H$3&lt;=$C179,0,IF(H$3&gt;($F$154+$C179),INDEX($D$166:$W$166,,$C179)-SUM($D179:G179),INDEX($D$166:$W$166,,$C179)/$F$154)))</f>
        <v>0</v>
      </c>
      <c r="I179" s="11">
        <f>IF($F$154="n/a",0,IF(I$3&lt;=$C179,0,IF(I$3&gt;($F$154+$C179),INDEX($D$166:$W$166,,$C179)-SUM($D179:H179),INDEX($D$166:$W$166,,$C179)/$F$154)))</f>
        <v>0</v>
      </c>
      <c r="J179" s="7">
        <f>IF($F$154="n/a",0,IF(J$3&lt;=$C179,0,IF(J$3&gt;($F$154+$C179),INDEX($D$166:$W$166,,$C179)-SUM($D179:I179),INDEX($D$166:$W$166,,$C179)/$F$154)))</f>
        <v>0</v>
      </c>
      <c r="K179" s="7">
        <f>IF($F$154="n/a",0,IF(K$3&lt;=$C179,0,IF(K$3&gt;($F$154+$C179),INDEX($D$166:$W$166,,$C179)-SUM($D179:J179),INDEX($D$166:$W$166,,$C179)/$F$154)))</f>
        <v>0</v>
      </c>
      <c r="L179" s="7">
        <f>IF($F$154="n/a",0,IF(L$3&lt;=$C179,0,IF(L$3&gt;($F$154+$C179),INDEX($D$166:$W$166,,$C179)-SUM($D179:K179),INDEX($D$166:$W$166,,$C179)/$F$154)))</f>
        <v>0</v>
      </c>
      <c r="M179" s="7">
        <f>IF($F$154="n/a",0,IF(M$3&lt;=$C179,0,IF(M$3&gt;($F$154+$C179),INDEX($D$166:$W$166,,$C179)-SUM($D179:L179),INDEX($D$166:$W$166,,$C179)/$F$154)))</f>
        <v>0</v>
      </c>
      <c r="N179" s="7">
        <f>IF($F$154="n/a",0,IF(N$3&lt;=$C179,0,IF(N$3&gt;($F$154+$C179),INDEX($D$166:$W$166,,$C179)-SUM($D179:M179),INDEX($D$166:$W$166,,$C179)/$F$154)))</f>
        <v>0</v>
      </c>
      <c r="O179" s="7">
        <f>IF($F$154="n/a",0,IF(O$3&lt;=$C179,0,IF(O$3&gt;($F$154+$C179),INDEX($D$166:$W$166,,$C179)-SUM($D179:N179),INDEX($D$166:$W$166,,$C179)/$F$154)))</f>
        <v>0</v>
      </c>
      <c r="P179" s="7">
        <f>IF($F$154="n/a",0,IF(P$3&lt;=$C179,0,IF(P$3&gt;($F$154+$C179),INDEX($D$166:$W$166,,$C179)-SUM($D179:O179),INDEX($D$166:$W$166,,$C179)/$F$154)))</f>
        <v>0</v>
      </c>
      <c r="Q179" s="7">
        <f>IF($F$154="n/a",0,IF(Q$3&lt;=$C179,0,IF(Q$3&gt;($F$154+$C179),INDEX($D$166:$W$166,,$C179)-SUM($D179:P179),INDEX($D$166:$W$166,,$C179)/$F$154)))</f>
        <v>0</v>
      </c>
      <c r="R179" s="7">
        <f>IF($F$154="n/a",0,IF(R$3&lt;=$C179,0,IF(R$3&gt;($F$154+$C179),INDEX($D$166:$W$166,,$C179)-SUM($D179:Q179),INDEX($D$166:$W$166,,$C179)/$F$154)))</f>
        <v>0</v>
      </c>
      <c r="S179" s="7">
        <f>IF($F$154="n/a",0,IF(S$3&lt;=$C179,0,IF(S$3&gt;($F$154+$C179),INDEX($D$166:$W$166,,$C179)-SUM($D179:R179),INDEX($D$166:$W$166,,$C179)/$F$154)))</f>
        <v>0</v>
      </c>
      <c r="T179" s="7">
        <f>IF($F$154="n/a",0,IF(T$3&lt;=$C179,0,IF(T$3&gt;($F$154+$C179),INDEX($D$166:$W$166,,$C179)-SUM($D179:S179),INDEX($D$166:$W$166,,$C179)/$F$154)))</f>
        <v>0</v>
      </c>
      <c r="U179" s="7">
        <f>IF($F$154="n/a",0,IF(U$3&lt;=$C179,0,IF(U$3&gt;($F$154+$C179),INDEX($D$166:$W$166,,$C179)-SUM($D179:T179),INDEX($D$166:$W$166,,$C179)/$F$154)))</f>
        <v>0</v>
      </c>
      <c r="V179" s="7">
        <f>IF($F$154="n/a",0,IF(V$3&lt;=$C179,0,IF(V$3&gt;($F$154+$C179),INDEX($D$166:$W$166,,$C179)-SUM($D179:U179),INDEX($D$166:$W$166,,$C179)/$F$154)))</f>
        <v>0</v>
      </c>
      <c r="W179" s="7">
        <f>IF($F$154="n/a",0,IF(W$3&lt;=$C179,0,IF(W$3&gt;($F$154+$C179),INDEX($D$166:$W$166,,$C179)-SUM($D179:V179),INDEX($D$166:$W$166,,$C179)/$F$154)))</f>
        <v>0</v>
      </c>
      <c r="X179" s="7">
        <f>IF($F$154="n/a",0,IF(X$3&lt;=$C179,0,IF(X$3&gt;($F$154+$C179),INDEX($D$166:$W$166,,$C179)-SUM($D179:W179),INDEX($D$166:$W$166,,$C179)/$F$154)))</f>
        <v>0</v>
      </c>
      <c r="Y179" s="7">
        <f>IF($F$154="n/a",0,IF(Y$3&lt;=$C179,0,IF(Y$3&gt;($F$154+$C179),INDEX($D$166:$W$166,,$C179)-SUM($D179:X179),INDEX($D$166:$W$166,,$C179)/$F$154)))</f>
        <v>0</v>
      </c>
      <c r="Z179" s="7">
        <f>IF($F$154="n/a",0,IF(Z$3&lt;=$C179,0,IF(Z$3&gt;($F$154+$C179),INDEX($D$166:$W$166,,$C179)-SUM($D179:Y179),INDEX($D$166:$W$166,,$C179)/$F$154)))</f>
        <v>0</v>
      </c>
      <c r="AA179" s="7">
        <f>IF($F$154="n/a",0,IF(AA$3&lt;=$C179,0,IF(AA$3&gt;($F$154+$C179),INDEX($D$166:$W$166,,$C179)-SUM($D179:Z179),INDEX($D$166:$W$166,,$C179)/$F$154)))</f>
        <v>0</v>
      </c>
      <c r="AB179" s="7">
        <f>IF($F$154="n/a",0,IF(AB$3&lt;=$C179,0,IF(AB$3&gt;($F$154+$C179),INDEX($D$166:$W$166,,$C179)-SUM($D179:AA179),INDEX($D$166:$W$166,,$C179)/$F$154)))</f>
        <v>0</v>
      </c>
      <c r="AC179" s="7">
        <f>IF($F$154="n/a",0,IF(AC$3&lt;=$C179,0,IF(AC$3&gt;($F$154+$C179),INDEX($D$166:$W$166,,$C179)-SUM($D179:AB179),INDEX($D$166:$W$166,,$C179)/$F$154)))</f>
        <v>0</v>
      </c>
      <c r="AD179" s="7">
        <f>IF($F$154="n/a",0,IF(AD$3&lt;=$C179,0,IF(AD$3&gt;($F$154+$C179),INDEX($D$166:$W$166,,$C179)-SUM($D179:AC179),INDEX($D$166:$W$166,,$C179)/$F$154)))</f>
        <v>0</v>
      </c>
      <c r="AE179" s="7">
        <f>IF($F$154="n/a",0,IF(AE$3&lt;=$C179,0,IF(AE$3&gt;($F$154+$C179),INDEX($D$166:$W$166,,$C179)-SUM($D179:AD179),INDEX($D$166:$W$166,,$C179)/$F$154)))</f>
        <v>0</v>
      </c>
      <c r="AF179" s="7">
        <f>IF($F$154="n/a",0,IF(AF$3&lt;=$C179,0,IF(AF$3&gt;($F$154+$C179),INDEX($D$166:$W$166,,$C179)-SUM($D179:AE179),INDEX($D$166:$W$166,,$C179)/$F$154)))</f>
        <v>0</v>
      </c>
      <c r="AG179" s="7">
        <f>IF($F$154="n/a",0,IF(AG$3&lt;=$C179,0,IF(AG$3&gt;($F$154+$C179),INDEX($D$166:$W$166,,$C179)-SUM($D179:AF179),INDEX($D$166:$W$166,,$C179)/$F$154)))</f>
        <v>0</v>
      </c>
      <c r="AH179" s="7">
        <f>IF($F$154="n/a",0,IF(AH$3&lt;=$C179,0,IF(AH$3&gt;($F$154+$C179),INDEX($D$166:$W$166,,$C179)-SUM($D179:AG179),INDEX($D$166:$W$166,,$C179)/$F$154)))</f>
        <v>0</v>
      </c>
      <c r="AI179" s="7">
        <f>IF($F$154="n/a",0,IF(AI$3&lt;=$C179,0,IF(AI$3&gt;($F$154+$C179),INDEX($D$166:$W$166,,$C179)-SUM($D179:AH179),INDEX($D$166:$W$166,,$C179)/$F$154)))</f>
        <v>0</v>
      </c>
      <c r="AJ179" s="7">
        <f>IF($F$154="n/a",0,IF(AJ$3&lt;=$C179,0,IF(AJ$3&gt;($F$154+$C179),INDEX($D$166:$W$166,,$C179)-SUM($D179:AI179),INDEX($D$166:$W$166,,$C179)/$F$154)))</f>
        <v>0</v>
      </c>
      <c r="AK179" s="7">
        <f>IF($F$154="n/a",0,IF(AK$3&lt;=$C179,0,IF(AK$3&gt;($F$154+$C179),INDEX($D$166:$W$166,,$C179)-SUM($D179:AJ179),INDEX($D$166:$W$166,,$C179)/$F$154)))</f>
        <v>0</v>
      </c>
      <c r="AL179" s="7">
        <f>IF($F$154="n/a",0,IF(AL$3&lt;=$C179,0,IF(AL$3&gt;($F$154+$C179),INDEX($D$166:$W$166,,$C179)-SUM($D179:AK179),INDEX($D$166:$W$166,,$C179)/$F$154)))</f>
        <v>0</v>
      </c>
      <c r="AM179" s="7">
        <f>IF($F$154="n/a",0,IF(AM$3&lt;=$C179,0,IF(AM$3&gt;($F$154+$C179),INDEX($D$166:$W$166,,$C179)-SUM($D179:AL179),INDEX($D$166:$W$166,,$C179)/$F$154)))</f>
        <v>0</v>
      </c>
      <c r="AN179" s="7">
        <f>IF($F$154="n/a",0,IF(AN$3&lt;=$C179,0,IF(AN$3&gt;($F$154+$C179),INDEX($D$166:$W$166,,$C179)-SUM($D179:AM179),INDEX($D$166:$W$166,,$C179)/$F$154)))</f>
        <v>0</v>
      </c>
      <c r="AO179" s="7">
        <f>IF($F$154="n/a",0,IF(AO$3&lt;=$C179,0,IF(AO$3&gt;($F$154+$C179),INDEX($D$166:$W$166,,$C179)-SUM($D179:AN179),INDEX($D$166:$W$166,,$C179)/$F$154)))</f>
        <v>0</v>
      </c>
      <c r="AP179" s="7">
        <f>IF($F$154="n/a",0,IF(AP$3&lt;=$C179,0,IF(AP$3&gt;($F$154+$C179),INDEX($D$166:$W$166,,$C179)-SUM($D179:AO179),INDEX($D$166:$W$166,,$C179)/$F$154)))</f>
        <v>0</v>
      </c>
      <c r="AQ179" s="7">
        <f>IF($F$154="n/a",0,IF(AQ$3&lt;=$C179,0,IF(AQ$3&gt;($F$154+$C179),INDEX($D$166:$W$166,,$C179)-SUM($D179:AP179),INDEX($D$166:$W$166,,$C179)/$F$154)))</f>
        <v>0</v>
      </c>
      <c r="AR179" s="7">
        <f>IF($F$154="n/a",0,IF(AR$3&lt;=$C179,0,IF(AR$3&gt;($F$154+$C179),INDEX($D$166:$W$166,,$C179)-SUM($D179:AQ179),INDEX($D$166:$W$166,,$C179)/$F$154)))</f>
        <v>0</v>
      </c>
      <c r="AS179" s="7">
        <f>IF($F$154="n/a",0,IF(AS$3&lt;=$C179,0,IF(AS$3&gt;($F$154+$C179),INDEX($D$166:$W$166,,$C179)-SUM($D179:AR179),INDEX($D$166:$W$166,,$C179)/$F$154)))</f>
        <v>0</v>
      </c>
      <c r="AT179" s="7">
        <f>IF($F$154="n/a",0,IF(AT$3&lt;=$C179,0,IF(AT$3&gt;($F$154+$C179),INDEX($D$166:$W$166,,$C179)-SUM($D179:AS179),INDEX($D$166:$W$166,,$C179)/$F$154)))</f>
        <v>0</v>
      </c>
      <c r="AU179" s="7">
        <f>IF($F$154="n/a",0,IF(AU$3&lt;=$C179,0,IF(AU$3&gt;($F$154+$C179),INDEX($D$166:$W$166,,$C179)-SUM($D179:AT179),INDEX($D$166:$W$166,,$C179)/$F$154)))</f>
        <v>0</v>
      </c>
      <c r="AV179" s="7">
        <f>IF($F$154="n/a",0,IF(AV$3&lt;=$C179,0,IF(AV$3&gt;($F$154+$C179),INDEX($D$166:$W$166,,$C179)-SUM($D179:AU179),INDEX($D$166:$W$166,,$C179)/$F$154)))</f>
        <v>0</v>
      </c>
      <c r="AW179" s="7">
        <f>IF($F$154="n/a",0,IF(AW$3&lt;=$C179,0,IF(AW$3&gt;($F$154+$C179),INDEX($D$166:$W$166,,$C179)-SUM($D179:AV179),INDEX($D$166:$W$166,,$C179)/$F$154)))</f>
        <v>0</v>
      </c>
      <c r="AX179" s="7">
        <f>IF($F$154="n/a",0,IF(AX$3&lt;=$C179,0,IF(AX$3&gt;($F$154+$C179),INDEX($D$166:$W$166,,$C179)-SUM($D179:AW179),INDEX($D$166:$W$166,,$C179)/$F$154)))</f>
        <v>0</v>
      </c>
      <c r="AY179" s="7">
        <f>IF($F$154="n/a",0,IF(AY$3&lt;=$C179,0,IF(AY$3&gt;($F$154+$C179),INDEX($D$166:$W$166,,$C179)-SUM($D179:AX179),INDEX($D$166:$W$166,,$C179)/$F$154)))</f>
        <v>0</v>
      </c>
      <c r="AZ179" s="7">
        <f>IF($F$154="n/a",0,IF(AZ$3&lt;=$C179,0,IF(AZ$3&gt;($F$154+$C179),INDEX($D$166:$W$166,,$C179)-SUM($D179:AY179),INDEX($D$166:$W$166,,$C179)/$F$154)))</f>
        <v>0</v>
      </c>
      <c r="BA179" s="7">
        <f>IF($F$154="n/a",0,IF(BA$3&lt;=$C179,0,IF(BA$3&gt;($F$154+$C179),INDEX($D$166:$W$166,,$C179)-SUM($D179:AZ179),INDEX($D$166:$W$166,,$C179)/$F$154)))</f>
        <v>0</v>
      </c>
      <c r="BB179" s="7">
        <f>IF($F$154="n/a",0,IF(BB$3&lt;=$C179,0,IF(BB$3&gt;($F$154+$C179),INDEX($D$166:$W$166,,$C179)-SUM($D179:BA179),INDEX($D$166:$W$166,,$C179)/$F$154)))</f>
        <v>0</v>
      </c>
      <c r="BC179" s="7">
        <f>IF($F$154="n/a",0,IF(BC$3&lt;=$C179,0,IF(BC$3&gt;($F$154+$C179),INDEX($D$166:$W$166,,$C179)-SUM($D179:BB179),INDEX($D$166:$W$166,,$C179)/$F$154)))</f>
        <v>0</v>
      </c>
      <c r="BD179" s="7">
        <f>IF($F$154="n/a",0,IF(BD$3&lt;=$C179,0,IF(BD$3&gt;($F$154+$C179),INDEX($D$166:$W$166,,$C179)-SUM($D179:BC179),INDEX($D$166:$W$166,,$C179)/$F$154)))</f>
        <v>0</v>
      </c>
      <c r="BE179" s="7">
        <f>IF($F$154="n/a",0,IF(BE$3&lt;=$C179,0,IF(BE$3&gt;($F$154+$C179),INDEX($D$166:$W$166,,$C179)-SUM($D179:BD179),INDEX($D$166:$W$166,,$C179)/$F$154)))</f>
        <v>0</v>
      </c>
      <c r="BF179" s="7">
        <f>IF($F$154="n/a",0,IF(BF$3&lt;=$C179,0,IF(BF$3&gt;($F$154+$C179),INDEX($D$166:$W$166,,$C179)-SUM($D179:BE179),INDEX($D$166:$W$166,,$C179)/$F$154)))</f>
        <v>0</v>
      </c>
      <c r="BG179" s="7">
        <f>IF($F$154="n/a",0,IF(BG$3&lt;=$C179,0,IF(BG$3&gt;($F$154+$C179),INDEX($D$166:$W$166,,$C179)-SUM($D179:BF179),INDEX($D$166:$W$166,,$C179)/$F$154)))</f>
        <v>0</v>
      </c>
      <c r="BH179" s="7">
        <f>IF($F$154="n/a",0,IF(BH$3&lt;=$C179,0,IF(BH$3&gt;($F$154+$C179),INDEX($D$166:$W$166,,$C179)-SUM($D179:BG179),INDEX($D$166:$W$166,,$C179)/$F$154)))</f>
        <v>0</v>
      </c>
      <c r="BI179" s="7">
        <f>IF($F$154="n/a",0,IF(BI$3&lt;=$C179,0,IF(BI$3&gt;($F$154+$C179),INDEX($D$166:$W$166,,$C179)-SUM($D179:BH179),INDEX($D$166:$W$166,,$C179)/$F$154)))</f>
        <v>0</v>
      </c>
      <c r="BJ179" s="7">
        <f>IF($F$154="n/a",0,IF(BJ$3&lt;=$C179,0,IF(BJ$3&gt;($F$154+$C179),INDEX($D$166:$W$166,,$C179)-SUM($D179:BI179),INDEX($D$166:$W$166,,$C179)/$F$154)))</f>
        <v>0</v>
      </c>
      <c r="BK179" s="7">
        <f>IF($F$154="n/a",0,IF(BK$3&lt;=$C179,0,IF(BK$3&gt;($F$154+$C179),INDEX($D$166:$W$166,,$C179)-SUM($D179:BJ179),INDEX($D$166:$W$166,,$C179)/$F$154)))</f>
        <v>0</v>
      </c>
    </row>
    <row r="180" spans="2:63" outlineLevel="1">
      <c r="B180" s="14">
        <v>2024</v>
      </c>
      <c r="C180">
        <v>12</v>
      </c>
      <c r="D180" s="7"/>
      <c r="E180" s="7">
        <f>IF($F$154="n/a",0,IF(E$3&lt;=$C180,0,IF(E$3&gt;($F$154+$C180),INDEX($D$166:$W$166,,$C180)-SUM($D180:D180),INDEX($D$166:$W$166,,$C180)/$F$154)))</f>
        <v>0</v>
      </c>
      <c r="F180" s="7">
        <f>IF($F$154="n/a",0,IF(F$3&lt;=$C180,0,IF(F$3&gt;($F$154+$C180),INDEX($D$166:$W$166,,$C180)-SUM($D180:E180),INDEX($D$166:$W$166,,$C180)/$F$154)))</f>
        <v>0</v>
      </c>
      <c r="G180" s="7">
        <f>IF($F$154="n/a",0,IF(G$3&lt;=$C180,0,IF(G$3&gt;($F$154+$C180),INDEX($D$166:$W$166,,$C180)-SUM($D180:F180),INDEX($D$166:$W$166,,$C180)/$F$154)))</f>
        <v>0</v>
      </c>
      <c r="H180" s="10">
        <f>IF($F$154="n/a",0,IF(H$3&lt;=$C180,0,IF(H$3&gt;($F$154+$C180),INDEX($D$166:$W$166,,$C180)-SUM($D180:G180),INDEX($D$166:$W$166,,$C180)/$F$154)))</f>
        <v>0</v>
      </c>
      <c r="I180" s="11">
        <f>IF($F$154="n/a",0,IF(I$3&lt;=$C180,0,IF(I$3&gt;($F$154+$C180),INDEX($D$166:$W$166,,$C180)-SUM($D180:H180),INDEX($D$166:$W$166,,$C180)/$F$154)))</f>
        <v>0</v>
      </c>
      <c r="J180" s="7">
        <f>IF($F$154="n/a",0,IF(J$3&lt;=$C180,0,IF(J$3&gt;($F$154+$C180),INDEX($D$166:$W$166,,$C180)-SUM($D180:I180),INDEX($D$166:$W$166,,$C180)/$F$154)))</f>
        <v>0</v>
      </c>
      <c r="K180" s="7">
        <f>IF($F$154="n/a",0,IF(K$3&lt;=$C180,0,IF(K$3&gt;($F$154+$C180),INDEX($D$166:$W$166,,$C180)-SUM($D180:J180),INDEX($D$166:$W$166,,$C180)/$F$154)))</f>
        <v>0</v>
      </c>
      <c r="L180" s="7">
        <f>IF($F$154="n/a",0,IF(L$3&lt;=$C180,0,IF(L$3&gt;($F$154+$C180),INDEX($D$166:$W$166,,$C180)-SUM($D180:K180),INDEX($D$166:$W$166,,$C180)/$F$154)))</f>
        <v>0</v>
      </c>
      <c r="M180" s="7">
        <f>IF($F$154="n/a",0,IF(M$3&lt;=$C180,0,IF(M$3&gt;($F$154+$C180),INDEX($D$166:$W$166,,$C180)-SUM($D180:L180),INDEX($D$166:$W$166,,$C180)/$F$154)))</f>
        <v>0</v>
      </c>
      <c r="N180" s="7">
        <f>IF($F$154="n/a",0,IF(N$3&lt;=$C180,0,IF(N$3&gt;($F$154+$C180),INDEX($D$166:$W$166,,$C180)-SUM($D180:M180),INDEX($D$166:$W$166,,$C180)/$F$154)))</f>
        <v>0</v>
      </c>
      <c r="O180" s="7">
        <f>IF($F$154="n/a",0,IF(O$3&lt;=$C180,0,IF(O$3&gt;($F$154+$C180),INDEX($D$166:$W$166,,$C180)-SUM($D180:N180),INDEX($D$166:$W$166,,$C180)/$F$154)))</f>
        <v>0</v>
      </c>
      <c r="P180" s="7">
        <f>IF($F$154="n/a",0,IF(P$3&lt;=$C180,0,IF(P$3&gt;($F$154+$C180),INDEX($D$166:$W$166,,$C180)-SUM($D180:O180),INDEX($D$166:$W$166,,$C180)/$F$154)))</f>
        <v>0</v>
      </c>
      <c r="Q180" s="7">
        <f>IF($F$154="n/a",0,IF(Q$3&lt;=$C180,0,IF(Q$3&gt;($F$154+$C180),INDEX($D$166:$W$166,,$C180)-SUM($D180:P180),INDEX($D$166:$W$166,,$C180)/$F$154)))</f>
        <v>0</v>
      </c>
      <c r="R180" s="7">
        <f>IF($F$154="n/a",0,IF(R$3&lt;=$C180,0,IF(R$3&gt;($F$154+$C180),INDEX($D$166:$W$166,,$C180)-SUM($D180:Q180),INDEX($D$166:$W$166,,$C180)/$F$154)))</f>
        <v>0</v>
      </c>
      <c r="S180" s="7">
        <f>IF($F$154="n/a",0,IF(S$3&lt;=$C180,0,IF(S$3&gt;($F$154+$C180),INDEX($D$166:$W$166,,$C180)-SUM($D180:R180),INDEX($D$166:$W$166,,$C180)/$F$154)))</f>
        <v>0</v>
      </c>
      <c r="T180" s="7">
        <f>IF($F$154="n/a",0,IF(T$3&lt;=$C180,0,IF(T$3&gt;($F$154+$C180),INDEX($D$166:$W$166,,$C180)-SUM($D180:S180),INDEX($D$166:$W$166,,$C180)/$F$154)))</f>
        <v>0</v>
      </c>
      <c r="U180" s="7">
        <f>IF($F$154="n/a",0,IF(U$3&lt;=$C180,0,IF(U$3&gt;($F$154+$C180),INDEX($D$166:$W$166,,$C180)-SUM($D180:T180),INDEX($D$166:$W$166,,$C180)/$F$154)))</f>
        <v>0</v>
      </c>
      <c r="V180" s="7">
        <f>IF($F$154="n/a",0,IF(V$3&lt;=$C180,0,IF(V$3&gt;($F$154+$C180),INDEX($D$166:$W$166,,$C180)-SUM($D180:U180),INDEX($D$166:$W$166,,$C180)/$F$154)))</f>
        <v>0</v>
      </c>
      <c r="W180" s="7">
        <f>IF($F$154="n/a",0,IF(W$3&lt;=$C180,0,IF(W$3&gt;($F$154+$C180),INDEX($D$166:$W$166,,$C180)-SUM($D180:V180),INDEX($D$166:$W$166,,$C180)/$F$154)))</f>
        <v>0</v>
      </c>
      <c r="X180" s="7">
        <f>IF($F$154="n/a",0,IF(X$3&lt;=$C180,0,IF(X$3&gt;($F$154+$C180),INDEX($D$166:$W$166,,$C180)-SUM($D180:W180),INDEX($D$166:$W$166,,$C180)/$F$154)))</f>
        <v>0</v>
      </c>
      <c r="Y180" s="7">
        <f>IF($F$154="n/a",0,IF(Y$3&lt;=$C180,0,IF(Y$3&gt;($F$154+$C180),INDEX($D$166:$W$166,,$C180)-SUM($D180:X180),INDEX($D$166:$W$166,,$C180)/$F$154)))</f>
        <v>0</v>
      </c>
      <c r="Z180" s="7">
        <f>IF($F$154="n/a",0,IF(Z$3&lt;=$C180,0,IF(Z$3&gt;($F$154+$C180),INDEX($D$166:$W$166,,$C180)-SUM($D180:Y180),INDEX($D$166:$W$166,,$C180)/$F$154)))</f>
        <v>0</v>
      </c>
      <c r="AA180" s="7">
        <f>IF($F$154="n/a",0,IF(AA$3&lt;=$C180,0,IF(AA$3&gt;($F$154+$C180),INDEX($D$166:$W$166,,$C180)-SUM($D180:Z180),INDEX($D$166:$W$166,,$C180)/$F$154)))</f>
        <v>0</v>
      </c>
      <c r="AB180" s="7">
        <f>IF($F$154="n/a",0,IF(AB$3&lt;=$C180,0,IF(AB$3&gt;($F$154+$C180),INDEX($D$166:$W$166,,$C180)-SUM($D180:AA180),INDEX($D$166:$W$166,,$C180)/$F$154)))</f>
        <v>0</v>
      </c>
      <c r="AC180" s="7">
        <f>IF($F$154="n/a",0,IF(AC$3&lt;=$C180,0,IF(AC$3&gt;($F$154+$C180),INDEX($D$166:$W$166,,$C180)-SUM($D180:AB180),INDEX($D$166:$W$166,,$C180)/$F$154)))</f>
        <v>0</v>
      </c>
      <c r="AD180" s="7">
        <f>IF($F$154="n/a",0,IF(AD$3&lt;=$C180,0,IF(AD$3&gt;($F$154+$C180),INDEX($D$166:$W$166,,$C180)-SUM($D180:AC180),INDEX($D$166:$W$166,,$C180)/$F$154)))</f>
        <v>0</v>
      </c>
      <c r="AE180" s="7">
        <f>IF($F$154="n/a",0,IF(AE$3&lt;=$C180,0,IF(AE$3&gt;($F$154+$C180),INDEX($D$166:$W$166,,$C180)-SUM($D180:AD180),INDEX($D$166:$W$166,,$C180)/$F$154)))</f>
        <v>0</v>
      </c>
      <c r="AF180" s="7">
        <f>IF($F$154="n/a",0,IF(AF$3&lt;=$C180,0,IF(AF$3&gt;($F$154+$C180),INDEX($D$166:$W$166,,$C180)-SUM($D180:AE180),INDEX($D$166:$W$166,,$C180)/$F$154)))</f>
        <v>0</v>
      </c>
      <c r="AG180" s="7">
        <f>IF($F$154="n/a",0,IF(AG$3&lt;=$C180,0,IF(AG$3&gt;($F$154+$C180),INDEX($D$166:$W$166,,$C180)-SUM($D180:AF180),INDEX($D$166:$W$166,,$C180)/$F$154)))</f>
        <v>0</v>
      </c>
      <c r="AH180" s="7">
        <f>IF($F$154="n/a",0,IF(AH$3&lt;=$C180,0,IF(AH$3&gt;($F$154+$C180),INDEX($D$166:$W$166,,$C180)-SUM($D180:AG180),INDEX($D$166:$W$166,,$C180)/$F$154)))</f>
        <v>0</v>
      </c>
      <c r="AI180" s="7">
        <f>IF($F$154="n/a",0,IF(AI$3&lt;=$C180,0,IF(AI$3&gt;($F$154+$C180),INDEX($D$166:$W$166,,$C180)-SUM($D180:AH180),INDEX($D$166:$W$166,,$C180)/$F$154)))</f>
        <v>0</v>
      </c>
      <c r="AJ180" s="7">
        <f>IF($F$154="n/a",0,IF(AJ$3&lt;=$C180,0,IF(AJ$3&gt;($F$154+$C180),INDEX($D$166:$W$166,,$C180)-SUM($D180:AI180),INDEX($D$166:$W$166,,$C180)/$F$154)))</f>
        <v>0</v>
      </c>
      <c r="AK180" s="7">
        <f>IF($F$154="n/a",0,IF(AK$3&lt;=$C180,0,IF(AK$3&gt;($F$154+$C180),INDEX($D$166:$W$166,,$C180)-SUM($D180:AJ180),INDEX($D$166:$W$166,,$C180)/$F$154)))</f>
        <v>0</v>
      </c>
      <c r="AL180" s="7">
        <f>IF($F$154="n/a",0,IF(AL$3&lt;=$C180,0,IF(AL$3&gt;($F$154+$C180),INDEX($D$166:$W$166,,$C180)-SUM($D180:AK180),INDEX($D$166:$W$166,,$C180)/$F$154)))</f>
        <v>0</v>
      </c>
      <c r="AM180" s="7">
        <f>IF($F$154="n/a",0,IF(AM$3&lt;=$C180,0,IF(AM$3&gt;($F$154+$C180),INDEX($D$166:$W$166,,$C180)-SUM($D180:AL180),INDEX($D$166:$W$166,,$C180)/$F$154)))</f>
        <v>0</v>
      </c>
      <c r="AN180" s="7">
        <f>IF($F$154="n/a",0,IF(AN$3&lt;=$C180,0,IF(AN$3&gt;($F$154+$C180),INDEX($D$166:$W$166,,$C180)-SUM($D180:AM180),INDEX($D$166:$W$166,,$C180)/$F$154)))</f>
        <v>0</v>
      </c>
      <c r="AO180" s="7">
        <f>IF($F$154="n/a",0,IF(AO$3&lt;=$C180,0,IF(AO$3&gt;($F$154+$C180),INDEX($D$166:$W$166,,$C180)-SUM($D180:AN180),INDEX($D$166:$W$166,,$C180)/$F$154)))</f>
        <v>0</v>
      </c>
      <c r="AP180" s="7">
        <f>IF($F$154="n/a",0,IF(AP$3&lt;=$C180,0,IF(AP$3&gt;($F$154+$C180),INDEX($D$166:$W$166,,$C180)-SUM($D180:AO180),INDEX($D$166:$W$166,,$C180)/$F$154)))</f>
        <v>0</v>
      </c>
      <c r="AQ180" s="7">
        <f>IF($F$154="n/a",0,IF(AQ$3&lt;=$C180,0,IF(AQ$3&gt;($F$154+$C180),INDEX($D$166:$W$166,,$C180)-SUM($D180:AP180),INDEX($D$166:$W$166,,$C180)/$F$154)))</f>
        <v>0</v>
      </c>
      <c r="AR180" s="7">
        <f>IF($F$154="n/a",0,IF(AR$3&lt;=$C180,0,IF(AR$3&gt;($F$154+$C180),INDEX($D$166:$W$166,,$C180)-SUM($D180:AQ180),INDEX($D$166:$W$166,,$C180)/$F$154)))</f>
        <v>0</v>
      </c>
      <c r="AS180" s="7">
        <f>IF($F$154="n/a",0,IF(AS$3&lt;=$C180,0,IF(AS$3&gt;($F$154+$C180),INDEX($D$166:$W$166,,$C180)-SUM($D180:AR180),INDEX($D$166:$W$166,,$C180)/$F$154)))</f>
        <v>0</v>
      </c>
      <c r="AT180" s="7">
        <f>IF($F$154="n/a",0,IF(AT$3&lt;=$C180,0,IF(AT$3&gt;($F$154+$C180),INDEX($D$166:$W$166,,$C180)-SUM($D180:AS180),INDEX($D$166:$W$166,,$C180)/$F$154)))</f>
        <v>0</v>
      </c>
      <c r="AU180" s="7">
        <f>IF($F$154="n/a",0,IF(AU$3&lt;=$C180,0,IF(AU$3&gt;($F$154+$C180),INDEX($D$166:$W$166,,$C180)-SUM($D180:AT180),INDEX($D$166:$W$166,,$C180)/$F$154)))</f>
        <v>0</v>
      </c>
      <c r="AV180" s="7">
        <f>IF($F$154="n/a",0,IF(AV$3&lt;=$C180,0,IF(AV$3&gt;($F$154+$C180),INDEX($D$166:$W$166,,$C180)-SUM($D180:AU180),INDEX($D$166:$W$166,,$C180)/$F$154)))</f>
        <v>0</v>
      </c>
      <c r="AW180" s="7">
        <f>IF($F$154="n/a",0,IF(AW$3&lt;=$C180,0,IF(AW$3&gt;($F$154+$C180),INDEX($D$166:$W$166,,$C180)-SUM($D180:AV180),INDEX($D$166:$W$166,,$C180)/$F$154)))</f>
        <v>0</v>
      </c>
      <c r="AX180" s="7">
        <f>IF($F$154="n/a",0,IF(AX$3&lt;=$C180,0,IF(AX$3&gt;($F$154+$C180),INDEX($D$166:$W$166,,$C180)-SUM($D180:AW180),INDEX($D$166:$W$166,,$C180)/$F$154)))</f>
        <v>0</v>
      </c>
      <c r="AY180" s="7">
        <f>IF($F$154="n/a",0,IF(AY$3&lt;=$C180,0,IF(AY$3&gt;($F$154+$C180),INDEX($D$166:$W$166,,$C180)-SUM($D180:AX180),INDEX($D$166:$W$166,,$C180)/$F$154)))</f>
        <v>0</v>
      </c>
      <c r="AZ180" s="7">
        <f>IF($F$154="n/a",0,IF(AZ$3&lt;=$C180,0,IF(AZ$3&gt;($F$154+$C180),INDEX($D$166:$W$166,,$C180)-SUM($D180:AY180),INDEX($D$166:$W$166,,$C180)/$F$154)))</f>
        <v>0</v>
      </c>
      <c r="BA180" s="7">
        <f>IF($F$154="n/a",0,IF(BA$3&lt;=$C180,0,IF(BA$3&gt;($F$154+$C180),INDEX($D$166:$W$166,,$C180)-SUM($D180:AZ180),INDEX($D$166:$W$166,,$C180)/$F$154)))</f>
        <v>0</v>
      </c>
      <c r="BB180" s="7">
        <f>IF($F$154="n/a",0,IF(BB$3&lt;=$C180,0,IF(BB$3&gt;($F$154+$C180),INDEX($D$166:$W$166,,$C180)-SUM($D180:BA180),INDEX($D$166:$W$166,,$C180)/$F$154)))</f>
        <v>0</v>
      </c>
      <c r="BC180" s="7">
        <f>IF($F$154="n/a",0,IF(BC$3&lt;=$C180,0,IF(BC$3&gt;($F$154+$C180),INDEX($D$166:$W$166,,$C180)-SUM($D180:BB180),INDEX($D$166:$W$166,,$C180)/$F$154)))</f>
        <v>0</v>
      </c>
      <c r="BD180" s="7">
        <f>IF($F$154="n/a",0,IF(BD$3&lt;=$C180,0,IF(BD$3&gt;($F$154+$C180),INDEX($D$166:$W$166,,$C180)-SUM($D180:BC180),INDEX($D$166:$W$166,,$C180)/$F$154)))</f>
        <v>0</v>
      </c>
      <c r="BE180" s="7">
        <f>IF($F$154="n/a",0,IF(BE$3&lt;=$C180,0,IF(BE$3&gt;($F$154+$C180),INDEX($D$166:$W$166,,$C180)-SUM($D180:BD180),INDEX($D$166:$W$166,,$C180)/$F$154)))</f>
        <v>0</v>
      </c>
      <c r="BF180" s="7">
        <f>IF($F$154="n/a",0,IF(BF$3&lt;=$C180,0,IF(BF$3&gt;($F$154+$C180),INDEX($D$166:$W$166,,$C180)-SUM($D180:BE180),INDEX($D$166:$W$166,,$C180)/$F$154)))</f>
        <v>0</v>
      </c>
      <c r="BG180" s="7">
        <f>IF($F$154="n/a",0,IF(BG$3&lt;=$C180,0,IF(BG$3&gt;($F$154+$C180),INDEX($D$166:$W$166,,$C180)-SUM($D180:BF180),INDEX($D$166:$W$166,,$C180)/$F$154)))</f>
        <v>0</v>
      </c>
      <c r="BH180" s="7">
        <f>IF($F$154="n/a",0,IF(BH$3&lt;=$C180,0,IF(BH$3&gt;($F$154+$C180),INDEX($D$166:$W$166,,$C180)-SUM($D180:BG180),INDEX($D$166:$W$166,,$C180)/$F$154)))</f>
        <v>0</v>
      </c>
      <c r="BI180" s="7">
        <f>IF($F$154="n/a",0,IF(BI$3&lt;=$C180,0,IF(BI$3&gt;($F$154+$C180),INDEX($D$166:$W$166,,$C180)-SUM($D180:BH180),INDEX($D$166:$W$166,,$C180)/$F$154)))</f>
        <v>0</v>
      </c>
      <c r="BJ180" s="7">
        <f>IF($F$154="n/a",0,IF(BJ$3&lt;=$C180,0,IF(BJ$3&gt;($F$154+$C180),INDEX($D$166:$W$166,,$C180)-SUM($D180:BI180),INDEX($D$166:$W$166,,$C180)/$F$154)))</f>
        <v>0</v>
      </c>
      <c r="BK180" s="7">
        <f>IF($F$154="n/a",0,IF(BK$3&lt;=$C180,0,IF(BK$3&gt;($F$154+$C180),INDEX($D$166:$W$166,,$C180)-SUM($D180:BJ180),INDEX($D$166:$W$166,,$C180)/$F$154)))</f>
        <v>0</v>
      </c>
    </row>
    <row r="181" spans="2:63" outlineLevel="1">
      <c r="B181" s="14">
        <v>2025</v>
      </c>
      <c r="C181">
        <v>13</v>
      </c>
      <c r="D181" s="7"/>
      <c r="E181" s="7">
        <f>IF($F$154="n/a",0,IF(E$3&lt;=$C181,0,IF(E$3&gt;($F$154+$C181),INDEX($D$166:$W$166,,$C181)-SUM($D181:D181),INDEX($D$166:$W$166,,$C181)/$F$154)))</f>
        <v>0</v>
      </c>
      <c r="F181" s="7">
        <f>IF($F$154="n/a",0,IF(F$3&lt;=$C181,0,IF(F$3&gt;($F$154+$C181),INDEX($D$166:$W$166,,$C181)-SUM($D181:E181),INDEX($D$166:$W$166,,$C181)/$F$154)))</f>
        <v>0</v>
      </c>
      <c r="G181" s="7">
        <f>IF($F$154="n/a",0,IF(G$3&lt;=$C181,0,IF(G$3&gt;($F$154+$C181),INDEX($D$166:$W$166,,$C181)-SUM($D181:F181),INDEX($D$166:$W$166,,$C181)/$F$154)))</f>
        <v>0</v>
      </c>
      <c r="H181" s="10">
        <f>IF($F$154="n/a",0,IF(H$3&lt;=$C181,0,IF(H$3&gt;($F$154+$C181),INDEX($D$166:$W$166,,$C181)-SUM($D181:G181),INDEX($D$166:$W$166,,$C181)/$F$154)))</f>
        <v>0</v>
      </c>
      <c r="I181" s="11">
        <f>IF($F$154="n/a",0,IF(I$3&lt;=$C181,0,IF(I$3&gt;($F$154+$C181),INDEX($D$166:$W$166,,$C181)-SUM($D181:H181),INDEX($D$166:$W$166,,$C181)/$F$154)))</f>
        <v>0</v>
      </c>
      <c r="J181" s="7">
        <f>IF($F$154="n/a",0,IF(J$3&lt;=$C181,0,IF(J$3&gt;($F$154+$C181),INDEX($D$166:$W$166,,$C181)-SUM($D181:I181),INDEX($D$166:$W$166,,$C181)/$F$154)))</f>
        <v>0</v>
      </c>
      <c r="K181" s="7">
        <f>IF($F$154="n/a",0,IF(K$3&lt;=$C181,0,IF(K$3&gt;($F$154+$C181),INDEX($D$166:$W$166,,$C181)-SUM($D181:J181),INDEX($D$166:$W$166,,$C181)/$F$154)))</f>
        <v>0</v>
      </c>
      <c r="L181" s="7">
        <f>IF($F$154="n/a",0,IF(L$3&lt;=$C181,0,IF(L$3&gt;($F$154+$C181),INDEX($D$166:$W$166,,$C181)-SUM($D181:K181),INDEX($D$166:$W$166,,$C181)/$F$154)))</f>
        <v>0</v>
      </c>
      <c r="M181" s="7">
        <f>IF($F$154="n/a",0,IF(M$3&lt;=$C181,0,IF(M$3&gt;($F$154+$C181),INDEX($D$166:$W$166,,$C181)-SUM($D181:L181),INDEX($D$166:$W$166,,$C181)/$F$154)))</f>
        <v>0</v>
      </c>
      <c r="N181" s="7">
        <f>IF($F$154="n/a",0,IF(N$3&lt;=$C181,0,IF(N$3&gt;($F$154+$C181),INDEX($D$166:$W$166,,$C181)-SUM($D181:M181),INDEX($D$166:$W$166,,$C181)/$F$154)))</f>
        <v>0</v>
      </c>
      <c r="O181" s="7">
        <f>IF($F$154="n/a",0,IF(O$3&lt;=$C181,0,IF(O$3&gt;($F$154+$C181),INDEX($D$166:$W$166,,$C181)-SUM($D181:N181),INDEX($D$166:$W$166,,$C181)/$F$154)))</f>
        <v>0</v>
      </c>
      <c r="P181" s="7">
        <f>IF($F$154="n/a",0,IF(P$3&lt;=$C181,0,IF(P$3&gt;($F$154+$C181),INDEX($D$166:$W$166,,$C181)-SUM($D181:O181),INDEX($D$166:$W$166,,$C181)/$F$154)))</f>
        <v>0</v>
      </c>
      <c r="Q181" s="7">
        <f>IF($F$154="n/a",0,IF(Q$3&lt;=$C181,0,IF(Q$3&gt;($F$154+$C181),INDEX($D$166:$W$166,,$C181)-SUM($D181:P181),INDEX($D$166:$W$166,,$C181)/$F$154)))</f>
        <v>0</v>
      </c>
      <c r="R181" s="7">
        <f>IF($F$154="n/a",0,IF(R$3&lt;=$C181,0,IF(R$3&gt;($F$154+$C181),INDEX($D$166:$W$166,,$C181)-SUM($D181:Q181),INDEX($D$166:$W$166,,$C181)/$F$154)))</f>
        <v>0</v>
      </c>
      <c r="S181" s="7">
        <f>IF($F$154="n/a",0,IF(S$3&lt;=$C181,0,IF(S$3&gt;($F$154+$C181),INDEX($D$166:$W$166,,$C181)-SUM($D181:R181),INDEX($D$166:$W$166,,$C181)/$F$154)))</f>
        <v>0</v>
      </c>
      <c r="T181" s="7">
        <f>IF($F$154="n/a",0,IF(T$3&lt;=$C181,0,IF(T$3&gt;($F$154+$C181),INDEX($D$166:$W$166,,$C181)-SUM($D181:S181),INDEX($D$166:$W$166,,$C181)/$F$154)))</f>
        <v>0</v>
      </c>
      <c r="U181" s="7">
        <f>IF($F$154="n/a",0,IF(U$3&lt;=$C181,0,IF(U$3&gt;($F$154+$C181),INDEX($D$166:$W$166,,$C181)-SUM($D181:T181),INDEX($D$166:$W$166,,$C181)/$F$154)))</f>
        <v>0</v>
      </c>
      <c r="V181" s="7">
        <f>IF($F$154="n/a",0,IF(V$3&lt;=$C181,0,IF(V$3&gt;($F$154+$C181),INDEX($D$166:$W$166,,$C181)-SUM($D181:U181),INDEX($D$166:$W$166,,$C181)/$F$154)))</f>
        <v>0</v>
      </c>
      <c r="W181" s="7">
        <f>IF($F$154="n/a",0,IF(W$3&lt;=$C181,0,IF(W$3&gt;($F$154+$C181),INDEX($D$166:$W$166,,$C181)-SUM($D181:V181),INDEX($D$166:$W$166,,$C181)/$F$154)))</f>
        <v>0</v>
      </c>
      <c r="X181" s="7">
        <f>IF($F$154="n/a",0,IF(X$3&lt;=$C181,0,IF(X$3&gt;($F$154+$C181),INDEX($D$166:$W$166,,$C181)-SUM($D181:W181),INDEX($D$166:$W$166,,$C181)/$F$154)))</f>
        <v>0</v>
      </c>
      <c r="Y181" s="7">
        <f>IF($F$154="n/a",0,IF(Y$3&lt;=$C181,0,IF(Y$3&gt;($F$154+$C181),INDEX($D$166:$W$166,,$C181)-SUM($D181:X181),INDEX($D$166:$W$166,,$C181)/$F$154)))</f>
        <v>0</v>
      </c>
      <c r="Z181" s="7">
        <f>IF($F$154="n/a",0,IF(Z$3&lt;=$C181,0,IF(Z$3&gt;($F$154+$C181),INDEX($D$166:$W$166,,$C181)-SUM($D181:Y181),INDEX($D$166:$W$166,,$C181)/$F$154)))</f>
        <v>0</v>
      </c>
      <c r="AA181" s="7">
        <f>IF($F$154="n/a",0,IF(AA$3&lt;=$C181,0,IF(AA$3&gt;($F$154+$C181),INDEX($D$166:$W$166,,$C181)-SUM($D181:Z181),INDEX($D$166:$W$166,,$C181)/$F$154)))</f>
        <v>0</v>
      </c>
      <c r="AB181" s="7">
        <f>IF($F$154="n/a",0,IF(AB$3&lt;=$C181,0,IF(AB$3&gt;($F$154+$C181),INDEX($D$166:$W$166,,$C181)-SUM($D181:AA181),INDEX($D$166:$W$166,,$C181)/$F$154)))</f>
        <v>0</v>
      </c>
      <c r="AC181" s="7">
        <f>IF($F$154="n/a",0,IF(AC$3&lt;=$C181,0,IF(AC$3&gt;($F$154+$C181),INDEX($D$166:$W$166,,$C181)-SUM($D181:AB181),INDEX($D$166:$W$166,,$C181)/$F$154)))</f>
        <v>0</v>
      </c>
      <c r="AD181" s="7">
        <f>IF($F$154="n/a",0,IF(AD$3&lt;=$C181,0,IF(AD$3&gt;($F$154+$C181),INDEX($D$166:$W$166,,$C181)-SUM($D181:AC181),INDEX($D$166:$W$166,,$C181)/$F$154)))</f>
        <v>0</v>
      </c>
      <c r="AE181" s="7">
        <f>IF($F$154="n/a",0,IF(AE$3&lt;=$C181,0,IF(AE$3&gt;($F$154+$C181),INDEX($D$166:$W$166,,$C181)-SUM($D181:AD181),INDEX($D$166:$W$166,,$C181)/$F$154)))</f>
        <v>0</v>
      </c>
      <c r="AF181" s="7">
        <f>IF($F$154="n/a",0,IF(AF$3&lt;=$C181,0,IF(AF$3&gt;($F$154+$C181),INDEX($D$166:$W$166,,$C181)-SUM($D181:AE181),INDEX($D$166:$W$166,,$C181)/$F$154)))</f>
        <v>0</v>
      </c>
      <c r="AG181" s="7">
        <f>IF($F$154="n/a",0,IF(AG$3&lt;=$C181,0,IF(AG$3&gt;($F$154+$C181),INDEX($D$166:$W$166,,$C181)-SUM($D181:AF181),INDEX($D$166:$W$166,,$C181)/$F$154)))</f>
        <v>0</v>
      </c>
      <c r="AH181" s="7">
        <f>IF($F$154="n/a",0,IF(AH$3&lt;=$C181,0,IF(AH$3&gt;($F$154+$C181),INDEX($D$166:$W$166,,$C181)-SUM($D181:AG181),INDEX($D$166:$W$166,,$C181)/$F$154)))</f>
        <v>0</v>
      </c>
      <c r="AI181" s="7">
        <f>IF($F$154="n/a",0,IF(AI$3&lt;=$C181,0,IF(AI$3&gt;($F$154+$C181),INDEX($D$166:$W$166,,$C181)-SUM($D181:AH181),INDEX($D$166:$W$166,,$C181)/$F$154)))</f>
        <v>0</v>
      </c>
      <c r="AJ181" s="7">
        <f>IF($F$154="n/a",0,IF(AJ$3&lt;=$C181,0,IF(AJ$3&gt;($F$154+$C181),INDEX($D$166:$W$166,,$C181)-SUM($D181:AI181),INDEX($D$166:$W$166,,$C181)/$F$154)))</f>
        <v>0</v>
      </c>
      <c r="AK181" s="7">
        <f>IF($F$154="n/a",0,IF(AK$3&lt;=$C181,0,IF(AK$3&gt;($F$154+$C181),INDEX($D$166:$W$166,,$C181)-SUM($D181:AJ181),INDEX($D$166:$W$166,,$C181)/$F$154)))</f>
        <v>0</v>
      </c>
      <c r="AL181" s="7">
        <f>IF($F$154="n/a",0,IF(AL$3&lt;=$C181,0,IF(AL$3&gt;($F$154+$C181),INDEX($D$166:$W$166,,$C181)-SUM($D181:AK181),INDEX($D$166:$W$166,,$C181)/$F$154)))</f>
        <v>0</v>
      </c>
      <c r="AM181" s="7">
        <f>IF($F$154="n/a",0,IF(AM$3&lt;=$C181,0,IF(AM$3&gt;($F$154+$C181),INDEX($D$166:$W$166,,$C181)-SUM($D181:AL181),INDEX($D$166:$W$166,,$C181)/$F$154)))</f>
        <v>0</v>
      </c>
      <c r="AN181" s="7">
        <f>IF($F$154="n/a",0,IF(AN$3&lt;=$C181,0,IF(AN$3&gt;($F$154+$C181),INDEX($D$166:$W$166,,$C181)-SUM($D181:AM181),INDEX($D$166:$W$166,,$C181)/$F$154)))</f>
        <v>0</v>
      </c>
      <c r="AO181" s="7">
        <f>IF($F$154="n/a",0,IF(AO$3&lt;=$C181,0,IF(AO$3&gt;($F$154+$C181),INDEX($D$166:$W$166,,$C181)-SUM($D181:AN181),INDEX($D$166:$W$166,,$C181)/$F$154)))</f>
        <v>0</v>
      </c>
      <c r="AP181" s="7">
        <f>IF($F$154="n/a",0,IF(AP$3&lt;=$C181,0,IF(AP$3&gt;($F$154+$C181),INDEX($D$166:$W$166,,$C181)-SUM($D181:AO181),INDEX($D$166:$W$166,,$C181)/$F$154)))</f>
        <v>0</v>
      </c>
      <c r="AQ181" s="7">
        <f>IF($F$154="n/a",0,IF(AQ$3&lt;=$C181,0,IF(AQ$3&gt;($F$154+$C181),INDEX($D$166:$W$166,,$C181)-SUM($D181:AP181),INDEX($D$166:$W$166,,$C181)/$F$154)))</f>
        <v>0</v>
      </c>
      <c r="AR181" s="7">
        <f>IF($F$154="n/a",0,IF(AR$3&lt;=$C181,0,IF(AR$3&gt;($F$154+$C181),INDEX($D$166:$W$166,,$C181)-SUM($D181:AQ181),INDEX($D$166:$W$166,,$C181)/$F$154)))</f>
        <v>0</v>
      </c>
      <c r="AS181" s="7">
        <f>IF($F$154="n/a",0,IF(AS$3&lt;=$C181,0,IF(AS$3&gt;($F$154+$C181),INDEX($D$166:$W$166,,$C181)-SUM($D181:AR181),INDEX($D$166:$W$166,,$C181)/$F$154)))</f>
        <v>0</v>
      </c>
      <c r="AT181" s="7">
        <f>IF($F$154="n/a",0,IF(AT$3&lt;=$C181,0,IF(AT$3&gt;($F$154+$C181),INDEX($D$166:$W$166,,$C181)-SUM($D181:AS181),INDEX($D$166:$W$166,,$C181)/$F$154)))</f>
        <v>0</v>
      </c>
      <c r="AU181" s="7">
        <f>IF($F$154="n/a",0,IF(AU$3&lt;=$C181,0,IF(AU$3&gt;($F$154+$C181),INDEX($D$166:$W$166,,$C181)-SUM($D181:AT181),INDEX($D$166:$W$166,,$C181)/$F$154)))</f>
        <v>0</v>
      </c>
      <c r="AV181" s="7">
        <f>IF($F$154="n/a",0,IF(AV$3&lt;=$C181,0,IF(AV$3&gt;($F$154+$C181),INDEX($D$166:$W$166,,$C181)-SUM($D181:AU181),INDEX($D$166:$W$166,,$C181)/$F$154)))</f>
        <v>0</v>
      </c>
      <c r="AW181" s="7">
        <f>IF($F$154="n/a",0,IF(AW$3&lt;=$C181,0,IF(AW$3&gt;($F$154+$C181),INDEX($D$166:$W$166,,$C181)-SUM($D181:AV181),INDEX($D$166:$W$166,,$C181)/$F$154)))</f>
        <v>0</v>
      </c>
      <c r="AX181" s="7">
        <f>IF($F$154="n/a",0,IF(AX$3&lt;=$C181,0,IF(AX$3&gt;($F$154+$C181),INDEX($D$166:$W$166,,$C181)-SUM($D181:AW181),INDEX($D$166:$W$166,,$C181)/$F$154)))</f>
        <v>0</v>
      </c>
      <c r="AY181" s="7">
        <f>IF($F$154="n/a",0,IF(AY$3&lt;=$C181,0,IF(AY$3&gt;($F$154+$C181),INDEX($D$166:$W$166,,$C181)-SUM($D181:AX181),INDEX($D$166:$W$166,,$C181)/$F$154)))</f>
        <v>0</v>
      </c>
      <c r="AZ181" s="7">
        <f>IF($F$154="n/a",0,IF(AZ$3&lt;=$C181,0,IF(AZ$3&gt;($F$154+$C181),INDEX($D$166:$W$166,,$C181)-SUM($D181:AY181),INDEX($D$166:$W$166,,$C181)/$F$154)))</f>
        <v>0</v>
      </c>
      <c r="BA181" s="7">
        <f>IF($F$154="n/a",0,IF(BA$3&lt;=$C181,0,IF(BA$3&gt;($F$154+$C181),INDEX($D$166:$W$166,,$C181)-SUM($D181:AZ181),INDEX($D$166:$W$166,,$C181)/$F$154)))</f>
        <v>0</v>
      </c>
      <c r="BB181" s="7">
        <f>IF($F$154="n/a",0,IF(BB$3&lt;=$C181,0,IF(BB$3&gt;($F$154+$C181),INDEX($D$166:$W$166,,$C181)-SUM($D181:BA181),INDEX($D$166:$W$166,,$C181)/$F$154)))</f>
        <v>0</v>
      </c>
      <c r="BC181" s="7">
        <f>IF($F$154="n/a",0,IF(BC$3&lt;=$C181,0,IF(BC$3&gt;($F$154+$C181),INDEX($D$166:$W$166,,$C181)-SUM($D181:BB181),INDEX($D$166:$W$166,,$C181)/$F$154)))</f>
        <v>0</v>
      </c>
      <c r="BD181" s="7">
        <f>IF($F$154="n/a",0,IF(BD$3&lt;=$C181,0,IF(BD$3&gt;($F$154+$C181),INDEX($D$166:$W$166,,$C181)-SUM($D181:BC181),INDEX($D$166:$W$166,,$C181)/$F$154)))</f>
        <v>0</v>
      </c>
      <c r="BE181" s="7">
        <f>IF($F$154="n/a",0,IF(BE$3&lt;=$C181,0,IF(BE$3&gt;($F$154+$C181),INDEX($D$166:$W$166,,$C181)-SUM($D181:BD181),INDEX($D$166:$W$166,,$C181)/$F$154)))</f>
        <v>0</v>
      </c>
      <c r="BF181" s="7">
        <f>IF($F$154="n/a",0,IF(BF$3&lt;=$C181,0,IF(BF$3&gt;($F$154+$C181),INDEX($D$166:$W$166,,$C181)-SUM($D181:BE181),INDEX($D$166:$W$166,,$C181)/$F$154)))</f>
        <v>0</v>
      </c>
      <c r="BG181" s="7">
        <f>IF($F$154="n/a",0,IF(BG$3&lt;=$C181,0,IF(BG$3&gt;($F$154+$C181),INDEX($D$166:$W$166,,$C181)-SUM($D181:BF181),INDEX($D$166:$W$166,,$C181)/$F$154)))</f>
        <v>0</v>
      </c>
      <c r="BH181" s="7">
        <f>IF($F$154="n/a",0,IF(BH$3&lt;=$C181,0,IF(BH$3&gt;($F$154+$C181),INDEX($D$166:$W$166,,$C181)-SUM($D181:BG181),INDEX($D$166:$W$166,,$C181)/$F$154)))</f>
        <v>0</v>
      </c>
      <c r="BI181" s="7">
        <f>IF($F$154="n/a",0,IF(BI$3&lt;=$C181,0,IF(BI$3&gt;($F$154+$C181),INDEX($D$166:$W$166,,$C181)-SUM($D181:BH181),INDEX($D$166:$W$166,,$C181)/$F$154)))</f>
        <v>0</v>
      </c>
      <c r="BJ181" s="7">
        <f>IF($F$154="n/a",0,IF(BJ$3&lt;=$C181,0,IF(BJ$3&gt;($F$154+$C181),INDEX($D$166:$W$166,,$C181)-SUM($D181:BI181),INDEX($D$166:$W$166,,$C181)/$F$154)))</f>
        <v>0</v>
      </c>
      <c r="BK181" s="7">
        <f>IF($F$154="n/a",0,IF(BK$3&lt;=$C181,0,IF(BK$3&gt;($F$154+$C181),INDEX($D$166:$W$166,,$C181)-SUM($D181:BJ181),INDEX($D$166:$W$166,,$C181)/$F$154)))</f>
        <v>0</v>
      </c>
    </row>
    <row r="182" spans="2:63" outlineLevel="1">
      <c r="B182" s="14">
        <v>2026</v>
      </c>
      <c r="C182">
        <v>14</v>
      </c>
      <c r="D182" s="7"/>
      <c r="E182" s="7">
        <f>IF($F$154="n/a",0,IF(E$3&lt;=$C182,0,IF(E$3&gt;($F$154+$C182),INDEX($D$166:$W$166,,$C182)-SUM($D182:D182),INDEX($D$166:$W$166,,$C182)/$F$154)))</f>
        <v>0</v>
      </c>
      <c r="F182" s="7">
        <f>IF($F$154="n/a",0,IF(F$3&lt;=$C182,0,IF(F$3&gt;($F$154+$C182),INDEX($D$166:$W$166,,$C182)-SUM($D182:E182),INDEX($D$166:$W$166,,$C182)/$F$154)))</f>
        <v>0</v>
      </c>
      <c r="G182" s="7">
        <f>IF($F$154="n/a",0,IF(G$3&lt;=$C182,0,IF(G$3&gt;($F$154+$C182),INDEX($D$166:$W$166,,$C182)-SUM($D182:F182),INDEX($D$166:$W$166,,$C182)/$F$154)))</f>
        <v>0</v>
      </c>
      <c r="H182" s="10">
        <f>IF($F$154="n/a",0,IF(H$3&lt;=$C182,0,IF(H$3&gt;($F$154+$C182),INDEX($D$166:$W$166,,$C182)-SUM($D182:G182),INDEX($D$166:$W$166,,$C182)/$F$154)))</f>
        <v>0</v>
      </c>
      <c r="I182" s="11">
        <f>IF($F$154="n/a",0,IF(I$3&lt;=$C182,0,IF(I$3&gt;($F$154+$C182),INDEX($D$166:$W$166,,$C182)-SUM($D182:H182),INDEX($D$166:$W$166,,$C182)/$F$154)))</f>
        <v>0</v>
      </c>
      <c r="J182" s="7">
        <f>IF($F$154="n/a",0,IF(J$3&lt;=$C182,0,IF(J$3&gt;($F$154+$C182),INDEX($D$166:$W$166,,$C182)-SUM($D182:I182),INDEX($D$166:$W$166,,$C182)/$F$154)))</f>
        <v>0</v>
      </c>
      <c r="K182" s="7">
        <f>IF($F$154="n/a",0,IF(K$3&lt;=$C182,0,IF(K$3&gt;($F$154+$C182),INDEX($D$166:$W$166,,$C182)-SUM($D182:J182),INDEX($D$166:$W$166,,$C182)/$F$154)))</f>
        <v>0</v>
      </c>
      <c r="L182" s="7">
        <f>IF($F$154="n/a",0,IF(L$3&lt;=$C182,0,IF(L$3&gt;($F$154+$C182),INDEX($D$166:$W$166,,$C182)-SUM($D182:K182),INDEX($D$166:$W$166,,$C182)/$F$154)))</f>
        <v>0</v>
      </c>
      <c r="M182" s="7">
        <f>IF($F$154="n/a",0,IF(M$3&lt;=$C182,0,IF(M$3&gt;($F$154+$C182),INDEX($D$166:$W$166,,$C182)-SUM($D182:L182),INDEX($D$166:$W$166,,$C182)/$F$154)))</f>
        <v>0</v>
      </c>
      <c r="N182" s="7">
        <f>IF($F$154="n/a",0,IF(N$3&lt;=$C182,0,IF(N$3&gt;($F$154+$C182),INDEX($D$166:$W$166,,$C182)-SUM($D182:M182),INDEX($D$166:$W$166,,$C182)/$F$154)))</f>
        <v>0</v>
      </c>
      <c r="O182" s="7">
        <f>IF($F$154="n/a",0,IF(O$3&lt;=$C182,0,IF(O$3&gt;($F$154+$C182),INDEX($D$166:$W$166,,$C182)-SUM($D182:N182),INDEX($D$166:$W$166,,$C182)/$F$154)))</f>
        <v>0</v>
      </c>
      <c r="P182" s="7">
        <f>IF($F$154="n/a",0,IF(P$3&lt;=$C182,0,IF(P$3&gt;($F$154+$C182),INDEX($D$166:$W$166,,$C182)-SUM($D182:O182),INDEX($D$166:$W$166,,$C182)/$F$154)))</f>
        <v>0</v>
      </c>
      <c r="Q182" s="7">
        <f>IF($F$154="n/a",0,IF(Q$3&lt;=$C182,0,IF(Q$3&gt;($F$154+$C182),INDEX($D$166:$W$166,,$C182)-SUM($D182:P182),INDEX($D$166:$W$166,,$C182)/$F$154)))</f>
        <v>0</v>
      </c>
      <c r="R182" s="7">
        <f>IF($F$154="n/a",0,IF(R$3&lt;=$C182,0,IF(R$3&gt;($F$154+$C182),INDEX($D$166:$W$166,,$C182)-SUM($D182:Q182),INDEX($D$166:$W$166,,$C182)/$F$154)))</f>
        <v>0</v>
      </c>
      <c r="S182" s="7">
        <f>IF($F$154="n/a",0,IF(S$3&lt;=$C182,0,IF(S$3&gt;($F$154+$C182),INDEX($D$166:$W$166,,$C182)-SUM($D182:R182),INDEX($D$166:$W$166,,$C182)/$F$154)))</f>
        <v>0</v>
      </c>
      <c r="T182" s="7">
        <f>IF($F$154="n/a",0,IF(T$3&lt;=$C182,0,IF(T$3&gt;($F$154+$C182),INDEX($D$166:$W$166,,$C182)-SUM($D182:S182),INDEX($D$166:$W$166,,$C182)/$F$154)))</f>
        <v>0</v>
      </c>
      <c r="U182" s="7">
        <f>IF($F$154="n/a",0,IF(U$3&lt;=$C182,0,IF(U$3&gt;($F$154+$C182),INDEX($D$166:$W$166,,$C182)-SUM($D182:T182),INDEX($D$166:$W$166,,$C182)/$F$154)))</f>
        <v>0</v>
      </c>
      <c r="V182" s="7">
        <f>IF($F$154="n/a",0,IF(V$3&lt;=$C182,0,IF(V$3&gt;($F$154+$C182),INDEX($D$166:$W$166,,$C182)-SUM($D182:U182),INDEX($D$166:$W$166,,$C182)/$F$154)))</f>
        <v>0</v>
      </c>
      <c r="W182" s="7">
        <f>IF($F$154="n/a",0,IF(W$3&lt;=$C182,0,IF(W$3&gt;($F$154+$C182),INDEX($D$166:$W$166,,$C182)-SUM($D182:V182),INDEX($D$166:$W$166,,$C182)/$F$154)))</f>
        <v>0</v>
      </c>
      <c r="X182" s="7">
        <f>IF($F$154="n/a",0,IF(X$3&lt;=$C182,0,IF(X$3&gt;($F$154+$C182),INDEX($D$166:$W$166,,$C182)-SUM($D182:W182),INDEX($D$166:$W$166,,$C182)/$F$154)))</f>
        <v>0</v>
      </c>
      <c r="Y182" s="7">
        <f>IF($F$154="n/a",0,IF(Y$3&lt;=$C182,0,IF(Y$3&gt;($F$154+$C182),INDEX($D$166:$W$166,,$C182)-SUM($D182:X182),INDEX($D$166:$W$166,,$C182)/$F$154)))</f>
        <v>0</v>
      </c>
      <c r="Z182" s="7">
        <f>IF($F$154="n/a",0,IF(Z$3&lt;=$C182,0,IF(Z$3&gt;($F$154+$C182),INDEX($D$166:$W$166,,$C182)-SUM($D182:Y182),INDEX($D$166:$W$166,,$C182)/$F$154)))</f>
        <v>0</v>
      </c>
      <c r="AA182" s="7">
        <f>IF($F$154="n/a",0,IF(AA$3&lt;=$C182,0,IF(AA$3&gt;($F$154+$C182),INDEX($D$166:$W$166,,$C182)-SUM($D182:Z182),INDEX($D$166:$W$166,,$C182)/$F$154)))</f>
        <v>0</v>
      </c>
      <c r="AB182" s="7">
        <f>IF($F$154="n/a",0,IF(AB$3&lt;=$C182,0,IF(AB$3&gt;($F$154+$C182),INDEX($D$166:$W$166,,$C182)-SUM($D182:AA182),INDEX($D$166:$W$166,,$C182)/$F$154)))</f>
        <v>0</v>
      </c>
      <c r="AC182" s="7">
        <f>IF($F$154="n/a",0,IF(AC$3&lt;=$C182,0,IF(AC$3&gt;($F$154+$C182),INDEX($D$166:$W$166,,$C182)-SUM($D182:AB182),INDEX($D$166:$W$166,,$C182)/$F$154)))</f>
        <v>0</v>
      </c>
      <c r="AD182" s="7">
        <f>IF($F$154="n/a",0,IF(AD$3&lt;=$C182,0,IF(AD$3&gt;($F$154+$C182),INDEX($D$166:$W$166,,$C182)-SUM($D182:AC182),INDEX($D$166:$W$166,,$C182)/$F$154)))</f>
        <v>0</v>
      </c>
      <c r="AE182" s="7">
        <f>IF($F$154="n/a",0,IF(AE$3&lt;=$C182,0,IF(AE$3&gt;($F$154+$C182),INDEX($D$166:$W$166,,$C182)-SUM($D182:AD182),INDEX($D$166:$W$166,,$C182)/$F$154)))</f>
        <v>0</v>
      </c>
      <c r="AF182" s="7">
        <f>IF($F$154="n/a",0,IF(AF$3&lt;=$C182,0,IF(AF$3&gt;($F$154+$C182),INDEX($D$166:$W$166,,$C182)-SUM($D182:AE182),INDEX($D$166:$W$166,,$C182)/$F$154)))</f>
        <v>0</v>
      </c>
      <c r="AG182" s="7">
        <f>IF($F$154="n/a",0,IF(AG$3&lt;=$C182,0,IF(AG$3&gt;($F$154+$C182),INDEX($D$166:$W$166,,$C182)-SUM($D182:AF182),INDEX($D$166:$W$166,,$C182)/$F$154)))</f>
        <v>0</v>
      </c>
      <c r="AH182" s="7">
        <f>IF($F$154="n/a",0,IF(AH$3&lt;=$C182,0,IF(AH$3&gt;($F$154+$C182),INDEX($D$166:$W$166,,$C182)-SUM($D182:AG182),INDEX($D$166:$W$166,,$C182)/$F$154)))</f>
        <v>0</v>
      </c>
      <c r="AI182" s="7">
        <f>IF($F$154="n/a",0,IF(AI$3&lt;=$C182,0,IF(AI$3&gt;($F$154+$C182),INDEX($D$166:$W$166,,$C182)-SUM($D182:AH182),INDEX($D$166:$W$166,,$C182)/$F$154)))</f>
        <v>0</v>
      </c>
      <c r="AJ182" s="7">
        <f>IF($F$154="n/a",0,IF(AJ$3&lt;=$C182,0,IF(AJ$3&gt;($F$154+$C182),INDEX($D$166:$W$166,,$C182)-SUM($D182:AI182),INDEX($D$166:$W$166,,$C182)/$F$154)))</f>
        <v>0</v>
      </c>
      <c r="AK182" s="7">
        <f>IF($F$154="n/a",0,IF(AK$3&lt;=$C182,0,IF(AK$3&gt;($F$154+$C182),INDEX($D$166:$W$166,,$C182)-SUM($D182:AJ182),INDEX($D$166:$W$166,,$C182)/$F$154)))</f>
        <v>0</v>
      </c>
      <c r="AL182" s="7">
        <f>IF($F$154="n/a",0,IF(AL$3&lt;=$C182,0,IF(AL$3&gt;($F$154+$C182),INDEX($D$166:$W$166,,$C182)-SUM($D182:AK182),INDEX($D$166:$W$166,,$C182)/$F$154)))</f>
        <v>0</v>
      </c>
      <c r="AM182" s="7">
        <f>IF($F$154="n/a",0,IF(AM$3&lt;=$C182,0,IF(AM$3&gt;($F$154+$C182),INDEX($D$166:$W$166,,$C182)-SUM($D182:AL182),INDEX($D$166:$W$166,,$C182)/$F$154)))</f>
        <v>0</v>
      </c>
      <c r="AN182" s="7">
        <f>IF($F$154="n/a",0,IF(AN$3&lt;=$C182,0,IF(AN$3&gt;($F$154+$C182),INDEX($D$166:$W$166,,$C182)-SUM($D182:AM182),INDEX($D$166:$W$166,,$C182)/$F$154)))</f>
        <v>0</v>
      </c>
      <c r="AO182" s="7">
        <f>IF($F$154="n/a",0,IF(AO$3&lt;=$C182,0,IF(AO$3&gt;($F$154+$C182),INDEX($D$166:$W$166,,$C182)-SUM($D182:AN182),INDEX($D$166:$W$166,,$C182)/$F$154)))</f>
        <v>0</v>
      </c>
      <c r="AP182" s="7">
        <f>IF($F$154="n/a",0,IF(AP$3&lt;=$C182,0,IF(AP$3&gt;($F$154+$C182),INDEX($D$166:$W$166,,$C182)-SUM($D182:AO182),INDEX($D$166:$W$166,,$C182)/$F$154)))</f>
        <v>0</v>
      </c>
      <c r="AQ182" s="7">
        <f>IF($F$154="n/a",0,IF(AQ$3&lt;=$C182,0,IF(AQ$3&gt;($F$154+$C182),INDEX($D$166:$W$166,,$C182)-SUM($D182:AP182),INDEX($D$166:$W$166,,$C182)/$F$154)))</f>
        <v>0</v>
      </c>
      <c r="AR182" s="7">
        <f>IF($F$154="n/a",0,IF(AR$3&lt;=$C182,0,IF(AR$3&gt;($F$154+$C182),INDEX($D$166:$W$166,,$C182)-SUM($D182:AQ182),INDEX($D$166:$W$166,,$C182)/$F$154)))</f>
        <v>0</v>
      </c>
      <c r="AS182" s="7">
        <f>IF($F$154="n/a",0,IF(AS$3&lt;=$C182,0,IF(AS$3&gt;($F$154+$C182),INDEX($D$166:$W$166,,$C182)-SUM($D182:AR182),INDEX($D$166:$W$166,,$C182)/$F$154)))</f>
        <v>0</v>
      </c>
      <c r="AT182" s="7">
        <f>IF($F$154="n/a",0,IF(AT$3&lt;=$C182,0,IF(AT$3&gt;($F$154+$C182),INDEX($D$166:$W$166,,$C182)-SUM($D182:AS182),INDEX($D$166:$W$166,,$C182)/$F$154)))</f>
        <v>0</v>
      </c>
      <c r="AU182" s="7">
        <f>IF($F$154="n/a",0,IF(AU$3&lt;=$C182,0,IF(AU$3&gt;($F$154+$C182),INDEX($D$166:$W$166,,$C182)-SUM($D182:AT182),INDEX($D$166:$W$166,,$C182)/$F$154)))</f>
        <v>0</v>
      </c>
      <c r="AV182" s="7">
        <f>IF($F$154="n/a",0,IF(AV$3&lt;=$C182,0,IF(AV$3&gt;($F$154+$C182),INDEX($D$166:$W$166,,$C182)-SUM($D182:AU182),INDEX($D$166:$W$166,,$C182)/$F$154)))</f>
        <v>0</v>
      </c>
      <c r="AW182" s="7">
        <f>IF($F$154="n/a",0,IF(AW$3&lt;=$C182,0,IF(AW$3&gt;($F$154+$C182),INDEX($D$166:$W$166,,$C182)-SUM($D182:AV182),INDEX($D$166:$W$166,,$C182)/$F$154)))</f>
        <v>0</v>
      </c>
      <c r="AX182" s="7">
        <f>IF($F$154="n/a",0,IF(AX$3&lt;=$C182,0,IF(AX$3&gt;($F$154+$C182),INDEX($D$166:$W$166,,$C182)-SUM($D182:AW182),INDEX($D$166:$W$166,,$C182)/$F$154)))</f>
        <v>0</v>
      </c>
      <c r="AY182" s="7">
        <f>IF($F$154="n/a",0,IF(AY$3&lt;=$C182,0,IF(AY$3&gt;($F$154+$C182),INDEX($D$166:$W$166,,$C182)-SUM($D182:AX182),INDEX($D$166:$W$166,,$C182)/$F$154)))</f>
        <v>0</v>
      </c>
      <c r="AZ182" s="7">
        <f>IF($F$154="n/a",0,IF(AZ$3&lt;=$C182,0,IF(AZ$3&gt;($F$154+$C182),INDEX($D$166:$W$166,,$C182)-SUM($D182:AY182),INDEX($D$166:$W$166,,$C182)/$F$154)))</f>
        <v>0</v>
      </c>
      <c r="BA182" s="7">
        <f>IF($F$154="n/a",0,IF(BA$3&lt;=$C182,0,IF(BA$3&gt;($F$154+$C182),INDEX($D$166:$W$166,,$C182)-SUM($D182:AZ182),INDEX($D$166:$W$166,,$C182)/$F$154)))</f>
        <v>0</v>
      </c>
      <c r="BB182" s="7">
        <f>IF($F$154="n/a",0,IF(BB$3&lt;=$C182,0,IF(BB$3&gt;($F$154+$C182),INDEX($D$166:$W$166,,$C182)-SUM($D182:BA182),INDEX($D$166:$W$166,,$C182)/$F$154)))</f>
        <v>0</v>
      </c>
      <c r="BC182" s="7">
        <f>IF($F$154="n/a",0,IF(BC$3&lt;=$C182,0,IF(BC$3&gt;($F$154+$C182),INDEX($D$166:$W$166,,$C182)-SUM($D182:BB182),INDEX($D$166:$W$166,,$C182)/$F$154)))</f>
        <v>0</v>
      </c>
      <c r="BD182" s="7">
        <f>IF($F$154="n/a",0,IF(BD$3&lt;=$C182,0,IF(BD$3&gt;($F$154+$C182),INDEX($D$166:$W$166,,$C182)-SUM($D182:BC182),INDEX($D$166:$W$166,,$C182)/$F$154)))</f>
        <v>0</v>
      </c>
      <c r="BE182" s="7">
        <f>IF($F$154="n/a",0,IF(BE$3&lt;=$C182,0,IF(BE$3&gt;($F$154+$C182),INDEX($D$166:$W$166,,$C182)-SUM($D182:BD182),INDEX($D$166:$W$166,,$C182)/$F$154)))</f>
        <v>0</v>
      </c>
      <c r="BF182" s="7">
        <f>IF($F$154="n/a",0,IF(BF$3&lt;=$C182,0,IF(BF$3&gt;($F$154+$C182),INDEX($D$166:$W$166,,$C182)-SUM($D182:BE182),INDEX($D$166:$W$166,,$C182)/$F$154)))</f>
        <v>0</v>
      </c>
      <c r="BG182" s="7">
        <f>IF($F$154="n/a",0,IF(BG$3&lt;=$C182,0,IF(BG$3&gt;($F$154+$C182),INDEX($D$166:$W$166,,$C182)-SUM($D182:BF182),INDEX($D$166:$W$166,,$C182)/$F$154)))</f>
        <v>0</v>
      </c>
      <c r="BH182" s="7">
        <f>IF($F$154="n/a",0,IF(BH$3&lt;=$C182,0,IF(BH$3&gt;($F$154+$C182),INDEX($D$166:$W$166,,$C182)-SUM($D182:BG182),INDEX($D$166:$W$166,,$C182)/$F$154)))</f>
        <v>0</v>
      </c>
      <c r="BI182" s="7">
        <f>IF($F$154="n/a",0,IF(BI$3&lt;=$C182,0,IF(BI$3&gt;($F$154+$C182),INDEX($D$166:$W$166,,$C182)-SUM($D182:BH182),INDEX($D$166:$W$166,,$C182)/$F$154)))</f>
        <v>0</v>
      </c>
      <c r="BJ182" s="7">
        <f>IF($F$154="n/a",0,IF(BJ$3&lt;=$C182,0,IF(BJ$3&gt;($F$154+$C182),INDEX($D$166:$W$166,,$C182)-SUM($D182:BI182),INDEX($D$166:$W$166,,$C182)/$F$154)))</f>
        <v>0</v>
      </c>
      <c r="BK182" s="7">
        <f>IF($F$154="n/a",0,IF(BK$3&lt;=$C182,0,IF(BK$3&gt;($F$154+$C182),INDEX($D$166:$W$166,,$C182)-SUM($D182:BJ182),INDEX($D$166:$W$166,,$C182)/$F$154)))</f>
        <v>0</v>
      </c>
    </row>
    <row r="183" spans="2:63" outlineLevel="1">
      <c r="B183" s="14">
        <v>2027</v>
      </c>
      <c r="C183">
        <v>15</v>
      </c>
      <c r="D183" s="7"/>
      <c r="E183" s="7">
        <f>IF($F$154="n/a",0,IF(E$3&lt;=$C183,0,IF(E$3&gt;($F$154+$C183),INDEX($D$166:$W$166,,$C183)-SUM($D183:D183),INDEX($D$166:$W$166,,$C183)/$F$154)))</f>
        <v>0</v>
      </c>
      <c r="F183" s="7">
        <f>IF($F$154="n/a",0,IF(F$3&lt;=$C183,0,IF(F$3&gt;($F$154+$C183),INDEX($D$166:$W$166,,$C183)-SUM($D183:E183),INDEX($D$166:$W$166,,$C183)/$F$154)))</f>
        <v>0</v>
      </c>
      <c r="G183" s="7">
        <f>IF($F$154="n/a",0,IF(G$3&lt;=$C183,0,IF(G$3&gt;($F$154+$C183),INDEX($D$166:$W$166,,$C183)-SUM($D183:F183),INDEX($D$166:$W$166,,$C183)/$F$154)))</f>
        <v>0</v>
      </c>
      <c r="H183" s="10">
        <f>IF($F$154="n/a",0,IF(H$3&lt;=$C183,0,IF(H$3&gt;($F$154+$C183),INDEX($D$166:$W$166,,$C183)-SUM($D183:G183),INDEX($D$166:$W$166,,$C183)/$F$154)))</f>
        <v>0</v>
      </c>
      <c r="I183" s="11">
        <f>IF($F$154="n/a",0,IF(I$3&lt;=$C183,0,IF(I$3&gt;($F$154+$C183),INDEX($D$166:$W$166,,$C183)-SUM($D183:H183),INDEX($D$166:$W$166,,$C183)/$F$154)))</f>
        <v>0</v>
      </c>
      <c r="J183" s="7">
        <f>IF($F$154="n/a",0,IF(J$3&lt;=$C183,0,IF(J$3&gt;($F$154+$C183),INDEX($D$166:$W$166,,$C183)-SUM($D183:I183),INDEX($D$166:$W$166,,$C183)/$F$154)))</f>
        <v>0</v>
      </c>
      <c r="K183" s="7">
        <f>IF($F$154="n/a",0,IF(K$3&lt;=$C183,0,IF(K$3&gt;($F$154+$C183),INDEX($D$166:$W$166,,$C183)-SUM($D183:J183),INDEX($D$166:$W$166,,$C183)/$F$154)))</f>
        <v>0</v>
      </c>
      <c r="L183" s="7">
        <f>IF($F$154="n/a",0,IF(L$3&lt;=$C183,0,IF(L$3&gt;($F$154+$C183),INDEX($D$166:$W$166,,$C183)-SUM($D183:K183),INDEX($D$166:$W$166,,$C183)/$F$154)))</f>
        <v>0</v>
      </c>
      <c r="M183" s="7">
        <f>IF($F$154="n/a",0,IF(M$3&lt;=$C183,0,IF(M$3&gt;($F$154+$C183),INDEX($D$166:$W$166,,$C183)-SUM($D183:L183),INDEX($D$166:$W$166,,$C183)/$F$154)))</f>
        <v>0</v>
      </c>
      <c r="N183" s="7">
        <f>IF($F$154="n/a",0,IF(N$3&lt;=$C183,0,IF(N$3&gt;($F$154+$C183),INDEX($D$166:$W$166,,$C183)-SUM($D183:M183),INDEX($D$166:$W$166,,$C183)/$F$154)))</f>
        <v>0</v>
      </c>
      <c r="O183" s="7">
        <f>IF($F$154="n/a",0,IF(O$3&lt;=$C183,0,IF(O$3&gt;($F$154+$C183),INDEX($D$166:$W$166,,$C183)-SUM($D183:N183),INDEX($D$166:$W$166,,$C183)/$F$154)))</f>
        <v>0</v>
      </c>
      <c r="P183" s="7">
        <f>IF($F$154="n/a",0,IF(P$3&lt;=$C183,0,IF(P$3&gt;($F$154+$C183),INDEX($D$166:$W$166,,$C183)-SUM($D183:O183),INDEX($D$166:$W$166,,$C183)/$F$154)))</f>
        <v>0</v>
      </c>
      <c r="Q183" s="7">
        <f>IF($F$154="n/a",0,IF(Q$3&lt;=$C183,0,IF(Q$3&gt;($F$154+$C183),INDEX($D$166:$W$166,,$C183)-SUM($D183:P183),INDEX($D$166:$W$166,,$C183)/$F$154)))</f>
        <v>0</v>
      </c>
      <c r="R183" s="7">
        <f>IF($F$154="n/a",0,IF(R$3&lt;=$C183,0,IF(R$3&gt;($F$154+$C183),INDEX($D$166:$W$166,,$C183)-SUM($D183:Q183),INDEX($D$166:$W$166,,$C183)/$F$154)))</f>
        <v>0</v>
      </c>
      <c r="S183" s="7">
        <f>IF($F$154="n/a",0,IF(S$3&lt;=$C183,0,IF(S$3&gt;($F$154+$C183),INDEX($D$166:$W$166,,$C183)-SUM($D183:R183),INDEX($D$166:$W$166,,$C183)/$F$154)))</f>
        <v>0</v>
      </c>
      <c r="T183" s="7">
        <f>IF($F$154="n/a",0,IF(T$3&lt;=$C183,0,IF(T$3&gt;($F$154+$C183),INDEX($D$166:$W$166,,$C183)-SUM($D183:S183),INDEX($D$166:$W$166,,$C183)/$F$154)))</f>
        <v>0</v>
      </c>
      <c r="U183" s="7">
        <f>IF($F$154="n/a",0,IF(U$3&lt;=$C183,0,IF(U$3&gt;($F$154+$C183),INDEX($D$166:$W$166,,$C183)-SUM($D183:T183),INDEX($D$166:$W$166,,$C183)/$F$154)))</f>
        <v>0</v>
      </c>
      <c r="V183" s="7">
        <f>IF($F$154="n/a",0,IF(V$3&lt;=$C183,0,IF(V$3&gt;($F$154+$C183),INDEX($D$166:$W$166,,$C183)-SUM($D183:U183),INDEX($D$166:$W$166,,$C183)/$F$154)))</f>
        <v>0</v>
      </c>
      <c r="W183" s="7">
        <f>IF($F$154="n/a",0,IF(W$3&lt;=$C183,0,IF(W$3&gt;($F$154+$C183),INDEX($D$166:$W$166,,$C183)-SUM($D183:V183),INDEX($D$166:$W$166,,$C183)/$F$154)))</f>
        <v>0</v>
      </c>
      <c r="X183" s="7">
        <f>IF($F$154="n/a",0,IF(X$3&lt;=$C183,0,IF(X$3&gt;($F$154+$C183),INDEX($D$166:$W$166,,$C183)-SUM($D183:W183),INDEX($D$166:$W$166,,$C183)/$F$154)))</f>
        <v>0</v>
      </c>
      <c r="Y183" s="7">
        <f>IF($F$154="n/a",0,IF(Y$3&lt;=$C183,0,IF(Y$3&gt;($F$154+$C183),INDEX($D$166:$W$166,,$C183)-SUM($D183:X183),INDEX($D$166:$W$166,,$C183)/$F$154)))</f>
        <v>0</v>
      </c>
      <c r="Z183" s="7">
        <f>IF($F$154="n/a",0,IF(Z$3&lt;=$C183,0,IF(Z$3&gt;($F$154+$C183),INDEX($D$166:$W$166,,$C183)-SUM($D183:Y183),INDEX($D$166:$W$166,,$C183)/$F$154)))</f>
        <v>0</v>
      </c>
      <c r="AA183" s="7">
        <f>IF($F$154="n/a",0,IF(AA$3&lt;=$C183,0,IF(AA$3&gt;($F$154+$C183),INDEX($D$166:$W$166,,$C183)-SUM($D183:Z183),INDEX($D$166:$W$166,,$C183)/$F$154)))</f>
        <v>0</v>
      </c>
      <c r="AB183" s="7">
        <f>IF($F$154="n/a",0,IF(AB$3&lt;=$C183,0,IF(AB$3&gt;($F$154+$C183),INDEX($D$166:$W$166,,$C183)-SUM($D183:AA183),INDEX($D$166:$W$166,,$C183)/$F$154)))</f>
        <v>0</v>
      </c>
      <c r="AC183" s="7">
        <f>IF($F$154="n/a",0,IF(AC$3&lt;=$C183,0,IF(AC$3&gt;($F$154+$C183),INDEX($D$166:$W$166,,$C183)-SUM($D183:AB183),INDEX($D$166:$W$166,,$C183)/$F$154)))</f>
        <v>0</v>
      </c>
      <c r="AD183" s="7">
        <f>IF($F$154="n/a",0,IF(AD$3&lt;=$C183,0,IF(AD$3&gt;($F$154+$C183),INDEX($D$166:$W$166,,$C183)-SUM($D183:AC183),INDEX($D$166:$W$166,,$C183)/$F$154)))</f>
        <v>0</v>
      </c>
      <c r="AE183" s="7">
        <f>IF($F$154="n/a",0,IF(AE$3&lt;=$C183,0,IF(AE$3&gt;($F$154+$C183),INDEX($D$166:$W$166,,$C183)-SUM($D183:AD183),INDEX($D$166:$W$166,,$C183)/$F$154)))</f>
        <v>0</v>
      </c>
      <c r="AF183" s="7">
        <f>IF($F$154="n/a",0,IF(AF$3&lt;=$C183,0,IF(AF$3&gt;($F$154+$C183),INDEX($D$166:$W$166,,$C183)-SUM($D183:AE183),INDEX($D$166:$W$166,,$C183)/$F$154)))</f>
        <v>0</v>
      </c>
      <c r="AG183" s="7">
        <f>IF($F$154="n/a",0,IF(AG$3&lt;=$C183,0,IF(AG$3&gt;($F$154+$C183),INDEX($D$166:$W$166,,$C183)-SUM($D183:AF183),INDEX($D$166:$W$166,,$C183)/$F$154)))</f>
        <v>0</v>
      </c>
      <c r="AH183" s="7">
        <f>IF($F$154="n/a",0,IF(AH$3&lt;=$C183,0,IF(AH$3&gt;($F$154+$C183),INDEX($D$166:$W$166,,$C183)-SUM($D183:AG183),INDEX($D$166:$W$166,,$C183)/$F$154)))</f>
        <v>0</v>
      </c>
      <c r="AI183" s="7">
        <f>IF($F$154="n/a",0,IF(AI$3&lt;=$C183,0,IF(AI$3&gt;($F$154+$C183),INDEX($D$166:$W$166,,$C183)-SUM($D183:AH183),INDEX($D$166:$W$166,,$C183)/$F$154)))</f>
        <v>0</v>
      </c>
      <c r="AJ183" s="7">
        <f>IF($F$154="n/a",0,IF(AJ$3&lt;=$C183,0,IF(AJ$3&gt;($F$154+$C183),INDEX($D$166:$W$166,,$C183)-SUM($D183:AI183),INDEX($D$166:$W$166,,$C183)/$F$154)))</f>
        <v>0</v>
      </c>
      <c r="AK183" s="7">
        <f>IF($F$154="n/a",0,IF(AK$3&lt;=$C183,0,IF(AK$3&gt;($F$154+$C183),INDEX($D$166:$W$166,,$C183)-SUM($D183:AJ183),INDEX($D$166:$W$166,,$C183)/$F$154)))</f>
        <v>0</v>
      </c>
      <c r="AL183" s="7">
        <f>IF($F$154="n/a",0,IF(AL$3&lt;=$C183,0,IF(AL$3&gt;($F$154+$C183),INDEX($D$166:$W$166,,$C183)-SUM($D183:AK183),INDEX($D$166:$W$166,,$C183)/$F$154)))</f>
        <v>0</v>
      </c>
      <c r="AM183" s="7">
        <f>IF($F$154="n/a",0,IF(AM$3&lt;=$C183,0,IF(AM$3&gt;($F$154+$C183),INDEX($D$166:$W$166,,$C183)-SUM($D183:AL183),INDEX($D$166:$W$166,,$C183)/$F$154)))</f>
        <v>0</v>
      </c>
      <c r="AN183" s="7">
        <f>IF($F$154="n/a",0,IF(AN$3&lt;=$C183,0,IF(AN$3&gt;($F$154+$C183),INDEX($D$166:$W$166,,$C183)-SUM($D183:AM183),INDEX($D$166:$W$166,,$C183)/$F$154)))</f>
        <v>0</v>
      </c>
      <c r="AO183" s="7">
        <f>IF($F$154="n/a",0,IF(AO$3&lt;=$C183,0,IF(AO$3&gt;($F$154+$C183),INDEX($D$166:$W$166,,$C183)-SUM($D183:AN183),INDEX($D$166:$W$166,,$C183)/$F$154)))</f>
        <v>0</v>
      </c>
      <c r="AP183" s="7">
        <f>IF($F$154="n/a",0,IF(AP$3&lt;=$C183,0,IF(AP$3&gt;($F$154+$C183),INDEX($D$166:$W$166,,$C183)-SUM($D183:AO183),INDEX($D$166:$W$166,,$C183)/$F$154)))</f>
        <v>0</v>
      </c>
      <c r="AQ183" s="7">
        <f>IF($F$154="n/a",0,IF(AQ$3&lt;=$C183,0,IF(AQ$3&gt;($F$154+$C183),INDEX($D$166:$W$166,,$C183)-SUM($D183:AP183),INDEX($D$166:$W$166,,$C183)/$F$154)))</f>
        <v>0</v>
      </c>
      <c r="AR183" s="7">
        <f>IF($F$154="n/a",0,IF(AR$3&lt;=$C183,0,IF(AR$3&gt;($F$154+$C183),INDEX($D$166:$W$166,,$C183)-SUM($D183:AQ183),INDEX($D$166:$W$166,,$C183)/$F$154)))</f>
        <v>0</v>
      </c>
      <c r="AS183" s="7">
        <f>IF($F$154="n/a",0,IF(AS$3&lt;=$C183,0,IF(AS$3&gt;($F$154+$C183),INDEX($D$166:$W$166,,$C183)-SUM($D183:AR183),INDEX($D$166:$W$166,,$C183)/$F$154)))</f>
        <v>0</v>
      </c>
      <c r="AT183" s="7">
        <f>IF($F$154="n/a",0,IF(AT$3&lt;=$C183,0,IF(AT$3&gt;($F$154+$C183),INDEX($D$166:$W$166,,$C183)-SUM($D183:AS183),INDEX($D$166:$W$166,,$C183)/$F$154)))</f>
        <v>0</v>
      </c>
      <c r="AU183" s="7">
        <f>IF($F$154="n/a",0,IF(AU$3&lt;=$C183,0,IF(AU$3&gt;($F$154+$C183),INDEX($D$166:$W$166,,$C183)-SUM($D183:AT183),INDEX($D$166:$W$166,,$C183)/$F$154)))</f>
        <v>0</v>
      </c>
      <c r="AV183" s="7">
        <f>IF($F$154="n/a",0,IF(AV$3&lt;=$C183,0,IF(AV$3&gt;($F$154+$C183),INDEX($D$166:$W$166,,$C183)-SUM($D183:AU183),INDEX($D$166:$W$166,,$C183)/$F$154)))</f>
        <v>0</v>
      </c>
      <c r="AW183" s="7">
        <f>IF($F$154="n/a",0,IF(AW$3&lt;=$C183,0,IF(AW$3&gt;($F$154+$C183),INDEX($D$166:$W$166,,$C183)-SUM($D183:AV183),INDEX($D$166:$W$166,,$C183)/$F$154)))</f>
        <v>0</v>
      </c>
      <c r="AX183" s="7">
        <f>IF($F$154="n/a",0,IF(AX$3&lt;=$C183,0,IF(AX$3&gt;($F$154+$C183),INDEX($D$166:$W$166,,$C183)-SUM($D183:AW183),INDEX($D$166:$W$166,,$C183)/$F$154)))</f>
        <v>0</v>
      </c>
      <c r="AY183" s="7">
        <f>IF($F$154="n/a",0,IF(AY$3&lt;=$C183,0,IF(AY$3&gt;($F$154+$C183),INDEX($D$166:$W$166,,$C183)-SUM($D183:AX183),INDEX($D$166:$W$166,,$C183)/$F$154)))</f>
        <v>0</v>
      </c>
      <c r="AZ183" s="7">
        <f>IF($F$154="n/a",0,IF(AZ$3&lt;=$C183,0,IF(AZ$3&gt;($F$154+$C183),INDEX($D$166:$W$166,,$C183)-SUM($D183:AY183),INDEX($D$166:$W$166,,$C183)/$F$154)))</f>
        <v>0</v>
      </c>
      <c r="BA183" s="7">
        <f>IF($F$154="n/a",0,IF(BA$3&lt;=$C183,0,IF(BA$3&gt;($F$154+$C183),INDEX($D$166:$W$166,,$C183)-SUM($D183:AZ183),INDEX($D$166:$W$166,,$C183)/$F$154)))</f>
        <v>0</v>
      </c>
      <c r="BB183" s="7">
        <f>IF($F$154="n/a",0,IF(BB$3&lt;=$C183,0,IF(BB$3&gt;($F$154+$C183),INDEX($D$166:$W$166,,$C183)-SUM($D183:BA183),INDEX($D$166:$W$166,,$C183)/$F$154)))</f>
        <v>0</v>
      </c>
      <c r="BC183" s="7">
        <f>IF($F$154="n/a",0,IF(BC$3&lt;=$C183,0,IF(BC$3&gt;($F$154+$C183),INDEX($D$166:$W$166,,$C183)-SUM($D183:BB183),INDEX($D$166:$W$166,,$C183)/$F$154)))</f>
        <v>0</v>
      </c>
      <c r="BD183" s="7">
        <f>IF($F$154="n/a",0,IF(BD$3&lt;=$C183,0,IF(BD$3&gt;($F$154+$C183),INDEX($D$166:$W$166,,$C183)-SUM($D183:BC183),INDEX($D$166:$W$166,,$C183)/$F$154)))</f>
        <v>0</v>
      </c>
      <c r="BE183" s="7">
        <f>IF($F$154="n/a",0,IF(BE$3&lt;=$C183,0,IF(BE$3&gt;($F$154+$C183),INDEX($D$166:$W$166,,$C183)-SUM($D183:BD183),INDEX($D$166:$W$166,,$C183)/$F$154)))</f>
        <v>0</v>
      </c>
      <c r="BF183" s="7">
        <f>IF($F$154="n/a",0,IF(BF$3&lt;=$C183,0,IF(BF$3&gt;($F$154+$C183),INDEX($D$166:$W$166,,$C183)-SUM($D183:BE183),INDEX($D$166:$W$166,,$C183)/$F$154)))</f>
        <v>0</v>
      </c>
      <c r="BG183" s="7">
        <f>IF($F$154="n/a",0,IF(BG$3&lt;=$C183,0,IF(BG$3&gt;($F$154+$C183),INDEX($D$166:$W$166,,$C183)-SUM($D183:BF183),INDEX($D$166:$W$166,,$C183)/$F$154)))</f>
        <v>0</v>
      </c>
      <c r="BH183" s="7">
        <f>IF($F$154="n/a",0,IF(BH$3&lt;=$C183,0,IF(BH$3&gt;($F$154+$C183),INDEX($D$166:$W$166,,$C183)-SUM($D183:BG183),INDEX($D$166:$W$166,,$C183)/$F$154)))</f>
        <v>0</v>
      </c>
      <c r="BI183" s="7">
        <f>IF($F$154="n/a",0,IF(BI$3&lt;=$C183,0,IF(BI$3&gt;($F$154+$C183),INDEX($D$166:$W$166,,$C183)-SUM($D183:BH183),INDEX($D$166:$W$166,,$C183)/$F$154)))</f>
        <v>0</v>
      </c>
      <c r="BJ183" s="7">
        <f>IF($F$154="n/a",0,IF(BJ$3&lt;=$C183,0,IF(BJ$3&gt;($F$154+$C183),INDEX($D$166:$W$166,,$C183)-SUM($D183:BI183),INDEX($D$166:$W$166,,$C183)/$F$154)))</f>
        <v>0</v>
      </c>
      <c r="BK183" s="7">
        <f>IF($F$154="n/a",0,IF(BK$3&lt;=$C183,0,IF(BK$3&gt;($F$154+$C183),INDEX($D$166:$W$166,,$C183)-SUM($D183:BJ183),INDEX($D$166:$W$166,,$C183)/$F$154)))</f>
        <v>0</v>
      </c>
    </row>
    <row r="184" spans="2:63" outlineLevel="1">
      <c r="B184" s="14">
        <v>2028</v>
      </c>
      <c r="C184">
        <v>16</v>
      </c>
      <c r="D184" s="7"/>
      <c r="E184" s="7">
        <f>IF($F$154="n/a",0,IF(E$3&lt;=$C184,0,IF(E$3&gt;($F$154+$C184),INDEX($D$166:$W$166,,$C184)-SUM($D184:D184),INDEX($D$166:$W$166,,$C184)/$F$154)))</f>
        <v>0</v>
      </c>
      <c r="F184" s="7">
        <f>IF($F$154="n/a",0,IF(F$3&lt;=$C184,0,IF(F$3&gt;($F$154+$C184),INDEX($D$166:$W$166,,$C184)-SUM($D184:E184),INDEX($D$166:$W$166,,$C184)/$F$154)))</f>
        <v>0</v>
      </c>
      <c r="G184" s="7">
        <f>IF($F$154="n/a",0,IF(G$3&lt;=$C184,0,IF(G$3&gt;($F$154+$C184),INDEX($D$166:$W$166,,$C184)-SUM($D184:F184),INDEX($D$166:$W$166,,$C184)/$F$154)))</f>
        <v>0</v>
      </c>
      <c r="H184" s="10">
        <f>IF($F$154="n/a",0,IF(H$3&lt;=$C184,0,IF(H$3&gt;($F$154+$C184),INDEX($D$166:$W$166,,$C184)-SUM($D184:G184),INDEX($D$166:$W$166,,$C184)/$F$154)))</f>
        <v>0</v>
      </c>
      <c r="I184" s="11">
        <f>IF($F$154="n/a",0,IF(I$3&lt;=$C184,0,IF(I$3&gt;($F$154+$C184),INDEX($D$166:$W$166,,$C184)-SUM($D184:H184),INDEX($D$166:$W$166,,$C184)/$F$154)))</f>
        <v>0</v>
      </c>
      <c r="J184" s="7">
        <f>IF($F$154="n/a",0,IF(J$3&lt;=$C184,0,IF(J$3&gt;($F$154+$C184),INDEX($D$166:$W$166,,$C184)-SUM($D184:I184),INDEX($D$166:$W$166,,$C184)/$F$154)))</f>
        <v>0</v>
      </c>
      <c r="K184" s="7">
        <f>IF($F$154="n/a",0,IF(K$3&lt;=$C184,0,IF(K$3&gt;($F$154+$C184),INDEX($D$166:$W$166,,$C184)-SUM($D184:J184),INDEX($D$166:$W$166,,$C184)/$F$154)))</f>
        <v>0</v>
      </c>
      <c r="L184" s="7">
        <f>IF($F$154="n/a",0,IF(L$3&lt;=$C184,0,IF(L$3&gt;($F$154+$C184),INDEX($D$166:$W$166,,$C184)-SUM($D184:K184),INDEX($D$166:$W$166,,$C184)/$F$154)))</f>
        <v>0</v>
      </c>
      <c r="M184" s="7">
        <f>IF($F$154="n/a",0,IF(M$3&lt;=$C184,0,IF(M$3&gt;($F$154+$C184),INDEX($D$166:$W$166,,$C184)-SUM($D184:L184),INDEX($D$166:$W$166,,$C184)/$F$154)))</f>
        <v>0</v>
      </c>
      <c r="N184" s="7">
        <f>IF($F$154="n/a",0,IF(N$3&lt;=$C184,0,IF(N$3&gt;($F$154+$C184),INDEX($D$166:$W$166,,$C184)-SUM($D184:M184),INDEX($D$166:$W$166,,$C184)/$F$154)))</f>
        <v>0</v>
      </c>
      <c r="O184" s="7">
        <f>IF($F$154="n/a",0,IF(O$3&lt;=$C184,0,IF(O$3&gt;($F$154+$C184),INDEX($D$166:$W$166,,$C184)-SUM($D184:N184),INDEX($D$166:$W$166,,$C184)/$F$154)))</f>
        <v>0</v>
      </c>
      <c r="P184" s="7">
        <f>IF($F$154="n/a",0,IF(P$3&lt;=$C184,0,IF(P$3&gt;($F$154+$C184),INDEX($D$166:$W$166,,$C184)-SUM($D184:O184),INDEX($D$166:$W$166,,$C184)/$F$154)))</f>
        <v>0</v>
      </c>
      <c r="Q184" s="7">
        <f>IF($F$154="n/a",0,IF(Q$3&lt;=$C184,0,IF(Q$3&gt;($F$154+$C184),INDEX($D$166:$W$166,,$C184)-SUM($D184:P184),INDEX($D$166:$W$166,,$C184)/$F$154)))</f>
        <v>0</v>
      </c>
      <c r="R184" s="7">
        <f>IF($F$154="n/a",0,IF(R$3&lt;=$C184,0,IF(R$3&gt;($F$154+$C184),INDEX($D$166:$W$166,,$C184)-SUM($D184:Q184),INDEX($D$166:$W$166,,$C184)/$F$154)))</f>
        <v>0</v>
      </c>
      <c r="S184" s="7">
        <f>IF($F$154="n/a",0,IF(S$3&lt;=$C184,0,IF(S$3&gt;($F$154+$C184),INDEX($D$166:$W$166,,$C184)-SUM($D184:R184),INDEX($D$166:$W$166,,$C184)/$F$154)))</f>
        <v>0</v>
      </c>
      <c r="T184" s="7">
        <f>IF($F$154="n/a",0,IF(T$3&lt;=$C184,0,IF(T$3&gt;($F$154+$C184),INDEX($D$166:$W$166,,$C184)-SUM($D184:S184),INDEX($D$166:$W$166,,$C184)/$F$154)))</f>
        <v>0</v>
      </c>
      <c r="U184" s="7">
        <f>IF($F$154="n/a",0,IF(U$3&lt;=$C184,0,IF(U$3&gt;($F$154+$C184),INDEX($D$166:$W$166,,$C184)-SUM($D184:T184),INDEX($D$166:$W$166,,$C184)/$F$154)))</f>
        <v>0</v>
      </c>
      <c r="V184" s="7">
        <f>IF($F$154="n/a",0,IF(V$3&lt;=$C184,0,IF(V$3&gt;($F$154+$C184),INDEX($D$166:$W$166,,$C184)-SUM($D184:U184),INDEX($D$166:$W$166,,$C184)/$F$154)))</f>
        <v>0</v>
      </c>
      <c r="W184" s="7">
        <f>IF($F$154="n/a",0,IF(W$3&lt;=$C184,0,IF(W$3&gt;($F$154+$C184),INDEX($D$166:$W$166,,$C184)-SUM($D184:V184),INDEX($D$166:$W$166,,$C184)/$F$154)))</f>
        <v>0</v>
      </c>
      <c r="X184" s="7">
        <f>IF($F$154="n/a",0,IF(X$3&lt;=$C184,0,IF(X$3&gt;($F$154+$C184),INDEX($D$166:$W$166,,$C184)-SUM($D184:W184),INDEX($D$166:$W$166,,$C184)/$F$154)))</f>
        <v>0</v>
      </c>
      <c r="Y184" s="7">
        <f>IF($F$154="n/a",0,IF(Y$3&lt;=$C184,0,IF(Y$3&gt;($F$154+$C184),INDEX($D$166:$W$166,,$C184)-SUM($D184:X184),INDEX($D$166:$W$166,,$C184)/$F$154)))</f>
        <v>0</v>
      </c>
      <c r="Z184" s="7">
        <f>IF($F$154="n/a",0,IF(Z$3&lt;=$C184,0,IF(Z$3&gt;($F$154+$C184),INDEX($D$166:$W$166,,$C184)-SUM($D184:Y184),INDEX($D$166:$W$166,,$C184)/$F$154)))</f>
        <v>0</v>
      </c>
      <c r="AA184" s="7">
        <f>IF($F$154="n/a",0,IF(AA$3&lt;=$C184,0,IF(AA$3&gt;($F$154+$C184),INDEX($D$166:$W$166,,$C184)-SUM($D184:Z184),INDEX($D$166:$W$166,,$C184)/$F$154)))</f>
        <v>0</v>
      </c>
      <c r="AB184" s="7">
        <f>IF($F$154="n/a",0,IF(AB$3&lt;=$C184,0,IF(AB$3&gt;($F$154+$C184),INDEX($D$166:$W$166,,$C184)-SUM($D184:AA184),INDEX($D$166:$W$166,,$C184)/$F$154)))</f>
        <v>0</v>
      </c>
      <c r="AC184" s="7">
        <f>IF($F$154="n/a",0,IF(AC$3&lt;=$C184,0,IF(AC$3&gt;($F$154+$C184),INDEX($D$166:$W$166,,$C184)-SUM($D184:AB184),INDEX($D$166:$W$166,,$C184)/$F$154)))</f>
        <v>0</v>
      </c>
      <c r="AD184" s="7">
        <f>IF($F$154="n/a",0,IF(AD$3&lt;=$C184,0,IF(AD$3&gt;($F$154+$C184),INDEX($D$166:$W$166,,$C184)-SUM($D184:AC184),INDEX($D$166:$W$166,,$C184)/$F$154)))</f>
        <v>0</v>
      </c>
      <c r="AE184" s="7">
        <f>IF($F$154="n/a",0,IF(AE$3&lt;=$C184,0,IF(AE$3&gt;($F$154+$C184),INDEX($D$166:$W$166,,$C184)-SUM($D184:AD184),INDEX($D$166:$W$166,,$C184)/$F$154)))</f>
        <v>0</v>
      </c>
      <c r="AF184" s="7">
        <f>IF($F$154="n/a",0,IF(AF$3&lt;=$C184,0,IF(AF$3&gt;($F$154+$C184),INDEX($D$166:$W$166,,$C184)-SUM($D184:AE184),INDEX($D$166:$W$166,,$C184)/$F$154)))</f>
        <v>0</v>
      </c>
      <c r="AG184" s="7">
        <f>IF($F$154="n/a",0,IF(AG$3&lt;=$C184,0,IF(AG$3&gt;($F$154+$C184),INDEX($D$166:$W$166,,$C184)-SUM($D184:AF184),INDEX($D$166:$W$166,,$C184)/$F$154)))</f>
        <v>0</v>
      </c>
      <c r="AH184" s="7">
        <f>IF($F$154="n/a",0,IF(AH$3&lt;=$C184,0,IF(AH$3&gt;($F$154+$C184),INDEX($D$166:$W$166,,$C184)-SUM($D184:AG184),INDEX($D$166:$W$166,,$C184)/$F$154)))</f>
        <v>0</v>
      </c>
      <c r="AI184" s="7">
        <f>IF($F$154="n/a",0,IF(AI$3&lt;=$C184,0,IF(AI$3&gt;($F$154+$C184),INDEX($D$166:$W$166,,$C184)-SUM($D184:AH184),INDEX($D$166:$W$166,,$C184)/$F$154)))</f>
        <v>0</v>
      </c>
      <c r="AJ184" s="7">
        <f>IF($F$154="n/a",0,IF(AJ$3&lt;=$C184,0,IF(AJ$3&gt;($F$154+$C184),INDEX($D$166:$W$166,,$C184)-SUM($D184:AI184),INDEX($D$166:$W$166,,$C184)/$F$154)))</f>
        <v>0</v>
      </c>
      <c r="AK184" s="7">
        <f>IF($F$154="n/a",0,IF(AK$3&lt;=$C184,0,IF(AK$3&gt;($F$154+$C184),INDEX($D$166:$W$166,,$C184)-SUM($D184:AJ184),INDEX($D$166:$W$166,,$C184)/$F$154)))</f>
        <v>0</v>
      </c>
      <c r="AL184" s="7">
        <f>IF($F$154="n/a",0,IF(AL$3&lt;=$C184,0,IF(AL$3&gt;($F$154+$C184),INDEX($D$166:$W$166,,$C184)-SUM($D184:AK184),INDEX($D$166:$W$166,,$C184)/$F$154)))</f>
        <v>0</v>
      </c>
      <c r="AM184" s="7">
        <f>IF($F$154="n/a",0,IF(AM$3&lt;=$C184,0,IF(AM$3&gt;($F$154+$C184),INDEX($D$166:$W$166,,$C184)-SUM($D184:AL184),INDEX($D$166:$W$166,,$C184)/$F$154)))</f>
        <v>0</v>
      </c>
      <c r="AN184" s="7">
        <f>IF($F$154="n/a",0,IF(AN$3&lt;=$C184,0,IF(AN$3&gt;($F$154+$C184),INDEX($D$166:$W$166,,$C184)-SUM($D184:AM184),INDEX($D$166:$W$166,,$C184)/$F$154)))</f>
        <v>0</v>
      </c>
      <c r="AO184" s="7">
        <f>IF($F$154="n/a",0,IF(AO$3&lt;=$C184,0,IF(AO$3&gt;($F$154+$C184),INDEX($D$166:$W$166,,$C184)-SUM($D184:AN184),INDEX($D$166:$W$166,,$C184)/$F$154)))</f>
        <v>0</v>
      </c>
      <c r="AP184" s="7">
        <f>IF($F$154="n/a",0,IF(AP$3&lt;=$C184,0,IF(AP$3&gt;($F$154+$C184),INDEX($D$166:$W$166,,$C184)-SUM($D184:AO184),INDEX($D$166:$W$166,,$C184)/$F$154)))</f>
        <v>0</v>
      </c>
      <c r="AQ184" s="7">
        <f>IF($F$154="n/a",0,IF(AQ$3&lt;=$C184,0,IF(AQ$3&gt;($F$154+$C184),INDEX($D$166:$W$166,,$C184)-SUM($D184:AP184),INDEX($D$166:$W$166,,$C184)/$F$154)))</f>
        <v>0</v>
      </c>
      <c r="AR184" s="7">
        <f>IF($F$154="n/a",0,IF(AR$3&lt;=$C184,0,IF(AR$3&gt;($F$154+$C184),INDEX($D$166:$W$166,,$C184)-SUM($D184:AQ184),INDEX($D$166:$W$166,,$C184)/$F$154)))</f>
        <v>0</v>
      </c>
      <c r="AS184" s="7">
        <f>IF($F$154="n/a",0,IF(AS$3&lt;=$C184,0,IF(AS$3&gt;($F$154+$C184),INDEX($D$166:$W$166,,$C184)-SUM($D184:AR184),INDEX($D$166:$W$166,,$C184)/$F$154)))</f>
        <v>0</v>
      </c>
      <c r="AT184" s="7">
        <f>IF($F$154="n/a",0,IF(AT$3&lt;=$C184,0,IF(AT$3&gt;($F$154+$C184),INDEX($D$166:$W$166,,$C184)-SUM($D184:AS184),INDEX($D$166:$W$166,,$C184)/$F$154)))</f>
        <v>0</v>
      </c>
      <c r="AU184" s="7">
        <f>IF($F$154="n/a",0,IF(AU$3&lt;=$C184,0,IF(AU$3&gt;($F$154+$C184),INDEX($D$166:$W$166,,$C184)-SUM($D184:AT184),INDEX($D$166:$W$166,,$C184)/$F$154)))</f>
        <v>0</v>
      </c>
      <c r="AV184" s="7">
        <f>IF($F$154="n/a",0,IF(AV$3&lt;=$C184,0,IF(AV$3&gt;($F$154+$C184),INDEX($D$166:$W$166,,$C184)-SUM($D184:AU184),INDEX($D$166:$W$166,,$C184)/$F$154)))</f>
        <v>0</v>
      </c>
      <c r="AW184" s="7">
        <f>IF($F$154="n/a",0,IF(AW$3&lt;=$C184,0,IF(AW$3&gt;($F$154+$C184),INDEX($D$166:$W$166,,$C184)-SUM($D184:AV184),INDEX($D$166:$W$166,,$C184)/$F$154)))</f>
        <v>0</v>
      </c>
      <c r="AX184" s="7">
        <f>IF($F$154="n/a",0,IF(AX$3&lt;=$C184,0,IF(AX$3&gt;($F$154+$C184),INDEX($D$166:$W$166,,$C184)-SUM($D184:AW184),INDEX($D$166:$W$166,,$C184)/$F$154)))</f>
        <v>0</v>
      </c>
      <c r="AY184" s="7">
        <f>IF($F$154="n/a",0,IF(AY$3&lt;=$C184,0,IF(AY$3&gt;($F$154+$C184),INDEX($D$166:$W$166,,$C184)-SUM($D184:AX184),INDEX($D$166:$W$166,,$C184)/$F$154)))</f>
        <v>0</v>
      </c>
      <c r="AZ184" s="7">
        <f>IF($F$154="n/a",0,IF(AZ$3&lt;=$C184,0,IF(AZ$3&gt;($F$154+$C184),INDEX($D$166:$W$166,,$C184)-SUM($D184:AY184),INDEX($D$166:$W$166,,$C184)/$F$154)))</f>
        <v>0</v>
      </c>
      <c r="BA184" s="7">
        <f>IF($F$154="n/a",0,IF(BA$3&lt;=$C184,0,IF(BA$3&gt;($F$154+$C184),INDEX($D$166:$W$166,,$C184)-SUM($D184:AZ184),INDEX($D$166:$W$166,,$C184)/$F$154)))</f>
        <v>0</v>
      </c>
      <c r="BB184" s="7">
        <f>IF($F$154="n/a",0,IF(BB$3&lt;=$C184,0,IF(BB$3&gt;($F$154+$C184),INDEX($D$166:$W$166,,$C184)-SUM($D184:BA184),INDEX($D$166:$W$166,,$C184)/$F$154)))</f>
        <v>0</v>
      </c>
      <c r="BC184" s="7">
        <f>IF($F$154="n/a",0,IF(BC$3&lt;=$C184,0,IF(BC$3&gt;($F$154+$C184),INDEX($D$166:$W$166,,$C184)-SUM($D184:BB184),INDEX($D$166:$W$166,,$C184)/$F$154)))</f>
        <v>0</v>
      </c>
      <c r="BD184" s="7">
        <f>IF($F$154="n/a",0,IF(BD$3&lt;=$C184,0,IF(BD$3&gt;($F$154+$C184),INDEX($D$166:$W$166,,$C184)-SUM($D184:BC184),INDEX($D$166:$W$166,,$C184)/$F$154)))</f>
        <v>0</v>
      </c>
      <c r="BE184" s="7">
        <f>IF($F$154="n/a",0,IF(BE$3&lt;=$C184,0,IF(BE$3&gt;($F$154+$C184),INDEX($D$166:$W$166,,$C184)-SUM($D184:BD184),INDEX($D$166:$W$166,,$C184)/$F$154)))</f>
        <v>0</v>
      </c>
      <c r="BF184" s="7">
        <f>IF($F$154="n/a",0,IF(BF$3&lt;=$C184,0,IF(BF$3&gt;($F$154+$C184),INDEX($D$166:$W$166,,$C184)-SUM($D184:BE184),INDEX($D$166:$W$166,,$C184)/$F$154)))</f>
        <v>0</v>
      </c>
      <c r="BG184" s="7">
        <f>IF($F$154="n/a",0,IF(BG$3&lt;=$C184,0,IF(BG$3&gt;($F$154+$C184),INDEX($D$166:$W$166,,$C184)-SUM($D184:BF184),INDEX($D$166:$W$166,,$C184)/$F$154)))</f>
        <v>0</v>
      </c>
      <c r="BH184" s="7">
        <f>IF($F$154="n/a",0,IF(BH$3&lt;=$C184,0,IF(BH$3&gt;($F$154+$C184),INDEX($D$166:$W$166,,$C184)-SUM($D184:BG184),INDEX($D$166:$W$166,,$C184)/$F$154)))</f>
        <v>0</v>
      </c>
      <c r="BI184" s="7">
        <f>IF($F$154="n/a",0,IF(BI$3&lt;=$C184,0,IF(BI$3&gt;($F$154+$C184),INDEX($D$166:$W$166,,$C184)-SUM($D184:BH184),INDEX($D$166:$W$166,,$C184)/$F$154)))</f>
        <v>0</v>
      </c>
      <c r="BJ184" s="7">
        <f>IF($F$154="n/a",0,IF(BJ$3&lt;=$C184,0,IF(BJ$3&gt;($F$154+$C184),INDEX($D$166:$W$166,,$C184)-SUM($D184:BI184),INDEX($D$166:$W$166,,$C184)/$F$154)))</f>
        <v>0</v>
      </c>
      <c r="BK184" s="7">
        <f>IF($F$154="n/a",0,IF(BK$3&lt;=$C184,0,IF(BK$3&gt;($F$154+$C184),INDEX($D$166:$W$166,,$C184)-SUM($D184:BJ184),INDEX($D$166:$W$166,,$C184)/$F$154)))</f>
        <v>0</v>
      </c>
    </row>
    <row r="185" spans="2:63" outlineLevel="1">
      <c r="B185" s="14">
        <v>2029</v>
      </c>
      <c r="C185">
        <v>17</v>
      </c>
      <c r="D185" s="7"/>
      <c r="E185" s="7">
        <f>IF($F$154="n/a",0,IF(E$3&lt;=$C185,0,IF(E$3&gt;($F$154+$C185),INDEX($D$166:$W$166,,$C185)-SUM($D185:D185),INDEX($D$166:$W$166,,$C185)/$F$154)))</f>
        <v>0</v>
      </c>
      <c r="F185" s="7">
        <f>IF($F$154="n/a",0,IF(F$3&lt;=$C185,0,IF(F$3&gt;($F$154+$C185),INDEX($D$166:$W$166,,$C185)-SUM($D185:E185),INDEX($D$166:$W$166,,$C185)/$F$154)))</f>
        <v>0</v>
      </c>
      <c r="G185" s="7">
        <f>IF($F$154="n/a",0,IF(G$3&lt;=$C185,0,IF(G$3&gt;($F$154+$C185),INDEX($D$166:$W$166,,$C185)-SUM($D185:F185),INDEX($D$166:$W$166,,$C185)/$F$154)))</f>
        <v>0</v>
      </c>
      <c r="H185" s="10">
        <f>IF($F$154="n/a",0,IF(H$3&lt;=$C185,0,IF(H$3&gt;($F$154+$C185),INDEX($D$166:$W$166,,$C185)-SUM($D185:G185),INDEX($D$166:$W$166,,$C185)/$F$154)))</f>
        <v>0</v>
      </c>
      <c r="I185" s="11">
        <f>IF($F$154="n/a",0,IF(I$3&lt;=$C185,0,IF(I$3&gt;($F$154+$C185),INDEX($D$166:$W$166,,$C185)-SUM($D185:H185),INDEX($D$166:$W$166,,$C185)/$F$154)))</f>
        <v>0</v>
      </c>
      <c r="J185" s="7">
        <f>IF($F$154="n/a",0,IF(J$3&lt;=$C185,0,IF(J$3&gt;($F$154+$C185),INDEX($D$166:$W$166,,$C185)-SUM($D185:I185),INDEX($D$166:$W$166,,$C185)/$F$154)))</f>
        <v>0</v>
      </c>
      <c r="K185" s="7">
        <f>IF($F$154="n/a",0,IF(K$3&lt;=$C185,0,IF(K$3&gt;($F$154+$C185),INDEX($D$166:$W$166,,$C185)-SUM($D185:J185),INDEX($D$166:$W$166,,$C185)/$F$154)))</f>
        <v>0</v>
      </c>
      <c r="L185" s="7">
        <f>IF($F$154="n/a",0,IF(L$3&lt;=$C185,0,IF(L$3&gt;($F$154+$C185),INDEX($D$166:$W$166,,$C185)-SUM($D185:K185),INDEX($D$166:$W$166,,$C185)/$F$154)))</f>
        <v>0</v>
      </c>
      <c r="M185" s="7">
        <f>IF($F$154="n/a",0,IF(M$3&lt;=$C185,0,IF(M$3&gt;($F$154+$C185),INDEX($D$166:$W$166,,$C185)-SUM($D185:L185),INDEX($D$166:$W$166,,$C185)/$F$154)))</f>
        <v>0</v>
      </c>
      <c r="N185" s="7">
        <f>IF($F$154="n/a",0,IF(N$3&lt;=$C185,0,IF(N$3&gt;($F$154+$C185),INDEX($D$166:$W$166,,$C185)-SUM($D185:M185),INDEX($D$166:$W$166,,$C185)/$F$154)))</f>
        <v>0</v>
      </c>
      <c r="O185" s="7">
        <f>IF($F$154="n/a",0,IF(O$3&lt;=$C185,0,IF(O$3&gt;($F$154+$C185),INDEX($D$166:$W$166,,$C185)-SUM($D185:N185),INDEX($D$166:$W$166,,$C185)/$F$154)))</f>
        <v>0</v>
      </c>
      <c r="P185" s="7">
        <f>IF($F$154="n/a",0,IF(P$3&lt;=$C185,0,IF(P$3&gt;($F$154+$C185),INDEX($D$166:$W$166,,$C185)-SUM($D185:O185),INDEX($D$166:$W$166,,$C185)/$F$154)))</f>
        <v>0</v>
      </c>
      <c r="Q185" s="7">
        <f>IF($F$154="n/a",0,IF(Q$3&lt;=$C185,0,IF(Q$3&gt;($F$154+$C185),INDEX($D$166:$W$166,,$C185)-SUM($D185:P185),INDEX($D$166:$W$166,,$C185)/$F$154)))</f>
        <v>0</v>
      </c>
      <c r="R185" s="7">
        <f>IF($F$154="n/a",0,IF(R$3&lt;=$C185,0,IF(R$3&gt;($F$154+$C185),INDEX($D$166:$W$166,,$C185)-SUM($D185:Q185),INDEX($D$166:$W$166,,$C185)/$F$154)))</f>
        <v>0</v>
      </c>
      <c r="S185" s="7">
        <f>IF($F$154="n/a",0,IF(S$3&lt;=$C185,0,IF(S$3&gt;($F$154+$C185),INDEX($D$166:$W$166,,$C185)-SUM($D185:R185),INDEX($D$166:$W$166,,$C185)/$F$154)))</f>
        <v>0</v>
      </c>
      <c r="T185" s="7">
        <f>IF($F$154="n/a",0,IF(T$3&lt;=$C185,0,IF(T$3&gt;($F$154+$C185),INDEX($D$166:$W$166,,$C185)-SUM($D185:S185),INDEX($D$166:$W$166,,$C185)/$F$154)))</f>
        <v>0</v>
      </c>
      <c r="U185" s="7">
        <f>IF($F$154="n/a",0,IF(U$3&lt;=$C185,0,IF(U$3&gt;($F$154+$C185),INDEX($D$166:$W$166,,$C185)-SUM($D185:T185),INDEX($D$166:$W$166,,$C185)/$F$154)))</f>
        <v>0</v>
      </c>
      <c r="V185" s="7">
        <f>IF($F$154="n/a",0,IF(V$3&lt;=$C185,0,IF(V$3&gt;($F$154+$C185),INDEX($D$166:$W$166,,$C185)-SUM($D185:U185),INDEX($D$166:$W$166,,$C185)/$F$154)))</f>
        <v>0</v>
      </c>
      <c r="W185" s="7">
        <f>IF($F$154="n/a",0,IF(W$3&lt;=$C185,0,IF(W$3&gt;($F$154+$C185),INDEX($D$166:$W$166,,$C185)-SUM($D185:V185),INDEX($D$166:$W$166,,$C185)/$F$154)))</f>
        <v>0</v>
      </c>
      <c r="X185" s="7">
        <f>IF($F$154="n/a",0,IF(X$3&lt;=$C185,0,IF(X$3&gt;($F$154+$C185),INDEX($D$166:$W$166,,$C185)-SUM($D185:W185),INDEX($D$166:$W$166,,$C185)/$F$154)))</f>
        <v>0</v>
      </c>
      <c r="Y185" s="7">
        <f>IF($F$154="n/a",0,IF(Y$3&lt;=$C185,0,IF(Y$3&gt;($F$154+$C185),INDEX($D$166:$W$166,,$C185)-SUM($D185:X185),INDEX($D$166:$W$166,,$C185)/$F$154)))</f>
        <v>0</v>
      </c>
      <c r="Z185" s="7">
        <f>IF($F$154="n/a",0,IF(Z$3&lt;=$C185,0,IF(Z$3&gt;($F$154+$C185),INDEX($D$166:$W$166,,$C185)-SUM($D185:Y185),INDEX($D$166:$W$166,,$C185)/$F$154)))</f>
        <v>0</v>
      </c>
      <c r="AA185" s="7">
        <f>IF($F$154="n/a",0,IF(AA$3&lt;=$C185,0,IF(AA$3&gt;($F$154+$C185),INDEX($D$166:$W$166,,$C185)-SUM($D185:Z185),INDEX($D$166:$W$166,,$C185)/$F$154)))</f>
        <v>0</v>
      </c>
      <c r="AB185" s="7">
        <f>IF($F$154="n/a",0,IF(AB$3&lt;=$C185,0,IF(AB$3&gt;($F$154+$C185),INDEX($D$166:$W$166,,$C185)-SUM($D185:AA185),INDEX($D$166:$W$166,,$C185)/$F$154)))</f>
        <v>0</v>
      </c>
      <c r="AC185" s="7">
        <f>IF($F$154="n/a",0,IF(AC$3&lt;=$C185,0,IF(AC$3&gt;($F$154+$C185),INDEX($D$166:$W$166,,$C185)-SUM($D185:AB185),INDEX($D$166:$W$166,,$C185)/$F$154)))</f>
        <v>0</v>
      </c>
      <c r="AD185" s="7">
        <f>IF($F$154="n/a",0,IF(AD$3&lt;=$C185,0,IF(AD$3&gt;($F$154+$C185),INDEX($D$166:$W$166,,$C185)-SUM($D185:AC185),INDEX($D$166:$W$166,,$C185)/$F$154)))</f>
        <v>0</v>
      </c>
      <c r="AE185" s="7">
        <f>IF($F$154="n/a",0,IF(AE$3&lt;=$C185,0,IF(AE$3&gt;($F$154+$C185),INDEX($D$166:$W$166,,$C185)-SUM($D185:AD185),INDEX($D$166:$W$166,,$C185)/$F$154)))</f>
        <v>0</v>
      </c>
      <c r="AF185" s="7">
        <f>IF($F$154="n/a",0,IF(AF$3&lt;=$C185,0,IF(AF$3&gt;($F$154+$C185),INDEX($D$166:$W$166,,$C185)-SUM($D185:AE185),INDEX($D$166:$W$166,,$C185)/$F$154)))</f>
        <v>0</v>
      </c>
      <c r="AG185" s="7">
        <f>IF($F$154="n/a",0,IF(AG$3&lt;=$C185,0,IF(AG$3&gt;($F$154+$C185),INDEX($D$166:$W$166,,$C185)-SUM($D185:AF185),INDEX($D$166:$W$166,,$C185)/$F$154)))</f>
        <v>0</v>
      </c>
      <c r="AH185" s="7">
        <f>IF($F$154="n/a",0,IF(AH$3&lt;=$C185,0,IF(AH$3&gt;($F$154+$C185),INDEX($D$166:$W$166,,$C185)-SUM($D185:AG185),INDEX($D$166:$W$166,,$C185)/$F$154)))</f>
        <v>0</v>
      </c>
      <c r="AI185" s="7">
        <f>IF($F$154="n/a",0,IF(AI$3&lt;=$C185,0,IF(AI$3&gt;($F$154+$C185),INDEX($D$166:$W$166,,$C185)-SUM($D185:AH185),INDEX($D$166:$W$166,,$C185)/$F$154)))</f>
        <v>0</v>
      </c>
      <c r="AJ185" s="7">
        <f>IF($F$154="n/a",0,IF(AJ$3&lt;=$C185,0,IF(AJ$3&gt;($F$154+$C185),INDEX($D$166:$W$166,,$C185)-SUM($D185:AI185),INDEX($D$166:$W$166,,$C185)/$F$154)))</f>
        <v>0</v>
      </c>
      <c r="AK185" s="7">
        <f>IF($F$154="n/a",0,IF(AK$3&lt;=$C185,0,IF(AK$3&gt;($F$154+$C185),INDEX($D$166:$W$166,,$C185)-SUM($D185:AJ185),INDEX($D$166:$W$166,,$C185)/$F$154)))</f>
        <v>0</v>
      </c>
      <c r="AL185" s="7">
        <f>IF($F$154="n/a",0,IF(AL$3&lt;=$C185,0,IF(AL$3&gt;($F$154+$C185),INDEX($D$166:$W$166,,$C185)-SUM($D185:AK185),INDEX($D$166:$W$166,,$C185)/$F$154)))</f>
        <v>0</v>
      </c>
      <c r="AM185" s="7">
        <f>IF($F$154="n/a",0,IF(AM$3&lt;=$C185,0,IF(AM$3&gt;($F$154+$C185),INDEX($D$166:$W$166,,$C185)-SUM($D185:AL185),INDEX($D$166:$W$166,,$C185)/$F$154)))</f>
        <v>0</v>
      </c>
      <c r="AN185" s="7">
        <f>IF($F$154="n/a",0,IF(AN$3&lt;=$C185,0,IF(AN$3&gt;($F$154+$C185),INDEX($D$166:$W$166,,$C185)-SUM($D185:AM185),INDEX($D$166:$W$166,,$C185)/$F$154)))</f>
        <v>0</v>
      </c>
      <c r="AO185" s="7">
        <f>IF($F$154="n/a",0,IF(AO$3&lt;=$C185,0,IF(AO$3&gt;($F$154+$C185),INDEX($D$166:$W$166,,$C185)-SUM($D185:AN185),INDEX($D$166:$W$166,,$C185)/$F$154)))</f>
        <v>0</v>
      </c>
      <c r="AP185" s="7">
        <f>IF($F$154="n/a",0,IF(AP$3&lt;=$C185,0,IF(AP$3&gt;($F$154+$C185),INDEX($D$166:$W$166,,$C185)-SUM($D185:AO185),INDEX($D$166:$W$166,,$C185)/$F$154)))</f>
        <v>0</v>
      </c>
      <c r="AQ185" s="7">
        <f>IF($F$154="n/a",0,IF(AQ$3&lt;=$C185,0,IF(AQ$3&gt;($F$154+$C185),INDEX($D$166:$W$166,,$C185)-SUM($D185:AP185),INDEX($D$166:$W$166,,$C185)/$F$154)))</f>
        <v>0</v>
      </c>
      <c r="AR185" s="7">
        <f>IF($F$154="n/a",0,IF(AR$3&lt;=$C185,0,IF(AR$3&gt;($F$154+$C185),INDEX($D$166:$W$166,,$C185)-SUM($D185:AQ185),INDEX($D$166:$W$166,,$C185)/$F$154)))</f>
        <v>0</v>
      </c>
      <c r="AS185" s="7">
        <f>IF($F$154="n/a",0,IF(AS$3&lt;=$C185,0,IF(AS$3&gt;($F$154+$C185),INDEX($D$166:$W$166,,$C185)-SUM($D185:AR185),INDEX($D$166:$W$166,,$C185)/$F$154)))</f>
        <v>0</v>
      </c>
      <c r="AT185" s="7">
        <f>IF($F$154="n/a",0,IF(AT$3&lt;=$C185,0,IF(AT$3&gt;($F$154+$C185),INDEX($D$166:$W$166,,$C185)-SUM($D185:AS185),INDEX($D$166:$W$166,,$C185)/$F$154)))</f>
        <v>0</v>
      </c>
      <c r="AU185" s="7">
        <f>IF($F$154="n/a",0,IF(AU$3&lt;=$C185,0,IF(AU$3&gt;($F$154+$C185),INDEX($D$166:$W$166,,$C185)-SUM($D185:AT185),INDEX($D$166:$W$166,,$C185)/$F$154)))</f>
        <v>0</v>
      </c>
      <c r="AV185" s="7">
        <f>IF($F$154="n/a",0,IF(AV$3&lt;=$C185,0,IF(AV$3&gt;($F$154+$C185),INDEX($D$166:$W$166,,$C185)-SUM($D185:AU185),INDEX($D$166:$W$166,,$C185)/$F$154)))</f>
        <v>0</v>
      </c>
      <c r="AW185" s="7">
        <f>IF($F$154="n/a",0,IF(AW$3&lt;=$C185,0,IF(AW$3&gt;($F$154+$C185),INDEX($D$166:$W$166,,$C185)-SUM($D185:AV185),INDEX($D$166:$W$166,,$C185)/$F$154)))</f>
        <v>0</v>
      </c>
      <c r="AX185" s="7">
        <f>IF($F$154="n/a",0,IF(AX$3&lt;=$C185,0,IF(AX$3&gt;($F$154+$C185),INDEX($D$166:$W$166,,$C185)-SUM($D185:AW185),INDEX($D$166:$W$166,,$C185)/$F$154)))</f>
        <v>0</v>
      </c>
      <c r="AY185" s="7">
        <f>IF($F$154="n/a",0,IF(AY$3&lt;=$C185,0,IF(AY$3&gt;($F$154+$C185),INDEX($D$166:$W$166,,$C185)-SUM($D185:AX185),INDEX($D$166:$W$166,,$C185)/$F$154)))</f>
        <v>0</v>
      </c>
      <c r="AZ185" s="7">
        <f>IF($F$154="n/a",0,IF(AZ$3&lt;=$C185,0,IF(AZ$3&gt;($F$154+$C185),INDEX($D$166:$W$166,,$C185)-SUM($D185:AY185),INDEX($D$166:$W$166,,$C185)/$F$154)))</f>
        <v>0</v>
      </c>
      <c r="BA185" s="7">
        <f>IF($F$154="n/a",0,IF(BA$3&lt;=$C185,0,IF(BA$3&gt;($F$154+$C185),INDEX($D$166:$W$166,,$C185)-SUM($D185:AZ185),INDEX($D$166:$W$166,,$C185)/$F$154)))</f>
        <v>0</v>
      </c>
      <c r="BB185" s="7">
        <f>IF($F$154="n/a",0,IF(BB$3&lt;=$C185,0,IF(BB$3&gt;($F$154+$C185),INDEX($D$166:$W$166,,$C185)-SUM($D185:BA185),INDEX($D$166:$W$166,,$C185)/$F$154)))</f>
        <v>0</v>
      </c>
      <c r="BC185" s="7">
        <f>IF($F$154="n/a",0,IF(BC$3&lt;=$C185,0,IF(BC$3&gt;($F$154+$C185),INDEX($D$166:$W$166,,$C185)-SUM($D185:BB185),INDEX($D$166:$W$166,,$C185)/$F$154)))</f>
        <v>0</v>
      </c>
      <c r="BD185" s="7">
        <f>IF($F$154="n/a",0,IF(BD$3&lt;=$C185,0,IF(BD$3&gt;($F$154+$C185),INDEX($D$166:$W$166,,$C185)-SUM($D185:BC185),INDEX($D$166:$W$166,,$C185)/$F$154)))</f>
        <v>0</v>
      </c>
      <c r="BE185" s="7">
        <f>IF($F$154="n/a",0,IF(BE$3&lt;=$C185,0,IF(BE$3&gt;($F$154+$C185),INDEX($D$166:$W$166,,$C185)-SUM($D185:BD185),INDEX($D$166:$W$166,,$C185)/$F$154)))</f>
        <v>0</v>
      </c>
      <c r="BF185" s="7">
        <f>IF($F$154="n/a",0,IF(BF$3&lt;=$C185,0,IF(BF$3&gt;($F$154+$C185),INDEX($D$166:$W$166,,$C185)-SUM($D185:BE185),INDEX($D$166:$W$166,,$C185)/$F$154)))</f>
        <v>0</v>
      </c>
      <c r="BG185" s="7">
        <f>IF($F$154="n/a",0,IF(BG$3&lt;=$C185,0,IF(BG$3&gt;($F$154+$C185),INDEX($D$166:$W$166,,$C185)-SUM($D185:BF185),INDEX($D$166:$W$166,,$C185)/$F$154)))</f>
        <v>0</v>
      </c>
      <c r="BH185" s="7">
        <f>IF($F$154="n/a",0,IF(BH$3&lt;=$C185,0,IF(BH$3&gt;($F$154+$C185),INDEX($D$166:$W$166,,$C185)-SUM($D185:BG185),INDEX($D$166:$W$166,,$C185)/$F$154)))</f>
        <v>0</v>
      </c>
      <c r="BI185" s="7">
        <f>IF($F$154="n/a",0,IF(BI$3&lt;=$C185,0,IF(BI$3&gt;($F$154+$C185),INDEX($D$166:$W$166,,$C185)-SUM($D185:BH185),INDEX($D$166:$W$166,,$C185)/$F$154)))</f>
        <v>0</v>
      </c>
      <c r="BJ185" s="7">
        <f>IF($F$154="n/a",0,IF(BJ$3&lt;=$C185,0,IF(BJ$3&gt;($F$154+$C185),INDEX($D$166:$W$166,,$C185)-SUM($D185:BI185),INDEX($D$166:$W$166,,$C185)/$F$154)))</f>
        <v>0</v>
      </c>
      <c r="BK185" s="7">
        <f>IF($F$154="n/a",0,IF(BK$3&lt;=$C185,0,IF(BK$3&gt;($F$154+$C185),INDEX($D$166:$W$166,,$C185)-SUM($D185:BJ185),INDEX($D$166:$W$166,,$C185)/$F$154)))</f>
        <v>0</v>
      </c>
    </row>
    <row r="186" spans="2:63" outlineLevel="1">
      <c r="B186" s="14">
        <v>2030</v>
      </c>
      <c r="C186">
        <v>18</v>
      </c>
      <c r="D186" s="7"/>
      <c r="E186" s="7">
        <f>IF($F$154="n/a",0,IF(E$3&lt;=$C186,0,IF(E$3&gt;($F$154+$C186),INDEX($D$166:$W$166,,$C186)-SUM($D186:D186),INDEX($D$166:$W$166,,$C186)/$F$154)))</f>
        <v>0</v>
      </c>
      <c r="F186" s="7">
        <f>IF($F$154="n/a",0,IF(F$3&lt;=$C186,0,IF(F$3&gt;($F$154+$C186),INDEX($D$166:$W$166,,$C186)-SUM($D186:E186),INDEX($D$166:$W$166,,$C186)/$F$154)))</f>
        <v>0</v>
      </c>
      <c r="G186" s="7">
        <f>IF($F$154="n/a",0,IF(G$3&lt;=$C186,0,IF(G$3&gt;($F$154+$C186),INDEX($D$166:$W$166,,$C186)-SUM($D186:F186),INDEX($D$166:$W$166,,$C186)/$F$154)))</f>
        <v>0</v>
      </c>
      <c r="H186" s="10">
        <f>IF($F$154="n/a",0,IF(H$3&lt;=$C186,0,IF(H$3&gt;($F$154+$C186),INDEX($D$166:$W$166,,$C186)-SUM($D186:G186),INDEX($D$166:$W$166,,$C186)/$F$154)))</f>
        <v>0</v>
      </c>
      <c r="I186" s="11">
        <f>IF($F$154="n/a",0,IF(I$3&lt;=$C186,0,IF(I$3&gt;($F$154+$C186),INDEX($D$166:$W$166,,$C186)-SUM($D186:H186),INDEX($D$166:$W$166,,$C186)/$F$154)))</f>
        <v>0</v>
      </c>
      <c r="J186" s="7">
        <f>IF($F$154="n/a",0,IF(J$3&lt;=$C186,0,IF(J$3&gt;($F$154+$C186),INDEX($D$166:$W$166,,$C186)-SUM($D186:I186),INDEX($D$166:$W$166,,$C186)/$F$154)))</f>
        <v>0</v>
      </c>
      <c r="K186" s="7">
        <f>IF($F$154="n/a",0,IF(K$3&lt;=$C186,0,IF(K$3&gt;($F$154+$C186),INDEX($D$166:$W$166,,$C186)-SUM($D186:J186),INDEX($D$166:$W$166,,$C186)/$F$154)))</f>
        <v>0</v>
      </c>
      <c r="L186" s="7">
        <f>IF($F$154="n/a",0,IF(L$3&lt;=$C186,0,IF(L$3&gt;($F$154+$C186),INDEX($D$166:$W$166,,$C186)-SUM($D186:K186),INDEX($D$166:$W$166,,$C186)/$F$154)))</f>
        <v>0</v>
      </c>
      <c r="M186" s="7">
        <f>IF($F$154="n/a",0,IF(M$3&lt;=$C186,0,IF(M$3&gt;($F$154+$C186),INDEX($D$166:$W$166,,$C186)-SUM($D186:L186),INDEX($D$166:$W$166,,$C186)/$F$154)))</f>
        <v>0</v>
      </c>
      <c r="N186" s="7">
        <f>IF($F$154="n/a",0,IF(N$3&lt;=$C186,0,IF(N$3&gt;($F$154+$C186),INDEX($D$166:$W$166,,$C186)-SUM($D186:M186),INDEX($D$166:$W$166,,$C186)/$F$154)))</f>
        <v>0</v>
      </c>
      <c r="O186" s="7">
        <f>IF($F$154="n/a",0,IF(O$3&lt;=$C186,0,IF(O$3&gt;($F$154+$C186),INDEX($D$166:$W$166,,$C186)-SUM($D186:N186),INDEX($D$166:$W$166,,$C186)/$F$154)))</f>
        <v>0</v>
      </c>
      <c r="P186" s="7">
        <f>IF($F$154="n/a",0,IF(P$3&lt;=$C186,0,IF(P$3&gt;($F$154+$C186),INDEX($D$166:$W$166,,$C186)-SUM($D186:O186),INDEX($D$166:$W$166,,$C186)/$F$154)))</f>
        <v>0</v>
      </c>
      <c r="Q186" s="7">
        <f>IF($F$154="n/a",0,IF(Q$3&lt;=$C186,0,IF(Q$3&gt;($F$154+$C186),INDEX($D$166:$W$166,,$C186)-SUM($D186:P186),INDEX($D$166:$W$166,,$C186)/$F$154)))</f>
        <v>0</v>
      </c>
      <c r="R186" s="7">
        <f>IF($F$154="n/a",0,IF(R$3&lt;=$C186,0,IF(R$3&gt;($F$154+$C186),INDEX($D$166:$W$166,,$C186)-SUM($D186:Q186),INDEX($D$166:$W$166,,$C186)/$F$154)))</f>
        <v>0</v>
      </c>
      <c r="S186" s="7">
        <f>IF($F$154="n/a",0,IF(S$3&lt;=$C186,0,IF(S$3&gt;($F$154+$C186),INDEX($D$166:$W$166,,$C186)-SUM($D186:R186),INDEX($D$166:$W$166,,$C186)/$F$154)))</f>
        <v>0</v>
      </c>
      <c r="T186" s="7">
        <f>IF($F$154="n/a",0,IF(T$3&lt;=$C186,0,IF(T$3&gt;($F$154+$C186),INDEX($D$166:$W$166,,$C186)-SUM($D186:S186),INDEX($D$166:$W$166,,$C186)/$F$154)))</f>
        <v>0</v>
      </c>
      <c r="U186" s="7">
        <f>IF($F$154="n/a",0,IF(U$3&lt;=$C186,0,IF(U$3&gt;($F$154+$C186),INDEX($D$166:$W$166,,$C186)-SUM($D186:T186),INDEX($D$166:$W$166,,$C186)/$F$154)))</f>
        <v>0</v>
      </c>
      <c r="V186" s="7">
        <f>IF($F$154="n/a",0,IF(V$3&lt;=$C186,0,IF(V$3&gt;($F$154+$C186),INDEX($D$166:$W$166,,$C186)-SUM($D186:U186),INDEX($D$166:$W$166,,$C186)/$F$154)))</f>
        <v>0</v>
      </c>
      <c r="W186" s="7">
        <f>IF($F$154="n/a",0,IF(W$3&lt;=$C186,0,IF(W$3&gt;($F$154+$C186),INDEX($D$166:$W$166,,$C186)-SUM($D186:V186),INDEX($D$166:$W$166,,$C186)/$F$154)))</f>
        <v>0</v>
      </c>
      <c r="X186" s="7">
        <f>IF($F$154="n/a",0,IF(X$3&lt;=$C186,0,IF(X$3&gt;($F$154+$C186),INDEX($D$166:$W$166,,$C186)-SUM($D186:W186),INDEX($D$166:$W$166,,$C186)/$F$154)))</f>
        <v>0</v>
      </c>
      <c r="Y186" s="7">
        <f>IF($F$154="n/a",0,IF(Y$3&lt;=$C186,0,IF(Y$3&gt;($F$154+$C186),INDEX($D$166:$W$166,,$C186)-SUM($D186:X186),INDEX($D$166:$W$166,,$C186)/$F$154)))</f>
        <v>0</v>
      </c>
      <c r="Z186" s="7">
        <f>IF($F$154="n/a",0,IF(Z$3&lt;=$C186,0,IF(Z$3&gt;($F$154+$C186),INDEX($D$166:$W$166,,$C186)-SUM($D186:Y186),INDEX($D$166:$W$166,,$C186)/$F$154)))</f>
        <v>0</v>
      </c>
      <c r="AA186" s="7">
        <f>IF($F$154="n/a",0,IF(AA$3&lt;=$C186,0,IF(AA$3&gt;($F$154+$C186),INDEX($D$166:$W$166,,$C186)-SUM($D186:Z186),INDEX($D$166:$W$166,,$C186)/$F$154)))</f>
        <v>0</v>
      </c>
      <c r="AB186" s="7">
        <f>IF($F$154="n/a",0,IF(AB$3&lt;=$C186,0,IF(AB$3&gt;($F$154+$C186),INDEX($D$166:$W$166,,$C186)-SUM($D186:AA186),INDEX($D$166:$W$166,,$C186)/$F$154)))</f>
        <v>0</v>
      </c>
      <c r="AC186" s="7">
        <f>IF($F$154="n/a",0,IF(AC$3&lt;=$C186,0,IF(AC$3&gt;($F$154+$C186),INDEX($D$166:$W$166,,$C186)-SUM($D186:AB186),INDEX($D$166:$W$166,,$C186)/$F$154)))</f>
        <v>0</v>
      </c>
      <c r="AD186" s="7">
        <f>IF($F$154="n/a",0,IF(AD$3&lt;=$C186,0,IF(AD$3&gt;($F$154+$C186),INDEX($D$166:$W$166,,$C186)-SUM($D186:AC186),INDEX($D$166:$W$166,,$C186)/$F$154)))</f>
        <v>0</v>
      </c>
      <c r="AE186" s="7">
        <f>IF($F$154="n/a",0,IF(AE$3&lt;=$C186,0,IF(AE$3&gt;($F$154+$C186),INDEX($D$166:$W$166,,$C186)-SUM($D186:AD186),INDEX($D$166:$W$166,,$C186)/$F$154)))</f>
        <v>0</v>
      </c>
      <c r="AF186" s="7">
        <f>IF($F$154="n/a",0,IF(AF$3&lt;=$C186,0,IF(AF$3&gt;($F$154+$C186),INDEX($D$166:$W$166,,$C186)-SUM($D186:AE186),INDEX($D$166:$W$166,,$C186)/$F$154)))</f>
        <v>0</v>
      </c>
      <c r="AG186" s="7">
        <f>IF($F$154="n/a",0,IF(AG$3&lt;=$C186,0,IF(AG$3&gt;($F$154+$C186),INDEX($D$166:$W$166,,$C186)-SUM($D186:AF186),INDEX($D$166:$W$166,,$C186)/$F$154)))</f>
        <v>0</v>
      </c>
      <c r="AH186" s="7">
        <f>IF($F$154="n/a",0,IF(AH$3&lt;=$C186,0,IF(AH$3&gt;($F$154+$C186),INDEX($D$166:$W$166,,$C186)-SUM($D186:AG186),INDEX($D$166:$W$166,,$C186)/$F$154)))</f>
        <v>0</v>
      </c>
      <c r="AI186" s="7">
        <f>IF($F$154="n/a",0,IF(AI$3&lt;=$C186,0,IF(AI$3&gt;($F$154+$C186),INDEX($D$166:$W$166,,$C186)-SUM($D186:AH186),INDEX($D$166:$W$166,,$C186)/$F$154)))</f>
        <v>0</v>
      </c>
      <c r="AJ186" s="7">
        <f>IF($F$154="n/a",0,IF(AJ$3&lt;=$C186,0,IF(AJ$3&gt;($F$154+$C186),INDEX($D$166:$W$166,,$C186)-SUM($D186:AI186),INDEX($D$166:$W$166,,$C186)/$F$154)))</f>
        <v>0</v>
      </c>
      <c r="AK186" s="7">
        <f>IF($F$154="n/a",0,IF(AK$3&lt;=$C186,0,IF(AK$3&gt;($F$154+$C186),INDEX($D$166:$W$166,,$C186)-SUM($D186:AJ186),INDEX($D$166:$W$166,,$C186)/$F$154)))</f>
        <v>0</v>
      </c>
      <c r="AL186" s="7">
        <f>IF($F$154="n/a",0,IF(AL$3&lt;=$C186,0,IF(AL$3&gt;($F$154+$C186),INDEX($D$166:$W$166,,$C186)-SUM($D186:AK186),INDEX($D$166:$W$166,,$C186)/$F$154)))</f>
        <v>0</v>
      </c>
      <c r="AM186" s="7">
        <f>IF($F$154="n/a",0,IF(AM$3&lt;=$C186,0,IF(AM$3&gt;($F$154+$C186),INDEX($D$166:$W$166,,$C186)-SUM($D186:AL186),INDEX($D$166:$W$166,,$C186)/$F$154)))</f>
        <v>0</v>
      </c>
      <c r="AN186" s="7">
        <f>IF($F$154="n/a",0,IF(AN$3&lt;=$C186,0,IF(AN$3&gt;($F$154+$C186),INDEX($D$166:$W$166,,$C186)-SUM($D186:AM186),INDEX($D$166:$W$166,,$C186)/$F$154)))</f>
        <v>0</v>
      </c>
      <c r="AO186" s="7">
        <f>IF($F$154="n/a",0,IF(AO$3&lt;=$C186,0,IF(AO$3&gt;($F$154+$C186),INDEX($D$166:$W$166,,$C186)-SUM($D186:AN186),INDEX($D$166:$W$166,,$C186)/$F$154)))</f>
        <v>0</v>
      </c>
      <c r="AP186" s="7">
        <f>IF($F$154="n/a",0,IF(AP$3&lt;=$C186,0,IF(AP$3&gt;($F$154+$C186),INDEX($D$166:$W$166,,$C186)-SUM($D186:AO186),INDEX($D$166:$W$166,,$C186)/$F$154)))</f>
        <v>0</v>
      </c>
      <c r="AQ186" s="7">
        <f>IF($F$154="n/a",0,IF(AQ$3&lt;=$C186,0,IF(AQ$3&gt;($F$154+$C186),INDEX($D$166:$W$166,,$C186)-SUM($D186:AP186),INDEX($D$166:$W$166,,$C186)/$F$154)))</f>
        <v>0</v>
      </c>
      <c r="AR186" s="7">
        <f>IF($F$154="n/a",0,IF(AR$3&lt;=$C186,0,IF(AR$3&gt;($F$154+$C186),INDEX($D$166:$W$166,,$C186)-SUM($D186:AQ186),INDEX($D$166:$W$166,,$C186)/$F$154)))</f>
        <v>0</v>
      </c>
      <c r="AS186" s="7">
        <f>IF($F$154="n/a",0,IF(AS$3&lt;=$C186,0,IF(AS$3&gt;($F$154+$C186),INDEX($D$166:$W$166,,$C186)-SUM($D186:AR186),INDEX($D$166:$W$166,,$C186)/$F$154)))</f>
        <v>0</v>
      </c>
      <c r="AT186" s="7">
        <f>IF($F$154="n/a",0,IF(AT$3&lt;=$C186,0,IF(AT$3&gt;($F$154+$C186),INDEX($D$166:$W$166,,$C186)-SUM($D186:AS186),INDEX($D$166:$W$166,,$C186)/$F$154)))</f>
        <v>0</v>
      </c>
      <c r="AU186" s="7">
        <f>IF($F$154="n/a",0,IF(AU$3&lt;=$C186,0,IF(AU$3&gt;($F$154+$C186),INDEX($D$166:$W$166,,$C186)-SUM($D186:AT186),INDEX($D$166:$W$166,,$C186)/$F$154)))</f>
        <v>0</v>
      </c>
      <c r="AV186" s="7">
        <f>IF($F$154="n/a",0,IF(AV$3&lt;=$C186,0,IF(AV$3&gt;($F$154+$C186),INDEX($D$166:$W$166,,$C186)-SUM($D186:AU186),INDEX($D$166:$W$166,,$C186)/$F$154)))</f>
        <v>0</v>
      </c>
      <c r="AW186" s="7">
        <f>IF($F$154="n/a",0,IF(AW$3&lt;=$C186,0,IF(AW$3&gt;($F$154+$C186),INDEX($D$166:$W$166,,$C186)-SUM($D186:AV186),INDEX($D$166:$W$166,,$C186)/$F$154)))</f>
        <v>0</v>
      </c>
      <c r="AX186" s="7">
        <f>IF($F$154="n/a",0,IF(AX$3&lt;=$C186,0,IF(AX$3&gt;($F$154+$C186),INDEX($D$166:$W$166,,$C186)-SUM($D186:AW186),INDEX($D$166:$W$166,,$C186)/$F$154)))</f>
        <v>0</v>
      </c>
      <c r="AY186" s="7">
        <f>IF($F$154="n/a",0,IF(AY$3&lt;=$C186,0,IF(AY$3&gt;($F$154+$C186),INDEX($D$166:$W$166,,$C186)-SUM($D186:AX186),INDEX($D$166:$W$166,,$C186)/$F$154)))</f>
        <v>0</v>
      </c>
      <c r="AZ186" s="7">
        <f>IF($F$154="n/a",0,IF(AZ$3&lt;=$C186,0,IF(AZ$3&gt;($F$154+$C186),INDEX($D$166:$W$166,,$C186)-SUM($D186:AY186),INDEX($D$166:$W$166,,$C186)/$F$154)))</f>
        <v>0</v>
      </c>
      <c r="BA186" s="7">
        <f>IF($F$154="n/a",0,IF(BA$3&lt;=$C186,0,IF(BA$3&gt;($F$154+$C186),INDEX($D$166:$W$166,,$C186)-SUM($D186:AZ186),INDEX($D$166:$W$166,,$C186)/$F$154)))</f>
        <v>0</v>
      </c>
      <c r="BB186" s="7">
        <f>IF($F$154="n/a",0,IF(BB$3&lt;=$C186,0,IF(BB$3&gt;($F$154+$C186),INDEX($D$166:$W$166,,$C186)-SUM($D186:BA186),INDEX($D$166:$W$166,,$C186)/$F$154)))</f>
        <v>0</v>
      </c>
      <c r="BC186" s="7">
        <f>IF($F$154="n/a",0,IF(BC$3&lt;=$C186,0,IF(BC$3&gt;($F$154+$C186),INDEX($D$166:$W$166,,$C186)-SUM($D186:BB186),INDEX($D$166:$W$166,,$C186)/$F$154)))</f>
        <v>0</v>
      </c>
      <c r="BD186" s="7">
        <f>IF($F$154="n/a",0,IF(BD$3&lt;=$C186,0,IF(BD$3&gt;($F$154+$C186),INDEX($D$166:$W$166,,$C186)-SUM($D186:BC186),INDEX($D$166:$W$166,,$C186)/$F$154)))</f>
        <v>0</v>
      </c>
      <c r="BE186" s="7">
        <f>IF($F$154="n/a",0,IF(BE$3&lt;=$C186,0,IF(BE$3&gt;($F$154+$C186),INDEX($D$166:$W$166,,$C186)-SUM($D186:BD186),INDEX($D$166:$W$166,,$C186)/$F$154)))</f>
        <v>0</v>
      </c>
      <c r="BF186" s="7">
        <f>IF($F$154="n/a",0,IF(BF$3&lt;=$C186,0,IF(BF$3&gt;($F$154+$C186),INDEX($D$166:$W$166,,$C186)-SUM($D186:BE186),INDEX($D$166:$W$166,,$C186)/$F$154)))</f>
        <v>0</v>
      </c>
      <c r="BG186" s="7">
        <f>IF($F$154="n/a",0,IF(BG$3&lt;=$C186,0,IF(BG$3&gt;($F$154+$C186),INDEX($D$166:$W$166,,$C186)-SUM($D186:BF186),INDEX($D$166:$W$166,,$C186)/$F$154)))</f>
        <v>0</v>
      </c>
      <c r="BH186" s="7">
        <f>IF($F$154="n/a",0,IF(BH$3&lt;=$C186,0,IF(BH$3&gt;($F$154+$C186),INDEX($D$166:$W$166,,$C186)-SUM($D186:BG186),INDEX($D$166:$W$166,,$C186)/$F$154)))</f>
        <v>0</v>
      </c>
      <c r="BI186" s="7">
        <f>IF($F$154="n/a",0,IF(BI$3&lt;=$C186,0,IF(BI$3&gt;($F$154+$C186),INDEX($D$166:$W$166,,$C186)-SUM($D186:BH186),INDEX($D$166:$W$166,,$C186)/$F$154)))</f>
        <v>0</v>
      </c>
      <c r="BJ186" s="7">
        <f>IF($F$154="n/a",0,IF(BJ$3&lt;=$C186,0,IF(BJ$3&gt;($F$154+$C186),INDEX($D$166:$W$166,,$C186)-SUM($D186:BI186),INDEX($D$166:$W$166,,$C186)/$F$154)))</f>
        <v>0</v>
      </c>
      <c r="BK186" s="7">
        <f>IF($F$154="n/a",0,IF(BK$3&lt;=$C186,0,IF(BK$3&gt;($F$154+$C186),INDEX($D$166:$W$166,,$C186)-SUM($D186:BJ186),INDEX($D$166:$W$166,,$C186)/$F$154)))</f>
        <v>0</v>
      </c>
    </row>
    <row r="187" spans="2:63" outlineLevel="1">
      <c r="B187" s="14">
        <v>2031</v>
      </c>
      <c r="C187">
        <v>19</v>
      </c>
      <c r="D187" s="7"/>
      <c r="E187" s="7">
        <f>IF($F$154="n/a",0,IF(E$3&lt;=$C187,0,IF(E$3&gt;($F$154+$C187),INDEX($D$166:$W$166,,$C187)-SUM($D187:D187),INDEX($D$166:$W$166,,$C187)/$F$154)))</f>
        <v>0</v>
      </c>
      <c r="F187" s="7">
        <f>IF($F$154="n/a",0,IF(F$3&lt;=$C187,0,IF(F$3&gt;($F$154+$C187),INDEX($D$166:$W$166,,$C187)-SUM($D187:E187),INDEX($D$166:$W$166,,$C187)/$F$154)))</f>
        <v>0</v>
      </c>
      <c r="G187" s="7">
        <f>IF($F$154="n/a",0,IF(G$3&lt;=$C187,0,IF(G$3&gt;($F$154+$C187),INDEX($D$166:$W$166,,$C187)-SUM($D187:F187),INDEX($D$166:$W$166,,$C187)/$F$154)))</f>
        <v>0</v>
      </c>
      <c r="H187" s="10">
        <f>IF($F$154="n/a",0,IF(H$3&lt;=$C187,0,IF(H$3&gt;($F$154+$C187),INDEX($D$166:$W$166,,$C187)-SUM($D187:G187),INDEX($D$166:$W$166,,$C187)/$F$154)))</f>
        <v>0</v>
      </c>
      <c r="I187" s="11">
        <f>IF($F$154="n/a",0,IF(I$3&lt;=$C187,0,IF(I$3&gt;($F$154+$C187),INDEX($D$166:$W$166,,$C187)-SUM($D187:H187),INDEX($D$166:$W$166,,$C187)/$F$154)))</f>
        <v>0</v>
      </c>
      <c r="J187" s="7">
        <f>IF($F$154="n/a",0,IF(J$3&lt;=$C187,0,IF(J$3&gt;($F$154+$C187),INDEX($D$166:$W$166,,$C187)-SUM($D187:I187),INDEX($D$166:$W$166,,$C187)/$F$154)))</f>
        <v>0</v>
      </c>
      <c r="K187" s="7">
        <f>IF($F$154="n/a",0,IF(K$3&lt;=$C187,0,IF(K$3&gt;($F$154+$C187),INDEX($D$166:$W$166,,$C187)-SUM($D187:J187),INDEX($D$166:$W$166,,$C187)/$F$154)))</f>
        <v>0</v>
      </c>
      <c r="L187" s="7">
        <f>IF($F$154="n/a",0,IF(L$3&lt;=$C187,0,IF(L$3&gt;($F$154+$C187),INDEX($D$166:$W$166,,$C187)-SUM($D187:K187),INDEX($D$166:$W$166,,$C187)/$F$154)))</f>
        <v>0</v>
      </c>
      <c r="M187" s="7">
        <f>IF($F$154="n/a",0,IF(M$3&lt;=$C187,0,IF(M$3&gt;($F$154+$C187),INDEX($D$166:$W$166,,$C187)-SUM($D187:L187),INDEX($D$166:$W$166,,$C187)/$F$154)))</f>
        <v>0</v>
      </c>
      <c r="N187" s="7">
        <f>IF($F$154="n/a",0,IF(N$3&lt;=$C187,0,IF(N$3&gt;($F$154+$C187),INDEX($D$166:$W$166,,$C187)-SUM($D187:M187),INDEX($D$166:$W$166,,$C187)/$F$154)))</f>
        <v>0</v>
      </c>
      <c r="O187" s="7">
        <f>IF($F$154="n/a",0,IF(O$3&lt;=$C187,0,IF(O$3&gt;($F$154+$C187),INDEX($D$166:$W$166,,$C187)-SUM($D187:N187),INDEX($D$166:$W$166,,$C187)/$F$154)))</f>
        <v>0</v>
      </c>
      <c r="P187" s="7">
        <f>IF($F$154="n/a",0,IF(P$3&lt;=$C187,0,IF(P$3&gt;($F$154+$C187),INDEX($D$166:$W$166,,$C187)-SUM($D187:O187),INDEX($D$166:$W$166,,$C187)/$F$154)))</f>
        <v>0</v>
      </c>
      <c r="Q187" s="7">
        <f>IF($F$154="n/a",0,IF(Q$3&lt;=$C187,0,IF(Q$3&gt;($F$154+$C187),INDEX($D$166:$W$166,,$C187)-SUM($D187:P187),INDEX($D$166:$W$166,,$C187)/$F$154)))</f>
        <v>0</v>
      </c>
      <c r="R187" s="7">
        <f>IF($F$154="n/a",0,IF(R$3&lt;=$C187,0,IF(R$3&gt;($F$154+$C187),INDEX($D$166:$W$166,,$C187)-SUM($D187:Q187),INDEX($D$166:$W$166,,$C187)/$F$154)))</f>
        <v>0</v>
      </c>
      <c r="S187" s="7">
        <f>IF($F$154="n/a",0,IF(S$3&lt;=$C187,0,IF(S$3&gt;($F$154+$C187),INDEX($D$166:$W$166,,$C187)-SUM($D187:R187),INDEX($D$166:$W$166,,$C187)/$F$154)))</f>
        <v>0</v>
      </c>
      <c r="T187" s="7">
        <f>IF($F$154="n/a",0,IF(T$3&lt;=$C187,0,IF(T$3&gt;($F$154+$C187),INDEX($D$166:$W$166,,$C187)-SUM($D187:S187),INDEX($D$166:$W$166,,$C187)/$F$154)))</f>
        <v>0</v>
      </c>
      <c r="U187" s="7">
        <f>IF($F$154="n/a",0,IF(U$3&lt;=$C187,0,IF(U$3&gt;($F$154+$C187),INDEX($D$166:$W$166,,$C187)-SUM($D187:T187),INDEX($D$166:$W$166,,$C187)/$F$154)))</f>
        <v>0</v>
      </c>
      <c r="V187" s="7">
        <f>IF($F$154="n/a",0,IF(V$3&lt;=$C187,0,IF(V$3&gt;($F$154+$C187),INDEX($D$166:$W$166,,$C187)-SUM($D187:U187),INDEX($D$166:$W$166,,$C187)/$F$154)))</f>
        <v>0</v>
      </c>
      <c r="W187" s="7">
        <f>IF($F$154="n/a",0,IF(W$3&lt;=$C187,0,IF(W$3&gt;($F$154+$C187),INDEX($D$166:$W$166,,$C187)-SUM($D187:V187),INDEX($D$166:$W$166,,$C187)/$F$154)))</f>
        <v>0</v>
      </c>
      <c r="X187" s="7">
        <f>IF($F$154="n/a",0,IF(X$3&lt;=$C187,0,IF(X$3&gt;($F$154+$C187),INDEX($D$166:$W$166,,$C187)-SUM($D187:W187),INDEX($D$166:$W$166,,$C187)/$F$154)))</f>
        <v>0</v>
      </c>
      <c r="Y187" s="7">
        <f>IF($F$154="n/a",0,IF(Y$3&lt;=$C187,0,IF(Y$3&gt;($F$154+$C187),INDEX($D$166:$W$166,,$C187)-SUM($D187:X187),INDEX($D$166:$W$166,,$C187)/$F$154)))</f>
        <v>0</v>
      </c>
      <c r="Z187" s="7">
        <f>IF($F$154="n/a",0,IF(Z$3&lt;=$C187,0,IF(Z$3&gt;($F$154+$C187),INDEX($D$166:$W$166,,$C187)-SUM($D187:Y187),INDEX($D$166:$W$166,,$C187)/$F$154)))</f>
        <v>0</v>
      </c>
      <c r="AA187" s="7">
        <f>IF($F$154="n/a",0,IF(AA$3&lt;=$C187,0,IF(AA$3&gt;($F$154+$C187),INDEX($D$166:$W$166,,$C187)-SUM($D187:Z187),INDEX($D$166:$W$166,,$C187)/$F$154)))</f>
        <v>0</v>
      </c>
      <c r="AB187" s="7">
        <f>IF($F$154="n/a",0,IF(AB$3&lt;=$C187,0,IF(AB$3&gt;($F$154+$C187),INDEX($D$166:$W$166,,$C187)-SUM($D187:AA187),INDEX($D$166:$W$166,,$C187)/$F$154)))</f>
        <v>0</v>
      </c>
      <c r="AC187" s="7">
        <f>IF($F$154="n/a",0,IF(AC$3&lt;=$C187,0,IF(AC$3&gt;($F$154+$C187),INDEX($D$166:$W$166,,$C187)-SUM($D187:AB187),INDEX($D$166:$W$166,,$C187)/$F$154)))</f>
        <v>0</v>
      </c>
      <c r="AD187" s="7">
        <f>IF($F$154="n/a",0,IF(AD$3&lt;=$C187,0,IF(AD$3&gt;($F$154+$C187),INDEX($D$166:$W$166,,$C187)-SUM($D187:AC187),INDEX($D$166:$W$166,,$C187)/$F$154)))</f>
        <v>0</v>
      </c>
      <c r="AE187" s="7">
        <f>IF($F$154="n/a",0,IF(AE$3&lt;=$C187,0,IF(AE$3&gt;($F$154+$C187),INDEX($D$166:$W$166,,$C187)-SUM($D187:AD187),INDEX($D$166:$W$166,,$C187)/$F$154)))</f>
        <v>0</v>
      </c>
      <c r="AF187" s="7">
        <f>IF($F$154="n/a",0,IF(AF$3&lt;=$C187,0,IF(AF$3&gt;($F$154+$C187),INDEX($D$166:$W$166,,$C187)-SUM($D187:AE187),INDEX($D$166:$W$166,,$C187)/$F$154)))</f>
        <v>0</v>
      </c>
      <c r="AG187" s="7">
        <f>IF($F$154="n/a",0,IF(AG$3&lt;=$C187,0,IF(AG$3&gt;($F$154+$C187),INDEX($D$166:$W$166,,$C187)-SUM($D187:AF187),INDEX($D$166:$W$166,,$C187)/$F$154)))</f>
        <v>0</v>
      </c>
      <c r="AH187" s="7">
        <f>IF($F$154="n/a",0,IF(AH$3&lt;=$C187,0,IF(AH$3&gt;($F$154+$C187),INDEX($D$166:$W$166,,$C187)-SUM($D187:AG187),INDEX($D$166:$W$166,,$C187)/$F$154)))</f>
        <v>0</v>
      </c>
      <c r="AI187" s="7">
        <f>IF($F$154="n/a",0,IF(AI$3&lt;=$C187,0,IF(AI$3&gt;($F$154+$C187),INDEX($D$166:$W$166,,$C187)-SUM($D187:AH187),INDEX($D$166:$W$166,,$C187)/$F$154)))</f>
        <v>0</v>
      </c>
      <c r="AJ187" s="7">
        <f>IF($F$154="n/a",0,IF(AJ$3&lt;=$C187,0,IF(AJ$3&gt;($F$154+$C187),INDEX($D$166:$W$166,,$C187)-SUM($D187:AI187),INDEX($D$166:$W$166,,$C187)/$F$154)))</f>
        <v>0</v>
      </c>
      <c r="AK187" s="7">
        <f>IF($F$154="n/a",0,IF(AK$3&lt;=$C187,0,IF(AK$3&gt;($F$154+$C187),INDEX($D$166:$W$166,,$C187)-SUM($D187:AJ187),INDEX($D$166:$W$166,,$C187)/$F$154)))</f>
        <v>0</v>
      </c>
      <c r="AL187" s="7">
        <f>IF($F$154="n/a",0,IF(AL$3&lt;=$C187,0,IF(AL$3&gt;($F$154+$C187),INDEX($D$166:$W$166,,$C187)-SUM($D187:AK187),INDEX($D$166:$W$166,,$C187)/$F$154)))</f>
        <v>0</v>
      </c>
      <c r="AM187" s="7">
        <f>IF($F$154="n/a",0,IF(AM$3&lt;=$C187,0,IF(AM$3&gt;($F$154+$C187),INDEX($D$166:$W$166,,$C187)-SUM($D187:AL187),INDEX($D$166:$W$166,,$C187)/$F$154)))</f>
        <v>0</v>
      </c>
      <c r="AN187" s="7">
        <f>IF($F$154="n/a",0,IF(AN$3&lt;=$C187,0,IF(AN$3&gt;($F$154+$C187),INDEX($D$166:$W$166,,$C187)-SUM($D187:AM187),INDEX($D$166:$W$166,,$C187)/$F$154)))</f>
        <v>0</v>
      </c>
      <c r="AO187" s="7">
        <f>IF($F$154="n/a",0,IF(AO$3&lt;=$C187,0,IF(AO$3&gt;($F$154+$C187),INDEX($D$166:$W$166,,$C187)-SUM($D187:AN187),INDEX($D$166:$W$166,,$C187)/$F$154)))</f>
        <v>0</v>
      </c>
      <c r="AP187" s="7">
        <f>IF($F$154="n/a",0,IF(AP$3&lt;=$C187,0,IF(AP$3&gt;($F$154+$C187),INDEX($D$166:$W$166,,$C187)-SUM($D187:AO187),INDEX($D$166:$W$166,,$C187)/$F$154)))</f>
        <v>0</v>
      </c>
      <c r="AQ187" s="7">
        <f>IF($F$154="n/a",0,IF(AQ$3&lt;=$C187,0,IF(AQ$3&gt;($F$154+$C187),INDEX($D$166:$W$166,,$C187)-SUM($D187:AP187),INDEX($D$166:$W$166,,$C187)/$F$154)))</f>
        <v>0</v>
      </c>
      <c r="AR187" s="7">
        <f>IF($F$154="n/a",0,IF(AR$3&lt;=$C187,0,IF(AR$3&gt;($F$154+$C187),INDEX($D$166:$W$166,,$C187)-SUM($D187:AQ187),INDEX($D$166:$W$166,,$C187)/$F$154)))</f>
        <v>0</v>
      </c>
      <c r="AS187" s="7">
        <f>IF($F$154="n/a",0,IF(AS$3&lt;=$C187,0,IF(AS$3&gt;($F$154+$C187),INDEX($D$166:$W$166,,$C187)-SUM($D187:AR187),INDEX($D$166:$W$166,,$C187)/$F$154)))</f>
        <v>0</v>
      </c>
      <c r="AT187" s="7">
        <f>IF($F$154="n/a",0,IF(AT$3&lt;=$C187,0,IF(AT$3&gt;($F$154+$C187),INDEX($D$166:$W$166,,$C187)-SUM($D187:AS187),INDEX($D$166:$W$166,,$C187)/$F$154)))</f>
        <v>0</v>
      </c>
      <c r="AU187" s="7">
        <f>IF($F$154="n/a",0,IF(AU$3&lt;=$C187,0,IF(AU$3&gt;($F$154+$C187),INDEX($D$166:$W$166,,$C187)-SUM($D187:AT187),INDEX($D$166:$W$166,,$C187)/$F$154)))</f>
        <v>0</v>
      </c>
      <c r="AV187" s="7">
        <f>IF($F$154="n/a",0,IF(AV$3&lt;=$C187,0,IF(AV$3&gt;($F$154+$C187),INDEX($D$166:$W$166,,$C187)-SUM($D187:AU187),INDEX($D$166:$W$166,,$C187)/$F$154)))</f>
        <v>0</v>
      </c>
      <c r="AW187" s="7">
        <f>IF($F$154="n/a",0,IF(AW$3&lt;=$C187,0,IF(AW$3&gt;($F$154+$C187),INDEX($D$166:$W$166,,$C187)-SUM($D187:AV187),INDEX($D$166:$W$166,,$C187)/$F$154)))</f>
        <v>0</v>
      </c>
      <c r="AX187" s="7">
        <f>IF($F$154="n/a",0,IF(AX$3&lt;=$C187,0,IF(AX$3&gt;($F$154+$C187),INDEX($D$166:$W$166,,$C187)-SUM($D187:AW187),INDEX($D$166:$W$166,,$C187)/$F$154)))</f>
        <v>0</v>
      </c>
      <c r="AY187" s="7">
        <f>IF($F$154="n/a",0,IF(AY$3&lt;=$C187,0,IF(AY$3&gt;($F$154+$C187),INDEX($D$166:$W$166,,$C187)-SUM($D187:AX187),INDEX($D$166:$W$166,,$C187)/$F$154)))</f>
        <v>0</v>
      </c>
      <c r="AZ187" s="7">
        <f>IF($F$154="n/a",0,IF(AZ$3&lt;=$C187,0,IF(AZ$3&gt;($F$154+$C187),INDEX($D$166:$W$166,,$C187)-SUM($D187:AY187),INDEX($D$166:$W$166,,$C187)/$F$154)))</f>
        <v>0</v>
      </c>
      <c r="BA187" s="7">
        <f>IF($F$154="n/a",0,IF(BA$3&lt;=$C187,0,IF(BA$3&gt;($F$154+$C187),INDEX($D$166:$W$166,,$C187)-SUM($D187:AZ187),INDEX($D$166:$W$166,,$C187)/$F$154)))</f>
        <v>0</v>
      </c>
      <c r="BB187" s="7">
        <f>IF($F$154="n/a",0,IF(BB$3&lt;=$C187,0,IF(BB$3&gt;($F$154+$C187),INDEX($D$166:$W$166,,$C187)-SUM($D187:BA187),INDEX($D$166:$W$166,,$C187)/$F$154)))</f>
        <v>0</v>
      </c>
      <c r="BC187" s="7">
        <f>IF($F$154="n/a",0,IF(BC$3&lt;=$C187,0,IF(BC$3&gt;($F$154+$C187),INDEX($D$166:$W$166,,$C187)-SUM($D187:BB187),INDEX($D$166:$W$166,,$C187)/$F$154)))</f>
        <v>0</v>
      </c>
      <c r="BD187" s="7">
        <f>IF($F$154="n/a",0,IF(BD$3&lt;=$C187,0,IF(BD$3&gt;($F$154+$C187),INDEX($D$166:$W$166,,$C187)-SUM($D187:BC187),INDEX($D$166:$W$166,,$C187)/$F$154)))</f>
        <v>0</v>
      </c>
      <c r="BE187" s="7">
        <f>IF($F$154="n/a",0,IF(BE$3&lt;=$C187,0,IF(BE$3&gt;($F$154+$C187),INDEX($D$166:$W$166,,$C187)-SUM($D187:BD187),INDEX($D$166:$W$166,,$C187)/$F$154)))</f>
        <v>0</v>
      </c>
      <c r="BF187" s="7">
        <f>IF($F$154="n/a",0,IF(BF$3&lt;=$C187,0,IF(BF$3&gt;($F$154+$C187),INDEX($D$166:$W$166,,$C187)-SUM($D187:BE187),INDEX($D$166:$W$166,,$C187)/$F$154)))</f>
        <v>0</v>
      </c>
      <c r="BG187" s="7">
        <f>IF($F$154="n/a",0,IF(BG$3&lt;=$C187,0,IF(BG$3&gt;($F$154+$C187),INDEX($D$166:$W$166,,$C187)-SUM($D187:BF187),INDEX($D$166:$W$166,,$C187)/$F$154)))</f>
        <v>0</v>
      </c>
      <c r="BH187" s="7">
        <f>IF($F$154="n/a",0,IF(BH$3&lt;=$C187,0,IF(BH$3&gt;($F$154+$C187),INDEX($D$166:$W$166,,$C187)-SUM($D187:BG187),INDEX($D$166:$W$166,,$C187)/$F$154)))</f>
        <v>0</v>
      </c>
      <c r="BI187" s="7">
        <f>IF($F$154="n/a",0,IF(BI$3&lt;=$C187,0,IF(BI$3&gt;($F$154+$C187),INDEX($D$166:$W$166,,$C187)-SUM($D187:BH187),INDEX($D$166:$W$166,,$C187)/$F$154)))</f>
        <v>0</v>
      </c>
      <c r="BJ187" s="7">
        <f>IF($F$154="n/a",0,IF(BJ$3&lt;=$C187,0,IF(BJ$3&gt;($F$154+$C187),INDEX($D$166:$W$166,,$C187)-SUM($D187:BI187),INDEX($D$166:$W$166,,$C187)/$F$154)))</f>
        <v>0</v>
      </c>
      <c r="BK187" s="7">
        <f>IF($F$154="n/a",0,IF(BK$3&lt;=$C187,0,IF(BK$3&gt;($F$154+$C187),INDEX($D$166:$W$166,,$C187)-SUM($D187:BJ187),INDEX($D$166:$W$166,,$C187)/$F$154)))</f>
        <v>0</v>
      </c>
    </row>
    <row r="188" spans="2:63" outlineLevel="1">
      <c r="B188" s="14">
        <v>2032</v>
      </c>
      <c r="C188">
        <v>20</v>
      </c>
      <c r="D188" s="7"/>
      <c r="E188" s="7">
        <f>IF($F$154="n/a",0,IF(E$3&lt;=$C188,0,IF(E$3&gt;($F$154+$C188),INDEX($D$166:$W$166,,$C188)-SUM($D188:D188),INDEX($D$166:$W$166,,$C188)/$F$154)))</f>
        <v>0</v>
      </c>
      <c r="F188" s="7">
        <f>IF($F$154="n/a",0,IF(F$3&lt;=$C188,0,IF(F$3&gt;($F$154+$C188),INDEX($D$166:$W$166,,$C188)-SUM($D188:E188),INDEX($D$166:$W$166,,$C188)/$F$154)))</f>
        <v>0</v>
      </c>
      <c r="G188" s="7">
        <f>IF($F$154="n/a",0,IF(G$3&lt;=$C188,0,IF(G$3&gt;($F$154+$C188),INDEX($D$166:$W$166,,$C188)-SUM($D188:F188),INDEX($D$166:$W$166,,$C188)/$F$154)))</f>
        <v>0</v>
      </c>
      <c r="H188" s="10">
        <f>IF($F$154="n/a",0,IF(H$3&lt;=$C188,0,IF(H$3&gt;($F$154+$C188),INDEX($D$166:$W$166,,$C188)-SUM($D188:G188),INDEX($D$166:$W$166,,$C188)/$F$154)))</f>
        <v>0</v>
      </c>
      <c r="I188" s="11">
        <f>IF($F$154="n/a",0,IF(I$3&lt;=$C188,0,IF(I$3&gt;($F$154+$C188),INDEX($D$166:$W$166,,$C188)-SUM($D188:H188),INDEX($D$166:$W$166,,$C188)/$F$154)))</f>
        <v>0</v>
      </c>
      <c r="J188" s="7">
        <f>IF($F$154="n/a",0,IF(J$3&lt;=$C188,0,IF(J$3&gt;($F$154+$C188),INDEX($D$166:$W$166,,$C188)-SUM($D188:I188),INDEX($D$166:$W$166,,$C188)/$F$154)))</f>
        <v>0</v>
      </c>
      <c r="K188" s="7">
        <f>IF($F$154="n/a",0,IF(K$3&lt;=$C188,0,IF(K$3&gt;($F$154+$C188),INDEX($D$166:$W$166,,$C188)-SUM($D188:J188),INDEX($D$166:$W$166,,$C188)/$F$154)))</f>
        <v>0</v>
      </c>
      <c r="L188" s="7">
        <f>IF($F$154="n/a",0,IF(L$3&lt;=$C188,0,IF(L$3&gt;($F$154+$C188),INDEX($D$166:$W$166,,$C188)-SUM($D188:K188),INDEX($D$166:$W$166,,$C188)/$F$154)))</f>
        <v>0</v>
      </c>
      <c r="M188" s="7">
        <f>IF($F$154="n/a",0,IF(M$3&lt;=$C188,0,IF(M$3&gt;($F$154+$C188),INDEX($D$166:$W$166,,$C188)-SUM($D188:L188),INDEX($D$166:$W$166,,$C188)/$F$154)))</f>
        <v>0</v>
      </c>
      <c r="N188" s="7">
        <f>IF($F$154="n/a",0,IF(N$3&lt;=$C188,0,IF(N$3&gt;($F$154+$C188),INDEX($D$166:$W$166,,$C188)-SUM($D188:M188),INDEX($D$166:$W$166,,$C188)/$F$154)))</f>
        <v>0</v>
      </c>
      <c r="O188" s="7">
        <f>IF($F$154="n/a",0,IF(O$3&lt;=$C188,0,IF(O$3&gt;($F$154+$C188),INDEX($D$166:$W$166,,$C188)-SUM($D188:N188),INDEX($D$166:$W$166,,$C188)/$F$154)))</f>
        <v>0</v>
      </c>
      <c r="P188" s="7">
        <f>IF($F$154="n/a",0,IF(P$3&lt;=$C188,0,IF(P$3&gt;($F$154+$C188),INDEX($D$166:$W$166,,$C188)-SUM($D188:O188),INDEX($D$166:$W$166,,$C188)/$F$154)))</f>
        <v>0</v>
      </c>
      <c r="Q188" s="7">
        <f>IF($F$154="n/a",0,IF(Q$3&lt;=$C188,0,IF(Q$3&gt;($F$154+$C188),INDEX($D$166:$W$166,,$C188)-SUM($D188:P188),INDEX($D$166:$W$166,,$C188)/$F$154)))</f>
        <v>0</v>
      </c>
      <c r="R188" s="7">
        <f>IF($F$154="n/a",0,IF(R$3&lt;=$C188,0,IF(R$3&gt;($F$154+$C188),INDEX($D$166:$W$166,,$C188)-SUM($D188:Q188),INDEX($D$166:$W$166,,$C188)/$F$154)))</f>
        <v>0</v>
      </c>
      <c r="S188" s="7">
        <f>IF($F$154="n/a",0,IF(S$3&lt;=$C188,0,IF(S$3&gt;($F$154+$C188),INDEX($D$166:$W$166,,$C188)-SUM($D188:R188),INDEX($D$166:$W$166,,$C188)/$F$154)))</f>
        <v>0</v>
      </c>
      <c r="T188" s="7">
        <f>IF($F$154="n/a",0,IF(T$3&lt;=$C188,0,IF(T$3&gt;($F$154+$C188),INDEX($D$166:$W$166,,$C188)-SUM($D188:S188),INDEX($D$166:$W$166,,$C188)/$F$154)))</f>
        <v>0</v>
      </c>
      <c r="U188" s="7">
        <f>IF($F$154="n/a",0,IF(U$3&lt;=$C188,0,IF(U$3&gt;($F$154+$C188),INDEX($D$166:$W$166,,$C188)-SUM($D188:T188),INDEX($D$166:$W$166,,$C188)/$F$154)))</f>
        <v>0</v>
      </c>
      <c r="V188" s="7">
        <f>IF($F$154="n/a",0,IF(V$3&lt;=$C188,0,IF(V$3&gt;($F$154+$C188),INDEX($D$166:$W$166,,$C188)-SUM($D188:U188),INDEX($D$166:$W$166,,$C188)/$F$154)))</f>
        <v>0</v>
      </c>
      <c r="W188" s="7">
        <f>IF($F$154="n/a",0,IF(W$3&lt;=$C188,0,IF(W$3&gt;($F$154+$C188),INDEX($D$166:$W$166,,$C188)-SUM($D188:V188),INDEX($D$166:$W$166,,$C188)/$F$154)))</f>
        <v>0</v>
      </c>
      <c r="X188" s="7">
        <f>IF($F$154="n/a",0,IF(X$3&lt;=$C188,0,IF(X$3&gt;($F$154+$C188),INDEX($D$166:$W$166,,$C188)-SUM($D188:W188),INDEX($D$166:$W$166,,$C188)/$F$154)))</f>
        <v>0</v>
      </c>
      <c r="Y188" s="7">
        <f>IF($F$154="n/a",0,IF(Y$3&lt;=$C188,0,IF(Y$3&gt;($F$154+$C188),INDEX($D$166:$W$166,,$C188)-SUM($D188:X188),INDEX($D$166:$W$166,,$C188)/$F$154)))</f>
        <v>0</v>
      </c>
      <c r="Z188" s="7">
        <f>IF($F$154="n/a",0,IF(Z$3&lt;=$C188,0,IF(Z$3&gt;($F$154+$C188),INDEX($D$166:$W$166,,$C188)-SUM($D188:Y188),INDEX($D$166:$W$166,,$C188)/$F$154)))</f>
        <v>0</v>
      </c>
      <c r="AA188" s="7">
        <f>IF($F$154="n/a",0,IF(AA$3&lt;=$C188,0,IF(AA$3&gt;($F$154+$C188),INDEX($D$166:$W$166,,$C188)-SUM($D188:Z188),INDEX($D$166:$W$166,,$C188)/$F$154)))</f>
        <v>0</v>
      </c>
      <c r="AB188" s="7">
        <f>IF($F$154="n/a",0,IF(AB$3&lt;=$C188,0,IF(AB$3&gt;($F$154+$C188),INDEX($D$166:$W$166,,$C188)-SUM($D188:AA188),INDEX($D$166:$W$166,,$C188)/$F$154)))</f>
        <v>0</v>
      </c>
      <c r="AC188" s="7">
        <f>IF($F$154="n/a",0,IF(AC$3&lt;=$C188,0,IF(AC$3&gt;($F$154+$C188),INDEX($D$166:$W$166,,$C188)-SUM($D188:AB188),INDEX($D$166:$W$166,,$C188)/$F$154)))</f>
        <v>0</v>
      </c>
      <c r="AD188" s="7">
        <f>IF($F$154="n/a",0,IF(AD$3&lt;=$C188,0,IF(AD$3&gt;($F$154+$C188),INDEX($D$166:$W$166,,$C188)-SUM($D188:AC188),INDEX($D$166:$W$166,,$C188)/$F$154)))</f>
        <v>0</v>
      </c>
      <c r="AE188" s="7">
        <f>IF($F$154="n/a",0,IF(AE$3&lt;=$C188,0,IF(AE$3&gt;($F$154+$C188),INDEX($D$166:$W$166,,$C188)-SUM($D188:AD188),INDEX($D$166:$W$166,,$C188)/$F$154)))</f>
        <v>0</v>
      </c>
      <c r="AF188" s="7">
        <f>IF($F$154="n/a",0,IF(AF$3&lt;=$C188,0,IF(AF$3&gt;($F$154+$C188),INDEX($D$166:$W$166,,$C188)-SUM($D188:AE188),INDEX($D$166:$W$166,,$C188)/$F$154)))</f>
        <v>0</v>
      </c>
      <c r="AG188" s="7">
        <f>IF($F$154="n/a",0,IF(AG$3&lt;=$C188,0,IF(AG$3&gt;($F$154+$C188),INDEX($D$166:$W$166,,$C188)-SUM($D188:AF188),INDEX($D$166:$W$166,,$C188)/$F$154)))</f>
        <v>0</v>
      </c>
      <c r="AH188" s="7">
        <f>IF($F$154="n/a",0,IF(AH$3&lt;=$C188,0,IF(AH$3&gt;($F$154+$C188),INDEX($D$166:$W$166,,$C188)-SUM($D188:AG188),INDEX($D$166:$W$166,,$C188)/$F$154)))</f>
        <v>0</v>
      </c>
      <c r="AI188" s="7">
        <f>IF($F$154="n/a",0,IF(AI$3&lt;=$C188,0,IF(AI$3&gt;($F$154+$C188),INDEX($D$166:$W$166,,$C188)-SUM($D188:AH188),INDEX($D$166:$W$166,,$C188)/$F$154)))</f>
        <v>0</v>
      </c>
      <c r="AJ188" s="7">
        <f>IF($F$154="n/a",0,IF(AJ$3&lt;=$C188,0,IF(AJ$3&gt;($F$154+$C188),INDEX($D$166:$W$166,,$C188)-SUM($D188:AI188),INDEX($D$166:$W$166,,$C188)/$F$154)))</f>
        <v>0</v>
      </c>
      <c r="AK188" s="7">
        <f>IF($F$154="n/a",0,IF(AK$3&lt;=$C188,0,IF(AK$3&gt;($F$154+$C188),INDEX($D$166:$W$166,,$C188)-SUM($D188:AJ188),INDEX($D$166:$W$166,,$C188)/$F$154)))</f>
        <v>0</v>
      </c>
      <c r="AL188" s="7">
        <f>IF($F$154="n/a",0,IF(AL$3&lt;=$C188,0,IF(AL$3&gt;($F$154+$C188),INDEX($D$166:$W$166,,$C188)-SUM($D188:AK188),INDEX($D$166:$W$166,,$C188)/$F$154)))</f>
        <v>0</v>
      </c>
      <c r="AM188" s="7">
        <f>IF($F$154="n/a",0,IF(AM$3&lt;=$C188,0,IF(AM$3&gt;($F$154+$C188),INDEX($D$166:$W$166,,$C188)-SUM($D188:AL188),INDEX($D$166:$W$166,,$C188)/$F$154)))</f>
        <v>0</v>
      </c>
      <c r="AN188" s="7">
        <f>IF($F$154="n/a",0,IF(AN$3&lt;=$C188,0,IF(AN$3&gt;($F$154+$C188),INDEX($D$166:$W$166,,$C188)-SUM($D188:AM188),INDEX($D$166:$W$166,,$C188)/$F$154)))</f>
        <v>0</v>
      </c>
      <c r="AO188" s="7">
        <f>IF($F$154="n/a",0,IF(AO$3&lt;=$C188,0,IF(AO$3&gt;($F$154+$C188),INDEX($D$166:$W$166,,$C188)-SUM($D188:AN188),INDEX($D$166:$W$166,,$C188)/$F$154)))</f>
        <v>0</v>
      </c>
      <c r="AP188" s="7">
        <f>IF($F$154="n/a",0,IF(AP$3&lt;=$C188,0,IF(AP$3&gt;($F$154+$C188),INDEX($D$166:$W$166,,$C188)-SUM($D188:AO188),INDEX($D$166:$W$166,,$C188)/$F$154)))</f>
        <v>0</v>
      </c>
      <c r="AQ188" s="7">
        <f>IF($F$154="n/a",0,IF(AQ$3&lt;=$C188,0,IF(AQ$3&gt;($F$154+$C188),INDEX($D$166:$W$166,,$C188)-SUM($D188:AP188),INDEX($D$166:$W$166,,$C188)/$F$154)))</f>
        <v>0</v>
      </c>
      <c r="AR188" s="7">
        <f>IF($F$154="n/a",0,IF(AR$3&lt;=$C188,0,IF(AR$3&gt;($F$154+$C188),INDEX($D$166:$W$166,,$C188)-SUM($D188:AQ188),INDEX($D$166:$W$166,,$C188)/$F$154)))</f>
        <v>0</v>
      </c>
      <c r="AS188" s="7">
        <f>IF($F$154="n/a",0,IF(AS$3&lt;=$C188,0,IF(AS$3&gt;($F$154+$C188),INDEX($D$166:$W$166,,$C188)-SUM($D188:AR188),INDEX($D$166:$W$166,,$C188)/$F$154)))</f>
        <v>0</v>
      </c>
      <c r="AT188" s="7">
        <f>IF($F$154="n/a",0,IF(AT$3&lt;=$C188,0,IF(AT$3&gt;($F$154+$C188),INDEX($D$166:$W$166,,$C188)-SUM($D188:AS188),INDEX($D$166:$W$166,,$C188)/$F$154)))</f>
        <v>0</v>
      </c>
      <c r="AU188" s="7">
        <f>IF($F$154="n/a",0,IF(AU$3&lt;=$C188,0,IF(AU$3&gt;($F$154+$C188),INDEX($D$166:$W$166,,$C188)-SUM($D188:AT188),INDEX($D$166:$W$166,,$C188)/$F$154)))</f>
        <v>0</v>
      </c>
      <c r="AV188" s="7">
        <f>IF($F$154="n/a",0,IF(AV$3&lt;=$C188,0,IF(AV$3&gt;($F$154+$C188),INDEX($D$166:$W$166,,$C188)-SUM($D188:AU188),INDEX($D$166:$W$166,,$C188)/$F$154)))</f>
        <v>0</v>
      </c>
      <c r="AW188" s="7">
        <f>IF($F$154="n/a",0,IF(AW$3&lt;=$C188,0,IF(AW$3&gt;($F$154+$C188),INDEX($D$166:$W$166,,$C188)-SUM($D188:AV188),INDEX($D$166:$W$166,,$C188)/$F$154)))</f>
        <v>0</v>
      </c>
      <c r="AX188" s="7">
        <f>IF($F$154="n/a",0,IF(AX$3&lt;=$C188,0,IF(AX$3&gt;($F$154+$C188),INDEX($D$166:$W$166,,$C188)-SUM($D188:AW188),INDEX($D$166:$W$166,,$C188)/$F$154)))</f>
        <v>0</v>
      </c>
      <c r="AY188" s="7">
        <f>IF($F$154="n/a",0,IF(AY$3&lt;=$C188,0,IF(AY$3&gt;($F$154+$C188),INDEX($D$166:$W$166,,$C188)-SUM($D188:AX188),INDEX($D$166:$W$166,,$C188)/$F$154)))</f>
        <v>0</v>
      </c>
      <c r="AZ188" s="7">
        <f>IF($F$154="n/a",0,IF(AZ$3&lt;=$C188,0,IF(AZ$3&gt;($F$154+$C188),INDEX($D$166:$W$166,,$C188)-SUM($D188:AY188),INDEX($D$166:$W$166,,$C188)/$F$154)))</f>
        <v>0</v>
      </c>
      <c r="BA188" s="7">
        <f>IF($F$154="n/a",0,IF(BA$3&lt;=$C188,0,IF(BA$3&gt;($F$154+$C188),INDEX($D$166:$W$166,,$C188)-SUM($D188:AZ188),INDEX($D$166:$W$166,,$C188)/$F$154)))</f>
        <v>0</v>
      </c>
      <c r="BB188" s="7">
        <f>IF($F$154="n/a",0,IF(BB$3&lt;=$C188,0,IF(BB$3&gt;($F$154+$C188),INDEX($D$166:$W$166,,$C188)-SUM($D188:BA188),INDEX($D$166:$W$166,,$C188)/$F$154)))</f>
        <v>0</v>
      </c>
      <c r="BC188" s="7">
        <f>IF($F$154="n/a",0,IF(BC$3&lt;=$C188,0,IF(BC$3&gt;($F$154+$C188),INDEX($D$166:$W$166,,$C188)-SUM($D188:BB188),INDEX($D$166:$W$166,,$C188)/$F$154)))</f>
        <v>0</v>
      </c>
      <c r="BD188" s="7">
        <f>IF($F$154="n/a",0,IF(BD$3&lt;=$C188,0,IF(BD$3&gt;($F$154+$C188),INDEX($D$166:$W$166,,$C188)-SUM($D188:BC188),INDEX($D$166:$W$166,,$C188)/$F$154)))</f>
        <v>0</v>
      </c>
      <c r="BE188" s="7">
        <f>IF($F$154="n/a",0,IF(BE$3&lt;=$C188,0,IF(BE$3&gt;($F$154+$C188),INDEX($D$166:$W$166,,$C188)-SUM($D188:BD188),INDEX($D$166:$W$166,,$C188)/$F$154)))</f>
        <v>0</v>
      </c>
      <c r="BF188" s="7">
        <f>IF($F$154="n/a",0,IF(BF$3&lt;=$C188,0,IF(BF$3&gt;($F$154+$C188),INDEX($D$166:$W$166,,$C188)-SUM($D188:BE188),INDEX($D$166:$W$166,,$C188)/$F$154)))</f>
        <v>0</v>
      </c>
      <c r="BG188" s="7">
        <f>IF($F$154="n/a",0,IF(BG$3&lt;=$C188,0,IF(BG$3&gt;($F$154+$C188),INDEX($D$166:$W$166,,$C188)-SUM($D188:BF188),INDEX($D$166:$W$166,,$C188)/$F$154)))</f>
        <v>0</v>
      </c>
      <c r="BH188" s="7">
        <f>IF($F$154="n/a",0,IF(BH$3&lt;=$C188,0,IF(BH$3&gt;($F$154+$C188),INDEX($D$166:$W$166,,$C188)-SUM($D188:BG188),INDEX($D$166:$W$166,,$C188)/$F$154)))</f>
        <v>0</v>
      </c>
      <c r="BI188" s="7">
        <f>IF($F$154="n/a",0,IF(BI$3&lt;=$C188,0,IF(BI$3&gt;($F$154+$C188),INDEX($D$166:$W$166,,$C188)-SUM($D188:BH188),INDEX($D$166:$W$166,,$C188)/$F$154)))</f>
        <v>0</v>
      </c>
      <c r="BJ188" s="7">
        <f>IF($F$154="n/a",0,IF(BJ$3&lt;=$C188,0,IF(BJ$3&gt;($F$154+$C188),INDEX($D$166:$W$166,,$C188)-SUM($D188:BI188),INDEX($D$166:$W$166,,$C188)/$F$154)))</f>
        <v>0</v>
      </c>
      <c r="BK188" s="7">
        <f>IF($F$154="n/a",0,IF(BK$3&lt;=$C188,0,IF(BK$3&gt;($F$154+$C188),INDEX($D$166:$W$166,,$C188)-SUM($D188:BJ188),INDEX($D$166:$W$166,,$C188)/$F$154)))</f>
        <v>0</v>
      </c>
    </row>
    <row r="189" spans="2:63" outlineLevel="1">
      <c r="B189" s="14"/>
      <c r="D189" s="7"/>
      <c r="E189" s="7"/>
      <c r="F189" s="7"/>
      <c r="G189" s="7"/>
      <c r="H189" s="10"/>
      <c r="I189" s="11"/>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row>
    <row r="190" spans="2:63" outlineLevel="1">
      <c r="B190" t="s">
        <v>49</v>
      </c>
      <c r="D190" s="7">
        <v>0</v>
      </c>
      <c r="E190" s="7">
        <f>SUM(E169:E188)</f>
        <v>5.661067766989508E-3</v>
      </c>
      <c r="F190" s="7">
        <f t="shared" ref="F190:AH190" si="529">SUM(F169:F188)</f>
        <v>1.1148783830791837E-2</v>
      </c>
      <c r="G190" s="7">
        <f t="shared" si="529"/>
        <v>1.6783433423518082E-2</v>
      </c>
      <c r="H190" s="10">
        <f t="shared" si="529"/>
        <v>2.2121371570439412E-2</v>
      </c>
      <c r="I190" s="11">
        <f t="shared" si="529"/>
        <v>2.7170141727358741E-2</v>
      </c>
      <c r="J190" s="7">
        <f t="shared" si="529"/>
        <v>2.7170141727358741E-2</v>
      </c>
      <c r="K190" s="7">
        <f t="shared" si="529"/>
        <v>2.7170141727358741E-2</v>
      </c>
      <c r="L190" s="7">
        <f t="shared" si="529"/>
        <v>2.7170141727358741E-2</v>
      </c>
      <c r="M190" s="7">
        <f t="shared" si="529"/>
        <v>2.7170141727358741E-2</v>
      </c>
      <c r="N190" s="7">
        <f t="shared" si="529"/>
        <v>2.7170141727358741E-2</v>
      </c>
      <c r="O190" s="7">
        <f t="shared" si="529"/>
        <v>2.7170141727358741E-2</v>
      </c>
      <c r="P190" s="7">
        <f t="shared" si="529"/>
        <v>2.7170141727358741E-2</v>
      </c>
      <c r="Q190" s="7">
        <f t="shared" si="529"/>
        <v>2.7170141727358741E-2</v>
      </c>
      <c r="R190" s="7">
        <f t="shared" si="529"/>
        <v>2.7170141727358741E-2</v>
      </c>
      <c r="S190" s="7">
        <f t="shared" si="529"/>
        <v>2.7170141727358741E-2</v>
      </c>
      <c r="T190" s="7">
        <f t="shared" si="529"/>
        <v>2.7170141727358741E-2</v>
      </c>
      <c r="U190" s="7">
        <f t="shared" si="529"/>
        <v>2.7170141727358741E-2</v>
      </c>
      <c r="V190" s="7">
        <f t="shared" si="529"/>
        <v>2.7170141727358741E-2</v>
      </c>
      <c r="W190" s="7">
        <f t="shared" si="529"/>
        <v>2.7170141727358741E-2</v>
      </c>
      <c r="X190" s="7">
        <f t="shared" si="529"/>
        <v>2.7170141727358741E-2</v>
      </c>
      <c r="Y190" s="7">
        <f t="shared" si="529"/>
        <v>2.7170141727358741E-2</v>
      </c>
      <c r="Z190" s="7">
        <f t="shared" si="529"/>
        <v>2.7170141727358741E-2</v>
      </c>
      <c r="AA190" s="7">
        <f t="shared" si="529"/>
        <v>2.7170141727358741E-2</v>
      </c>
      <c r="AB190" s="7">
        <f t="shared" si="529"/>
        <v>2.7170141727358741E-2</v>
      </c>
      <c r="AC190" s="7">
        <f t="shared" si="529"/>
        <v>2.7170141727358741E-2</v>
      </c>
      <c r="AD190" s="7">
        <f t="shared" si="529"/>
        <v>2.7170141727358741E-2</v>
      </c>
      <c r="AE190" s="7">
        <f t="shared" si="529"/>
        <v>2.7170141727358741E-2</v>
      </c>
      <c r="AF190" s="7">
        <f t="shared" si="529"/>
        <v>2.7170141727358741E-2</v>
      </c>
      <c r="AG190" s="7">
        <f t="shared" si="529"/>
        <v>2.7170141727358741E-2</v>
      </c>
      <c r="AH190" s="7">
        <f t="shared" si="529"/>
        <v>2.7170141727358741E-2</v>
      </c>
      <c r="AI190" s="7">
        <f t="shared" ref="AI190:BK190" si="530">SUM(AI169:AI188)</f>
        <v>2.7170141727358741E-2</v>
      </c>
      <c r="AJ190" s="7">
        <f t="shared" si="530"/>
        <v>2.7170141727358741E-2</v>
      </c>
      <c r="AK190" s="7">
        <f t="shared" si="530"/>
        <v>2.7170141727358741E-2</v>
      </c>
      <c r="AL190" s="7">
        <f t="shared" si="530"/>
        <v>2.7170141727358741E-2</v>
      </c>
      <c r="AM190" s="7">
        <f t="shared" si="530"/>
        <v>2.7170141727358741E-2</v>
      </c>
      <c r="AN190" s="7">
        <f t="shared" si="530"/>
        <v>2.7170141727358741E-2</v>
      </c>
      <c r="AO190" s="7">
        <f t="shared" si="530"/>
        <v>2.7170141727358741E-2</v>
      </c>
      <c r="AP190" s="7">
        <f t="shared" si="530"/>
        <v>2.7170141727358741E-2</v>
      </c>
      <c r="AQ190" s="7">
        <f t="shared" si="530"/>
        <v>2.7170141727358741E-2</v>
      </c>
      <c r="AR190" s="7">
        <f t="shared" si="530"/>
        <v>2.7170141727358741E-2</v>
      </c>
      <c r="AS190" s="7">
        <f t="shared" si="530"/>
        <v>2.7170141727358741E-2</v>
      </c>
      <c r="AT190" s="7">
        <f t="shared" si="530"/>
        <v>2.7170141727358741E-2</v>
      </c>
      <c r="AU190" s="7">
        <f t="shared" si="530"/>
        <v>2.7170141727358741E-2</v>
      </c>
      <c r="AV190" s="7">
        <f t="shared" si="530"/>
        <v>2.7170141727358741E-2</v>
      </c>
      <c r="AW190" s="7">
        <f t="shared" si="530"/>
        <v>2.7170141727358741E-2</v>
      </c>
      <c r="AX190" s="7">
        <f t="shared" si="530"/>
        <v>2.7170141727358741E-2</v>
      </c>
      <c r="AY190" s="7">
        <f t="shared" si="530"/>
        <v>2.7170141727358741E-2</v>
      </c>
      <c r="AZ190" s="7">
        <f t="shared" si="530"/>
        <v>2.7170141727358741E-2</v>
      </c>
      <c r="BA190" s="7">
        <f t="shared" si="530"/>
        <v>2.7170141727358741E-2</v>
      </c>
      <c r="BB190" s="7">
        <f t="shared" si="530"/>
        <v>2.7170141727358741E-2</v>
      </c>
      <c r="BC190" s="7">
        <f t="shared" si="530"/>
        <v>2.7170141727358741E-2</v>
      </c>
      <c r="BD190" s="7">
        <f t="shared" si="530"/>
        <v>2.7170141727358741E-2</v>
      </c>
      <c r="BE190" s="7">
        <f t="shared" si="530"/>
        <v>2.7170141727358741E-2</v>
      </c>
      <c r="BF190" s="7">
        <f t="shared" si="530"/>
        <v>2.7170141727358741E-2</v>
      </c>
      <c r="BG190" s="7">
        <f t="shared" si="530"/>
        <v>2.7170141727358741E-2</v>
      </c>
      <c r="BH190" s="7">
        <f t="shared" si="530"/>
        <v>2.7170141727358741E-2</v>
      </c>
      <c r="BI190" s="7">
        <f t="shared" si="530"/>
        <v>2.7170141727358741E-2</v>
      </c>
      <c r="BJ190" s="7">
        <f t="shared" si="530"/>
        <v>2.7170141727358741E-2</v>
      </c>
      <c r="BK190" s="7">
        <f t="shared" si="530"/>
        <v>2.7170141727358741E-2</v>
      </c>
    </row>
    <row r="191" spans="2:63" outlineLevel="1">
      <c r="D191" s="7"/>
      <c r="E191" s="7"/>
      <c r="F191" s="7"/>
      <c r="G191" s="7"/>
      <c r="H191" s="10"/>
      <c r="I191" s="11"/>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row>
    <row r="192" spans="2:63">
      <c r="B192" t="s">
        <v>28</v>
      </c>
      <c r="D192" s="7">
        <f>D190+D157+D158</f>
        <v>0.64055117027797881</v>
      </c>
      <c r="E192" s="7">
        <f t="shared" ref="E192:AH192" si="531">E190+E157+E158</f>
        <v>0.6462122380449683</v>
      </c>
      <c r="F192" s="7">
        <f t="shared" si="531"/>
        <v>0.65169995410877068</v>
      </c>
      <c r="G192" s="7">
        <f t="shared" si="531"/>
        <v>0.65733460370149688</v>
      </c>
      <c r="H192" s="10">
        <f t="shared" si="531"/>
        <v>0.66267254184841817</v>
      </c>
      <c r="I192" s="11">
        <f t="shared" si="531"/>
        <v>0.64699937257281703</v>
      </c>
      <c r="J192" s="7">
        <f t="shared" si="531"/>
        <v>0.64699937257281703</v>
      </c>
      <c r="K192" s="7">
        <f t="shared" si="531"/>
        <v>0.64699937257281703</v>
      </c>
      <c r="L192" s="7">
        <f t="shared" si="531"/>
        <v>0.64699937257281703</v>
      </c>
      <c r="M192" s="7">
        <f t="shared" si="531"/>
        <v>0.64699937257281703</v>
      </c>
      <c r="N192" s="7">
        <f t="shared" si="531"/>
        <v>0.64699937257281703</v>
      </c>
      <c r="O192" s="7">
        <f t="shared" si="531"/>
        <v>0.64699937257281703</v>
      </c>
      <c r="P192" s="7">
        <f t="shared" si="531"/>
        <v>0.64699937257281703</v>
      </c>
      <c r="Q192" s="7">
        <f t="shared" si="531"/>
        <v>0.64699937257281703</v>
      </c>
      <c r="R192" s="7">
        <f t="shared" si="531"/>
        <v>0.64699937257281703</v>
      </c>
      <c r="S192" s="7">
        <f t="shared" si="531"/>
        <v>0.64699937257281703</v>
      </c>
      <c r="T192" s="7">
        <f t="shared" si="531"/>
        <v>0.64699937257281703</v>
      </c>
      <c r="U192" s="7">
        <f t="shared" si="531"/>
        <v>0.64699937257281703</v>
      </c>
      <c r="V192" s="7">
        <f t="shared" si="531"/>
        <v>0.64699937257281703</v>
      </c>
      <c r="W192" s="7">
        <f t="shared" si="531"/>
        <v>0.64699937257281703</v>
      </c>
      <c r="X192" s="7">
        <f t="shared" si="531"/>
        <v>0.64699937257281703</v>
      </c>
      <c r="Y192" s="7">
        <f t="shared" si="531"/>
        <v>0.64699937257281703</v>
      </c>
      <c r="Z192" s="7">
        <f t="shared" si="531"/>
        <v>0.64699937257281703</v>
      </c>
      <c r="AA192" s="7">
        <f t="shared" si="531"/>
        <v>0.64699937257281703</v>
      </c>
      <c r="AB192" s="7">
        <f t="shared" si="531"/>
        <v>0.64699937257281703</v>
      </c>
      <c r="AC192" s="7">
        <f t="shared" si="531"/>
        <v>0.64699937257281703</v>
      </c>
      <c r="AD192" s="7">
        <f t="shared" si="531"/>
        <v>0.45626883819787412</v>
      </c>
      <c r="AE192" s="7">
        <f t="shared" si="531"/>
        <v>2.7170141727358741E-2</v>
      </c>
      <c r="AF192" s="7">
        <f t="shared" si="531"/>
        <v>2.7170141727358741E-2</v>
      </c>
      <c r="AG192" s="7">
        <f t="shared" si="531"/>
        <v>2.7170141727358741E-2</v>
      </c>
      <c r="AH192" s="7">
        <f t="shared" si="531"/>
        <v>2.7170141727358741E-2</v>
      </c>
      <c r="AI192" s="7">
        <f t="shared" ref="AI192:BK192" si="532">AI190+AI157+AI158</f>
        <v>2.7170141727358741E-2</v>
      </c>
      <c r="AJ192" s="7">
        <f t="shared" si="532"/>
        <v>2.7170141727358741E-2</v>
      </c>
      <c r="AK192" s="7">
        <f t="shared" si="532"/>
        <v>2.7170141727358741E-2</v>
      </c>
      <c r="AL192" s="7">
        <f t="shared" si="532"/>
        <v>2.7170141727358741E-2</v>
      </c>
      <c r="AM192" s="7">
        <f t="shared" si="532"/>
        <v>2.7170141727358741E-2</v>
      </c>
      <c r="AN192" s="7">
        <f t="shared" si="532"/>
        <v>2.7170141727358741E-2</v>
      </c>
      <c r="AO192" s="7">
        <f t="shared" si="532"/>
        <v>2.7170141727358741E-2</v>
      </c>
      <c r="AP192" s="7">
        <f t="shared" si="532"/>
        <v>2.7170141727358741E-2</v>
      </c>
      <c r="AQ192" s="7">
        <f t="shared" si="532"/>
        <v>2.7170141727358741E-2</v>
      </c>
      <c r="AR192" s="7">
        <f t="shared" si="532"/>
        <v>2.7170141727358741E-2</v>
      </c>
      <c r="AS192" s="7">
        <f t="shared" si="532"/>
        <v>2.7170141727358741E-2</v>
      </c>
      <c r="AT192" s="7">
        <f t="shared" si="532"/>
        <v>2.7170141727358741E-2</v>
      </c>
      <c r="AU192" s="7">
        <f t="shared" si="532"/>
        <v>2.7170141727358741E-2</v>
      </c>
      <c r="AV192" s="7">
        <f t="shared" si="532"/>
        <v>2.7170141727358741E-2</v>
      </c>
      <c r="AW192" s="7">
        <f t="shared" si="532"/>
        <v>2.7170141727358741E-2</v>
      </c>
      <c r="AX192" s="7">
        <f t="shared" si="532"/>
        <v>2.7170141727358741E-2</v>
      </c>
      <c r="AY192" s="7">
        <f t="shared" si="532"/>
        <v>2.7170141727358741E-2</v>
      </c>
      <c r="AZ192" s="7">
        <f t="shared" si="532"/>
        <v>2.7170141727358741E-2</v>
      </c>
      <c r="BA192" s="7">
        <f t="shared" si="532"/>
        <v>2.7170141727358741E-2</v>
      </c>
      <c r="BB192" s="7">
        <f t="shared" si="532"/>
        <v>2.7170141727358741E-2</v>
      </c>
      <c r="BC192" s="7">
        <f t="shared" si="532"/>
        <v>2.7170141727358741E-2</v>
      </c>
      <c r="BD192" s="7">
        <f t="shared" si="532"/>
        <v>2.7170141727358741E-2</v>
      </c>
      <c r="BE192" s="7">
        <f t="shared" si="532"/>
        <v>2.7170141727358741E-2</v>
      </c>
      <c r="BF192" s="7">
        <f t="shared" si="532"/>
        <v>2.7170141727358741E-2</v>
      </c>
      <c r="BG192" s="7">
        <f t="shared" si="532"/>
        <v>2.7170141727358741E-2</v>
      </c>
      <c r="BH192" s="7">
        <f t="shared" si="532"/>
        <v>2.7170141727358741E-2</v>
      </c>
      <c r="BI192" s="7">
        <f t="shared" si="532"/>
        <v>2.7170141727358741E-2</v>
      </c>
      <c r="BJ192" s="7">
        <f t="shared" si="532"/>
        <v>2.7170141727358741E-2</v>
      </c>
      <c r="BK192" s="7">
        <f t="shared" si="532"/>
        <v>2.7170141727358741E-2</v>
      </c>
    </row>
    <row r="193" spans="2:63">
      <c r="B193" t="s">
        <v>50</v>
      </c>
      <c r="D193" s="7">
        <f>D166-D190</f>
        <v>0.33966406601937049</v>
      </c>
      <c r="E193" s="7">
        <f>D193+E166-E190</f>
        <v>0.66326596208052069</v>
      </c>
      <c r="F193" s="7">
        <f t="shared" ref="F193:AH193" si="533">E193+F166-F190</f>
        <v>0.99019615381330361</v>
      </c>
      <c r="G193" s="7">
        <f t="shared" si="533"/>
        <v>1.2936890092050652</v>
      </c>
      <c r="H193" s="10">
        <f t="shared" si="533"/>
        <v>1.5744938470497856</v>
      </c>
      <c r="I193" s="11">
        <f t="shared" si="533"/>
        <v>1.5473237053224269</v>
      </c>
      <c r="J193" s="7">
        <f t="shared" si="533"/>
        <v>1.5201535635950683</v>
      </c>
      <c r="K193" s="7">
        <f t="shared" si="533"/>
        <v>1.4929834218677096</v>
      </c>
      <c r="L193" s="7">
        <f t="shared" si="533"/>
        <v>1.4658132801403509</v>
      </c>
      <c r="M193" s="7">
        <f t="shared" si="533"/>
        <v>1.4386431384129923</v>
      </c>
      <c r="N193" s="7">
        <f t="shared" si="533"/>
        <v>1.4114729966856336</v>
      </c>
      <c r="O193" s="7">
        <f t="shared" si="533"/>
        <v>1.384302854958275</v>
      </c>
      <c r="P193" s="7">
        <f t="shared" si="533"/>
        <v>1.3571327132309163</v>
      </c>
      <c r="Q193" s="7">
        <f t="shared" si="533"/>
        <v>1.3299625715035577</v>
      </c>
      <c r="R193" s="7">
        <f t="shared" si="533"/>
        <v>1.302792429776199</v>
      </c>
      <c r="S193" s="7">
        <f t="shared" si="533"/>
        <v>1.2756222880488404</v>
      </c>
      <c r="T193" s="7">
        <f t="shared" si="533"/>
        <v>1.2484521463214817</v>
      </c>
      <c r="U193" s="7">
        <f t="shared" si="533"/>
        <v>1.2212820045941231</v>
      </c>
      <c r="V193" s="7">
        <f t="shared" si="533"/>
        <v>1.1941118628667644</v>
      </c>
      <c r="W193" s="7">
        <f t="shared" si="533"/>
        <v>1.1669417211394058</v>
      </c>
      <c r="X193" s="7">
        <f t="shared" si="533"/>
        <v>1.1397715794120471</v>
      </c>
      <c r="Y193" s="7">
        <f t="shared" si="533"/>
        <v>1.1126014376846884</v>
      </c>
      <c r="Z193" s="7">
        <f t="shared" si="533"/>
        <v>1.0854312959573298</v>
      </c>
      <c r="AA193" s="7">
        <f t="shared" si="533"/>
        <v>1.0582611542299711</v>
      </c>
      <c r="AB193" s="7">
        <f t="shared" si="533"/>
        <v>1.0310910125026125</v>
      </c>
      <c r="AC193" s="7">
        <f t="shared" si="533"/>
        <v>1.0039208707752538</v>
      </c>
      <c r="AD193" s="7">
        <f t="shared" si="533"/>
        <v>0.97675072904789506</v>
      </c>
      <c r="AE193" s="7">
        <f t="shared" si="533"/>
        <v>0.9495805873205363</v>
      </c>
      <c r="AF193" s="7">
        <f t="shared" si="533"/>
        <v>0.92241044559317753</v>
      </c>
      <c r="AG193" s="7">
        <f t="shared" si="533"/>
        <v>0.89524030386581877</v>
      </c>
      <c r="AH193" s="7">
        <f t="shared" si="533"/>
        <v>0.86807016213846</v>
      </c>
      <c r="AI193" s="7">
        <f t="shared" ref="AI193:BK193" si="534">AH193+AI166-AI190</f>
        <v>0.84090002041110123</v>
      </c>
      <c r="AJ193" s="7">
        <f t="shared" si="534"/>
        <v>0.81372987868374247</v>
      </c>
      <c r="AK193" s="7">
        <f t="shared" si="534"/>
        <v>0.7865597369563837</v>
      </c>
      <c r="AL193" s="7">
        <f t="shared" si="534"/>
        <v>0.75938959522902494</v>
      </c>
      <c r="AM193" s="7">
        <f t="shared" si="534"/>
        <v>0.73221945350166617</v>
      </c>
      <c r="AN193" s="7">
        <f t="shared" si="534"/>
        <v>0.70504931177430741</v>
      </c>
      <c r="AO193" s="7">
        <f t="shared" si="534"/>
        <v>0.67787917004694864</v>
      </c>
      <c r="AP193" s="7">
        <f t="shared" si="534"/>
        <v>0.65070902831958988</v>
      </c>
      <c r="AQ193" s="7">
        <f t="shared" si="534"/>
        <v>0.62353888659223111</v>
      </c>
      <c r="AR193" s="7">
        <f t="shared" si="534"/>
        <v>0.59636874486487235</v>
      </c>
      <c r="AS193" s="7">
        <f t="shared" si="534"/>
        <v>0.56919860313751358</v>
      </c>
      <c r="AT193" s="7">
        <f t="shared" si="534"/>
        <v>0.54202846141015482</v>
      </c>
      <c r="AU193" s="7">
        <f t="shared" si="534"/>
        <v>0.51485831968279605</v>
      </c>
      <c r="AV193" s="7">
        <f t="shared" si="534"/>
        <v>0.48768817795543729</v>
      </c>
      <c r="AW193" s="7">
        <f t="shared" si="534"/>
        <v>0.46051803622807852</v>
      </c>
      <c r="AX193" s="7">
        <f t="shared" si="534"/>
        <v>0.43334789450071975</v>
      </c>
      <c r="AY193" s="7">
        <f t="shared" si="534"/>
        <v>0.40617775277336099</v>
      </c>
      <c r="AZ193" s="7">
        <f t="shared" si="534"/>
        <v>0.37900761104600222</v>
      </c>
      <c r="BA193" s="7">
        <f t="shared" si="534"/>
        <v>0.35183746931864346</v>
      </c>
      <c r="BB193" s="7">
        <f t="shared" si="534"/>
        <v>0.32466732759128469</v>
      </c>
      <c r="BC193" s="7">
        <f t="shared" si="534"/>
        <v>0.29749718586392593</v>
      </c>
      <c r="BD193" s="7">
        <f t="shared" si="534"/>
        <v>0.27032704413656716</v>
      </c>
      <c r="BE193" s="7">
        <f t="shared" si="534"/>
        <v>0.24315690240920843</v>
      </c>
      <c r="BF193" s="7">
        <f t="shared" si="534"/>
        <v>0.21598676068184969</v>
      </c>
      <c r="BG193" s="7">
        <f t="shared" si="534"/>
        <v>0.18881661895449095</v>
      </c>
      <c r="BH193" s="7">
        <f t="shared" si="534"/>
        <v>0.16164647722713221</v>
      </c>
      <c r="BI193" s="7">
        <f t="shared" si="534"/>
        <v>0.13447633549977348</v>
      </c>
      <c r="BJ193" s="7">
        <f t="shared" si="534"/>
        <v>0.10730619377241474</v>
      </c>
      <c r="BK193" s="7">
        <f t="shared" si="534"/>
        <v>8.0136052045056E-2</v>
      </c>
    </row>
    <row r="194" spans="2:63">
      <c r="B194" t="s">
        <v>51</v>
      </c>
      <c r="D194" s="7">
        <f>D193+D163</f>
        <v>16.796887514547269</v>
      </c>
      <c r="E194" s="7">
        <f t="shared" ref="E194" si="535">E193+E163</f>
        <v>16.479938240330441</v>
      </c>
      <c r="F194" s="7">
        <f t="shared" ref="F194" si="536">F193+F163</f>
        <v>16.166317261785245</v>
      </c>
      <c r="G194" s="7">
        <f t="shared" ref="G194" si="537">G193+G163</f>
        <v>15.829258946899028</v>
      </c>
      <c r="H194" s="10">
        <f t="shared" ref="H194" si="538">H193+H163</f>
        <v>15.020006391274922</v>
      </c>
      <c r="I194" s="11">
        <f t="shared" ref="I194" si="539">I193+I163</f>
        <v>14.373007018702106</v>
      </c>
      <c r="J194" s="7">
        <f t="shared" ref="J194" si="540">J193+J163</f>
        <v>13.72600764612929</v>
      </c>
      <c r="K194" s="7">
        <f t="shared" ref="K194" si="541">K193+K163</f>
        <v>13.079008273556473</v>
      </c>
      <c r="L194" s="7">
        <f t="shared" ref="L194" si="542">L193+L163</f>
        <v>12.432008900983657</v>
      </c>
      <c r="M194" s="7">
        <f t="shared" ref="M194" si="543">M193+M163</f>
        <v>11.785009528410841</v>
      </c>
      <c r="N194" s="7">
        <f t="shared" ref="N194" si="544">N193+N163</f>
        <v>11.138010155838025</v>
      </c>
      <c r="O194" s="7">
        <f t="shared" ref="O194" si="545">O193+O163</f>
        <v>10.491010783265208</v>
      </c>
      <c r="P194" s="7">
        <f t="shared" ref="P194" si="546">P193+P163</f>
        <v>9.8440114106923922</v>
      </c>
      <c r="Q194" s="7">
        <f t="shared" ref="Q194" si="547">Q193+Q163</f>
        <v>9.1970120381195759</v>
      </c>
      <c r="R194" s="7">
        <f t="shared" ref="R194" si="548">R193+R163</f>
        <v>8.5500126655467579</v>
      </c>
      <c r="S194" s="7">
        <f t="shared" ref="S194" si="549">S193+S163</f>
        <v>7.9030132929739407</v>
      </c>
      <c r="T194" s="7">
        <f t="shared" ref="T194" si="550">T193+T163</f>
        <v>7.2560139204011236</v>
      </c>
      <c r="U194" s="7">
        <f t="shared" ref="U194" si="551">U193+U163</f>
        <v>6.6090145478283064</v>
      </c>
      <c r="V194" s="7">
        <f t="shared" ref="V194" si="552">V193+V163</f>
        <v>5.9620151752554893</v>
      </c>
      <c r="W194" s="7">
        <f t="shared" ref="W194" si="553">W193+W163</f>
        <v>5.3150158026826722</v>
      </c>
      <c r="X194" s="7">
        <f t="shared" ref="X194" si="554">X193+X163</f>
        <v>4.6680164301098559</v>
      </c>
      <c r="Y194" s="7">
        <f t="shared" ref="Y194" si="555">Y193+Y163</f>
        <v>4.0210170575370388</v>
      </c>
      <c r="Z194" s="7">
        <f t="shared" ref="Z194" si="556">Z193+Z163</f>
        <v>3.3740176849642225</v>
      </c>
      <c r="AA194" s="7">
        <f t="shared" ref="AA194" si="557">AA193+AA163</f>
        <v>2.7270183123914054</v>
      </c>
      <c r="AB194" s="7">
        <f t="shared" ref="AB194" si="558">AB193+AB163</f>
        <v>2.0800189398185891</v>
      </c>
      <c r="AC194" s="7">
        <f t="shared" ref="AC194" si="559">AC193+AC163</f>
        <v>1.433019567245772</v>
      </c>
      <c r="AD194" s="7">
        <f t="shared" ref="AD194" si="560">AD193+AD163</f>
        <v>0.97675072904789784</v>
      </c>
      <c r="AE194" s="7">
        <f t="shared" ref="AE194" si="561">AE193+AE163</f>
        <v>0.94958058732053918</v>
      </c>
      <c r="AF194" s="7">
        <f t="shared" ref="AF194" si="562">AF193+AF163</f>
        <v>0.92241044559318031</v>
      </c>
      <c r="AG194" s="7">
        <f t="shared" ref="AG194" si="563">AG193+AG163</f>
        <v>0.89524030386582165</v>
      </c>
      <c r="AH194" s="7">
        <f t="shared" ref="AH194:BK194" si="564">AH193+AH163</f>
        <v>0.86807016213846278</v>
      </c>
      <c r="AI194" s="7">
        <f t="shared" si="564"/>
        <v>0.84090002041110412</v>
      </c>
      <c r="AJ194" s="7">
        <f t="shared" si="564"/>
        <v>0.81372987868374524</v>
      </c>
      <c r="AK194" s="7">
        <f t="shared" si="564"/>
        <v>0.78655973695638659</v>
      </c>
      <c r="AL194" s="7">
        <f t="shared" si="564"/>
        <v>0.75938959522902771</v>
      </c>
      <c r="AM194" s="7">
        <f t="shared" si="564"/>
        <v>0.73221945350166906</v>
      </c>
      <c r="AN194" s="7">
        <f t="shared" si="564"/>
        <v>0.70504931177431018</v>
      </c>
      <c r="AO194" s="7">
        <f t="shared" si="564"/>
        <v>0.67787917004695153</v>
      </c>
      <c r="AP194" s="7">
        <f t="shared" si="564"/>
        <v>0.65070902831959265</v>
      </c>
      <c r="AQ194" s="7">
        <f t="shared" si="564"/>
        <v>0.623538886592234</v>
      </c>
      <c r="AR194" s="7">
        <f t="shared" si="564"/>
        <v>0.59636874486487512</v>
      </c>
      <c r="AS194" s="7">
        <f t="shared" si="564"/>
        <v>0.56919860313751647</v>
      </c>
      <c r="AT194" s="7">
        <f t="shared" si="564"/>
        <v>0.54202846141015759</v>
      </c>
      <c r="AU194" s="7">
        <f t="shared" si="564"/>
        <v>0.51485831968279894</v>
      </c>
      <c r="AV194" s="7">
        <f t="shared" si="564"/>
        <v>0.48768817795544012</v>
      </c>
      <c r="AW194" s="7">
        <f t="shared" si="564"/>
        <v>0.46051803622808135</v>
      </c>
      <c r="AX194" s="7">
        <f t="shared" si="564"/>
        <v>0.43334789450072259</v>
      </c>
      <c r="AY194" s="7">
        <f t="shared" si="564"/>
        <v>0.40617775277336382</v>
      </c>
      <c r="AZ194" s="7">
        <f t="shared" si="564"/>
        <v>0.37900761104600506</v>
      </c>
      <c r="BA194" s="7">
        <f t="shared" si="564"/>
        <v>0.35183746931864629</v>
      </c>
      <c r="BB194" s="7">
        <f t="shared" si="564"/>
        <v>0.32466732759128752</v>
      </c>
      <c r="BC194" s="7">
        <f t="shared" si="564"/>
        <v>0.29749718586392876</v>
      </c>
      <c r="BD194" s="7">
        <f t="shared" si="564"/>
        <v>0.27032704413656999</v>
      </c>
      <c r="BE194" s="7">
        <f t="shared" si="564"/>
        <v>0.24315690240921126</v>
      </c>
      <c r="BF194" s="7">
        <f t="shared" si="564"/>
        <v>0.21598676068185252</v>
      </c>
      <c r="BG194" s="7">
        <f t="shared" si="564"/>
        <v>0.18881661895449378</v>
      </c>
      <c r="BH194" s="7">
        <f t="shared" si="564"/>
        <v>0.16164647722713504</v>
      </c>
      <c r="BI194" s="7">
        <f t="shared" si="564"/>
        <v>0.13447633549977631</v>
      </c>
      <c r="BJ194" s="7">
        <f t="shared" si="564"/>
        <v>0.10730619377241757</v>
      </c>
      <c r="BK194" s="7">
        <f t="shared" si="564"/>
        <v>8.0136052045058831E-2</v>
      </c>
    </row>
    <row r="196" spans="2:63" s="27" customFormat="1">
      <c r="B196" s="27" t="str">
        <f>Inputs!B20</f>
        <v>Supply Regulators/Valve Stations</v>
      </c>
      <c r="H196" s="46"/>
      <c r="I196" s="40"/>
    </row>
    <row r="198" spans="2:63">
      <c r="D198" s="24" t="s">
        <v>41</v>
      </c>
      <c r="E198" s="24" t="s">
        <v>35</v>
      </c>
      <c r="F198" s="24" t="s">
        <v>36</v>
      </c>
    </row>
    <row r="199" spans="2:63">
      <c r="B199" t="s">
        <v>40</v>
      </c>
      <c r="D199" s="8">
        <f>Inputs!D110</f>
        <v>37.800343699419834</v>
      </c>
      <c r="E199" s="8">
        <f>Inputs!E110</f>
        <v>33.310332359340734</v>
      </c>
      <c r="F199" s="8">
        <f>Inputs!F110</f>
        <v>50</v>
      </c>
    </row>
    <row r="201" spans="2:63" hidden="1" outlineLevel="1"/>
    <row r="202" spans="2:63" hidden="1" outlineLevel="1">
      <c r="B202" t="s">
        <v>45</v>
      </c>
      <c r="D202" s="7">
        <f>IF(OR($E199=0,C208=0),0,MIN($C208/$E199, $C208-SUM($C202:C202)))</f>
        <v>1.1347933515535769</v>
      </c>
      <c r="E202" s="7">
        <f>IF(OR($E199=0,D208=0),0,MIN($C208/$E199, $C208-SUM($C202:D202)))</f>
        <v>1.1347933515535769</v>
      </c>
      <c r="F202" s="7">
        <f>IF(OR($E199=0,E208=0),0,MIN($C208/$E199, $C208-SUM($C202:E202)))</f>
        <v>1.1347933515535769</v>
      </c>
      <c r="G202" s="7">
        <f>IF(OR($E199=0,F208=0),0,MIN($C208/$E199, $C208-SUM($C202:F202)))</f>
        <v>1.1347933515535769</v>
      </c>
      <c r="H202" s="10">
        <f>IF(OR($E199=0,G208=0),0,MIN($C208/$E199, $C208-SUM($C202:G202)))</f>
        <v>1.1347933515535769</v>
      </c>
      <c r="I202" s="11">
        <f>IF(OR($E199=0,H208=0),0,MIN($C208/$E199, $C208-SUM($C202:H202)))</f>
        <v>1.1347933515535769</v>
      </c>
      <c r="J202" s="7">
        <f>IF(OR($E199=0,I208=0),0,MIN($C208/$E199, $C208-SUM($C202:I202)))</f>
        <v>1.1347933515535769</v>
      </c>
      <c r="K202" s="7">
        <f>IF(OR($E199=0,J208=0),0,MIN($C208/$E199, $C208-SUM($C202:J202)))</f>
        <v>1.1347933515535769</v>
      </c>
      <c r="L202" s="7">
        <f>IF(OR($E199=0,K208=0),0,MIN($C208/$E199, $C208-SUM($C202:K202)))</f>
        <v>1.1347933515535769</v>
      </c>
      <c r="M202" s="7">
        <f>IF(OR($E199=0,L208=0),0,MIN($C208/$E199, $C208-SUM($C202:L202)))</f>
        <v>1.1347933515535769</v>
      </c>
      <c r="N202" s="7">
        <f>IF(OR($E199=0,M208=0),0,MIN($C208/$E199, $C208-SUM($C202:M202)))</f>
        <v>1.1347933515535769</v>
      </c>
      <c r="O202" s="7">
        <f>IF(OR($E199=0,N208=0),0,MIN($C208/$E199, $C208-SUM($C202:N202)))</f>
        <v>1.1347933515535769</v>
      </c>
      <c r="P202" s="7">
        <f>IF(OR($E199=0,O208=0),0,MIN($C208/$E199, $C208-SUM($C202:O202)))</f>
        <v>1.1347933515535769</v>
      </c>
      <c r="Q202" s="7">
        <f>IF(OR($E199=0,P208=0),0,MIN($C208/$E199, $C208-SUM($C202:P202)))</f>
        <v>1.1347933515535769</v>
      </c>
      <c r="R202" s="7">
        <f>IF(OR($E199=0,Q208=0),0,MIN($C208/$E199, $C208-SUM($C202:Q202)))</f>
        <v>1.1347933515535769</v>
      </c>
      <c r="S202" s="7">
        <f>IF(OR($E199=0,R208=0),0,MIN($C208/$E199, $C208-SUM($C202:R202)))</f>
        <v>1.1347933515535769</v>
      </c>
      <c r="T202" s="7">
        <f>IF(OR($E199=0,S208=0),0,MIN($C208/$E199, $C208-SUM($C202:S202)))</f>
        <v>1.1347933515535769</v>
      </c>
      <c r="U202" s="7">
        <f>IF(OR($E199=0,T208=0),0,MIN($C208/$E199, $C208-SUM($C202:T202)))</f>
        <v>1.1347933515535769</v>
      </c>
      <c r="V202" s="7">
        <f>IF(OR($E199=0,U208=0),0,MIN($C208/$E199, $C208-SUM($C202:U202)))</f>
        <v>1.1347933515535769</v>
      </c>
      <c r="W202" s="7">
        <f>IF(OR($E199=0,V208=0),0,MIN($C208/$E199, $C208-SUM($C202:V202)))</f>
        <v>1.1347933515535769</v>
      </c>
      <c r="X202" s="7">
        <f>IF(OR($E199=0,W208=0),0,MIN($C208/$E199, $C208-SUM($C202:W202)))</f>
        <v>1.1347933515535769</v>
      </c>
      <c r="Y202" s="7">
        <f>IF(OR($E199=0,X208=0),0,MIN($C208/$E199, $C208-SUM($C202:X202)))</f>
        <v>1.1347933515535769</v>
      </c>
      <c r="Z202" s="7">
        <f>IF(OR($E199=0,Y208=0),0,MIN($C208/$E199, $C208-SUM($C202:Y202)))</f>
        <v>1.1347933515535769</v>
      </c>
      <c r="AA202" s="7">
        <f>IF(OR($E199=0,Z208=0),0,MIN($C208/$E199, $C208-SUM($C202:Z202)))</f>
        <v>1.1347933515535769</v>
      </c>
      <c r="AB202" s="7">
        <f>IF(OR($E199=0,AA208=0),0,MIN($C208/$E199, $C208-SUM($C202:AA202)))</f>
        <v>1.1347933515535769</v>
      </c>
      <c r="AC202" s="7">
        <f>IF(OR($E199=0,AB208=0),0,MIN($C208/$E199, $C208-SUM($C202:AB202)))</f>
        <v>1.1347933515535769</v>
      </c>
      <c r="AD202" s="7">
        <f>IF(OR($E199=0,AC208=0),0,MIN($C208/$E199, $C208-SUM($C202:AC202)))</f>
        <v>1.1347933515535769</v>
      </c>
      <c r="AE202" s="7">
        <f>IF(OR($E199=0,AD208=0),0,MIN($C208/$E199, $C208-SUM($C202:AD202)))</f>
        <v>1.1347933515535769</v>
      </c>
      <c r="AF202" s="7">
        <f>IF(OR($E199=0,AE208=0),0,MIN($C208/$E199, $C208-SUM($C202:AE202)))</f>
        <v>1.1347933515535769</v>
      </c>
      <c r="AG202" s="7">
        <f>IF(OR($E199=0,AF208=0),0,MIN($C208/$E199, $C208-SUM($C202:AF202)))</f>
        <v>1.1347933515535769</v>
      </c>
      <c r="AH202" s="7">
        <f>IF(OR($E199=0,AG208=0),0,MIN($C208/$E199, $C208-SUM($C202:AG202)))</f>
        <v>1.1347933515535769</v>
      </c>
      <c r="AI202" s="7">
        <f>IF(OR($E199=0,AH208=0),0,MIN($C208/$E199, $C208-SUM($C202:AH202)))</f>
        <v>1.1347933515535769</v>
      </c>
      <c r="AJ202" s="7">
        <f>IF(OR($E199=0,AI208=0),0,MIN($C208/$E199, $C208-SUM($C202:AI202)))</f>
        <v>1.1347933515535769</v>
      </c>
      <c r="AK202" s="7">
        <f>IF(OR($E199=0,AJ208=0),0,MIN($C208/$E199, $C208-SUM($C202:AJ202)))</f>
        <v>0.3521630981518129</v>
      </c>
      <c r="AL202" s="7">
        <f>IF(OR($E199=0,AK208=0),0,MIN($C208/$E199, $C208-SUM($C202:AK202)))</f>
        <v>0</v>
      </c>
      <c r="AM202" s="7">
        <f>IF(OR($E199=0,AL208=0),0,MIN($C208/$E199, $C208-SUM($C202:AL202)))</f>
        <v>0</v>
      </c>
      <c r="AN202" s="7">
        <f>IF(OR($E199=0,AM208=0),0,MIN($C208/$E199, $C208-SUM($C202:AM202)))</f>
        <v>0</v>
      </c>
      <c r="AO202" s="7">
        <f>IF(OR($E199=0,AN208=0),0,MIN($C208/$E199, $C208-SUM($C202:AN202)))</f>
        <v>0</v>
      </c>
      <c r="AP202" s="7">
        <f>IF(OR($E199=0,AO208=0),0,MIN($C208/$E199, $C208-SUM($C202:AO202)))</f>
        <v>0</v>
      </c>
      <c r="AQ202" s="7">
        <f>IF(OR($E199=0,AP208=0),0,MIN($C208/$E199, $C208-SUM($C202:AP202)))</f>
        <v>0</v>
      </c>
      <c r="AR202" s="7">
        <f>IF(OR($E199=0,AQ208=0),0,MIN($C208/$E199, $C208-SUM($C202:AQ202)))</f>
        <v>0</v>
      </c>
      <c r="AS202" s="7">
        <f>IF(OR($E199=0,AR208=0),0,MIN($C208/$E199, $C208-SUM($C202:AR202)))</f>
        <v>0</v>
      </c>
      <c r="AT202" s="7">
        <f>IF(OR($E199=0,AS208=0),0,MIN($C208/$E199, $C208-SUM($C202:AS202)))</f>
        <v>0</v>
      </c>
      <c r="AU202" s="7">
        <f>IF(OR($E199=0,AT208=0),0,MIN($C208/$E199, $C208-SUM($C202:AT202)))</f>
        <v>0</v>
      </c>
      <c r="AV202" s="7">
        <f>IF(OR($E199=0,AU208=0),0,MIN($C208/$E199, $C208-SUM($C202:AU202)))</f>
        <v>0</v>
      </c>
      <c r="AW202" s="7">
        <f>IF(OR($E199=0,AV208=0),0,MIN($C208/$E199, $C208-SUM($C202:AV202)))</f>
        <v>0</v>
      </c>
      <c r="AX202" s="7">
        <f>IF(OR($E199=0,AW208=0),0,MIN($C208/$E199, $C208-SUM($C202:AW202)))</f>
        <v>0</v>
      </c>
      <c r="AY202" s="7">
        <f>IF(OR($E199=0,AX208=0),0,MIN($C208/$E199, $C208-SUM($C202:AX202)))</f>
        <v>0</v>
      </c>
      <c r="AZ202" s="7">
        <f>IF(OR($E199=0,AY208=0),0,MIN($C208/$E199, $C208-SUM($C202:AY202)))</f>
        <v>0</v>
      </c>
      <c r="BA202" s="7">
        <f>IF(OR($E199=0,AZ208=0),0,MIN($C208/$E199, $C208-SUM($C202:AZ202)))</f>
        <v>0</v>
      </c>
      <c r="BB202" s="7">
        <f>IF(OR($E199=0,BA208=0),0,MIN($C208/$E199, $C208-SUM($C202:BA202)))</f>
        <v>0</v>
      </c>
      <c r="BC202" s="7">
        <f>IF(OR($E199=0,BB208=0),0,MIN($C208/$E199, $C208-SUM($C202:BB202)))</f>
        <v>0</v>
      </c>
      <c r="BD202" s="7">
        <f>IF(OR($E199=0,BC208=0),0,MIN($C208/$E199, $C208-SUM($C202:BC202)))</f>
        <v>0</v>
      </c>
      <c r="BE202" s="7">
        <f>IF(OR($E199=0,BD208=0),0,MIN($C208/$E199, $C208-SUM($C202:BD202)))</f>
        <v>0</v>
      </c>
      <c r="BF202" s="7">
        <f>IF(OR($E199=0,BE208=0),0,MIN($C208/$E199, $C208-SUM($C202:BE202)))</f>
        <v>0</v>
      </c>
      <c r="BG202" s="7">
        <f>IF(OR($E199=0,BF208=0),0,MIN($C208/$E199, $C208-SUM($C202:BF202)))</f>
        <v>0</v>
      </c>
      <c r="BH202" s="7">
        <f>IF(OR($E199=0,BG208=0),0,MIN($C208/$E199, $C208-SUM($C202:BG202)))</f>
        <v>0</v>
      </c>
      <c r="BI202" s="7">
        <f>IF(OR($E199=0,BH208=0),0,MIN($C208/$E199, $C208-SUM($C202:BH202)))</f>
        <v>0</v>
      </c>
      <c r="BJ202" s="7">
        <f>IF(OR($E199=0,BI208=0),0,MIN($C208/$E199, $C208-SUM($C202:BI202)))</f>
        <v>0</v>
      </c>
      <c r="BK202" s="7">
        <f>IF(OR($E199=0,BJ208=0),0,MIN($C208/$E199, $C208-SUM($C202:BJ202)))</f>
        <v>0</v>
      </c>
    </row>
    <row r="203" spans="2:63" hidden="1" outlineLevel="1">
      <c r="B203" t="s">
        <v>47</v>
      </c>
      <c r="D203" s="7"/>
      <c r="E203" s="7"/>
      <c r="F203" s="7"/>
      <c r="G203" s="7"/>
      <c r="H203" s="10"/>
      <c r="I203" s="11">
        <f>IF(OR($E199=0,H208=0),0,IF($H207&gt;0,(MIN($H207/IF($E199&lt;=5,1,($E199-5)),$H207-SUM($H203:H203))), (MAX($H207/IF($E199&lt;=5,1,($E199-5)),$H207-SUM($H203:H203)))))</f>
        <v>9.4202089521703156E-2</v>
      </c>
      <c r="J203" s="7">
        <f>IF(OR($E199=0,I208=0),0,IF($H207&gt;0,(MIN($H207/IF($E199&lt;=5,1,($E199-5)),$H207-SUM($H203:I203))), (MAX($H207/IF($E199&lt;=5,1,($E199-5)),$H207-SUM($H203:I203)))))</f>
        <v>9.4202089521703156E-2</v>
      </c>
      <c r="K203" s="7">
        <f>IF(OR($E199=0,J208=0),0,IF($H207&gt;0,(MIN($H207/IF($E199&lt;=5,1,($E199-5)),$H207-SUM($H203:J203))), (MAX($H207/IF($E199&lt;=5,1,($E199-5)),$H207-SUM($H203:J203)))))</f>
        <v>9.4202089521703156E-2</v>
      </c>
      <c r="L203" s="7">
        <f>IF(OR($E199=0,K208=0),0,IF($H207&gt;0,(MIN($H207/IF($E199&lt;=5,1,($E199-5)),$H207-SUM($H203:K203))), (MAX($H207/IF($E199&lt;=5,1,($E199-5)),$H207-SUM($H203:K203)))))</f>
        <v>9.4202089521703156E-2</v>
      </c>
      <c r="M203" s="7">
        <f>IF(OR($E199=0,L208=0),0,IF($H207&gt;0,(MIN($H207/IF($E199&lt;=5,1,($E199-5)),$H207-SUM($H203:L203))), (MAX($H207/IF($E199&lt;=5,1,($E199-5)),$H207-SUM($H203:L203)))))</f>
        <v>9.4202089521703156E-2</v>
      </c>
      <c r="N203" s="7">
        <f>IF(OR($E199=0,M208=0),0,IF($H207&gt;0,(MIN($H207/IF($E199&lt;=5,1,($E199-5)),$H207-SUM($H203:M203))), (MAX($H207/IF($E199&lt;=5,1,($E199-5)),$H207-SUM($H203:M203)))))</f>
        <v>9.4202089521703156E-2</v>
      </c>
      <c r="O203" s="7">
        <f>IF(OR($E199=0,N208=0),0,IF($H207&gt;0,(MIN($H207/IF($E199&lt;=5,1,($E199-5)),$H207-SUM($H203:N203))), (MAX($H207/IF($E199&lt;=5,1,($E199-5)),$H207-SUM($H203:N203)))))</f>
        <v>9.4202089521703156E-2</v>
      </c>
      <c r="P203" s="7">
        <f>IF(OR($E199=0,O208=0),0,IF($H207&gt;0,(MIN($H207/IF($E199&lt;=5,1,($E199-5)),$H207-SUM($H203:O203))), (MAX($H207/IF($E199&lt;=5,1,($E199-5)),$H207-SUM($H203:O203)))))</f>
        <v>9.4202089521703156E-2</v>
      </c>
      <c r="Q203" s="7">
        <f>IF(OR($E199=0,P208=0),0,IF($H207&gt;0,(MIN($H207/IF($E199&lt;=5,1,($E199-5)),$H207-SUM($H203:P203))), (MAX($H207/IF($E199&lt;=5,1,($E199-5)),$H207-SUM($H203:P203)))))</f>
        <v>9.4202089521703156E-2</v>
      </c>
      <c r="R203" s="7">
        <f>IF(OR($E199=0,Q208=0),0,IF($H207&gt;0,(MIN($H207/IF($E199&lt;=5,1,($E199-5)),$H207-SUM($H203:Q203))), (MAX($H207/IF($E199&lt;=5,1,($E199-5)),$H207-SUM($H203:Q203)))))</f>
        <v>9.4202089521703156E-2</v>
      </c>
      <c r="S203" s="7">
        <f>IF(OR($E199=0,R208=0),0,IF($H207&gt;0,(MIN($H207/IF($E199&lt;=5,1,($E199-5)),$H207-SUM($H203:R203))), (MAX($H207/IF($E199&lt;=5,1,($E199-5)),$H207-SUM($H203:R203)))))</f>
        <v>9.4202089521703156E-2</v>
      </c>
      <c r="T203" s="7">
        <f>IF(OR($E199=0,S208=0),0,IF($H207&gt;0,(MIN($H207/IF($E199&lt;=5,1,($E199-5)),$H207-SUM($H203:S203))), (MAX($H207/IF($E199&lt;=5,1,($E199-5)),$H207-SUM($H203:S203)))))</f>
        <v>9.4202089521703156E-2</v>
      </c>
      <c r="U203" s="7">
        <f>IF(OR($E199=0,T208=0),0,IF($H207&gt;0,(MIN($H207/IF($E199&lt;=5,1,($E199-5)),$H207-SUM($H203:T203))), (MAX($H207/IF($E199&lt;=5,1,($E199-5)),$H207-SUM($H203:T203)))))</f>
        <v>9.4202089521703156E-2</v>
      </c>
      <c r="V203" s="7">
        <f>IF(OR($E199=0,U208=0),0,IF($H207&gt;0,(MIN($H207/IF($E199&lt;=5,1,($E199-5)),$H207-SUM($H203:U203))), (MAX($H207/IF($E199&lt;=5,1,($E199-5)),$H207-SUM($H203:U203)))))</f>
        <v>9.4202089521703156E-2</v>
      </c>
      <c r="W203" s="7">
        <f>IF(OR($E199=0,V208=0),0,IF($H207&gt;0,(MIN($H207/IF($E199&lt;=5,1,($E199-5)),$H207-SUM($H203:V203))), (MAX($H207/IF($E199&lt;=5,1,($E199-5)),$H207-SUM($H203:V203)))))</f>
        <v>9.4202089521703156E-2</v>
      </c>
      <c r="X203" s="7">
        <f>IF(OR($E199=0,W208=0),0,IF($H207&gt;0,(MIN($H207/IF($E199&lt;=5,1,($E199-5)),$H207-SUM($H203:W203))), (MAX($H207/IF($E199&lt;=5,1,($E199-5)),$H207-SUM($H203:W203)))))</f>
        <v>9.4202089521703156E-2</v>
      </c>
      <c r="Y203" s="7">
        <f>IF(OR($E199=0,X208=0),0,IF($H207&gt;0,(MIN($H207/IF($E199&lt;=5,1,($E199-5)),$H207-SUM($H203:X203))), (MAX($H207/IF($E199&lt;=5,1,($E199-5)),$H207-SUM($H203:X203)))))</f>
        <v>9.4202089521703156E-2</v>
      </c>
      <c r="Z203" s="7">
        <f>IF(OR($E199=0,Y208=0),0,IF($H207&gt;0,(MIN($H207/IF($E199&lt;=5,1,($E199-5)),$H207-SUM($H203:Y203))), (MAX($H207/IF($E199&lt;=5,1,($E199-5)),$H207-SUM($H203:Y203)))))</f>
        <v>9.4202089521703156E-2</v>
      </c>
      <c r="AA203" s="7">
        <f>IF(OR($E199=0,Z208=0),0,IF($H207&gt;0,(MIN($H207/IF($E199&lt;=5,1,($E199-5)),$H207-SUM($H203:Z203))), (MAX($H207/IF($E199&lt;=5,1,($E199-5)),$H207-SUM($H203:Z203)))))</f>
        <v>9.4202089521703156E-2</v>
      </c>
      <c r="AB203" s="7">
        <f>IF(OR($E199=0,AA208=0),0,IF($H207&gt;0,(MIN($H207/IF($E199&lt;=5,1,($E199-5)),$H207-SUM($H203:AA203))), (MAX($H207/IF($E199&lt;=5,1,($E199-5)),$H207-SUM($H203:AA203)))))</f>
        <v>9.4202089521703156E-2</v>
      </c>
      <c r="AC203" s="7">
        <f>IF(OR($E199=0,AB208=0),0,IF($H207&gt;0,(MIN($H207/IF($E199&lt;=5,1,($E199-5)),$H207-SUM($H203:AB203))), (MAX($H207/IF($E199&lt;=5,1,($E199-5)),$H207-SUM($H203:AB203)))))</f>
        <v>9.4202089521703156E-2</v>
      </c>
      <c r="AD203" s="7">
        <f>IF(OR($E199=0,AC208=0),0,IF($H207&gt;0,(MIN($H207/IF($E199&lt;=5,1,($E199-5)),$H207-SUM($H203:AC203))), (MAX($H207/IF($E199&lt;=5,1,($E199-5)),$H207-SUM($H203:AC203)))))</f>
        <v>9.4202089521703156E-2</v>
      </c>
      <c r="AE203" s="7">
        <f>IF(OR($E199=0,AD208=0),0,IF($H207&gt;0,(MIN($H207/IF($E199&lt;=5,1,($E199-5)),$H207-SUM($H203:AD203))), (MAX($H207/IF($E199&lt;=5,1,($E199-5)),$H207-SUM($H203:AD203)))))</f>
        <v>9.4202089521703156E-2</v>
      </c>
      <c r="AF203" s="7">
        <f>IF(OR($E199=0,AE208=0),0,IF($H207&gt;0,(MIN($H207/IF($E199&lt;=5,1,($E199-5)),$H207-SUM($H203:AE203))), (MAX($H207/IF($E199&lt;=5,1,($E199-5)),$H207-SUM($H203:AE203)))))</f>
        <v>9.4202089521703156E-2</v>
      </c>
      <c r="AG203" s="7">
        <f>IF(OR($E199=0,AF208=0),0,IF($H207&gt;0,(MIN($H207/IF($E199&lt;=5,1,($E199-5)),$H207-SUM($H203:AF203))), (MAX($H207/IF($E199&lt;=5,1,($E199-5)),$H207-SUM($H203:AF203)))))</f>
        <v>9.4202089521703156E-2</v>
      </c>
      <c r="AH203" s="7">
        <f>IF(OR($E199=0,AG208=0),0,IF($H207&gt;0,(MIN($H207/IF($E199&lt;=5,1,($E199-5)),$H207-SUM($H203:AG203))), (MAX($H207/IF($E199&lt;=5,1,($E199-5)),$H207-SUM($H203:AG203)))))</f>
        <v>9.4202089521703156E-2</v>
      </c>
      <c r="AI203" s="7">
        <f>IF(OR($E199=0,AH208=0),0,IF($H207&gt;0,(MIN($H207/IF($E199&lt;=5,1,($E199-5)),$H207-SUM($H203:AH203))), (MAX($H207/IF($E199&lt;=5,1,($E199-5)),$H207-SUM($H203:AH203)))))</f>
        <v>9.4202089521703156E-2</v>
      </c>
      <c r="AJ203" s="7">
        <f>IF(OR($E199=0,AI208=0),0,IF($H207&gt;0,(MIN($H207/IF($E199&lt;=5,1,($E199-5)),$H207-SUM($H203:AI203))), (MAX($H207/IF($E199&lt;=5,1,($E199-5)),$H207-SUM($H203:AI203)))))</f>
        <v>9.4202089521703156E-2</v>
      </c>
      <c r="AK203" s="7">
        <f>IF(OR($E199=0,AJ208=0),0,IF($H207&gt;0,(MIN($H207/IF($E199&lt;=5,1,($E199-5)),$H207-SUM($H203:AJ203))), (MAX($H207/IF($E199&lt;=5,1,($E199-5)),$H207-SUM($H203:AJ203)))))</f>
        <v>2.9233956696098407E-2</v>
      </c>
      <c r="AL203" s="7">
        <f>IF(OR($E199=0,AK208=0),0,IF($H207&gt;0,(MIN($H207/IF($E199&lt;=5,1,($E199-5)),$H207-SUM($H203:AK203))), (MAX($H207/IF($E199&lt;=5,1,($E199-5)),$H207-SUM($H203:AK203)))))</f>
        <v>0</v>
      </c>
      <c r="AM203" s="7">
        <f>IF(OR($E199=0,AL208=0),0,IF($H207&gt;0,(MIN($H207/IF($E199&lt;=5,1,($E199-5)),$H207-SUM($H203:AL203))), (MAX($H207/IF($E199&lt;=5,1,($E199-5)),$H207-SUM($H203:AL203)))))</f>
        <v>0</v>
      </c>
      <c r="AN203" s="7">
        <f>IF(OR($E199=0,AM208=0),0,IF($H207&gt;0,(MIN($H207/IF($E199&lt;=5,1,($E199-5)),$H207-SUM($H203:AM203))), (MAX($H207/IF($E199&lt;=5,1,($E199-5)),$H207-SUM($H203:AM203)))))</f>
        <v>0</v>
      </c>
      <c r="AO203" s="7">
        <f>IF(OR($E199=0,AN208=0),0,IF($H207&gt;0,(MIN($H207/IF($E199&lt;=5,1,($E199-5)),$H207-SUM($H203:AN203))), (MAX($H207/IF($E199&lt;=5,1,($E199-5)),$H207-SUM($H203:AN203)))))</f>
        <v>0</v>
      </c>
      <c r="AP203" s="7">
        <f>IF(OR($E199=0,AO208=0),0,IF($H207&gt;0,(MIN($H207/IF($E199&lt;=5,1,($E199-5)),$H207-SUM($H203:AO203))), (MAX($H207/IF($E199&lt;=5,1,($E199-5)),$H207-SUM($H203:AO203)))))</f>
        <v>0</v>
      </c>
      <c r="AQ203" s="7">
        <f>IF(OR($E199=0,AP208=0),0,IF($H207&gt;0,(MIN($H207/IF($E199&lt;=5,1,($E199-5)),$H207-SUM($H203:AP203))), (MAX($H207/IF($E199&lt;=5,1,($E199-5)),$H207-SUM($H203:AP203)))))</f>
        <v>0</v>
      </c>
      <c r="AR203" s="7">
        <f>IF(OR($E199=0,AQ208=0),0,IF($H207&gt;0,(MIN($H207/IF($E199&lt;=5,1,($E199-5)),$H207-SUM($H203:AQ203))), (MAX($H207/IF($E199&lt;=5,1,($E199-5)),$H207-SUM($H203:AQ203)))))</f>
        <v>0</v>
      </c>
      <c r="AS203" s="7">
        <f>IF(OR($E199=0,AR208=0),0,IF($H207&gt;0,(MIN($H207/IF($E199&lt;=5,1,($E199-5)),$H207-SUM($H203:AR203))), (MAX($H207/IF($E199&lt;=5,1,($E199-5)),$H207-SUM($H203:AR203)))))</f>
        <v>0</v>
      </c>
      <c r="AT203" s="7">
        <f>IF(OR($E199=0,AS208=0),0,IF($H207&gt;0,(MIN($H207/IF($E199&lt;=5,1,($E199-5)),$H207-SUM($H203:AS203))), (MAX($H207/IF($E199&lt;=5,1,($E199-5)),$H207-SUM($H203:AS203)))))</f>
        <v>0</v>
      </c>
      <c r="AU203" s="7">
        <f>IF(OR($E199=0,AT208=0),0,IF($H207&gt;0,(MIN($H207/IF($E199&lt;=5,1,($E199-5)),$H207-SUM($H203:AT203))), (MAX($H207/IF($E199&lt;=5,1,($E199-5)),$H207-SUM($H203:AT203)))))</f>
        <v>0</v>
      </c>
      <c r="AV203" s="7">
        <f>IF(OR($E199=0,AU208=0),0,IF($H207&gt;0,(MIN($H207/IF($E199&lt;=5,1,($E199-5)),$H207-SUM($H203:AU203))), (MAX($H207/IF($E199&lt;=5,1,($E199-5)),$H207-SUM($H203:AU203)))))</f>
        <v>0</v>
      </c>
      <c r="AW203" s="7">
        <f>IF(OR($E199=0,AV208=0),0,IF($H207&gt;0,(MIN($H207/IF($E199&lt;=5,1,($E199-5)),$H207-SUM($H203:AV203))), (MAX($H207/IF($E199&lt;=5,1,($E199-5)),$H207-SUM($H203:AV203)))))</f>
        <v>0</v>
      </c>
      <c r="AX203" s="7">
        <f>IF(OR($E199=0,AW208=0),0,IF($H207&gt;0,(MIN($H207/IF($E199&lt;=5,1,($E199-5)),$H207-SUM($H203:AW203))), (MAX($H207/IF($E199&lt;=5,1,($E199-5)),$H207-SUM($H203:AW203)))))</f>
        <v>0</v>
      </c>
      <c r="AY203" s="7">
        <f>IF(OR($E199=0,AX208=0),0,IF($H207&gt;0,(MIN($H207/IF($E199&lt;=5,1,($E199-5)),$H207-SUM($H203:AX203))), (MAX($H207/IF($E199&lt;=5,1,($E199-5)),$H207-SUM($H203:AX203)))))</f>
        <v>0</v>
      </c>
      <c r="AZ203" s="7">
        <f>IF(OR($E199=0,AY208=0),0,IF($H207&gt;0,(MIN($H207/IF($E199&lt;=5,1,($E199-5)),$H207-SUM($H203:AY203))), (MAX($H207/IF($E199&lt;=5,1,($E199-5)),$H207-SUM($H203:AY203)))))</f>
        <v>0</v>
      </c>
      <c r="BA203" s="7">
        <f>IF(OR($E199=0,AZ208=0),0,IF($H207&gt;0,(MIN($H207/IF($E199&lt;=5,1,($E199-5)),$H207-SUM($H203:AZ203))), (MAX($H207/IF($E199&lt;=5,1,($E199-5)),$H207-SUM($H203:AZ203)))))</f>
        <v>0</v>
      </c>
      <c r="BB203" s="7">
        <f>IF(OR($E199=0,BA208=0),0,IF($H207&gt;0,(MIN($H207/IF($E199&lt;=5,1,($E199-5)),$H207-SUM($H203:BA203))), (MAX($H207/IF($E199&lt;=5,1,($E199-5)),$H207-SUM($H203:BA203)))))</f>
        <v>0</v>
      </c>
      <c r="BC203" s="7">
        <f>IF(OR($E199=0,BB208=0),0,IF($H207&gt;0,(MIN($H207/IF($E199&lt;=5,1,($E199-5)),$H207-SUM($H203:BB203))), (MAX($H207/IF($E199&lt;=5,1,($E199-5)),$H207-SUM($H203:BB203)))))</f>
        <v>0</v>
      </c>
      <c r="BD203" s="7">
        <f>IF(OR($E199=0,BC208=0),0,IF($H207&gt;0,(MIN($H207/IF($E199&lt;=5,1,($E199-5)),$H207-SUM($H203:BC203))), (MAX($H207/IF($E199&lt;=5,1,($E199-5)),$H207-SUM($H203:BC203)))))</f>
        <v>0</v>
      </c>
      <c r="BE203" s="7">
        <f>IF(OR($E199=0,BD208=0),0,IF($H207&gt;0,(MIN($H207/IF($E199&lt;=5,1,($E199-5)),$H207-SUM($H203:BD203))), (MAX($H207/IF($E199&lt;=5,1,($E199-5)),$H207-SUM($H203:BD203)))))</f>
        <v>0</v>
      </c>
      <c r="BF203" s="7">
        <f>IF(OR($E199=0,BE208=0),0,IF($H207&gt;0,(MIN($H207/IF($E199&lt;=5,1,($E199-5)),$H207-SUM($H203:BE203))), (MAX($H207/IF($E199&lt;=5,1,($E199-5)),$H207-SUM($H203:BE203)))))</f>
        <v>0</v>
      </c>
      <c r="BG203" s="7">
        <f>IF(OR($E199=0,BF208=0),0,IF($H207&gt;0,(MIN($H207/IF($E199&lt;=5,1,($E199-5)),$H207-SUM($H203:BF203))), (MAX($H207/IF($E199&lt;=5,1,($E199-5)),$H207-SUM($H203:BF203)))))</f>
        <v>0</v>
      </c>
      <c r="BH203" s="7">
        <f>IF(OR($E199=0,BG208=0),0,IF($H207&gt;0,(MIN($H207/IF($E199&lt;=5,1,($E199-5)),$H207-SUM($H203:BG203))), (MAX($H207/IF($E199&lt;=5,1,($E199-5)),$H207-SUM($H203:BG203)))))</f>
        <v>0</v>
      </c>
      <c r="BI203" s="7">
        <f>IF(OR($E199=0,BH208=0),0,IF($H207&gt;0,(MIN($H207/IF($E199&lt;=5,1,($E199-5)),$H207-SUM($H203:BH203))), (MAX($H207/IF($E199&lt;=5,1,($E199-5)),$H207-SUM($H203:BH203)))))</f>
        <v>0</v>
      </c>
      <c r="BJ203" s="7">
        <f>IF(OR($E199=0,BI208=0),0,IF($H207&gt;0,(MIN($H207/IF($E199&lt;=5,1,($E199-5)),$H207-SUM($H203:BI203))), (MAX($H207/IF($E199&lt;=5,1,($E199-5)),$H207-SUM($H203:BI203)))))</f>
        <v>0</v>
      </c>
      <c r="BK203" s="7">
        <f>IF(OR($E199=0,BJ208=0),0,IF($H207&gt;0,(MIN($H207/IF($E199&lt;=5,1,($E199-5)),$H207-SUM($H203:BJ203))), (MAX($H207/IF($E199&lt;=5,1,($E199-5)),$H207-SUM($H203:BJ203)))))</f>
        <v>0</v>
      </c>
    </row>
    <row r="204" spans="2:63" hidden="1" outlineLevel="1">
      <c r="B204" t="s">
        <v>46</v>
      </c>
      <c r="D204" s="7"/>
      <c r="E204" s="7"/>
      <c r="F204" s="7"/>
      <c r="G204" s="7"/>
      <c r="H204" s="10"/>
      <c r="I204" s="11"/>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row>
    <row r="205" spans="2:63" hidden="1" outlineLevel="1">
      <c r="B205" t="s">
        <v>42</v>
      </c>
      <c r="D205" s="7"/>
      <c r="E205" s="7"/>
      <c r="F205" s="7"/>
      <c r="G205" s="7"/>
      <c r="H205" s="10">
        <f>Inputs!D68/Inputs!I5</f>
        <v>1.9556884142533975</v>
      </c>
      <c r="I205" s="11"/>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row>
    <row r="206" spans="2:63" hidden="1" outlineLevel="1">
      <c r="B206" t="s">
        <v>43</v>
      </c>
      <c r="D206" s="67"/>
      <c r="E206" s="67"/>
      <c r="F206" s="67"/>
      <c r="G206" s="67"/>
      <c r="H206" s="68">
        <f>Inputs!I89/Inputs!I5</f>
        <v>0.71120404905038781</v>
      </c>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row>
    <row r="207" spans="2:63" hidden="1" outlineLevel="1">
      <c r="B207" t="s">
        <v>29</v>
      </c>
      <c r="D207" s="7">
        <f t="shared" ref="D207" si="565">SUM(D205:D206)</f>
        <v>0</v>
      </c>
      <c r="E207" s="7">
        <f t="shared" ref="E207" si="566">SUM(E205:E206)</f>
        <v>0</v>
      </c>
      <c r="F207" s="7">
        <f t="shared" ref="F207" si="567">SUM(F205:F206)</f>
        <v>0</v>
      </c>
      <c r="G207" s="7">
        <f t="shared" ref="G207" si="568">SUM(G205:G206)</f>
        <v>0</v>
      </c>
      <c r="H207" s="10">
        <f>SUM(H205:H206)</f>
        <v>2.6668924633037854</v>
      </c>
      <c r="I207" s="11">
        <f t="shared" ref="I207" si="569">SUM(I205:I206)</f>
        <v>0</v>
      </c>
      <c r="J207" s="7">
        <f t="shared" ref="J207" si="570">SUM(J205:J206)</f>
        <v>0</v>
      </c>
      <c r="K207" s="7">
        <f t="shared" ref="K207" si="571">SUM(K205:K206)</f>
        <v>0</v>
      </c>
      <c r="L207" s="7">
        <f t="shared" ref="L207" si="572">SUM(L205:L206)</f>
        <v>0</v>
      </c>
      <c r="M207" s="7">
        <f t="shared" ref="M207" si="573">SUM(M205:M206)</f>
        <v>0</v>
      </c>
      <c r="N207" s="7">
        <f t="shared" ref="N207" si="574">SUM(N205:N206)</f>
        <v>0</v>
      </c>
      <c r="O207" s="7">
        <f t="shared" ref="O207" si="575">SUM(O205:O206)</f>
        <v>0</v>
      </c>
      <c r="P207" s="7">
        <f t="shared" ref="P207" si="576">SUM(P205:P206)</f>
        <v>0</v>
      </c>
      <c r="Q207" s="7">
        <f t="shared" ref="Q207" si="577">SUM(Q205:Q206)</f>
        <v>0</v>
      </c>
      <c r="R207" s="7">
        <f t="shared" ref="R207" si="578">SUM(R205:R206)</f>
        <v>0</v>
      </c>
      <c r="S207" s="7">
        <f t="shared" ref="S207" si="579">SUM(S205:S206)</f>
        <v>0</v>
      </c>
      <c r="T207" s="7">
        <f t="shared" ref="T207" si="580">SUM(T205:T206)</f>
        <v>0</v>
      </c>
      <c r="U207" s="7">
        <f t="shared" ref="U207" si="581">SUM(U205:U206)</f>
        <v>0</v>
      </c>
      <c r="V207" s="7">
        <f t="shared" ref="V207" si="582">SUM(V205:V206)</f>
        <v>0</v>
      </c>
      <c r="W207" s="7">
        <f t="shared" ref="W207" si="583">SUM(W205:W206)</f>
        <v>0</v>
      </c>
      <c r="X207" s="7">
        <f t="shared" ref="X207" si="584">SUM(X205:X206)</f>
        <v>0</v>
      </c>
      <c r="Y207" s="7">
        <f t="shared" ref="Y207" si="585">SUM(Y205:Y206)</f>
        <v>0</v>
      </c>
      <c r="Z207" s="7">
        <f t="shared" ref="Z207" si="586">SUM(Z205:Z206)</f>
        <v>0</v>
      </c>
      <c r="AA207" s="7">
        <f t="shared" ref="AA207" si="587">SUM(AA205:AA206)</f>
        <v>0</v>
      </c>
      <c r="AB207" s="7">
        <f t="shared" ref="AB207" si="588">SUM(AB205:AB206)</f>
        <v>0</v>
      </c>
      <c r="AC207" s="7">
        <f t="shared" ref="AC207" si="589">SUM(AC205:AC206)</f>
        <v>0</v>
      </c>
      <c r="AD207" s="7">
        <f t="shared" ref="AD207" si="590">SUM(AD205:AD206)</f>
        <v>0</v>
      </c>
      <c r="AE207" s="7">
        <f t="shared" ref="AE207" si="591">SUM(AE205:AE206)</f>
        <v>0</v>
      </c>
      <c r="AF207" s="7">
        <f t="shared" ref="AF207" si="592">SUM(AF205:AF206)</f>
        <v>0</v>
      </c>
      <c r="AG207" s="7">
        <f t="shared" ref="AG207" si="593">SUM(AG205:AG206)</f>
        <v>0</v>
      </c>
      <c r="AH207" s="7">
        <f t="shared" ref="AH207" si="594">SUM(AH205:AH206)</f>
        <v>0</v>
      </c>
      <c r="AI207" s="7">
        <f t="shared" ref="AI207" si="595">SUM(AI205:AI206)</f>
        <v>0</v>
      </c>
      <c r="AJ207" s="7">
        <f t="shared" ref="AJ207" si="596">SUM(AJ205:AJ206)</f>
        <v>0</v>
      </c>
      <c r="AK207" s="7">
        <f t="shared" ref="AK207" si="597">SUM(AK205:AK206)</f>
        <v>0</v>
      </c>
      <c r="AL207" s="7">
        <f t="shared" ref="AL207" si="598">SUM(AL205:AL206)</f>
        <v>0</v>
      </c>
      <c r="AM207" s="7">
        <f t="shared" ref="AM207" si="599">SUM(AM205:AM206)</f>
        <v>0</v>
      </c>
      <c r="AN207" s="7">
        <f t="shared" ref="AN207" si="600">SUM(AN205:AN206)</f>
        <v>0</v>
      </c>
      <c r="AO207" s="7">
        <f t="shared" ref="AO207" si="601">SUM(AO205:AO206)</f>
        <v>0</v>
      </c>
      <c r="AP207" s="7">
        <f t="shared" ref="AP207" si="602">SUM(AP205:AP206)</f>
        <v>0</v>
      </c>
      <c r="AQ207" s="7">
        <f t="shared" ref="AQ207" si="603">SUM(AQ205:AQ206)</f>
        <v>0</v>
      </c>
      <c r="AR207" s="7">
        <f t="shared" ref="AR207" si="604">SUM(AR205:AR206)</f>
        <v>0</v>
      </c>
      <c r="AS207" s="7">
        <f t="shared" ref="AS207" si="605">SUM(AS205:AS206)</f>
        <v>0</v>
      </c>
      <c r="AT207" s="7">
        <f t="shared" ref="AT207" si="606">SUM(AT205:AT206)</f>
        <v>0</v>
      </c>
      <c r="AU207" s="7">
        <f t="shared" ref="AU207" si="607">SUM(AU205:AU206)</f>
        <v>0</v>
      </c>
      <c r="AV207" s="7">
        <f t="shared" ref="AV207" si="608">SUM(AV205:AV206)</f>
        <v>0</v>
      </c>
      <c r="AW207" s="7">
        <f t="shared" ref="AW207" si="609">SUM(AW205:AW206)</f>
        <v>0</v>
      </c>
      <c r="AX207" s="7">
        <f t="shared" ref="AX207" si="610">SUM(AX205:AX206)</f>
        <v>0</v>
      </c>
      <c r="AY207" s="7">
        <f t="shared" ref="AY207" si="611">SUM(AY205:AY206)</f>
        <v>0</v>
      </c>
      <c r="AZ207" s="7">
        <f t="shared" ref="AZ207" si="612">SUM(AZ205:AZ206)</f>
        <v>0</v>
      </c>
      <c r="BA207" s="7">
        <f t="shared" ref="BA207" si="613">SUM(BA205:BA206)</f>
        <v>0</v>
      </c>
      <c r="BB207" s="7">
        <f t="shared" ref="BB207" si="614">SUM(BB205:BB206)</f>
        <v>0</v>
      </c>
      <c r="BC207" s="7">
        <f t="shared" ref="BC207" si="615">SUM(BC205:BC206)</f>
        <v>0</v>
      </c>
      <c r="BD207" s="7">
        <f t="shared" ref="BD207" si="616">SUM(BD205:BD206)</f>
        <v>0</v>
      </c>
      <c r="BE207" s="7">
        <f t="shared" ref="BE207" si="617">SUM(BE205:BE206)</f>
        <v>0</v>
      </c>
      <c r="BF207" s="7">
        <f t="shared" ref="BF207" si="618">SUM(BF205:BF206)</f>
        <v>0</v>
      </c>
      <c r="BG207" s="7">
        <f t="shared" ref="BG207" si="619">SUM(BG205:BG206)</f>
        <v>0</v>
      </c>
      <c r="BH207" s="7">
        <f t="shared" ref="BH207" si="620">SUM(BH205:BH206)</f>
        <v>0</v>
      </c>
      <c r="BI207" s="7">
        <f t="shared" ref="BI207" si="621">SUM(BI205:BI206)</f>
        <v>0</v>
      </c>
      <c r="BJ207" s="7">
        <f t="shared" ref="BJ207" si="622">SUM(BJ205:BJ206)</f>
        <v>0</v>
      </c>
      <c r="BK207" s="7">
        <f t="shared" ref="BK207" si="623">SUM(BK205:BK206)</f>
        <v>0</v>
      </c>
    </row>
    <row r="208" spans="2:63" hidden="1" outlineLevel="1">
      <c r="B208" t="s">
        <v>44</v>
      </c>
      <c r="C208" s="8">
        <f>D199</f>
        <v>37.800343699419834</v>
      </c>
      <c r="D208" s="7">
        <f>C208-D202-D203+D207</f>
        <v>36.665550347866258</v>
      </c>
      <c r="E208" s="7">
        <f t="shared" ref="E208:J208" si="624">D208-E202-E203+E207</f>
        <v>35.530756996312682</v>
      </c>
      <c r="F208" s="7">
        <f t="shared" si="624"/>
        <v>34.395963644759107</v>
      </c>
      <c r="G208" s="7">
        <f t="shared" si="624"/>
        <v>33.261170293205531</v>
      </c>
      <c r="H208" s="10">
        <f t="shared" si="624"/>
        <v>34.793269404955737</v>
      </c>
      <c r="I208" s="11">
        <f t="shared" si="624"/>
        <v>33.56427396388046</v>
      </c>
      <c r="J208" s="7">
        <f t="shared" si="624"/>
        <v>32.335278522805183</v>
      </c>
      <c r="K208" s="7">
        <f t="shared" ref="K208" si="625">J208-K202-K203+K207</f>
        <v>31.106283081729902</v>
      </c>
      <c r="L208" s="7">
        <f t="shared" ref="L208" si="626">K208-L202-L203+L207</f>
        <v>29.877287640654622</v>
      </c>
      <c r="M208" s="7">
        <f t="shared" ref="M208" si="627">L208-M202-M203+M207</f>
        <v>28.648292199579341</v>
      </c>
      <c r="N208" s="7">
        <f t="shared" ref="N208" si="628">M208-N202-N203+N207</f>
        <v>27.419296758504061</v>
      </c>
      <c r="O208" s="7">
        <f t="shared" ref="O208:P208" si="629">N208-O202-O203+O207</f>
        <v>26.19030131742878</v>
      </c>
      <c r="P208" s="7">
        <f t="shared" si="629"/>
        <v>24.961305876353499</v>
      </c>
      <c r="Q208" s="7">
        <f t="shared" ref="Q208" si="630">P208-Q202-Q203+Q207</f>
        <v>23.732310435278219</v>
      </c>
      <c r="R208" s="7">
        <f t="shared" ref="R208" si="631">Q208-R202-R203+R207</f>
        <v>22.503314994202938</v>
      </c>
      <c r="S208" s="7">
        <f t="shared" ref="S208" si="632">R208-S202-S203+S207</f>
        <v>21.274319553127658</v>
      </c>
      <c r="T208" s="7">
        <f t="shared" ref="T208" si="633">S208-T202-T203+T207</f>
        <v>20.045324112052377</v>
      </c>
      <c r="U208" s="7">
        <f t="shared" ref="U208:V208" si="634">T208-U202-U203+U207</f>
        <v>18.816328670977096</v>
      </c>
      <c r="V208" s="7">
        <f t="shared" si="634"/>
        <v>17.587333229901816</v>
      </c>
      <c r="W208" s="7">
        <f t="shared" ref="W208" si="635">V208-W202-W203+W207</f>
        <v>16.358337788826535</v>
      </c>
      <c r="X208" s="7">
        <f t="shared" ref="X208" si="636">W208-X202-X203+X207</f>
        <v>15.129342347751255</v>
      </c>
      <c r="Y208" s="7">
        <f t="shared" ref="Y208" si="637">X208-Y202-Y203+Y207</f>
        <v>13.900346906675974</v>
      </c>
      <c r="Z208" s="7">
        <f t="shared" ref="Z208" si="638">Y208-Z202-Z203+Z207</f>
        <v>12.671351465600694</v>
      </c>
      <c r="AA208" s="7">
        <f t="shared" ref="AA208:AB208" si="639">Z208-AA202-AA203+AA207</f>
        <v>11.442356024525413</v>
      </c>
      <c r="AB208" s="7">
        <f t="shared" si="639"/>
        <v>10.213360583450132</v>
      </c>
      <c r="AC208" s="7">
        <f t="shared" ref="AC208" si="640">AB208-AC202-AC203+AC207</f>
        <v>8.9843651423748518</v>
      </c>
      <c r="AD208" s="7">
        <f t="shared" ref="AD208" si="641">AC208-AD202-AD203+AD207</f>
        <v>7.7553697012995721</v>
      </c>
      <c r="AE208" s="7">
        <f t="shared" ref="AE208" si="642">AD208-AE202-AE203+AE207</f>
        <v>6.5263742602242925</v>
      </c>
      <c r="AF208" s="7">
        <f t="shared" ref="AF208" si="643">AE208-AF202-AF203+AF207</f>
        <v>5.2973788191490128</v>
      </c>
      <c r="AG208" s="7">
        <f t="shared" ref="AG208" si="644">AF208-AG202-AG203+AG207</f>
        <v>4.0683833780737331</v>
      </c>
      <c r="AH208" s="7">
        <f t="shared" ref="AH208" si="645">AG208-AH202-AH203+AH207</f>
        <v>2.8393879369984534</v>
      </c>
      <c r="AI208" s="7">
        <f t="shared" ref="AI208" si="646">AH208-AI202-AI203+AI207</f>
        <v>1.6103924959231735</v>
      </c>
      <c r="AJ208" s="7">
        <f t="shared" ref="AJ208" si="647">AI208-AJ202-AJ203+AJ207</f>
        <v>0.38139705484789344</v>
      </c>
      <c r="AK208" s="7">
        <f t="shared" ref="AK208" si="648">AJ208-AK202-AK203+AK207</f>
        <v>-1.787459069646502E-14</v>
      </c>
      <c r="AL208" s="7">
        <f t="shared" ref="AL208" si="649">AK208-AL202-AL203+AL207</f>
        <v>-1.787459069646502E-14</v>
      </c>
      <c r="AM208" s="7">
        <f t="shared" ref="AM208" si="650">AL208-AM202-AM203+AM207</f>
        <v>-1.787459069646502E-14</v>
      </c>
      <c r="AN208" s="7">
        <f t="shared" ref="AN208" si="651">AM208-AN202-AN203+AN207</f>
        <v>-1.787459069646502E-14</v>
      </c>
      <c r="AO208" s="7">
        <f t="shared" ref="AO208" si="652">AN208-AO202-AO203+AO207</f>
        <v>-1.787459069646502E-14</v>
      </c>
      <c r="AP208" s="7">
        <f t="shared" ref="AP208" si="653">AO208-AP202-AP203+AP207</f>
        <v>-1.787459069646502E-14</v>
      </c>
      <c r="AQ208" s="7">
        <f t="shared" ref="AQ208" si="654">AP208-AQ202-AQ203+AQ207</f>
        <v>-1.787459069646502E-14</v>
      </c>
      <c r="AR208" s="7">
        <f t="shared" ref="AR208" si="655">AQ208-AR202-AR203+AR207</f>
        <v>-1.787459069646502E-14</v>
      </c>
      <c r="AS208" s="7">
        <f t="shared" ref="AS208" si="656">AR208-AS202-AS203+AS207</f>
        <v>-1.787459069646502E-14</v>
      </c>
      <c r="AT208" s="7">
        <f t="shared" ref="AT208" si="657">AS208-AT202-AT203+AT207</f>
        <v>-1.787459069646502E-14</v>
      </c>
      <c r="AU208" s="7">
        <f t="shared" ref="AU208" si="658">AT208-AU202-AU203+AU207</f>
        <v>-1.787459069646502E-14</v>
      </c>
      <c r="AV208" s="7">
        <f t="shared" ref="AV208" si="659">AU208-AV202-AV203+AV207</f>
        <v>-1.787459069646502E-14</v>
      </c>
      <c r="AW208" s="7">
        <f t="shared" ref="AW208" si="660">AV208-AW202-AW203+AW207</f>
        <v>-1.787459069646502E-14</v>
      </c>
      <c r="AX208" s="7">
        <f t="shared" ref="AX208" si="661">AW208-AX202-AX203+AX207</f>
        <v>-1.787459069646502E-14</v>
      </c>
      <c r="AY208" s="7">
        <f t="shared" ref="AY208" si="662">AX208-AY202-AY203+AY207</f>
        <v>-1.787459069646502E-14</v>
      </c>
      <c r="AZ208" s="7">
        <f t="shared" ref="AZ208" si="663">AY208-AZ202-AZ203+AZ207</f>
        <v>-1.787459069646502E-14</v>
      </c>
      <c r="BA208" s="7">
        <f t="shared" ref="BA208" si="664">AZ208-BA202-BA203+BA207</f>
        <v>-1.787459069646502E-14</v>
      </c>
      <c r="BB208" s="7">
        <f t="shared" ref="BB208" si="665">BA208-BB202-BB203+BB207</f>
        <v>-1.787459069646502E-14</v>
      </c>
      <c r="BC208" s="7">
        <f t="shared" ref="BC208" si="666">BB208-BC202-BC203+BC207</f>
        <v>-1.787459069646502E-14</v>
      </c>
      <c r="BD208" s="7">
        <f t="shared" ref="BD208" si="667">BC208-BD202-BD203+BD207</f>
        <v>-1.787459069646502E-14</v>
      </c>
      <c r="BE208" s="7">
        <f t="shared" ref="BE208" si="668">BD208-BE202-BE203+BE207</f>
        <v>-1.787459069646502E-14</v>
      </c>
      <c r="BF208" s="7">
        <f t="shared" ref="BF208" si="669">BE208-BF202-BF203+BF207</f>
        <v>-1.787459069646502E-14</v>
      </c>
      <c r="BG208" s="7">
        <f t="shared" ref="BG208" si="670">BF208-BG202-BG203+BG207</f>
        <v>-1.787459069646502E-14</v>
      </c>
      <c r="BH208" s="7">
        <f t="shared" ref="BH208" si="671">BG208-BH202-BH203+BH207</f>
        <v>-1.787459069646502E-14</v>
      </c>
      <c r="BI208" s="7">
        <f t="shared" ref="BI208" si="672">BH208-BI202-BI203+BI207</f>
        <v>-1.787459069646502E-14</v>
      </c>
      <c r="BJ208" s="7">
        <f t="shared" ref="BJ208" si="673">BI208-BJ202-BJ203+BJ207</f>
        <v>-1.787459069646502E-14</v>
      </c>
      <c r="BK208" s="7">
        <f t="shared" ref="BK208" si="674">BJ208-BK202-BK203+BK207</f>
        <v>-1.787459069646502E-14</v>
      </c>
    </row>
    <row r="209" spans="2:63" hidden="1" outlineLevel="1">
      <c r="D209" s="7"/>
      <c r="E209" s="7"/>
      <c r="F209" s="7"/>
      <c r="G209" s="7"/>
      <c r="H209" s="10"/>
      <c r="I209" s="11"/>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row>
    <row r="210" spans="2:63" hidden="1" outlineLevel="1">
      <c r="D210" s="7"/>
      <c r="E210" s="7"/>
      <c r="F210" s="7"/>
      <c r="G210" s="7"/>
      <c r="H210" s="10"/>
      <c r="I210" s="1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row>
    <row r="211" spans="2:63" hidden="1" outlineLevel="1">
      <c r="B211" t="s">
        <v>27</v>
      </c>
      <c r="D211" s="7">
        <f>Inputs!E36*(1+Inputs!E9)^0.5</f>
        <v>3.5819376469362165</v>
      </c>
      <c r="E211" s="7">
        <f>Inputs!F36*(1+Inputs!F9)^0.5</f>
        <v>5.4914370220546695</v>
      </c>
      <c r="F211" s="7">
        <f>Inputs!G36*(1+Inputs!G9)^0.5</f>
        <v>7.6607514701202861</v>
      </c>
      <c r="G211" s="7">
        <f>Inputs!H36*(1+Inputs!H9)^0.5</f>
        <v>4.7037949387888753</v>
      </c>
      <c r="H211" s="10">
        <f>Inputs!I36*(1+Inputs!I9)^0.5</f>
        <v>2.7492717344699011</v>
      </c>
      <c r="I211" s="11"/>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row>
    <row r="212" spans="2:63" hidden="1" outlineLevel="1">
      <c r="D212" s="7"/>
      <c r="E212" s="7"/>
      <c r="F212" s="7"/>
      <c r="G212" s="7"/>
      <c r="H212" s="10"/>
      <c r="I212" s="11"/>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row>
    <row r="213" spans="2:63" hidden="1" outlineLevel="1">
      <c r="B213" t="s">
        <v>48</v>
      </c>
      <c r="D213" s="7"/>
      <c r="E213" s="7"/>
      <c r="F213" s="7"/>
      <c r="G213" s="7"/>
      <c r="H213" s="10"/>
      <c r="I213" s="11"/>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row>
    <row r="214" spans="2:63" hidden="1" outlineLevel="1">
      <c r="B214" s="14">
        <v>2013</v>
      </c>
      <c r="C214">
        <v>1</v>
      </c>
      <c r="D214" s="7"/>
      <c r="E214" s="7">
        <f>IF($F$199="n/a",0,IF(E$3&lt;=$C214,0,IF(E$3&gt;($F$199+$C214),INDEX($D$211:$W$211,,$C214)-SUM($D214:D214),INDEX($D$211:$W$211,,$C214)/$F$199)))</f>
        <v>7.1638752938724334E-2</v>
      </c>
      <c r="F214" s="7">
        <f>IF($F$199="n/a",0,IF(F$3&lt;=$C214,0,IF(F$3&gt;($F$199+$C214),INDEX($D$211:$W$211,,$C214)-SUM($D214:E214),INDEX($D$211:$W$211,,$C214)/$F$199)))</f>
        <v>7.1638752938724334E-2</v>
      </c>
      <c r="G214" s="7">
        <f>IF($F$199="n/a",0,IF(G$3&lt;=$C214,0,IF(G$3&gt;($F$199+$C214),INDEX($D$211:$W$211,,$C214)-SUM($D214:F214),INDEX($D$211:$W$211,,$C214)/$F$199)))</f>
        <v>7.1638752938724334E-2</v>
      </c>
      <c r="H214" s="10">
        <f>IF($F$199="n/a",0,IF(H$3&lt;=$C214,0,IF(H$3&gt;($F$199+$C214),INDEX($D$211:$W$211,,$C214)-SUM($D214:G214),INDEX($D$211:$W$211,,$C214)/$F$199)))</f>
        <v>7.1638752938724334E-2</v>
      </c>
      <c r="I214" s="11">
        <f>IF($F$199="n/a",0,IF(I$3&lt;=$C214,0,IF(I$3&gt;($F$199+$C214),INDEX($D$211:$W$211,,$C214)-SUM($D214:H214),INDEX($D$211:$W$211,,$C214)/$F$199)))</f>
        <v>7.1638752938724334E-2</v>
      </c>
      <c r="J214" s="7">
        <f>IF($F$199="n/a",0,IF(J$3&lt;=$C214,0,IF(J$3&gt;($F$199+$C214),INDEX($D$211:$W$211,,$C214)-SUM($D214:I214),INDEX($D$211:$W$211,,$C214)/$F$199)))</f>
        <v>7.1638752938724334E-2</v>
      </c>
      <c r="K214" s="7">
        <f>IF($F$199="n/a",0,IF(K$3&lt;=$C214,0,IF(K$3&gt;($F$199+$C214),INDEX($D$211:$W$211,,$C214)-SUM($D214:J214),INDEX($D$211:$W$211,,$C214)/$F$199)))</f>
        <v>7.1638752938724334E-2</v>
      </c>
      <c r="L214" s="7">
        <f>IF($F$199="n/a",0,IF(L$3&lt;=$C214,0,IF(L$3&gt;($F$199+$C214),INDEX($D$211:$W$211,,$C214)-SUM($D214:K214),INDEX($D$211:$W$211,,$C214)/$F$199)))</f>
        <v>7.1638752938724334E-2</v>
      </c>
      <c r="M214" s="7">
        <f>IF($F$199="n/a",0,IF(M$3&lt;=$C214,0,IF(M$3&gt;($F$199+$C214),INDEX($D$211:$W$211,,$C214)-SUM($D214:L214),INDEX($D$211:$W$211,,$C214)/$F$199)))</f>
        <v>7.1638752938724334E-2</v>
      </c>
      <c r="N214" s="7">
        <f>IF($F$199="n/a",0,IF(N$3&lt;=$C214,0,IF(N$3&gt;($F$199+$C214),INDEX($D$211:$W$211,,$C214)-SUM($D214:M214),INDEX($D$211:$W$211,,$C214)/$F$199)))</f>
        <v>7.1638752938724334E-2</v>
      </c>
      <c r="O214" s="7">
        <f>IF($F$199="n/a",0,IF(O$3&lt;=$C214,0,IF(O$3&gt;($F$199+$C214),INDEX($D$211:$W$211,,$C214)-SUM($D214:N214),INDEX($D$211:$W$211,,$C214)/$F$199)))</f>
        <v>7.1638752938724334E-2</v>
      </c>
      <c r="P214" s="7">
        <f>IF($F$199="n/a",0,IF(P$3&lt;=$C214,0,IF(P$3&gt;($F$199+$C214),INDEX($D$211:$W$211,,$C214)-SUM($D214:O214),INDEX($D$211:$W$211,,$C214)/$F$199)))</f>
        <v>7.1638752938724334E-2</v>
      </c>
      <c r="Q214" s="7">
        <f>IF($F$199="n/a",0,IF(Q$3&lt;=$C214,0,IF(Q$3&gt;($F$199+$C214),INDEX($D$211:$W$211,,$C214)-SUM($D214:P214),INDEX($D$211:$W$211,,$C214)/$F$199)))</f>
        <v>7.1638752938724334E-2</v>
      </c>
      <c r="R214" s="7">
        <f>IF($F$199="n/a",0,IF(R$3&lt;=$C214,0,IF(R$3&gt;($F$199+$C214),INDEX($D$211:$W$211,,$C214)-SUM($D214:Q214),INDEX($D$211:$W$211,,$C214)/$F$199)))</f>
        <v>7.1638752938724334E-2</v>
      </c>
      <c r="S214" s="7">
        <f>IF($F$199="n/a",0,IF(S$3&lt;=$C214,0,IF(S$3&gt;($F$199+$C214),INDEX($D$211:$W$211,,$C214)-SUM($D214:R214),INDEX($D$211:$W$211,,$C214)/$F$199)))</f>
        <v>7.1638752938724334E-2</v>
      </c>
      <c r="T214" s="7">
        <f>IF($F$199="n/a",0,IF(T$3&lt;=$C214,0,IF(T$3&gt;($F$199+$C214),INDEX($D$211:$W$211,,$C214)-SUM($D214:S214),INDEX($D$211:$W$211,,$C214)/$F$199)))</f>
        <v>7.1638752938724334E-2</v>
      </c>
      <c r="U214" s="7">
        <f>IF($F$199="n/a",0,IF(U$3&lt;=$C214,0,IF(U$3&gt;($F$199+$C214),INDEX($D$211:$W$211,,$C214)-SUM($D214:T214),INDEX($D$211:$W$211,,$C214)/$F$199)))</f>
        <v>7.1638752938724334E-2</v>
      </c>
      <c r="V214" s="7">
        <f>IF($F$199="n/a",0,IF(V$3&lt;=$C214,0,IF(V$3&gt;($F$199+$C214),INDEX($D$211:$W$211,,$C214)-SUM($D214:U214),INDEX($D$211:$W$211,,$C214)/$F$199)))</f>
        <v>7.1638752938724334E-2</v>
      </c>
      <c r="W214" s="7">
        <f>IF($F$199="n/a",0,IF(W$3&lt;=$C214,0,IF(W$3&gt;($F$199+$C214),INDEX($D$211:$W$211,,$C214)-SUM($D214:V214),INDEX($D$211:$W$211,,$C214)/$F$199)))</f>
        <v>7.1638752938724334E-2</v>
      </c>
      <c r="X214" s="7">
        <f>IF($F$199="n/a",0,IF(X$3&lt;=$C214,0,IF(X$3&gt;($F$199+$C214),INDEX($D$211:$W$211,,$C214)-SUM($D214:W214),INDEX($D$211:$W$211,,$C214)/$F$199)))</f>
        <v>7.1638752938724334E-2</v>
      </c>
      <c r="Y214" s="7">
        <f>IF($F$199="n/a",0,IF(Y$3&lt;=$C214,0,IF(Y$3&gt;($F$199+$C214),INDEX($D$211:$W$211,,$C214)-SUM($D214:X214),INDEX($D$211:$W$211,,$C214)/$F$199)))</f>
        <v>7.1638752938724334E-2</v>
      </c>
      <c r="Z214" s="7">
        <f>IF($F$199="n/a",0,IF(Z$3&lt;=$C214,0,IF(Z$3&gt;($F$199+$C214),INDEX($D$211:$W$211,,$C214)-SUM($D214:Y214),INDEX($D$211:$W$211,,$C214)/$F$199)))</f>
        <v>7.1638752938724334E-2</v>
      </c>
      <c r="AA214" s="7">
        <f>IF($F$199="n/a",0,IF(AA$3&lt;=$C214,0,IF(AA$3&gt;($F$199+$C214),INDEX($D$211:$W$211,,$C214)-SUM($D214:Z214),INDEX($D$211:$W$211,,$C214)/$F$199)))</f>
        <v>7.1638752938724334E-2</v>
      </c>
      <c r="AB214" s="7">
        <f>IF($F$199="n/a",0,IF(AB$3&lt;=$C214,0,IF(AB$3&gt;($F$199+$C214),INDEX($D$211:$W$211,,$C214)-SUM($D214:AA214),INDEX($D$211:$W$211,,$C214)/$F$199)))</f>
        <v>7.1638752938724334E-2</v>
      </c>
      <c r="AC214" s="7">
        <f>IF($F$199="n/a",0,IF(AC$3&lt;=$C214,0,IF(AC$3&gt;($F$199+$C214),INDEX($D$211:$W$211,,$C214)-SUM($D214:AB214),INDEX($D$211:$W$211,,$C214)/$F$199)))</f>
        <v>7.1638752938724334E-2</v>
      </c>
      <c r="AD214" s="7">
        <f>IF($F$199="n/a",0,IF(AD$3&lt;=$C214,0,IF(AD$3&gt;($F$199+$C214),INDEX($D$211:$W$211,,$C214)-SUM($D214:AC214),INDEX($D$211:$W$211,,$C214)/$F$199)))</f>
        <v>7.1638752938724334E-2</v>
      </c>
      <c r="AE214" s="7">
        <f>IF($F$199="n/a",0,IF(AE$3&lt;=$C214,0,IF(AE$3&gt;($F$199+$C214),INDEX($D$211:$W$211,,$C214)-SUM($D214:AD214),INDEX($D$211:$W$211,,$C214)/$F$199)))</f>
        <v>7.1638752938724334E-2</v>
      </c>
      <c r="AF214" s="7">
        <f>IF($F$199="n/a",0,IF(AF$3&lt;=$C214,0,IF(AF$3&gt;($F$199+$C214),INDEX($D$211:$W$211,,$C214)-SUM($D214:AE214),INDEX($D$211:$W$211,,$C214)/$F$199)))</f>
        <v>7.1638752938724334E-2</v>
      </c>
      <c r="AG214" s="7">
        <f>IF($F$199="n/a",0,IF(AG$3&lt;=$C214,0,IF(AG$3&gt;($F$199+$C214),INDEX($D$211:$W$211,,$C214)-SUM($D214:AF214),INDEX($D$211:$W$211,,$C214)/$F$199)))</f>
        <v>7.1638752938724334E-2</v>
      </c>
      <c r="AH214" s="7">
        <f>IF($F$199="n/a",0,IF(AH$3&lt;=$C214,0,IF(AH$3&gt;($F$199+$C214),INDEX($D$211:$W$211,,$C214)-SUM($D214:AG214),INDEX($D$211:$W$211,,$C214)/$F$199)))</f>
        <v>7.1638752938724334E-2</v>
      </c>
      <c r="AI214" s="7">
        <f>IF($F$199="n/a",0,IF(AI$3&lt;=$C214,0,IF(AI$3&gt;($F$199+$C214),INDEX($D$211:$W$211,,$C214)-SUM($D214:AH214),INDEX($D$211:$W$211,,$C214)/$F$199)))</f>
        <v>7.1638752938724334E-2</v>
      </c>
      <c r="AJ214" s="7">
        <f>IF($F$199="n/a",0,IF(AJ$3&lt;=$C214,0,IF(AJ$3&gt;($F$199+$C214),INDEX($D$211:$W$211,,$C214)-SUM($D214:AI214),INDEX($D$211:$W$211,,$C214)/$F$199)))</f>
        <v>7.1638752938724334E-2</v>
      </c>
      <c r="AK214" s="7">
        <f>IF($F$199="n/a",0,IF(AK$3&lt;=$C214,0,IF(AK$3&gt;($F$199+$C214),INDEX($D$211:$W$211,,$C214)-SUM($D214:AJ214),INDEX($D$211:$W$211,,$C214)/$F$199)))</f>
        <v>7.1638752938724334E-2</v>
      </c>
      <c r="AL214" s="7">
        <f>IF($F$199="n/a",0,IF(AL$3&lt;=$C214,0,IF(AL$3&gt;($F$199+$C214),INDEX($D$211:$W$211,,$C214)-SUM($D214:AK214),INDEX($D$211:$W$211,,$C214)/$F$199)))</f>
        <v>7.1638752938724334E-2</v>
      </c>
      <c r="AM214" s="7">
        <f>IF($F$199="n/a",0,IF(AM$3&lt;=$C214,0,IF(AM$3&gt;($F$199+$C214),INDEX($D$211:$W$211,,$C214)-SUM($D214:AL214),INDEX($D$211:$W$211,,$C214)/$F$199)))</f>
        <v>7.1638752938724334E-2</v>
      </c>
      <c r="AN214" s="7">
        <f>IF($F$199="n/a",0,IF(AN$3&lt;=$C214,0,IF(AN$3&gt;($F$199+$C214),INDEX($D$211:$W$211,,$C214)-SUM($D214:AM214),INDEX($D$211:$W$211,,$C214)/$F$199)))</f>
        <v>7.1638752938724334E-2</v>
      </c>
      <c r="AO214" s="7">
        <f>IF($F$199="n/a",0,IF(AO$3&lt;=$C214,0,IF(AO$3&gt;($F$199+$C214),INDEX($D$211:$W$211,,$C214)-SUM($D214:AN214),INDEX($D$211:$W$211,,$C214)/$F$199)))</f>
        <v>7.1638752938724334E-2</v>
      </c>
      <c r="AP214" s="7">
        <f>IF($F$199="n/a",0,IF(AP$3&lt;=$C214,0,IF(AP$3&gt;($F$199+$C214),INDEX($D$211:$W$211,,$C214)-SUM($D214:AO214),INDEX($D$211:$W$211,,$C214)/$F$199)))</f>
        <v>7.1638752938724334E-2</v>
      </c>
      <c r="AQ214" s="7">
        <f>IF($F$199="n/a",0,IF(AQ$3&lt;=$C214,0,IF(AQ$3&gt;($F$199+$C214),INDEX($D$211:$W$211,,$C214)-SUM($D214:AP214),INDEX($D$211:$W$211,,$C214)/$F$199)))</f>
        <v>7.1638752938724334E-2</v>
      </c>
      <c r="AR214" s="7">
        <f>IF($F$199="n/a",0,IF(AR$3&lt;=$C214,0,IF(AR$3&gt;($F$199+$C214),INDEX($D$211:$W$211,,$C214)-SUM($D214:AQ214),INDEX($D$211:$W$211,,$C214)/$F$199)))</f>
        <v>7.1638752938724334E-2</v>
      </c>
      <c r="AS214" s="7">
        <f>IF($F$199="n/a",0,IF(AS$3&lt;=$C214,0,IF(AS$3&gt;($F$199+$C214),INDEX($D$211:$W$211,,$C214)-SUM($D214:AR214),INDEX($D$211:$W$211,,$C214)/$F$199)))</f>
        <v>7.1638752938724334E-2</v>
      </c>
      <c r="AT214" s="7">
        <f>IF($F$199="n/a",0,IF(AT$3&lt;=$C214,0,IF(AT$3&gt;($F$199+$C214),INDEX($D$211:$W$211,,$C214)-SUM($D214:AS214),INDEX($D$211:$W$211,,$C214)/$F$199)))</f>
        <v>7.1638752938724334E-2</v>
      </c>
      <c r="AU214" s="7">
        <f>IF($F$199="n/a",0,IF(AU$3&lt;=$C214,0,IF(AU$3&gt;($F$199+$C214),INDEX($D$211:$W$211,,$C214)-SUM($D214:AT214),INDEX($D$211:$W$211,,$C214)/$F$199)))</f>
        <v>7.1638752938724334E-2</v>
      </c>
      <c r="AV214" s="7">
        <f>IF($F$199="n/a",0,IF(AV$3&lt;=$C214,0,IF(AV$3&gt;($F$199+$C214),INDEX($D$211:$W$211,,$C214)-SUM($D214:AU214),INDEX($D$211:$W$211,,$C214)/$F$199)))</f>
        <v>7.1638752938724334E-2</v>
      </c>
      <c r="AW214" s="7">
        <f>IF($F$199="n/a",0,IF(AW$3&lt;=$C214,0,IF(AW$3&gt;($F$199+$C214),INDEX($D$211:$W$211,,$C214)-SUM($D214:AV214),INDEX($D$211:$W$211,,$C214)/$F$199)))</f>
        <v>7.1638752938724334E-2</v>
      </c>
      <c r="AX214" s="7">
        <f>IF($F$199="n/a",0,IF(AX$3&lt;=$C214,0,IF(AX$3&gt;($F$199+$C214),INDEX($D$211:$W$211,,$C214)-SUM($D214:AW214),INDEX($D$211:$W$211,,$C214)/$F$199)))</f>
        <v>7.1638752938724334E-2</v>
      </c>
      <c r="AY214" s="7">
        <f>IF($F$199="n/a",0,IF(AY$3&lt;=$C214,0,IF(AY$3&gt;($F$199+$C214),INDEX($D$211:$W$211,,$C214)-SUM($D214:AX214),INDEX($D$211:$W$211,,$C214)/$F$199)))</f>
        <v>7.1638752938724334E-2</v>
      </c>
      <c r="AZ214" s="7">
        <f>IF($F$199="n/a",0,IF(AZ$3&lt;=$C214,0,IF(AZ$3&gt;($F$199+$C214),INDEX($D$211:$W$211,,$C214)-SUM($D214:AY214),INDEX($D$211:$W$211,,$C214)/$F$199)))</f>
        <v>7.1638752938724334E-2</v>
      </c>
      <c r="BA214" s="7">
        <f>IF($F$199="n/a",0,IF(BA$3&lt;=$C214,0,IF(BA$3&gt;($F$199+$C214),INDEX($D$211:$W$211,,$C214)-SUM($D214:AZ214),INDEX($D$211:$W$211,,$C214)/$F$199)))</f>
        <v>7.1638752938724334E-2</v>
      </c>
      <c r="BB214" s="7">
        <f>IF($F$199="n/a",0,IF(BB$3&lt;=$C214,0,IF(BB$3&gt;($F$199+$C214),INDEX($D$211:$W$211,,$C214)-SUM($D214:BA214),INDEX($D$211:$W$211,,$C214)/$F$199)))</f>
        <v>7.1638752938724334E-2</v>
      </c>
      <c r="BC214" s="7">
        <f>IF($F$199="n/a",0,IF(BC$3&lt;=$C214,0,IF(BC$3&gt;($F$199+$C214),INDEX($D$211:$W$211,,$C214)-SUM($D214:BB214),INDEX($D$211:$W$211,,$C214)/$F$199)))</f>
        <v>-4.4408920985006262E-16</v>
      </c>
      <c r="BD214" s="7">
        <f>IF($F$199="n/a",0,IF(BD$3&lt;=$C214,0,IF(BD$3&gt;($F$199+$C214),INDEX($D$211:$W$211,,$C214)-SUM($D214:BC214),INDEX($D$211:$W$211,,$C214)/$F$199)))</f>
        <v>0</v>
      </c>
      <c r="BE214" s="7">
        <f>IF($F$199="n/a",0,IF(BE$3&lt;=$C214,0,IF(BE$3&gt;($F$199+$C214),INDEX($D$211:$W$211,,$C214)-SUM($D214:BD214),INDEX($D$211:$W$211,,$C214)/$F$199)))</f>
        <v>0</v>
      </c>
      <c r="BF214" s="7">
        <f>IF($F$199="n/a",0,IF(BF$3&lt;=$C214,0,IF(BF$3&gt;($F$199+$C214),INDEX($D$211:$W$211,,$C214)-SUM($D214:BE214),INDEX($D$211:$W$211,,$C214)/$F$199)))</f>
        <v>0</v>
      </c>
      <c r="BG214" s="7">
        <f>IF($F$199="n/a",0,IF(BG$3&lt;=$C214,0,IF(BG$3&gt;($F$199+$C214),INDEX($D$211:$W$211,,$C214)-SUM($D214:BF214),INDEX($D$211:$W$211,,$C214)/$F$199)))</f>
        <v>0</v>
      </c>
      <c r="BH214" s="7">
        <f>IF($F$199="n/a",0,IF(BH$3&lt;=$C214,0,IF(BH$3&gt;($F$199+$C214),INDEX($D$211:$W$211,,$C214)-SUM($D214:BG214),INDEX($D$211:$W$211,,$C214)/$F$199)))</f>
        <v>0</v>
      </c>
      <c r="BI214" s="7">
        <f>IF($F$199="n/a",0,IF(BI$3&lt;=$C214,0,IF(BI$3&gt;($F$199+$C214),INDEX($D$211:$W$211,,$C214)-SUM($D214:BH214),INDEX($D$211:$W$211,,$C214)/$F$199)))</f>
        <v>0</v>
      </c>
      <c r="BJ214" s="7">
        <f>IF($F$199="n/a",0,IF(BJ$3&lt;=$C214,0,IF(BJ$3&gt;($F$199+$C214),INDEX($D$211:$W$211,,$C214)-SUM($D214:BI214),INDEX($D$211:$W$211,,$C214)/$F$199)))</f>
        <v>0</v>
      </c>
      <c r="BK214" s="7">
        <f>IF($F$199="n/a",0,IF(BK$3&lt;=$C214,0,IF(BK$3&gt;($F$199+$C214),INDEX($D$211:$W$211,,$C214)-SUM($D214:BJ214),INDEX($D$211:$W$211,,$C214)/$F$199)))</f>
        <v>0</v>
      </c>
    </row>
    <row r="215" spans="2:63" hidden="1" outlineLevel="1">
      <c r="B215" s="14">
        <v>2014</v>
      </c>
      <c r="C215">
        <v>2</v>
      </c>
      <c r="D215" s="7"/>
      <c r="E215" s="7">
        <f>IF($F$199="n/a",0,IF(E$3&lt;=$C215,0,IF(E$3&gt;($F$199+$C215),INDEX($D$211:$W$211,,$C215)-SUM($D215:D215),INDEX($D$211:$W$211,,$C215)/$F$199)))</f>
        <v>0</v>
      </c>
      <c r="F215" s="7">
        <f>IF($F$199="n/a",0,IF(F$3&lt;=$C215,0,IF(F$3&gt;($F$199+$C215),INDEX($D$211:$W$211,,$C215)-SUM($D215:E215),INDEX($D$211:$W$211,,$C215)/$F$199)))</f>
        <v>0.10982874044109339</v>
      </c>
      <c r="G215" s="7">
        <f>IF($F$199="n/a",0,IF(G$3&lt;=$C215,0,IF(G$3&gt;($F$199+$C215),INDEX($D$211:$W$211,,$C215)-SUM($D215:F215),INDEX($D$211:$W$211,,$C215)/$F$199)))</f>
        <v>0.10982874044109339</v>
      </c>
      <c r="H215" s="10">
        <f>IF($F$199="n/a",0,IF(H$3&lt;=$C215,0,IF(H$3&gt;($F$199+$C215),INDEX($D$211:$W$211,,$C215)-SUM($D215:G215),INDEX($D$211:$W$211,,$C215)/$F$199)))</f>
        <v>0.10982874044109339</v>
      </c>
      <c r="I215" s="11">
        <f>IF($F$199="n/a",0,IF(I$3&lt;=$C215,0,IF(I$3&gt;($F$199+$C215),INDEX($D$211:$W$211,,$C215)-SUM($D215:H215),INDEX($D$211:$W$211,,$C215)/$F$199)))</f>
        <v>0.10982874044109339</v>
      </c>
      <c r="J215" s="7">
        <f>IF($F$199="n/a",0,IF(J$3&lt;=$C215,0,IF(J$3&gt;($F$199+$C215),INDEX($D$211:$W$211,,$C215)-SUM($D215:I215),INDEX($D$211:$W$211,,$C215)/$F$199)))</f>
        <v>0.10982874044109339</v>
      </c>
      <c r="K215" s="7">
        <f>IF($F$199="n/a",0,IF(K$3&lt;=$C215,0,IF(K$3&gt;($F$199+$C215),INDEX($D$211:$W$211,,$C215)-SUM($D215:J215),INDEX($D$211:$W$211,,$C215)/$F$199)))</f>
        <v>0.10982874044109339</v>
      </c>
      <c r="L215" s="7">
        <f>IF($F$199="n/a",0,IF(L$3&lt;=$C215,0,IF(L$3&gt;($F$199+$C215),INDEX($D$211:$W$211,,$C215)-SUM($D215:K215),INDEX($D$211:$W$211,,$C215)/$F$199)))</f>
        <v>0.10982874044109339</v>
      </c>
      <c r="M215" s="7">
        <f>IF($F$199="n/a",0,IF(M$3&lt;=$C215,0,IF(M$3&gt;($F$199+$C215),INDEX($D$211:$W$211,,$C215)-SUM($D215:L215),INDEX($D$211:$W$211,,$C215)/$F$199)))</f>
        <v>0.10982874044109339</v>
      </c>
      <c r="N215" s="7">
        <f>IF($F$199="n/a",0,IF(N$3&lt;=$C215,0,IF(N$3&gt;($F$199+$C215),INDEX($D$211:$W$211,,$C215)-SUM($D215:M215),INDEX($D$211:$W$211,,$C215)/$F$199)))</f>
        <v>0.10982874044109339</v>
      </c>
      <c r="O215" s="7">
        <f>IF($F$199="n/a",0,IF(O$3&lt;=$C215,0,IF(O$3&gt;($F$199+$C215),INDEX($D$211:$W$211,,$C215)-SUM($D215:N215),INDEX($D$211:$W$211,,$C215)/$F$199)))</f>
        <v>0.10982874044109339</v>
      </c>
      <c r="P215" s="7">
        <f>IF($F$199="n/a",0,IF(P$3&lt;=$C215,0,IF(P$3&gt;($F$199+$C215),INDEX($D$211:$W$211,,$C215)-SUM($D215:O215),INDEX($D$211:$W$211,,$C215)/$F$199)))</f>
        <v>0.10982874044109339</v>
      </c>
      <c r="Q215" s="7">
        <f>IF($F$199="n/a",0,IF(Q$3&lt;=$C215,0,IF(Q$3&gt;($F$199+$C215),INDEX($D$211:$W$211,,$C215)-SUM($D215:P215),INDEX($D$211:$W$211,,$C215)/$F$199)))</f>
        <v>0.10982874044109339</v>
      </c>
      <c r="R215" s="7">
        <f>IF($F$199="n/a",0,IF(R$3&lt;=$C215,0,IF(R$3&gt;($F$199+$C215),INDEX($D$211:$W$211,,$C215)-SUM($D215:Q215),INDEX($D$211:$W$211,,$C215)/$F$199)))</f>
        <v>0.10982874044109339</v>
      </c>
      <c r="S215" s="7">
        <f>IF($F$199="n/a",0,IF(S$3&lt;=$C215,0,IF(S$3&gt;($F$199+$C215),INDEX($D$211:$W$211,,$C215)-SUM($D215:R215),INDEX($D$211:$W$211,,$C215)/$F$199)))</f>
        <v>0.10982874044109339</v>
      </c>
      <c r="T215" s="7">
        <f>IF($F$199="n/a",0,IF(T$3&lt;=$C215,0,IF(T$3&gt;($F$199+$C215),INDEX($D$211:$W$211,,$C215)-SUM($D215:S215),INDEX($D$211:$W$211,,$C215)/$F$199)))</f>
        <v>0.10982874044109339</v>
      </c>
      <c r="U215" s="7">
        <f>IF($F$199="n/a",0,IF(U$3&lt;=$C215,0,IF(U$3&gt;($F$199+$C215),INDEX($D$211:$W$211,,$C215)-SUM($D215:T215),INDEX($D$211:$W$211,,$C215)/$F$199)))</f>
        <v>0.10982874044109339</v>
      </c>
      <c r="V215" s="7">
        <f>IF($F$199="n/a",0,IF(V$3&lt;=$C215,0,IF(V$3&gt;($F$199+$C215),INDEX($D$211:$W$211,,$C215)-SUM($D215:U215),INDEX($D$211:$W$211,,$C215)/$F$199)))</f>
        <v>0.10982874044109339</v>
      </c>
      <c r="W215" s="7">
        <f>IF($F$199="n/a",0,IF(W$3&lt;=$C215,0,IF(W$3&gt;($F$199+$C215),INDEX($D$211:$W$211,,$C215)-SUM($D215:V215),INDEX($D$211:$W$211,,$C215)/$F$199)))</f>
        <v>0.10982874044109339</v>
      </c>
      <c r="X215" s="7">
        <f>IF($F$199="n/a",0,IF(X$3&lt;=$C215,0,IF(X$3&gt;($F$199+$C215),INDEX($D$211:$W$211,,$C215)-SUM($D215:W215),INDEX($D$211:$W$211,,$C215)/$F$199)))</f>
        <v>0.10982874044109339</v>
      </c>
      <c r="Y215" s="7">
        <f>IF($F$199="n/a",0,IF(Y$3&lt;=$C215,0,IF(Y$3&gt;($F$199+$C215),INDEX($D$211:$W$211,,$C215)-SUM($D215:X215),INDEX($D$211:$W$211,,$C215)/$F$199)))</f>
        <v>0.10982874044109339</v>
      </c>
      <c r="Z215" s="7">
        <f>IF($F$199="n/a",0,IF(Z$3&lt;=$C215,0,IF(Z$3&gt;($F$199+$C215),INDEX($D$211:$W$211,,$C215)-SUM($D215:Y215),INDEX($D$211:$W$211,,$C215)/$F$199)))</f>
        <v>0.10982874044109339</v>
      </c>
      <c r="AA215" s="7">
        <f>IF($F$199="n/a",0,IF(AA$3&lt;=$C215,0,IF(AA$3&gt;($F$199+$C215),INDEX($D$211:$W$211,,$C215)-SUM($D215:Z215),INDEX($D$211:$W$211,,$C215)/$F$199)))</f>
        <v>0.10982874044109339</v>
      </c>
      <c r="AB215" s="7">
        <f>IF($F$199="n/a",0,IF(AB$3&lt;=$C215,0,IF(AB$3&gt;($F$199+$C215),INDEX($D$211:$W$211,,$C215)-SUM($D215:AA215),INDEX($D$211:$W$211,,$C215)/$F$199)))</f>
        <v>0.10982874044109339</v>
      </c>
      <c r="AC215" s="7">
        <f>IF($F$199="n/a",0,IF(AC$3&lt;=$C215,0,IF(AC$3&gt;($F$199+$C215),INDEX($D$211:$W$211,,$C215)-SUM($D215:AB215),INDEX($D$211:$W$211,,$C215)/$F$199)))</f>
        <v>0.10982874044109339</v>
      </c>
      <c r="AD215" s="7">
        <f>IF($F$199="n/a",0,IF(AD$3&lt;=$C215,0,IF(AD$3&gt;($F$199+$C215),INDEX($D$211:$W$211,,$C215)-SUM($D215:AC215),INDEX($D$211:$W$211,,$C215)/$F$199)))</f>
        <v>0.10982874044109339</v>
      </c>
      <c r="AE215" s="7">
        <f>IF($F$199="n/a",0,IF(AE$3&lt;=$C215,0,IF(AE$3&gt;($F$199+$C215),INDEX($D$211:$W$211,,$C215)-SUM($D215:AD215),INDEX($D$211:$W$211,,$C215)/$F$199)))</f>
        <v>0.10982874044109339</v>
      </c>
      <c r="AF215" s="7">
        <f>IF($F$199="n/a",0,IF(AF$3&lt;=$C215,0,IF(AF$3&gt;($F$199+$C215),INDEX($D$211:$W$211,,$C215)-SUM($D215:AE215),INDEX($D$211:$W$211,,$C215)/$F$199)))</f>
        <v>0.10982874044109339</v>
      </c>
      <c r="AG215" s="7">
        <f>IF($F$199="n/a",0,IF(AG$3&lt;=$C215,0,IF(AG$3&gt;($F$199+$C215),INDEX($D$211:$W$211,,$C215)-SUM($D215:AF215),INDEX($D$211:$W$211,,$C215)/$F$199)))</f>
        <v>0.10982874044109339</v>
      </c>
      <c r="AH215" s="7">
        <f>IF($F$199="n/a",0,IF(AH$3&lt;=$C215,0,IF(AH$3&gt;($F$199+$C215),INDEX($D$211:$W$211,,$C215)-SUM($D215:AG215),INDEX($D$211:$W$211,,$C215)/$F$199)))</f>
        <v>0.10982874044109339</v>
      </c>
      <c r="AI215" s="7">
        <f>IF($F$199="n/a",0,IF(AI$3&lt;=$C215,0,IF(AI$3&gt;($F$199+$C215),INDEX($D$211:$W$211,,$C215)-SUM($D215:AH215),INDEX($D$211:$W$211,,$C215)/$F$199)))</f>
        <v>0.10982874044109339</v>
      </c>
      <c r="AJ215" s="7">
        <f>IF($F$199="n/a",0,IF(AJ$3&lt;=$C215,0,IF(AJ$3&gt;($F$199+$C215),INDEX($D$211:$W$211,,$C215)-SUM($D215:AI215),INDEX($D$211:$W$211,,$C215)/$F$199)))</f>
        <v>0.10982874044109339</v>
      </c>
      <c r="AK215" s="7">
        <f>IF($F$199="n/a",0,IF(AK$3&lt;=$C215,0,IF(AK$3&gt;($F$199+$C215),INDEX($D$211:$W$211,,$C215)-SUM($D215:AJ215),INDEX($D$211:$W$211,,$C215)/$F$199)))</f>
        <v>0.10982874044109339</v>
      </c>
      <c r="AL215" s="7">
        <f>IF($F$199="n/a",0,IF(AL$3&lt;=$C215,0,IF(AL$3&gt;($F$199+$C215),INDEX($D$211:$W$211,,$C215)-SUM($D215:AK215),INDEX($D$211:$W$211,,$C215)/$F$199)))</f>
        <v>0.10982874044109339</v>
      </c>
      <c r="AM215" s="7">
        <f>IF($F$199="n/a",0,IF(AM$3&lt;=$C215,0,IF(AM$3&gt;($F$199+$C215),INDEX($D$211:$W$211,,$C215)-SUM($D215:AL215),INDEX($D$211:$W$211,,$C215)/$F$199)))</f>
        <v>0.10982874044109339</v>
      </c>
      <c r="AN215" s="7">
        <f>IF($F$199="n/a",0,IF(AN$3&lt;=$C215,0,IF(AN$3&gt;($F$199+$C215),INDEX($D$211:$W$211,,$C215)-SUM($D215:AM215),INDEX($D$211:$W$211,,$C215)/$F$199)))</f>
        <v>0.10982874044109339</v>
      </c>
      <c r="AO215" s="7">
        <f>IF($F$199="n/a",0,IF(AO$3&lt;=$C215,0,IF(AO$3&gt;($F$199+$C215),INDEX($D$211:$W$211,,$C215)-SUM($D215:AN215),INDEX($D$211:$W$211,,$C215)/$F$199)))</f>
        <v>0.10982874044109339</v>
      </c>
      <c r="AP215" s="7">
        <f>IF($F$199="n/a",0,IF(AP$3&lt;=$C215,0,IF(AP$3&gt;($F$199+$C215),INDEX($D$211:$W$211,,$C215)-SUM($D215:AO215),INDEX($D$211:$W$211,,$C215)/$F$199)))</f>
        <v>0.10982874044109339</v>
      </c>
      <c r="AQ215" s="7">
        <f>IF($F$199="n/a",0,IF(AQ$3&lt;=$C215,0,IF(AQ$3&gt;($F$199+$C215),INDEX($D$211:$W$211,,$C215)-SUM($D215:AP215),INDEX($D$211:$W$211,,$C215)/$F$199)))</f>
        <v>0.10982874044109339</v>
      </c>
      <c r="AR215" s="7">
        <f>IF($F$199="n/a",0,IF(AR$3&lt;=$C215,0,IF(AR$3&gt;($F$199+$C215),INDEX($D$211:$W$211,,$C215)-SUM($D215:AQ215),INDEX($D$211:$W$211,,$C215)/$F$199)))</f>
        <v>0.10982874044109339</v>
      </c>
      <c r="AS215" s="7">
        <f>IF($F$199="n/a",0,IF(AS$3&lt;=$C215,0,IF(AS$3&gt;($F$199+$C215),INDEX($D$211:$W$211,,$C215)-SUM($D215:AR215),INDEX($D$211:$W$211,,$C215)/$F$199)))</f>
        <v>0.10982874044109339</v>
      </c>
      <c r="AT215" s="7">
        <f>IF($F$199="n/a",0,IF(AT$3&lt;=$C215,0,IF(AT$3&gt;($F$199+$C215),INDEX($D$211:$W$211,,$C215)-SUM($D215:AS215),INDEX($D$211:$W$211,,$C215)/$F$199)))</f>
        <v>0.10982874044109339</v>
      </c>
      <c r="AU215" s="7">
        <f>IF($F$199="n/a",0,IF(AU$3&lt;=$C215,0,IF(AU$3&gt;($F$199+$C215),INDEX($D$211:$W$211,,$C215)-SUM($D215:AT215),INDEX($D$211:$W$211,,$C215)/$F$199)))</f>
        <v>0.10982874044109339</v>
      </c>
      <c r="AV215" s="7">
        <f>IF($F$199="n/a",0,IF(AV$3&lt;=$C215,0,IF(AV$3&gt;($F$199+$C215),INDEX($D$211:$W$211,,$C215)-SUM($D215:AU215),INDEX($D$211:$W$211,,$C215)/$F$199)))</f>
        <v>0.10982874044109339</v>
      </c>
      <c r="AW215" s="7">
        <f>IF($F$199="n/a",0,IF(AW$3&lt;=$C215,0,IF(AW$3&gt;($F$199+$C215),INDEX($D$211:$W$211,,$C215)-SUM($D215:AV215),INDEX($D$211:$W$211,,$C215)/$F$199)))</f>
        <v>0.10982874044109339</v>
      </c>
      <c r="AX215" s="7">
        <f>IF($F$199="n/a",0,IF(AX$3&lt;=$C215,0,IF(AX$3&gt;($F$199+$C215),INDEX($D$211:$W$211,,$C215)-SUM($D215:AW215),INDEX($D$211:$W$211,,$C215)/$F$199)))</f>
        <v>0.10982874044109339</v>
      </c>
      <c r="AY215" s="7">
        <f>IF($F$199="n/a",0,IF(AY$3&lt;=$C215,0,IF(AY$3&gt;($F$199+$C215),INDEX($D$211:$W$211,,$C215)-SUM($D215:AX215),INDEX($D$211:$W$211,,$C215)/$F$199)))</f>
        <v>0.10982874044109339</v>
      </c>
      <c r="AZ215" s="7">
        <f>IF($F$199="n/a",0,IF(AZ$3&lt;=$C215,0,IF(AZ$3&gt;($F$199+$C215),INDEX($D$211:$W$211,,$C215)-SUM($D215:AY215),INDEX($D$211:$W$211,,$C215)/$F$199)))</f>
        <v>0.10982874044109339</v>
      </c>
      <c r="BA215" s="7">
        <f>IF($F$199="n/a",0,IF(BA$3&lt;=$C215,0,IF(BA$3&gt;($F$199+$C215),INDEX($D$211:$W$211,,$C215)-SUM($D215:AZ215),INDEX($D$211:$W$211,,$C215)/$F$199)))</f>
        <v>0.10982874044109339</v>
      </c>
      <c r="BB215" s="7">
        <f>IF($F$199="n/a",0,IF(BB$3&lt;=$C215,0,IF(BB$3&gt;($F$199+$C215),INDEX($D$211:$W$211,,$C215)-SUM($D215:BA215),INDEX($D$211:$W$211,,$C215)/$F$199)))</f>
        <v>0.10982874044109339</v>
      </c>
      <c r="BC215" s="7">
        <f>IF($F$199="n/a",0,IF(BC$3&lt;=$C215,0,IF(BC$3&gt;($F$199+$C215),INDEX($D$211:$W$211,,$C215)-SUM($D215:BB215),INDEX($D$211:$W$211,,$C215)/$F$199)))</f>
        <v>0.10982874044109339</v>
      </c>
      <c r="BD215" s="7">
        <f>IF($F$199="n/a",0,IF(BD$3&lt;=$C215,0,IF(BD$3&gt;($F$199+$C215),INDEX($D$211:$W$211,,$C215)-SUM($D215:BC215),INDEX($D$211:$W$211,,$C215)/$F$199)))</f>
        <v>-5.3290705182007514E-15</v>
      </c>
      <c r="BE215" s="7">
        <f>IF($F$199="n/a",0,IF(BE$3&lt;=$C215,0,IF(BE$3&gt;($F$199+$C215),INDEX($D$211:$W$211,,$C215)-SUM($D215:BD215),INDEX($D$211:$W$211,,$C215)/$F$199)))</f>
        <v>0</v>
      </c>
      <c r="BF215" s="7">
        <f>IF($F$199="n/a",0,IF(BF$3&lt;=$C215,0,IF(BF$3&gt;($F$199+$C215),INDEX($D$211:$W$211,,$C215)-SUM($D215:BE215),INDEX($D$211:$W$211,,$C215)/$F$199)))</f>
        <v>0</v>
      </c>
      <c r="BG215" s="7">
        <f>IF($F$199="n/a",0,IF(BG$3&lt;=$C215,0,IF(BG$3&gt;($F$199+$C215),INDEX($D$211:$W$211,,$C215)-SUM($D215:BF215),INDEX($D$211:$W$211,,$C215)/$F$199)))</f>
        <v>0</v>
      </c>
      <c r="BH215" s="7">
        <f>IF($F$199="n/a",0,IF(BH$3&lt;=$C215,0,IF(BH$3&gt;($F$199+$C215),INDEX($D$211:$W$211,,$C215)-SUM($D215:BG215),INDEX($D$211:$W$211,,$C215)/$F$199)))</f>
        <v>0</v>
      </c>
      <c r="BI215" s="7">
        <f>IF($F$199="n/a",0,IF(BI$3&lt;=$C215,0,IF(BI$3&gt;($F$199+$C215),INDEX($D$211:$W$211,,$C215)-SUM($D215:BH215),INDEX($D$211:$W$211,,$C215)/$F$199)))</f>
        <v>0</v>
      </c>
      <c r="BJ215" s="7">
        <f>IF($F$199="n/a",0,IF(BJ$3&lt;=$C215,0,IF(BJ$3&gt;($F$199+$C215),INDEX($D$211:$W$211,,$C215)-SUM($D215:BI215),INDEX($D$211:$W$211,,$C215)/$F$199)))</f>
        <v>0</v>
      </c>
      <c r="BK215" s="7">
        <f>IF($F$199="n/a",0,IF(BK$3&lt;=$C215,0,IF(BK$3&gt;($F$199+$C215),INDEX($D$211:$W$211,,$C215)-SUM($D215:BJ215),INDEX($D$211:$W$211,,$C215)/$F$199)))</f>
        <v>0</v>
      </c>
    </row>
    <row r="216" spans="2:63" hidden="1" outlineLevel="1">
      <c r="B216" s="14">
        <v>2015</v>
      </c>
      <c r="C216">
        <v>3</v>
      </c>
      <c r="D216" s="7"/>
      <c r="E216" s="7">
        <f>IF($F$199="n/a",0,IF(E$3&lt;=$C216,0,IF(E$3&gt;($F$199+$C216),INDEX($D$211:$W$211,,$C216)-SUM($D216:D216),INDEX($D$211:$W$211,,$C216)/$F$199)))</f>
        <v>0</v>
      </c>
      <c r="F216" s="7">
        <f>IF($F$199="n/a",0,IF(F$3&lt;=$C216,0,IF(F$3&gt;($F$199+$C216),INDEX($D$211:$W$211,,$C216)-SUM($D216:E216),INDEX($D$211:$W$211,,$C216)/$F$199)))</f>
        <v>0</v>
      </c>
      <c r="G216" s="7">
        <f>IF($F$199="n/a",0,IF(G$3&lt;=$C216,0,IF(G$3&gt;($F$199+$C216),INDEX($D$211:$W$211,,$C216)-SUM($D216:F216),INDEX($D$211:$W$211,,$C216)/$F$199)))</f>
        <v>0.15321502940240572</v>
      </c>
      <c r="H216" s="10">
        <f>IF($F$199="n/a",0,IF(H$3&lt;=$C216,0,IF(H$3&gt;($F$199+$C216),INDEX($D$211:$W$211,,$C216)-SUM($D216:G216),INDEX($D$211:$W$211,,$C216)/$F$199)))</f>
        <v>0.15321502940240572</v>
      </c>
      <c r="I216" s="11">
        <f>IF($F$199="n/a",0,IF(I$3&lt;=$C216,0,IF(I$3&gt;($F$199+$C216),INDEX($D$211:$W$211,,$C216)-SUM($D216:H216),INDEX($D$211:$W$211,,$C216)/$F$199)))</f>
        <v>0.15321502940240572</v>
      </c>
      <c r="J216" s="7">
        <f>IF($F$199="n/a",0,IF(J$3&lt;=$C216,0,IF(J$3&gt;($F$199+$C216),INDEX($D$211:$W$211,,$C216)-SUM($D216:I216),INDEX($D$211:$W$211,,$C216)/$F$199)))</f>
        <v>0.15321502940240572</v>
      </c>
      <c r="K216" s="7">
        <f>IF($F$199="n/a",0,IF(K$3&lt;=$C216,0,IF(K$3&gt;($F$199+$C216),INDEX($D$211:$W$211,,$C216)-SUM($D216:J216),INDEX($D$211:$W$211,,$C216)/$F$199)))</f>
        <v>0.15321502940240572</v>
      </c>
      <c r="L216" s="7">
        <f>IF($F$199="n/a",0,IF(L$3&lt;=$C216,0,IF(L$3&gt;($F$199+$C216),INDEX($D$211:$W$211,,$C216)-SUM($D216:K216),INDEX($D$211:$W$211,,$C216)/$F$199)))</f>
        <v>0.15321502940240572</v>
      </c>
      <c r="M216" s="7">
        <f>IF($F$199="n/a",0,IF(M$3&lt;=$C216,0,IF(M$3&gt;($F$199+$C216),INDEX($D$211:$W$211,,$C216)-SUM($D216:L216),INDEX($D$211:$W$211,,$C216)/$F$199)))</f>
        <v>0.15321502940240572</v>
      </c>
      <c r="N216" s="7">
        <f>IF($F$199="n/a",0,IF(N$3&lt;=$C216,0,IF(N$3&gt;($F$199+$C216),INDEX($D$211:$W$211,,$C216)-SUM($D216:M216),INDEX($D$211:$W$211,,$C216)/$F$199)))</f>
        <v>0.15321502940240572</v>
      </c>
      <c r="O216" s="7">
        <f>IF($F$199="n/a",0,IF(O$3&lt;=$C216,0,IF(O$3&gt;($F$199+$C216),INDEX($D$211:$W$211,,$C216)-SUM($D216:N216),INDEX($D$211:$W$211,,$C216)/$F$199)))</f>
        <v>0.15321502940240572</v>
      </c>
      <c r="P216" s="7">
        <f>IF($F$199="n/a",0,IF(P$3&lt;=$C216,0,IF(P$3&gt;($F$199+$C216),INDEX($D$211:$W$211,,$C216)-SUM($D216:O216),INDEX($D$211:$W$211,,$C216)/$F$199)))</f>
        <v>0.15321502940240572</v>
      </c>
      <c r="Q216" s="7">
        <f>IF($F$199="n/a",0,IF(Q$3&lt;=$C216,0,IF(Q$3&gt;($F$199+$C216),INDEX($D$211:$W$211,,$C216)-SUM($D216:P216),INDEX($D$211:$W$211,,$C216)/$F$199)))</f>
        <v>0.15321502940240572</v>
      </c>
      <c r="R216" s="7">
        <f>IF($F$199="n/a",0,IF(R$3&lt;=$C216,0,IF(R$3&gt;($F$199+$C216),INDEX($D$211:$W$211,,$C216)-SUM($D216:Q216),INDEX($D$211:$W$211,,$C216)/$F$199)))</f>
        <v>0.15321502940240572</v>
      </c>
      <c r="S216" s="7">
        <f>IF($F$199="n/a",0,IF(S$3&lt;=$C216,0,IF(S$3&gt;($F$199+$C216),INDEX($D$211:$W$211,,$C216)-SUM($D216:R216),INDEX($D$211:$W$211,,$C216)/$F$199)))</f>
        <v>0.15321502940240572</v>
      </c>
      <c r="T216" s="7">
        <f>IF($F$199="n/a",0,IF(T$3&lt;=$C216,0,IF(T$3&gt;($F$199+$C216),INDEX($D$211:$W$211,,$C216)-SUM($D216:S216),INDEX($D$211:$W$211,,$C216)/$F$199)))</f>
        <v>0.15321502940240572</v>
      </c>
      <c r="U216" s="7">
        <f>IF($F$199="n/a",0,IF(U$3&lt;=$C216,0,IF(U$3&gt;($F$199+$C216),INDEX($D$211:$W$211,,$C216)-SUM($D216:T216),INDEX($D$211:$W$211,,$C216)/$F$199)))</f>
        <v>0.15321502940240572</v>
      </c>
      <c r="V216" s="7">
        <f>IF($F$199="n/a",0,IF(V$3&lt;=$C216,0,IF(V$3&gt;($F$199+$C216),INDEX($D$211:$W$211,,$C216)-SUM($D216:U216),INDEX($D$211:$W$211,,$C216)/$F$199)))</f>
        <v>0.15321502940240572</v>
      </c>
      <c r="W216" s="7">
        <f>IF($F$199="n/a",0,IF(W$3&lt;=$C216,0,IF(W$3&gt;($F$199+$C216),INDEX($D$211:$W$211,,$C216)-SUM($D216:V216),INDEX($D$211:$W$211,,$C216)/$F$199)))</f>
        <v>0.15321502940240572</v>
      </c>
      <c r="X216" s="7">
        <f>IF($F$199="n/a",0,IF(X$3&lt;=$C216,0,IF(X$3&gt;($F$199+$C216),INDEX($D$211:$W$211,,$C216)-SUM($D216:W216),INDEX($D$211:$W$211,,$C216)/$F$199)))</f>
        <v>0.15321502940240572</v>
      </c>
      <c r="Y216" s="7">
        <f>IF($F$199="n/a",0,IF(Y$3&lt;=$C216,0,IF(Y$3&gt;($F$199+$C216),INDEX($D$211:$W$211,,$C216)-SUM($D216:X216),INDEX($D$211:$W$211,,$C216)/$F$199)))</f>
        <v>0.15321502940240572</v>
      </c>
      <c r="Z216" s="7">
        <f>IF($F$199="n/a",0,IF(Z$3&lt;=$C216,0,IF(Z$3&gt;($F$199+$C216),INDEX($D$211:$W$211,,$C216)-SUM($D216:Y216),INDEX($D$211:$W$211,,$C216)/$F$199)))</f>
        <v>0.15321502940240572</v>
      </c>
      <c r="AA216" s="7">
        <f>IF($F$199="n/a",0,IF(AA$3&lt;=$C216,0,IF(AA$3&gt;($F$199+$C216),INDEX($D$211:$W$211,,$C216)-SUM($D216:Z216),INDEX($D$211:$W$211,,$C216)/$F$199)))</f>
        <v>0.15321502940240572</v>
      </c>
      <c r="AB216" s="7">
        <f>IF($F$199="n/a",0,IF(AB$3&lt;=$C216,0,IF(AB$3&gt;($F$199+$C216),INDEX($D$211:$W$211,,$C216)-SUM($D216:AA216),INDEX($D$211:$W$211,,$C216)/$F$199)))</f>
        <v>0.15321502940240572</v>
      </c>
      <c r="AC216" s="7">
        <f>IF($F$199="n/a",0,IF(AC$3&lt;=$C216,0,IF(AC$3&gt;($F$199+$C216),INDEX($D$211:$W$211,,$C216)-SUM($D216:AB216),INDEX($D$211:$W$211,,$C216)/$F$199)))</f>
        <v>0.15321502940240572</v>
      </c>
      <c r="AD216" s="7">
        <f>IF($F$199="n/a",0,IF(AD$3&lt;=$C216,0,IF(AD$3&gt;($F$199+$C216),INDEX($D$211:$W$211,,$C216)-SUM($D216:AC216),INDEX($D$211:$W$211,,$C216)/$F$199)))</f>
        <v>0.15321502940240572</v>
      </c>
      <c r="AE216" s="7">
        <f>IF($F$199="n/a",0,IF(AE$3&lt;=$C216,0,IF(AE$3&gt;($F$199+$C216),INDEX($D$211:$W$211,,$C216)-SUM($D216:AD216),INDEX($D$211:$W$211,,$C216)/$F$199)))</f>
        <v>0.15321502940240572</v>
      </c>
      <c r="AF216" s="7">
        <f>IF($F$199="n/a",0,IF(AF$3&lt;=$C216,0,IF(AF$3&gt;($F$199+$C216),INDEX($D$211:$W$211,,$C216)-SUM($D216:AE216),INDEX($D$211:$W$211,,$C216)/$F$199)))</f>
        <v>0.15321502940240572</v>
      </c>
      <c r="AG216" s="7">
        <f>IF($F$199="n/a",0,IF(AG$3&lt;=$C216,0,IF(AG$3&gt;($F$199+$C216),INDEX($D$211:$W$211,,$C216)-SUM($D216:AF216),INDEX($D$211:$W$211,,$C216)/$F$199)))</f>
        <v>0.15321502940240572</v>
      </c>
      <c r="AH216" s="7">
        <f>IF($F$199="n/a",0,IF(AH$3&lt;=$C216,0,IF(AH$3&gt;($F$199+$C216),INDEX($D$211:$W$211,,$C216)-SUM($D216:AG216),INDEX($D$211:$W$211,,$C216)/$F$199)))</f>
        <v>0.15321502940240572</v>
      </c>
      <c r="AI216" s="7">
        <f>IF($F$199="n/a",0,IF(AI$3&lt;=$C216,0,IF(AI$3&gt;($F$199+$C216),INDEX($D$211:$W$211,,$C216)-SUM($D216:AH216),INDEX($D$211:$W$211,,$C216)/$F$199)))</f>
        <v>0.15321502940240572</v>
      </c>
      <c r="AJ216" s="7">
        <f>IF($F$199="n/a",0,IF(AJ$3&lt;=$C216,0,IF(AJ$3&gt;($F$199+$C216),INDEX($D$211:$W$211,,$C216)-SUM($D216:AI216),INDEX($D$211:$W$211,,$C216)/$F$199)))</f>
        <v>0.15321502940240572</v>
      </c>
      <c r="AK216" s="7">
        <f>IF($F$199="n/a",0,IF(AK$3&lt;=$C216,0,IF(AK$3&gt;($F$199+$C216),INDEX($D$211:$W$211,,$C216)-SUM($D216:AJ216),INDEX($D$211:$W$211,,$C216)/$F$199)))</f>
        <v>0.15321502940240572</v>
      </c>
      <c r="AL216" s="7">
        <f>IF($F$199="n/a",0,IF(AL$3&lt;=$C216,0,IF(AL$3&gt;($F$199+$C216),INDEX($D$211:$W$211,,$C216)-SUM($D216:AK216),INDEX($D$211:$W$211,,$C216)/$F$199)))</f>
        <v>0.15321502940240572</v>
      </c>
      <c r="AM216" s="7">
        <f>IF($F$199="n/a",0,IF(AM$3&lt;=$C216,0,IF(AM$3&gt;($F$199+$C216),INDEX($D$211:$W$211,,$C216)-SUM($D216:AL216),INDEX($D$211:$W$211,,$C216)/$F$199)))</f>
        <v>0.15321502940240572</v>
      </c>
      <c r="AN216" s="7">
        <f>IF($F$199="n/a",0,IF(AN$3&lt;=$C216,0,IF(AN$3&gt;($F$199+$C216),INDEX($D$211:$W$211,,$C216)-SUM($D216:AM216),INDEX($D$211:$W$211,,$C216)/$F$199)))</f>
        <v>0.15321502940240572</v>
      </c>
      <c r="AO216" s="7">
        <f>IF($F$199="n/a",0,IF(AO$3&lt;=$C216,0,IF(AO$3&gt;($F$199+$C216),INDEX($D$211:$W$211,,$C216)-SUM($D216:AN216),INDEX($D$211:$W$211,,$C216)/$F$199)))</f>
        <v>0.15321502940240572</v>
      </c>
      <c r="AP216" s="7">
        <f>IF($F$199="n/a",0,IF(AP$3&lt;=$C216,0,IF(AP$3&gt;($F$199+$C216),INDEX($D$211:$W$211,,$C216)-SUM($D216:AO216),INDEX($D$211:$W$211,,$C216)/$F$199)))</f>
        <v>0.15321502940240572</v>
      </c>
      <c r="AQ216" s="7">
        <f>IF($F$199="n/a",0,IF(AQ$3&lt;=$C216,0,IF(AQ$3&gt;($F$199+$C216),INDEX($D$211:$W$211,,$C216)-SUM($D216:AP216),INDEX($D$211:$W$211,,$C216)/$F$199)))</f>
        <v>0.15321502940240572</v>
      </c>
      <c r="AR216" s="7">
        <f>IF($F$199="n/a",0,IF(AR$3&lt;=$C216,0,IF(AR$3&gt;($F$199+$C216),INDEX($D$211:$W$211,,$C216)-SUM($D216:AQ216),INDEX($D$211:$W$211,,$C216)/$F$199)))</f>
        <v>0.15321502940240572</v>
      </c>
      <c r="AS216" s="7">
        <f>IF($F$199="n/a",0,IF(AS$3&lt;=$C216,0,IF(AS$3&gt;($F$199+$C216),INDEX($D$211:$W$211,,$C216)-SUM($D216:AR216),INDEX($D$211:$W$211,,$C216)/$F$199)))</f>
        <v>0.15321502940240572</v>
      </c>
      <c r="AT216" s="7">
        <f>IF($F$199="n/a",0,IF(AT$3&lt;=$C216,0,IF(AT$3&gt;($F$199+$C216),INDEX($D$211:$W$211,,$C216)-SUM($D216:AS216),INDEX($D$211:$W$211,,$C216)/$F$199)))</f>
        <v>0.15321502940240572</v>
      </c>
      <c r="AU216" s="7">
        <f>IF($F$199="n/a",0,IF(AU$3&lt;=$C216,0,IF(AU$3&gt;($F$199+$C216),INDEX($D$211:$W$211,,$C216)-SUM($D216:AT216),INDEX($D$211:$W$211,,$C216)/$F$199)))</f>
        <v>0.15321502940240572</v>
      </c>
      <c r="AV216" s="7">
        <f>IF($F$199="n/a",0,IF(AV$3&lt;=$C216,0,IF(AV$3&gt;($F$199+$C216),INDEX($D$211:$W$211,,$C216)-SUM($D216:AU216),INDEX($D$211:$W$211,,$C216)/$F$199)))</f>
        <v>0.15321502940240572</v>
      </c>
      <c r="AW216" s="7">
        <f>IF($F$199="n/a",0,IF(AW$3&lt;=$C216,0,IF(AW$3&gt;($F$199+$C216),INDEX($D$211:$W$211,,$C216)-SUM($D216:AV216),INDEX($D$211:$W$211,,$C216)/$F$199)))</f>
        <v>0.15321502940240572</v>
      </c>
      <c r="AX216" s="7">
        <f>IF($F$199="n/a",0,IF(AX$3&lt;=$C216,0,IF(AX$3&gt;($F$199+$C216),INDEX($D$211:$W$211,,$C216)-SUM($D216:AW216),INDEX($D$211:$W$211,,$C216)/$F$199)))</f>
        <v>0.15321502940240572</v>
      </c>
      <c r="AY216" s="7">
        <f>IF($F$199="n/a",0,IF(AY$3&lt;=$C216,0,IF(AY$3&gt;($F$199+$C216),INDEX($D$211:$W$211,,$C216)-SUM($D216:AX216),INDEX($D$211:$W$211,,$C216)/$F$199)))</f>
        <v>0.15321502940240572</v>
      </c>
      <c r="AZ216" s="7">
        <f>IF($F$199="n/a",0,IF(AZ$3&lt;=$C216,0,IF(AZ$3&gt;($F$199+$C216),INDEX($D$211:$W$211,,$C216)-SUM($D216:AY216),INDEX($D$211:$W$211,,$C216)/$F$199)))</f>
        <v>0.15321502940240572</v>
      </c>
      <c r="BA216" s="7">
        <f>IF($F$199="n/a",0,IF(BA$3&lt;=$C216,0,IF(BA$3&gt;($F$199+$C216),INDEX($D$211:$W$211,,$C216)-SUM($D216:AZ216),INDEX($D$211:$W$211,,$C216)/$F$199)))</f>
        <v>0.15321502940240572</v>
      </c>
      <c r="BB216" s="7">
        <f>IF($F$199="n/a",0,IF(BB$3&lt;=$C216,0,IF(BB$3&gt;($F$199+$C216),INDEX($D$211:$W$211,,$C216)-SUM($D216:BA216),INDEX($D$211:$W$211,,$C216)/$F$199)))</f>
        <v>0.15321502940240572</v>
      </c>
      <c r="BC216" s="7">
        <f>IF($F$199="n/a",0,IF(BC$3&lt;=$C216,0,IF(BC$3&gt;($F$199+$C216),INDEX($D$211:$W$211,,$C216)-SUM($D216:BB216),INDEX($D$211:$W$211,,$C216)/$F$199)))</f>
        <v>0.15321502940240572</v>
      </c>
      <c r="BD216" s="7">
        <f>IF($F$199="n/a",0,IF(BD$3&lt;=$C216,0,IF(BD$3&gt;($F$199+$C216),INDEX($D$211:$W$211,,$C216)-SUM($D216:BC216),INDEX($D$211:$W$211,,$C216)/$F$199)))</f>
        <v>0.15321502940240572</v>
      </c>
      <c r="BE216" s="7">
        <f>IF($F$199="n/a",0,IF(BE$3&lt;=$C216,0,IF(BE$3&gt;($F$199+$C216),INDEX($D$211:$W$211,,$C216)-SUM($D216:BD216),INDEX($D$211:$W$211,,$C216)/$F$199)))</f>
        <v>9.7699626167013776E-15</v>
      </c>
      <c r="BF216" s="7">
        <f>IF($F$199="n/a",0,IF(BF$3&lt;=$C216,0,IF(BF$3&gt;($F$199+$C216),INDEX($D$211:$W$211,,$C216)-SUM($D216:BE216),INDEX($D$211:$W$211,,$C216)/$F$199)))</f>
        <v>0</v>
      </c>
      <c r="BG216" s="7">
        <f>IF($F$199="n/a",0,IF(BG$3&lt;=$C216,0,IF(BG$3&gt;($F$199+$C216),INDEX($D$211:$W$211,,$C216)-SUM($D216:BF216),INDEX($D$211:$W$211,,$C216)/$F$199)))</f>
        <v>0</v>
      </c>
      <c r="BH216" s="7">
        <f>IF($F$199="n/a",0,IF(BH$3&lt;=$C216,0,IF(BH$3&gt;($F$199+$C216),INDEX($D$211:$W$211,,$C216)-SUM($D216:BG216),INDEX($D$211:$W$211,,$C216)/$F$199)))</f>
        <v>0</v>
      </c>
      <c r="BI216" s="7">
        <f>IF($F$199="n/a",0,IF(BI$3&lt;=$C216,0,IF(BI$3&gt;($F$199+$C216),INDEX($D$211:$W$211,,$C216)-SUM($D216:BH216),INDEX($D$211:$W$211,,$C216)/$F$199)))</f>
        <v>0</v>
      </c>
      <c r="BJ216" s="7">
        <f>IF($F$199="n/a",0,IF(BJ$3&lt;=$C216,0,IF(BJ$3&gt;($F$199+$C216),INDEX($D$211:$W$211,,$C216)-SUM($D216:BI216),INDEX($D$211:$W$211,,$C216)/$F$199)))</f>
        <v>0</v>
      </c>
      <c r="BK216" s="7">
        <f>IF($F$199="n/a",0,IF(BK$3&lt;=$C216,0,IF(BK$3&gt;($F$199+$C216),INDEX($D$211:$W$211,,$C216)-SUM($D216:BJ216),INDEX($D$211:$W$211,,$C216)/$F$199)))</f>
        <v>0</v>
      </c>
    </row>
    <row r="217" spans="2:63" hidden="1" outlineLevel="1">
      <c r="B217" s="14">
        <v>2016</v>
      </c>
      <c r="C217">
        <v>4</v>
      </c>
      <c r="D217" s="7"/>
      <c r="E217" s="7">
        <f>IF($F$199="n/a",0,IF(E$3&lt;=$C217,0,IF(E$3&gt;($F$199+$C217),INDEX($D$211:$W$211,,$C217)-SUM($D217:D217),INDEX($D$211:$W$211,,$C217)/$F$199)))</f>
        <v>0</v>
      </c>
      <c r="F217" s="7">
        <f>IF($F$199="n/a",0,IF(F$3&lt;=$C217,0,IF(F$3&gt;($F$199+$C217),INDEX($D$211:$W$211,,$C217)-SUM($D217:E217),INDEX($D$211:$W$211,,$C217)/$F$199)))</f>
        <v>0</v>
      </c>
      <c r="G217" s="7">
        <f>IF($F$199="n/a",0,IF(G$3&lt;=$C217,0,IF(G$3&gt;($F$199+$C217),INDEX($D$211:$W$211,,$C217)-SUM($D217:F217),INDEX($D$211:$W$211,,$C217)/$F$199)))</f>
        <v>0</v>
      </c>
      <c r="H217" s="10">
        <f>IF($F$199="n/a",0,IF(H$3&lt;=$C217,0,IF(H$3&gt;($F$199+$C217),INDEX($D$211:$W$211,,$C217)-SUM($D217:G217),INDEX($D$211:$W$211,,$C217)/$F$199)))</f>
        <v>9.4075898775777503E-2</v>
      </c>
      <c r="I217" s="11">
        <f>IF($F$199="n/a",0,IF(I$3&lt;=$C217,0,IF(I$3&gt;($F$199+$C217),INDEX($D$211:$W$211,,$C217)-SUM($D217:H217),INDEX($D$211:$W$211,,$C217)/$F$199)))</f>
        <v>9.4075898775777503E-2</v>
      </c>
      <c r="J217" s="7">
        <f>IF($F$199="n/a",0,IF(J$3&lt;=$C217,0,IF(J$3&gt;($F$199+$C217),INDEX($D$211:$W$211,,$C217)-SUM($D217:I217),INDEX($D$211:$W$211,,$C217)/$F$199)))</f>
        <v>9.4075898775777503E-2</v>
      </c>
      <c r="K217" s="7">
        <f>IF($F$199="n/a",0,IF(K$3&lt;=$C217,0,IF(K$3&gt;($F$199+$C217),INDEX($D$211:$W$211,,$C217)-SUM($D217:J217),INDEX($D$211:$W$211,,$C217)/$F$199)))</f>
        <v>9.4075898775777503E-2</v>
      </c>
      <c r="L217" s="7">
        <f>IF($F$199="n/a",0,IF(L$3&lt;=$C217,0,IF(L$3&gt;($F$199+$C217),INDEX($D$211:$W$211,,$C217)-SUM($D217:K217),INDEX($D$211:$W$211,,$C217)/$F$199)))</f>
        <v>9.4075898775777503E-2</v>
      </c>
      <c r="M217" s="7">
        <f>IF($F$199="n/a",0,IF(M$3&lt;=$C217,0,IF(M$3&gt;($F$199+$C217),INDEX($D$211:$W$211,,$C217)-SUM($D217:L217),INDEX($D$211:$W$211,,$C217)/$F$199)))</f>
        <v>9.4075898775777503E-2</v>
      </c>
      <c r="N217" s="7">
        <f>IF($F$199="n/a",0,IF(N$3&lt;=$C217,0,IF(N$3&gt;($F$199+$C217),INDEX($D$211:$W$211,,$C217)-SUM($D217:M217),INDEX($D$211:$W$211,,$C217)/$F$199)))</f>
        <v>9.4075898775777503E-2</v>
      </c>
      <c r="O217" s="7">
        <f>IF($F$199="n/a",0,IF(O$3&lt;=$C217,0,IF(O$3&gt;($F$199+$C217),INDEX($D$211:$W$211,,$C217)-SUM($D217:N217),INDEX($D$211:$W$211,,$C217)/$F$199)))</f>
        <v>9.4075898775777503E-2</v>
      </c>
      <c r="P217" s="7">
        <f>IF($F$199="n/a",0,IF(P$3&lt;=$C217,0,IF(P$3&gt;($F$199+$C217),INDEX($D$211:$W$211,,$C217)-SUM($D217:O217),INDEX($D$211:$W$211,,$C217)/$F$199)))</f>
        <v>9.4075898775777503E-2</v>
      </c>
      <c r="Q217" s="7">
        <f>IF($F$199="n/a",0,IF(Q$3&lt;=$C217,0,IF(Q$3&gt;($F$199+$C217),INDEX($D$211:$W$211,,$C217)-SUM($D217:P217),INDEX($D$211:$W$211,,$C217)/$F$199)))</f>
        <v>9.4075898775777503E-2</v>
      </c>
      <c r="R217" s="7">
        <f>IF($F$199="n/a",0,IF(R$3&lt;=$C217,0,IF(R$3&gt;($F$199+$C217),INDEX($D$211:$W$211,,$C217)-SUM($D217:Q217),INDEX($D$211:$W$211,,$C217)/$F$199)))</f>
        <v>9.4075898775777503E-2</v>
      </c>
      <c r="S217" s="7">
        <f>IF($F$199="n/a",0,IF(S$3&lt;=$C217,0,IF(S$3&gt;($F$199+$C217),INDEX($D$211:$W$211,,$C217)-SUM($D217:R217),INDEX($D$211:$W$211,,$C217)/$F$199)))</f>
        <v>9.4075898775777503E-2</v>
      </c>
      <c r="T217" s="7">
        <f>IF($F$199="n/a",0,IF(T$3&lt;=$C217,0,IF(T$3&gt;($F$199+$C217),INDEX($D$211:$W$211,,$C217)-SUM($D217:S217),INDEX($D$211:$W$211,,$C217)/$F$199)))</f>
        <v>9.4075898775777503E-2</v>
      </c>
      <c r="U217" s="7">
        <f>IF($F$199="n/a",0,IF(U$3&lt;=$C217,0,IF(U$3&gt;($F$199+$C217),INDEX($D$211:$W$211,,$C217)-SUM($D217:T217),INDEX($D$211:$W$211,,$C217)/$F$199)))</f>
        <v>9.4075898775777503E-2</v>
      </c>
      <c r="V217" s="7">
        <f>IF($F$199="n/a",0,IF(V$3&lt;=$C217,0,IF(V$3&gt;($F$199+$C217),INDEX($D$211:$W$211,,$C217)-SUM($D217:U217),INDEX($D$211:$W$211,,$C217)/$F$199)))</f>
        <v>9.4075898775777503E-2</v>
      </c>
      <c r="W217" s="7">
        <f>IF($F$199="n/a",0,IF(W$3&lt;=$C217,0,IF(W$3&gt;($F$199+$C217),INDEX($D$211:$W$211,,$C217)-SUM($D217:V217),INDEX($D$211:$W$211,,$C217)/$F$199)))</f>
        <v>9.4075898775777503E-2</v>
      </c>
      <c r="X217" s="7">
        <f>IF($F$199="n/a",0,IF(X$3&lt;=$C217,0,IF(X$3&gt;($F$199+$C217),INDEX($D$211:$W$211,,$C217)-SUM($D217:W217),INDEX($D$211:$W$211,,$C217)/$F$199)))</f>
        <v>9.4075898775777503E-2</v>
      </c>
      <c r="Y217" s="7">
        <f>IF($F$199="n/a",0,IF(Y$3&lt;=$C217,0,IF(Y$3&gt;($F$199+$C217),INDEX($D$211:$W$211,,$C217)-SUM($D217:X217),INDEX($D$211:$W$211,,$C217)/$F$199)))</f>
        <v>9.4075898775777503E-2</v>
      </c>
      <c r="Z217" s="7">
        <f>IF($F$199="n/a",0,IF(Z$3&lt;=$C217,0,IF(Z$3&gt;($F$199+$C217),INDEX($D$211:$W$211,,$C217)-SUM($D217:Y217),INDEX($D$211:$W$211,,$C217)/$F$199)))</f>
        <v>9.4075898775777503E-2</v>
      </c>
      <c r="AA217" s="7">
        <f>IF($F$199="n/a",0,IF(AA$3&lt;=$C217,0,IF(AA$3&gt;($F$199+$C217),INDEX($D$211:$W$211,,$C217)-SUM($D217:Z217),INDEX($D$211:$W$211,,$C217)/$F$199)))</f>
        <v>9.4075898775777503E-2</v>
      </c>
      <c r="AB217" s="7">
        <f>IF($F$199="n/a",0,IF(AB$3&lt;=$C217,0,IF(AB$3&gt;($F$199+$C217),INDEX($D$211:$W$211,,$C217)-SUM($D217:AA217),INDEX($D$211:$W$211,,$C217)/$F$199)))</f>
        <v>9.4075898775777503E-2</v>
      </c>
      <c r="AC217" s="7">
        <f>IF($F$199="n/a",0,IF(AC$3&lt;=$C217,0,IF(AC$3&gt;($F$199+$C217),INDEX($D$211:$W$211,,$C217)-SUM($D217:AB217),INDEX($D$211:$W$211,,$C217)/$F$199)))</f>
        <v>9.4075898775777503E-2</v>
      </c>
      <c r="AD217" s="7">
        <f>IF($F$199="n/a",0,IF(AD$3&lt;=$C217,0,IF(AD$3&gt;($F$199+$C217),INDEX($D$211:$W$211,,$C217)-SUM($D217:AC217),INDEX($D$211:$W$211,,$C217)/$F$199)))</f>
        <v>9.4075898775777503E-2</v>
      </c>
      <c r="AE217" s="7">
        <f>IF($F$199="n/a",0,IF(AE$3&lt;=$C217,0,IF(AE$3&gt;($F$199+$C217),INDEX($D$211:$W$211,,$C217)-SUM($D217:AD217),INDEX($D$211:$W$211,,$C217)/$F$199)))</f>
        <v>9.4075898775777503E-2</v>
      </c>
      <c r="AF217" s="7">
        <f>IF($F$199="n/a",0,IF(AF$3&lt;=$C217,0,IF(AF$3&gt;($F$199+$C217),INDEX($D$211:$W$211,,$C217)-SUM($D217:AE217),INDEX($D$211:$W$211,,$C217)/$F$199)))</f>
        <v>9.4075898775777503E-2</v>
      </c>
      <c r="AG217" s="7">
        <f>IF($F$199="n/a",0,IF(AG$3&lt;=$C217,0,IF(AG$3&gt;($F$199+$C217),INDEX($D$211:$W$211,,$C217)-SUM($D217:AF217),INDEX($D$211:$W$211,,$C217)/$F$199)))</f>
        <v>9.4075898775777503E-2</v>
      </c>
      <c r="AH217" s="7">
        <f>IF($F$199="n/a",0,IF(AH$3&lt;=$C217,0,IF(AH$3&gt;($F$199+$C217),INDEX($D$211:$W$211,,$C217)-SUM($D217:AG217),INDEX($D$211:$W$211,,$C217)/$F$199)))</f>
        <v>9.4075898775777503E-2</v>
      </c>
      <c r="AI217" s="7">
        <f>IF($F$199="n/a",0,IF(AI$3&lt;=$C217,0,IF(AI$3&gt;($F$199+$C217),INDEX($D$211:$W$211,,$C217)-SUM($D217:AH217),INDEX($D$211:$W$211,,$C217)/$F$199)))</f>
        <v>9.4075898775777503E-2</v>
      </c>
      <c r="AJ217" s="7">
        <f>IF($F$199="n/a",0,IF(AJ$3&lt;=$C217,0,IF(AJ$3&gt;($F$199+$C217),INDEX($D$211:$W$211,,$C217)-SUM($D217:AI217),INDEX($D$211:$W$211,,$C217)/$F$199)))</f>
        <v>9.4075898775777503E-2</v>
      </c>
      <c r="AK217" s="7">
        <f>IF($F$199="n/a",0,IF(AK$3&lt;=$C217,0,IF(AK$3&gt;($F$199+$C217),INDEX($D$211:$W$211,,$C217)-SUM($D217:AJ217),INDEX($D$211:$W$211,,$C217)/$F$199)))</f>
        <v>9.4075898775777503E-2</v>
      </c>
      <c r="AL217" s="7">
        <f>IF($F$199="n/a",0,IF(AL$3&lt;=$C217,0,IF(AL$3&gt;($F$199+$C217),INDEX($D$211:$W$211,,$C217)-SUM($D217:AK217),INDEX($D$211:$W$211,,$C217)/$F$199)))</f>
        <v>9.4075898775777503E-2</v>
      </c>
      <c r="AM217" s="7">
        <f>IF($F$199="n/a",0,IF(AM$3&lt;=$C217,0,IF(AM$3&gt;($F$199+$C217),INDEX($D$211:$W$211,,$C217)-SUM($D217:AL217),INDEX($D$211:$W$211,,$C217)/$F$199)))</f>
        <v>9.4075898775777503E-2</v>
      </c>
      <c r="AN217" s="7">
        <f>IF($F$199="n/a",0,IF(AN$3&lt;=$C217,0,IF(AN$3&gt;($F$199+$C217),INDEX($D$211:$W$211,,$C217)-SUM($D217:AM217),INDEX($D$211:$W$211,,$C217)/$F$199)))</f>
        <v>9.4075898775777503E-2</v>
      </c>
      <c r="AO217" s="7">
        <f>IF($F$199="n/a",0,IF(AO$3&lt;=$C217,0,IF(AO$3&gt;($F$199+$C217),INDEX($D$211:$W$211,,$C217)-SUM($D217:AN217),INDEX($D$211:$W$211,,$C217)/$F$199)))</f>
        <v>9.4075898775777503E-2</v>
      </c>
      <c r="AP217" s="7">
        <f>IF($F$199="n/a",0,IF(AP$3&lt;=$C217,0,IF(AP$3&gt;($F$199+$C217),INDEX($D$211:$W$211,,$C217)-SUM($D217:AO217),INDEX($D$211:$W$211,,$C217)/$F$199)))</f>
        <v>9.4075898775777503E-2</v>
      </c>
      <c r="AQ217" s="7">
        <f>IF($F$199="n/a",0,IF(AQ$3&lt;=$C217,0,IF(AQ$3&gt;($F$199+$C217),INDEX($D$211:$W$211,,$C217)-SUM($D217:AP217),INDEX($D$211:$W$211,,$C217)/$F$199)))</f>
        <v>9.4075898775777503E-2</v>
      </c>
      <c r="AR217" s="7">
        <f>IF($F$199="n/a",0,IF(AR$3&lt;=$C217,0,IF(AR$3&gt;($F$199+$C217),INDEX($D$211:$W$211,,$C217)-SUM($D217:AQ217),INDEX($D$211:$W$211,,$C217)/$F$199)))</f>
        <v>9.4075898775777503E-2</v>
      </c>
      <c r="AS217" s="7">
        <f>IF($F$199="n/a",0,IF(AS$3&lt;=$C217,0,IF(AS$3&gt;($F$199+$C217),INDEX($D$211:$W$211,,$C217)-SUM($D217:AR217),INDEX($D$211:$W$211,,$C217)/$F$199)))</f>
        <v>9.4075898775777503E-2</v>
      </c>
      <c r="AT217" s="7">
        <f>IF($F$199="n/a",0,IF(AT$3&lt;=$C217,0,IF(AT$3&gt;($F$199+$C217),INDEX($D$211:$W$211,,$C217)-SUM($D217:AS217),INDEX($D$211:$W$211,,$C217)/$F$199)))</f>
        <v>9.4075898775777503E-2</v>
      </c>
      <c r="AU217" s="7">
        <f>IF($F$199="n/a",0,IF(AU$3&lt;=$C217,0,IF(AU$3&gt;($F$199+$C217),INDEX($D$211:$W$211,,$C217)-SUM($D217:AT217),INDEX($D$211:$W$211,,$C217)/$F$199)))</f>
        <v>9.4075898775777503E-2</v>
      </c>
      <c r="AV217" s="7">
        <f>IF($F$199="n/a",0,IF(AV$3&lt;=$C217,0,IF(AV$3&gt;($F$199+$C217),INDEX($D$211:$W$211,,$C217)-SUM($D217:AU217),INDEX($D$211:$W$211,,$C217)/$F$199)))</f>
        <v>9.4075898775777503E-2</v>
      </c>
      <c r="AW217" s="7">
        <f>IF($F$199="n/a",0,IF(AW$3&lt;=$C217,0,IF(AW$3&gt;($F$199+$C217),INDEX($D$211:$W$211,,$C217)-SUM($D217:AV217),INDEX($D$211:$W$211,,$C217)/$F$199)))</f>
        <v>9.4075898775777503E-2</v>
      </c>
      <c r="AX217" s="7">
        <f>IF($F$199="n/a",0,IF(AX$3&lt;=$C217,0,IF(AX$3&gt;($F$199+$C217),INDEX($D$211:$W$211,,$C217)-SUM($D217:AW217),INDEX($D$211:$W$211,,$C217)/$F$199)))</f>
        <v>9.4075898775777503E-2</v>
      </c>
      <c r="AY217" s="7">
        <f>IF($F$199="n/a",0,IF(AY$3&lt;=$C217,0,IF(AY$3&gt;($F$199+$C217),INDEX($D$211:$W$211,,$C217)-SUM($D217:AX217),INDEX($D$211:$W$211,,$C217)/$F$199)))</f>
        <v>9.4075898775777503E-2</v>
      </c>
      <c r="AZ217" s="7">
        <f>IF($F$199="n/a",0,IF(AZ$3&lt;=$C217,0,IF(AZ$3&gt;($F$199+$C217),INDEX($D$211:$W$211,,$C217)-SUM($D217:AY217),INDEX($D$211:$W$211,,$C217)/$F$199)))</f>
        <v>9.4075898775777503E-2</v>
      </c>
      <c r="BA217" s="7">
        <f>IF($F$199="n/a",0,IF(BA$3&lt;=$C217,0,IF(BA$3&gt;($F$199+$C217),INDEX($D$211:$W$211,,$C217)-SUM($D217:AZ217),INDEX($D$211:$W$211,,$C217)/$F$199)))</f>
        <v>9.4075898775777503E-2</v>
      </c>
      <c r="BB217" s="7">
        <f>IF($F$199="n/a",0,IF(BB$3&lt;=$C217,0,IF(BB$3&gt;($F$199+$C217),INDEX($D$211:$W$211,,$C217)-SUM($D217:BA217),INDEX($D$211:$W$211,,$C217)/$F$199)))</f>
        <v>9.4075898775777503E-2</v>
      </c>
      <c r="BC217" s="7">
        <f>IF($F$199="n/a",0,IF(BC$3&lt;=$C217,0,IF(BC$3&gt;($F$199+$C217),INDEX($D$211:$W$211,,$C217)-SUM($D217:BB217),INDEX($D$211:$W$211,,$C217)/$F$199)))</f>
        <v>9.4075898775777503E-2</v>
      </c>
      <c r="BD217" s="7">
        <f>IF($F$199="n/a",0,IF(BD$3&lt;=$C217,0,IF(BD$3&gt;($F$199+$C217),INDEX($D$211:$W$211,,$C217)-SUM($D217:BC217),INDEX($D$211:$W$211,,$C217)/$F$199)))</f>
        <v>9.4075898775777503E-2</v>
      </c>
      <c r="BE217" s="7">
        <f>IF($F$199="n/a",0,IF(BE$3&lt;=$C217,0,IF(BE$3&gt;($F$199+$C217),INDEX($D$211:$W$211,,$C217)-SUM($D217:BD217),INDEX($D$211:$W$211,,$C217)/$F$199)))</f>
        <v>9.4075898775777503E-2</v>
      </c>
      <c r="BF217" s="7">
        <f>IF($F$199="n/a",0,IF(BF$3&lt;=$C217,0,IF(BF$3&gt;($F$199+$C217),INDEX($D$211:$W$211,,$C217)-SUM($D217:BE217),INDEX($D$211:$W$211,,$C217)/$F$199)))</f>
        <v>0</v>
      </c>
      <c r="BG217" s="7">
        <f>IF($F$199="n/a",0,IF(BG$3&lt;=$C217,0,IF(BG$3&gt;($F$199+$C217),INDEX($D$211:$W$211,,$C217)-SUM($D217:BF217),INDEX($D$211:$W$211,,$C217)/$F$199)))</f>
        <v>0</v>
      </c>
      <c r="BH217" s="7">
        <f>IF($F$199="n/a",0,IF(BH$3&lt;=$C217,0,IF(BH$3&gt;($F$199+$C217),INDEX($D$211:$W$211,,$C217)-SUM($D217:BG217),INDEX($D$211:$W$211,,$C217)/$F$199)))</f>
        <v>0</v>
      </c>
      <c r="BI217" s="7">
        <f>IF($F$199="n/a",0,IF(BI$3&lt;=$C217,0,IF(BI$3&gt;($F$199+$C217),INDEX($D$211:$W$211,,$C217)-SUM($D217:BH217),INDEX($D$211:$W$211,,$C217)/$F$199)))</f>
        <v>0</v>
      </c>
      <c r="BJ217" s="7">
        <f>IF($F$199="n/a",0,IF(BJ$3&lt;=$C217,0,IF(BJ$3&gt;($F$199+$C217),INDEX($D$211:$W$211,,$C217)-SUM($D217:BI217),INDEX($D$211:$W$211,,$C217)/$F$199)))</f>
        <v>0</v>
      </c>
      <c r="BK217" s="7">
        <f>IF($F$199="n/a",0,IF(BK$3&lt;=$C217,0,IF(BK$3&gt;($F$199+$C217),INDEX($D$211:$W$211,,$C217)-SUM($D217:BJ217),INDEX($D$211:$W$211,,$C217)/$F$199)))</f>
        <v>0</v>
      </c>
    </row>
    <row r="218" spans="2:63" hidden="1" outlineLevel="1">
      <c r="B218" s="14">
        <v>2017</v>
      </c>
      <c r="C218">
        <v>5</v>
      </c>
      <c r="D218" s="7"/>
      <c r="E218" s="7">
        <f>IF($F$199="n/a",0,IF(E$3&lt;=$C218,0,IF(E$3&gt;($F$199+$C218),INDEX($D$211:$W$211,,$C218)-SUM($D218:D218),INDEX($D$211:$W$211,,$C218)/$F$199)))</f>
        <v>0</v>
      </c>
      <c r="F218" s="7">
        <f>IF($F$199="n/a",0,IF(F$3&lt;=$C218,0,IF(F$3&gt;($F$199+$C218),INDEX($D$211:$W$211,,$C218)-SUM($D218:E218),INDEX($D$211:$W$211,,$C218)/$F$199)))</f>
        <v>0</v>
      </c>
      <c r="G218" s="7">
        <f>IF($F$199="n/a",0,IF(G$3&lt;=$C218,0,IF(G$3&gt;($F$199+$C218),INDEX($D$211:$W$211,,$C218)-SUM($D218:F218),INDEX($D$211:$W$211,,$C218)/$F$199)))</f>
        <v>0</v>
      </c>
      <c r="H218" s="10">
        <f>IF($F$199="n/a",0,IF(H$3&lt;=$C218,0,IF(H$3&gt;($F$199+$C218),INDEX($D$211:$W$211,,$C218)-SUM($D218:G218),INDEX($D$211:$W$211,,$C218)/$F$199)))</f>
        <v>0</v>
      </c>
      <c r="I218" s="11">
        <f>IF($F$199="n/a",0,IF(I$3&lt;=$C218,0,IF(I$3&gt;($F$199+$C218),INDEX($D$211:$W$211,,$C218)-SUM($D218:H218),INDEX($D$211:$W$211,,$C218)/$F$199)))</f>
        <v>5.4985434689398024E-2</v>
      </c>
      <c r="J218" s="7">
        <f>IF($F$199="n/a",0,IF(J$3&lt;=$C218,0,IF(J$3&gt;($F$199+$C218),INDEX($D$211:$W$211,,$C218)-SUM($D218:I218),INDEX($D$211:$W$211,,$C218)/$F$199)))</f>
        <v>5.4985434689398024E-2</v>
      </c>
      <c r="K218" s="7">
        <f>IF($F$199="n/a",0,IF(K$3&lt;=$C218,0,IF(K$3&gt;($F$199+$C218),INDEX($D$211:$W$211,,$C218)-SUM($D218:J218),INDEX($D$211:$W$211,,$C218)/$F$199)))</f>
        <v>5.4985434689398024E-2</v>
      </c>
      <c r="L218" s="7">
        <f>IF($F$199="n/a",0,IF(L$3&lt;=$C218,0,IF(L$3&gt;($F$199+$C218),INDEX($D$211:$W$211,,$C218)-SUM($D218:K218),INDEX($D$211:$W$211,,$C218)/$F$199)))</f>
        <v>5.4985434689398024E-2</v>
      </c>
      <c r="M218" s="7">
        <f>IF($F$199="n/a",0,IF(M$3&lt;=$C218,0,IF(M$3&gt;($F$199+$C218),INDEX($D$211:$W$211,,$C218)-SUM($D218:L218),INDEX($D$211:$W$211,,$C218)/$F$199)))</f>
        <v>5.4985434689398024E-2</v>
      </c>
      <c r="N218" s="7">
        <f>IF($F$199="n/a",0,IF(N$3&lt;=$C218,0,IF(N$3&gt;($F$199+$C218),INDEX($D$211:$W$211,,$C218)-SUM($D218:M218),INDEX($D$211:$W$211,,$C218)/$F$199)))</f>
        <v>5.4985434689398024E-2</v>
      </c>
      <c r="O218" s="7">
        <f>IF($F$199="n/a",0,IF(O$3&lt;=$C218,0,IF(O$3&gt;($F$199+$C218),INDEX($D$211:$W$211,,$C218)-SUM($D218:N218),INDEX($D$211:$W$211,,$C218)/$F$199)))</f>
        <v>5.4985434689398024E-2</v>
      </c>
      <c r="P218" s="7">
        <f>IF($F$199="n/a",0,IF(P$3&lt;=$C218,0,IF(P$3&gt;($F$199+$C218),INDEX($D$211:$W$211,,$C218)-SUM($D218:O218),INDEX($D$211:$W$211,,$C218)/$F$199)))</f>
        <v>5.4985434689398024E-2</v>
      </c>
      <c r="Q218" s="7">
        <f>IF($F$199="n/a",0,IF(Q$3&lt;=$C218,0,IF(Q$3&gt;($F$199+$C218),INDEX($D$211:$W$211,,$C218)-SUM($D218:P218),INDEX($D$211:$W$211,,$C218)/$F$199)))</f>
        <v>5.4985434689398024E-2</v>
      </c>
      <c r="R218" s="7">
        <f>IF($F$199="n/a",0,IF(R$3&lt;=$C218,0,IF(R$3&gt;($F$199+$C218),INDEX($D$211:$W$211,,$C218)-SUM($D218:Q218),INDEX($D$211:$W$211,,$C218)/$F$199)))</f>
        <v>5.4985434689398024E-2</v>
      </c>
      <c r="S218" s="7">
        <f>IF($F$199="n/a",0,IF(S$3&lt;=$C218,0,IF(S$3&gt;($F$199+$C218),INDEX($D$211:$W$211,,$C218)-SUM($D218:R218),INDEX($D$211:$W$211,,$C218)/$F$199)))</f>
        <v>5.4985434689398024E-2</v>
      </c>
      <c r="T218" s="7">
        <f>IF($F$199="n/a",0,IF(T$3&lt;=$C218,0,IF(T$3&gt;($F$199+$C218),INDEX($D$211:$W$211,,$C218)-SUM($D218:S218),INDEX($D$211:$W$211,,$C218)/$F$199)))</f>
        <v>5.4985434689398024E-2</v>
      </c>
      <c r="U218" s="7">
        <f>IF($F$199="n/a",0,IF(U$3&lt;=$C218,0,IF(U$3&gt;($F$199+$C218),INDEX($D$211:$W$211,,$C218)-SUM($D218:T218),INDEX($D$211:$W$211,,$C218)/$F$199)))</f>
        <v>5.4985434689398024E-2</v>
      </c>
      <c r="V218" s="7">
        <f>IF($F$199="n/a",0,IF(V$3&lt;=$C218,0,IF(V$3&gt;($F$199+$C218),INDEX($D$211:$W$211,,$C218)-SUM($D218:U218),INDEX($D$211:$W$211,,$C218)/$F$199)))</f>
        <v>5.4985434689398024E-2</v>
      </c>
      <c r="W218" s="7">
        <f>IF($F$199="n/a",0,IF(W$3&lt;=$C218,0,IF(W$3&gt;($F$199+$C218),INDEX($D$211:$W$211,,$C218)-SUM($D218:V218),INDEX($D$211:$W$211,,$C218)/$F$199)))</f>
        <v>5.4985434689398024E-2</v>
      </c>
      <c r="X218" s="7">
        <f>IF($F$199="n/a",0,IF(X$3&lt;=$C218,0,IF(X$3&gt;($F$199+$C218),INDEX($D$211:$W$211,,$C218)-SUM($D218:W218),INDEX($D$211:$W$211,,$C218)/$F$199)))</f>
        <v>5.4985434689398024E-2</v>
      </c>
      <c r="Y218" s="7">
        <f>IF($F$199="n/a",0,IF(Y$3&lt;=$C218,0,IF(Y$3&gt;($F$199+$C218),INDEX($D$211:$W$211,,$C218)-SUM($D218:X218),INDEX($D$211:$W$211,,$C218)/$F$199)))</f>
        <v>5.4985434689398024E-2</v>
      </c>
      <c r="Z218" s="7">
        <f>IF($F$199="n/a",0,IF(Z$3&lt;=$C218,0,IF(Z$3&gt;($F$199+$C218),INDEX($D$211:$W$211,,$C218)-SUM($D218:Y218),INDEX($D$211:$W$211,,$C218)/$F$199)))</f>
        <v>5.4985434689398024E-2</v>
      </c>
      <c r="AA218" s="7">
        <f>IF($F$199="n/a",0,IF(AA$3&lt;=$C218,0,IF(AA$3&gt;($F$199+$C218),INDEX($D$211:$W$211,,$C218)-SUM($D218:Z218),INDEX($D$211:$W$211,,$C218)/$F$199)))</f>
        <v>5.4985434689398024E-2</v>
      </c>
      <c r="AB218" s="7">
        <f>IF($F$199="n/a",0,IF(AB$3&lt;=$C218,0,IF(AB$3&gt;($F$199+$C218),INDEX($D$211:$W$211,,$C218)-SUM($D218:AA218),INDEX($D$211:$W$211,,$C218)/$F$199)))</f>
        <v>5.4985434689398024E-2</v>
      </c>
      <c r="AC218" s="7">
        <f>IF($F$199="n/a",0,IF(AC$3&lt;=$C218,0,IF(AC$3&gt;($F$199+$C218),INDEX($D$211:$W$211,,$C218)-SUM($D218:AB218),INDEX($D$211:$W$211,,$C218)/$F$199)))</f>
        <v>5.4985434689398024E-2</v>
      </c>
      <c r="AD218" s="7">
        <f>IF($F$199="n/a",0,IF(AD$3&lt;=$C218,0,IF(AD$3&gt;($F$199+$C218),INDEX($D$211:$W$211,,$C218)-SUM($D218:AC218),INDEX($D$211:$W$211,,$C218)/$F$199)))</f>
        <v>5.4985434689398024E-2</v>
      </c>
      <c r="AE218" s="7">
        <f>IF($F$199="n/a",0,IF(AE$3&lt;=$C218,0,IF(AE$3&gt;($F$199+$C218),INDEX($D$211:$W$211,,$C218)-SUM($D218:AD218),INDEX($D$211:$W$211,,$C218)/$F$199)))</f>
        <v>5.4985434689398024E-2</v>
      </c>
      <c r="AF218" s="7">
        <f>IF($F$199="n/a",0,IF(AF$3&lt;=$C218,0,IF(AF$3&gt;($F$199+$C218),INDEX($D$211:$W$211,,$C218)-SUM($D218:AE218),INDEX($D$211:$W$211,,$C218)/$F$199)))</f>
        <v>5.4985434689398024E-2</v>
      </c>
      <c r="AG218" s="7">
        <f>IF($F$199="n/a",0,IF(AG$3&lt;=$C218,0,IF(AG$3&gt;($F$199+$C218),INDEX($D$211:$W$211,,$C218)-SUM($D218:AF218),INDEX($D$211:$W$211,,$C218)/$F$199)))</f>
        <v>5.4985434689398024E-2</v>
      </c>
      <c r="AH218" s="7">
        <f>IF($F$199="n/a",0,IF(AH$3&lt;=$C218,0,IF(AH$3&gt;($F$199+$C218),INDEX($D$211:$W$211,,$C218)-SUM($D218:AG218),INDEX($D$211:$W$211,,$C218)/$F$199)))</f>
        <v>5.4985434689398024E-2</v>
      </c>
      <c r="AI218" s="7">
        <f>IF($F$199="n/a",0,IF(AI$3&lt;=$C218,0,IF(AI$3&gt;($F$199+$C218),INDEX($D$211:$W$211,,$C218)-SUM($D218:AH218),INDEX($D$211:$W$211,,$C218)/$F$199)))</f>
        <v>5.4985434689398024E-2</v>
      </c>
      <c r="AJ218" s="7">
        <f>IF($F$199="n/a",0,IF(AJ$3&lt;=$C218,0,IF(AJ$3&gt;($F$199+$C218),INDEX($D$211:$W$211,,$C218)-SUM($D218:AI218),INDEX($D$211:$W$211,,$C218)/$F$199)))</f>
        <v>5.4985434689398024E-2</v>
      </c>
      <c r="AK218" s="7">
        <f>IF($F$199="n/a",0,IF(AK$3&lt;=$C218,0,IF(AK$3&gt;($F$199+$C218),INDEX($D$211:$W$211,,$C218)-SUM($D218:AJ218),INDEX($D$211:$W$211,,$C218)/$F$199)))</f>
        <v>5.4985434689398024E-2</v>
      </c>
      <c r="AL218" s="7">
        <f>IF($F$199="n/a",0,IF(AL$3&lt;=$C218,0,IF(AL$3&gt;($F$199+$C218),INDEX($D$211:$W$211,,$C218)-SUM($D218:AK218),INDEX($D$211:$W$211,,$C218)/$F$199)))</f>
        <v>5.4985434689398024E-2</v>
      </c>
      <c r="AM218" s="7">
        <f>IF($F$199="n/a",0,IF(AM$3&lt;=$C218,0,IF(AM$3&gt;($F$199+$C218),INDEX($D$211:$W$211,,$C218)-SUM($D218:AL218),INDEX($D$211:$W$211,,$C218)/$F$199)))</f>
        <v>5.4985434689398024E-2</v>
      </c>
      <c r="AN218" s="7">
        <f>IF($F$199="n/a",0,IF(AN$3&lt;=$C218,0,IF(AN$3&gt;($F$199+$C218),INDEX($D$211:$W$211,,$C218)-SUM($D218:AM218),INDEX($D$211:$W$211,,$C218)/$F$199)))</f>
        <v>5.4985434689398024E-2</v>
      </c>
      <c r="AO218" s="7">
        <f>IF($F$199="n/a",0,IF(AO$3&lt;=$C218,0,IF(AO$3&gt;($F$199+$C218),INDEX($D$211:$W$211,,$C218)-SUM($D218:AN218),INDEX($D$211:$W$211,,$C218)/$F$199)))</f>
        <v>5.4985434689398024E-2</v>
      </c>
      <c r="AP218" s="7">
        <f>IF($F$199="n/a",0,IF(AP$3&lt;=$C218,0,IF(AP$3&gt;($F$199+$C218),INDEX($D$211:$W$211,,$C218)-SUM($D218:AO218),INDEX($D$211:$W$211,,$C218)/$F$199)))</f>
        <v>5.4985434689398024E-2</v>
      </c>
      <c r="AQ218" s="7">
        <f>IF($F$199="n/a",0,IF(AQ$3&lt;=$C218,0,IF(AQ$3&gt;($F$199+$C218),INDEX($D$211:$W$211,,$C218)-SUM($D218:AP218),INDEX($D$211:$W$211,,$C218)/$F$199)))</f>
        <v>5.4985434689398024E-2</v>
      </c>
      <c r="AR218" s="7">
        <f>IF($F$199="n/a",0,IF(AR$3&lt;=$C218,0,IF(AR$3&gt;($F$199+$C218),INDEX($D$211:$W$211,,$C218)-SUM($D218:AQ218),INDEX($D$211:$W$211,,$C218)/$F$199)))</f>
        <v>5.4985434689398024E-2</v>
      </c>
      <c r="AS218" s="7">
        <f>IF($F$199="n/a",0,IF(AS$3&lt;=$C218,0,IF(AS$3&gt;($F$199+$C218),INDEX($D$211:$W$211,,$C218)-SUM($D218:AR218),INDEX($D$211:$W$211,,$C218)/$F$199)))</f>
        <v>5.4985434689398024E-2</v>
      </c>
      <c r="AT218" s="7">
        <f>IF($F$199="n/a",0,IF(AT$3&lt;=$C218,0,IF(AT$3&gt;($F$199+$C218),INDEX($D$211:$W$211,,$C218)-SUM($D218:AS218),INDEX($D$211:$W$211,,$C218)/$F$199)))</f>
        <v>5.4985434689398024E-2</v>
      </c>
      <c r="AU218" s="7">
        <f>IF($F$199="n/a",0,IF(AU$3&lt;=$C218,0,IF(AU$3&gt;($F$199+$C218),INDEX($D$211:$W$211,,$C218)-SUM($D218:AT218),INDEX($D$211:$W$211,,$C218)/$F$199)))</f>
        <v>5.4985434689398024E-2</v>
      </c>
      <c r="AV218" s="7">
        <f>IF($F$199="n/a",0,IF(AV$3&lt;=$C218,0,IF(AV$3&gt;($F$199+$C218),INDEX($D$211:$W$211,,$C218)-SUM($D218:AU218),INDEX($D$211:$W$211,,$C218)/$F$199)))</f>
        <v>5.4985434689398024E-2</v>
      </c>
      <c r="AW218" s="7">
        <f>IF($F$199="n/a",0,IF(AW$3&lt;=$C218,0,IF(AW$3&gt;($F$199+$C218),INDEX($D$211:$W$211,,$C218)-SUM($D218:AV218),INDEX($D$211:$W$211,,$C218)/$F$199)))</f>
        <v>5.4985434689398024E-2</v>
      </c>
      <c r="AX218" s="7">
        <f>IF($F$199="n/a",0,IF(AX$3&lt;=$C218,0,IF(AX$3&gt;($F$199+$C218),INDEX($D$211:$W$211,,$C218)-SUM($D218:AW218),INDEX($D$211:$W$211,,$C218)/$F$199)))</f>
        <v>5.4985434689398024E-2</v>
      </c>
      <c r="AY218" s="7">
        <f>IF($F$199="n/a",0,IF(AY$3&lt;=$C218,0,IF(AY$3&gt;($F$199+$C218),INDEX($D$211:$W$211,,$C218)-SUM($D218:AX218),INDEX($D$211:$W$211,,$C218)/$F$199)))</f>
        <v>5.4985434689398024E-2</v>
      </c>
      <c r="AZ218" s="7">
        <f>IF($F$199="n/a",0,IF(AZ$3&lt;=$C218,0,IF(AZ$3&gt;($F$199+$C218),INDEX($D$211:$W$211,,$C218)-SUM($D218:AY218),INDEX($D$211:$W$211,,$C218)/$F$199)))</f>
        <v>5.4985434689398024E-2</v>
      </c>
      <c r="BA218" s="7">
        <f>IF($F$199="n/a",0,IF(BA$3&lt;=$C218,0,IF(BA$3&gt;($F$199+$C218),INDEX($D$211:$W$211,,$C218)-SUM($D218:AZ218),INDEX($D$211:$W$211,,$C218)/$F$199)))</f>
        <v>5.4985434689398024E-2</v>
      </c>
      <c r="BB218" s="7">
        <f>IF($F$199="n/a",0,IF(BB$3&lt;=$C218,0,IF(BB$3&gt;($F$199+$C218),INDEX($D$211:$W$211,,$C218)-SUM($D218:BA218),INDEX($D$211:$W$211,,$C218)/$F$199)))</f>
        <v>5.4985434689398024E-2</v>
      </c>
      <c r="BC218" s="7">
        <f>IF($F$199="n/a",0,IF(BC$3&lt;=$C218,0,IF(BC$3&gt;($F$199+$C218),INDEX($D$211:$W$211,,$C218)-SUM($D218:BB218),INDEX($D$211:$W$211,,$C218)/$F$199)))</f>
        <v>5.4985434689398024E-2</v>
      </c>
      <c r="BD218" s="7">
        <f>IF($F$199="n/a",0,IF(BD$3&lt;=$C218,0,IF(BD$3&gt;($F$199+$C218),INDEX($D$211:$W$211,,$C218)-SUM($D218:BC218),INDEX($D$211:$W$211,,$C218)/$F$199)))</f>
        <v>5.4985434689398024E-2</v>
      </c>
      <c r="BE218" s="7">
        <f>IF($F$199="n/a",0,IF(BE$3&lt;=$C218,0,IF(BE$3&gt;($F$199+$C218),INDEX($D$211:$W$211,,$C218)-SUM($D218:BD218),INDEX($D$211:$W$211,,$C218)/$F$199)))</f>
        <v>5.4985434689398024E-2</v>
      </c>
      <c r="BF218" s="7">
        <f>IF($F$199="n/a",0,IF(BF$3&lt;=$C218,0,IF(BF$3&gt;($F$199+$C218),INDEX($D$211:$W$211,,$C218)-SUM($D218:BE218),INDEX($D$211:$W$211,,$C218)/$F$199)))</f>
        <v>5.4985434689398024E-2</v>
      </c>
      <c r="BG218" s="7">
        <f>IF($F$199="n/a",0,IF(BG$3&lt;=$C218,0,IF(BG$3&gt;($F$199+$C218),INDEX($D$211:$W$211,,$C218)-SUM($D218:BF218),INDEX($D$211:$W$211,,$C218)/$F$199)))</f>
        <v>-1.7763568394002505E-15</v>
      </c>
      <c r="BH218" s="7">
        <f>IF($F$199="n/a",0,IF(BH$3&lt;=$C218,0,IF(BH$3&gt;($F$199+$C218),INDEX($D$211:$W$211,,$C218)-SUM($D218:BG218),INDEX($D$211:$W$211,,$C218)/$F$199)))</f>
        <v>0</v>
      </c>
      <c r="BI218" s="7">
        <f>IF($F$199="n/a",0,IF(BI$3&lt;=$C218,0,IF(BI$3&gt;($F$199+$C218),INDEX($D$211:$W$211,,$C218)-SUM($D218:BH218),INDEX($D$211:$W$211,,$C218)/$F$199)))</f>
        <v>0</v>
      </c>
      <c r="BJ218" s="7">
        <f>IF($F$199="n/a",0,IF(BJ$3&lt;=$C218,0,IF(BJ$3&gt;($F$199+$C218),INDEX($D$211:$W$211,,$C218)-SUM($D218:BI218),INDEX($D$211:$W$211,,$C218)/$F$199)))</f>
        <v>0</v>
      </c>
      <c r="BK218" s="7">
        <f>IF($F$199="n/a",0,IF(BK$3&lt;=$C218,0,IF(BK$3&gt;($F$199+$C218),INDEX($D$211:$W$211,,$C218)-SUM($D218:BJ218),INDEX($D$211:$W$211,,$C218)/$F$199)))</f>
        <v>0</v>
      </c>
    </row>
    <row r="219" spans="2:63" hidden="1" outlineLevel="1">
      <c r="B219" s="14">
        <v>2018</v>
      </c>
      <c r="C219">
        <v>6</v>
      </c>
      <c r="D219" s="7"/>
      <c r="E219" s="7">
        <f>IF($F$199="n/a",0,IF(E$3&lt;=$C219,0,IF(E$3&gt;($F$199+$C219),INDEX($D$211:$W$211,,$C219)-SUM($D219:D219),INDEX($D$211:$W$211,,$C219)/$F$199)))</f>
        <v>0</v>
      </c>
      <c r="F219" s="7">
        <f>IF($F$199="n/a",0,IF(F$3&lt;=$C219,0,IF(F$3&gt;($F$199+$C219),INDEX($D$211:$W$211,,$C219)-SUM($D219:E219),INDEX($D$211:$W$211,,$C219)/$F$199)))</f>
        <v>0</v>
      </c>
      <c r="G219" s="7">
        <f>IF($F$199="n/a",0,IF(G$3&lt;=$C219,0,IF(G$3&gt;($F$199+$C219),INDEX($D$211:$W$211,,$C219)-SUM($D219:F219),INDEX($D$211:$W$211,,$C219)/$F$199)))</f>
        <v>0</v>
      </c>
      <c r="H219" s="10">
        <f>IF($F$199="n/a",0,IF(H$3&lt;=$C219,0,IF(H$3&gt;($F$199+$C219),INDEX($D$211:$W$211,,$C219)-SUM($D219:G219),INDEX($D$211:$W$211,,$C219)/$F$199)))</f>
        <v>0</v>
      </c>
      <c r="I219" s="11">
        <f>IF($F$199="n/a",0,IF(I$3&lt;=$C219,0,IF(I$3&gt;($F$199+$C219),INDEX($D$211:$W$211,,$C219)-SUM($D219:H219),INDEX($D$211:$W$211,,$C219)/$F$199)))</f>
        <v>0</v>
      </c>
      <c r="J219" s="7">
        <f>IF($F$199="n/a",0,IF(J$3&lt;=$C219,0,IF(J$3&gt;($F$199+$C219),INDEX($D$211:$W$211,,$C219)-SUM($D219:I219),INDEX($D$211:$W$211,,$C219)/$F$199)))</f>
        <v>0</v>
      </c>
      <c r="K219" s="7">
        <f>IF($F$199="n/a",0,IF(K$3&lt;=$C219,0,IF(K$3&gt;($F$199+$C219),INDEX($D$211:$W$211,,$C219)-SUM($D219:J219),INDEX($D$211:$W$211,,$C219)/$F$199)))</f>
        <v>0</v>
      </c>
      <c r="L219" s="7">
        <f>IF($F$199="n/a",0,IF(L$3&lt;=$C219,0,IF(L$3&gt;($F$199+$C219),INDEX($D$211:$W$211,,$C219)-SUM($D219:K219),INDEX($D$211:$W$211,,$C219)/$F$199)))</f>
        <v>0</v>
      </c>
      <c r="M219" s="7">
        <f>IF($F$199="n/a",0,IF(M$3&lt;=$C219,0,IF(M$3&gt;($F$199+$C219),INDEX($D$211:$W$211,,$C219)-SUM($D219:L219),INDEX($D$211:$W$211,,$C219)/$F$199)))</f>
        <v>0</v>
      </c>
      <c r="N219" s="7">
        <f>IF($F$199="n/a",0,IF(N$3&lt;=$C219,0,IF(N$3&gt;($F$199+$C219),INDEX($D$211:$W$211,,$C219)-SUM($D219:M219),INDEX($D$211:$W$211,,$C219)/$F$199)))</f>
        <v>0</v>
      </c>
      <c r="O219" s="7">
        <f>IF($F$199="n/a",0,IF(O$3&lt;=$C219,0,IF(O$3&gt;($F$199+$C219),INDEX($D$211:$W$211,,$C219)-SUM($D219:N219),INDEX($D$211:$W$211,,$C219)/$F$199)))</f>
        <v>0</v>
      </c>
      <c r="P219" s="7">
        <f>IF($F$199="n/a",0,IF(P$3&lt;=$C219,0,IF(P$3&gt;($F$199+$C219),INDEX($D$211:$W$211,,$C219)-SUM($D219:O219),INDEX($D$211:$W$211,,$C219)/$F$199)))</f>
        <v>0</v>
      </c>
      <c r="Q219" s="7">
        <f>IF($F$199="n/a",0,IF(Q$3&lt;=$C219,0,IF(Q$3&gt;($F$199+$C219),INDEX($D$211:$W$211,,$C219)-SUM($D219:P219),INDEX($D$211:$W$211,,$C219)/$F$199)))</f>
        <v>0</v>
      </c>
      <c r="R219" s="7">
        <f>IF($F$199="n/a",0,IF(R$3&lt;=$C219,0,IF(R$3&gt;($F$199+$C219),INDEX($D$211:$W$211,,$C219)-SUM($D219:Q219),INDEX($D$211:$W$211,,$C219)/$F$199)))</f>
        <v>0</v>
      </c>
      <c r="S219" s="7">
        <f>IF($F$199="n/a",0,IF(S$3&lt;=$C219,0,IF(S$3&gt;($F$199+$C219),INDEX($D$211:$W$211,,$C219)-SUM($D219:R219),INDEX($D$211:$W$211,,$C219)/$F$199)))</f>
        <v>0</v>
      </c>
      <c r="T219" s="7">
        <f>IF($F$199="n/a",0,IF(T$3&lt;=$C219,0,IF(T$3&gt;($F$199+$C219),INDEX($D$211:$W$211,,$C219)-SUM($D219:S219),INDEX($D$211:$W$211,,$C219)/$F$199)))</f>
        <v>0</v>
      </c>
      <c r="U219" s="7">
        <f>IF($F$199="n/a",0,IF(U$3&lt;=$C219,0,IF(U$3&gt;($F$199+$C219),INDEX($D$211:$W$211,,$C219)-SUM($D219:T219),INDEX($D$211:$W$211,,$C219)/$F$199)))</f>
        <v>0</v>
      </c>
      <c r="V219" s="7">
        <f>IF($F$199="n/a",0,IF(V$3&lt;=$C219,0,IF(V$3&gt;($F$199+$C219),INDEX($D$211:$W$211,,$C219)-SUM($D219:U219),INDEX($D$211:$W$211,,$C219)/$F$199)))</f>
        <v>0</v>
      </c>
      <c r="W219" s="7">
        <f>IF($F$199="n/a",0,IF(W$3&lt;=$C219,0,IF(W$3&gt;($F$199+$C219),INDEX($D$211:$W$211,,$C219)-SUM($D219:V219),INDEX($D$211:$W$211,,$C219)/$F$199)))</f>
        <v>0</v>
      </c>
      <c r="X219" s="7">
        <f>IF($F$199="n/a",0,IF(X$3&lt;=$C219,0,IF(X$3&gt;($F$199+$C219),INDEX($D$211:$W$211,,$C219)-SUM($D219:W219),INDEX($D$211:$W$211,,$C219)/$F$199)))</f>
        <v>0</v>
      </c>
      <c r="Y219" s="7">
        <f>IF($F$199="n/a",0,IF(Y$3&lt;=$C219,0,IF(Y$3&gt;($F$199+$C219),INDEX($D$211:$W$211,,$C219)-SUM($D219:X219),INDEX($D$211:$W$211,,$C219)/$F$199)))</f>
        <v>0</v>
      </c>
      <c r="Z219" s="7">
        <f>IF($F$199="n/a",0,IF(Z$3&lt;=$C219,0,IF(Z$3&gt;($F$199+$C219),INDEX($D$211:$W$211,,$C219)-SUM($D219:Y219),INDEX($D$211:$W$211,,$C219)/$F$199)))</f>
        <v>0</v>
      </c>
      <c r="AA219" s="7">
        <f>IF($F$199="n/a",0,IF(AA$3&lt;=$C219,0,IF(AA$3&gt;($F$199+$C219),INDEX($D$211:$W$211,,$C219)-SUM($D219:Z219),INDEX($D$211:$W$211,,$C219)/$F$199)))</f>
        <v>0</v>
      </c>
      <c r="AB219" s="7">
        <f>IF($F$199="n/a",0,IF(AB$3&lt;=$C219,0,IF(AB$3&gt;($F$199+$C219),INDEX($D$211:$W$211,,$C219)-SUM($D219:AA219),INDEX($D$211:$W$211,,$C219)/$F$199)))</f>
        <v>0</v>
      </c>
      <c r="AC219" s="7">
        <f>IF($F$199="n/a",0,IF(AC$3&lt;=$C219,0,IF(AC$3&gt;($F$199+$C219),INDEX($D$211:$W$211,,$C219)-SUM($D219:AB219),INDEX($D$211:$W$211,,$C219)/$F$199)))</f>
        <v>0</v>
      </c>
      <c r="AD219" s="7">
        <f>IF($F$199="n/a",0,IF(AD$3&lt;=$C219,0,IF(AD$3&gt;($F$199+$C219),INDEX($D$211:$W$211,,$C219)-SUM($D219:AC219),INDEX($D$211:$W$211,,$C219)/$F$199)))</f>
        <v>0</v>
      </c>
      <c r="AE219" s="7">
        <f>IF($F$199="n/a",0,IF(AE$3&lt;=$C219,0,IF(AE$3&gt;($F$199+$C219),INDEX($D$211:$W$211,,$C219)-SUM($D219:AD219),INDEX($D$211:$W$211,,$C219)/$F$199)))</f>
        <v>0</v>
      </c>
      <c r="AF219" s="7">
        <f>IF($F$199="n/a",0,IF(AF$3&lt;=$C219,0,IF(AF$3&gt;($F$199+$C219),INDEX($D$211:$W$211,,$C219)-SUM($D219:AE219),INDEX($D$211:$W$211,,$C219)/$F$199)))</f>
        <v>0</v>
      </c>
      <c r="AG219" s="7">
        <f>IF($F$199="n/a",0,IF(AG$3&lt;=$C219,0,IF(AG$3&gt;($F$199+$C219),INDEX($D$211:$W$211,,$C219)-SUM($D219:AF219),INDEX($D$211:$W$211,,$C219)/$F$199)))</f>
        <v>0</v>
      </c>
      <c r="AH219" s="7">
        <f>IF($F$199="n/a",0,IF(AH$3&lt;=$C219,0,IF(AH$3&gt;($F$199+$C219),INDEX($D$211:$W$211,,$C219)-SUM($D219:AG219),INDEX($D$211:$W$211,,$C219)/$F$199)))</f>
        <v>0</v>
      </c>
      <c r="AI219" s="7">
        <f>IF($F$199="n/a",0,IF(AI$3&lt;=$C219,0,IF(AI$3&gt;($F$199+$C219),INDEX($D$211:$W$211,,$C219)-SUM($D219:AH219),INDEX($D$211:$W$211,,$C219)/$F$199)))</f>
        <v>0</v>
      </c>
      <c r="AJ219" s="7">
        <f>IF($F$199="n/a",0,IF(AJ$3&lt;=$C219,0,IF(AJ$3&gt;($F$199+$C219),INDEX($D$211:$W$211,,$C219)-SUM($D219:AI219),INDEX($D$211:$W$211,,$C219)/$F$199)))</f>
        <v>0</v>
      </c>
      <c r="AK219" s="7">
        <f>IF($F$199="n/a",0,IF(AK$3&lt;=$C219,0,IF(AK$3&gt;($F$199+$C219),INDEX($D$211:$W$211,,$C219)-SUM($D219:AJ219),INDEX($D$211:$W$211,,$C219)/$F$199)))</f>
        <v>0</v>
      </c>
      <c r="AL219" s="7">
        <f>IF($F$199="n/a",0,IF(AL$3&lt;=$C219,0,IF(AL$3&gt;($F$199+$C219),INDEX($D$211:$W$211,,$C219)-SUM($D219:AK219),INDEX($D$211:$W$211,,$C219)/$F$199)))</f>
        <v>0</v>
      </c>
      <c r="AM219" s="7">
        <f>IF($F$199="n/a",0,IF(AM$3&lt;=$C219,0,IF(AM$3&gt;($F$199+$C219),INDEX($D$211:$W$211,,$C219)-SUM($D219:AL219),INDEX($D$211:$W$211,,$C219)/$F$199)))</f>
        <v>0</v>
      </c>
      <c r="AN219" s="7">
        <f>IF($F$199="n/a",0,IF(AN$3&lt;=$C219,0,IF(AN$3&gt;($F$199+$C219),INDEX($D$211:$W$211,,$C219)-SUM($D219:AM219),INDEX($D$211:$W$211,,$C219)/$F$199)))</f>
        <v>0</v>
      </c>
      <c r="AO219" s="7">
        <f>IF($F$199="n/a",0,IF(AO$3&lt;=$C219,0,IF(AO$3&gt;($F$199+$C219),INDEX($D$211:$W$211,,$C219)-SUM($D219:AN219),INDEX($D$211:$W$211,,$C219)/$F$199)))</f>
        <v>0</v>
      </c>
      <c r="AP219" s="7">
        <f>IF($F$199="n/a",0,IF(AP$3&lt;=$C219,0,IF(AP$3&gt;($F$199+$C219),INDEX($D$211:$W$211,,$C219)-SUM($D219:AO219),INDEX($D$211:$W$211,,$C219)/$F$199)))</f>
        <v>0</v>
      </c>
      <c r="AQ219" s="7">
        <f>IF($F$199="n/a",0,IF(AQ$3&lt;=$C219,0,IF(AQ$3&gt;($F$199+$C219),INDEX($D$211:$W$211,,$C219)-SUM($D219:AP219),INDEX($D$211:$W$211,,$C219)/$F$199)))</f>
        <v>0</v>
      </c>
      <c r="AR219" s="7">
        <f>IF($F$199="n/a",0,IF(AR$3&lt;=$C219,0,IF(AR$3&gt;($F$199+$C219),INDEX($D$211:$W$211,,$C219)-SUM($D219:AQ219),INDEX($D$211:$W$211,,$C219)/$F$199)))</f>
        <v>0</v>
      </c>
      <c r="AS219" s="7">
        <f>IF($F$199="n/a",0,IF(AS$3&lt;=$C219,0,IF(AS$3&gt;($F$199+$C219),INDEX($D$211:$W$211,,$C219)-SUM($D219:AR219),INDEX($D$211:$W$211,,$C219)/$F$199)))</f>
        <v>0</v>
      </c>
      <c r="AT219" s="7">
        <f>IF($F$199="n/a",0,IF(AT$3&lt;=$C219,0,IF(AT$3&gt;($F$199+$C219),INDEX($D$211:$W$211,,$C219)-SUM($D219:AS219),INDEX($D$211:$W$211,,$C219)/$F$199)))</f>
        <v>0</v>
      </c>
      <c r="AU219" s="7">
        <f>IF($F$199="n/a",0,IF(AU$3&lt;=$C219,0,IF(AU$3&gt;($F$199+$C219),INDEX($D$211:$W$211,,$C219)-SUM($D219:AT219),INDEX($D$211:$W$211,,$C219)/$F$199)))</f>
        <v>0</v>
      </c>
      <c r="AV219" s="7">
        <f>IF($F$199="n/a",0,IF(AV$3&lt;=$C219,0,IF(AV$3&gt;($F$199+$C219),INDEX($D$211:$W$211,,$C219)-SUM($D219:AU219),INDEX($D$211:$W$211,,$C219)/$F$199)))</f>
        <v>0</v>
      </c>
      <c r="AW219" s="7">
        <f>IF($F$199="n/a",0,IF(AW$3&lt;=$C219,0,IF(AW$3&gt;($F$199+$C219),INDEX($D$211:$W$211,,$C219)-SUM($D219:AV219),INDEX($D$211:$W$211,,$C219)/$F$199)))</f>
        <v>0</v>
      </c>
      <c r="AX219" s="7">
        <f>IF($F$199="n/a",0,IF(AX$3&lt;=$C219,0,IF(AX$3&gt;($F$199+$C219),INDEX($D$211:$W$211,,$C219)-SUM($D219:AW219),INDEX($D$211:$W$211,,$C219)/$F$199)))</f>
        <v>0</v>
      </c>
      <c r="AY219" s="7">
        <f>IF($F$199="n/a",0,IF(AY$3&lt;=$C219,0,IF(AY$3&gt;($F$199+$C219),INDEX($D$211:$W$211,,$C219)-SUM($D219:AX219),INDEX($D$211:$W$211,,$C219)/$F$199)))</f>
        <v>0</v>
      </c>
      <c r="AZ219" s="7">
        <f>IF($F$199="n/a",0,IF(AZ$3&lt;=$C219,0,IF(AZ$3&gt;($F$199+$C219),INDEX($D$211:$W$211,,$C219)-SUM($D219:AY219),INDEX($D$211:$W$211,,$C219)/$F$199)))</f>
        <v>0</v>
      </c>
      <c r="BA219" s="7">
        <f>IF($F$199="n/a",0,IF(BA$3&lt;=$C219,0,IF(BA$3&gt;($F$199+$C219),INDEX($D$211:$W$211,,$C219)-SUM($D219:AZ219),INDEX($D$211:$W$211,,$C219)/$F$199)))</f>
        <v>0</v>
      </c>
      <c r="BB219" s="7">
        <f>IF($F$199="n/a",0,IF(BB$3&lt;=$C219,0,IF(BB$3&gt;($F$199+$C219),INDEX($D$211:$W$211,,$C219)-SUM($D219:BA219),INDEX($D$211:$W$211,,$C219)/$F$199)))</f>
        <v>0</v>
      </c>
      <c r="BC219" s="7">
        <f>IF($F$199="n/a",0,IF(BC$3&lt;=$C219,0,IF(BC$3&gt;($F$199+$C219),INDEX($D$211:$W$211,,$C219)-SUM($D219:BB219),INDEX($D$211:$W$211,,$C219)/$F$199)))</f>
        <v>0</v>
      </c>
      <c r="BD219" s="7">
        <f>IF($F$199="n/a",0,IF(BD$3&lt;=$C219,0,IF(BD$3&gt;($F$199+$C219),INDEX($D$211:$W$211,,$C219)-SUM($D219:BC219),INDEX($D$211:$W$211,,$C219)/$F$199)))</f>
        <v>0</v>
      </c>
      <c r="BE219" s="7">
        <f>IF($F$199="n/a",0,IF(BE$3&lt;=$C219,0,IF(BE$3&gt;($F$199+$C219),INDEX($D$211:$W$211,,$C219)-SUM($D219:BD219),INDEX($D$211:$W$211,,$C219)/$F$199)))</f>
        <v>0</v>
      </c>
      <c r="BF219" s="7">
        <f>IF($F$199="n/a",0,IF(BF$3&lt;=$C219,0,IF(BF$3&gt;($F$199+$C219),INDEX($D$211:$W$211,,$C219)-SUM($D219:BE219),INDEX($D$211:$W$211,,$C219)/$F$199)))</f>
        <v>0</v>
      </c>
      <c r="BG219" s="7">
        <f>IF($F$199="n/a",0,IF(BG$3&lt;=$C219,0,IF(BG$3&gt;($F$199+$C219),INDEX($D$211:$W$211,,$C219)-SUM($D219:BF219),INDEX($D$211:$W$211,,$C219)/$F$199)))</f>
        <v>0</v>
      </c>
      <c r="BH219" s="7">
        <f>IF($F$199="n/a",0,IF(BH$3&lt;=$C219,0,IF(BH$3&gt;($F$199+$C219),INDEX($D$211:$W$211,,$C219)-SUM($D219:BG219),INDEX($D$211:$W$211,,$C219)/$F$199)))</f>
        <v>0</v>
      </c>
      <c r="BI219" s="7">
        <f>IF($F$199="n/a",0,IF(BI$3&lt;=$C219,0,IF(BI$3&gt;($F$199+$C219),INDEX($D$211:$W$211,,$C219)-SUM($D219:BH219),INDEX($D$211:$W$211,,$C219)/$F$199)))</f>
        <v>0</v>
      </c>
      <c r="BJ219" s="7">
        <f>IF($F$199="n/a",0,IF(BJ$3&lt;=$C219,0,IF(BJ$3&gt;($F$199+$C219),INDEX($D$211:$W$211,,$C219)-SUM($D219:BI219),INDEX($D$211:$W$211,,$C219)/$F$199)))</f>
        <v>0</v>
      </c>
      <c r="BK219" s="7">
        <f>IF($F$199="n/a",0,IF(BK$3&lt;=$C219,0,IF(BK$3&gt;($F$199+$C219),INDEX($D$211:$W$211,,$C219)-SUM($D219:BJ219),INDEX($D$211:$W$211,,$C219)/$F$199)))</f>
        <v>0</v>
      </c>
    </row>
    <row r="220" spans="2:63" hidden="1" outlineLevel="1">
      <c r="B220" s="14">
        <v>2019</v>
      </c>
      <c r="C220">
        <v>7</v>
      </c>
      <c r="D220" s="7"/>
      <c r="E220" s="7">
        <f>IF($F$199="n/a",0,IF(E$3&lt;=$C220,0,IF(E$3&gt;($F$199+$C220),INDEX($D$211:$W$211,,$C220)-SUM($D220:D220),INDEX($D$211:$W$211,,$C220)/$F$199)))</f>
        <v>0</v>
      </c>
      <c r="F220" s="7">
        <f>IF($F$199="n/a",0,IF(F$3&lt;=$C220,0,IF(F$3&gt;($F$199+$C220),INDEX($D$211:$W$211,,$C220)-SUM($D220:E220),INDEX($D$211:$W$211,,$C220)/$F$199)))</f>
        <v>0</v>
      </c>
      <c r="G220" s="7">
        <f>IF($F$199="n/a",0,IF(G$3&lt;=$C220,0,IF(G$3&gt;($F$199+$C220),INDEX($D$211:$W$211,,$C220)-SUM($D220:F220),INDEX($D$211:$W$211,,$C220)/$F$199)))</f>
        <v>0</v>
      </c>
      <c r="H220" s="10">
        <f>IF($F$199="n/a",0,IF(H$3&lt;=$C220,0,IF(H$3&gt;($F$199+$C220),INDEX($D$211:$W$211,,$C220)-SUM($D220:G220),INDEX($D$211:$W$211,,$C220)/$F$199)))</f>
        <v>0</v>
      </c>
      <c r="I220" s="11">
        <f>IF($F$199="n/a",0,IF(I$3&lt;=$C220,0,IF(I$3&gt;($F$199+$C220),INDEX($D$211:$W$211,,$C220)-SUM($D220:H220),INDEX($D$211:$W$211,,$C220)/$F$199)))</f>
        <v>0</v>
      </c>
      <c r="J220" s="7">
        <f>IF($F$199="n/a",0,IF(J$3&lt;=$C220,0,IF(J$3&gt;($F$199+$C220),INDEX($D$211:$W$211,,$C220)-SUM($D220:I220),INDEX($D$211:$W$211,,$C220)/$F$199)))</f>
        <v>0</v>
      </c>
      <c r="K220" s="7">
        <f>IF($F$199="n/a",0,IF(K$3&lt;=$C220,0,IF(K$3&gt;($F$199+$C220),INDEX($D$211:$W$211,,$C220)-SUM($D220:J220),INDEX($D$211:$W$211,,$C220)/$F$199)))</f>
        <v>0</v>
      </c>
      <c r="L220" s="7">
        <f>IF($F$199="n/a",0,IF(L$3&lt;=$C220,0,IF(L$3&gt;($F$199+$C220),INDEX($D$211:$W$211,,$C220)-SUM($D220:K220),INDEX($D$211:$W$211,,$C220)/$F$199)))</f>
        <v>0</v>
      </c>
      <c r="M220" s="7">
        <f>IF($F$199="n/a",0,IF(M$3&lt;=$C220,0,IF(M$3&gt;($F$199+$C220),INDEX($D$211:$W$211,,$C220)-SUM($D220:L220),INDEX($D$211:$W$211,,$C220)/$F$199)))</f>
        <v>0</v>
      </c>
      <c r="N220" s="7">
        <f>IF($F$199="n/a",0,IF(N$3&lt;=$C220,0,IF(N$3&gt;($F$199+$C220),INDEX($D$211:$W$211,,$C220)-SUM($D220:M220),INDEX($D$211:$W$211,,$C220)/$F$199)))</f>
        <v>0</v>
      </c>
      <c r="O220" s="7">
        <f>IF($F$199="n/a",0,IF(O$3&lt;=$C220,0,IF(O$3&gt;($F$199+$C220),INDEX($D$211:$W$211,,$C220)-SUM($D220:N220),INDEX($D$211:$W$211,,$C220)/$F$199)))</f>
        <v>0</v>
      </c>
      <c r="P220" s="7">
        <f>IF($F$199="n/a",0,IF(P$3&lt;=$C220,0,IF(P$3&gt;($F$199+$C220),INDEX($D$211:$W$211,,$C220)-SUM($D220:O220),INDEX($D$211:$W$211,,$C220)/$F$199)))</f>
        <v>0</v>
      </c>
      <c r="Q220" s="7">
        <f>IF($F$199="n/a",0,IF(Q$3&lt;=$C220,0,IF(Q$3&gt;($F$199+$C220),INDEX($D$211:$W$211,,$C220)-SUM($D220:P220),INDEX($D$211:$W$211,,$C220)/$F$199)))</f>
        <v>0</v>
      </c>
      <c r="R220" s="7">
        <f>IF($F$199="n/a",0,IF(R$3&lt;=$C220,0,IF(R$3&gt;($F$199+$C220),INDEX($D$211:$W$211,,$C220)-SUM($D220:Q220),INDEX($D$211:$W$211,,$C220)/$F$199)))</f>
        <v>0</v>
      </c>
      <c r="S220" s="7">
        <f>IF($F$199="n/a",0,IF(S$3&lt;=$C220,0,IF(S$3&gt;($F$199+$C220),INDEX($D$211:$W$211,,$C220)-SUM($D220:R220),INDEX($D$211:$W$211,,$C220)/$F$199)))</f>
        <v>0</v>
      </c>
      <c r="T220" s="7">
        <f>IF($F$199="n/a",0,IF(T$3&lt;=$C220,0,IF(T$3&gt;($F$199+$C220),INDEX($D$211:$W$211,,$C220)-SUM($D220:S220),INDEX($D$211:$W$211,,$C220)/$F$199)))</f>
        <v>0</v>
      </c>
      <c r="U220" s="7">
        <f>IF($F$199="n/a",0,IF(U$3&lt;=$C220,0,IF(U$3&gt;($F$199+$C220),INDEX($D$211:$W$211,,$C220)-SUM($D220:T220),INDEX($D$211:$W$211,,$C220)/$F$199)))</f>
        <v>0</v>
      </c>
      <c r="V220" s="7">
        <f>IF($F$199="n/a",0,IF(V$3&lt;=$C220,0,IF(V$3&gt;($F$199+$C220),INDEX($D$211:$W$211,,$C220)-SUM($D220:U220),INDEX($D$211:$W$211,,$C220)/$F$199)))</f>
        <v>0</v>
      </c>
      <c r="W220" s="7">
        <f>IF($F$199="n/a",0,IF(W$3&lt;=$C220,0,IF(W$3&gt;($F$199+$C220),INDEX($D$211:$W$211,,$C220)-SUM($D220:V220),INDEX($D$211:$W$211,,$C220)/$F$199)))</f>
        <v>0</v>
      </c>
      <c r="X220" s="7">
        <f>IF($F$199="n/a",0,IF(X$3&lt;=$C220,0,IF(X$3&gt;($F$199+$C220),INDEX($D$211:$W$211,,$C220)-SUM($D220:W220),INDEX($D$211:$W$211,,$C220)/$F$199)))</f>
        <v>0</v>
      </c>
      <c r="Y220" s="7">
        <f>IF($F$199="n/a",0,IF(Y$3&lt;=$C220,0,IF(Y$3&gt;($F$199+$C220),INDEX($D$211:$W$211,,$C220)-SUM($D220:X220),INDEX($D$211:$W$211,,$C220)/$F$199)))</f>
        <v>0</v>
      </c>
      <c r="Z220" s="7">
        <f>IF($F$199="n/a",0,IF(Z$3&lt;=$C220,0,IF(Z$3&gt;($F$199+$C220),INDEX($D$211:$W$211,,$C220)-SUM($D220:Y220),INDEX($D$211:$W$211,,$C220)/$F$199)))</f>
        <v>0</v>
      </c>
      <c r="AA220" s="7">
        <f>IF($F$199="n/a",0,IF(AA$3&lt;=$C220,0,IF(AA$3&gt;($F$199+$C220),INDEX($D$211:$W$211,,$C220)-SUM($D220:Z220),INDEX($D$211:$W$211,,$C220)/$F$199)))</f>
        <v>0</v>
      </c>
      <c r="AB220" s="7">
        <f>IF($F$199="n/a",0,IF(AB$3&lt;=$C220,0,IF(AB$3&gt;($F$199+$C220),INDEX($D$211:$W$211,,$C220)-SUM($D220:AA220),INDEX($D$211:$W$211,,$C220)/$F$199)))</f>
        <v>0</v>
      </c>
      <c r="AC220" s="7">
        <f>IF($F$199="n/a",0,IF(AC$3&lt;=$C220,0,IF(AC$3&gt;($F$199+$C220),INDEX($D$211:$W$211,,$C220)-SUM($D220:AB220),INDEX($D$211:$W$211,,$C220)/$F$199)))</f>
        <v>0</v>
      </c>
      <c r="AD220" s="7">
        <f>IF($F$199="n/a",0,IF(AD$3&lt;=$C220,0,IF(AD$3&gt;($F$199+$C220),INDEX($D$211:$W$211,,$C220)-SUM($D220:AC220),INDEX($D$211:$W$211,,$C220)/$F$199)))</f>
        <v>0</v>
      </c>
      <c r="AE220" s="7">
        <f>IF($F$199="n/a",0,IF(AE$3&lt;=$C220,0,IF(AE$3&gt;($F$199+$C220),INDEX($D$211:$W$211,,$C220)-SUM($D220:AD220),INDEX($D$211:$W$211,,$C220)/$F$199)))</f>
        <v>0</v>
      </c>
      <c r="AF220" s="7">
        <f>IF($F$199="n/a",0,IF(AF$3&lt;=$C220,0,IF(AF$3&gt;($F$199+$C220),INDEX($D$211:$W$211,,$C220)-SUM($D220:AE220),INDEX($D$211:$W$211,,$C220)/$F$199)))</f>
        <v>0</v>
      </c>
      <c r="AG220" s="7">
        <f>IF($F$199="n/a",0,IF(AG$3&lt;=$C220,0,IF(AG$3&gt;($F$199+$C220),INDEX($D$211:$W$211,,$C220)-SUM($D220:AF220),INDEX($D$211:$W$211,,$C220)/$F$199)))</f>
        <v>0</v>
      </c>
      <c r="AH220" s="7">
        <f>IF($F$199="n/a",0,IF(AH$3&lt;=$C220,0,IF(AH$3&gt;($F$199+$C220),INDEX($D$211:$W$211,,$C220)-SUM($D220:AG220),INDEX($D$211:$W$211,,$C220)/$F$199)))</f>
        <v>0</v>
      </c>
      <c r="AI220" s="7">
        <f>IF($F$199="n/a",0,IF(AI$3&lt;=$C220,0,IF(AI$3&gt;($F$199+$C220),INDEX($D$211:$W$211,,$C220)-SUM($D220:AH220),INDEX($D$211:$W$211,,$C220)/$F$199)))</f>
        <v>0</v>
      </c>
      <c r="AJ220" s="7">
        <f>IF($F$199="n/a",0,IF(AJ$3&lt;=$C220,0,IF(AJ$3&gt;($F$199+$C220),INDEX($D$211:$W$211,,$C220)-SUM($D220:AI220),INDEX($D$211:$W$211,,$C220)/$F$199)))</f>
        <v>0</v>
      </c>
      <c r="AK220" s="7">
        <f>IF($F$199="n/a",0,IF(AK$3&lt;=$C220,0,IF(AK$3&gt;($F$199+$C220),INDEX($D$211:$W$211,,$C220)-SUM($D220:AJ220),INDEX($D$211:$W$211,,$C220)/$F$199)))</f>
        <v>0</v>
      </c>
      <c r="AL220" s="7">
        <f>IF($F$199="n/a",0,IF(AL$3&lt;=$C220,0,IF(AL$3&gt;($F$199+$C220),INDEX($D$211:$W$211,,$C220)-SUM($D220:AK220),INDEX($D$211:$W$211,,$C220)/$F$199)))</f>
        <v>0</v>
      </c>
      <c r="AM220" s="7">
        <f>IF($F$199="n/a",0,IF(AM$3&lt;=$C220,0,IF(AM$3&gt;($F$199+$C220),INDEX($D$211:$W$211,,$C220)-SUM($D220:AL220),INDEX($D$211:$W$211,,$C220)/$F$199)))</f>
        <v>0</v>
      </c>
      <c r="AN220" s="7">
        <f>IF($F$199="n/a",0,IF(AN$3&lt;=$C220,0,IF(AN$3&gt;($F$199+$C220),INDEX($D$211:$W$211,,$C220)-SUM($D220:AM220),INDEX($D$211:$W$211,,$C220)/$F$199)))</f>
        <v>0</v>
      </c>
      <c r="AO220" s="7">
        <f>IF($F$199="n/a",0,IF(AO$3&lt;=$C220,0,IF(AO$3&gt;($F$199+$C220),INDEX($D$211:$W$211,,$C220)-SUM($D220:AN220),INDEX($D$211:$W$211,,$C220)/$F$199)))</f>
        <v>0</v>
      </c>
      <c r="AP220" s="7">
        <f>IF($F$199="n/a",0,IF(AP$3&lt;=$C220,0,IF(AP$3&gt;($F$199+$C220),INDEX($D$211:$W$211,,$C220)-SUM($D220:AO220),INDEX($D$211:$W$211,,$C220)/$F$199)))</f>
        <v>0</v>
      </c>
      <c r="AQ220" s="7">
        <f>IF($F$199="n/a",0,IF(AQ$3&lt;=$C220,0,IF(AQ$3&gt;($F$199+$C220),INDEX($D$211:$W$211,,$C220)-SUM($D220:AP220),INDEX($D$211:$W$211,,$C220)/$F$199)))</f>
        <v>0</v>
      </c>
      <c r="AR220" s="7">
        <f>IF($F$199="n/a",0,IF(AR$3&lt;=$C220,0,IF(AR$3&gt;($F$199+$C220),INDEX($D$211:$W$211,,$C220)-SUM($D220:AQ220),INDEX($D$211:$W$211,,$C220)/$F$199)))</f>
        <v>0</v>
      </c>
      <c r="AS220" s="7">
        <f>IF($F$199="n/a",0,IF(AS$3&lt;=$C220,0,IF(AS$3&gt;($F$199+$C220),INDEX($D$211:$W$211,,$C220)-SUM($D220:AR220),INDEX($D$211:$W$211,,$C220)/$F$199)))</f>
        <v>0</v>
      </c>
      <c r="AT220" s="7">
        <f>IF($F$199="n/a",0,IF(AT$3&lt;=$C220,0,IF(AT$3&gt;($F$199+$C220),INDEX($D$211:$W$211,,$C220)-SUM($D220:AS220),INDEX($D$211:$W$211,,$C220)/$F$199)))</f>
        <v>0</v>
      </c>
      <c r="AU220" s="7">
        <f>IF($F$199="n/a",0,IF(AU$3&lt;=$C220,0,IF(AU$3&gt;($F$199+$C220),INDEX($D$211:$W$211,,$C220)-SUM($D220:AT220),INDEX($D$211:$W$211,,$C220)/$F$199)))</f>
        <v>0</v>
      </c>
      <c r="AV220" s="7">
        <f>IF($F$199="n/a",0,IF(AV$3&lt;=$C220,0,IF(AV$3&gt;($F$199+$C220),INDEX($D$211:$W$211,,$C220)-SUM($D220:AU220),INDEX($D$211:$W$211,,$C220)/$F$199)))</f>
        <v>0</v>
      </c>
      <c r="AW220" s="7">
        <f>IF($F$199="n/a",0,IF(AW$3&lt;=$C220,0,IF(AW$3&gt;($F$199+$C220),INDEX($D$211:$W$211,,$C220)-SUM($D220:AV220),INDEX($D$211:$W$211,,$C220)/$F$199)))</f>
        <v>0</v>
      </c>
      <c r="AX220" s="7">
        <f>IF($F$199="n/a",0,IF(AX$3&lt;=$C220,0,IF(AX$3&gt;($F$199+$C220),INDEX($D$211:$W$211,,$C220)-SUM($D220:AW220),INDEX($D$211:$W$211,,$C220)/$F$199)))</f>
        <v>0</v>
      </c>
      <c r="AY220" s="7">
        <f>IF($F$199="n/a",0,IF(AY$3&lt;=$C220,0,IF(AY$3&gt;($F$199+$C220),INDEX($D$211:$W$211,,$C220)-SUM($D220:AX220),INDEX($D$211:$W$211,,$C220)/$F$199)))</f>
        <v>0</v>
      </c>
      <c r="AZ220" s="7">
        <f>IF($F$199="n/a",0,IF(AZ$3&lt;=$C220,0,IF(AZ$3&gt;($F$199+$C220),INDEX($D$211:$W$211,,$C220)-SUM($D220:AY220),INDEX($D$211:$W$211,,$C220)/$F$199)))</f>
        <v>0</v>
      </c>
      <c r="BA220" s="7">
        <f>IF($F$199="n/a",0,IF(BA$3&lt;=$C220,0,IF(BA$3&gt;($F$199+$C220),INDEX($D$211:$W$211,,$C220)-SUM($D220:AZ220),INDEX($D$211:$W$211,,$C220)/$F$199)))</f>
        <v>0</v>
      </c>
      <c r="BB220" s="7">
        <f>IF($F$199="n/a",0,IF(BB$3&lt;=$C220,0,IF(BB$3&gt;($F$199+$C220),INDEX($D$211:$W$211,,$C220)-SUM($D220:BA220),INDEX($D$211:$W$211,,$C220)/$F$199)))</f>
        <v>0</v>
      </c>
      <c r="BC220" s="7">
        <f>IF($F$199="n/a",0,IF(BC$3&lt;=$C220,0,IF(BC$3&gt;($F$199+$C220),INDEX($D$211:$W$211,,$C220)-SUM($D220:BB220),INDEX($D$211:$W$211,,$C220)/$F$199)))</f>
        <v>0</v>
      </c>
      <c r="BD220" s="7">
        <f>IF($F$199="n/a",0,IF(BD$3&lt;=$C220,0,IF(BD$3&gt;($F$199+$C220),INDEX($D$211:$W$211,,$C220)-SUM($D220:BC220),INDEX($D$211:$W$211,,$C220)/$F$199)))</f>
        <v>0</v>
      </c>
      <c r="BE220" s="7">
        <f>IF($F$199="n/a",0,IF(BE$3&lt;=$C220,0,IF(BE$3&gt;($F$199+$C220),INDEX($D$211:$W$211,,$C220)-SUM($D220:BD220),INDEX($D$211:$W$211,,$C220)/$F$199)))</f>
        <v>0</v>
      </c>
      <c r="BF220" s="7">
        <f>IF($F$199="n/a",0,IF(BF$3&lt;=$C220,0,IF(BF$3&gt;($F$199+$C220),INDEX($D$211:$W$211,,$C220)-SUM($D220:BE220),INDEX($D$211:$W$211,,$C220)/$F$199)))</f>
        <v>0</v>
      </c>
      <c r="BG220" s="7">
        <f>IF($F$199="n/a",0,IF(BG$3&lt;=$C220,0,IF(BG$3&gt;($F$199+$C220),INDEX($D$211:$W$211,,$C220)-SUM($D220:BF220),INDEX($D$211:$W$211,,$C220)/$F$199)))</f>
        <v>0</v>
      </c>
      <c r="BH220" s="7">
        <f>IF($F$199="n/a",0,IF(BH$3&lt;=$C220,0,IF(BH$3&gt;($F$199+$C220),INDEX($D$211:$W$211,,$C220)-SUM($D220:BG220),INDEX($D$211:$W$211,,$C220)/$F$199)))</f>
        <v>0</v>
      </c>
      <c r="BI220" s="7">
        <f>IF($F$199="n/a",0,IF(BI$3&lt;=$C220,0,IF(BI$3&gt;($F$199+$C220),INDEX($D$211:$W$211,,$C220)-SUM($D220:BH220),INDEX($D$211:$W$211,,$C220)/$F$199)))</f>
        <v>0</v>
      </c>
      <c r="BJ220" s="7">
        <f>IF($F$199="n/a",0,IF(BJ$3&lt;=$C220,0,IF(BJ$3&gt;($F$199+$C220),INDEX($D$211:$W$211,,$C220)-SUM($D220:BI220),INDEX($D$211:$W$211,,$C220)/$F$199)))</f>
        <v>0</v>
      </c>
      <c r="BK220" s="7">
        <f>IF($F$199="n/a",0,IF(BK$3&lt;=$C220,0,IF(BK$3&gt;($F$199+$C220),INDEX($D$211:$W$211,,$C220)-SUM($D220:BJ220),INDEX($D$211:$W$211,,$C220)/$F$199)))</f>
        <v>0</v>
      </c>
    </row>
    <row r="221" spans="2:63" hidden="1" outlineLevel="1">
      <c r="B221" s="14">
        <v>2020</v>
      </c>
      <c r="C221">
        <v>8</v>
      </c>
      <c r="D221" s="7"/>
      <c r="E221" s="7">
        <f>IF($F$199="n/a",0,IF(E$3&lt;=$C221,0,IF(E$3&gt;($F$199+$C221),INDEX($D$211:$W$211,,$C221)-SUM($D221:D221),INDEX($D$211:$W$211,,$C221)/$F$199)))</f>
        <v>0</v>
      </c>
      <c r="F221" s="7">
        <f>IF($F$199="n/a",0,IF(F$3&lt;=$C221,0,IF(F$3&gt;($F$199+$C221),INDEX($D$211:$W$211,,$C221)-SUM($D221:E221),INDEX($D$211:$W$211,,$C221)/$F$199)))</f>
        <v>0</v>
      </c>
      <c r="G221" s="7">
        <f>IF($F$199="n/a",0,IF(G$3&lt;=$C221,0,IF(G$3&gt;($F$199+$C221),INDEX($D$211:$W$211,,$C221)-SUM($D221:F221),INDEX($D$211:$W$211,,$C221)/$F$199)))</f>
        <v>0</v>
      </c>
      <c r="H221" s="10">
        <f>IF($F$199="n/a",0,IF(H$3&lt;=$C221,0,IF(H$3&gt;($F$199+$C221),INDEX($D$211:$W$211,,$C221)-SUM($D221:G221),INDEX($D$211:$W$211,,$C221)/$F$199)))</f>
        <v>0</v>
      </c>
      <c r="I221" s="11">
        <f>IF($F$199="n/a",0,IF(I$3&lt;=$C221,0,IF(I$3&gt;($F$199+$C221),INDEX($D$211:$W$211,,$C221)-SUM($D221:H221),INDEX($D$211:$W$211,,$C221)/$F$199)))</f>
        <v>0</v>
      </c>
      <c r="J221" s="7">
        <f>IF($F$199="n/a",0,IF(J$3&lt;=$C221,0,IF(J$3&gt;($F$199+$C221),INDEX($D$211:$W$211,,$C221)-SUM($D221:I221),INDEX($D$211:$W$211,,$C221)/$F$199)))</f>
        <v>0</v>
      </c>
      <c r="K221" s="7">
        <f>IF($F$199="n/a",0,IF(K$3&lt;=$C221,0,IF(K$3&gt;($F$199+$C221),INDEX($D$211:$W$211,,$C221)-SUM($D221:J221),INDEX($D$211:$W$211,,$C221)/$F$199)))</f>
        <v>0</v>
      </c>
      <c r="L221" s="7">
        <f>IF($F$199="n/a",0,IF(L$3&lt;=$C221,0,IF(L$3&gt;($F$199+$C221),INDEX($D$211:$W$211,,$C221)-SUM($D221:K221),INDEX($D$211:$W$211,,$C221)/$F$199)))</f>
        <v>0</v>
      </c>
      <c r="M221" s="7">
        <f>IF($F$199="n/a",0,IF(M$3&lt;=$C221,0,IF(M$3&gt;($F$199+$C221),INDEX($D$211:$W$211,,$C221)-SUM($D221:L221),INDEX($D$211:$W$211,,$C221)/$F$199)))</f>
        <v>0</v>
      </c>
      <c r="N221" s="7">
        <f>IF($F$199="n/a",0,IF(N$3&lt;=$C221,0,IF(N$3&gt;($F$199+$C221),INDEX($D$211:$W$211,,$C221)-SUM($D221:M221),INDEX($D$211:$W$211,,$C221)/$F$199)))</f>
        <v>0</v>
      </c>
      <c r="O221" s="7">
        <f>IF($F$199="n/a",0,IF(O$3&lt;=$C221,0,IF(O$3&gt;($F$199+$C221),INDEX($D$211:$W$211,,$C221)-SUM($D221:N221),INDEX($D$211:$W$211,,$C221)/$F$199)))</f>
        <v>0</v>
      </c>
      <c r="P221" s="7">
        <f>IF($F$199="n/a",0,IF(P$3&lt;=$C221,0,IF(P$3&gt;($F$199+$C221),INDEX($D$211:$W$211,,$C221)-SUM($D221:O221),INDEX($D$211:$W$211,,$C221)/$F$199)))</f>
        <v>0</v>
      </c>
      <c r="Q221" s="7">
        <f>IF($F$199="n/a",0,IF(Q$3&lt;=$C221,0,IF(Q$3&gt;($F$199+$C221),INDEX($D$211:$W$211,,$C221)-SUM($D221:P221),INDEX($D$211:$W$211,,$C221)/$F$199)))</f>
        <v>0</v>
      </c>
      <c r="R221" s="7">
        <f>IF($F$199="n/a",0,IF(R$3&lt;=$C221,0,IF(R$3&gt;($F$199+$C221),INDEX($D$211:$W$211,,$C221)-SUM($D221:Q221),INDEX($D$211:$W$211,,$C221)/$F$199)))</f>
        <v>0</v>
      </c>
      <c r="S221" s="7">
        <f>IF($F$199="n/a",0,IF(S$3&lt;=$C221,0,IF(S$3&gt;($F$199+$C221),INDEX($D$211:$W$211,,$C221)-SUM($D221:R221),INDEX($D$211:$W$211,,$C221)/$F$199)))</f>
        <v>0</v>
      </c>
      <c r="T221" s="7">
        <f>IF($F$199="n/a",0,IF(T$3&lt;=$C221,0,IF(T$3&gt;($F$199+$C221),INDEX($D$211:$W$211,,$C221)-SUM($D221:S221),INDEX($D$211:$W$211,,$C221)/$F$199)))</f>
        <v>0</v>
      </c>
      <c r="U221" s="7">
        <f>IF($F$199="n/a",0,IF(U$3&lt;=$C221,0,IF(U$3&gt;($F$199+$C221),INDEX($D$211:$W$211,,$C221)-SUM($D221:T221),INDEX($D$211:$W$211,,$C221)/$F$199)))</f>
        <v>0</v>
      </c>
      <c r="V221" s="7">
        <f>IF($F$199="n/a",0,IF(V$3&lt;=$C221,0,IF(V$3&gt;($F$199+$C221),INDEX($D$211:$W$211,,$C221)-SUM($D221:U221),INDEX($D$211:$W$211,,$C221)/$F$199)))</f>
        <v>0</v>
      </c>
      <c r="W221" s="7">
        <f>IF($F$199="n/a",0,IF(W$3&lt;=$C221,0,IF(W$3&gt;($F$199+$C221),INDEX($D$211:$W$211,,$C221)-SUM($D221:V221),INDEX($D$211:$W$211,,$C221)/$F$199)))</f>
        <v>0</v>
      </c>
      <c r="X221" s="7">
        <f>IF($F$199="n/a",0,IF(X$3&lt;=$C221,0,IF(X$3&gt;($F$199+$C221),INDEX($D$211:$W$211,,$C221)-SUM($D221:W221),INDEX($D$211:$W$211,,$C221)/$F$199)))</f>
        <v>0</v>
      </c>
      <c r="Y221" s="7">
        <f>IF($F$199="n/a",0,IF(Y$3&lt;=$C221,0,IF(Y$3&gt;($F$199+$C221),INDEX($D$211:$W$211,,$C221)-SUM($D221:X221),INDEX($D$211:$W$211,,$C221)/$F$199)))</f>
        <v>0</v>
      </c>
      <c r="Z221" s="7">
        <f>IF($F$199="n/a",0,IF(Z$3&lt;=$C221,0,IF(Z$3&gt;($F$199+$C221),INDEX($D$211:$W$211,,$C221)-SUM($D221:Y221),INDEX($D$211:$W$211,,$C221)/$F$199)))</f>
        <v>0</v>
      </c>
      <c r="AA221" s="7">
        <f>IF($F$199="n/a",0,IF(AA$3&lt;=$C221,0,IF(AA$3&gt;($F$199+$C221),INDEX($D$211:$W$211,,$C221)-SUM($D221:Z221),INDEX($D$211:$W$211,,$C221)/$F$199)))</f>
        <v>0</v>
      </c>
      <c r="AB221" s="7">
        <f>IF($F$199="n/a",0,IF(AB$3&lt;=$C221,0,IF(AB$3&gt;($F$199+$C221),INDEX($D$211:$W$211,,$C221)-SUM($D221:AA221),INDEX($D$211:$W$211,,$C221)/$F$199)))</f>
        <v>0</v>
      </c>
      <c r="AC221" s="7">
        <f>IF($F$199="n/a",0,IF(AC$3&lt;=$C221,0,IF(AC$3&gt;($F$199+$C221),INDEX($D$211:$W$211,,$C221)-SUM($D221:AB221),INDEX($D$211:$W$211,,$C221)/$F$199)))</f>
        <v>0</v>
      </c>
      <c r="AD221" s="7">
        <f>IF($F$199="n/a",0,IF(AD$3&lt;=$C221,0,IF(AD$3&gt;($F$199+$C221),INDEX($D$211:$W$211,,$C221)-SUM($D221:AC221),INDEX($D$211:$W$211,,$C221)/$F$199)))</f>
        <v>0</v>
      </c>
      <c r="AE221" s="7">
        <f>IF($F$199="n/a",0,IF(AE$3&lt;=$C221,0,IF(AE$3&gt;($F$199+$C221),INDEX($D$211:$W$211,,$C221)-SUM($D221:AD221),INDEX($D$211:$W$211,,$C221)/$F$199)))</f>
        <v>0</v>
      </c>
      <c r="AF221" s="7">
        <f>IF($F$199="n/a",0,IF(AF$3&lt;=$C221,0,IF(AF$3&gt;($F$199+$C221),INDEX($D$211:$W$211,,$C221)-SUM($D221:AE221),INDEX($D$211:$W$211,,$C221)/$F$199)))</f>
        <v>0</v>
      </c>
      <c r="AG221" s="7">
        <f>IF($F$199="n/a",0,IF(AG$3&lt;=$C221,0,IF(AG$3&gt;($F$199+$C221),INDEX($D$211:$W$211,,$C221)-SUM($D221:AF221),INDEX($D$211:$W$211,,$C221)/$F$199)))</f>
        <v>0</v>
      </c>
      <c r="AH221" s="7">
        <f>IF($F$199="n/a",0,IF(AH$3&lt;=$C221,0,IF(AH$3&gt;($F$199+$C221),INDEX($D$211:$W$211,,$C221)-SUM($D221:AG221),INDEX($D$211:$W$211,,$C221)/$F$199)))</f>
        <v>0</v>
      </c>
      <c r="AI221" s="7">
        <f>IF($F$199="n/a",0,IF(AI$3&lt;=$C221,0,IF(AI$3&gt;($F$199+$C221),INDEX($D$211:$W$211,,$C221)-SUM($D221:AH221),INDEX($D$211:$W$211,,$C221)/$F$199)))</f>
        <v>0</v>
      </c>
      <c r="AJ221" s="7">
        <f>IF($F$199="n/a",0,IF(AJ$3&lt;=$C221,0,IF(AJ$3&gt;($F$199+$C221),INDEX($D$211:$W$211,,$C221)-SUM($D221:AI221),INDEX($D$211:$W$211,,$C221)/$F$199)))</f>
        <v>0</v>
      </c>
      <c r="AK221" s="7">
        <f>IF($F$199="n/a",0,IF(AK$3&lt;=$C221,0,IF(AK$3&gt;($F$199+$C221),INDEX($D$211:$W$211,,$C221)-SUM($D221:AJ221),INDEX($D$211:$W$211,,$C221)/$F$199)))</f>
        <v>0</v>
      </c>
      <c r="AL221" s="7">
        <f>IF($F$199="n/a",0,IF(AL$3&lt;=$C221,0,IF(AL$3&gt;($F$199+$C221),INDEX($D$211:$W$211,,$C221)-SUM($D221:AK221),INDEX($D$211:$W$211,,$C221)/$F$199)))</f>
        <v>0</v>
      </c>
      <c r="AM221" s="7">
        <f>IF($F$199="n/a",0,IF(AM$3&lt;=$C221,0,IF(AM$3&gt;($F$199+$C221),INDEX($D$211:$W$211,,$C221)-SUM($D221:AL221),INDEX($D$211:$W$211,,$C221)/$F$199)))</f>
        <v>0</v>
      </c>
      <c r="AN221" s="7">
        <f>IF($F$199="n/a",0,IF(AN$3&lt;=$C221,0,IF(AN$3&gt;($F$199+$C221),INDEX($D$211:$W$211,,$C221)-SUM($D221:AM221),INDEX($D$211:$W$211,,$C221)/$F$199)))</f>
        <v>0</v>
      </c>
      <c r="AO221" s="7">
        <f>IF($F$199="n/a",0,IF(AO$3&lt;=$C221,0,IF(AO$3&gt;($F$199+$C221),INDEX($D$211:$W$211,,$C221)-SUM($D221:AN221),INDEX($D$211:$W$211,,$C221)/$F$199)))</f>
        <v>0</v>
      </c>
      <c r="AP221" s="7">
        <f>IF($F$199="n/a",0,IF(AP$3&lt;=$C221,0,IF(AP$3&gt;($F$199+$C221),INDEX($D$211:$W$211,,$C221)-SUM($D221:AO221),INDEX($D$211:$W$211,,$C221)/$F$199)))</f>
        <v>0</v>
      </c>
      <c r="AQ221" s="7">
        <f>IF($F$199="n/a",0,IF(AQ$3&lt;=$C221,0,IF(AQ$3&gt;($F$199+$C221),INDEX($D$211:$W$211,,$C221)-SUM($D221:AP221),INDEX($D$211:$W$211,,$C221)/$F$199)))</f>
        <v>0</v>
      </c>
      <c r="AR221" s="7">
        <f>IF($F$199="n/a",0,IF(AR$3&lt;=$C221,0,IF(AR$3&gt;($F$199+$C221),INDEX($D$211:$W$211,,$C221)-SUM($D221:AQ221),INDEX($D$211:$W$211,,$C221)/$F$199)))</f>
        <v>0</v>
      </c>
      <c r="AS221" s="7">
        <f>IF($F$199="n/a",0,IF(AS$3&lt;=$C221,0,IF(AS$3&gt;($F$199+$C221),INDEX($D$211:$W$211,,$C221)-SUM($D221:AR221),INDEX($D$211:$W$211,,$C221)/$F$199)))</f>
        <v>0</v>
      </c>
      <c r="AT221" s="7">
        <f>IF($F$199="n/a",0,IF(AT$3&lt;=$C221,0,IF(AT$3&gt;($F$199+$C221),INDEX($D$211:$W$211,,$C221)-SUM($D221:AS221),INDEX($D$211:$W$211,,$C221)/$F$199)))</f>
        <v>0</v>
      </c>
      <c r="AU221" s="7">
        <f>IF($F$199="n/a",0,IF(AU$3&lt;=$C221,0,IF(AU$3&gt;($F$199+$C221),INDEX($D$211:$W$211,,$C221)-SUM($D221:AT221),INDEX($D$211:$W$211,,$C221)/$F$199)))</f>
        <v>0</v>
      </c>
      <c r="AV221" s="7">
        <f>IF($F$199="n/a",0,IF(AV$3&lt;=$C221,0,IF(AV$3&gt;($F$199+$C221),INDEX($D$211:$W$211,,$C221)-SUM($D221:AU221),INDEX($D$211:$W$211,,$C221)/$F$199)))</f>
        <v>0</v>
      </c>
      <c r="AW221" s="7">
        <f>IF($F$199="n/a",0,IF(AW$3&lt;=$C221,0,IF(AW$3&gt;($F$199+$C221),INDEX($D$211:$W$211,,$C221)-SUM($D221:AV221),INDEX($D$211:$W$211,,$C221)/$F$199)))</f>
        <v>0</v>
      </c>
      <c r="AX221" s="7">
        <f>IF($F$199="n/a",0,IF(AX$3&lt;=$C221,0,IF(AX$3&gt;($F$199+$C221),INDEX($D$211:$W$211,,$C221)-SUM($D221:AW221),INDEX($D$211:$W$211,,$C221)/$F$199)))</f>
        <v>0</v>
      </c>
      <c r="AY221" s="7">
        <f>IF($F$199="n/a",0,IF(AY$3&lt;=$C221,0,IF(AY$3&gt;($F$199+$C221),INDEX($D$211:$W$211,,$C221)-SUM($D221:AX221),INDEX($D$211:$W$211,,$C221)/$F$199)))</f>
        <v>0</v>
      </c>
      <c r="AZ221" s="7">
        <f>IF($F$199="n/a",0,IF(AZ$3&lt;=$C221,0,IF(AZ$3&gt;($F$199+$C221),INDEX($D$211:$W$211,,$C221)-SUM($D221:AY221),INDEX($D$211:$W$211,,$C221)/$F$199)))</f>
        <v>0</v>
      </c>
      <c r="BA221" s="7">
        <f>IF($F$199="n/a",0,IF(BA$3&lt;=$C221,0,IF(BA$3&gt;($F$199+$C221),INDEX($D$211:$W$211,,$C221)-SUM($D221:AZ221),INDEX($D$211:$W$211,,$C221)/$F$199)))</f>
        <v>0</v>
      </c>
      <c r="BB221" s="7">
        <f>IF($F$199="n/a",0,IF(BB$3&lt;=$C221,0,IF(BB$3&gt;($F$199+$C221),INDEX($D$211:$W$211,,$C221)-SUM($D221:BA221),INDEX($D$211:$W$211,,$C221)/$F$199)))</f>
        <v>0</v>
      </c>
      <c r="BC221" s="7">
        <f>IF($F$199="n/a",0,IF(BC$3&lt;=$C221,0,IF(BC$3&gt;($F$199+$C221),INDEX($D$211:$W$211,,$C221)-SUM($D221:BB221),INDEX($D$211:$W$211,,$C221)/$F$199)))</f>
        <v>0</v>
      </c>
      <c r="BD221" s="7">
        <f>IF($F$199="n/a",0,IF(BD$3&lt;=$C221,0,IF(BD$3&gt;($F$199+$C221),INDEX($D$211:$W$211,,$C221)-SUM($D221:BC221),INDEX($D$211:$W$211,,$C221)/$F$199)))</f>
        <v>0</v>
      </c>
      <c r="BE221" s="7">
        <f>IF($F$199="n/a",0,IF(BE$3&lt;=$C221,0,IF(BE$3&gt;($F$199+$C221),INDEX($D$211:$W$211,,$C221)-SUM($D221:BD221),INDEX($D$211:$W$211,,$C221)/$F$199)))</f>
        <v>0</v>
      </c>
      <c r="BF221" s="7">
        <f>IF($F$199="n/a",0,IF(BF$3&lt;=$C221,0,IF(BF$3&gt;($F$199+$C221),INDEX($D$211:$W$211,,$C221)-SUM($D221:BE221),INDEX($D$211:$W$211,,$C221)/$F$199)))</f>
        <v>0</v>
      </c>
      <c r="BG221" s="7">
        <f>IF($F$199="n/a",0,IF(BG$3&lt;=$C221,0,IF(BG$3&gt;($F$199+$C221),INDEX($D$211:$W$211,,$C221)-SUM($D221:BF221),INDEX($D$211:$W$211,,$C221)/$F$199)))</f>
        <v>0</v>
      </c>
      <c r="BH221" s="7">
        <f>IF($F$199="n/a",0,IF(BH$3&lt;=$C221,0,IF(BH$3&gt;($F$199+$C221),INDEX($D$211:$W$211,,$C221)-SUM($D221:BG221),INDEX($D$211:$W$211,,$C221)/$F$199)))</f>
        <v>0</v>
      </c>
      <c r="BI221" s="7">
        <f>IF($F$199="n/a",0,IF(BI$3&lt;=$C221,0,IF(BI$3&gt;($F$199+$C221),INDEX($D$211:$W$211,,$C221)-SUM($D221:BH221),INDEX($D$211:$W$211,,$C221)/$F$199)))</f>
        <v>0</v>
      </c>
      <c r="BJ221" s="7">
        <f>IF($F$199="n/a",0,IF(BJ$3&lt;=$C221,0,IF(BJ$3&gt;($F$199+$C221),INDEX($D$211:$W$211,,$C221)-SUM($D221:BI221),INDEX($D$211:$W$211,,$C221)/$F$199)))</f>
        <v>0</v>
      </c>
      <c r="BK221" s="7">
        <f>IF($F$199="n/a",0,IF(BK$3&lt;=$C221,0,IF(BK$3&gt;($F$199+$C221),INDEX($D$211:$W$211,,$C221)-SUM($D221:BJ221),INDEX($D$211:$W$211,,$C221)/$F$199)))</f>
        <v>0</v>
      </c>
    </row>
    <row r="222" spans="2:63" hidden="1" outlineLevel="1">
      <c r="B222" s="14">
        <v>2021</v>
      </c>
      <c r="C222">
        <v>9</v>
      </c>
      <c r="D222" s="7"/>
      <c r="E222" s="7">
        <f>IF($F$199="n/a",0,IF(E$3&lt;=$C222,0,IF(E$3&gt;($F$199+$C222),INDEX($D$211:$W$211,,$C222)-SUM($D222:D222),INDEX($D$211:$W$211,,$C222)/$F$199)))</f>
        <v>0</v>
      </c>
      <c r="F222" s="7">
        <f>IF($F$199="n/a",0,IF(F$3&lt;=$C222,0,IF(F$3&gt;($F$199+$C222),INDEX($D$211:$W$211,,$C222)-SUM($D222:E222),INDEX($D$211:$W$211,,$C222)/$F$199)))</f>
        <v>0</v>
      </c>
      <c r="G222" s="7">
        <f>IF($F$199="n/a",0,IF(G$3&lt;=$C222,0,IF(G$3&gt;($F$199+$C222),INDEX($D$211:$W$211,,$C222)-SUM($D222:F222),INDEX($D$211:$W$211,,$C222)/$F$199)))</f>
        <v>0</v>
      </c>
      <c r="H222" s="10">
        <f>IF($F$199="n/a",0,IF(H$3&lt;=$C222,0,IF(H$3&gt;($F$199+$C222),INDEX($D$211:$W$211,,$C222)-SUM($D222:G222),INDEX($D$211:$W$211,,$C222)/$F$199)))</f>
        <v>0</v>
      </c>
      <c r="I222" s="11">
        <f>IF($F$199="n/a",0,IF(I$3&lt;=$C222,0,IF(I$3&gt;($F$199+$C222),INDEX($D$211:$W$211,,$C222)-SUM($D222:H222),INDEX($D$211:$W$211,,$C222)/$F$199)))</f>
        <v>0</v>
      </c>
      <c r="J222" s="7">
        <f>IF($F$199="n/a",0,IF(J$3&lt;=$C222,0,IF(J$3&gt;($F$199+$C222),INDEX($D$211:$W$211,,$C222)-SUM($D222:I222),INDEX($D$211:$W$211,,$C222)/$F$199)))</f>
        <v>0</v>
      </c>
      <c r="K222" s="7">
        <f>IF($F$199="n/a",0,IF(K$3&lt;=$C222,0,IF(K$3&gt;($F$199+$C222),INDEX($D$211:$W$211,,$C222)-SUM($D222:J222),INDEX($D$211:$W$211,,$C222)/$F$199)))</f>
        <v>0</v>
      </c>
      <c r="L222" s="7">
        <f>IF($F$199="n/a",0,IF(L$3&lt;=$C222,0,IF(L$3&gt;($F$199+$C222),INDEX($D$211:$W$211,,$C222)-SUM($D222:K222),INDEX($D$211:$W$211,,$C222)/$F$199)))</f>
        <v>0</v>
      </c>
      <c r="M222" s="7">
        <f>IF($F$199="n/a",0,IF(M$3&lt;=$C222,0,IF(M$3&gt;($F$199+$C222),INDEX($D$211:$W$211,,$C222)-SUM($D222:L222),INDEX($D$211:$W$211,,$C222)/$F$199)))</f>
        <v>0</v>
      </c>
      <c r="N222" s="7">
        <f>IF($F$199="n/a",0,IF(N$3&lt;=$C222,0,IF(N$3&gt;($F$199+$C222),INDEX($D$211:$W$211,,$C222)-SUM($D222:M222),INDEX($D$211:$W$211,,$C222)/$F$199)))</f>
        <v>0</v>
      </c>
      <c r="O222" s="7">
        <f>IF($F$199="n/a",0,IF(O$3&lt;=$C222,0,IF(O$3&gt;($F$199+$C222),INDEX($D$211:$W$211,,$C222)-SUM($D222:N222),INDEX($D$211:$W$211,,$C222)/$F$199)))</f>
        <v>0</v>
      </c>
      <c r="P222" s="7">
        <f>IF($F$199="n/a",0,IF(P$3&lt;=$C222,0,IF(P$3&gt;($F$199+$C222),INDEX($D$211:$W$211,,$C222)-SUM($D222:O222),INDEX($D$211:$W$211,,$C222)/$F$199)))</f>
        <v>0</v>
      </c>
      <c r="Q222" s="7">
        <f>IF($F$199="n/a",0,IF(Q$3&lt;=$C222,0,IF(Q$3&gt;($F$199+$C222),INDEX($D$211:$W$211,,$C222)-SUM($D222:P222),INDEX($D$211:$W$211,,$C222)/$F$199)))</f>
        <v>0</v>
      </c>
      <c r="R222" s="7">
        <f>IF($F$199="n/a",0,IF(R$3&lt;=$C222,0,IF(R$3&gt;($F$199+$C222),INDEX($D$211:$W$211,,$C222)-SUM($D222:Q222),INDEX($D$211:$W$211,,$C222)/$F$199)))</f>
        <v>0</v>
      </c>
      <c r="S222" s="7">
        <f>IF($F$199="n/a",0,IF(S$3&lt;=$C222,0,IF(S$3&gt;($F$199+$C222),INDEX($D$211:$W$211,,$C222)-SUM($D222:R222),INDEX($D$211:$W$211,,$C222)/$F$199)))</f>
        <v>0</v>
      </c>
      <c r="T222" s="7">
        <f>IF($F$199="n/a",0,IF(T$3&lt;=$C222,0,IF(T$3&gt;($F$199+$C222),INDEX($D$211:$W$211,,$C222)-SUM($D222:S222),INDEX($D$211:$W$211,,$C222)/$F$199)))</f>
        <v>0</v>
      </c>
      <c r="U222" s="7">
        <f>IF($F$199="n/a",0,IF(U$3&lt;=$C222,0,IF(U$3&gt;($F$199+$C222),INDEX($D$211:$W$211,,$C222)-SUM($D222:T222),INDEX($D$211:$W$211,,$C222)/$F$199)))</f>
        <v>0</v>
      </c>
      <c r="V222" s="7">
        <f>IF($F$199="n/a",0,IF(V$3&lt;=$C222,0,IF(V$3&gt;($F$199+$C222),INDEX($D$211:$W$211,,$C222)-SUM($D222:U222),INDEX($D$211:$W$211,,$C222)/$F$199)))</f>
        <v>0</v>
      </c>
      <c r="W222" s="7">
        <f>IF($F$199="n/a",0,IF(W$3&lt;=$C222,0,IF(W$3&gt;($F$199+$C222),INDEX($D$211:$W$211,,$C222)-SUM($D222:V222),INDEX($D$211:$W$211,,$C222)/$F$199)))</f>
        <v>0</v>
      </c>
      <c r="X222" s="7">
        <f>IF($F$199="n/a",0,IF(X$3&lt;=$C222,0,IF(X$3&gt;($F$199+$C222),INDEX($D$211:$W$211,,$C222)-SUM($D222:W222),INDEX($D$211:$W$211,,$C222)/$F$199)))</f>
        <v>0</v>
      </c>
      <c r="Y222" s="7">
        <f>IF($F$199="n/a",0,IF(Y$3&lt;=$C222,0,IF(Y$3&gt;($F$199+$C222),INDEX($D$211:$W$211,,$C222)-SUM($D222:X222),INDEX($D$211:$W$211,,$C222)/$F$199)))</f>
        <v>0</v>
      </c>
      <c r="Z222" s="7">
        <f>IF($F$199="n/a",0,IF(Z$3&lt;=$C222,0,IF(Z$3&gt;($F$199+$C222),INDEX($D$211:$W$211,,$C222)-SUM($D222:Y222),INDEX($D$211:$W$211,,$C222)/$F$199)))</f>
        <v>0</v>
      </c>
      <c r="AA222" s="7">
        <f>IF($F$199="n/a",0,IF(AA$3&lt;=$C222,0,IF(AA$3&gt;($F$199+$C222),INDEX($D$211:$W$211,,$C222)-SUM($D222:Z222),INDEX($D$211:$W$211,,$C222)/$F$199)))</f>
        <v>0</v>
      </c>
      <c r="AB222" s="7">
        <f>IF($F$199="n/a",0,IF(AB$3&lt;=$C222,0,IF(AB$3&gt;($F$199+$C222),INDEX($D$211:$W$211,,$C222)-SUM($D222:AA222),INDEX($D$211:$W$211,,$C222)/$F$199)))</f>
        <v>0</v>
      </c>
      <c r="AC222" s="7">
        <f>IF($F$199="n/a",0,IF(AC$3&lt;=$C222,0,IF(AC$3&gt;($F$199+$C222),INDEX($D$211:$W$211,,$C222)-SUM($D222:AB222),INDEX($D$211:$W$211,,$C222)/$F$199)))</f>
        <v>0</v>
      </c>
      <c r="AD222" s="7">
        <f>IF($F$199="n/a",0,IF(AD$3&lt;=$C222,0,IF(AD$3&gt;($F$199+$C222),INDEX($D$211:$W$211,,$C222)-SUM($D222:AC222),INDEX($D$211:$W$211,,$C222)/$F$199)))</f>
        <v>0</v>
      </c>
      <c r="AE222" s="7">
        <f>IF($F$199="n/a",0,IF(AE$3&lt;=$C222,0,IF(AE$3&gt;($F$199+$C222),INDEX($D$211:$W$211,,$C222)-SUM($D222:AD222),INDEX($D$211:$W$211,,$C222)/$F$199)))</f>
        <v>0</v>
      </c>
      <c r="AF222" s="7">
        <f>IF($F$199="n/a",0,IF(AF$3&lt;=$C222,0,IF(AF$3&gt;($F$199+$C222),INDEX($D$211:$W$211,,$C222)-SUM($D222:AE222),INDEX($D$211:$W$211,,$C222)/$F$199)))</f>
        <v>0</v>
      </c>
      <c r="AG222" s="7">
        <f>IF($F$199="n/a",0,IF(AG$3&lt;=$C222,0,IF(AG$3&gt;($F$199+$C222),INDEX($D$211:$W$211,,$C222)-SUM($D222:AF222),INDEX($D$211:$W$211,,$C222)/$F$199)))</f>
        <v>0</v>
      </c>
      <c r="AH222" s="7">
        <f>IF($F$199="n/a",0,IF(AH$3&lt;=$C222,0,IF(AH$3&gt;($F$199+$C222),INDEX($D$211:$W$211,,$C222)-SUM($D222:AG222),INDEX($D$211:$W$211,,$C222)/$F$199)))</f>
        <v>0</v>
      </c>
      <c r="AI222" s="7">
        <f>IF($F$199="n/a",0,IF(AI$3&lt;=$C222,0,IF(AI$3&gt;($F$199+$C222),INDEX($D$211:$W$211,,$C222)-SUM($D222:AH222),INDEX($D$211:$W$211,,$C222)/$F$199)))</f>
        <v>0</v>
      </c>
      <c r="AJ222" s="7">
        <f>IF($F$199="n/a",0,IF(AJ$3&lt;=$C222,0,IF(AJ$3&gt;($F$199+$C222),INDEX($D$211:$W$211,,$C222)-SUM($D222:AI222),INDEX($D$211:$W$211,,$C222)/$F$199)))</f>
        <v>0</v>
      </c>
      <c r="AK222" s="7">
        <f>IF($F$199="n/a",0,IF(AK$3&lt;=$C222,0,IF(AK$3&gt;($F$199+$C222),INDEX($D$211:$W$211,,$C222)-SUM($D222:AJ222),INDEX($D$211:$W$211,,$C222)/$F$199)))</f>
        <v>0</v>
      </c>
      <c r="AL222" s="7">
        <f>IF($F$199="n/a",0,IF(AL$3&lt;=$C222,0,IF(AL$3&gt;($F$199+$C222),INDEX($D$211:$W$211,,$C222)-SUM($D222:AK222),INDEX($D$211:$W$211,,$C222)/$F$199)))</f>
        <v>0</v>
      </c>
      <c r="AM222" s="7">
        <f>IF($F$199="n/a",0,IF(AM$3&lt;=$C222,0,IF(AM$3&gt;($F$199+$C222),INDEX($D$211:$W$211,,$C222)-SUM($D222:AL222),INDEX($D$211:$W$211,,$C222)/$F$199)))</f>
        <v>0</v>
      </c>
      <c r="AN222" s="7">
        <f>IF($F$199="n/a",0,IF(AN$3&lt;=$C222,0,IF(AN$3&gt;($F$199+$C222),INDEX($D$211:$W$211,,$C222)-SUM($D222:AM222),INDEX($D$211:$W$211,,$C222)/$F$199)))</f>
        <v>0</v>
      </c>
      <c r="AO222" s="7">
        <f>IF($F$199="n/a",0,IF(AO$3&lt;=$C222,0,IF(AO$3&gt;($F$199+$C222),INDEX($D$211:$W$211,,$C222)-SUM($D222:AN222),INDEX($D$211:$W$211,,$C222)/$F$199)))</f>
        <v>0</v>
      </c>
      <c r="AP222" s="7">
        <f>IF($F$199="n/a",0,IF(AP$3&lt;=$C222,0,IF(AP$3&gt;($F$199+$C222),INDEX($D$211:$W$211,,$C222)-SUM($D222:AO222),INDEX($D$211:$W$211,,$C222)/$F$199)))</f>
        <v>0</v>
      </c>
      <c r="AQ222" s="7">
        <f>IF($F$199="n/a",0,IF(AQ$3&lt;=$C222,0,IF(AQ$3&gt;($F$199+$C222),INDEX($D$211:$W$211,,$C222)-SUM($D222:AP222),INDEX($D$211:$W$211,,$C222)/$F$199)))</f>
        <v>0</v>
      </c>
      <c r="AR222" s="7">
        <f>IF($F$199="n/a",0,IF(AR$3&lt;=$C222,0,IF(AR$3&gt;($F$199+$C222),INDEX($D$211:$W$211,,$C222)-SUM($D222:AQ222),INDEX($D$211:$W$211,,$C222)/$F$199)))</f>
        <v>0</v>
      </c>
      <c r="AS222" s="7">
        <f>IF($F$199="n/a",0,IF(AS$3&lt;=$C222,0,IF(AS$3&gt;($F$199+$C222),INDEX($D$211:$W$211,,$C222)-SUM($D222:AR222),INDEX($D$211:$W$211,,$C222)/$F$199)))</f>
        <v>0</v>
      </c>
      <c r="AT222" s="7">
        <f>IF($F$199="n/a",0,IF(AT$3&lt;=$C222,0,IF(AT$3&gt;($F$199+$C222),INDEX($D$211:$W$211,,$C222)-SUM($D222:AS222),INDEX($D$211:$W$211,,$C222)/$F$199)))</f>
        <v>0</v>
      </c>
      <c r="AU222" s="7">
        <f>IF($F$199="n/a",0,IF(AU$3&lt;=$C222,0,IF(AU$3&gt;($F$199+$C222),INDEX($D$211:$W$211,,$C222)-SUM($D222:AT222),INDEX($D$211:$W$211,,$C222)/$F$199)))</f>
        <v>0</v>
      </c>
      <c r="AV222" s="7">
        <f>IF($F$199="n/a",0,IF(AV$3&lt;=$C222,0,IF(AV$3&gt;($F$199+$C222),INDEX($D$211:$W$211,,$C222)-SUM($D222:AU222),INDEX($D$211:$W$211,,$C222)/$F$199)))</f>
        <v>0</v>
      </c>
      <c r="AW222" s="7">
        <f>IF($F$199="n/a",0,IF(AW$3&lt;=$C222,0,IF(AW$3&gt;($F$199+$C222),INDEX($D$211:$W$211,,$C222)-SUM($D222:AV222),INDEX($D$211:$W$211,,$C222)/$F$199)))</f>
        <v>0</v>
      </c>
      <c r="AX222" s="7">
        <f>IF($F$199="n/a",0,IF(AX$3&lt;=$C222,0,IF(AX$3&gt;($F$199+$C222),INDEX($D$211:$W$211,,$C222)-SUM($D222:AW222),INDEX($D$211:$W$211,,$C222)/$F$199)))</f>
        <v>0</v>
      </c>
      <c r="AY222" s="7">
        <f>IF($F$199="n/a",0,IF(AY$3&lt;=$C222,0,IF(AY$3&gt;($F$199+$C222),INDEX($D$211:$W$211,,$C222)-SUM($D222:AX222),INDEX($D$211:$W$211,,$C222)/$F$199)))</f>
        <v>0</v>
      </c>
      <c r="AZ222" s="7">
        <f>IF($F$199="n/a",0,IF(AZ$3&lt;=$C222,0,IF(AZ$3&gt;($F$199+$C222),INDEX($D$211:$W$211,,$C222)-SUM($D222:AY222),INDEX($D$211:$W$211,,$C222)/$F$199)))</f>
        <v>0</v>
      </c>
      <c r="BA222" s="7">
        <f>IF($F$199="n/a",0,IF(BA$3&lt;=$C222,0,IF(BA$3&gt;($F$199+$C222),INDEX($D$211:$W$211,,$C222)-SUM($D222:AZ222),INDEX($D$211:$W$211,,$C222)/$F$199)))</f>
        <v>0</v>
      </c>
      <c r="BB222" s="7">
        <f>IF($F$199="n/a",0,IF(BB$3&lt;=$C222,0,IF(BB$3&gt;($F$199+$C222),INDEX($D$211:$W$211,,$C222)-SUM($D222:BA222),INDEX($D$211:$W$211,,$C222)/$F$199)))</f>
        <v>0</v>
      </c>
      <c r="BC222" s="7">
        <f>IF($F$199="n/a",0,IF(BC$3&lt;=$C222,0,IF(BC$3&gt;($F$199+$C222),INDEX($D$211:$W$211,,$C222)-SUM($D222:BB222),INDEX($D$211:$W$211,,$C222)/$F$199)))</f>
        <v>0</v>
      </c>
      <c r="BD222" s="7">
        <f>IF($F$199="n/a",0,IF(BD$3&lt;=$C222,0,IF(BD$3&gt;($F$199+$C222),INDEX($D$211:$W$211,,$C222)-SUM($D222:BC222),INDEX($D$211:$W$211,,$C222)/$F$199)))</f>
        <v>0</v>
      </c>
      <c r="BE222" s="7">
        <f>IF($F$199="n/a",0,IF(BE$3&lt;=$C222,0,IF(BE$3&gt;($F$199+$C222),INDEX($D$211:$W$211,,$C222)-SUM($D222:BD222),INDEX($D$211:$W$211,,$C222)/$F$199)))</f>
        <v>0</v>
      </c>
      <c r="BF222" s="7">
        <f>IF($F$199="n/a",0,IF(BF$3&lt;=$C222,0,IF(BF$3&gt;($F$199+$C222),INDEX($D$211:$W$211,,$C222)-SUM($D222:BE222),INDEX($D$211:$W$211,,$C222)/$F$199)))</f>
        <v>0</v>
      </c>
      <c r="BG222" s="7">
        <f>IF($F$199="n/a",0,IF(BG$3&lt;=$C222,0,IF(BG$3&gt;($F$199+$C222),INDEX($D$211:$W$211,,$C222)-SUM($D222:BF222),INDEX($D$211:$W$211,,$C222)/$F$199)))</f>
        <v>0</v>
      </c>
      <c r="BH222" s="7">
        <f>IF($F$199="n/a",0,IF(BH$3&lt;=$C222,0,IF(BH$3&gt;($F$199+$C222),INDEX($D$211:$W$211,,$C222)-SUM($D222:BG222),INDEX($D$211:$W$211,,$C222)/$F$199)))</f>
        <v>0</v>
      </c>
      <c r="BI222" s="7">
        <f>IF($F$199="n/a",0,IF(BI$3&lt;=$C222,0,IF(BI$3&gt;($F$199+$C222),INDEX($D$211:$W$211,,$C222)-SUM($D222:BH222),INDEX($D$211:$W$211,,$C222)/$F$199)))</f>
        <v>0</v>
      </c>
      <c r="BJ222" s="7">
        <f>IF($F$199="n/a",0,IF(BJ$3&lt;=$C222,0,IF(BJ$3&gt;($F$199+$C222),INDEX($D$211:$W$211,,$C222)-SUM($D222:BI222),INDEX($D$211:$W$211,,$C222)/$F$199)))</f>
        <v>0</v>
      </c>
      <c r="BK222" s="7">
        <f>IF($F$199="n/a",0,IF(BK$3&lt;=$C222,0,IF(BK$3&gt;($F$199+$C222),INDEX($D$211:$W$211,,$C222)-SUM($D222:BJ222),INDEX($D$211:$W$211,,$C222)/$F$199)))</f>
        <v>0</v>
      </c>
    </row>
    <row r="223" spans="2:63" hidden="1" outlineLevel="1">
      <c r="B223" s="14">
        <v>2022</v>
      </c>
      <c r="C223">
        <v>10</v>
      </c>
      <c r="D223" s="7"/>
      <c r="E223" s="7">
        <f>IF($F$199="n/a",0,IF(E$3&lt;=$C223,0,IF(E$3&gt;($F$199+$C223),INDEX($D$211:$W$211,,$C223)-SUM($D223:D223),INDEX($D$211:$W$211,,$C223)/$F$199)))</f>
        <v>0</v>
      </c>
      <c r="F223" s="7">
        <f>IF($F$199="n/a",0,IF(F$3&lt;=$C223,0,IF(F$3&gt;($F$199+$C223),INDEX($D$211:$W$211,,$C223)-SUM($D223:E223),INDEX($D$211:$W$211,,$C223)/$F$199)))</f>
        <v>0</v>
      </c>
      <c r="G223" s="7">
        <f>IF($F$199="n/a",0,IF(G$3&lt;=$C223,0,IF(G$3&gt;($F$199+$C223),INDEX($D$211:$W$211,,$C223)-SUM($D223:F223),INDEX($D$211:$W$211,,$C223)/$F$199)))</f>
        <v>0</v>
      </c>
      <c r="H223" s="10">
        <f>IF($F$199="n/a",0,IF(H$3&lt;=$C223,0,IF(H$3&gt;($F$199+$C223),INDEX($D$211:$W$211,,$C223)-SUM($D223:G223),INDEX($D$211:$W$211,,$C223)/$F$199)))</f>
        <v>0</v>
      </c>
      <c r="I223" s="11">
        <f>IF($F$199="n/a",0,IF(I$3&lt;=$C223,0,IF(I$3&gt;($F$199+$C223),INDEX($D$211:$W$211,,$C223)-SUM($D223:H223),INDEX($D$211:$W$211,,$C223)/$F$199)))</f>
        <v>0</v>
      </c>
      <c r="J223" s="7">
        <f>IF($F$199="n/a",0,IF(J$3&lt;=$C223,0,IF(J$3&gt;($F$199+$C223),INDEX($D$211:$W$211,,$C223)-SUM($D223:I223),INDEX($D$211:$W$211,,$C223)/$F$199)))</f>
        <v>0</v>
      </c>
      <c r="K223" s="7">
        <f>IF($F$199="n/a",0,IF(K$3&lt;=$C223,0,IF(K$3&gt;($F$199+$C223),INDEX($D$211:$W$211,,$C223)-SUM($D223:J223),INDEX($D$211:$W$211,,$C223)/$F$199)))</f>
        <v>0</v>
      </c>
      <c r="L223" s="7">
        <f>IF($F$199="n/a",0,IF(L$3&lt;=$C223,0,IF(L$3&gt;($F$199+$C223),INDEX($D$211:$W$211,,$C223)-SUM($D223:K223),INDEX($D$211:$W$211,,$C223)/$F$199)))</f>
        <v>0</v>
      </c>
      <c r="M223" s="7">
        <f>IF($F$199="n/a",0,IF(M$3&lt;=$C223,0,IF(M$3&gt;($F$199+$C223),INDEX($D$211:$W$211,,$C223)-SUM($D223:L223),INDEX($D$211:$W$211,,$C223)/$F$199)))</f>
        <v>0</v>
      </c>
      <c r="N223" s="7">
        <f>IF($F$199="n/a",0,IF(N$3&lt;=$C223,0,IF(N$3&gt;($F$199+$C223),INDEX($D$211:$W$211,,$C223)-SUM($D223:M223),INDEX($D$211:$W$211,,$C223)/$F$199)))</f>
        <v>0</v>
      </c>
      <c r="O223" s="7">
        <f>IF($F$199="n/a",0,IF(O$3&lt;=$C223,0,IF(O$3&gt;($F$199+$C223),INDEX($D$211:$W$211,,$C223)-SUM($D223:N223),INDEX($D$211:$W$211,,$C223)/$F$199)))</f>
        <v>0</v>
      </c>
      <c r="P223" s="7">
        <f>IF($F$199="n/a",0,IF(P$3&lt;=$C223,0,IF(P$3&gt;($F$199+$C223),INDEX($D$211:$W$211,,$C223)-SUM($D223:O223),INDEX($D$211:$W$211,,$C223)/$F$199)))</f>
        <v>0</v>
      </c>
      <c r="Q223" s="7">
        <f>IF($F$199="n/a",0,IF(Q$3&lt;=$C223,0,IF(Q$3&gt;($F$199+$C223),INDEX($D$211:$W$211,,$C223)-SUM($D223:P223),INDEX($D$211:$W$211,,$C223)/$F$199)))</f>
        <v>0</v>
      </c>
      <c r="R223" s="7">
        <f>IF($F$199="n/a",0,IF(R$3&lt;=$C223,0,IF(R$3&gt;($F$199+$C223),INDEX($D$211:$W$211,,$C223)-SUM($D223:Q223),INDEX($D$211:$W$211,,$C223)/$F$199)))</f>
        <v>0</v>
      </c>
      <c r="S223" s="7">
        <f>IF($F$199="n/a",0,IF(S$3&lt;=$C223,0,IF(S$3&gt;($F$199+$C223),INDEX($D$211:$W$211,,$C223)-SUM($D223:R223),INDEX($D$211:$W$211,,$C223)/$F$199)))</f>
        <v>0</v>
      </c>
      <c r="T223" s="7">
        <f>IF($F$199="n/a",0,IF(T$3&lt;=$C223,0,IF(T$3&gt;($F$199+$C223),INDEX($D$211:$W$211,,$C223)-SUM($D223:S223),INDEX($D$211:$W$211,,$C223)/$F$199)))</f>
        <v>0</v>
      </c>
      <c r="U223" s="7">
        <f>IF($F$199="n/a",0,IF(U$3&lt;=$C223,0,IF(U$3&gt;($F$199+$C223),INDEX($D$211:$W$211,,$C223)-SUM($D223:T223),INDEX($D$211:$W$211,,$C223)/$F$199)))</f>
        <v>0</v>
      </c>
      <c r="V223" s="7">
        <f>IF($F$199="n/a",0,IF(V$3&lt;=$C223,0,IF(V$3&gt;($F$199+$C223),INDEX($D$211:$W$211,,$C223)-SUM($D223:U223),INDEX($D$211:$W$211,,$C223)/$F$199)))</f>
        <v>0</v>
      </c>
      <c r="W223" s="7">
        <f>IF($F$199="n/a",0,IF(W$3&lt;=$C223,0,IF(W$3&gt;($F$199+$C223),INDEX($D$211:$W$211,,$C223)-SUM($D223:V223),INDEX($D$211:$W$211,,$C223)/$F$199)))</f>
        <v>0</v>
      </c>
      <c r="X223" s="7">
        <f>IF($F$199="n/a",0,IF(X$3&lt;=$C223,0,IF(X$3&gt;($F$199+$C223),INDEX($D$211:$W$211,,$C223)-SUM($D223:W223),INDEX($D$211:$W$211,,$C223)/$F$199)))</f>
        <v>0</v>
      </c>
      <c r="Y223" s="7">
        <f>IF($F$199="n/a",0,IF(Y$3&lt;=$C223,0,IF(Y$3&gt;($F$199+$C223),INDEX($D$211:$W$211,,$C223)-SUM($D223:X223),INDEX($D$211:$W$211,,$C223)/$F$199)))</f>
        <v>0</v>
      </c>
      <c r="Z223" s="7">
        <f>IF($F$199="n/a",0,IF(Z$3&lt;=$C223,0,IF(Z$3&gt;($F$199+$C223),INDEX($D$211:$W$211,,$C223)-SUM($D223:Y223),INDEX($D$211:$W$211,,$C223)/$F$199)))</f>
        <v>0</v>
      </c>
      <c r="AA223" s="7">
        <f>IF($F$199="n/a",0,IF(AA$3&lt;=$C223,0,IF(AA$3&gt;($F$199+$C223),INDEX($D$211:$W$211,,$C223)-SUM($D223:Z223),INDEX($D$211:$W$211,,$C223)/$F$199)))</f>
        <v>0</v>
      </c>
      <c r="AB223" s="7">
        <f>IF($F$199="n/a",0,IF(AB$3&lt;=$C223,0,IF(AB$3&gt;($F$199+$C223),INDEX($D$211:$W$211,,$C223)-SUM($D223:AA223),INDEX($D$211:$W$211,,$C223)/$F$199)))</f>
        <v>0</v>
      </c>
      <c r="AC223" s="7">
        <f>IF($F$199="n/a",0,IF(AC$3&lt;=$C223,0,IF(AC$3&gt;($F$199+$C223),INDEX($D$211:$W$211,,$C223)-SUM($D223:AB223),INDEX($D$211:$W$211,,$C223)/$F$199)))</f>
        <v>0</v>
      </c>
      <c r="AD223" s="7">
        <f>IF($F$199="n/a",0,IF(AD$3&lt;=$C223,0,IF(AD$3&gt;($F$199+$C223),INDEX($D$211:$W$211,,$C223)-SUM($D223:AC223),INDEX($D$211:$W$211,,$C223)/$F$199)))</f>
        <v>0</v>
      </c>
      <c r="AE223" s="7">
        <f>IF($F$199="n/a",0,IF(AE$3&lt;=$C223,0,IF(AE$3&gt;($F$199+$C223),INDEX($D$211:$W$211,,$C223)-SUM($D223:AD223),INDEX($D$211:$W$211,,$C223)/$F$199)))</f>
        <v>0</v>
      </c>
      <c r="AF223" s="7">
        <f>IF($F$199="n/a",0,IF(AF$3&lt;=$C223,0,IF(AF$3&gt;($F$199+$C223),INDEX($D$211:$W$211,,$C223)-SUM($D223:AE223),INDEX($D$211:$W$211,,$C223)/$F$199)))</f>
        <v>0</v>
      </c>
      <c r="AG223" s="7">
        <f>IF($F$199="n/a",0,IF(AG$3&lt;=$C223,0,IF(AG$3&gt;($F$199+$C223),INDEX($D$211:$W$211,,$C223)-SUM($D223:AF223),INDEX($D$211:$W$211,,$C223)/$F$199)))</f>
        <v>0</v>
      </c>
      <c r="AH223" s="7">
        <f>IF($F$199="n/a",0,IF(AH$3&lt;=$C223,0,IF(AH$3&gt;($F$199+$C223),INDEX($D$211:$W$211,,$C223)-SUM($D223:AG223),INDEX($D$211:$W$211,,$C223)/$F$199)))</f>
        <v>0</v>
      </c>
      <c r="AI223" s="7">
        <f>IF($F$199="n/a",0,IF(AI$3&lt;=$C223,0,IF(AI$3&gt;($F$199+$C223),INDEX($D$211:$W$211,,$C223)-SUM($D223:AH223),INDEX($D$211:$W$211,,$C223)/$F$199)))</f>
        <v>0</v>
      </c>
      <c r="AJ223" s="7">
        <f>IF($F$199="n/a",0,IF(AJ$3&lt;=$C223,0,IF(AJ$3&gt;($F$199+$C223),INDEX($D$211:$W$211,,$C223)-SUM($D223:AI223),INDEX($D$211:$W$211,,$C223)/$F$199)))</f>
        <v>0</v>
      </c>
      <c r="AK223" s="7">
        <f>IF($F$199="n/a",0,IF(AK$3&lt;=$C223,0,IF(AK$3&gt;($F$199+$C223),INDEX($D$211:$W$211,,$C223)-SUM($D223:AJ223),INDEX($D$211:$W$211,,$C223)/$F$199)))</f>
        <v>0</v>
      </c>
      <c r="AL223" s="7">
        <f>IF($F$199="n/a",0,IF(AL$3&lt;=$C223,0,IF(AL$3&gt;($F$199+$C223),INDEX($D$211:$W$211,,$C223)-SUM($D223:AK223),INDEX($D$211:$W$211,,$C223)/$F$199)))</f>
        <v>0</v>
      </c>
      <c r="AM223" s="7">
        <f>IF($F$199="n/a",0,IF(AM$3&lt;=$C223,0,IF(AM$3&gt;($F$199+$C223),INDEX($D$211:$W$211,,$C223)-SUM($D223:AL223),INDEX($D$211:$W$211,,$C223)/$F$199)))</f>
        <v>0</v>
      </c>
      <c r="AN223" s="7">
        <f>IF($F$199="n/a",0,IF(AN$3&lt;=$C223,0,IF(AN$3&gt;($F$199+$C223),INDEX($D$211:$W$211,,$C223)-SUM($D223:AM223),INDEX($D$211:$W$211,,$C223)/$F$199)))</f>
        <v>0</v>
      </c>
      <c r="AO223" s="7">
        <f>IF($F$199="n/a",0,IF(AO$3&lt;=$C223,0,IF(AO$3&gt;($F$199+$C223),INDEX($D$211:$W$211,,$C223)-SUM($D223:AN223),INDEX($D$211:$W$211,,$C223)/$F$199)))</f>
        <v>0</v>
      </c>
      <c r="AP223" s="7">
        <f>IF($F$199="n/a",0,IF(AP$3&lt;=$C223,0,IF(AP$3&gt;($F$199+$C223),INDEX($D$211:$W$211,,$C223)-SUM($D223:AO223),INDEX($D$211:$W$211,,$C223)/$F$199)))</f>
        <v>0</v>
      </c>
      <c r="AQ223" s="7">
        <f>IF($F$199="n/a",0,IF(AQ$3&lt;=$C223,0,IF(AQ$3&gt;($F$199+$C223),INDEX($D$211:$W$211,,$C223)-SUM($D223:AP223),INDEX($D$211:$W$211,,$C223)/$F$199)))</f>
        <v>0</v>
      </c>
      <c r="AR223" s="7">
        <f>IF($F$199="n/a",0,IF(AR$3&lt;=$C223,0,IF(AR$3&gt;($F$199+$C223),INDEX($D$211:$W$211,,$C223)-SUM($D223:AQ223),INDEX($D$211:$W$211,,$C223)/$F$199)))</f>
        <v>0</v>
      </c>
      <c r="AS223" s="7">
        <f>IF($F$199="n/a",0,IF(AS$3&lt;=$C223,0,IF(AS$3&gt;($F$199+$C223),INDEX($D$211:$W$211,,$C223)-SUM($D223:AR223),INDEX($D$211:$W$211,,$C223)/$F$199)))</f>
        <v>0</v>
      </c>
      <c r="AT223" s="7">
        <f>IF($F$199="n/a",0,IF(AT$3&lt;=$C223,0,IF(AT$3&gt;($F$199+$C223),INDEX($D$211:$W$211,,$C223)-SUM($D223:AS223),INDEX($D$211:$W$211,,$C223)/$F$199)))</f>
        <v>0</v>
      </c>
      <c r="AU223" s="7">
        <f>IF($F$199="n/a",0,IF(AU$3&lt;=$C223,0,IF(AU$3&gt;($F$199+$C223),INDEX($D$211:$W$211,,$C223)-SUM($D223:AT223),INDEX($D$211:$W$211,,$C223)/$F$199)))</f>
        <v>0</v>
      </c>
      <c r="AV223" s="7">
        <f>IF($F$199="n/a",0,IF(AV$3&lt;=$C223,0,IF(AV$3&gt;($F$199+$C223),INDEX($D$211:$W$211,,$C223)-SUM($D223:AU223),INDEX($D$211:$W$211,,$C223)/$F$199)))</f>
        <v>0</v>
      </c>
      <c r="AW223" s="7">
        <f>IF($F$199="n/a",0,IF(AW$3&lt;=$C223,0,IF(AW$3&gt;($F$199+$C223),INDEX($D$211:$W$211,,$C223)-SUM($D223:AV223),INDEX($D$211:$W$211,,$C223)/$F$199)))</f>
        <v>0</v>
      </c>
      <c r="AX223" s="7">
        <f>IF($F$199="n/a",0,IF(AX$3&lt;=$C223,0,IF(AX$3&gt;($F$199+$C223),INDEX($D$211:$W$211,,$C223)-SUM($D223:AW223),INDEX($D$211:$W$211,,$C223)/$F$199)))</f>
        <v>0</v>
      </c>
      <c r="AY223" s="7">
        <f>IF($F$199="n/a",0,IF(AY$3&lt;=$C223,0,IF(AY$3&gt;($F$199+$C223),INDEX($D$211:$W$211,,$C223)-SUM($D223:AX223),INDEX($D$211:$W$211,,$C223)/$F$199)))</f>
        <v>0</v>
      </c>
      <c r="AZ223" s="7">
        <f>IF($F$199="n/a",0,IF(AZ$3&lt;=$C223,0,IF(AZ$3&gt;($F$199+$C223),INDEX($D$211:$W$211,,$C223)-SUM($D223:AY223),INDEX($D$211:$W$211,,$C223)/$F$199)))</f>
        <v>0</v>
      </c>
      <c r="BA223" s="7">
        <f>IF($F$199="n/a",0,IF(BA$3&lt;=$C223,0,IF(BA$3&gt;($F$199+$C223),INDEX($D$211:$W$211,,$C223)-SUM($D223:AZ223),INDEX($D$211:$W$211,,$C223)/$F$199)))</f>
        <v>0</v>
      </c>
      <c r="BB223" s="7">
        <f>IF($F$199="n/a",0,IF(BB$3&lt;=$C223,0,IF(BB$3&gt;($F$199+$C223),INDEX($D$211:$W$211,,$C223)-SUM($D223:BA223),INDEX($D$211:$W$211,,$C223)/$F$199)))</f>
        <v>0</v>
      </c>
      <c r="BC223" s="7">
        <f>IF($F$199="n/a",0,IF(BC$3&lt;=$C223,0,IF(BC$3&gt;($F$199+$C223),INDEX($D$211:$W$211,,$C223)-SUM($D223:BB223),INDEX($D$211:$W$211,,$C223)/$F$199)))</f>
        <v>0</v>
      </c>
      <c r="BD223" s="7">
        <f>IF($F$199="n/a",0,IF(BD$3&lt;=$C223,0,IF(BD$3&gt;($F$199+$C223),INDEX($D$211:$W$211,,$C223)-SUM($D223:BC223),INDEX($D$211:$W$211,,$C223)/$F$199)))</f>
        <v>0</v>
      </c>
      <c r="BE223" s="7">
        <f>IF($F$199="n/a",0,IF(BE$3&lt;=$C223,0,IF(BE$3&gt;($F$199+$C223),INDEX($D$211:$W$211,,$C223)-SUM($D223:BD223),INDEX($D$211:$W$211,,$C223)/$F$199)))</f>
        <v>0</v>
      </c>
      <c r="BF223" s="7">
        <f>IF($F$199="n/a",0,IF(BF$3&lt;=$C223,0,IF(BF$3&gt;($F$199+$C223),INDEX($D$211:$W$211,,$C223)-SUM($D223:BE223),INDEX($D$211:$W$211,,$C223)/$F$199)))</f>
        <v>0</v>
      </c>
      <c r="BG223" s="7">
        <f>IF($F$199="n/a",0,IF(BG$3&lt;=$C223,0,IF(BG$3&gt;($F$199+$C223),INDEX($D$211:$W$211,,$C223)-SUM($D223:BF223),INDEX($D$211:$W$211,,$C223)/$F$199)))</f>
        <v>0</v>
      </c>
      <c r="BH223" s="7">
        <f>IF($F$199="n/a",0,IF(BH$3&lt;=$C223,0,IF(BH$3&gt;($F$199+$C223),INDEX($D$211:$W$211,,$C223)-SUM($D223:BG223),INDEX($D$211:$W$211,,$C223)/$F$199)))</f>
        <v>0</v>
      </c>
      <c r="BI223" s="7">
        <f>IF($F$199="n/a",0,IF(BI$3&lt;=$C223,0,IF(BI$3&gt;($F$199+$C223),INDEX($D$211:$W$211,,$C223)-SUM($D223:BH223),INDEX($D$211:$W$211,,$C223)/$F$199)))</f>
        <v>0</v>
      </c>
      <c r="BJ223" s="7">
        <f>IF($F$199="n/a",0,IF(BJ$3&lt;=$C223,0,IF(BJ$3&gt;($F$199+$C223),INDEX($D$211:$W$211,,$C223)-SUM($D223:BI223),INDEX($D$211:$W$211,,$C223)/$F$199)))</f>
        <v>0</v>
      </c>
      <c r="BK223" s="7">
        <f>IF($F$199="n/a",0,IF(BK$3&lt;=$C223,0,IF(BK$3&gt;($F$199+$C223),INDEX($D$211:$W$211,,$C223)-SUM($D223:BJ223),INDEX($D$211:$W$211,,$C223)/$F$199)))</f>
        <v>0</v>
      </c>
    </row>
    <row r="224" spans="2:63" hidden="1" outlineLevel="1">
      <c r="B224" s="14">
        <v>2023</v>
      </c>
      <c r="C224">
        <v>11</v>
      </c>
      <c r="D224" s="7"/>
      <c r="E224" s="7">
        <f>IF($F$199="n/a",0,IF(E$3&lt;=$C224,0,IF(E$3&gt;($F$199+$C224),INDEX($D$211:$W$211,,$C224)-SUM($D224:D224),INDEX($D$211:$W$211,,$C224)/$F$199)))</f>
        <v>0</v>
      </c>
      <c r="F224" s="7">
        <f>IF($F$199="n/a",0,IF(F$3&lt;=$C224,0,IF(F$3&gt;($F$199+$C224),INDEX($D$211:$W$211,,$C224)-SUM($D224:E224),INDEX($D$211:$W$211,,$C224)/$F$199)))</f>
        <v>0</v>
      </c>
      <c r="G224" s="7">
        <f>IF($F$199="n/a",0,IF(G$3&lt;=$C224,0,IF(G$3&gt;($F$199+$C224),INDEX($D$211:$W$211,,$C224)-SUM($D224:F224),INDEX($D$211:$W$211,,$C224)/$F$199)))</f>
        <v>0</v>
      </c>
      <c r="H224" s="10">
        <f>IF($F$199="n/a",0,IF(H$3&lt;=$C224,0,IF(H$3&gt;($F$199+$C224),INDEX($D$211:$W$211,,$C224)-SUM($D224:G224),INDEX($D$211:$W$211,,$C224)/$F$199)))</f>
        <v>0</v>
      </c>
      <c r="I224" s="11">
        <f>IF($F$199="n/a",0,IF(I$3&lt;=$C224,0,IF(I$3&gt;($F$199+$C224),INDEX($D$211:$W$211,,$C224)-SUM($D224:H224),INDEX($D$211:$W$211,,$C224)/$F$199)))</f>
        <v>0</v>
      </c>
      <c r="J224" s="7">
        <f>IF($F$199="n/a",0,IF(J$3&lt;=$C224,0,IF(J$3&gt;($F$199+$C224),INDEX($D$211:$W$211,,$C224)-SUM($D224:I224),INDEX($D$211:$W$211,,$C224)/$F$199)))</f>
        <v>0</v>
      </c>
      <c r="K224" s="7">
        <f>IF($F$199="n/a",0,IF(K$3&lt;=$C224,0,IF(K$3&gt;($F$199+$C224),INDEX($D$211:$W$211,,$C224)-SUM($D224:J224),INDEX($D$211:$W$211,,$C224)/$F$199)))</f>
        <v>0</v>
      </c>
      <c r="L224" s="7">
        <f>IF($F$199="n/a",0,IF(L$3&lt;=$C224,0,IF(L$3&gt;($F$199+$C224),INDEX($D$211:$W$211,,$C224)-SUM($D224:K224),INDEX($D$211:$W$211,,$C224)/$F$199)))</f>
        <v>0</v>
      </c>
      <c r="M224" s="7">
        <f>IF($F$199="n/a",0,IF(M$3&lt;=$C224,0,IF(M$3&gt;($F$199+$C224),INDEX($D$211:$W$211,,$C224)-SUM($D224:L224),INDEX($D$211:$W$211,,$C224)/$F$199)))</f>
        <v>0</v>
      </c>
      <c r="N224" s="7">
        <f>IF($F$199="n/a",0,IF(N$3&lt;=$C224,0,IF(N$3&gt;($F$199+$C224),INDEX($D$211:$W$211,,$C224)-SUM($D224:M224),INDEX($D$211:$W$211,,$C224)/$F$199)))</f>
        <v>0</v>
      </c>
      <c r="O224" s="7">
        <f>IF($F$199="n/a",0,IF(O$3&lt;=$C224,0,IF(O$3&gt;($F$199+$C224),INDEX($D$211:$W$211,,$C224)-SUM($D224:N224),INDEX($D$211:$W$211,,$C224)/$F$199)))</f>
        <v>0</v>
      </c>
      <c r="P224" s="7">
        <f>IF($F$199="n/a",0,IF(P$3&lt;=$C224,0,IF(P$3&gt;($F$199+$C224),INDEX($D$211:$W$211,,$C224)-SUM($D224:O224),INDEX($D$211:$W$211,,$C224)/$F$199)))</f>
        <v>0</v>
      </c>
      <c r="Q224" s="7">
        <f>IF($F$199="n/a",0,IF(Q$3&lt;=$C224,0,IF(Q$3&gt;($F$199+$C224),INDEX($D$211:$W$211,,$C224)-SUM($D224:P224),INDEX($D$211:$W$211,,$C224)/$F$199)))</f>
        <v>0</v>
      </c>
      <c r="R224" s="7">
        <f>IF($F$199="n/a",0,IF(R$3&lt;=$C224,0,IF(R$3&gt;($F$199+$C224),INDEX($D$211:$W$211,,$C224)-SUM($D224:Q224),INDEX($D$211:$W$211,,$C224)/$F$199)))</f>
        <v>0</v>
      </c>
      <c r="S224" s="7">
        <f>IF($F$199="n/a",0,IF(S$3&lt;=$C224,0,IF(S$3&gt;($F$199+$C224),INDEX($D$211:$W$211,,$C224)-SUM($D224:R224),INDEX($D$211:$W$211,,$C224)/$F$199)))</f>
        <v>0</v>
      </c>
      <c r="T224" s="7">
        <f>IF($F$199="n/a",0,IF(T$3&lt;=$C224,0,IF(T$3&gt;($F$199+$C224),INDEX($D$211:$W$211,,$C224)-SUM($D224:S224),INDEX($D$211:$W$211,,$C224)/$F$199)))</f>
        <v>0</v>
      </c>
      <c r="U224" s="7">
        <f>IF($F$199="n/a",0,IF(U$3&lt;=$C224,0,IF(U$3&gt;($F$199+$C224),INDEX($D$211:$W$211,,$C224)-SUM($D224:T224),INDEX($D$211:$W$211,,$C224)/$F$199)))</f>
        <v>0</v>
      </c>
      <c r="V224" s="7">
        <f>IF($F$199="n/a",0,IF(V$3&lt;=$C224,0,IF(V$3&gt;($F$199+$C224),INDEX($D$211:$W$211,,$C224)-SUM($D224:U224),INDEX($D$211:$W$211,,$C224)/$F$199)))</f>
        <v>0</v>
      </c>
      <c r="W224" s="7">
        <f>IF($F$199="n/a",0,IF(W$3&lt;=$C224,0,IF(W$3&gt;($F$199+$C224),INDEX($D$211:$W$211,,$C224)-SUM($D224:V224),INDEX($D$211:$W$211,,$C224)/$F$199)))</f>
        <v>0</v>
      </c>
      <c r="X224" s="7">
        <f>IF($F$199="n/a",0,IF(X$3&lt;=$C224,0,IF(X$3&gt;($F$199+$C224),INDEX($D$211:$W$211,,$C224)-SUM($D224:W224),INDEX($D$211:$W$211,,$C224)/$F$199)))</f>
        <v>0</v>
      </c>
      <c r="Y224" s="7">
        <f>IF($F$199="n/a",0,IF(Y$3&lt;=$C224,0,IF(Y$3&gt;($F$199+$C224),INDEX($D$211:$W$211,,$C224)-SUM($D224:X224),INDEX($D$211:$W$211,,$C224)/$F$199)))</f>
        <v>0</v>
      </c>
      <c r="Z224" s="7">
        <f>IF($F$199="n/a",0,IF(Z$3&lt;=$C224,0,IF(Z$3&gt;($F$199+$C224),INDEX($D$211:$W$211,,$C224)-SUM($D224:Y224),INDEX($D$211:$W$211,,$C224)/$F$199)))</f>
        <v>0</v>
      </c>
      <c r="AA224" s="7">
        <f>IF($F$199="n/a",0,IF(AA$3&lt;=$C224,0,IF(AA$3&gt;($F$199+$C224),INDEX($D$211:$W$211,,$C224)-SUM($D224:Z224),INDEX($D$211:$W$211,,$C224)/$F$199)))</f>
        <v>0</v>
      </c>
      <c r="AB224" s="7">
        <f>IF($F$199="n/a",0,IF(AB$3&lt;=$C224,0,IF(AB$3&gt;($F$199+$C224),INDEX($D$211:$W$211,,$C224)-SUM($D224:AA224),INDEX($D$211:$W$211,,$C224)/$F$199)))</f>
        <v>0</v>
      </c>
      <c r="AC224" s="7">
        <f>IF($F$199="n/a",0,IF(AC$3&lt;=$C224,0,IF(AC$3&gt;($F$199+$C224),INDEX($D$211:$W$211,,$C224)-SUM($D224:AB224),INDEX($D$211:$W$211,,$C224)/$F$199)))</f>
        <v>0</v>
      </c>
      <c r="AD224" s="7">
        <f>IF($F$199="n/a",0,IF(AD$3&lt;=$C224,0,IF(AD$3&gt;($F$199+$C224),INDEX($D$211:$W$211,,$C224)-SUM($D224:AC224),INDEX($D$211:$W$211,,$C224)/$F$199)))</f>
        <v>0</v>
      </c>
      <c r="AE224" s="7">
        <f>IF($F$199="n/a",0,IF(AE$3&lt;=$C224,0,IF(AE$3&gt;($F$199+$C224),INDEX($D$211:$W$211,,$C224)-SUM($D224:AD224),INDEX($D$211:$W$211,,$C224)/$F$199)))</f>
        <v>0</v>
      </c>
      <c r="AF224" s="7">
        <f>IF($F$199="n/a",0,IF(AF$3&lt;=$C224,0,IF(AF$3&gt;($F$199+$C224),INDEX($D$211:$W$211,,$C224)-SUM($D224:AE224),INDEX($D$211:$W$211,,$C224)/$F$199)))</f>
        <v>0</v>
      </c>
      <c r="AG224" s="7">
        <f>IF($F$199="n/a",0,IF(AG$3&lt;=$C224,0,IF(AG$3&gt;($F$199+$C224),INDEX($D$211:$W$211,,$C224)-SUM($D224:AF224),INDEX($D$211:$W$211,,$C224)/$F$199)))</f>
        <v>0</v>
      </c>
      <c r="AH224" s="7">
        <f>IF($F$199="n/a",0,IF(AH$3&lt;=$C224,0,IF(AH$3&gt;($F$199+$C224),INDEX($D$211:$W$211,,$C224)-SUM($D224:AG224),INDEX($D$211:$W$211,,$C224)/$F$199)))</f>
        <v>0</v>
      </c>
      <c r="AI224" s="7">
        <f>IF($F$199="n/a",0,IF(AI$3&lt;=$C224,0,IF(AI$3&gt;($F$199+$C224),INDEX($D$211:$W$211,,$C224)-SUM($D224:AH224),INDEX($D$211:$W$211,,$C224)/$F$199)))</f>
        <v>0</v>
      </c>
      <c r="AJ224" s="7">
        <f>IF($F$199="n/a",0,IF(AJ$3&lt;=$C224,0,IF(AJ$3&gt;($F$199+$C224),INDEX($D$211:$W$211,,$C224)-SUM($D224:AI224),INDEX($D$211:$W$211,,$C224)/$F$199)))</f>
        <v>0</v>
      </c>
      <c r="AK224" s="7">
        <f>IF($F$199="n/a",0,IF(AK$3&lt;=$C224,0,IF(AK$3&gt;($F$199+$C224),INDEX($D$211:$W$211,,$C224)-SUM($D224:AJ224),INDEX($D$211:$W$211,,$C224)/$F$199)))</f>
        <v>0</v>
      </c>
      <c r="AL224" s="7">
        <f>IF($F$199="n/a",0,IF(AL$3&lt;=$C224,0,IF(AL$3&gt;($F$199+$C224),INDEX($D$211:$W$211,,$C224)-SUM($D224:AK224),INDEX($D$211:$W$211,,$C224)/$F$199)))</f>
        <v>0</v>
      </c>
      <c r="AM224" s="7">
        <f>IF($F$199="n/a",0,IF(AM$3&lt;=$C224,0,IF(AM$3&gt;($F$199+$C224),INDEX($D$211:$W$211,,$C224)-SUM($D224:AL224),INDEX($D$211:$W$211,,$C224)/$F$199)))</f>
        <v>0</v>
      </c>
      <c r="AN224" s="7">
        <f>IF($F$199="n/a",0,IF(AN$3&lt;=$C224,0,IF(AN$3&gt;($F$199+$C224),INDEX($D$211:$W$211,,$C224)-SUM($D224:AM224),INDEX($D$211:$W$211,,$C224)/$F$199)))</f>
        <v>0</v>
      </c>
      <c r="AO224" s="7">
        <f>IF($F$199="n/a",0,IF(AO$3&lt;=$C224,0,IF(AO$3&gt;($F$199+$C224),INDEX($D$211:$W$211,,$C224)-SUM($D224:AN224),INDEX($D$211:$W$211,,$C224)/$F$199)))</f>
        <v>0</v>
      </c>
      <c r="AP224" s="7">
        <f>IF($F$199="n/a",0,IF(AP$3&lt;=$C224,0,IF(AP$3&gt;($F$199+$C224),INDEX($D$211:$W$211,,$C224)-SUM($D224:AO224),INDEX($D$211:$W$211,,$C224)/$F$199)))</f>
        <v>0</v>
      </c>
      <c r="AQ224" s="7">
        <f>IF($F$199="n/a",0,IF(AQ$3&lt;=$C224,0,IF(AQ$3&gt;($F$199+$C224),INDEX($D$211:$W$211,,$C224)-SUM($D224:AP224),INDEX($D$211:$W$211,,$C224)/$F$199)))</f>
        <v>0</v>
      </c>
      <c r="AR224" s="7">
        <f>IF($F$199="n/a",0,IF(AR$3&lt;=$C224,0,IF(AR$3&gt;($F$199+$C224),INDEX($D$211:$W$211,,$C224)-SUM($D224:AQ224),INDEX($D$211:$W$211,,$C224)/$F$199)))</f>
        <v>0</v>
      </c>
      <c r="AS224" s="7">
        <f>IF($F$199="n/a",0,IF(AS$3&lt;=$C224,0,IF(AS$3&gt;($F$199+$C224),INDEX($D$211:$W$211,,$C224)-SUM($D224:AR224),INDEX($D$211:$W$211,,$C224)/$F$199)))</f>
        <v>0</v>
      </c>
      <c r="AT224" s="7">
        <f>IF($F$199="n/a",0,IF(AT$3&lt;=$C224,0,IF(AT$3&gt;($F$199+$C224),INDEX($D$211:$W$211,,$C224)-SUM($D224:AS224),INDEX($D$211:$W$211,,$C224)/$F$199)))</f>
        <v>0</v>
      </c>
      <c r="AU224" s="7">
        <f>IF($F$199="n/a",0,IF(AU$3&lt;=$C224,0,IF(AU$3&gt;($F$199+$C224),INDEX($D$211:$W$211,,$C224)-SUM($D224:AT224),INDEX($D$211:$W$211,,$C224)/$F$199)))</f>
        <v>0</v>
      </c>
      <c r="AV224" s="7">
        <f>IF($F$199="n/a",0,IF(AV$3&lt;=$C224,0,IF(AV$3&gt;($F$199+$C224),INDEX($D$211:$W$211,,$C224)-SUM($D224:AU224),INDEX($D$211:$W$211,,$C224)/$F$199)))</f>
        <v>0</v>
      </c>
      <c r="AW224" s="7">
        <f>IF($F$199="n/a",0,IF(AW$3&lt;=$C224,0,IF(AW$3&gt;($F$199+$C224),INDEX($D$211:$W$211,,$C224)-SUM($D224:AV224),INDEX($D$211:$W$211,,$C224)/$F$199)))</f>
        <v>0</v>
      </c>
      <c r="AX224" s="7">
        <f>IF($F$199="n/a",0,IF(AX$3&lt;=$C224,0,IF(AX$3&gt;($F$199+$C224),INDEX($D$211:$W$211,,$C224)-SUM($D224:AW224),INDEX($D$211:$W$211,,$C224)/$F$199)))</f>
        <v>0</v>
      </c>
      <c r="AY224" s="7">
        <f>IF($F$199="n/a",0,IF(AY$3&lt;=$C224,0,IF(AY$3&gt;($F$199+$C224),INDEX($D$211:$W$211,,$C224)-SUM($D224:AX224),INDEX($D$211:$W$211,,$C224)/$F$199)))</f>
        <v>0</v>
      </c>
      <c r="AZ224" s="7">
        <f>IF($F$199="n/a",0,IF(AZ$3&lt;=$C224,0,IF(AZ$3&gt;($F$199+$C224),INDEX($D$211:$W$211,,$C224)-SUM($D224:AY224),INDEX($D$211:$W$211,,$C224)/$F$199)))</f>
        <v>0</v>
      </c>
      <c r="BA224" s="7">
        <f>IF($F$199="n/a",0,IF(BA$3&lt;=$C224,0,IF(BA$3&gt;($F$199+$C224),INDEX($D$211:$W$211,,$C224)-SUM($D224:AZ224),INDEX($D$211:$W$211,,$C224)/$F$199)))</f>
        <v>0</v>
      </c>
      <c r="BB224" s="7">
        <f>IF($F$199="n/a",0,IF(BB$3&lt;=$C224,0,IF(BB$3&gt;($F$199+$C224),INDEX($D$211:$W$211,,$C224)-SUM($D224:BA224),INDEX($D$211:$W$211,,$C224)/$F$199)))</f>
        <v>0</v>
      </c>
      <c r="BC224" s="7">
        <f>IF($F$199="n/a",0,IF(BC$3&lt;=$C224,0,IF(BC$3&gt;($F$199+$C224),INDEX($D$211:$W$211,,$C224)-SUM($D224:BB224),INDEX($D$211:$W$211,,$C224)/$F$199)))</f>
        <v>0</v>
      </c>
      <c r="BD224" s="7">
        <f>IF($F$199="n/a",0,IF(BD$3&lt;=$C224,0,IF(BD$3&gt;($F$199+$C224),INDEX($D$211:$W$211,,$C224)-SUM($D224:BC224),INDEX($D$211:$W$211,,$C224)/$F$199)))</f>
        <v>0</v>
      </c>
      <c r="BE224" s="7">
        <f>IF($F$199="n/a",0,IF(BE$3&lt;=$C224,0,IF(BE$3&gt;($F$199+$C224),INDEX($D$211:$W$211,,$C224)-SUM($D224:BD224),INDEX($D$211:$W$211,,$C224)/$F$199)))</f>
        <v>0</v>
      </c>
      <c r="BF224" s="7">
        <f>IF($F$199="n/a",0,IF(BF$3&lt;=$C224,0,IF(BF$3&gt;($F$199+$C224),INDEX($D$211:$W$211,,$C224)-SUM($D224:BE224),INDEX($D$211:$W$211,,$C224)/$F$199)))</f>
        <v>0</v>
      </c>
      <c r="BG224" s="7">
        <f>IF($F$199="n/a",0,IF(BG$3&lt;=$C224,0,IF(BG$3&gt;($F$199+$C224),INDEX($D$211:$W$211,,$C224)-SUM($D224:BF224),INDEX($D$211:$W$211,,$C224)/$F$199)))</f>
        <v>0</v>
      </c>
      <c r="BH224" s="7">
        <f>IF($F$199="n/a",0,IF(BH$3&lt;=$C224,0,IF(BH$3&gt;($F$199+$C224),INDEX($D$211:$W$211,,$C224)-SUM($D224:BG224),INDEX($D$211:$W$211,,$C224)/$F$199)))</f>
        <v>0</v>
      </c>
      <c r="BI224" s="7">
        <f>IF($F$199="n/a",0,IF(BI$3&lt;=$C224,0,IF(BI$3&gt;($F$199+$C224),INDEX($D$211:$W$211,,$C224)-SUM($D224:BH224),INDEX($D$211:$W$211,,$C224)/$F$199)))</f>
        <v>0</v>
      </c>
      <c r="BJ224" s="7">
        <f>IF($F$199="n/a",0,IF(BJ$3&lt;=$C224,0,IF(BJ$3&gt;($F$199+$C224),INDEX($D$211:$W$211,,$C224)-SUM($D224:BI224),INDEX($D$211:$W$211,,$C224)/$F$199)))</f>
        <v>0</v>
      </c>
      <c r="BK224" s="7">
        <f>IF($F$199="n/a",0,IF(BK$3&lt;=$C224,0,IF(BK$3&gt;($F$199+$C224),INDEX($D$211:$W$211,,$C224)-SUM($D224:BJ224),INDEX($D$211:$W$211,,$C224)/$F$199)))</f>
        <v>0</v>
      </c>
    </row>
    <row r="225" spans="2:63" hidden="1" outlineLevel="1">
      <c r="B225" s="14">
        <v>2024</v>
      </c>
      <c r="C225">
        <v>12</v>
      </c>
      <c r="D225" s="7"/>
      <c r="E225" s="7">
        <f>IF($F$199="n/a",0,IF(E$3&lt;=$C225,0,IF(E$3&gt;($F$199+$C225),INDEX($D$211:$W$211,,$C225)-SUM($D225:D225),INDEX($D$211:$W$211,,$C225)/$F$199)))</f>
        <v>0</v>
      </c>
      <c r="F225" s="7">
        <f>IF($F$199="n/a",0,IF(F$3&lt;=$C225,0,IF(F$3&gt;($F$199+$C225),INDEX($D$211:$W$211,,$C225)-SUM($D225:E225),INDEX($D$211:$W$211,,$C225)/$F$199)))</f>
        <v>0</v>
      </c>
      <c r="G225" s="7">
        <f>IF($F$199="n/a",0,IF(G$3&lt;=$C225,0,IF(G$3&gt;($F$199+$C225),INDEX($D$211:$W$211,,$C225)-SUM($D225:F225),INDEX($D$211:$W$211,,$C225)/$F$199)))</f>
        <v>0</v>
      </c>
      <c r="H225" s="10">
        <f>IF($F$199="n/a",0,IF(H$3&lt;=$C225,0,IF(H$3&gt;($F$199+$C225),INDEX($D$211:$W$211,,$C225)-SUM($D225:G225),INDEX($D$211:$W$211,,$C225)/$F$199)))</f>
        <v>0</v>
      </c>
      <c r="I225" s="11">
        <f>IF($F$199="n/a",0,IF(I$3&lt;=$C225,0,IF(I$3&gt;($F$199+$C225),INDEX($D$211:$W$211,,$C225)-SUM($D225:H225),INDEX($D$211:$W$211,,$C225)/$F$199)))</f>
        <v>0</v>
      </c>
      <c r="J225" s="7">
        <f>IF($F$199="n/a",0,IF(J$3&lt;=$C225,0,IF(J$3&gt;($F$199+$C225),INDEX($D$211:$W$211,,$C225)-SUM($D225:I225),INDEX($D$211:$W$211,,$C225)/$F$199)))</f>
        <v>0</v>
      </c>
      <c r="K225" s="7">
        <f>IF($F$199="n/a",0,IF(K$3&lt;=$C225,0,IF(K$3&gt;($F$199+$C225),INDEX($D$211:$W$211,,$C225)-SUM($D225:J225),INDEX($D$211:$W$211,,$C225)/$F$199)))</f>
        <v>0</v>
      </c>
      <c r="L225" s="7">
        <f>IF($F$199="n/a",0,IF(L$3&lt;=$C225,0,IF(L$3&gt;($F$199+$C225),INDEX($D$211:$W$211,,$C225)-SUM($D225:K225),INDEX($D$211:$W$211,,$C225)/$F$199)))</f>
        <v>0</v>
      </c>
      <c r="M225" s="7">
        <f>IF($F$199="n/a",0,IF(M$3&lt;=$C225,0,IF(M$3&gt;($F$199+$C225),INDEX($D$211:$W$211,,$C225)-SUM($D225:L225),INDEX($D$211:$W$211,,$C225)/$F$199)))</f>
        <v>0</v>
      </c>
      <c r="N225" s="7">
        <f>IF($F$199="n/a",0,IF(N$3&lt;=$C225,0,IF(N$3&gt;($F$199+$C225),INDEX($D$211:$W$211,,$C225)-SUM($D225:M225),INDEX($D$211:$W$211,,$C225)/$F$199)))</f>
        <v>0</v>
      </c>
      <c r="O225" s="7">
        <f>IF($F$199="n/a",0,IF(O$3&lt;=$C225,0,IF(O$3&gt;($F$199+$C225),INDEX($D$211:$W$211,,$C225)-SUM($D225:N225),INDEX($D$211:$W$211,,$C225)/$F$199)))</f>
        <v>0</v>
      </c>
      <c r="P225" s="7">
        <f>IF($F$199="n/a",0,IF(P$3&lt;=$C225,0,IF(P$3&gt;($F$199+$C225),INDEX($D$211:$W$211,,$C225)-SUM($D225:O225),INDEX($D$211:$W$211,,$C225)/$F$199)))</f>
        <v>0</v>
      </c>
      <c r="Q225" s="7">
        <f>IF($F$199="n/a",0,IF(Q$3&lt;=$C225,0,IF(Q$3&gt;($F$199+$C225),INDEX($D$211:$W$211,,$C225)-SUM($D225:P225),INDEX($D$211:$W$211,,$C225)/$F$199)))</f>
        <v>0</v>
      </c>
      <c r="R225" s="7">
        <f>IF($F$199="n/a",0,IF(R$3&lt;=$C225,0,IF(R$3&gt;($F$199+$C225),INDEX($D$211:$W$211,,$C225)-SUM($D225:Q225),INDEX($D$211:$W$211,,$C225)/$F$199)))</f>
        <v>0</v>
      </c>
      <c r="S225" s="7">
        <f>IF($F$199="n/a",0,IF(S$3&lt;=$C225,0,IF(S$3&gt;($F$199+$C225),INDEX($D$211:$W$211,,$C225)-SUM($D225:R225),INDEX($D$211:$W$211,,$C225)/$F$199)))</f>
        <v>0</v>
      </c>
      <c r="T225" s="7">
        <f>IF($F$199="n/a",0,IF(T$3&lt;=$C225,0,IF(T$3&gt;($F$199+$C225),INDEX($D$211:$W$211,,$C225)-SUM($D225:S225),INDEX($D$211:$W$211,,$C225)/$F$199)))</f>
        <v>0</v>
      </c>
      <c r="U225" s="7">
        <f>IF($F$199="n/a",0,IF(U$3&lt;=$C225,0,IF(U$3&gt;($F$199+$C225),INDEX($D$211:$W$211,,$C225)-SUM($D225:T225),INDEX($D$211:$W$211,,$C225)/$F$199)))</f>
        <v>0</v>
      </c>
      <c r="V225" s="7">
        <f>IF($F$199="n/a",0,IF(V$3&lt;=$C225,0,IF(V$3&gt;($F$199+$C225),INDEX($D$211:$W$211,,$C225)-SUM($D225:U225),INDEX($D$211:$W$211,,$C225)/$F$199)))</f>
        <v>0</v>
      </c>
      <c r="W225" s="7">
        <f>IF($F$199="n/a",0,IF(W$3&lt;=$C225,0,IF(W$3&gt;($F$199+$C225),INDEX($D$211:$W$211,,$C225)-SUM($D225:V225),INDEX($D$211:$W$211,,$C225)/$F$199)))</f>
        <v>0</v>
      </c>
      <c r="X225" s="7">
        <f>IF($F$199="n/a",0,IF(X$3&lt;=$C225,0,IF(X$3&gt;($F$199+$C225),INDEX($D$211:$W$211,,$C225)-SUM($D225:W225),INDEX($D$211:$W$211,,$C225)/$F$199)))</f>
        <v>0</v>
      </c>
      <c r="Y225" s="7">
        <f>IF($F$199="n/a",0,IF(Y$3&lt;=$C225,0,IF(Y$3&gt;($F$199+$C225),INDEX($D$211:$W$211,,$C225)-SUM($D225:X225),INDEX($D$211:$W$211,,$C225)/$F$199)))</f>
        <v>0</v>
      </c>
      <c r="Z225" s="7">
        <f>IF($F$199="n/a",0,IF(Z$3&lt;=$C225,0,IF(Z$3&gt;($F$199+$C225),INDEX($D$211:$W$211,,$C225)-SUM($D225:Y225),INDEX($D$211:$W$211,,$C225)/$F$199)))</f>
        <v>0</v>
      </c>
      <c r="AA225" s="7">
        <f>IF($F$199="n/a",0,IF(AA$3&lt;=$C225,0,IF(AA$3&gt;($F$199+$C225),INDEX($D$211:$W$211,,$C225)-SUM($D225:Z225),INDEX($D$211:$W$211,,$C225)/$F$199)))</f>
        <v>0</v>
      </c>
      <c r="AB225" s="7">
        <f>IF($F$199="n/a",0,IF(AB$3&lt;=$C225,0,IF(AB$3&gt;($F$199+$C225),INDEX($D$211:$W$211,,$C225)-SUM($D225:AA225),INDEX($D$211:$W$211,,$C225)/$F$199)))</f>
        <v>0</v>
      </c>
      <c r="AC225" s="7">
        <f>IF($F$199="n/a",0,IF(AC$3&lt;=$C225,0,IF(AC$3&gt;($F$199+$C225),INDEX($D$211:$W$211,,$C225)-SUM($D225:AB225),INDEX($D$211:$W$211,,$C225)/$F$199)))</f>
        <v>0</v>
      </c>
      <c r="AD225" s="7">
        <f>IF($F$199="n/a",0,IF(AD$3&lt;=$C225,0,IF(AD$3&gt;($F$199+$C225),INDEX($D$211:$W$211,,$C225)-SUM($D225:AC225),INDEX($D$211:$W$211,,$C225)/$F$199)))</f>
        <v>0</v>
      </c>
      <c r="AE225" s="7">
        <f>IF($F$199="n/a",0,IF(AE$3&lt;=$C225,0,IF(AE$3&gt;($F$199+$C225),INDEX($D$211:$W$211,,$C225)-SUM($D225:AD225),INDEX($D$211:$W$211,,$C225)/$F$199)))</f>
        <v>0</v>
      </c>
      <c r="AF225" s="7">
        <f>IF($F$199="n/a",0,IF(AF$3&lt;=$C225,0,IF(AF$3&gt;($F$199+$C225),INDEX($D$211:$W$211,,$C225)-SUM($D225:AE225),INDEX($D$211:$W$211,,$C225)/$F$199)))</f>
        <v>0</v>
      </c>
      <c r="AG225" s="7">
        <f>IF($F$199="n/a",0,IF(AG$3&lt;=$C225,0,IF(AG$3&gt;($F$199+$C225),INDEX($D$211:$W$211,,$C225)-SUM($D225:AF225),INDEX($D$211:$W$211,,$C225)/$F$199)))</f>
        <v>0</v>
      </c>
      <c r="AH225" s="7">
        <f>IF($F$199="n/a",0,IF(AH$3&lt;=$C225,0,IF(AH$3&gt;($F$199+$C225),INDEX($D$211:$W$211,,$C225)-SUM($D225:AG225),INDEX($D$211:$W$211,,$C225)/$F$199)))</f>
        <v>0</v>
      </c>
      <c r="AI225" s="7">
        <f>IF($F$199="n/a",0,IF(AI$3&lt;=$C225,0,IF(AI$3&gt;($F$199+$C225),INDEX($D$211:$W$211,,$C225)-SUM($D225:AH225),INDEX($D$211:$W$211,,$C225)/$F$199)))</f>
        <v>0</v>
      </c>
      <c r="AJ225" s="7">
        <f>IF($F$199="n/a",0,IF(AJ$3&lt;=$C225,0,IF(AJ$3&gt;($F$199+$C225),INDEX($D$211:$W$211,,$C225)-SUM($D225:AI225),INDEX($D$211:$W$211,,$C225)/$F$199)))</f>
        <v>0</v>
      </c>
      <c r="AK225" s="7">
        <f>IF($F$199="n/a",0,IF(AK$3&lt;=$C225,0,IF(AK$3&gt;($F$199+$C225),INDEX($D$211:$W$211,,$C225)-SUM($D225:AJ225),INDEX($D$211:$W$211,,$C225)/$F$199)))</f>
        <v>0</v>
      </c>
      <c r="AL225" s="7">
        <f>IF($F$199="n/a",0,IF(AL$3&lt;=$C225,0,IF(AL$3&gt;($F$199+$C225),INDEX($D$211:$W$211,,$C225)-SUM($D225:AK225),INDEX($D$211:$W$211,,$C225)/$F$199)))</f>
        <v>0</v>
      </c>
      <c r="AM225" s="7">
        <f>IF($F$199="n/a",0,IF(AM$3&lt;=$C225,0,IF(AM$3&gt;($F$199+$C225),INDEX($D$211:$W$211,,$C225)-SUM($D225:AL225),INDEX($D$211:$W$211,,$C225)/$F$199)))</f>
        <v>0</v>
      </c>
      <c r="AN225" s="7">
        <f>IF($F$199="n/a",0,IF(AN$3&lt;=$C225,0,IF(AN$3&gt;($F$199+$C225),INDEX($D$211:$W$211,,$C225)-SUM($D225:AM225),INDEX($D$211:$W$211,,$C225)/$F$199)))</f>
        <v>0</v>
      </c>
      <c r="AO225" s="7">
        <f>IF($F$199="n/a",0,IF(AO$3&lt;=$C225,0,IF(AO$3&gt;($F$199+$C225),INDEX($D$211:$W$211,,$C225)-SUM($D225:AN225),INDEX($D$211:$W$211,,$C225)/$F$199)))</f>
        <v>0</v>
      </c>
      <c r="AP225" s="7">
        <f>IF($F$199="n/a",0,IF(AP$3&lt;=$C225,0,IF(AP$3&gt;($F$199+$C225),INDEX($D$211:$W$211,,$C225)-SUM($D225:AO225),INDEX($D$211:$W$211,,$C225)/$F$199)))</f>
        <v>0</v>
      </c>
      <c r="AQ225" s="7">
        <f>IF($F$199="n/a",0,IF(AQ$3&lt;=$C225,0,IF(AQ$3&gt;($F$199+$C225),INDEX($D$211:$W$211,,$C225)-SUM($D225:AP225),INDEX($D$211:$W$211,,$C225)/$F$199)))</f>
        <v>0</v>
      </c>
      <c r="AR225" s="7">
        <f>IF($F$199="n/a",0,IF(AR$3&lt;=$C225,0,IF(AR$3&gt;($F$199+$C225),INDEX($D$211:$W$211,,$C225)-SUM($D225:AQ225),INDEX($D$211:$W$211,,$C225)/$F$199)))</f>
        <v>0</v>
      </c>
      <c r="AS225" s="7">
        <f>IF($F$199="n/a",0,IF(AS$3&lt;=$C225,0,IF(AS$3&gt;($F$199+$C225),INDEX($D$211:$W$211,,$C225)-SUM($D225:AR225),INDEX($D$211:$W$211,,$C225)/$F$199)))</f>
        <v>0</v>
      </c>
      <c r="AT225" s="7">
        <f>IF($F$199="n/a",0,IF(AT$3&lt;=$C225,0,IF(AT$3&gt;($F$199+$C225),INDEX($D$211:$W$211,,$C225)-SUM($D225:AS225),INDEX($D$211:$W$211,,$C225)/$F$199)))</f>
        <v>0</v>
      </c>
      <c r="AU225" s="7">
        <f>IF($F$199="n/a",0,IF(AU$3&lt;=$C225,0,IF(AU$3&gt;($F$199+$C225),INDEX($D$211:$W$211,,$C225)-SUM($D225:AT225),INDEX($D$211:$W$211,,$C225)/$F$199)))</f>
        <v>0</v>
      </c>
      <c r="AV225" s="7">
        <f>IF($F$199="n/a",0,IF(AV$3&lt;=$C225,0,IF(AV$3&gt;($F$199+$C225),INDEX($D$211:$W$211,,$C225)-SUM($D225:AU225),INDEX($D$211:$W$211,,$C225)/$F$199)))</f>
        <v>0</v>
      </c>
      <c r="AW225" s="7">
        <f>IF($F$199="n/a",0,IF(AW$3&lt;=$C225,0,IF(AW$3&gt;($F$199+$C225),INDEX($D$211:$W$211,,$C225)-SUM($D225:AV225),INDEX($D$211:$W$211,,$C225)/$F$199)))</f>
        <v>0</v>
      </c>
      <c r="AX225" s="7">
        <f>IF($F$199="n/a",0,IF(AX$3&lt;=$C225,0,IF(AX$3&gt;($F$199+$C225),INDEX($D$211:$W$211,,$C225)-SUM($D225:AW225),INDEX($D$211:$W$211,,$C225)/$F$199)))</f>
        <v>0</v>
      </c>
      <c r="AY225" s="7">
        <f>IF($F$199="n/a",0,IF(AY$3&lt;=$C225,0,IF(AY$3&gt;($F$199+$C225),INDEX($D$211:$W$211,,$C225)-SUM($D225:AX225),INDEX($D$211:$W$211,,$C225)/$F$199)))</f>
        <v>0</v>
      </c>
      <c r="AZ225" s="7">
        <f>IF($F$199="n/a",0,IF(AZ$3&lt;=$C225,0,IF(AZ$3&gt;($F$199+$C225),INDEX($D$211:$W$211,,$C225)-SUM($D225:AY225),INDEX($D$211:$W$211,,$C225)/$F$199)))</f>
        <v>0</v>
      </c>
      <c r="BA225" s="7">
        <f>IF($F$199="n/a",0,IF(BA$3&lt;=$C225,0,IF(BA$3&gt;($F$199+$C225),INDEX($D$211:$W$211,,$C225)-SUM($D225:AZ225),INDEX($D$211:$W$211,,$C225)/$F$199)))</f>
        <v>0</v>
      </c>
      <c r="BB225" s="7">
        <f>IF($F$199="n/a",0,IF(BB$3&lt;=$C225,0,IF(BB$3&gt;($F$199+$C225),INDEX($D$211:$W$211,,$C225)-SUM($D225:BA225),INDEX($D$211:$W$211,,$C225)/$F$199)))</f>
        <v>0</v>
      </c>
      <c r="BC225" s="7">
        <f>IF($F$199="n/a",0,IF(BC$3&lt;=$C225,0,IF(BC$3&gt;($F$199+$C225),INDEX($D$211:$W$211,,$C225)-SUM($D225:BB225),INDEX($D$211:$W$211,,$C225)/$F$199)))</f>
        <v>0</v>
      </c>
      <c r="BD225" s="7">
        <f>IF($F$199="n/a",0,IF(BD$3&lt;=$C225,0,IF(BD$3&gt;($F$199+$C225),INDEX($D$211:$W$211,,$C225)-SUM($D225:BC225),INDEX($D$211:$W$211,,$C225)/$F$199)))</f>
        <v>0</v>
      </c>
      <c r="BE225" s="7">
        <f>IF($F$199="n/a",0,IF(BE$3&lt;=$C225,0,IF(BE$3&gt;($F$199+$C225),INDEX($D$211:$W$211,,$C225)-SUM($D225:BD225),INDEX($D$211:$W$211,,$C225)/$F$199)))</f>
        <v>0</v>
      </c>
      <c r="BF225" s="7">
        <f>IF($F$199="n/a",0,IF(BF$3&lt;=$C225,0,IF(BF$3&gt;($F$199+$C225),INDEX($D$211:$W$211,,$C225)-SUM($D225:BE225),INDEX($D$211:$W$211,,$C225)/$F$199)))</f>
        <v>0</v>
      </c>
      <c r="BG225" s="7">
        <f>IF($F$199="n/a",0,IF(BG$3&lt;=$C225,0,IF(BG$3&gt;($F$199+$C225),INDEX($D$211:$W$211,,$C225)-SUM($D225:BF225),INDEX($D$211:$W$211,,$C225)/$F$199)))</f>
        <v>0</v>
      </c>
      <c r="BH225" s="7">
        <f>IF($F$199="n/a",0,IF(BH$3&lt;=$C225,0,IF(BH$3&gt;($F$199+$C225),INDEX($D$211:$W$211,,$C225)-SUM($D225:BG225),INDEX($D$211:$W$211,,$C225)/$F$199)))</f>
        <v>0</v>
      </c>
      <c r="BI225" s="7">
        <f>IF($F$199="n/a",0,IF(BI$3&lt;=$C225,0,IF(BI$3&gt;($F$199+$C225),INDEX($D$211:$W$211,,$C225)-SUM($D225:BH225),INDEX($D$211:$W$211,,$C225)/$F$199)))</f>
        <v>0</v>
      </c>
      <c r="BJ225" s="7">
        <f>IF($F$199="n/a",0,IF(BJ$3&lt;=$C225,0,IF(BJ$3&gt;($F$199+$C225),INDEX($D$211:$W$211,,$C225)-SUM($D225:BI225),INDEX($D$211:$W$211,,$C225)/$F$199)))</f>
        <v>0</v>
      </c>
      <c r="BK225" s="7">
        <f>IF($F$199="n/a",0,IF(BK$3&lt;=$C225,0,IF(BK$3&gt;($F$199+$C225),INDEX($D$211:$W$211,,$C225)-SUM($D225:BJ225),INDEX($D$211:$W$211,,$C225)/$F$199)))</f>
        <v>0</v>
      </c>
    </row>
    <row r="226" spans="2:63" hidden="1" outlineLevel="1">
      <c r="B226" s="14">
        <v>2025</v>
      </c>
      <c r="C226">
        <v>13</v>
      </c>
      <c r="D226" s="7"/>
      <c r="E226" s="7">
        <f>IF($F$199="n/a",0,IF(E$3&lt;=$C226,0,IF(E$3&gt;($F$199+$C226),INDEX($D$211:$W$211,,$C226)-SUM($D226:D226),INDEX($D$211:$W$211,,$C226)/$F$199)))</f>
        <v>0</v>
      </c>
      <c r="F226" s="7">
        <f>IF($F$199="n/a",0,IF(F$3&lt;=$C226,0,IF(F$3&gt;($F$199+$C226),INDEX($D$211:$W$211,,$C226)-SUM($D226:E226),INDEX($D$211:$W$211,,$C226)/$F$199)))</f>
        <v>0</v>
      </c>
      <c r="G226" s="7">
        <f>IF($F$199="n/a",0,IF(G$3&lt;=$C226,0,IF(G$3&gt;($F$199+$C226),INDEX($D$211:$W$211,,$C226)-SUM($D226:F226),INDEX($D$211:$W$211,,$C226)/$F$199)))</f>
        <v>0</v>
      </c>
      <c r="H226" s="10">
        <f>IF($F$199="n/a",0,IF(H$3&lt;=$C226,0,IF(H$3&gt;($F$199+$C226),INDEX($D$211:$W$211,,$C226)-SUM($D226:G226),INDEX($D$211:$W$211,,$C226)/$F$199)))</f>
        <v>0</v>
      </c>
      <c r="I226" s="11">
        <f>IF($F$199="n/a",0,IF(I$3&lt;=$C226,0,IF(I$3&gt;($F$199+$C226),INDEX($D$211:$W$211,,$C226)-SUM($D226:H226),INDEX($D$211:$W$211,,$C226)/$F$199)))</f>
        <v>0</v>
      </c>
      <c r="J226" s="7">
        <f>IF($F$199="n/a",0,IF(J$3&lt;=$C226,0,IF(J$3&gt;($F$199+$C226),INDEX($D$211:$W$211,,$C226)-SUM($D226:I226),INDEX($D$211:$W$211,,$C226)/$F$199)))</f>
        <v>0</v>
      </c>
      <c r="K226" s="7">
        <f>IF($F$199="n/a",0,IF(K$3&lt;=$C226,0,IF(K$3&gt;($F$199+$C226),INDEX($D$211:$W$211,,$C226)-SUM($D226:J226),INDEX($D$211:$W$211,,$C226)/$F$199)))</f>
        <v>0</v>
      </c>
      <c r="L226" s="7">
        <f>IF($F$199="n/a",0,IF(L$3&lt;=$C226,0,IF(L$3&gt;($F$199+$C226),INDEX($D$211:$W$211,,$C226)-SUM($D226:K226),INDEX($D$211:$W$211,,$C226)/$F$199)))</f>
        <v>0</v>
      </c>
      <c r="M226" s="7">
        <f>IF($F$199="n/a",0,IF(M$3&lt;=$C226,0,IF(M$3&gt;($F$199+$C226),INDEX($D$211:$W$211,,$C226)-SUM($D226:L226),INDEX($D$211:$W$211,,$C226)/$F$199)))</f>
        <v>0</v>
      </c>
      <c r="N226" s="7">
        <f>IF($F$199="n/a",0,IF(N$3&lt;=$C226,0,IF(N$3&gt;($F$199+$C226),INDEX($D$211:$W$211,,$C226)-SUM($D226:M226),INDEX($D$211:$W$211,,$C226)/$F$199)))</f>
        <v>0</v>
      </c>
      <c r="O226" s="7">
        <f>IF($F$199="n/a",0,IF(O$3&lt;=$C226,0,IF(O$3&gt;($F$199+$C226),INDEX($D$211:$W$211,,$C226)-SUM($D226:N226),INDEX($D$211:$W$211,,$C226)/$F$199)))</f>
        <v>0</v>
      </c>
      <c r="P226" s="7">
        <f>IF($F$199="n/a",0,IF(P$3&lt;=$C226,0,IF(P$3&gt;($F$199+$C226),INDEX($D$211:$W$211,,$C226)-SUM($D226:O226),INDEX($D$211:$W$211,,$C226)/$F$199)))</f>
        <v>0</v>
      </c>
      <c r="Q226" s="7">
        <f>IF($F$199="n/a",0,IF(Q$3&lt;=$C226,0,IF(Q$3&gt;($F$199+$C226),INDEX($D$211:$W$211,,$C226)-SUM($D226:P226),INDEX($D$211:$W$211,,$C226)/$F$199)))</f>
        <v>0</v>
      </c>
      <c r="R226" s="7">
        <f>IF($F$199="n/a",0,IF(R$3&lt;=$C226,0,IF(R$3&gt;($F$199+$C226),INDEX($D$211:$W$211,,$C226)-SUM($D226:Q226),INDEX($D$211:$W$211,,$C226)/$F$199)))</f>
        <v>0</v>
      </c>
      <c r="S226" s="7">
        <f>IF($F$199="n/a",0,IF(S$3&lt;=$C226,0,IF(S$3&gt;($F$199+$C226),INDEX($D$211:$W$211,,$C226)-SUM($D226:R226),INDEX($D$211:$W$211,,$C226)/$F$199)))</f>
        <v>0</v>
      </c>
      <c r="T226" s="7">
        <f>IF($F$199="n/a",0,IF(T$3&lt;=$C226,0,IF(T$3&gt;($F$199+$C226),INDEX($D$211:$W$211,,$C226)-SUM($D226:S226),INDEX($D$211:$W$211,,$C226)/$F$199)))</f>
        <v>0</v>
      </c>
      <c r="U226" s="7">
        <f>IF($F$199="n/a",0,IF(U$3&lt;=$C226,0,IF(U$3&gt;($F$199+$C226),INDEX($D$211:$W$211,,$C226)-SUM($D226:T226),INDEX($D$211:$W$211,,$C226)/$F$199)))</f>
        <v>0</v>
      </c>
      <c r="V226" s="7">
        <f>IF($F$199="n/a",0,IF(V$3&lt;=$C226,0,IF(V$3&gt;($F$199+$C226),INDEX($D$211:$W$211,,$C226)-SUM($D226:U226),INDEX($D$211:$W$211,,$C226)/$F$199)))</f>
        <v>0</v>
      </c>
      <c r="W226" s="7">
        <f>IF($F$199="n/a",0,IF(W$3&lt;=$C226,0,IF(W$3&gt;($F$199+$C226),INDEX($D$211:$W$211,,$C226)-SUM($D226:V226),INDEX($D$211:$W$211,,$C226)/$F$199)))</f>
        <v>0</v>
      </c>
      <c r="X226" s="7">
        <f>IF($F$199="n/a",0,IF(X$3&lt;=$C226,0,IF(X$3&gt;($F$199+$C226),INDEX($D$211:$W$211,,$C226)-SUM($D226:W226),INDEX($D$211:$W$211,,$C226)/$F$199)))</f>
        <v>0</v>
      </c>
      <c r="Y226" s="7">
        <f>IF($F$199="n/a",0,IF(Y$3&lt;=$C226,0,IF(Y$3&gt;($F$199+$C226),INDEX($D$211:$W$211,,$C226)-SUM($D226:X226),INDEX($D$211:$W$211,,$C226)/$F$199)))</f>
        <v>0</v>
      </c>
      <c r="Z226" s="7">
        <f>IF($F$199="n/a",0,IF(Z$3&lt;=$C226,0,IF(Z$3&gt;($F$199+$C226),INDEX($D$211:$W$211,,$C226)-SUM($D226:Y226),INDEX($D$211:$W$211,,$C226)/$F$199)))</f>
        <v>0</v>
      </c>
      <c r="AA226" s="7">
        <f>IF($F$199="n/a",0,IF(AA$3&lt;=$C226,0,IF(AA$3&gt;($F$199+$C226),INDEX($D$211:$W$211,,$C226)-SUM($D226:Z226),INDEX($D$211:$W$211,,$C226)/$F$199)))</f>
        <v>0</v>
      </c>
      <c r="AB226" s="7">
        <f>IF($F$199="n/a",0,IF(AB$3&lt;=$C226,0,IF(AB$3&gt;($F$199+$C226),INDEX($D$211:$W$211,,$C226)-SUM($D226:AA226),INDEX($D$211:$W$211,,$C226)/$F$199)))</f>
        <v>0</v>
      </c>
      <c r="AC226" s="7">
        <f>IF($F$199="n/a",0,IF(AC$3&lt;=$C226,0,IF(AC$3&gt;($F$199+$C226),INDEX($D$211:$W$211,,$C226)-SUM($D226:AB226),INDEX($D$211:$W$211,,$C226)/$F$199)))</f>
        <v>0</v>
      </c>
      <c r="AD226" s="7">
        <f>IF($F$199="n/a",0,IF(AD$3&lt;=$C226,0,IF(AD$3&gt;($F$199+$C226),INDEX($D$211:$W$211,,$C226)-SUM($D226:AC226),INDEX($D$211:$W$211,,$C226)/$F$199)))</f>
        <v>0</v>
      </c>
      <c r="AE226" s="7">
        <f>IF($F$199="n/a",0,IF(AE$3&lt;=$C226,0,IF(AE$3&gt;($F$199+$C226),INDEX($D$211:$W$211,,$C226)-SUM($D226:AD226),INDEX($D$211:$W$211,,$C226)/$F$199)))</f>
        <v>0</v>
      </c>
      <c r="AF226" s="7">
        <f>IF($F$199="n/a",0,IF(AF$3&lt;=$C226,0,IF(AF$3&gt;($F$199+$C226),INDEX($D$211:$W$211,,$C226)-SUM($D226:AE226),INDEX($D$211:$W$211,,$C226)/$F$199)))</f>
        <v>0</v>
      </c>
      <c r="AG226" s="7">
        <f>IF($F$199="n/a",0,IF(AG$3&lt;=$C226,0,IF(AG$3&gt;($F$199+$C226),INDEX($D$211:$W$211,,$C226)-SUM($D226:AF226),INDEX($D$211:$W$211,,$C226)/$F$199)))</f>
        <v>0</v>
      </c>
      <c r="AH226" s="7">
        <f>IF($F$199="n/a",0,IF(AH$3&lt;=$C226,0,IF(AH$3&gt;($F$199+$C226),INDEX($D$211:$W$211,,$C226)-SUM($D226:AG226),INDEX($D$211:$W$211,,$C226)/$F$199)))</f>
        <v>0</v>
      </c>
      <c r="AI226" s="7">
        <f>IF($F$199="n/a",0,IF(AI$3&lt;=$C226,0,IF(AI$3&gt;($F$199+$C226),INDEX($D$211:$W$211,,$C226)-SUM($D226:AH226),INDEX($D$211:$W$211,,$C226)/$F$199)))</f>
        <v>0</v>
      </c>
      <c r="AJ226" s="7">
        <f>IF($F$199="n/a",0,IF(AJ$3&lt;=$C226,0,IF(AJ$3&gt;($F$199+$C226),INDEX($D$211:$W$211,,$C226)-SUM($D226:AI226),INDEX($D$211:$W$211,,$C226)/$F$199)))</f>
        <v>0</v>
      </c>
      <c r="AK226" s="7">
        <f>IF($F$199="n/a",0,IF(AK$3&lt;=$C226,0,IF(AK$3&gt;($F$199+$C226),INDEX($D$211:$W$211,,$C226)-SUM($D226:AJ226),INDEX($D$211:$W$211,,$C226)/$F$199)))</f>
        <v>0</v>
      </c>
      <c r="AL226" s="7">
        <f>IF($F$199="n/a",0,IF(AL$3&lt;=$C226,0,IF(AL$3&gt;($F$199+$C226),INDEX($D$211:$W$211,,$C226)-SUM($D226:AK226),INDEX($D$211:$W$211,,$C226)/$F$199)))</f>
        <v>0</v>
      </c>
      <c r="AM226" s="7">
        <f>IF($F$199="n/a",0,IF(AM$3&lt;=$C226,0,IF(AM$3&gt;($F$199+$C226),INDEX($D$211:$W$211,,$C226)-SUM($D226:AL226),INDEX($D$211:$W$211,,$C226)/$F$199)))</f>
        <v>0</v>
      </c>
      <c r="AN226" s="7">
        <f>IF($F$199="n/a",0,IF(AN$3&lt;=$C226,0,IF(AN$3&gt;($F$199+$C226),INDEX($D$211:$W$211,,$C226)-SUM($D226:AM226),INDEX($D$211:$W$211,,$C226)/$F$199)))</f>
        <v>0</v>
      </c>
      <c r="AO226" s="7">
        <f>IF($F$199="n/a",0,IF(AO$3&lt;=$C226,0,IF(AO$3&gt;($F$199+$C226),INDEX($D$211:$W$211,,$C226)-SUM($D226:AN226),INDEX($D$211:$W$211,,$C226)/$F$199)))</f>
        <v>0</v>
      </c>
      <c r="AP226" s="7">
        <f>IF($F$199="n/a",0,IF(AP$3&lt;=$C226,0,IF(AP$3&gt;($F$199+$C226),INDEX($D$211:$W$211,,$C226)-SUM($D226:AO226),INDEX($D$211:$W$211,,$C226)/$F$199)))</f>
        <v>0</v>
      </c>
      <c r="AQ226" s="7">
        <f>IF($F$199="n/a",0,IF(AQ$3&lt;=$C226,0,IF(AQ$3&gt;($F$199+$C226),INDEX($D$211:$W$211,,$C226)-SUM($D226:AP226),INDEX($D$211:$W$211,,$C226)/$F$199)))</f>
        <v>0</v>
      </c>
      <c r="AR226" s="7">
        <f>IF($F$199="n/a",0,IF(AR$3&lt;=$C226,0,IF(AR$3&gt;($F$199+$C226),INDEX($D$211:$W$211,,$C226)-SUM($D226:AQ226),INDEX($D$211:$W$211,,$C226)/$F$199)))</f>
        <v>0</v>
      </c>
      <c r="AS226" s="7">
        <f>IF($F$199="n/a",0,IF(AS$3&lt;=$C226,0,IF(AS$3&gt;($F$199+$C226),INDEX($D$211:$W$211,,$C226)-SUM($D226:AR226),INDEX($D$211:$W$211,,$C226)/$F$199)))</f>
        <v>0</v>
      </c>
      <c r="AT226" s="7">
        <f>IF($F$199="n/a",0,IF(AT$3&lt;=$C226,0,IF(AT$3&gt;($F$199+$C226),INDEX($D$211:$W$211,,$C226)-SUM($D226:AS226),INDEX($D$211:$W$211,,$C226)/$F$199)))</f>
        <v>0</v>
      </c>
      <c r="AU226" s="7">
        <f>IF($F$199="n/a",0,IF(AU$3&lt;=$C226,0,IF(AU$3&gt;($F$199+$C226),INDEX($D$211:$W$211,,$C226)-SUM($D226:AT226),INDEX($D$211:$W$211,,$C226)/$F$199)))</f>
        <v>0</v>
      </c>
      <c r="AV226" s="7">
        <f>IF($F$199="n/a",0,IF(AV$3&lt;=$C226,0,IF(AV$3&gt;($F$199+$C226),INDEX($D$211:$W$211,,$C226)-SUM($D226:AU226),INDEX($D$211:$W$211,,$C226)/$F$199)))</f>
        <v>0</v>
      </c>
      <c r="AW226" s="7">
        <f>IF($F$199="n/a",0,IF(AW$3&lt;=$C226,0,IF(AW$3&gt;($F$199+$C226),INDEX($D$211:$W$211,,$C226)-SUM($D226:AV226),INDEX($D$211:$W$211,,$C226)/$F$199)))</f>
        <v>0</v>
      </c>
      <c r="AX226" s="7">
        <f>IF($F$199="n/a",0,IF(AX$3&lt;=$C226,0,IF(AX$3&gt;($F$199+$C226),INDEX($D$211:$W$211,,$C226)-SUM($D226:AW226),INDEX($D$211:$W$211,,$C226)/$F$199)))</f>
        <v>0</v>
      </c>
      <c r="AY226" s="7">
        <f>IF($F$199="n/a",0,IF(AY$3&lt;=$C226,0,IF(AY$3&gt;($F$199+$C226),INDEX($D$211:$W$211,,$C226)-SUM($D226:AX226),INDEX($D$211:$W$211,,$C226)/$F$199)))</f>
        <v>0</v>
      </c>
      <c r="AZ226" s="7">
        <f>IF($F$199="n/a",0,IF(AZ$3&lt;=$C226,0,IF(AZ$3&gt;($F$199+$C226),INDEX($D$211:$W$211,,$C226)-SUM($D226:AY226),INDEX($D$211:$W$211,,$C226)/$F$199)))</f>
        <v>0</v>
      </c>
      <c r="BA226" s="7">
        <f>IF($F$199="n/a",0,IF(BA$3&lt;=$C226,0,IF(BA$3&gt;($F$199+$C226),INDEX($D$211:$W$211,,$C226)-SUM($D226:AZ226),INDEX($D$211:$W$211,,$C226)/$F$199)))</f>
        <v>0</v>
      </c>
      <c r="BB226" s="7">
        <f>IF($F$199="n/a",0,IF(BB$3&lt;=$C226,0,IF(BB$3&gt;($F$199+$C226),INDEX($D$211:$W$211,,$C226)-SUM($D226:BA226),INDEX($D$211:$W$211,,$C226)/$F$199)))</f>
        <v>0</v>
      </c>
      <c r="BC226" s="7">
        <f>IF($F$199="n/a",0,IF(BC$3&lt;=$C226,0,IF(BC$3&gt;($F$199+$C226),INDEX($D$211:$W$211,,$C226)-SUM($D226:BB226),INDEX($D$211:$W$211,,$C226)/$F$199)))</f>
        <v>0</v>
      </c>
      <c r="BD226" s="7">
        <f>IF($F$199="n/a",0,IF(BD$3&lt;=$C226,0,IF(BD$3&gt;($F$199+$C226),INDEX($D$211:$W$211,,$C226)-SUM($D226:BC226),INDEX($D$211:$W$211,,$C226)/$F$199)))</f>
        <v>0</v>
      </c>
      <c r="BE226" s="7">
        <f>IF($F$199="n/a",0,IF(BE$3&lt;=$C226,0,IF(BE$3&gt;($F$199+$C226),INDEX($D$211:$W$211,,$C226)-SUM($D226:BD226),INDEX($D$211:$W$211,,$C226)/$F$199)))</f>
        <v>0</v>
      </c>
      <c r="BF226" s="7">
        <f>IF($F$199="n/a",0,IF(BF$3&lt;=$C226,0,IF(BF$3&gt;($F$199+$C226),INDEX($D$211:$W$211,,$C226)-SUM($D226:BE226),INDEX($D$211:$W$211,,$C226)/$F$199)))</f>
        <v>0</v>
      </c>
      <c r="BG226" s="7">
        <f>IF($F$199="n/a",0,IF(BG$3&lt;=$C226,0,IF(BG$3&gt;($F$199+$C226),INDEX($D$211:$W$211,,$C226)-SUM($D226:BF226),INDEX($D$211:$W$211,,$C226)/$F$199)))</f>
        <v>0</v>
      </c>
      <c r="BH226" s="7">
        <f>IF($F$199="n/a",0,IF(BH$3&lt;=$C226,0,IF(BH$3&gt;($F$199+$C226),INDEX($D$211:$W$211,,$C226)-SUM($D226:BG226),INDEX($D$211:$W$211,,$C226)/$F$199)))</f>
        <v>0</v>
      </c>
      <c r="BI226" s="7">
        <f>IF($F$199="n/a",0,IF(BI$3&lt;=$C226,0,IF(BI$3&gt;($F$199+$C226),INDEX($D$211:$W$211,,$C226)-SUM($D226:BH226),INDEX($D$211:$W$211,,$C226)/$F$199)))</f>
        <v>0</v>
      </c>
      <c r="BJ226" s="7">
        <f>IF($F$199="n/a",0,IF(BJ$3&lt;=$C226,0,IF(BJ$3&gt;($F$199+$C226),INDEX($D$211:$W$211,,$C226)-SUM($D226:BI226),INDEX($D$211:$W$211,,$C226)/$F$199)))</f>
        <v>0</v>
      </c>
      <c r="BK226" s="7">
        <f>IF($F$199="n/a",0,IF(BK$3&lt;=$C226,0,IF(BK$3&gt;($F$199+$C226),INDEX($D$211:$W$211,,$C226)-SUM($D226:BJ226),INDEX($D$211:$W$211,,$C226)/$F$199)))</f>
        <v>0</v>
      </c>
    </row>
    <row r="227" spans="2:63" hidden="1" outlineLevel="1">
      <c r="B227" s="14">
        <v>2026</v>
      </c>
      <c r="C227">
        <v>14</v>
      </c>
      <c r="D227" s="7"/>
      <c r="E227" s="7">
        <f>IF($F$199="n/a",0,IF(E$3&lt;=$C227,0,IF(E$3&gt;($F$199+$C227),INDEX($D$211:$W$211,,$C227)-SUM($D227:D227),INDEX($D$211:$W$211,,$C227)/$F$199)))</f>
        <v>0</v>
      </c>
      <c r="F227" s="7">
        <f>IF($F$199="n/a",0,IF(F$3&lt;=$C227,0,IF(F$3&gt;($F$199+$C227),INDEX($D$211:$W$211,,$C227)-SUM($D227:E227),INDEX($D$211:$W$211,,$C227)/$F$199)))</f>
        <v>0</v>
      </c>
      <c r="G227" s="7">
        <f>IF($F$199="n/a",0,IF(G$3&lt;=$C227,0,IF(G$3&gt;($F$199+$C227),INDEX($D$211:$W$211,,$C227)-SUM($D227:F227),INDEX($D$211:$W$211,,$C227)/$F$199)))</f>
        <v>0</v>
      </c>
      <c r="H227" s="10">
        <f>IF($F$199="n/a",0,IF(H$3&lt;=$C227,0,IF(H$3&gt;($F$199+$C227),INDEX($D$211:$W$211,,$C227)-SUM($D227:G227),INDEX($D$211:$W$211,,$C227)/$F$199)))</f>
        <v>0</v>
      </c>
      <c r="I227" s="11">
        <f>IF($F$199="n/a",0,IF(I$3&lt;=$C227,0,IF(I$3&gt;($F$199+$C227),INDEX($D$211:$W$211,,$C227)-SUM($D227:H227),INDEX($D$211:$W$211,,$C227)/$F$199)))</f>
        <v>0</v>
      </c>
      <c r="J227" s="7">
        <f>IF($F$199="n/a",0,IF(J$3&lt;=$C227,0,IF(J$3&gt;($F$199+$C227),INDEX($D$211:$W$211,,$C227)-SUM($D227:I227),INDEX($D$211:$W$211,,$C227)/$F$199)))</f>
        <v>0</v>
      </c>
      <c r="K227" s="7">
        <f>IF($F$199="n/a",0,IF(K$3&lt;=$C227,0,IF(K$3&gt;($F$199+$C227),INDEX($D$211:$W$211,,$C227)-SUM($D227:J227),INDEX($D$211:$W$211,,$C227)/$F$199)))</f>
        <v>0</v>
      </c>
      <c r="L227" s="7">
        <f>IF($F$199="n/a",0,IF(L$3&lt;=$C227,0,IF(L$3&gt;($F$199+$C227),INDEX($D$211:$W$211,,$C227)-SUM($D227:K227),INDEX($D$211:$W$211,,$C227)/$F$199)))</f>
        <v>0</v>
      </c>
      <c r="M227" s="7">
        <f>IF($F$199="n/a",0,IF(M$3&lt;=$C227,0,IF(M$3&gt;($F$199+$C227),INDEX($D$211:$W$211,,$C227)-SUM($D227:L227),INDEX($D$211:$W$211,,$C227)/$F$199)))</f>
        <v>0</v>
      </c>
      <c r="N227" s="7">
        <f>IF($F$199="n/a",0,IF(N$3&lt;=$C227,0,IF(N$3&gt;($F$199+$C227),INDEX($D$211:$W$211,,$C227)-SUM($D227:M227),INDEX($D$211:$W$211,,$C227)/$F$199)))</f>
        <v>0</v>
      </c>
      <c r="O227" s="7">
        <f>IF($F$199="n/a",0,IF(O$3&lt;=$C227,0,IF(O$3&gt;($F$199+$C227),INDEX($D$211:$W$211,,$C227)-SUM($D227:N227),INDEX($D$211:$W$211,,$C227)/$F$199)))</f>
        <v>0</v>
      </c>
      <c r="P227" s="7">
        <f>IF($F$199="n/a",0,IF(P$3&lt;=$C227,0,IF(P$3&gt;($F$199+$C227),INDEX($D$211:$W$211,,$C227)-SUM($D227:O227),INDEX($D$211:$W$211,,$C227)/$F$199)))</f>
        <v>0</v>
      </c>
      <c r="Q227" s="7">
        <f>IF($F$199="n/a",0,IF(Q$3&lt;=$C227,0,IF(Q$3&gt;($F$199+$C227),INDEX($D$211:$W$211,,$C227)-SUM($D227:P227),INDEX($D$211:$W$211,,$C227)/$F$199)))</f>
        <v>0</v>
      </c>
      <c r="R227" s="7">
        <f>IF($F$199="n/a",0,IF(R$3&lt;=$C227,0,IF(R$3&gt;($F$199+$C227),INDEX($D$211:$W$211,,$C227)-SUM($D227:Q227),INDEX($D$211:$W$211,,$C227)/$F$199)))</f>
        <v>0</v>
      </c>
      <c r="S227" s="7">
        <f>IF($F$199="n/a",0,IF(S$3&lt;=$C227,0,IF(S$3&gt;($F$199+$C227),INDEX($D$211:$W$211,,$C227)-SUM($D227:R227),INDEX($D$211:$W$211,,$C227)/$F$199)))</f>
        <v>0</v>
      </c>
      <c r="T227" s="7">
        <f>IF($F$199="n/a",0,IF(T$3&lt;=$C227,0,IF(T$3&gt;($F$199+$C227),INDEX($D$211:$W$211,,$C227)-SUM($D227:S227),INDEX($D$211:$W$211,,$C227)/$F$199)))</f>
        <v>0</v>
      </c>
      <c r="U227" s="7">
        <f>IF($F$199="n/a",0,IF(U$3&lt;=$C227,0,IF(U$3&gt;($F$199+$C227),INDEX($D$211:$W$211,,$C227)-SUM($D227:T227),INDEX($D$211:$W$211,,$C227)/$F$199)))</f>
        <v>0</v>
      </c>
      <c r="V227" s="7">
        <f>IF($F$199="n/a",0,IF(V$3&lt;=$C227,0,IF(V$3&gt;($F$199+$C227),INDEX($D$211:$W$211,,$C227)-SUM($D227:U227),INDEX($D$211:$W$211,,$C227)/$F$199)))</f>
        <v>0</v>
      </c>
      <c r="W227" s="7">
        <f>IF($F$199="n/a",0,IF(W$3&lt;=$C227,0,IF(W$3&gt;($F$199+$C227),INDEX($D$211:$W$211,,$C227)-SUM($D227:V227),INDEX($D$211:$W$211,,$C227)/$F$199)))</f>
        <v>0</v>
      </c>
      <c r="X227" s="7">
        <f>IF($F$199="n/a",0,IF(X$3&lt;=$C227,0,IF(X$3&gt;($F$199+$C227),INDEX($D$211:$W$211,,$C227)-SUM($D227:W227),INDEX($D$211:$W$211,,$C227)/$F$199)))</f>
        <v>0</v>
      </c>
      <c r="Y227" s="7">
        <f>IF($F$199="n/a",0,IF(Y$3&lt;=$C227,0,IF(Y$3&gt;($F$199+$C227),INDEX($D$211:$W$211,,$C227)-SUM($D227:X227),INDEX($D$211:$W$211,,$C227)/$F$199)))</f>
        <v>0</v>
      </c>
      <c r="Z227" s="7">
        <f>IF($F$199="n/a",0,IF(Z$3&lt;=$C227,0,IF(Z$3&gt;($F$199+$C227),INDEX($D$211:$W$211,,$C227)-SUM($D227:Y227),INDEX($D$211:$W$211,,$C227)/$F$199)))</f>
        <v>0</v>
      </c>
      <c r="AA227" s="7">
        <f>IF($F$199="n/a",0,IF(AA$3&lt;=$C227,0,IF(AA$3&gt;($F$199+$C227),INDEX($D$211:$W$211,,$C227)-SUM($D227:Z227),INDEX($D$211:$W$211,,$C227)/$F$199)))</f>
        <v>0</v>
      </c>
      <c r="AB227" s="7">
        <f>IF($F$199="n/a",0,IF(AB$3&lt;=$C227,0,IF(AB$3&gt;($F$199+$C227),INDEX($D$211:$W$211,,$C227)-SUM($D227:AA227),INDEX($D$211:$W$211,,$C227)/$F$199)))</f>
        <v>0</v>
      </c>
      <c r="AC227" s="7">
        <f>IF($F$199="n/a",0,IF(AC$3&lt;=$C227,0,IF(AC$3&gt;($F$199+$C227),INDEX($D$211:$W$211,,$C227)-SUM($D227:AB227),INDEX($D$211:$W$211,,$C227)/$F$199)))</f>
        <v>0</v>
      </c>
      <c r="AD227" s="7">
        <f>IF($F$199="n/a",0,IF(AD$3&lt;=$C227,0,IF(AD$3&gt;($F$199+$C227),INDEX($D$211:$W$211,,$C227)-SUM($D227:AC227),INDEX($D$211:$W$211,,$C227)/$F$199)))</f>
        <v>0</v>
      </c>
      <c r="AE227" s="7">
        <f>IF($F$199="n/a",0,IF(AE$3&lt;=$C227,0,IF(AE$3&gt;($F$199+$C227),INDEX($D$211:$W$211,,$C227)-SUM($D227:AD227),INDEX($D$211:$W$211,,$C227)/$F$199)))</f>
        <v>0</v>
      </c>
      <c r="AF227" s="7">
        <f>IF($F$199="n/a",0,IF(AF$3&lt;=$C227,0,IF(AF$3&gt;($F$199+$C227),INDEX($D$211:$W$211,,$C227)-SUM($D227:AE227),INDEX($D$211:$W$211,,$C227)/$F$199)))</f>
        <v>0</v>
      </c>
      <c r="AG227" s="7">
        <f>IF($F$199="n/a",0,IF(AG$3&lt;=$C227,0,IF(AG$3&gt;($F$199+$C227),INDEX($D$211:$W$211,,$C227)-SUM($D227:AF227),INDEX($D$211:$W$211,,$C227)/$F$199)))</f>
        <v>0</v>
      </c>
      <c r="AH227" s="7">
        <f>IF($F$199="n/a",0,IF(AH$3&lt;=$C227,0,IF(AH$3&gt;($F$199+$C227),INDEX($D$211:$W$211,,$C227)-SUM($D227:AG227),INDEX($D$211:$W$211,,$C227)/$F$199)))</f>
        <v>0</v>
      </c>
      <c r="AI227" s="7">
        <f>IF($F$199="n/a",0,IF(AI$3&lt;=$C227,0,IF(AI$3&gt;($F$199+$C227),INDEX($D$211:$W$211,,$C227)-SUM($D227:AH227),INDEX($D$211:$W$211,,$C227)/$F$199)))</f>
        <v>0</v>
      </c>
      <c r="AJ227" s="7">
        <f>IF($F$199="n/a",0,IF(AJ$3&lt;=$C227,0,IF(AJ$3&gt;($F$199+$C227),INDEX($D$211:$W$211,,$C227)-SUM($D227:AI227),INDEX($D$211:$W$211,,$C227)/$F$199)))</f>
        <v>0</v>
      </c>
      <c r="AK227" s="7">
        <f>IF($F$199="n/a",0,IF(AK$3&lt;=$C227,0,IF(AK$3&gt;($F$199+$C227),INDEX($D$211:$W$211,,$C227)-SUM($D227:AJ227),INDEX($D$211:$W$211,,$C227)/$F$199)))</f>
        <v>0</v>
      </c>
      <c r="AL227" s="7">
        <f>IF($F$199="n/a",0,IF(AL$3&lt;=$C227,0,IF(AL$3&gt;($F$199+$C227),INDEX($D$211:$W$211,,$C227)-SUM($D227:AK227),INDEX($D$211:$W$211,,$C227)/$F$199)))</f>
        <v>0</v>
      </c>
      <c r="AM227" s="7">
        <f>IF($F$199="n/a",0,IF(AM$3&lt;=$C227,0,IF(AM$3&gt;($F$199+$C227),INDEX($D$211:$W$211,,$C227)-SUM($D227:AL227),INDEX($D$211:$W$211,,$C227)/$F$199)))</f>
        <v>0</v>
      </c>
      <c r="AN227" s="7">
        <f>IF($F$199="n/a",0,IF(AN$3&lt;=$C227,0,IF(AN$3&gt;($F$199+$C227),INDEX($D$211:$W$211,,$C227)-SUM($D227:AM227),INDEX($D$211:$W$211,,$C227)/$F$199)))</f>
        <v>0</v>
      </c>
      <c r="AO227" s="7">
        <f>IF($F$199="n/a",0,IF(AO$3&lt;=$C227,0,IF(AO$3&gt;($F$199+$C227),INDEX($D$211:$W$211,,$C227)-SUM($D227:AN227),INDEX($D$211:$W$211,,$C227)/$F$199)))</f>
        <v>0</v>
      </c>
      <c r="AP227" s="7">
        <f>IF($F$199="n/a",0,IF(AP$3&lt;=$C227,0,IF(AP$3&gt;($F$199+$C227),INDEX($D$211:$W$211,,$C227)-SUM($D227:AO227),INDEX($D$211:$W$211,,$C227)/$F$199)))</f>
        <v>0</v>
      </c>
      <c r="AQ227" s="7">
        <f>IF($F$199="n/a",0,IF(AQ$3&lt;=$C227,0,IF(AQ$3&gt;($F$199+$C227),INDEX($D$211:$W$211,,$C227)-SUM($D227:AP227),INDEX($D$211:$W$211,,$C227)/$F$199)))</f>
        <v>0</v>
      </c>
      <c r="AR227" s="7">
        <f>IF($F$199="n/a",0,IF(AR$3&lt;=$C227,0,IF(AR$3&gt;($F$199+$C227),INDEX($D$211:$W$211,,$C227)-SUM($D227:AQ227),INDEX($D$211:$W$211,,$C227)/$F$199)))</f>
        <v>0</v>
      </c>
      <c r="AS227" s="7">
        <f>IF($F$199="n/a",0,IF(AS$3&lt;=$C227,0,IF(AS$3&gt;($F$199+$C227),INDEX($D$211:$W$211,,$C227)-SUM($D227:AR227),INDEX($D$211:$W$211,,$C227)/$F$199)))</f>
        <v>0</v>
      </c>
      <c r="AT227" s="7">
        <f>IF($F$199="n/a",0,IF(AT$3&lt;=$C227,0,IF(AT$3&gt;($F$199+$C227),INDEX($D$211:$W$211,,$C227)-SUM($D227:AS227),INDEX($D$211:$W$211,,$C227)/$F$199)))</f>
        <v>0</v>
      </c>
      <c r="AU227" s="7">
        <f>IF($F$199="n/a",0,IF(AU$3&lt;=$C227,0,IF(AU$3&gt;($F$199+$C227),INDEX($D$211:$W$211,,$C227)-SUM($D227:AT227),INDEX($D$211:$W$211,,$C227)/$F$199)))</f>
        <v>0</v>
      </c>
      <c r="AV227" s="7">
        <f>IF($F$199="n/a",0,IF(AV$3&lt;=$C227,0,IF(AV$3&gt;($F$199+$C227),INDEX($D$211:$W$211,,$C227)-SUM($D227:AU227),INDEX($D$211:$W$211,,$C227)/$F$199)))</f>
        <v>0</v>
      </c>
      <c r="AW227" s="7">
        <f>IF($F$199="n/a",0,IF(AW$3&lt;=$C227,0,IF(AW$3&gt;($F$199+$C227),INDEX($D$211:$W$211,,$C227)-SUM($D227:AV227),INDEX($D$211:$W$211,,$C227)/$F$199)))</f>
        <v>0</v>
      </c>
      <c r="AX227" s="7">
        <f>IF($F$199="n/a",0,IF(AX$3&lt;=$C227,0,IF(AX$3&gt;($F$199+$C227),INDEX($D$211:$W$211,,$C227)-SUM($D227:AW227),INDEX($D$211:$W$211,,$C227)/$F$199)))</f>
        <v>0</v>
      </c>
      <c r="AY227" s="7">
        <f>IF($F$199="n/a",0,IF(AY$3&lt;=$C227,0,IF(AY$3&gt;($F$199+$C227),INDEX($D$211:$W$211,,$C227)-SUM($D227:AX227),INDEX($D$211:$W$211,,$C227)/$F$199)))</f>
        <v>0</v>
      </c>
      <c r="AZ227" s="7">
        <f>IF($F$199="n/a",0,IF(AZ$3&lt;=$C227,0,IF(AZ$3&gt;($F$199+$C227),INDEX($D$211:$W$211,,$C227)-SUM($D227:AY227),INDEX($D$211:$W$211,,$C227)/$F$199)))</f>
        <v>0</v>
      </c>
      <c r="BA227" s="7">
        <f>IF($F$199="n/a",0,IF(BA$3&lt;=$C227,0,IF(BA$3&gt;($F$199+$C227),INDEX($D$211:$W$211,,$C227)-SUM($D227:AZ227),INDEX($D$211:$W$211,,$C227)/$F$199)))</f>
        <v>0</v>
      </c>
      <c r="BB227" s="7">
        <f>IF($F$199="n/a",0,IF(BB$3&lt;=$C227,0,IF(BB$3&gt;($F$199+$C227),INDEX($D$211:$W$211,,$C227)-SUM($D227:BA227),INDEX($D$211:$W$211,,$C227)/$F$199)))</f>
        <v>0</v>
      </c>
      <c r="BC227" s="7">
        <f>IF($F$199="n/a",0,IF(BC$3&lt;=$C227,0,IF(BC$3&gt;($F$199+$C227),INDEX($D$211:$W$211,,$C227)-SUM($D227:BB227),INDEX($D$211:$W$211,,$C227)/$F$199)))</f>
        <v>0</v>
      </c>
      <c r="BD227" s="7">
        <f>IF($F$199="n/a",0,IF(BD$3&lt;=$C227,0,IF(BD$3&gt;($F$199+$C227),INDEX($D$211:$W$211,,$C227)-SUM($D227:BC227),INDEX($D$211:$W$211,,$C227)/$F$199)))</f>
        <v>0</v>
      </c>
      <c r="BE227" s="7">
        <f>IF($F$199="n/a",0,IF(BE$3&lt;=$C227,0,IF(BE$3&gt;($F$199+$C227),INDEX($D$211:$W$211,,$C227)-SUM($D227:BD227),INDEX($D$211:$W$211,,$C227)/$F$199)))</f>
        <v>0</v>
      </c>
      <c r="BF227" s="7">
        <f>IF($F$199="n/a",0,IF(BF$3&lt;=$C227,0,IF(BF$3&gt;($F$199+$C227),INDEX($D$211:$W$211,,$C227)-SUM($D227:BE227),INDEX($D$211:$W$211,,$C227)/$F$199)))</f>
        <v>0</v>
      </c>
      <c r="BG227" s="7">
        <f>IF($F$199="n/a",0,IF(BG$3&lt;=$C227,0,IF(BG$3&gt;($F$199+$C227),INDEX($D$211:$W$211,,$C227)-SUM($D227:BF227),INDEX($D$211:$W$211,,$C227)/$F$199)))</f>
        <v>0</v>
      </c>
      <c r="BH227" s="7">
        <f>IF($F$199="n/a",0,IF(BH$3&lt;=$C227,0,IF(BH$3&gt;($F$199+$C227),INDEX($D$211:$W$211,,$C227)-SUM($D227:BG227),INDEX($D$211:$W$211,,$C227)/$F$199)))</f>
        <v>0</v>
      </c>
      <c r="BI227" s="7">
        <f>IF($F$199="n/a",0,IF(BI$3&lt;=$C227,0,IF(BI$3&gt;($F$199+$C227),INDEX($D$211:$W$211,,$C227)-SUM($D227:BH227),INDEX($D$211:$W$211,,$C227)/$F$199)))</f>
        <v>0</v>
      </c>
      <c r="BJ227" s="7">
        <f>IF($F$199="n/a",0,IF(BJ$3&lt;=$C227,0,IF(BJ$3&gt;($F$199+$C227),INDEX($D$211:$W$211,,$C227)-SUM($D227:BI227),INDEX($D$211:$W$211,,$C227)/$F$199)))</f>
        <v>0</v>
      </c>
      <c r="BK227" s="7">
        <f>IF($F$199="n/a",0,IF(BK$3&lt;=$C227,0,IF(BK$3&gt;($F$199+$C227),INDEX($D$211:$W$211,,$C227)-SUM($D227:BJ227),INDEX($D$211:$W$211,,$C227)/$F$199)))</f>
        <v>0</v>
      </c>
    </row>
    <row r="228" spans="2:63" hidden="1" outlineLevel="1">
      <c r="B228" s="14">
        <v>2027</v>
      </c>
      <c r="C228">
        <v>15</v>
      </c>
      <c r="D228" s="7"/>
      <c r="E228" s="7">
        <f>IF($F$199="n/a",0,IF(E$3&lt;=$C228,0,IF(E$3&gt;($F$199+$C228),INDEX($D$211:$W$211,,$C228)-SUM($D228:D228),INDEX($D$211:$W$211,,$C228)/$F$199)))</f>
        <v>0</v>
      </c>
      <c r="F228" s="7">
        <f>IF($F$199="n/a",0,IF(F$3&lt;=$C228,0,IF(F$3&gt;($F$199+$C228),INDEX($D$211:$W$211,,$C228)-SUM($D228:E228),INDEX($D$211:$W$211,,$C228)/$F$199)))</f>
        <v>0</v>
      </c>
      <c r="G228" s="7">
        <f>IF($F$199="n/a",0,IF(G$3&lt;=$C228,0,IF(G$3&gt;($F$199+$C228),INDEX($D$211:$W$211,,$C228)-SUM($D228:F228),INDEX($D$211:$W$211,,$C228)/$F$199)))</f>
        <v>0</v>
      </c>
      <c r="H228" s="10">
        <f>IF($F$199="n/a",0,IF(H$3&lt;=$C228,0,IF(H$3&gt;($F$199+$C228),INDEX($D$211:$W$211,,$C228)-SUM($D228:G228),INDEX($D$211:$W$211,,$C228)/$F$199)))</f>
        <v>0</v>
      </c>
      <c r="I228" s="11">
        <f>IF($F$199="n/a",0,IF(I$3&lt;=$C228,0,IF(I$3&gt;($F$199+$C228),INDEX($D$211:$W$211,,$C228)-SUM($D228:H228),INDEX($D$211:$W$211,,$C228)/$F$199)))</f>
        <v>0</v>
      </c>
      <c r="J228" s="7">
        <f>IF($F$199="n/a",0,IF(J$3&lt;=$C228,0,IF(J$3&gt;($F$199+$C228),INDEX($D$211:$W$211,,$C228)-SUM($D228:I228),INDEX($D$211:$W$211,,$C228)/$F$199)))</f>
        <v>0</v>
      </c>
      <c r="K228" s="7">
        <f>IF($F$199="n/a",0,IF(K$3&lt;=$C228,0,IF(K$3&gt;($F$199+$C228),INDEX($D$211:$W$211,,$C228)-SUM($D228:J228),INDEX($D$211:$W$211,,$C228)/$F$199)))</f>
        <v>0</v>
      </c>
      <c r="L228" s="7">
        <f>IF($F$199="n/a",0,IF(L$3&lt;=$C228,0,IF(L$3&gt;($F$199+$C228),INDEX($D$211:$W$211,,$C228)-SUM($D228:K228),INDEX($D$211:$W$211,,$C228)/$F$199)))</f>
        <v>0</v>
      </c>
      <c r="M228" s="7">
        <f>IF($F$199="n/a",0,IF(M$3&lt;=$C228,0,IF(M$3&gt;($F$199+$C228),INDEX($D$211:$W$211,,$C228)-SUM($D228:L228),INDEX($D$211:$W$211,,$C228)/$F$199)))</f>
        <v>0</v>
      </c>
      <c r="N228" s="7">
        <f>IF($F$199="n/a",0,IF(N$3&lt;=$C228,0,IF(N$3&gt;($F$199+$C228),INDEX($D$211:$W$211,,$C228)-SUM($D228:M228),INDEX($D$211:$W$211,,$C228)/$F$199)))</f>
        <v>0</v>
      </c>
      <c r="O228" s="7">
        <f>IF($F$199="n/a",0,IF(O$3&lt;=$C228,0,IF(O$3&gt;($F$199+$C228),INDEX($D$211:$W$211,,$C228)-SUM($D228:N228),INDEX($D$211:$W$211,,$C228)/$F$199)))</f>
        <v>0</v>
      </c>
      <c r="P228" s="7">
        <f>IF($F$199="n/a",0,IF(P$3&lt;=$C228,0,IF(P$3&gt;($F$199+$C228),INDEX($D$211:$W$211,,$C228)-SUM($D228:O228),INDEX($D$211:$W$211,,$C228)/$F$199)))</f>
        <v>0</v>
      </c>
      <c r="Q228" s="7">
        <f>IF($F$199="n/a",0,IF(Q$3&lt;=$C228,0,IF(Q$3&gt;($F$199+$C228),INDEX($D$211:$W$211,,$C228)-SUM($D228:P228),INDEX($D$211:$W$211,,$C228)/$F$199)))</f>
        <v>0</v>
      </c>
      <c r="R228" s="7">
        <f>IF($F$199="n/a",0,IF(R$3&lt;=$C228,0,IF(R$3&gt;($F$199+$C228),INDEX($D$211:$W$211,,$C228)-SUM($D228:Q228),INDEX($D$211:$W$211,,$C228)/$F$199)))</f>
        <v>0</v>
      </c>
      <c r="S228" s="7">
        <f>IF($F$199="n/a",0,IF(S$3&lt;=$C228,0,IF(S$3&gt;($F$199+$C228),INDEX($D$211:$W$211,,$C228)-SUM($D228:R228),INDEX($D$211:$W$211,,$C228)/$F$199)))</f>
        <v>0</v>
      </c>
      <c r="T228" s="7">
        <f>IF($F$199="n/a",0,IF(T$3&lt;=$C228,0,IF(T$3&gt;($F$199+$C228),INDEX($D$211:$W$211,,$C228)-SUM($D228:S228),INDEX($D$211:$W$211,,$C228)/$F$199)))</f>
        <v>0</v>
      </c>
      <c r="U228" s="7">
        <f>IF($F$199="n/a",0,IF(U$3&lt;=$C228,0,IF(U$3&gt;($F$199+$C228),INDEX($D$211:$W$211,,$C228)-SUM($D228:T228),INDEX($D$211:$W$211,,$C228)/$F$199)))</f>
        <v>0</v>
      </c>
      <c r="V228" s="7">
        <f>IF($F$199="n/a",0,IF(V$3&lt;=$C228,0,IF(V$3&gt;($F$199+$C228),INDEX($D$211:$W$211,,$C228)-SUM($D228:U228),INDEX($D$211:$W$211,,$C228)/$F$199)))</f>
        <v>0</v>
      </c>
      <c r="W228" s="7">
        <f>IF($F$199="n/a",0,IF(W$3&lt;=$C228,0,IF(W$3&gt;($F$199+$C228),INDEX($D$211:$W$211,,$C228)-SUM($D228:V228),INDEX($D$211:$W$211,,$C228)/$F$199)))</f>
        <v>0</v>
      </c>
      <c r="X228" s="7">
        <f>IF($F$199="n/a",0,IF(X$3&lt;=$C228,0,IF(X$3&gt;($F$199+$C228),INDEX($D$211:$W$211,,$C228)-SUM($D228:W228),INDEX($D$211:$W$211,,$C228)/$F$199)))</f>
        <v>0</v>
      </c>
      <c r="Y228" s="7">
        <f>IF($F$199="n/a",0,IF(Y$3&lt;=$C228,0,IF(Y$3&gt;($F$199+$C228),INDEX($D$211:$W$211,,$C228)-SUM($D228:X228),INDEX($D$211:$W$211,,$C228)/$F$199)))</f>
        <v>0</v>
      </c>
      <c r="Z228" s="7">
        <f>IF($F$199="n/a",0,IF(Z$3&lt;=$C228,0,IF(Z$3&gt;($F$199+$C228),INDEX($D$211:$W$211,,$C228)-SUM($D228:Y228),INDEX($D$211:$W$211,,$C228)/$F$199)))</f>
        <v>0</v>
      </c>
      <c r="AA228" s="7">
        <f>IF($F$199="n/a",0,IF(AA$3&lt;=$C228,0,IF(AA$3&gt;($F$199+$C228),INDEX($D$211:$W$211,,$C228)-SUM($D228:Z228),INDEX($D$211:$W$211,,$C228)/$F$199)))</f>
        <v>0</v>
      </c>
      <c r="AB228" s="7">
        <f>IF($F$199="n/a",0,IF(AB$3&lt;=$C228,0,IF(AB$3&gt;($F$199+$C228),INDEX($D$211:$W$211,,$C228)-SUM($D228:AA228),INDEX($D$211:$W$211,,$C228)/$F$199)))</f>
        <v>0</v>
      </c>
      <c r="AC228" s="7">
        <f>IF($F$199="n/a",0,IF(AC$3&lt;=$C228,0,IF(AC$3&gt;($F$199+$C228),INDEX($D$211:$W$211,,$C228)-SUM($D228:AB228),INDEX($D$211:$W$211,,$C228)/$F$199)))</f>
        <v>0</v>
      </c>
      <c r="AD228" s="7">
        <f>IF($F$199="n/a",0,IF(AD$3&lt;=$C228,0,IF(AD$3&gt;($F$199+$C228),INDEX($D$211:$W$211,,$C228)-SUM($D228:AC228),INDEX($D$211:$W$211,,$C228)/$F$199)))</f>
        <v>0</v>
      </c>
      <c r="AE228" s="7">
        <f>IF($F$199="n/a",0,IF(AE$3&lt;=$C228,0,IF(AE$3&gt;($F$199+$C228),INDEX($D$211:$W$211,,$C228)-SUM($D228:AD228),INDEX($D$211:$W$211,,$C228)/$F$199)))</f>
        <v>0</v>
      </c>
      <c r="AF228" s="7">
        <f>IF($F$199="n/a",0,IF(AF$3&lt;=$C228,0,IF(AF$3&gt;($F$199+$C228),INDEX($D$211:$W$211,,$C228)-SUM($D228:AE228),INDEX($D$211:$W$211,,$C228)/$F$199)))</f>
        <v>0</v>
      </c>
      <c r="AG228" s="7">
        <f>IF($F$199="n/a",0,IF(AG$3&lt;=$C228,0,IF(AG$3&gt;($F$199+$C228),INDEX($D$211:$W$211,,$C228)-SUM($D228:AF228),INDEX($D$211:$W$211,,$C228)/$F$199)))</f>
        <v>0</v>
      </c>
      <c r="AH228" s="7">
        <f>IF($F$199="n/a",0,IF(AH$3&lt;=$C228,0,IF(AH$3&gt;($F$199+$C228),INDEX($D$211:$W$211,,$C228)-SUM($D228:AG228),INDEX($D$211:$W$211,,$C228)/$F$199)))</f>
        <v>0</v>
      </c>
      <c r="AI228" s="7">
        <f>IF($F$199="n/a",0,IF(AI$3&lt;=$C228,0,IF(AI$3&gt;($F$199+$C228),INDEX($D$211:$W$211,,$C228)-SUM($D228:AH228),INDEX($D$211:$W$211,,$C228)/$F$199)))</f>
        <v>0</v>
      </c>
      <c r="AJ228" s="7">
        <f>IF($F$199="n/a",0,IF(AJ$3&lt;=$C228,0,IF(AJ$3&gt;($F$199+$C228),INDEX($D$211:$W$211,,$C228)-SUM($D228:AI228),INDEX($D$211:$W$211,,$C228)/$F$199)))</f>
        <v>0</v>
      </c>
      <c r="AK228" s="7">
        <f>IF($F$199="n/a",0,IF(AK$3&lt;=$C228,0,IF(AK$3&gt;($F$199+$C228),INDEX($D$211:$W$211,,$C228)-SUM($D228:AJ228),INDEX($D$211:$W$211,,$C228)/$F$199)))</f>
        <v>0</v>
      </c>
      <c r="AL228" s="7">
        <f>IF($F$199="n/a",0,IF(AL$3&lt;=$C228,0,IF(AL$3&gt;($F$199+$C228),INDEX($D$211:$W$211,,$C228)-SUM($D228:AK228),INDEX($D$211:$W$211,,$C228)/$F$199)))</f>
        <v>0</v>
      </c>
      <c r="AM228" s="7">
        <f>IF($F$199="n/a",0,IF(AM$3&lt;=$C228,0,IF(AM$3&gt;($F$199+$C228),INDEX($D$211:$W$211,,$C228)-SUM($D228:AL228),INDEX($D$211:$W$211,,$C228)/$F$199)))</f>
        <v>0</v>
      </c>
      <c r="AN228" s="7">
        <f>IF($F$199="n/a",0,IF(AN$3&lt;=$C228,0,IF(AN$3&gt;($F$199+$C228),INDEX($D$211:$W$211,,$C228)-SUM($D228:AM228),INDEX($D$211:$W$211,,$C228)/$F$199)))</f>
        <v>0</v>
      </c>
      <c r="AO228" s="7">
        <f>IF($F$199="n/a",0,IF(AO$3&lt;=$C228,0,IF(AO$3&gt;($F$199+$C228),INDEX($D$211:$W$211,,$C228)-SUM($D228:AN228),INDEX($D$211:$W$211,,$C228)/$F$199)))</f>
        <v>0</v>
      </c>
      <c r="AP228" s="7">
        <f>IF($F$199="n/a",0,IF(AP$3&lt;=$C228,0,IF(AP$3&gt;($F$199+$C228),INDEX($D$211:$W$211,,$C228)-SUM($D228:AO228),INDEX($D$211:$W$211,,$C228)/$F$199)))</f>
        <v>0</v>
      </c>
      <c r="AQ228" s="7">
        <f>IF($F$199="n/a",0,IF(AQ$3&lt;=$C228,0,IF(AQ$3&gt;($F$199+$C228),INDEX($D$211:$W$211,,$C228)-SUM($D228:AP228),INDEX($D$211:$W$211,,$C228)/$F$199)))</f>
        <v>0</v>
      </c>
      <c r="AR228" s="7">
        <f>IF($F$199="n/a",0,IF(AR$3&lt;=$C228,0,IF(AR$3&gt;($F$199+$C228),INDEX($D$211:$W$211,,$C228)-SUM($D228:AQ228),INDEX($D$211:$W$211,,$C228)/$F$199)))</f>
        <v>0</v>
      </c>
      <c r="AS228" s="7">
        <f>IF($F$199="n/a",0,IF(AS$3&lt;=$C228,0,IF(AS$3&gt;($F$199+$C228),INDEX($D$211:$W$211,,$C228)-SUM($D228:AR228),INDEX($D$211:$W$211,,$C228)/$F$199)))</f>
        <v>0</v>
      </c>
      <c r="AT228" s="7">
        <f>IF($F$199="n/a",0,IF(AT$3&lt;=$C228,0,IF(AT$3&gt;($F$199+$C228),INDEX($D$211:$W$211,,$C228)-SUM($D228:AS228),INDEX($D$211:$W$211,,$C228)/$F$199)))</f>
        <v>0</v>
      </c>
      <c r="AU228" s="7">
        <f>IF($F$199="n/a",0,IF(AU$3&lt;=$C228,0,IF(AU$3&gt;($F$199+$C228),INDEX($D$211:$W$211,,$C228)-SUM($D228:AT228),INDEX($D$211:$W$211,,$C228)/$F$199)))</f>
        <v>0</v>
      </c>
      <c r="AV228" s="7">
        <f>IF($F$199="n/a",0,IF(AV$3&lt;=$C228,0,IF(AV$3&gt;($F$199+$C228),INDEX($D$211:$W$211,,$C228)-SUM($D228:AU228),INDEX($D$211:$W$211,,$C228)/$F$199)))</f>
        <v>0</v>
      </c>
      <c r="AW228" s="7">
        <f>IF($F$199="n/a",0,IF(AW$3&lt;=$C228,0,IF(AW$3&gt;($F$199+$C228),INDEX($D$211:$W$211,,$C228)-SUM($D228:AV228),INDEX($D$211:$W$211,,$C228)/$F$199)))</f>
        <v>0</v>
      </c>
      <c r="AX228" s="7">
        <f>IF($F$199="n/a",0,IF(AX$3&lt;=$C228,0,IF(AX$3&gt;($F$199+$C228),INDEX($D$211:$W$211,,$C228)-SUM($D228:AW228),INDEX($D$211:$W$211,,$C228)/$F$199)))</f>
        <v>0</v>
      </c>
      <c r="AY228" s="7">
        <f>IF($F$199="n/a",0,IF(AY$3&lt;=$C228,0,IF(AY$3&gt;($F$199+$C228),INDEX($D$211:$W$211,,$C228)-SUM($D228:AX228),INDEX($D$211:$W$211,,$C228)/$F$199)))</f>
        <v>0</v>
      </c>
      <c r="AZ228" s="7">
        <f>IF($F$199="n/a",0,IF(AZ$3&lt;=$C228,0,IF(AZ$3&gt;($F$199+$C228),INDEX($D$211:$W$211,,$C228)-SUM($D228:AY228),INDEX($D$211:$W$211,,$C228)/$F$199)))</f>
        <v>0</v>
      </c>
      <c r="BA228" s="7">
        <f>IF($F$199="n/a",0,IF(BA$3&lt;=$C228,0,IF(BA$3&gt;($F$199+$C228),INDEX($D$211:$W$211,,$C228)-SUM($D228:AZ228),INDEX($D$211:$W$211,,$C228)/$F$199)))</f>
        <v>0</v>
      </c>
      <c r="BB228" s="7">
        <f>IF($F$199="n/a",0,IF(BB$3&lt;=$C228,0,IF(BB$3&gt;($F$199+$C228),INDEX($D$211:$W$211,,$C228)-SUM($D228:BA228),INDEX($D$211:$W$211,,$C228)/$F$199)))</f>
        <v>0</v>
      </c>
      <c r="BC228" s="7">
        <f>IF($F$199="n/a",0,IF(BC$3&lt;=$C228,0,IF(BC$3&gt;($F$199+$C228),INDEX($D$211:$W$211,,$C228)-SUM($D228:BB228),INDEX($D$211:$W$211,,$C228)/$F$199)))</f>
        <v>0</v>
      </c>
      <c r="BD228" s="7">
        <f>IF($F$199="n/a",0,IF(BD$3&lt;=$C228,0,IF(BD$3&gt;($F$199+$C228),INDEX($D$211:$W$211,,$C228)-SUM($D228:BC228),INDEX($D$211:$W$211,,$C228)/$F$199)))</f>
        <v>0</v>
      </c>
      <c r="BE228" s="7">
        <f>IF($F$199="n/a",0,IF(BE$3&lt;=$C228,0,IF(BE$3&gt;($F$199+$C228),INDEX($D$211:$W$211,,$C228)-SUM($D228:BD228),INDEX($D$211:$W$211,,$C228)/$F$199)))</f>
        <v>0</v>
      </c>
      <c r="BF228" s="7">
        <f>IF($F$199="n/a",0,IF(BF$3&lt;=$C228,0,IF(BF$3&gt;($F$199+$C228),INDEX($D$211:$W$211,,$C228)-SUM($D228:BE228),INDEX($D$211:$W$211,,$C228)/$F$199)))</f>
        <v>0</v>
      </c>
      <c r="BG228" s="7">
        <f>IF($F$199="n/a",0,IF(BG$3&lt;=$C228,0,IF(BG$3&gt;($F$199+$C228),INDEX($D$211:$W$211,,$C228)-SUM($D228:BF228),INDEX($D$211:$W$211,,$C228)/$F$199)))</f>
        <v>0</v>
      </c>
      <c r="BH228" s="7">
        <f>IF($F$199="n/a",0,IF(BH$3&lt;=$C228,0,IF(BH$3&gt;($F$199+$C228),INDEX($D$211:$W$211,,$C228)-SUM($D228:BG228),INDEX($D$211:$W$211,,$C228)/$F$199)))</f>
        <v>0</v>
      </c>
      <c r="BI228" s="7">
        <f>IF($F$199="n/a",0,IF(BI$3&lt;=$C228,0,IF(BI$3&gt;($F$199+$C228),INDEX($D$211:$W$211,,$C228)-SUM($D228:BH228),INDEX($D$211:$W$211,,$C228)/$F$199)))</f>
        <v>0</v>
      </c>
      <c r="BJ228" s="7">
        <f>IF($F$199="n/a",0,IF(BJ$3&lt;=$C228,0,IF(BJ$3&gt;($F$199+$C228),INDEX($D$211:$W$211,,$C228)-SUM($D228:BI228),INDEX($D$211:$W$211,,$C228)/$F$199)))</f>
        <v>0</v>
      </c>
      <c r="BK228" s="7">
        <f>IF($F$199="n/a",0,IF(BK$3&lt;=$C228,0,IF(BK$3&gt;($F$199+$C228),INDEX($D$211:$W$211,,$C228)-SUM($D228:BJ228),INDEX($D$211:$W$211,,$C228)/$F$199)))</f>
        <v>0</v>
      </c>
    </row>
    <row r="229" spans="2:63" hidden="1" outlineLevel="1">
      <c r="B229" s="14">
        <v>2028</v>
      </c>
      <c r="C229">
        <v>16</v>
      </c>
      <c r="D229" s="7"/>
      <c r="E229" s="7">
        <f>IF($F$199="n/a",0,IF(E$3&lt;=$C229,0,IF(E$3&gt;($F$199+$C229),INDEX($D$211:$W$211,,$C229)-SUM($D229:D229),INDEX($D$211:$W$211,,$C229)/$F$199)))</f>
        <v>0</v>
      </c>
      <c r="F229" s="7">
        <f>IF($F$199="n/a",0,IF(F$3&lt;=$C229,0,IF(F$3&gt;($F$199+$C229),INDEX($D$211:$W$211,,$C229)-SUM($D229:E229),INDEX($D$211:$W$211,,$C229)/$F$199)))</f>
        <v>0</v>
      </c>
      <c r="G229" s="7">
        <f>IF($F$199="n/a",0,IF(G$3&lt;=$C229,0,IF(G$3&gt;($F$199+$C229),INDEX($D$211:$W$211,,$C229)-SUM($D229:F229),INDEX($D$211:$W$211,,$C229)/$F$199)))</f>
        <v>0</v>
      </c>
      <c r="H229" s="10">
        <f>IF($F$199="n/a",0,IF(H$3&lt;=$C229,0,IF(H$3&gt;($F$199+$C229),INDEX($D$211:$W$211,,$C229)-SUM($D229:G229),INDEX($D$211:$W$211,,$C229)/$F$199)))</f>
        <v>0</v>
      </c>
      <c r="I229" s="11">
        <f>IF($F$199="n/a",0,IF(I$3&lt;=$C229,0,IF(I$3&gt;($F$199+$C229),INDEX($D$211:$W$211,,$C229)-SUM($D229:H229),INDEX($D$211:$W$211,,$C229)/$F$199)))</f>
        <v>0</v>
      </c>
      <c r="J229" s="7">
        <f>IF($F$199="n/a",0,IF(J$3&lt;=$C229,0,IF(J$3&gt;($F$199+$C229),INDEX($D$211:$W$211,,$C229)-SUM($D229:I229),INDEX($D$211:$W$211,,$C229)/$F$199)))</f>
        <v>0</v>
      </c>
      <c r="K229" s="7">
        <f>IF($F$199="n/a",0,IF(K$3&lt;=$C229,0,IF(K$3&gt;($F$199+$C229),INDEX($D$211:$W$211,,$C229)-SUM($D229:J229),INDEX($D$211:$W$211,,$C229)/$F$199)))</f>
        <v>0</v>
      </c>
      <c r="L229" s="7">
        <f>IF($F$199="n/a",0,IF(L$3&lt;=$C229,0,IF(L$3&gt;($F$199+$C229),INDEX($D$211:$W$211,,$C229)-SUM($D229:K229),INDEX($D$211:$W$211,,$C229)/$F$199)))</f>
        <v>0</v>
      </c>
      <c r="M229" s="7">
        <f>IF($F$199="n/a",0,IF(M$3&lt;=$C229,0,IF(M$3&gt;($F$199+$C229),INDEX($D$211:$W$211,,$C229)-SUM($D229:L229),INDEX($D$211:$W$211,,$C229)/$F$199)))</f>
        <v>0</v>
      </c>
      <c r="N229" s="7">
        <f>IF($F$199="n/a",0,IF(N$3&lt;=$C229,0,IF(N$3&gt;($F$199+$C229),INDEX($D$211:$W$211,,$C229)-SUM($D229:M229),INDEX($D$211:$W$211,,$C229)/$F$199)))</f>
        <v>0</v>
      </c>
      <c r="O229" s="7">
        <f>IF($F$199="n/a",0,IF(O$3&lt;=$C229,0,IF(O$3&gt;($F$199+$C229),INDEX($D$211:$W$211,,$C229)-SUM($D229:N229),INDEX($D$211:$W$211,,$C229)/$F$199)))</f>
        <v>0</v>
      </c>
      <c r="P229" s="7">
        <f>IF($F$199="n/a",0,IF(P$3&lt;=$C229,0,IF(P$3&gt;($F$199+$C229),INDEX($D$211:$W$211,,$C229)-SUM($D229:O229),INDEX($D$211:$W$211,,$C229)/$F$199)))</f>
        <v>0</v>
      </c>
      <c r="Q229" s="7">
        <f>IF($F$199="n/a",0,IF(Q$3&lt;=$C229,0,IF(Q$3&gt;($F$199+$C229),INDEX($D$211:$W$211,,$C229)-SUM($D229:P229),INDEX($D$211:$W$211,,$C229)/$F$199)))</f>
        <v>0</v>
      </c>
      <c r="R229" s="7">
        <f>IF($F$199="n/a",0,IF(R$3&lt;=$C229,0,IF(R$3&gt;($F$199+$C229),INDEX($D$211:$W$211,,$C229)-SUM($D229:Q229),INDEX($D$211:$W$211,,$C229)/$F$199)))</f>
        <v>0</v>
      </c>
      <c r="S229" s="7">
        <f>IF($F$199="n/a",0,IF(S$3&lt;=$C229,0,IF(S$3&gt;($F$199+$C229),INDEX($D$211:$W$211,,$C229)-SUM($D229:R229),INDEX($D$211:$W$211,,$C229)/$F$199)))</f>
        <v>0</v>
      </c>
      <c r="T229" s="7">
        <f>IF($F$199="n/a",0,IF(T$3&lt;=$C229,0,IF(T$3&gt;($F$199+$C229),INDEX($D$211:$W$211,,$C229)-SUM($D229:S229),INDEX($D$211:$W$211,,$C229)/$F$199)))</f>
        <v>0</v>
      </c>
      <c r="U229" s="7">
        <f>IF($F$199="n/a",0,IF(U$3&lt;=$C229,0,IF(U$3&gt;($F$199+$C229),INDEX($D$211:$W$211,,$C229)-SUM($D229:T229),INDEX($D$211:$W$211,,$C229)/$F$199)))</f>
        <v>0</v>
      </c>
      <c r="V229" s="7">
        <f>IF($F$199="n/a",0,IF(V$3&lt;=$C229,0,IF(V$3&gt;($F$199+$C229),INDEX($D$211:$W$211,,$C229)-SUM($D229:U229),INDEX($D$211:$W$211,,$C229)/$F$199)))</f>
        <v>0</v>
      </c>
      <c r="W229" s="7">
        <f>IF($F$199="n/a",0,IF(W$3&lt;=$C229,0,IF(W$3&gt;($F$199+$C229),INDEX($D$211:$W$211,,$C229)-SUM($D229:V229),INDEX($D$211:$W$211,,$C229)/$F$199)))</f>
        <v>0</v>
      </c>
      <c r="X229" s="7">
        <f>IF($F$199="n/a",0,IF(X$3&lt;=$C229,0,IF(X$3&gt;($F$199+$C229),INDEX($D$211:$W$211,,$C229)-SUM($D229:W229),INDEX($D$211:$W$211,,$C229)/$F$199)))</f>
        <v>0</v>
      </c>
      <c r="Y229" s="7">
        <f>IF($F$199="n/a",0,IF(Y$3&lt;=$C229,0,IF(Y$3&gt;($F$199+$C229),INDEX($D$211:$W$211,,$C229)-SUM($D229:X229),INDEX($D$211:$W$211,,$C229)/$F$199)))</f>
        <v>0</v>
      </c>
      <c r="Z229" s="7">
        <f>IF($F$199="n/a",0,IF(Z$3&lt;=$C229,0,IF(Z$3&gt;($F$199+$C229),INDEX($D$211:$W$211,,$C229)-SUM($D229:Y229),INDEX($D$211:$W$211,,$C229)/$F$199)))</f>
        <v>0</v>
      </c>
      <c r="AA229" s="7">
        <f>IF($F$199="n/a",0,IF(AA$3&lt;=$C229,0,IF(AA$3&gt;($F$199+$C229),INDEX($D$211:$W$211,,$C229)-SUM($D229:Z229),INDEX($D$211:$W$211,,$C229)/$F$199)))</f>
        <v>0</v>
      </c>
      <c r="AB229" s="7">
        <f>IF($F$199="n/a",0,IF(AB$3&lt;=$C229,0,IF(AB$3&gt;($F$199+$C229),INDEX($D$211:$W$211,,$C229)-SUM($D229:AA229),INDEX($D$211:$W$211,,$C229)/$F$199)))</f>
        <v>0</v>
      </c>
      <c r="AC229" s="7">
        <f>IF($F$199="n/a",0,IF(AC$3&lt;=$C229,0,IF(AC$3&gt;($F$199+$C229),INDEX($D$211:$W$211,,$C229)-SUM($D229:AB229),INDEX($D$211:$W$211,,$C229)/$F$199)))</f>
        <v>0</v>
      </c>
      <c r="AD229" s="7">
        <f>IF($F$199="n/a",0,IF(AD$3&lt;=$C229,0,IF(AD$3&gt;($F$199+$C229),INDEX($D$211:$W$211,,$C229)-SUM($D229:AC229),INDEX($D$211:$W$211,,$C229)/$F$199)))</f>
        <v>0</v>
      </c>
      <c r="AE229" s="7">
        <f>IF($F$199="n/a",0,IF(AE$3&lt;=$C229,0,IF(AE$3&gt;($F$199+$C229),INDEX($D$211:$W$211,,$C229)-SUM($D229:AD229),INDEX($D$211:$W$211,,$C229)/$F$199)))</f>
        <v>0</v>
      </c>
      <c r="AF229" s="7">
        <f>IF($F$199="n/a",0,IF(AF$3&lt;=$C229,0,IF(AF$3&gt;($F$199+$C229),INDEX($D$211:$W$211,,$C229)-SUM($D229:AE229),INDEX($D$211:$W$211,,$C229)/$F$199)))</f>
        <v>0</v>
      </c>
      <c r="AG229" s="7">
        <f>IF($F$199="n/a",0,IF(AG$3&lt;=$C229,0,IF(AG$3&gt;($F$199+$C229),INDEX($D$211:$W$211,,$C229)-SUM($D229:AF229),INDEX($D$211:$W$211,,$C229)/$F$199)))</f>
        <v>0</v>
      </c>
      <c r="AH229" s="7">
        <f>IF($F$199="n/a",0,IF(AH$3&lt;=$C229,0,IF(AH$3&gt;($F$199+$C229),INDEX($D$211:$W$211,,$C229)-SUM($D229:AG229),INDEX($D$211:$W$211,,$C229)/$F$199)))</f>
        <v>0</v>
      </c>
      <c r="AI229" s="7">
        <f>IF($F$199="n/a",0,IF(AI$3&lt;=$C229,0,IF(AI$3&gt;($F$199+$C229),INDEX($D$211:$W$211,,$C229)-SUM($D229:AH229),INDEX($D$211:$W$211,,$C229)/$F$199)))</f>
        <v>0</v>
      </c>
      <c r="AJ229" s="7">
        <f>IF($F$199="n/a",0,IF(AJ$3&lt;=$C229,0,IF(AJ$3&gt;($F$199+$C229),INDEX($D$211:$W$211,,$C229)-SUM($D229:AI229),INDEX($D$211:$W$211,,$C229)/$F$199)))</f>
        <v>0</v>
      </c>
      <c r="AK229" s="7">
        <f>IF($F$199="n/a",0,IF(AK$3&lt;=$C229,0,IF(AK$3&gt;($F$199+$C229),INDEX($D$211:$W$211,,$C229)-SUM($D229:AJ229),INDEX($D$211:$W$211,,$C229)/$F$199)))</f>
        <v>0</v>
      </c>
      <c r="AL229" s="7">
        <f>IF($F$199="n/a",0,IF(AL$3&lt;=$C229,0,IF(AL$3&gt;($F$199+$C229),INDEX($D$211:$W$211,,$C229)-SUM($D229:AK229),INDEX($D$211:$W$211,,$C229)/$F$199)))</f>
        <v>0</v>
      </c>
      <c r="AM229" s="7">
        <f>IF($F$199="n/a",0,IF(AM$3&lt;=$C229,0,IF(AM$3&gt;($F$199+$C229),INDEX($D$211:$W$211,,$C229)-SUM($D229:AL229),INDEX($D$211:$W$211,,$C229)/$F$199)))</f>
        <v>0</v>
      </c>
      <c r="AN229" s="7">
        <f>IF($F$199="n/a",0,IF(AN$3&lt;=$C229,0,IF(AN$3&gt;($F$199+$C229),INDEX($D$211:$W$211,,$C229)-SUM($D229:AM229),INDEX($D$211:$W$211,,$C229)/$F$199)))</f>
        <v>0</v>
      </c>
      <c r="AO229" s="7">
        <f>IF($F$199="n/a",0,IF(AO$3&lt;=$C229,0,IF(AO$3&gt;($F$199+$C229),INDEX($D$211:$W$211,,$C229)-SUM($D229:AN229),INDEX($D$211:$W$211,,$C229)/$F$199)))</f>
        <v>0</v>
      </c>
      <c r="AP229" s="7">
        <f>IF($F$199="n/a",0,IF(AP$3&lt;=$C229,0,IF(AP$3&gt;($F$199+$C229),INDEX($D$211:$W$211,,$C229)-SUM($D229:AO229),INDEX($D$211:$W$211,,$C229)/$F$199)))</f>
        <v>0</v>
      </c>
      <c r="AQ229" s="7">
        <f>IF($F$199="n/a",0,IF(AQ$3&lt;=$C229,0,IF(AQ$3&gt;($F$199+$C229),INDEX($D$211:$W$211,,$C229)-SUM($D229:AP229),INDEX($D$211:$W$211,,$C229)/$F$199)))</f>
        <v>0</v>
      </c>
      <c r="AR229" s="7">
        <f>IF($F$199="n/a",0,IF(AR$3&lt;=$C229,0,IF(AR$3&gt;($F$199+$C229),INDEX($D$211:$W$211,,$C229)-SUM($D229:AQ229),INDEX($D$211:$W$211,,$C229)/$F$199)))</f>
        <v>0</v>
      </c>
      <c r="AS229" s="7">
        <f>IF($F$199="n/a",0,IF(AS$3&lt;=$C229,0,IF(AS$3&gt;($F$199+$C229),INDEX($D$211:$W$211,,$C229)-SUM($D229:AR229),INDEX($D$211:$W$211,,$C229)/$F$199)))</f>
        <v>0</v>
      </c>
      <c r="AT229" s="7">
        <f>IF($F$199="n/a",0,IF(AT$3&lt;=$C229,0,IF(AT$3&gt;($F$199+$C229),INDEX($D$211:$W$211,,$C229)-SUM($D229:AS229),INDEX($D$211:$W$211,,$C229)/$F$199)))</f>
        <v>0</v>
      </c>
      <c r="AU229" s="7">
        <f>IF($F$199="n/a",0,IF(AU$3&lt;=$C229,0,IF(AU$3&gt;($F$199+$C229),INDEX($D$211:$W$211,,$C229)-SUM($D229:AT229),INDEX($D$211:$W$211,,$C229)/$F$199)))</f>
        <v>0</v>
      </c>
      <c r="AV229" s="7">
        <f>IF($F$199="n/a",0,IF(AV$3&lt;=$C229,0,IF(AV$3&gt;($F$199+$C229),INDEX($D$211:$W$211,,$C229)-SUM($D229:AU229),INDEX($D$211:$W$211,,$C229)/$F$199)))</f>
        <v>0</v>
      </c>
      <c r="AW229" s="7">
        <f>IF($F$199="n/a",0,IF(AW$3&lt;=$C229,0,IF(AW$3&gt;($F$199+$C229),INDEX($D$211:$W$211,,$C229)-SUM($D229:AV229),INDEX($D$211:$W$211,,$C229)/$F$199)))</f>
        <v>0</v>
      </c>
      <c r="AX229" s="7">
        <f>IF($F$199="n/a",0,IF(AX$3&lt;=$C229,0,IF(AX$3&gt;($F$199+$C229),INDEX($D$211:$W$211,,$C229)-SUM($D229:AW229),INDEX($D$211:$W$211,,$C229)/$F$199)))</f>
        <v>0</v>
      </c>
      <c r="AY229" s="7">
        <f>IF($F$199="n/a",0,IF(AY$3&lt;=$C229,0,IF(AY$3&gt;($F$199+$C229),INDEX($D$211:$W$211,,$C229)-SUM($D229:AX229),INDEX($D$211:$W$211,,$C229)/$F$199)))</f>
        <v>0</v>
      </c>
      <c r="AZ229" s="7">
        <f>IF($F$199="n/a",0,IF(AZ$3&lt;=$C229,0,IF(AZ$3&gt;($F$199+$C229),INDEX($D$211:$W$211,,$C229)-SUM($D229:AY229),INDEX($D$211:$W$211,,$C229)/$F$199)))</f>
        <v>0</v>
      </c>
      <c r="BA229" s="7">
        <f>IF($F$199="n/a",0,IF(BA$3&lt;=$C229,0,IF(BA$3&gt;($F$199+$C229),INDEX($D$211:$W$211,,$C229)-SUM($D229:AZ229),INDEX($D$211:$W$211,,$C229)/$F$199)))</f>
        <v>0</v>
      </c>
      <c r="BB229" s="7">
        <f>IF($F$199="n/a",0,IF(BB$3&lt;=$C229,0,IF(BB$3&gt;($F$199+$C229),INDEX($D$211:$W$211,,$C229)-SUM($D229:BA229),INDEX($D$211:$W$211,,$C229)/$F$199)))</f>
        <v>0</v>
      </c>
      <c r="BC229" s="7">
        <f>IF($F$199="n/a",0,IF(BC$3&lt;=$C229,0,IF(BC$3&gt;($F$199+$C229),INDEX($D$211:$W$211,,$C229)-SUM($D229:BB229),INDEX($D$211:$W$211,,$C229)/$F$199)))</f>
        <v>0</v>
      </c>
      <c r="BD229" s="7">
        <f>IF($F$199="n/a",0,IF(BD$3&lt;=$C229,0,IF(BD$3&gt;($F$199+$C229),INDEX($D$211:$W$211,,$C229)-SUM($D229:BC229),INDEX($D$211:$W$211,,$C229)/$F$199)))</f>
        <v>0</v>
      </c>
      <c r="BE229" s="7">
        <f>IF($F$199="n/a",0,IF(BE$3&lt;=$C229,0,IF(BE$3&gt;($F$199+$C229),INDEX($D$211:$W$211,,$C229)-SUM($D229:BD229),INDEX($D$211:$W$211,,$C229)/$F$199)))</f>
        <v>0</v>
      </c>
      <c r="BF229" s="7">
        <f>IF($F$199="n/a",0,IF(BF$3&lt;=$C229,0,IF(BF$3&gt;($F$199+$C229),INDEX($D$211:$W$211,,$C229)-SUM($D229:BE229),INDEX($D$211:$W$211,,$C229)/$F$199)))</f>
        <v>0</v>
      </c>
      <c r="BG229" s="7">
        <f>IF($F$199="n/a",0,IF(BG$3&lt;=$C229,0,IF(BG$3&gt;($F$199+$C229),INDEX($D$211:$W$211,,$C229)-SUM($D229:BF229),INDEX($D$211:$W$211,,$C229)/$F$199)))</f>
        <v>0</v>
      </c>
      <c r="BH229" s="7">
        <f>IF($F$199="n/a",0,IF(BH$3&lt;=$C229,0,IF(BH$3&gt;($F$199+$C229),INDEX($D$211:$W$211,,$C229)-SUM($D229:BG229),INDEX($D$211:$W$211,,$C229)/$F$199)))</f>
        <v>0</v>
      </c>
      <c r="BI229" s="7">
        <f>IF($F$199="n/a",0,IF(BI$3&lt;=$C229,0,IF(BI$3&gt;($F$199+$C229),INDEX($D$211:$W$211,,$C229)-SUM($D229:BH229),INDEX($D$211:$W$211,,$C229)/$F$199)))</f>
        <v>0</v>
      </c>
      <c r="BJ229" s="7">
        <f>IF($F$199="n/a",0,IF(BJ$3&lt;=$C229,0,IF(BJ$3&gt;($F$199+$C229),INDEX($D$211:$W$211,,$C229)-SUM($D229:BI229),INDEX($D$211:$W$211,,$C229)/$F$199)))</f>
        <v>0</v>
      </c>
      <c r="BK229" s="7">
        <f>IF($F$199="n/a",0,IF(BK$3&lt;=$C229,0,IF(BK$3&gt;($F$199+$C229),INDEX($D$211:$W$211,,$C229)-SUM($D229:BJ229),INDEX($D$211:$W$211,,$C229)/$F$199)))</f>
        <v>0</v>
      </c>
    </row>
    <row r="230" spans="2:63" hidden="1" outlineLevel="1">
      <c r="B230" s="14">
        <v>2029</v>
      </c>
      <c r="C230">
        <v>17</v>
      </c>
      <c r="D230" s="7"/>
      <c r="E230" s="7">
        <f>IF($F$199="n/a",0,IF(E$3&lt;=$C230,0,IF(E$3&gt;($F$199+$C230),INDEX($D$211:$W$211,,$C230)-SUM($D230:D230),INDEX($D$211:$W$211,,$C230)/$F$199)))</f>
        <v>0</v>
      </c>
      <c r="F230" s="7">
        <f>IF($F$199="n/a",0,IF(F$3&lt;=$C230,0,IF(F$3&gt;($F$199+$C230),INDEX($D$211:$W$211,,$C230)-SUM($D230:E230),INDEX($D$211:$W$211,,$C230)/$F$199)))</f>
        <v>0</v>
      </c>
      <c r="G230" s="7">
        <f>IF($F$199="n/a",0,IF(G$3&lt;=$C230,0,IF(G$3&gt;($F$199+$C230),INDEX($D$211:$W$211,,$C230)-SUM($D230:F230),INDEX($D$211:$W$211,,$C230)/$F$199)))</f>
        <v>0</v>
      </c>
      <c r="H230" s="10">
        <f>IF($F$199="n/a",0,IF(H$3&lt;=$C230,0,IF(H$3&gt;($F$199+$C230),INDEX($D$211:$W$211,,$C230)-SUM($D230:G230),INDEX($D$211:$W$211,,$C230)/$F$199)))</f>
        <v>0</v>
      </c>
      <c r="I230" s="11">
        <f>IF($F$199="n/a",0,IF(I$3&lt;=$C230,0,IF(I$3&gt;($F$199+$C230),INDEX($D$211:$W$211,,$C230)-SUM($D230:H230),INDEX($D$211:$W$211,,$C230)/$F$199)))</f>
        <v>0</v>
      </c>
      <c r="J230" s="7">
        <f>IF($F$199="n/a",0,IF(J$3&lt;=$C230,0,IF(J$3&gt;($F$199+$C230),INDEX($D$211:$W$211,,$C230)-SUM($D230:I230),INDEX($D$211:$W$211,,$C230)/$F$199)))</f>
        <v>0</v>
      </c>
      <c r="K230" s="7">
        <f>IF($F$199="n/a",0,IF(K$3&lt;=$C230,0,IF(K$3&gt;($F$199+$C230),INDEX($D$211:$W$211,,$C230)-SUM($D230:J230),INDEX($D$211:$W$211,,$C230)/$F$199)))</f>
        <v>0</v>
      </c>
      <c r="L230" s="7">
        <f>IF($F$199="n/a",0,IF(L$3&lt;=$C230,0,IF(L$3&gt;($F$199+$C230),INDEX($D$211:$W$211,,$C230)-SUM($D230:K230),INDEX($D$211:$W$211,,$C230)/$F$199)))</f>
        <v>0</v>
      </c>
      <c r="M230" s="7">
        <f>IF($F$199="n/a",0,IF(M$3&lt;=$C230,0,IF(M$3&gt;($F$199+$C230),INDEX($D$211:$W$211,,$C230)-SUM($D230:L230),INDEX($D$211:$W$211,,$C230)/$F$199)))</f>
        <v>0</v>
      </c>
      <c r="N230" s="7">
        <f>IF($F$199="n/a",0,IF(N$3&lt;=$C230,0,IF(N$3&gt;($F$199+$C230),INDEX($D$211:$W$211,,$C230)-SUM($D230:M230),INDEX($D$211:$W$211,,$C230)/$F$199)))</f>
        <v>0</v>
      </c>
      <c r="O230" s="7">
        <f>IF($F$199="n/a",0,IF(O$3&lt;=$C230,0,IF(O$3&gt;($F$199+$C230),INDEX($D$211:$W$211,,$C230)-SUM($D230:N230),INDEX($D$211:$W$211,,$C230)/$F$199)))</f>
        <v>0</v>
      </c>
      <c r="P230" s="7">
        <f>IF($F$199="n/a",0,IF(P$3&lt;=$C230,0,IF(P$3&gt;($F$199+$C230),INDEX($D$211:$W$211,,$C230)-SUM($D230:O230),INDEX($D$211:$W$211,,$C230)/$F$199)))</f>
        <v>0</v>
      </c>
      <c r="Q230" s="7">
        <f>IF($F$199="n/a",0,IF(Q$3&lt;=$C230,0,IF(Q$3&gt;($F$199+$C230),INDEX($D$211:$W$211,,$C230)-SUM($D230:P230),INDEX($D$211:$W$211,,$C230)/$F$199)))</f>
        <v>0</v>
      </c>
      <c r="R230" s="7">
        <f>IF($F$199="n/a",0,IF(R$3&lt;=$C230,0,IF(R$3&gt;($F$199+$C230),INDEX($D$211:$W$211,,$C230)-SUM($D230:Q230),INDEX($D$211:$W$211,,$C230)/$F$199)))</f>
        <v>0</v>
      </c>
      <c r="S230" s="7">
        <f>IF($F$199="n/a",0,IF(S$3&lt;=$C230,0,IF(S$3&gt;($F$199+$C230),INDEX($D$211:$W$211,,$C230)-SUM($D230:R230),INDEX($D$211:$W$211,,$C230)/$F$199)))</f>
        <v>0</v>
      </c>
      <c r="T230" s="7">
        <f>IF($F$199="n/a",0,IF(T$3&lt;=$C230,0,IF(T$3&gt;($F$199+$C230),INDEX($D$211:$W$211,,$C230)-SUM($D230:S230),INDEX($D$211:$W$211,,$C230)/$F$199)))</f>
        <v>0</v>
      </c>
      <c r="U230" s="7">
        <f>IF($F$199="n/a",0,IF(U$3&lt;=$C230,0,IF(U$3&gt;($F$199+$C230),INDEX($D$211:$W$211,,$C230)-SUM($D230:T230),INDEX($D$211:$W$211,,$C230)/$F$199)))</f>
        <v>0</v>
      </c>
      <c r="V230" s="7">
        <f>IF($F$199="n/a",0,IF(V$3&lt;=$C230,0,IF(V$3&gt;($F$199+$C230),INDEX($D$211:$W$211,,$C230)-SUM($D230:U230),INDEX($D$211:$W$211,,$C230)/$F$199)))</f>
        <v>0</v>
      </c>
      <c r="W230" s="7">
        <f>IF($F$199="n/a",0,IF(W$3&lt;=$C230,0,IF(W$3&gt;($F$199+$C230),INDEX($D$211:$W$211,,$C230)-SUM($D230:V230),INDEX($D$211:$W$211,,$C230)/$F$199)))</f>
        <v>0</v>
      </c>
      <c r="X230" s="7">
        <f>IF($F$199="n/a",0,IF(X$3&lt;=$C230,0,IF(X$3&gt;($F$199+$C230),INDEX($D$211:$W$211,,$C230)-SUM($D230:W230),INDEX($D$211:$W$211,,$C230)/$F$199)))</f>
        <v>0</v>
      </c>
      <c r="Y230" s="7">
        <f>IF($F$199="n/a",0,IF(Y$3&lt;=$C230,0,IF(Y$3&gt;($F$199+$C230),INDEX($D$211:$W$211,,$C230)-SUM($D230:X230),INDEX($D$211:$W$211,,$C230)/$F$199)))</f>
        <v>0</v>
      </c>
      <c r="Z230" s="7">
        <f>IF($F$199="n/a",0,IF(Z$3&lt;=$C230,0,IF(Z$3&gt;($F$199+$C230),INDEX($D$211:$W$211,,$C230)-SUM($D230:Y230),INDEX($D$211:$W$211,,$C230)/$F$199)))</f>
        <v>0</v>
      </c>
      <c r="AA230" s="7">
        <f>IF($F$199="n/a",0,IF(AA$3&lt;=$C230,0,IF(AA$3&gt;($F$199+$C230),INDEX($D$211:$W$211,,$C230)-SUM($D230:Z230),INDEX($D$211:$W$211,,$C230)/$F$199)))</f>
        <v>0</v>
      </c>
      <c r="AB230" s="7">
        <f>IF($F$199="n/a",0,IF(AB$3&lt;=$C230,0,IF(AB$3&gt;($F$199+$C230),INDEX($D$211:$W$211,,$C230)-SUM($D230:AA230),INDEX($D$211:$W$211,,$C230)/$F$199)))</f>
        <v>0</v>
      </c>
      <c r="AC230" s="7">
        <f>IF($F$199="n/a",0,IF(AC$3&lt;=$C230,0,IF(AC$3&gt;($F$199+$C230),INDEX($D$211:$W$211,,$C230)-SUM($D230:AB230),INDEX($D$211:$W$211,,$C230)/$F$199)))</f>
        <v>0</v>
      </c>
      <c r="AD230" s="7">
        <f>IF($F$199="n/a",0,IF(AD$3&lt;=$C230,0,IF(AD$3&gt;($F$199+$C230),INDEX($D$211:$W$211,,$C230)-SUM($D230:AC230),INDEX($D$211:$W$211,,$C230)/$F$199)))</f>
        <v>0</v>
      </c>
      <c r="AE230" s="7">
        <f>IF($F$199="n/a",0,IF(AE$3&lt;=$C230,0,IF(AE$3&gt;($F$199+$C230),INDEX($D$211:$W$211,,$C230)-SUM($D230:AD230),INDEX($D$211:$W$211,,$C230)/$F$199)))</f>
        <v>0</v>
      </c>
      <c r="AF230" s="7">
        <f>IF($F$199="n/a",0,IF(AF$3&lt;=$C230,0,IF(AF$3&gt;($F$199+$C230),INDEX($D$211:$W$211,,$C230)-SUM($D230:AE230),INDEX($D$211:$W$211,,$C230)/$F$199)))</f>
        <v>0</v>
      </c>
      <c r="AG230" s="7">
        <f>IF($F$199="n/a",0,IF(AG$3&lt;=$C230,0,IF(AG$3&gt;($F$199+$C230),INDEX($D$211:$W$211,,$C230)-SUM($D230:AF230),INDEX($D$211:$W$211,,$C230)/$F$199)))</f>
        <v>0</v>
      </c>
      <c r="AH230" s="7">
        <f>IF($F$199="n/a",0,IF(AH$3&lt;=$C230,0,IF(AH$3&gt;($F$199+$C230),INDEX($D$211:$W$211,,$C230)-SUM($D230:AG230),INDEX($D$211:$W$211,,$C230)/$F$199)))</f>
        <v>0</v>
      </c>
      <c r="AI230" s="7">
        <f>IF($F$199="n/a",0,IF(AI$3&lt;=$C230,0,IF(AI$3&gt;($F$199+$C230),INDEX($D$211:$W$211,,$C230)-SUM($D230:AH230),INDEX($D$211:$W$211,,$C230)/$F$199)))</f>
        <v>0</v>
      </c>
      <c r="AJ230" s="7">
        <f>IF($F$199="n/a",0,IF(AJ$3&lt;=$C230,0,IF(AJ$3&gt;($F$199+$C230),INDEX($D$211:$W$211,,$C230)-SUM($D230:AI230),INDEX($D$211:$W$211,,$C230)/$F$199)))</f>
        <v>0</v>
      </c>
      <c r="AK230" s="7">
        <f>IF($F$199="n/a",0,IF(AK$3&lt;=$C230,0,IF(AK$3&gt;($F$199+$C230),INDEX($D$211:$W$211,,$C230)-SUM($D230:AJ230),INDEX($D$211:$W$211,,$C230)/$F$199)))</f>
        <v>0</v>
      </c>
      <c r="AL230" s="7">
        <f>IF($F$199="n/a",0,IF(AL$3&lt;=$C230,0,IF(AL$3&gt;($F$199+$C230),INDEX($D$211:$W$211,,$C230)-SUM($D230:AK230),INDEX($D$211:$W$211,,$C230)/$F$199)))</f>
        <v>0</v>
      </c>
      <c r="AM230" s="7">
        <f>IF($F$199="n/a",0,IF(AM$3&lt;=$C230,0,IF(AM$3&gt;($F$199+$C230),INDEX($D$211:$W$211,,$C230)-SUM($D230:AL230),INDEX($D$211:$W$211,,$C230)/$F$199)))</f>
        <v>0</v>
      </c>
      <c r="AN230" s="7">
        <f>IF($F$199="n/a",0,IF(AN$3&lt;=$C230,0,IF(AN$3&gt;($F$199+$C230),INDEX($D$211:$W$211,,$C230)-SUM($D230:AM230),INDEX($D$211:$W$211,,$C230)/$F$199)))</f>
        <v>0</v>
      </c>
      <c r="AO230" s="7">
        <f>IF($F$199="n/a",0,IF(AO$3&lt;=$C230,0,IF(AO$3&gt;($F$199+$C230),INDEX($D$211:$W$211,,$C230)-SUM($D230:AN230),INDEX($D$211:$W$211,,$C230)/$F$199)))</f>
        <v>0</v>
      </c>
      <c r="AP230" s="7">
        <f>IF($F$199="n/a",0,IF(AP$3&lt;=$C230,0,IF(AP$3&gt;($F$199+$C230),INDEX($D$211:$W$211,,$C230)-SUM($D230:AO230),INDEX($D$211:$W$211,,$C230)/$F$199)))</f>
        <v>0</v>
      </c>
      <c r="AQ230" s="7">
        <f>IF($F$199="n/a",0,IF(AQ$3&lt;=$C230,0,IF(AQ$3&gt;($F$199+$C230),INDEX($D$211:$W$211,,$C230)-SUM($D230:AP230),INDEX($D$211:$W$211,,$C230)/$F$199)))</f>
        <v>0</v>
      </c>
      <c r="AR230" s="7">
        <f>IF($F$199="n/a",0,IF(AR$3&lt;=$C230,0,IF(AR$3&gt;($F$199+$C230),INDEX($D$211:$W$211,,$C230)-SUM($D230:AQ230),INDEX($D$211:$W$211,,$C230)/$F$199)))</f>
        <v>0</v>
      </c>
      <c r="AS230" s="7">
        <f>IF($F$199="n/a",0,IF(AS$3&lt;=$C230,0,IF(AS$3&gt;($F$199+$C230),INDEX($D$211:$W$211,,$C230)-SUM($D230:AR230),INDEX($D$211:$W$211,,$C230)/$F$199)))</f>
        <v>0</v>
      </c>
      <c r="AT230" s="7">
        <f>IF($F$199="n/a",0,IF(AT$3&lt;=$C230,0,IF(AT$3&gt;($F$199+$C230),INDEX($D$211:$W$211,,$C230)-SUM($D230:AS230),INDEX($D$211:$W$211,,$C230)/$F$199)))</f>
        <v>0</v>
      </c>
      <c r="AU230" s="7">
        <f>IF($F$199="n/a",0,IF(AU$3&lt;=$C230,0,IF(AU$3&gt;($F$199+$C230),INDEX($D$211:$W$211,,$C230)-SUM($D230:AT230),INDEX($D$211:$W$211,,$C230)/$F$199)))</f>
        <v>0</v>
      </c>
      <c r="AV230" s="7">
        <f>IF($F$199="n/a",0,IF(AV$3&lt;=$C230,0,IF(AV$3&gt;($F$199+$C230),INDEX($D$211:$W$211,,$C230)-SUM($D230:AU230),INDEX($D$211:$W$211,,$C230)/$F$199)))</f>
        <v>0</v>
      </c>
      <c r="AW230" s="7">
        <f>IF($F$199="n/a",0,IF(AW$3&lt;=$C230,0,IF(AW$3&gt;($F$199+$C230),INDEX($D$211:$W$211,,$C230)-SUM($D230:AV230),INDEX($D$211:$W$211,,$C230)/$F$199)))</f>
        <v>0</v>
      </c>
      <c r="AX230" s="7">
        <f>IF($F$199="n/a",0,IF(AX$3&lt;=$C230,0,IF(AX$3&gt;($F$199+$C230),INDEX($D$211:$W$211,,$C230)-SUM($D230:AW230),INDEX($D$211:$W$211,,$C230)/$F$199)))</f>
        <v>0</v>
      </c>
      <c r="AY230" s="7">
        <f>IF($F$199="n/a",0,IF(AY$3&lt;=$C230,0,IF(AY$3&gt;($F$199+$C230),INDEX($D$211:$W$211,,$C230)-SUM($D230:AX230),INDEX($D$211:$W$211,,$C230)/$F$199)))</f>
        <v>0</v>
      </c>
      <c r="AZ230" s="7">
        <f>IF($F$199="n/a",0,IF(AZ$3&lt;=$C230,0,IF(AZ$3&gt;($F$199+$C230),INDEX($D$211:$W$211,,$C230)-SUM($D230:AY230),INDEX($D$211:$W$211,,$C230)/$F$199)))</f>
        <v>0</v>
      </c>
      <c r="BA230" s="7">
        <f>IF($F$199="n/a",0,IF(BA$3&lt;=$C230,0,IF(BA$3&gt;($F$199+$C230),INDEX($D$211:$W$211,,$C230)-SUM($D230:AZ230),INDEX($D$211:$W$211,,$C230)/$F$199)))</f>
        <v>0</v>
      </c>
      <c r="BB230" s="7">
        <f>IF($F$199="n/a",0,IF(BB$3&lt;=$C230,0,IF(BB$3&gt;($F$199+$C230),INDEX($D$211:$W$211,,$C230)-SUM($D230:BA230),INDEX($D$211:$W$211,,$C230)/$F$199)))</f>
        <v>0</v>
      </c>
      <c r="BC230" s="7">
        <f>IF($F$199="n/a",0,IF(BC$3&lt;=$C230,0,IF(BC$3&gt;($F$199+$C230),INDEX($D$211:$W$211,,$C230)-SUM($D230:BB230),INDEX($D$211:$W$211,,$C230)/$F$199)))</f>
        <v>0</v>
      </c>
      <c r="BD230" s="7">
        <f>IF($F$199="n/a",0,IF(BD$3&lt;=$C230,0,IF(BD$3&gt;($F$199+$C230),INDEX($D$211:$W$211,,$C230)-SUM($D230:BC230),INDEX($D$211:$W$211,,$C230)/$F$199)))</f>
        <v>0</v>
      </c>
      <c r="BE230" s="7">
        <f>IF($F$199="n/a",0,IF(BE$3&lt;=$C230,0,IF(BE$3&gt;($F$199+$C230),INDEX($D$211:$W$211,,$C230)-SUM($D230:BD230),INDEX($D$211:$W$211,,$C230)/$F$199)))</f>
        <v>0</v>
      </c>
      <c r="BF230" s="7">
        <f>IF($F$199="n/a",0,IF(BF$3&lt;=$C230,0,IF(BF$3&gt;($F$199+$C230),INDEX($D$211:$W$211,,$C230)-SUM($D230:BE230),INDEX($D$211:$W$211,,$C230)/$F$199)))</f>
        <v>0</v>
      </c>
      <c r="BG230" s="7">
        <f>IF($F$199="n/a",0,IF(BG$3&lt;=$C230,0,IF(BG$3&gt;($F$199+$C230),INDEX($D$211:$W$211,,$C230)-SUM($D230:BF230),INDEX($D$211:$W$211,,$C230)/$F$199)))</f>
        <v>0</v>
      </c>
      <c r="BH230" s="7">
        <f>IF($F$199="n/a",0,IF(BH$3&lt;=$C230,0,IF(BH$3&gt;($F$199+$C230),INDEX($D$211:$W$211,,$C230)-SUM($D230:BG230),INDEX($D$211:$W$211,,$C230)/$F$199)))</f>
        <v>0</v>
      </c>
      <c r="BI230" s="7">
        <f>IF($F$199="n/a",0,IF(BI$3&lt;=$C230,0,IF(BI$3&gt;($F$199+$C230),INDEX($D$211:$W$211,,$C230)-SUM($D230:BH230),INDEX($D$211:$W$211,,$C230)/$F$199)))</f>
        <v>0</v>
      </c>
      <c r="BJ230" s="7">
        <f>IF($F$199="n/a",0,IF(BJ$3&lt;=$C230,0,IF(BJ$3&gt;($F$199+$C230),INDEX($D$211:$W$211,,$C230)-SUM($D230:BI230),INDEX($D$211:$W$211,,$C230)/$F$199)))</f>
        <v>0</v>
      </c>
      <c r="BK230" s="7">
        <f>IF($F$199="n/a",0,IF(BK$3&lt;=$C230,0,IF(BK$3&gt;($F$199+$C230),INDEX($D$211:$W$211,,$C230)-SUM($D230:BJ230),INDEX($D$211:$W$211,,$C230)/$F$199)))</f>
        <v>0</v>
      </c>
    </row>
    <row r="231" spans="2:63" hidden="1" outlineLevel="1">
      <c r="B231" s="14">
        <v>2030</v>
      </c>
      <c r="C231">
        <v>18</v>
      </c>
      <c r="D231" s="7"/>
      <c r="E231" s="7">
        <f>IF($F$199="n/a",0,IF(E$3&lt;=$C231,0,IF(E$3&gt;($F$199+$C231),INDEX($D$211:$W$211,,$C231)-SUM($D231:D231),INDEX($D$211:$W$211,,$C231)/$F$199)))</f>
        <v>0</v>
      </c>
      <c r="F231" s="7">
        <f>IF($F$199="n/a",0,IF(F$3&lt;=$C231,0,IF(F$3&gt;($F$199+$C231),INDEX($D$211:$W$211,,$C231)-SUM($D231:E231),INDEX($D$211:$W$211,,$C231)/$F$199)))</f>
        <v>0</v>
      </c>
      <c r="G231" s="7">
        <f>IF($F$199="n/a",0,IF(G$3&lt;=$C231,0,IF(G$3&gt;($F$199+$C231),INDEX($D$211:$W$211,,$C231)-SUM($D231:F231),INDEX($D$211:$W$211,,$C231)/$F$199)))</f>
        <v>0</v>
      </c>
      <c r="H231" s="10">
        <f>IF($F$199="n/a",0,IF(H$3&lt;=$C231,0,IF(H$3&gt;($F$199+$C231),INDEX($D$211:$W$211,,$C231)-SUM($D231:G231),INDEX($D$211:$W$211,,$C231)/$F$199)))</f>
        <v>0</v>
      </c>
      <c r="I231" s="11">
        <f>IF($F$199="n/a",0,IF(I$3&lt;=$C231,0,IF(I$3&gt;($F$199+$C231),INDEX($D$211:$W$211,,$C231)-SUM($D231:H231),INDEX($D$211:$W$211,,$C231)/$F$199)))</f>
        <v>0</v>
      </c>
      <c r="J231" s="7">
        <f>IF($F$199="n/a",0,IF(J$3&lt;=$C231,0,IF(J$3&gt;($F$199+$C231),INDEX($D$211:$W$211,,$C231)-SUM($D231:I231),INDEX($D$211:$W$211,,$C231)/$F$199)))</f>
        <v>0</v>
      </c>
      <c r="K231" s="7">
        <f>IF($F$199="n/a",0,IF(K$3&lt;=$C231,0,IF(K$3&gt;($F$199+$C231),INDEX($D$211:$W$211,,$C231)-SUM($D231:J231),INDEX($D$211:$W$211,,$C231)/$F$199)))</f>
        <v>0</v>
      </c>
      <c r="L231" s="7">
        <f>IF($F$199="n/a",0,IF(L$3&lt;=$C231,0,IF(L$3&gt;($F$199+$C231),INDEX($D$211:$W$211,,$C231)-SUM($D231:K231),INDEX($D$211:$W$211,,$C231)/$F$199)))</f>
        <v>0</v>
      </c>
      <c r="M231" s="7">
        <f>IF($F$199="n/a",0,IF(M$3&lt;=$C231,0,IF(M$3&gt;($F$199+$C231),INDEX($D$211:$W$211,,$C231)-SUM($D231:L231),INDEX($D$211:$W$211,,$C231)/$F$199)))</f>
        <v>0</v>
      </c>
      <c r="N231" s="7">
        <f>IF($F$199="n/a",0,IF(N$3&lt;=$C231,0,IF(N$3&gt;($F$199+$C231),INDEX($D$211:$W$211,,$C231)-SUM($D231:M231),INDEX($D$211:$W$211,,$C231)/$F$199)))</f>
        <v>0</v>
      </c>
      <c r="O231" s="7">
        <f>IF($F$199="n/a",0,IF(O$3&lt;=$C231,0,IF(O$3&gt;($F$199+$C231),INDEX($D$211:$W$211,,$C231)-SUM($D231:N231),INDEX($D$211:$W$211,,$C231)/$F$199)))</f>
        <v>0</v>
      </c>
      <c r="P231" s="7">
        <f>IF($F$199="n/a",0,IF(P$3&lt;=$C231,0,IF(P$3&gt;($F$199+$C231),INDEX($D$211:$W$211,,$C231)-SUM($D231:O231),INDEX($D$211:$W$211,,$C231)/$F$199)))</f>
        <v>0</v>
      </c>
      <c r="Q231" s="7">
        <f>IF($F$199="n/a",0,IF(Q$3&lt;=$C231,0,IF(Q$3&gt;($F$199+$C231),INDEX($D$211:$W$211,,$C231)-SUM($D231:P231),INDEX($D$211:$W$211,,$C231)/$F$199)))</f>
        <v>0</v>
      </c>
      <c r="R231" s="7">
        <f>IF($F$199="n/a",0,IF(R$3&lt;=$C231,0,IF(R$3&gt;($F$199+$C231),INDEX($D$211:$W$211,,$C231)-SUM($D231:Q231),INDEX($D$211:$W$211,,$C231)/$F$199)))</f>
        <v>0</v>
      </c>
      <c r="S231" s="7">
        <f>IF($F$199="n/a",0,IF(S$3&lt;=$C231,0,IF(S$3&gt;($F$199+$C231),INDEX($D$211:$W$211,,$C231)-SUM($D231:R231),INDEX($D$211:$W$211,,$C231)/$F$199)))</f>
        <v>0</v>
      </c>
      <c r="T231" s="7">
        <f>IF($F$199="n/a",0,IF(T$3&lt;=$C231,0,IF(T$3&gt;($F$199+$C231),INDEX($D$211:$W$211,,$C231)-SUM($D231:S231),INDEX($D$211:$W$211,,$C231)/$F$199)))</f>
        <v>0</v>
      </c>
      <c r="U231" s="7">
        <f>IF($F$199="n/a",0,IF(U$3&lt;=$C231,0,IF(U$3&gt;($F$199+$C231),INDEX($D$211:$W$211,,$C231)-SUM($D231:T231),INDEX($D$211:$W$211,,$C231)/$F$199)))</f>
        <v>0</v>
      </c>
      <c r="V231" s="7">
        <f>IF($F$199="n/a",0,IF(V$3&lt;=$C231,0,IF(V$3&gt;($F$199+$C231),INDEX($D$211:$W$211,,$C231)-SUM($D231:U231),INDEX($D$211:$W$211,,$C231)/$F$199)))</f>
        <v>0</v>
      </c>
      <c r="W231" s="7">
        <f>IF($F$199="n/a",0,IF(W$3&lt;=$C231,0,IF(W$3&gt;($F$199+$C231),INDEX($D$211:$W$211,,$C231)-SUM($D231:V231),INDEX($D$211:$W$211,,$C231)/$F$199)))</f>
        <v>0</v>
      </c>
      <c r="X231" s="7">
        <f>IF($F$199="n/a",0,IF(X$3&lt;=$C231,0,IF(X$3&gt;($F$199+$C231),INDEX($D$211:$W$211,,$C231)-SUM($D231:W231),INDEX($D$211:$W$211,,$C231)/$F$199)))</f>
        <v>0</v>
      </c>
      <c r="Y231" s="7">
        <f>IF($F$199="n/a",0,IF(Y$3&lt;=$C231,0,IF(Y$3&gt;($F$199+$C231),INDEX($D$211:$W$211,,$C231)-SUM($D231:X231),INDEX($D$211:$W$211,,$C231)/$F$199)))</f>
        <v>0</v>
      </c>
      <c r="Z231" s="7">
        <f>IF($F$199="n/a",0,IF(Z$3&lt;=$C231,0,IF(Z$3&gt;($F$199+$C231),INDEX($D$211:$W$211,,$C231)-SUM($D231:Y231),INDEX($D$211:$W$211,,$C231)/$F$199)))</f>
        <v>0</v>
      </c>
      <c r="AA231" s="7">
        <f>IF($F$199="n/a",0,IF(AA$3&lt;=$C231,0,IF(AA$3&gt;($F$199+$C231),INDEX($D$211:$W$211,,$C231)-SUM($D231:Z231),INDEX($D$211:$W$211,,$C231)/$F$199)))</f>
        <v>0</v>
      </c>
      <c r="AB231" s="7">
        <f>IF($F$199="n/a",0,IF(AB$3&lt;=$C231,0,IF(AB$3&gt;($F$199+$C231),INDEX($D$211:$W$211,,$C231)-SUM($D231:AA231),INDEX($D$211:$W$211,,$C231)/$F$199)))</f>
        <v>0</v>
      </c>
      <c r="AC231" s="7">
        <f>IF($F$199="n/a",0,IF(AC$3&lt;=$C231,0,IF(AC$3&gt;($F$199+$C231),INDEX($D$211:$W$211,,$C231)-SUM($D231:AB231),INDEX($D$211:$W$211,,$C231)/$F$199)))</f>
        <v>0</v>
      </c>
      <c r="AD231" s="7">
        <f>IF($F$199="n/a",0,IF(AD$3&lt;=$C231,0,IF(AD$3&gt;($F$199+$C231),INDEX($D$211:$W$211,,$C231)-SUM($D231:AC231),INDEX($D$211:$W$211,,$C231)/$F$199)))</f>
        <v>0</v>
      </c>
      <c r="AE231" s="7">
        <f>IF($F$199="n/a",0,IF(AE$3&lt;=$C231,0,IF(AE$3&gt;($F$199+$C231),INDEX($D$211:$W$211,,$C231)-SUM($D231:AD231),INDEX($D$211:$W$211,,$C231)/$F$199)))</f>
        <v>0</v>
      </c>
      <c r="AF231" s="7">
        <f>IF($F$199="n/a",0,IF(AF$3&lt;=$C231,0,IF(AF$3&gt;($F$199+$C231),INDEX($D$211:$W$211,,$C231)-SUM($D231:AE231),INDEX($D$211:$W$211,,$C231)/$F$199)))</f>
        <v>0</v>
      </c>
      <c r="AG231" s="7">
        <f>IF($F$199="n/a",0,IF(AG$3&lt;=$C231,0,IF(AG$3&gt;($F$199+$C231),INDEX($D$211:$W$211,,$C231)-SUM($D231:AF231),INDEX($D$211:$W$211,,$C231)/$F$199)))</f>
        <v>0</v>
      </c>
      <c r="AH231" s="7">
        <f>IF($F$199="n/a",0,IF(AH$3&lt;=$C231,0,IF(AH$3&gt;($F$199+$C231),INDEX($D$211:$W$211,,$C231)-SUM($D231:AG231),INDEX($D$211:$W$211,,$C231)/$F$199)))</f>
        <v>0</v>
      </c>
      <c r="AI231" s="7">
        <f>IF($F$199="n/a",0,IF(AI$3&lt;=$C231,0,IF(AI$3&gt;($F$199+$C231),INDEX($D$211:$W$211,,$C231)-SUM($D231:AH231),INDEX($D$211:$W$211,,$C231)/$F$199)))</f>
        <v>0</v>
      </c>
      <c r="AJ231" s="7">
        <f>IF($F$199="n/a",0,IF(AJ$3&lt;=$C231,0,IF(AJ$3&gt;($F$199+$C231),INDEX($D$211:$W$211,,$C231)-SUM($D231:AI231),INDEX($D$211:$W$211,,$C231)/$F$199)))</f>
        <v>0</v>
      </c>
      <c r="AK231" s="7">
        <f>IF($F$199="n/a",0,IF(AK$3&lt;=$C231,0,IF(AK$3&gt;($F$199+$C231),INDEX($D$211:$W$211,,$C231)-SUM($D231:AJ231),INDEX($D$211:$W$211,,$C231)/$F$199)))</f>
        <v>0</v>
      </c>
      <c r="AL231" s="7">
        <f>IF($F$199="n/a",0,IF(AL$3&lt;=$C231,0,IF(AL$3&gt;($F$199+$C231),INDEX($D$211:$W$211,,$C231)-SUM($D231:AK231),INDEX($D$211:$W$211,,$C231)/$F$199)))</f>
        <v>0</v>
      </c>
      <c r="AM231" s="7">
        <f>IF($F$199="n/a",0,IF(AM$3&lt;=$C231,0,IF(AM$3&gt;($F$199+$C231),INDEX($D$211:$W$211,,$C231)-SUM($D231:AL231),INDEX($D$211:$W$211,,$C231)/$F$199)))</f>
        <v>0</v>
      </c>
      <c r="AN231" s="7">
        <f>IF($F$199="n/a",0,IF(AN$3&lt;=$C231,0,IF(AN$3&gt;($F$199+$C231),INDEX($D$211:$W$211,,$C231)-SUM($D231:AM231),INDEX($D$211:$W$211,,$C231)/$F$199)))</f>
        <v>0</v>
      </c>
      <c r="AO231" s="7">
        <f>IF($F$199="n/a",0,IF(AO$3&lt;=$C231,0,IF(AO$3&gt;($F$199+$C231),INDEX($D$211:$W$211,,$C231)-SUM($D231:AN231),INDEX($D$211:$W$211,,$C231)/$F$199)))</f>
        <v>0</v>
      </c>
      <c r="AP231" s="7">
        <f>IF($F$199="n/a",0,IF(AP$3&lt;=$C231,0,IF(AP$3&gt;($F$199+$C231),INDEX($D$211:$W$211,,$C231)-SUM($D231:AO231),INDEX($D$211:$W$211,,$C231)/$F$199)))</f>
        <v>0</v>
      </c>
      <c r="AQ231" s="7">
        <f>IF($F$199="n/a",0,IF(AQ$3&lt;=$C231,0,IF(AQ$3&gt;($F$199+$C231),INDEX($D$211:$W$211,,$C231)-SUM($D231:AP231),INDEX($D$211:$W$211,,$C231)/$F$199)))</f>
        <v>0</v>
      </c>
      <c r="AR231" s="7">
        <f>IF($F$199="n/a",0,IF(AR$3&lt;=$C231,0,IF(AR$3&gt;($F$199+$C231),INDEX($D$211:$W$211,,$C231)-SUM($D231:AQ231),INDEX($D$211:$W$211,,$C231)/$F$199)))</f>
        <v>0</v>
      </c>
      <c r="AS231" s="7">
        <f>IF($F$199="n/a",0,IF(AS$3&lt;=$C231,0,IF(AS$3&gt;($F$199+$C231),INDEX($D$211:$W$211,,$C231)-SUM($D231:AR231),INDEX($D$211:$W$211,,$C231)/$F$199)))</f>
        <v>0</v>
      </c>
      <c r="AT231" s="7">
        <f>IF($F$199="n/a",0,IF(AT$3&lt;=$C231,0,IF(AT$3&gt;($F$199+$C231),INDEX($D$211:$W$211,,$C231)-SUM($D231:AS231),INDEX($D$211:$W$211,,$C231)/$F$199)))</f>
        <v>0</v>
      </c>
      <c r="AU231" s="7">
        <f>IF($F$199="n/a",0,IF(AU$3&lt;=$C231,0,IF(AU$3&gt;($F$199+$C231),INDEX($D$211:$W$211,,$C231)-SUM($D231:AT231),INDEX($D$211:$W$211,,$C231)/$F$199)))</f>
        <v>0</v>
      </c>
      <c r="AV231" s="7">
        <f>IF($F$199="n/a",0,IF(AV$3&lt;=$C231,0,IF(AV$3&gt;($F$199+$C231),INDEX($D$211:$W$211,,$C231)-SUM($D231:AU231),INDEX($D$211:$W$211,,$C231)/$F$199)))</f>
        <v>0</v>
      </c>
      <c r="AW231" s="7">
        <f>IF($F$199="n/a",0,IF(AW$3&lt;=$C231,0,IF(AW$3&gt;($F$199+$C231),INDEX($D$211:$W$211,,$C231)-SUM($D231:AV231),INDEX($D$211:$W$211,,$C231)/$F$199)))</f>
        <v>0</v>
      </c>
      <c r="AX231" s="7">
        <f>IF($F$199="n/a",0,IF(AX$3&lt;=$C231,0,IF(AX$3&gt;($F$199+$C231),INDEX($D$211:$W$211,,$C231)-SUM($D231:AW231),INDEX($D$211:$W$211,,$C231)/$F$199)))</f>
        <v>0</v>
      </c>
      <c r="AY231" s="7">
        <f>IF($F$199="n/a",0,IF(AY$3&lt;=$C231,0,IF(AY$3&gt;($F$199+$C231),INDEX($D$211:$W$211,,$C231)-SUM($D231:AX231),INDEX($D$211:$W$211,,$C231)/$F$199)))</f>
        <v>0</v>
      </c>
      <c r="AZ231" s="7">
        <f>IF($F$199="n/a",0,IF(AZ$3&lt;=$C231,0,IF(AZ$3&gt;($F$199+$C231),INDEX($D$211:$W$211,,$C231)-SUM($D231:AY231),INDEX($D$211:$W$211,,$C231)/$F$199)))</f>
        <v>0</v>
      </c>
      <c r="BA231" s="7">
        <f>IF($F$199="n/a",0,IF(BA$3&lt;=$C231,0,IF(BA$3&gt;($F$199+$C231),INDEX($D$211:$W$211,,$C231)-SUM($D231:AZ231),INDEX($D$211:$W$211,,$C231)/$F$199)))</f>
        <v>0</v>
      </c>
      <c r="BB231" s="7">
        <f>IF($F$199="n/a",0,IF(BB$3&lt;=$C231,0,IF(BB$3&gt;($F$199+$C231),INDEX($D$211:$W$211,,$C231)-SUM($D231:BA231),INDEX($D$211:$W$211,,$C231)/$F$199)))</f>
        <v>0</v>
      </c>
      <c r="BC231" s="7">
        <f>IF($F$199="n/a",0,IF(BC$3&lt;=$C231,0,IF(BC$3&gt;($F$199+$C231),INDEX($D$211:$W$211,,$C231)-SUM($D231:BB231),INDEX($D$211:$W$211,,$C231)/$F$199)))</f>
        <v>0</v>
      </c>
      <c r="BD231" s="7">
        <f>IF($F$199="n/a",0,IF(BD$3&lt;=$C231,0,IF(BD$3&gt;($F$199+$C231),INDEX($D$211:$W$211,,$C231)-SUM($D231:BC231),INDEX($D$211:$W$211,,$C231)/$F$199)))</f>
        <v>0</v>
      </c>
      <c r="BE231" s="7">
        <f>IF($F$199="n/a",0,IF(BE$3&lt;=$C231,0,IF(BE$3&gt;($F$199+$C231),INDEX($D$211:$W$211,,$C231)-SUM($D231:BD231),INDEX($D$211:$W$211,,$C231)/$F$199)))</f>
        <v>0</v>
      </c>
      <c r="BF231" s="7">
        <f>IF($F$199="n/a",0,IF(BF$3&lt;=$C231,0,IF(BF$3&gt;($F$199+$C231),INDEX($D$211:$W$211,,$C231)-SUM($D231:BE231),INDEX($D$211:$W$211,,$C231)/$F$199)))</f>
        <v>0</v>
      </c>
      <c r="BG231" s="7">
        <f>IF($F$199="n/a",0,IF(BG$3&lt;=$C231,0,IF(BG$3&gt;($F$199+$C231),INDEX($D$211:$W$211,,$C231)-SUM($D231:BF231),INDEX($D$211:$W$211,,$C231)/$F$199)))</f>
        <v>0</v>
      </c>
      <c r="BH231" s="7">
        <f>IF($F$199="n/a",0,IF(BH$3&lt;=$C231,0,IF(BH$3&gt;($F$199+$C231),INDEX($D$211:$W$211,,$C231)-SUM($D231:BG231),INDEX($D$211:$W$211,,$C231)/$F$199)))</f>
        <v>0</v>
      </c>
      <c r="BI231" s="7">
        <f>IF($F$199="n/a",0,IF(BI$3&lt;=$C231,0,IF(BI$3&gt;($F$199+$C231),INDEX($D$211:$W$211,,$C231)-SUM($D231:BH231),INDEX($D$211:$W$211,,$C231)/$F$199)))</f>
        <v>0</v>
      </c>
      <c r="BJ231" s="7">
        <f>IF($F$199="n/a",0,IF(BJ$3&lt;=$C231,0,IF(BJ$3&gt;($F$199+$C231),INDEX($D$211:$W$211,,$C231)-SUM($D231:BI231),INDEX($D$211:$W$211,,$C231)/$F$199)))</f>
        <v>0</v>
      </c>
      <c r="BK231" s="7">
        <f>IF($F$199="n/a",0,IF(BK$3&lt;=$C231,0,IF(BK$3&gt;($F$199+$C231),INDEX($D$211:$W$211,,$C231)-SUM($D231:BJ231),INDEX($D$211:$W$211,,$C231)/$F$199)))</f>
        <v>0</v>
      </c>
    </row>
    <row r="232" spans="2:63" hidden="1" outlineLevel="1">
      <c r="B232" s="14">
        <v>2031</v>
      </c>
      <c r="C232">
        <v>19</v>
      </c>
      <c r="D232" s="7"/>
      <c r="E232" s="7">
        <f>IF($F$199="n/a",0,IF(E$3&lt;=$C232,0,IF(E$3&gt;($F$199+$C232),INDEX($D$211:$W$211,,$C232)-SUM($D232:D232),INDEX($D$211:$W$211,,$C232)/$F$199)))</f>
        <v>0</v>
      </c>
      <c r="F232" s="7">
        <f>IF($F$199="n/a",0,IF(F$3&lt;=$C232,0,IF(F$3&gt;($F$199+$C232),INDEX($D$211:$W$211,,$C232)-SUM($D232:E232),INDEX($D$211:$W$211,,$C232)/$F$199)))</f>
        <v>0</v>
      </c>
      <c r="G232" s="7">
        <f>IF($F$199="n/a",0,IF(G$3&lt;=$C232,0,IF(G$3&gt;($F$199+$C232),INDEX($D$211:$W$211,,$C232)-SUM($D232:F232),INDEX($D$211:$W$211,,$C232)/$F$199)))</f>
        <v>0</v>
      </c>
      <c r="H232" s="10">
        <f>IF($F$199="n/a",0,IF(H$3&lt;=$C232,0,IF(H$3&gt;($F$199+$C232),INDEX($D$211:$W$211,,$C232)-SUM($D232:G232),INDEX($D$211:$W$211,,$C232)/$F$199)))</f>
        <v>0</v>
      </c>
      <c r="I232" s="11">
        <f>IF($F$199="n/a",0,IF(I$3&lt;=$C232,0,IF(I$3&gt;($F$199+$C232),INDEX($D$211:$W$211,,$C232)-SUM($D232:H232),INDEX($D$211:$W$211,,$C232)/$F$199)))</f>
        <v>0</v>
      </c>
      <c r="J232" s="7">
        <f>IF($F$199="n/a",0,IF(J$3&lt;=$C232,0,IF(J$3&gt;($F$199+$C232),INDEX($D$211:$W$211,,$C232)-SUM($D232:I232),INDEX($D$211:$W$211,,$C232)/$F$199)))</f>
        <v>0</v>
      </c>
      <c r="K232" s="7">
        <f>IF($F$199="n/a",0,IF(K$3&lt;=$C232,0,IF(K$3&gt;($F$199+$C232),INDEX($D$211:$W$211,,$C232)-SUM($D232:J232),INDEX($D$211:$W$211,,$C232)/$F$199)))</f>
        <v>0</v>
      </c>
      <c r="L232" s="7">
        <f>IF($F$199="n/a",0,IF(L$3&lt;=$C232,0,IF(L$3&gt;($F$199+$C232),INDEX($D$211:$W$211,,$C232)-SUM($D232:K232),INDEX($D$211:$W$211,,$C232)/$F$199)))</f>
        <v>0</v>
      </c>
      <c r="M232" s="7">
        <f>IF($F$199="n/a",0,IF(M$3&lt;=$C232,0,IF(M$3&gt;($F$199+$C232),INDEX($D$211:$W$211,,$C232)-SUM($D232:L232),INDEX($D$211:$W$211,,$C232)/$F$199)))</f>
        <v>0</v>
      </c>
      <c r="N232" s="7">
        <f>IF($F$199="n/a",0,IF(N$3&lt;=$C232,0,IF(N$3&gt;($F$199+$C232),INDEX($D$211:$W$211,,$C232)-SUM($D232:M232),INDEX($D$211:$W$211,,$C232)/$F$199)))</f>
        <v>0</v>
      </c>
      <c r="O232" s="7">
        <f>IF($F$199="n/a",0,IF(O$3&lt;=$C232,0,IF(O$3&gt;($F$199+$C232),INDEX($D$211:$W$211,,$C232)-SUM($D232:N232),INDEX($D$211:$W$211,,$C232)/$F$199)))</f>
        <v>0</v>
      </c>
      <c r="P232" s="7">
        <f>IF($F$199="n/a",0,IF(P$3&lt;=$C232,0,IF(P$3&gt;($F$199+$C232),INDEX($D$211:$W$211,,$C232)-SUM($D232:O232),INDEX($D$211:$W$211,,$C232)/$F$199)))</f>
        <v>0</v>
      </c>
      <c r="Q232" s="7">
        <f>IF($F$199="n/a",0,IF(Q$3&lt;=$C232,0,IF(Q$3&gt;($F$199+$C232),INDEX($D$211:$W$211,,$C232)-SUM($D232:P232),INDEX($D$211:$W$211,,$C232)/$F$199)))</f>
        <v>0</v>
      </c>
      <c r="R232" s="7">
        <f>IF($F$199="n/a",0,IF(R$3&lt;=$C232,0,IF(R$3&gt;($F$199+$C232),INDEX($D$211:$W$211,,$C232)-SUM($D232:Q232),INDEX($D$211:$W$211,,$C232)/$F$199)))</f>
        <v>0</v>
      </c>
      <c r="S232" s="7">
        <f>IF($F$199="n/a",0,IF(S$3&lt;=$C232,0,IF(S$3&gt;($F$199+$C232),INDEX($D$211:$W$211,,$C232)-SUM($D232:R232),INDEX($D$211:$W$211,,$C232)/$F$199)))</f>
        <v>0</v>
      </c>
      <c r="T232" s="7">
        <f>IF($F$199="n/a",0,IF(T$3&lt;=$C232,0,IF(T$3&gt;($F$199+$C232),INDEX($D$211:$W$211,,$C232)-SUM($D232:S232),INDEX($D$211:$W$211,,$C232)/$F$199)))</f>
        <v>0</v>
      </c>
      <c r="U232" s="7">
        <f>IF($F$199="n/a",0,IF(U$3&lt;=$C232,0,IF(U$3&gt;($F$199+$C232),INDEX($D$211:$W$211,,$C232)-SUM($D232:T232),INDEX($D$211:$W$211,,$C232)/$F$199)))</f>
        <v>0</v>
      </c>
      <c r="V232" s="7">
        <f>IF($F$199="n/a",0,IF(V$3&lt;=$C232,0,IF(V$3&gt;($F$199+$C232),INDEX($D$211:$W$211,,$C232)-SUM($D232:U232),INDEX($D$211:$W$211,,$C232)/$F$199)))</f>
        <v>0</v>
      </c>
      <c r="W232" s="7">
        <f>IF($F$199="n/a",0,IF(W$3&lt;=$C232,0,IF(W$3&gt;($F$199+$C232),INDEX($D$211:$W$211,,$C232)-SUM($D232:V232),INDEX($D$211:$W$211,,$C232)/$F$199)))</f>
        <v>0</v>
      </c>
      <c r="X232" s="7">
        <f>IF($F$199="n/a",0,IF(X$3&lt;=$C232,0,IF(X$3&gt;($F$199+$C232),INDEX($D$211:$W$211,,$C232)-SUM($D232:W232),INDEX($D$211:$W$211,,$C232)/$F$199)))</f>
        <v>0</v>
      </c>
      <c r="Y232" s="7">
        <f>IF($F$199="n/a",0,IF(Y$3&lt;=$C232,0,IF(Y$3&gt;($F$199+$C232),INDEX($D$211:$W$211,,$C232)-SUM($D232:X232),INDEX($D$211:$W$211,,$C232)/$F$199)))</f>
        <v>0</v>
      </c>
      <c r="Z232" s="7">
        <f>IF($F$199="n/a",0,IF(Z$3&lt;=$C232,0,IF(Z$3&gt;($F$199+$C232),INDEX($D$211:$W$211,,$C232)-SUM($D232:Y232),INDEX($D$211:$W$211,,$C232)/$F$199)))</f>
        <v>0</v>
      </c>
      <c r="AA232" s="7">
        <f>IF($F$199="n/a",0,IF(AA$3&lt;=$C232,0,IF(AA$3&gt;($F$199+$C232),INDEX($D$211:$W$211,,$C232)-SUM($D232:Z232),INDEX($D$211:$W$211,,$C232)/$F$199)))</f>
        <v>0</v>
      </c>
      <c r="AB232" s="7">
        <f>IF($F$199="n/a",0,IF(AB$3&lt;=$C232,0,IF(AB$3&gt;($F$199+$C232),INDEX($D$211:$W$211,,$C232)-SUM($D232:AA232),INDEX($D$211:$W$211,,$C232)/$F$199)))</f>
        <v>0</v>
      </c>
      <c r="AC232" s="7">
        <f>IF($F$199="n/a",0,IF(AC$3&lt;=$C232,0,IF(AC$3&gt;($F$199+$C232),INDEX($D$211:$W$211,,$C232)-SUM($D232:AB232),INDEX($D$211:$W$211,,$C232)/$F$199)))</f>
        <v>0</v>
      </c>
      <c r="AD232" s="7">
        <f>IF($F$199="n/a",0,IF(AD$3&lt;=$C232,0,IF(AD$3&gt;($F$199+$C232),INDEX($D$211:$W$211,,$C232)-SUM($D232:AC232),INDEX($D$211:$W$211,,$C232)/$F$199)))</f>
        <v>0</v>
      </c>
      <c r="AE232" s="7">
        <f>IF($F$199="n/a",0,IF(AE$3&lt;=$C232,0,IF(AE$3&gt;($F$199+$C232),INDEX($D$211:$W$211,,$C232)-SUM($D232:AD232),INDEX($D$211:$W$211,,$C232)/$F$199)))</f>
        <v>0</v>
      </c>
      <c r="AF232" s="7">
        <f>IF($F$199="n/a",0,IF(AF$3&lt;=$C232,0,IF(AF$3&gt;($F$199+$C232),INDEX($D$211:$W$211,,$C232)-SUM($D232:AE232),INDEX($D$211:$W$211,,$C232)/$F$199)))</f>
        <v>0</v>
      </c>
      <c r="AG232" s="7">
        <f>IF($F$199="n/a",0,IF(AG$3&lt;=$C232,0,IF(AG$3&gt;($F$199+$C232),INDEX($D$211:$W$211,,$C232)-SUM($D232:AF232),INDEX($D$211:$W$211,,$C232)/$F$199)))</f>
        <v>0</v>
      </c>
      <c r="AH232" s="7">
        <f>IF($F$199="n/a",0,IF(AH$3&lt;=$C232,0,IF(AH$3&gt;($F$199+$C232),INDEX($D$211:$W$211,,$C232)-SUM($D232:AG232),INDEX($D$211:$W$211,,$C232)/$F$199)))</f>
        <v>0</v>
      </c>
      <c r="AI232" s="7">
        <f>IF($F$199="n/a",0,IF(AI$3&lt;=$C232,0,IF(AI$3&gt;($F$199+$C232),INDEX($D$211:$W$211,,$C232)-SUM($D232:AH232),INDEX($D$211:$W$211,,$C232)/$F$199)))</f>
        <v>0</v>
      </c>
      <c r="AJ232" s="7">
        <f>IF($F$199="n/a",0,IF(AJ$3&lt;=$C232,0,IF(AJ$3&gt;($F$199+$C232),INDEX($D$211:$W$211,,$C232)-SUM($D232:AI232),INDEX($D$211:$W$211,,$C232)/$F$199)))</f>
        <v>0</v>
      </c>
      <c r="AK232" s="7">
        <f>IF($F$199="n/a",0,IF(AK$3&lt;=$C232,0,IF(AK$3&gt;($F$199+$C232),INDEX($D$211:$W$211,,$C232)-SUM($D232:AJ232),INDEX($D$211:$W$211,,$C232)/$F$199)))</f>
        <v>0</v>
      </c>
      <c r="AL232" s="7">
        <f>IF($F$199="n/a",0,IF(AL$3&lt;=$C232,0,IF(AL$3&gt;($F$199+$C232),INDEX($D$211:$W$211,,$C232)-SUM($D232:AK232),INDEX($D$211:$W$211,,$C232)/$F$199)))</f>
        <v>0</v>
      </c>
      <c r="AM232" s="7">
        <f>IF($F$199="n/a",0,IF(AM$3&lt;=$C232,0,IF(AM$3&gt;($F$199+$C232),INDEX($D$211:$W$211,,$C232)-SUM($D232:AL232),INDEX($D$211:$W$211,,$C232)/$F$199)))</f>
        <v>0</v>
      </c>
      <c r="AN232" s="7">
        <f>IF($F$199="n/a",0,IF(AN$3&lt;=$C232,0,IF(AN$3&gt;($F$199+$C232),INDEX($D$211:$W$211,,$C232)-SUM($D232:AM232),INDEX($D$211:$W$211,,$C232)/$F$199)))</f>
        <v>0</v>
      </c>
      <c r="AO232" s="7">
        <f>IF($F$199="n/a",0,IF(AO$3&lt;=$C232,0,IF(AO$3&gt;($F$199+$C232),INDEX($D$211:$W$211,,$C232)-SUM($D232:AN232),INDEX($D$211:$W$211,,$C232)/$F$199)))</f>
        <v>0</v>
      </c>
      <c r="AP232" s="7">
        <f>IF($F$199="n/a",0,IF(AP$3&lt;=$C232,0,IF(AP$3&gt;($F$199+$C232),INDEX($D$211:$W$211,,$C232)-SUM($D232:AO232),INDEX($D$211:$W$211,,$C232)/$F$199)))</f>
        <v>0</v>
      </c>
      <c r="AQ232" s="7">
        <f>IF($F$199="n/a",0,IF(AQ$3&lt;=$C232,0,IF(AQ$3&gt;($F$199+$C232),INDEX($D$211:$W$211,,$C232)-SUM($D232:AP232),INDEX($D$211:$W$211,,$C232)/$F$199)))</f>
        <v>0</v>
      </c>
      <c r="AR232" s="7">
        <f>IF($F$199="n/a",0,IF(AR$3&lt;=$C232,0,IF(AR$3&gt;($F$199+$C232),INDEX($D$211:$W$211,,$C232)-SUM($D232:AQ232),INDEX($D$211:$W$211,,$C232)/$F$199)))</f>
        <v>0</v>
      </c>
      <c r="AS232" s="7">
        <f>IF($F$199="n/a",0,IF(AS$3&lt;=$C232,0,IF(AS$3&gt;($F$199+$C232),INDEX($D$211:$W$211,,$C232)-SUM($D232:AR232),INDEX($D$211:$W$211,,$C232)/$F$199)))</f>
        <v>0</v>
      </c>
      <c r="AT232" s="7">
        <f>IF($F$199="n/a",0,IF(AT$3&lt;=$C232,0,IF(AT$3&gt;($F$199+$C232),INDEX($D$211:$W$211,,$C232)-SUM($D232:AS232),INDEX($D$211:$W$211,,$C232)/$F$199)))</f>
        <v>0</v>
      </c>
      <c r="AU232" s="7">
        <f>IF($F$199="n/a",0,IF(AU$3&lt;=$C232,0,IF(AU$3&gt;($F$199+$C232),INDEX($D$211:$W$211,,$C232)-SUM($D232:AT232),INDEX($D$211:$W$211,,$C232)/$F$199)))</f>
        <v>0</v>
      </c>
      <c r="AV232" s="7">
        <f>IF($F$199="n/a",0,IF(AV$3&lt;=$C232,0,IF(AV$3&gt;($F$199+$C232),INDEX($D$211:$W$211,,$C232)-SUM($D232:AU232),INDEX($D$211:$W$211,,$C232)/$F$199)))</f>
        <v>0</v>
      </c>
      <c r="AW232" s="7">
        <f>IF($F$199="n/a",0,IF(AW$3&lt;=$C232,0,IF(AW$3&gt;($F$199+$C232),INDEX($D$211:$W$211,,$C232)-SUM($D232:AV232),INDEX($D$211:$W$211,,$C232)/$F$199)))</f>
        <v>0</v>
      </c>
      <c r="AX232" s="7">
        <f>IF($F$199="n/a",0,IF(AX$3&lt;=$C232,0,IF(AX$3&gt;($F$199+$C232),INDEX($D$211:$W$211,,$C232)-SUM($D232:AW232),INDEX($D$211:$W$211,,$C232)/$F$199)))</f>
        <v>0</v>
      </c>
      <c r="AY232" s="7">
        <f>IF($F$199="n/a",0,IF(AY$3&lt;=$C232,0,IF(AY$3&gt;($F$199+$C232),INDEX($D$211:$W$211,,$C232)-SUM($D232:AX232),INDEX($D$211:$W$211,,$C232)/$F$199)))</f>
        <v>0</v>
      </c>
      <c r="AZ232" s="7">
        <f>IF($F$199="n/a",0,IF(AZ$3&lt;=$C232,0,IF(AZ$3&gt;($F$199+$C232),INDEX($D$211:$W$211,,$C232)-SUM($D232:AY232),INDEX($D$211:$W$211,,$C232)/$F$199)))</f>
        <v>0</v>
      </c>
      <c r="BA232" s="7">
        <f>IF($F$199="n/a",0,IF(BA$3&lt;=$C232,0,IF(BA$3&gt;($F$199+$C232),INDEX($D$211:$W$211,,$C232)-SUM($D232:AZ232),INDEX($D$211:$W$211,,$C232)/$F$199)))</f>
        <v>0</v>
      </c>
      <c r="BB232" s="7">
        <f>IF($F$199="n/a",0,IF(BB$3&lt;=$C232,0,IF(BB$3&gt;($F$199+$C232),INDEX($D$211:$W$211,,$C232)-SUM($D232:BA232),INDEX($D$211:$W$211,,$C232)/$F$199)))</f>
        <v>0</v>
      </c>
      <c r="BC232" s="7">
        <f>IF($F$199="n/a",0,IF(BC$3&lt;=$C232,0,IF(BC$3&gt;($F$199+$C232),INDEX($D$211:$W$211,,$C232)-SUM($D232:BB232),INDEX($D$211:$W$211,,$C232)/$F$199)))</f>
        <v>0</v>
      </c>
      <c r="BD232" s="7">
        <f>IF($F$199="n/a",0,IF(BD$3&lt;=$C232,0,IF(BD$3&gt;($F$199+$C232),INDEX($D$211:$W$211,,$C232)-SUM($D232:BC232),INDEX($D$211:$W$211,,$C232)/$F$199)))</f>
        <v>0</v>
      </c>
      <c r="BE232" s="7">
        <f>IF($F$199="n/a",0,IF(BE$3&lt;=$C232,0,IF(BE$3&gt;($F$199+$C232),INDEX($D$211:$W$211,,$C232)-SUM($D232:BD232),INDEX($D$211:$W$211,,$C232)/$F$199)))</f>
        <v>0</v>
      </c>
      <c r="BF232" s="7">
        <f>IF($F$199="n/a",0,IF(BF$3&lt;=$C232,0,IF(BF$3&gt;($F$199+$C232),INDEX($D$211:$W$211,,$C232)-SUM($D232:BE232),INDEX($D$211:$W$211,,$C232)/$F$199)))</f>
        <v>0</v>
      </c>
      <c r="BG232" s="7">
        <f>IF($F$199="n/a",0,IF(BG$3&lt;=$C232,0,IF(BG$3&gt;($F$199+$C232),INDEX($D$211:$W$211,,$C232)-SUM($D232:BF232),INDEX($D$211:$W$211,,$C232)/$F$199)))</f>
        <v>0</v>
      </c>
      <c r="BH232" s="7">
        <f>IF($F$199="n/a",0,IF(BH$3&lt;=$C232,0,IF(BH$3&gt;($F$199+$C232),INDEX($D$211:$W$211,,$C232)-SUM($D232:BG232),INDEX($D$211:$W$211,,$C232)/$F$199)))</f>
        <v>0</v>
      </c>
      <c r="BI232" s="7">
        <f>IF($F$199="n/a",0,IF(BI$3&lt;=$C232,0,IF(BI$3&gt;($F$199+$C232),INDEX($D$211:$W$211,,$C232)-SUM($D232:BH232),INDEX($D$211:$W$211,,$C232)/$F$199)))</f>
        <v>0</v>
      </c>
      <c r="BJ232" s="7">
        <f>IF($F$199="n/a",0,IF(BJ$3&lt;=$C232,0,IF(BJ$3&gt;($F$199+$C232),INDEX($D$211:$W$211,,$C232)-SUM($D232:BI232),INDEX($D$211:$W$211,,$C232)/$F$199)))</f>
        <v>0</v>
      </c>
      <c r="BK232" s="7">
        <f>IF($F$199="n/a",0,IF(BK$3&lt;=$C232,0,IF(BK$3&gt;($F$199+$C232),INDEX($D$211:$W$211,,$C232)-SUM($D232:BJ232),INDEX($D$211:$W$211,,$C232)/$F$199)))</f>
        <v>0</v>
      </c>
    </row>
    <row r="233" spans="2:63" hidden="1" outlineLevel="1">
      <c r="B233" s="14">
        <v>2032</v>
      </c>
      <c r="C233">
        <v>20</v>
      </c>
      <c r="D233" s="7"/>
      <c r="E233" s="7">
        <f>IF($F$199="n/a",0,IF(E$3&lt;=$C233,0,IF(E$3&gt;($F$199+$C233),INDEX($D$211:$W$211,,$C233)-SUM($D233:D233),INDEX($D$211:$W$211,,$C233)/$F$199)))</f>
        <v>0</v>
      </c>
      <c r="F233" s="7">
        <f>IF($F$199="n/a",0,IF(F$3&lt;=$C233,0,IF(F$3&gt;($F$199+$C233),INDEX($D$211:$W$211,,$C233)-SUM($D233:E233),INDEX($D$211:$W$211,,$C233)/$F$199)))</f>
        <v>0</v>
      </c>
      <c r="G233" s="7">
        <f>IF($F$199="n/a",0,IF(G$3&lt;=$C233,0,IF(G$3&gt;($F$199+$C233),INDEX($D$211:$W$211,,$C233)-SUM($D233:F233),INDEX($D$211:$W$211,,$C233)/$F$199)))</f>
        <v>0</v>
      </c>
      <c r="H233" s="10">
        <f>IF($F$199="n/a",0,IF(H$3&lt;=$C233,0,IF(H$3&gt;($F$199+$C233),INDEX($D$211:$W$211,,$C233)-SUM($D233:G233),INDEX($D$211:$W$211,,$C233)/$F$199)))</f>
        <v>0</v>
      </c>
      <c r="I233" s="11">
        <f>IF($F$199="n/a",0,IF(I$3&lt;=$C233,0,IF(I$3&gt;($F$199+$C233),INDEX($D$211:$W$211,,$C233)-SUM($D233:H233),INDEX($D$211:$W$211,,$C233)/$F$199)))</f>
        <v>0</v>
      </c>
      <c r="J233" s="7">
        <f>IF($F$199="n/a",0,IF(J$3&lt;=$C233,0,IF(J$3&gt;($F$199+$C233),INDEX($D$211:$W$211,,$C233)-SUM($D233:I233),INDEX($D$211:$W$211,,$C233)/$F$199)))</f>
        <v>0</v>
      </c>
      <c r="K233" s="7">
        <f>IF($F$199="n/a",0,IF(K$3&lt;=$C233,0,IF(K$3&gt;($F$199+$C233),INDEX($D$211:$W$211,,$C233)-SUM($D233:J233),INDEX($D$211:$W$211,,$C233)/$F$199)))</f>
        <v>0</v>
      </c>
      <c r="L233" s="7">
        <f>IF($F$199="n/a",0,IF(L$3&lt;=$C233,0,IF(L$3&gt;($F$199+$C233),INDEX($D$211:$W$211,,$C233)-SUM($D233:K233),INDEX($D$211:$W$211,,$C233)/$F$199)))</f>
        <v>0</v>
      </c>
      <c r="M233" s="7">
        <f>IF($F$199="n/a",0,IF(M$3&lt;=$C233,0,IF(M$3&gt;($F$199+$C233),INDEX($D$211:$W$211,,$C233)-SUM($D233:L233),INDEX($D$211:$W$211,,$C233)/$F$199)))</f>
        <v>0</v>
      </c>
      <c r="N233" s="7">
        <f>IF($F$199="n/a",0,IF(N$3&lt;=$C233,0,IF(N$3&gt;($F$199+$C233),INDEX($D$211:$W$211,,$C233)-SUM($D233:M233),INDEX($D$211:$W$211,,$C233)/$F$199)))</f>
        <v>0</v>
      </c>
      <c r="O233" s="7">
        <f>IF($F$199="n/a",0,IF(O$3&lt;=$C233,0,IF(O$3&gt;($F$199+$C233),INDEX($D$211:$W$211,,$C233)-SUM($D233:N233),INDEX($D$211:$W$211,,$C233)/$F$199)))</f>
        <v>0</v>
      </c>
      <c r="P233" s="7">
        <f>IF($F$199="n/a",0,IF(P$3&lt;=$C233,0,IF(P$3&gt;($F$199+$C233),INDEX($D$211:$W$211,,$C233)-SUM($D233:O233),INDEX($D$211:$W$211,,$C233)/$F$199)))</f>
        <v>0</v>
      </c>
      <c r="Q233" s="7">
        <f>IF($F$199="n/a",0,IF(Q$3&lt;=$C233,0,IF(Q$3&gt;($F$199+$C233),INDEX($D$211:$W$211,,$C233)-SUM($D233:P233),INDEX($D$211:$W$211,,$C233)/$F$199)))</f>
        <v>0</v>
      </c>
      <c r="R233" s="7">
        <f>IF($F$199="n/a",0,IF(R$3&lt;=$C233,0,IF(R$3&gt;($F$199+$C233),INDEX($D$211:$W$211,,$C233)-SUM($D233:Q233),INDEX($D$211:$W$211,,$C233)/$F$199)))</f>
        <v>0</v>
      </c>
      <c r="S233" s="7">
        <f>IF($F$199="n/a",0,IF(S$3&lt;=$C233,0,IF(S$3&gt;($F$199+$C233),INDEX($D$211:$W$211,,$C233)-SUM($D233:R233),INDEX($D$211:$W$211,,$C233)/$F$199)))</f>
        <v>0</v>
      </c>
      <c r="T233" s="7">
        <f>IF($F$199="n/a",0,IF(T$3&lt;=$C233,0,IF(T$3&gt;($F$199+$C233),INDEX($D$211:$W$211,,$C233)-SUM($D233:S233),INDEX($D$211:$W$211,,$C233)/$F$199)))</f>
        <v>0</v>
      </c>
      <c r="U233" s="7">
        <f>IF($F$199="n/a",0,IF(U$3&lt;=$C233,0,IF(U$3&gt;($F$199+$C233),INDEX($D$211:$W$211,,$C233)-SUM($D233:T233),INDEX($D$211:$W$211,,$C233)/$F$199)))</f>
        <v>0</v>
      </c>
      <c r="V233" s="7">
        <f>IF($F$199="n/a",0,IF(V$3&lt;=$C233,0,IF(V$3&gt;($F$199+$C233),INDEX($D$211:$W$211,,$C233)-SUM($D233:U233),INDEX($D$211:$W$211,,$C233)/$F$199)))</f>
        <v>0</v>
      </c>
      <c r="W233" s="7">
        <f>IF($F$199="n/a",0,IF(W$3&lt;=$C233,0,IF(W$3&gt;($F$199+$C233),INDEX($D$211:$W$211,,$C233)-SUM($D233:V233),INDEX($D$211:$W$211,,$C233)/$F$199)))</f>
        <v>0</v>
      </c>
      <c r="X233" s="7">
        <f>IF($F$199="n/a",0,IF(X$3&lt;=$C233,0,IF(X$3&gt;($F$199+$C233),INDEX($D$211:$W$211,,$C233)-SUM($D233:W233),INDEX($D$211:$W$211,,$C233)/$F$199)))</f>
        <v>0</v>
      </c>
      <c r="Y233" s="7">
        <f>IF($F$199="n/a",0,IF(Y$3&lt;=$C233,0,IF(Y$3&gt;($F$199+$C233),INDEX($D$211:$W$211,,$C233)-SUM($D233:X233),INDEX($D$211:$W$211,,$C233)/$F$199)))</f>
        <v>0</v>
      </c>
      <c r="Z233" s="7">
        <f>IF($F$199="n/a",0,IF(Z$3&lt;=$C233,0,IF(Z$3&gt;($F$199+$C233),INDEX($D$211:$W$211,,$C233)-SUM($D233:Y233),INDEX($D$211:$W$211,,$C233)/$F$199)))</f>
        <v>0</v>
      </c>
      <c r="AA233" s="7">
        <f>IF($F$199="n/a",0,IF(AA$3&lt;=$C233,0,IF(AA$3&gt;($F$199+$C233),INDEX($D$211:$W$211,,$C233)-SUM($D233:Z233),INDEX($D$211:$W$211,,$C233)/$F$199)))</f>
        <v>0</v>
      </c>
      <c r="AB233" s="7">
        <f>IF($F$199="n/a",0,IF(AB$3&lt;=$C233,0,IF(AB$3&gt;($F$199+$C233),INDEX($D$211:$W$211,,$C233)-SUM($D233:AA233),INDEX($D$211:$W$211,,$C233)/$F$199)))</f>
        <v>0</v>
      </c>
      <c r="AC233" s="7">
        <f>IF($F$199="n/a",0,IF(AC$3&lt;=$C233,0,IF(AC$3&gt;($F$199+$C233),INDEX($D$211:$W$211,,$C233)-SUM($D233:AB233),INDEX($D$211:$W$211,,$C233)/$F$199)))</f>
        <v>0</v>
      </c>
      <c r="AD233" s="7">
        <f>IF($F$199="n/a",0,IF(AD$3&lt;=$C233,0,IF(AD$3&gt;($F$199+$C233),INDEX($D$211:$W$211,,$C233)-SUM($D233:AC233),INDEX($D$211:$W$211,,$C233)/$F$199)))</f>
        <v>0</v>
      </c>
      <c r="AE233" s="7">
        <f>IF($F$199="n/a",0,IF(AE$3&lt;=$C233,0,IF(AE$3&gt;($F$199+$C233),INDEX($D$211:$W$211,,$C233)-SUM($D233:AD233),INDEX($D$211:$W$211,,$C233)/$F$199)))</f>
        <v>0</v>
      </c>
      <c r="AF233" s="7">
        <f>IF($F$199="n/a",0,IF(AF$3&lt;=$C233,0,IF(AF$3&gt;($F$199+$C233),INDEX($D$211:$W$211,,$C233)-SUM($D233:AE233),INDEX($D$211:$W$211,,$C233)/$F$199)))</f>
        <v>0</v>
      </c>
      <c r="AG233" s="7">
        <f>IF($F$199="n/a",0,IF(AG$3&lt;=$C233,0,IF(AG$3&gt;($F$199+$C233),INDEX($D$211:$W$211,,$C233)-SUM($D233:AF233),INDEX($D$211:$W$211,,$C233)/$F$199)))</f>
        <v>0</v>
      </c>
      <c r="AH233" s="7">
        <f>IF($F$199="n/a",0,IF(AH$3&lt;=$C233,0,IF(AH$3&gt;($F$199+$C233),INDEX($D$211:$W$211,,$C233)-SUM($D233:AG233),INDEX($D$211:$W$211,,$C233)/$F$199)))</f>
        <v>0</v>
      </c>
      <c r="AI233" s="7">
        <f>IF($F$199="n/a",0,IF(AI$3&lt;=$C233,0,IF(AI$3&gt;($F$199+$C233),INDEX($D$211:$W$211,,$C233)-SUM($D233:AH233),INDEX($D$211:$W$211,,$C233)/$F$199)))</f>
        <v>0</v>
      </c>
      <c r="AJ233" s="7">
        <f>IF($F$199="n/a",0,IF(AJ$3&lt;=$C233,0,IF(AJ$3&gt;($F$199+$C233),INDEX($D$211:$W$211,,$C233)-SUM($D233:AI233),INDEX($D$211:$W$211,,$C233)/$F$199)))</f>
        <v>0</v>
      </c>
      <c r="AK233" s="7">
        <f>IF($F$199="n/a",0,IF(AK$3&lt;=$C233,0,IF(AK$3&gt;($F$199+$C233),INDEX($D$211:$W$211,,$C233)-SUM($D233:AJ233),INDEX($D$211:$W$211,,$C233)/$F$199)))</f>
        <v>0</v>
      </c>
      <c r="AL233" s="7">
        <f>IF($F$199="n/a",0,IF(AL$3&lt;=$C233,0,IF(AL$3&gt;($F$199+$C233),INDEX($D$211:$W$211,,$C233)-SUM($D233:AK233),INDEX($D$211:$W$211,,$C233)/$F$199)))</f>
        <v>0</v>
      </c>
      <c r="AM233" s="7">
        <f>IF($F$199="n/a",0,IF(AM$3&lt;=$C233,0,IF(AM$3&gt;($F$199+$C233),INDEX($D$211:$W$211,,$C233)-SUM($D233:AL233),INDEX($D$211:$W$211,,$C233)/$F$199)))</f>
        <v>0</v>
      </c>
      <c r="AN233" s="7">
        <f>IF($F$199="n/a",0,IF(AN$3&lt;=$C233,0,IF(AN$3&gt;($F$199+$C233),INDEX($D$211:$W$211,,$C233)-SUM($D233:AM233),INDEX($D$211:$W$211,,$C233)/$F$199)))</f>
        <v>0</v>
      </c>
      <c r="AO233" s="7">
        <f>IF($F$199="n/a",0,IF(AO$3&lt;=$C233,0,IF(AO$3&gt;($F$199+$C233),INDEX($D$211:$W$211,,$C233)-SUM($D233:AN233),INDEX($D$211:$W$211,,$C233)/$F$199)))</f>
        <v>0</v>
      </c>
      <c r="AP233" s="7">
        <f>IF($F$199="n/a",0,IF(AP$3&lt;=$C233,0,IF(AP$3&gt;($F$199+$C233),INDEX($D$211:$W$211,,$C233)-SUM($D233:AO233),INDEX($D$211:$W$211,,$C233)/$F$199)))</f>
        <v>0</v>
      </c>
      <c r="AQ233" s="7">
        <f>IF($F$199="n/a",0,IF(AQ$3&lt;=$C233,0,IF(AQ$3&gt;($F$199+$C233),INDEX($D$211:$W$211,,$C233)-SUM($D233:AP233),INDEX($D$211:$W$211,,$C233)/$F$199)))</f>
        <v>0</v>
      </c>
      <c r="AR233" s="7">
        <f>IF($F$199="n/a",0,IF(AR$3&lt;=$C233,0,IF(AR$3&gt;($F$199+$C233),INDEX($D$211:$W$211,,$C233)-SUM($D233:AQ233),INDEX($D$211:$W$211,,$C233)/$F$199)))</f>
        <v>0</v>
      </c>
      <c r="AS233" s="7">
        <f>IF($F$199="n/a",0,IF(AS$3&lt;=$C233,0,IF(AS$3&gt;($F$199+$C233),INDEX($D$211:$W$211,,$C233)-SUM($D233:AR233),INDEX($D$211:$W$211,,$C233)/$F$199)))</f>
        <v>0</v>
      </c>
      <c r="AT233" s="7">
        <f>IF($F$199="n/a",0,IF(AT$3&lt;=$C233,0,IF(AT$3&gt;($F$199+$C233),INDEX($D$211:$W$211,,$C233)-SUM($D233:AS233),INDEX($D$211:$W$211,,$C233)/$F$199)))</f>
        <v>0</v>
      </c>
      <c r="AU233" s="7">
        <f>IF($F$199="n/a",0,IF(AU$3&lt;=$C233,0,IF(AU$3&gt;($F$199+$C233),INDEX($D$211:$W$211,,$C233)-SUM($D233:AT233),INDEX($D$211:$W$211,,$C233)/$F$199)))</f>
        <v>0</v>
      </c>
      <c r="AV233" s="7">
        <f>IF($F$199="n/a",0,IF(AV$3&lt;=$C233,0,IF(AV$3&gt;($F$199+$C233),INDEX($D$211:$W$211,,$C233)-SUM($D233:AU233),INDEX($D$211:$W$211,,$C233)/$F$199)))</f>
        <v>0</v>
      </c>
      <c r="AW233" s="7">
        <f>IF($F$199="n/a",0,IF(AW$3&lt;=$C233,0,IF(AW$3&gt;($F$199+$C233),INDEX($D$211:$W$211,,$C233)-SUM($D233:AV233),INDEX($D$211:$W$211,,$C233)/$F$199)))</f>
        <v>0</v>
      </c>
      <c r="AX233" s="7">
        <f>IF($F$199="n/a",0,IF(AX$3&lt;=$C233,0,IF(AX$3&gt;($F$199+$C233),INDEX($D$211:$W$211,,$C233)-SUM($D233:AW233),INDEX($D$211:$W$211,,$C233)/$F$199)))</f>
        <v>0</v>
      </c>
      <c r="AY233" s="7">
        <f>IF($F$199="n/a",0,IF(AY$3&lt;=$C233,0,IF(AY$3&gt;($F$199+$C233),INDEX($D$211:$W$211,,$C233)-SUM($D233:AX233),INDEX($D$211:$W$211,,$C233)/$F$199)))</f>
        <v>0</v>
      </c>
      <c r="AZ233" s="7">
        <f>IF($F$199="n/a",0,IF(AZ$3&lt;=$C233,0,IF(AZ$3&gt;($F$199+$C233),INDEX($D$211:$W$211,,$C233)-SUM($D233:AY233),INDEX($D$211:$W$211,,$C233)/$F$199)))</f>
        <v>0</v>
      </c>
      <c r="BA233" s="7">
        <f>IF($F$199="n/a",0,IF(BA$3&lt;=$C233,0,IF(BA$3&gt;($F$199+$C233),INDEX($D$211:$W$211,,$C233)-SUM($D233:AZ233),INDEX($D$211:$W$211,,$C233)/$F$199)))</f>
        <v>0</v>
      </c>
      <c r="BB233" s="7">
        <f>IF($F$199="n/a",0,IF(BB$3&lt;=$C233,0,IF(BB$3&gt;($F$199+$C233),INDEX($D$211:$W$211,,$C233)-SUM($D233:BA233),INDEX($D$211:$W$211,,$C233)/$F$199)))</f>
        <v>0</v>
      </c>
      <c r="BC233" s="7">
        <f>IF($F$199="n/a",0,IF(BC$3&lt;=$C233,0,IF(BC$3&gt;($F$199+$C233),INDEX($D$211:$W$211,,$C233)-SUM($D233:BB233),INDEX($D$211:$W$211,,$C233)/$F$199)))</f>
        <v>0</v>
      </c>
      <c r="BD233" s="7">
        <f>IF($F$199="n/a",0,IF(BD$3&lt;=$C233,0,IF(BD$3&gt;($F$199+$C233),INDEX($D$211:$W$211,,$C233)-SUM($D233:BC233),INDEX($D$211:$W$211,,$C233)/$F$199)))</f>
        <v>0</v>
      </c>
      <c r="BE233" s="7">
        <f>IF($F$199="n/a",0,IF(BE$3&lt;=$C233,0,IF(BE$3&gt;($F$199+$C233),INDEX($D$211:$W$211,,$C233)-SUM($D233:BD233),INDEX($D$211:$W$211,,$C233)/$F$199)))</f>
        <v>0</v>
      </c>
      <c r="BF233" s="7">
        <f>IF($F$199="n/a",0,IF(BF$3&lt;=$C233,0,IF(BF$3&gt;($F$199+$C233),INDEX($D$211:$W$211,,$C233)-SUM($D233:BE233),INDEX($D$211:$W$211,,$C233)/$F$199)))</f>
        <v>0</v>
      </c>
      <c r="BG233" s="7">
        <f>IF($F$199="n/a",0,IF(BG$3&lt;=$C233,0,IF(BG$3&gt;($F$199+$C233),INDEX($D$211:$W$211,,$C233)-SUM($D233:BF233),INDEX($D$211:$W$211,,$C233)/$F$199)))</f>
        <v>0</v>
      </c>
      <c r="BH233" s="7">
        <f>IF($F$199="n/a",0,IF(BH$3&lt;=$C233,0,IF(BH$3&gt;($F$199+$C233),INDEX($D$211:$W$211,,$C233)-SUM($D233:BG233),INDEX($D$211:$W$211,,$C233)/$F$199)))</f>
        <v>0</v>
      </c>
      <c r="BI233" s="7">
        <f>IF($F$199="n/a",0,IF(BI$3&lt;=$C233,0,IF(BI$3&gt;($F$199+$C233),INDEX($D$211:$W$211,,$C233)-SUM($D233:BH233),INDEX($D$211:$W$211,,$C233)/$F$199)))</f>
        <v>0</v>
      </c>
      <c r="BJ233" s="7">
        <f>IF($F$199="n/a",0,IF(BJ$3&lt;=$C233,0,IF(BJ$3&gt;($F$199+$C233),INDEX($D$211:$W$211,,$C233)-SUM($D233:BI233),INDEX($D$211:$W$211,,$C233)/$F$199)))</f>
        <v>0</v>
      </c>
      <c r="BK233" s="7">
        <f>IF($F$199="n/a",0,IF(BK$3&lt;=$C233,0,IF(BK$3&gt;($F$199+$C233),INDEX($D$211:$W$211,,$C233)-SUM($D233:BJ233),INDEX($D$211:$W$211,,$C233)/$F$199)))</f>
        <v>0</v>
      </c>
    </row>
    <row r="234" spans="2:63" hidden="1" outlineLevel="1">
      <c r="B234" s="14"/>
      <c r="D234" s="7"/>
      <c r="E234" s="7"/>
      <c r="F234" s="7"/>
      <c r="G234" s="7"/>
      <c r="H234" s="10"/>
      <c r="I234" s="11"/>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row>
    <row r="235" spans="2:63" hidden="1" outlineLevel="1">
      <c r="B235" t="s">
        <v>49</v>
      </c>
      <c r="D235" s="7">
        <v>0</v>
      </c>
      <c r="E235" s="7">
        <f>SUM(E214:E233)</f>
        <v>7.1638752938724334E-2</v>
      </c>
      <c r="F235" s="7">
        <f t="shared" ref="F235:AF235" si="675">SUM(F214:F233)</f>
        <v>0.18146749337981771</v>
      </c>
      <c r="G235" s="7">
        <f t="shared" si="675"/>
        <v>0.33468252278222343</v>
      </c>
      <c r="H235" s="10">
        <f t="shared" si="675"/>
        <v>0.42875842155800092</v>
      </c>
      <c r="I235" s="11">
        <f t="shared" si="675"/>
        <v>0.48374385624739896</v>
      </c>
      <c r="J235" s="7">
        <f t="shared" si="675"/>
        <v>0.48374385624739896</v>
      </c>
      <c r="K235" s="7">
        <f t="shared" si="675"/>
        <v>0.48374385624739896</v>
      </c>
      <c r="L235" s="7">
        <f t="shared" si="675"/>
        <v>0.48374385624739896</v>
      </c>
      <c r="M235" s="7">
        <f t="shared" si="675"/>
        <v>0.48374385624739896</v>
      </c>
      <c r="N235" s="7">
        <f t="shared" si="675"/>
        <v>0.48374385624739896</v>
      </c>
      <c r="O235" s="7">
        <f t="shared" si="675"/>
        <v>0.48374385624739896</v>
      </c>
      <c r="P235" s="7">
        <f t="shared" si="675"/>
        <v>0.48374385624739896</v>
      </c>
      <c r="Q235" s="7">
        <f t="shared" si="675"/>
        <v>0.48374385624739896</v>
      </c>
      <c r="R235" s="7">
        <f t="shared" si="675"/>
        <v>0.48374385624739896</v>
      </c>
      <c r="S235" s="7">
        <f t="shared" si="675"/>
        <v>0.48374385624739896</v>
      </c>
      <c r="T235" s="7">
        <f t="shared" si="675"/>
        <v>0.48374385624739896</v>
      </c>
      <c r="U235" s="7">
        <f t="shared" si="675"/>
        <v>0.48374385624739896</v>
      </c>
      <c r="V235" s="7">
        <f t="shared" si="675"/>
        <v>0.48374385624739896</v>
      </c>
      <c r="W235" s="7">
        <f t="shared" si="675"/>
        <v>0.48374385624739896</v>
      </c>
      <c r="X235" s="7">
        <f t="shared" si="675"/>
        <v>0.48374385624739896</v>
      </c>
      <c r="Y235" s="7">
        <f t="shared" si="675"/>
        <v>0.48374385624739896</v>
      </c>
      <c r="Z235" s="7">
        <f t="shared" si="675"/>
        <v>0.48374385624739896</v>
      </c>
      <c r="AA235" s="7">
        <f t="shared" si="675"/>
        <v>0.48374385624739896</v>
      </c>
      <c r="AB235" s="7">
        <f t="shared" si="675"/>
        <v>0.48374385624739896</v>
      </c>
      <c r="AC235" s="7">
        <f t="shared" si="675"/>
        <v>0.48374385624739896</v>
      </c>
      <c r="AD235" s="7">
        <f t="shared" si="675"/>
        <v>0.48374385624739896</v>
      </c>
      <c r="AE235" s="7">
        <f t="shared" si="675"/>
        <v>0.48374385624739896</v>
      </c>
      <c r="AF235" s="7">
        <f t="shared" si="675"/>
        <v>0.48374385624739896</v>
      </c>
      <c r="AG235" s="7">
        <f t="shared" ref="AG235:BK235" si="676">SUM(AG214:AG233)</f>
        <v>0.48374385624739896</v>
      </c>
      <c r="AH235" s="7">
        <f t="shared" si="676"/>
        <v>0.48374385624739896</v>
      </c>
      <c r="AI235" s="7">
        <f t="shared" si="676"/>
        <v>0.48374385624739896</v>
      </c>
      <c r="AJ235" s="7">
        <f t="shared" si="676"/>
        <v>0.48374385624739896</v>
      </c>
      <c r="AK235" s="7">
        <f t="shared" si="676"/>
        <v>0.48374385624739896</v>
      </c>
      <c r="AL235" s="7">
        <f t="shared" si="676"/>
        <v>0.48374385624739896</v>
      </c>
      <c r="AM235" s="7">
        <f t="shared" si="676"/>
        <v>0.48374385624739896</v>
      </c>
      <c r="AN235" s="7">
        <f t="shared" si="676"/>
        <v>0.48374385624739896</v>
      </c>
      <c r="AO235" s="7">
        <f t="shared" si="676"/>
        <v>0.48374385624739896</v>
      </c>
      <c r="AP235" s="7">
        <f t="shared" si="676"/>
        <v>0.48374385624739896</v>
      </c>
      <c r="AQ235" s="7">
        <f t="shared" si="676"/>
        <v>0.48374385624739896</v>
      </c>
      <c r="AR235" s="7">
        <f t="shared" si="676"/>
        <v>0.48374385624739896</v>
      </c>
      <c r="AS235" s="7">
        <f t="shared" si="676"/>
        <v>0.48374385624739896</v>
      </c>
      <c r="AT235" s="7">
        <f t="shared" si="676"/>
        <v>0.48374385624739896</v>
      </c>
      <c r="AU235" s="7">
        <f t="shared" si="676"/>
        <v>0.48374385624739896</v>
      </c>
      <c r="AV235" s="7">
        <f t="shared" si="676"/>
        <v>0.48374385624739896</v>
      </c>
      <c r="AW235" s="7">
        <f t="shared" si="676"/>
        <v>0.48374385624739896</v>
      </c>
      <c r="AX235" s="7">
        <f t="shared" si="676"/>
        <v>0.48374385624739896</v>
      </c>
      <c r="AY235" s="7">
        <f t="shared" si="676"/>
        <v>0.48374385624739896</v>
      </c>
      <c r="AZ235" s="7">
        <f t="shared" si="676"/>
        <v>0.48374385624739896</v>
      </c>
      <c r="BA235" s="7">
        <f t="shared" si="676"/>
        <v>0.48374385624739896</v>
      </c>
      <c r="BB235" s="7">
        <f t="shared" si="676"/>
        <v>0.48374385624739896</v>
      </c>
      <c r="BC235" s="7">
        <f t="shared" si="676"/>
        <v>0.41210510330867417</v>
      </c>
      <c r="BD235" s="7">
        <f t="shared" si="676"/>
        <v>0.30227636286757592</v>
      </c>
      <c r="BE235" s="7">
        <f t="shared" si="676"/>
        <v>0.1490613334651853</v>
      </c>
      <c r="BF235" s="7">
        <f t="shared" si="676"/>
        <v>5.4985434689398024E-2</v>
      </c>
      <c r="BG235" s="7">
        <f t="shared" si="676"/>
        <v>-1.7763568394002505E-15</v>
      </c>
      <c r="BH235" s="7">
        <f t="shared" si="676"/>
        <v>0</v>
      </c>
      <c r="BI235" s="7">
        <f t="shared" si="676"/>
        <v>0</v>
      </c>
      <c r="BJ235" s="7">
        <f t="shared" si="676"/>
        <v>0</v>
      </c>
      <c r="BK235" s="7">
        <f t="shared" si="676"/>
        <v>0</v>
      </c>
    </row>
    <row r="236" spans="2:63" hidden="1" outlineLevel="1">
      <c r="D236" s="7"/>
      <c r="E236" s="7"/>
      <c r="F236" s="7"/>
      <c r="G236" s="7"/>
      <c r="H236" s="10"/>
      <c r="I236" s="1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row>
    <row r="237" spans="2:63" collapsed="1">
      <c r="B237" t="s">
        <v>28</v>
      </c>
      <c r="D237" s="7">
        <f>D235+D202+D203</f>
        <v>1.1347933515535769</v>
      </c>
      <c r="E237" s="7">
        <f t="shared" ref="E237:AF237" si="677">E235+E202+E203</f>
        <v>1.2064321044923012</v>
      </c>
      <c r="F237" s="7">
        <f t="shared" si="677"/>
        <v>1.3162608449333946</v>
      </c>
      <c r="G237" s="7">
        <f t="shared" si="677"/>
        <v>1.4694758743358003</v>
      </c>
      <c r="H237" s="10">
        <f t="shared" si="677"/>
        <v>1.5635517731115778</v>
      </c>
      <c r="I237" s="11">
        <f t="shared" si="677"/>
        <v>1.7127392973226789</v>
      </c>
      <c r="J237" s="7">
        <f t="shared" si="677"/>
        <v>1.7127392973226789</v>
      </c>
      <c r="K237" s="7">
        <f t="shared" si="677"/>
        <v>1.7127392973226789</v>
      </c>
      <c r="L237" s="7">
        <f t="shared" si="677"/>
        <v>1.7127392973226789</v>
      </c>
      <c r="M237" s="7">
        <f t="shared" si="677"/>
        <v>1.7127392973226789</v>
      </c>
      <c r="N237" s="7">
        <f t="shared" si="677"/>
        <v>1.7127392973226789</v>
      </c>
      <c r="O237" s="7">
        <f t="shared" si="677"/>
        <v>1.7127392973226789</v>
      </c>
      <c r="P237" s="7">
        <f t="shared" si="677"/>
        <v>1.7127392973226789</v>
      </c>
      <c r="Q237" s="7">
        <f t="shared" si="677"/>
        <v>1.7127392973226789</v>
      </c>
      <c r="R237" s="7">
        <f t="shared" si="677"/>
        <v>1.7127392973226789</v>
      </c>
      <c r="S237" s="7">
        <f t="shared" si="677"/>
        <v>1.7127392973226789</v>
      </c>
      <c r="T237" s="7">
        <f t="shared" si="677"/>
        <v>1.7127392973226789</v>
      </c>
      <c r="U237" s="7">
        <f t="shared" si="677"/>
        <v>1.7127392973226789</v>
      </c>
      <c r="V237" s="7">
        <f t="shared" si="677"/>
        <v>1.7127392973226789</v>
      </c>
      <c r="W237" s="7">
        <f t="shared" si="677"/>
        <v>1.7127392973226789</v>
      </c>
      <c r="X237" s="7">
        <f t="shared" si="677"/>
        <v>1.7127392973226789</v>
      </c>
      <c r="Y237" s="7">
        <f t="shared" si="677"/>
        <v>1.7127392973226789</v>
      </c>
      <c r="Z237" s="7">
        <f t="shared" si="677"/>
        <v>1.7127392973226789</v>
      </c>
      <c r="AA237" s="7">
        <f t="shared" si="677"/>
        <v>1.7127392973226789</v>
      </c>
      <c r="AB237" s="7">
        <f t="shared" si="677"/>
        <v>1.7127392973226789</v>
      </c>
      <c r="AC237" s="7">
        <f t="shared" si="677"/>
        <v>1.7127392973226789</v>
      </c>
      <c r="AD237" s="7">
        <f t="shared" si="677"/>
        <v>1.7127392973226789</v>
      </c>
      <c r="AE237" s="7">
        <f t="shared" si="677"/>
        <v>1.7127392973226789</v>
      </c>
      <c r="AF237" s="7">
        <f t="shared" si="677"/>
        <v>1.7127392973226789</v>
      </c>
      <c r="AG237" s="7">
        <f t="shared" ref="AG237:BK237" si="678">AG235+AG202+AG203</f>
        <v>1.7127392973226789</v>
      </c>
      <c r="AH237" s="7">
        <f t="shared" si="678"/>
        <v>1.7127392973226789</v>
      </c>
      <c r="AI237" s="7">
        <f t="shared" si="678"/>
        <v>1.7127392973226789</v>
      </c>
      <c r="AJ237" s="7">
        <f t="shared" si="678"/>
        <v>1.7127392973226789</v>
      </c>
      <c r="AK237" s="7">
        <f t="shared" si="678"/>
        <v>0.86514091109531033</v>
      </c>
      <c r="AL237" s="7">
        <f t="shared" si="678"/>
        <v>0.48374385624739896</v>
      </c>
      <c r="AM237" s="7">
        <f t="shared" si="678"/>
        <v>0.48374385624739896</v>
      </c>
      <c r="AN237" s="7">
        <f t="shared" si="678"/>
        <v>0.48374385624739896</v>
      </c>
      <c r="AO237" s="7">
        <f t="shared" si="678"/>
        <v>0.48374385624739896</v>
      </c>
      <c r="AP237" s="7">
        <f t="shared" si="678"/>
        <v>0.48374385624739896</v>
      </c>
      <c r="AQ237" s="7">
        <f t="shared" si="678"/>
        <v>0.48374385624739896</v>
      </c>
      <c r="AR237" s="7">
        <f t="shared" si="678"/>
        <v>0.48374385624739896</v>
      </c>
      <c r="AS237" s="7">
        <f t="shared" si="678"/>
        <v>0.48374385624739896</v>
      </c>
      <c r="AT237" s="7">
        <f t="shared" si="678"/>
        <v>0.48374385624739896</v>
      </c>
      <c r="AU237" s="7">
        <f t="shared" si="678"/>
        <v>0.48374385624739896</v>
      </c>
      <c r="AV237" s="7">
        <f t="shared" si="678"/>
        <v>0.48374385624739896</v>
      </c>
      <c r="AW237" s="7">
        <f t="shared" si="678"/>
        <v>0.48374385624739896</v>
      </c>
      <c r="AX237" s="7">
        <f t="shared" si="678"/>
        <v>0.48374385624739896</v>
      </c>
      <c r="AY237" s="7">
        <f t="shared" si="678"/>
        <v>0.48374385624739896</v>
      </c>
      <c r="AZ237" s="7">
        <f t="shared" si="678"/>
        <v>0.48374385624739896</v>
      </c>
      <c r="BA237" s="7">
        <f t="shared" si="678"/>
        <v>0.48374385624739896</v>
      </c>
      <c r="BB237" s="7">
        <f t="shared" si="678"/>
        <v>0.48374385624739896</v>
      </c>
      <c r="BC237" s="7">
        <f t="shared" si="678"/>
        <v>0.41210510330867417</v>
      </c>
      <c r="BD237" s="7">
        <f t="shared" si="678"/>
        <v>0.30227636286757592</v>
      </c>
      <c r="BE237" s="7">
        <f t="shared" si="678"/>
        <v>0.1490613334651853</v>
      </c>
      <c r="BF237" s="7">
        <f t="shared" si="678"/>
        <v>5.4985434689398024E-2</v>
      </c>
      <c r="BG237" s="7">
        <f t="shared" si="678"/>
        <v>-1.7763568394002505E-15</v>
      </c>
      <c r="BH237" s="7">
        <f t="shared" si="678"/>
        <v>0</v>
      </c>
      <c r="BI237" s="7">
        <f t="shared" si="678"/>
        <v>0</v>
      </c>
      <c r="BJ237" s="7">
        <f t="shared" si="678"/>
        <v>0</v>
      </c>
      <c r="BK237" s="7">
        <f t="shared" si="678"/>
        <v>0</v>
      </c>
    </row>
    <row r="238" spans="2:63">
      <c r="B238" t="s">
        <v>50</v>
      </c>
      <c r="D238" s="7">
        <f>D211-D235</f>
        <v>3.5819376469362165</v>
      </c>
      <c r="E238" s="7">
        <f>D238+E211-E235</f>
        <v>9.0017359160521622</v>
      </c>
      <c r="F238" s="7">
        <f t="shared" ref="F238:AF238" si="679">E238+F211-F235</f>
        <v>16.481019892792631</v>
      </c>
      <c r="G238" s="7">
        <f t="shared" si="679"/>
        <v>20.850132308799282</v>
      </c>
      <c r="H238" s="10">
        <f t="shared" si="679"/>
        <v>23.170645621711181</v>
      </c>
      <c r="I238" s="11">
        <f t="shared" si="679"/>
        <v>22.68690176546378</v>
      </c>
      <c r="J238" s="7">
        <f t="shared" si="679"/>
        <v>22.20315790921638</v>
      </c>
      <c r="K238" s="7">
        <f t="shared" si="679"/>
        <v>21.719414052968979</v>
      </c>
      <c r="L238" s="7">
        <f t="shared" si="679"/>
        <v>21.235670196721578</v>
      </c>
      <c r="M238" s="7">
        <f t="shared" si="679"/>
        <v>20.751926340474178</v>
      </c>
      <c r="N238" s="7">
        <f t="shared" si="679"/>
        <v>20.268182484226777</v>
      </c>
      <c r="O238" s="7">
        <f t="shared" si="679"/>
        <v>19.784438627979377</v>
      </c>
      <c r="P238" s="7">
        <f t="shared" si="679"/>
        <v>19.300694771731976</v>
      </c>
      <c r="Q238" s="7">
        <f t="shared" si="679"/>
        <v>18.816950915484576</v>
      </c>
      <c r="R238" s="7">
        <f t="shared" si="679"/>
        <v>18.333207059237175</v>
      </c>
      <c r="S238" s="7">
        <f t="shared" si="679"/>
        <v>17.849463202989774</v>
      </c>
      <c r="T238" s="7">
        <f t="shared" si="679"/>
        <v>17.365719346742374</v>
      </c>
      <c r="U238" s="7">
        <f t="shared" si="679"/>
        <v>16.881975490494973</v>
      </c>
      <c r="V238" s="7">
        <f t="shared" si="679"/>
        <v>16.398231634247573</v>
      </c>
      <c r="W238" s="7">
        <f t="shared" si="679"/>
        <v>15.914487778000174</v>
      </c>
      <c r="X238" s="7">
        <f t="shared" si="679"/>
        <v>15.430743921752775</v>
      </c>
      <c r="Y238" s="7">
        <f t="shared" si="679"/>
        <v>14.947000065505376</v>
      </c>
      <c r="Z238" s="7">
        <f t="shared" si="679"/>
        <v>14.463256209257978</v>
      </c>
      <c r="AA238" s="7">
        <f t="shared" si="679"/>
        <v>13.979512353010579</v>
      </c>
      <c r="AB238" s="7">
        <f t="shared" si="679"/>
        <v>13.49576849676318</v>
      </c>
      <c r="AC238" s="7">
        <f t="shared" si="679"/>
        <v>13.012024640515781</v>
      </c>
      <c r="AD238" s="7">
        <f t="shared" si="679"/>
        <v>12.528280784268382</v>
      </c>
      <c r="AE238" s="7">
        <f t="shared" si="679"/>
        <v>12.044536928020984</v>
      </c>
      <c r="AF238" s="7">
        <f t="shared" si="679"/>
        <v>11.560793071773585</v>
      </c>
      <c r="AG238" s="7">
        <f t="shared" ref="AG238:BK238" si="680">AF238+AG211-AG235</f>
        <v>11.077049215526186</v>
      </c>
      <c r="AH238" s="7">
        <f t="shared" si="680"/>
        <v>10.593305359278787</v>
      </c>
      <c r="AI238" s="7">
        <f t="shared" si="680"/>
        <v>10.109561503031388</v>
      </c>
      <c r="AJ238" s="7">
        <f t="shared" si="680"/>
        <v>9.6258176467839895</v>
      </c>
      <c r="AK238" s="7">
        <f t="shared" si="680"/>
        <v>9.1420737905365907</v>
      </c>
      <c r="AL238" s="7">
        <f t="shared" si="680"/>
        <v>8.658329934289192</v>
      </c>
      <c r="AM238" s="7">
        <f t="shared" si="680"/>
        <v>8.1745860780417932</v>
      </c>
      <c r="AN238" s="7">
        <f t="shared" si="680"/>
        <v>7.6908422217943944</v>
      </c>
      <c r="AO238" s="7">
        <f t="shared" si="680"/>
        <v>7.2070983655469956</v>
      </c>
      <c r="AP238" s="7">
        <f t="shared" si="680"/>
        <v>6.7233545092995968</v>
      </c>
      <c r="AQ238" s="7">
        <f t="shared" si="680"/>
        <v>6.239610653052198</v>
      </c>
      <c r="AR238" s="7">
        <f t="shared" si="680"/>
        <v>5.7558667968047992</v>
      </c>
      <c r="AS238" s="7">
        <f t="shared" si="680"/>
        <v>5.2721229405574004</v>
      </c>
      <c r="AT238" s="7">
        <f t="shared" si="680"/>
        <v>4.7883790843100016</v>
      </c>
      <c r="AU238" s="7">
        <f t="shared" si="680"/>
        <v>4.3046352280626028</v>
      </c>
      <c r="AV238" s="7">
        <f t="shared" si="680"/>
        <v>3.820891371815204</v>
      </c>
      <c r="AW238" s="7">
        <f t="shared" si="680"/>
        <v>3.3371475155678052</v>
      </c>
      <c r="AX238" s="7">
        <f t="shared" si="680"/>
        <v>2.8534036593204064</v>
      </c>
      <c r="AY238" s="7">
        <f t="shared" si="680"/>
        <v>2.3696598030730076</v>
      </c>
      <c r="AZ238" s="7">
        <f t="shared" si="680"/>
        <v>1.8859159468256086</v>
      </c>
      <c r="BA238" s="7">
        <f t="shared" si="680"/>
        <v>1.4021720905782096</v>
      </c>
      <c r="BB238" s="7">
        <f t="shared" si="680"/>
        <v>0.91842823433081056</v>
      </c>
      <c r="BC238" s="7">
        <f t="shared" si="680"/>
        <v>0.50632313102213633</v>
      </c>
      <c r="BD238" s="7">
        <f t="shared" si="680"/>
        <v>0.20404676815456041</v>
      </c>
      <c r="BE238" s="7">
        <f t="shared" si="680"/>
        <v>5.4985434689375112E-2</v>
      </c>
      <c r="BF238" s="7">
        <f t="shared" si="680"/>
        <v>-2.2912227670701668E-14</v>
      </c>
      <c r="BG238" s="7">
        <f t="shared" si="680"/>
        <v>-2.1135870831301418E-14</v>
      </c>
      <c r="BH238" s="7">
        <f t="shared" si="680"/>
        <v>-2.1135870831301418E-14</v>
      </c>
      <c r="BI238" s="7">
        <f t="shared" si="680"/>
        <v>-2.1135870831301418E-14</v>
      </c>
      <c r="BJ238" s="7">
        <f t="shared" si="680"/>
        <v>-2.1135870831301418E-14</v>
      </c>
      <c r="BK238" s="7">
        <f t="shared" si="680"/>
        <v>-2.1135870831301418E-14</v>
      </c>
    </row>
    <row r="239" spans="2:63">
      <c r="B239" t="s">
        <v>51</v>
      </c>
      <c r="D239" s="7">
        <f>D238+D208</f>
        <v>40.247487994802476</v>
      </c>
      <c r="E239" s="7">
        <f t="shared" ref="E239:AF239" si="681">E238+E208</f>
        <v>44.532492912364845</v>
      </c>
      <c r="F239" s="7">
        <f t="shared" si="681"/>
        <v>50.876983537551737</v>
      </c>
      <c r="G239" s="7">
        <f t="shared" si="681"/>
        <v>54.111302602004812</v>
      </c>
      <c r="H239" s="10">
        <f t="shared" si="681"/>
        <v>57.963915026666918</v>
      </c>
      <c r="I239" s="11">
        <f t="shared" si="681"/>
        <v>56.25117572934424</v>
      </c>
      <c r="J239" s="7">
        <f t="shared" si="681"/>
        <v>54.538436432021562</v>
      </c>
      <c r="K239" s="7">
        <f t="shared" si="681"/>
        <v>52.825697134698885</v>
      </c>
      <c r="L239" s="7">
        <f t="shared" si="681"/>
        <v>51.1129578373762</v>
      </c>
      <c r="M239" s="7">
        <f t="shared" si="681"/>
        <v>49.400218540053515</v>
      </c>
      <c r="N239" s="7">
        <f t="shared" si="681"/>
        <v>47.687479242730838</v>
      </c>
      <c r="O239" s="7">
        <f t="shared" si="681"/>
        <v>45.97473994540816</v>
      </c>
      <c r="P239" s="7">
        <f t="shared" si="681"/>
        <v>44.262000648085476</v>
      </c>
      <c r="Q239" s="7">
        <f t="shared" si="681"/>
        <v>42.549261350762791</v>
      </c>
      <c r="R239" s="7">
        <f t="shared" si="681"/>
        <v>40.836522053440113</v>
      </c>
      <c r="S239" s="7">
        <f t="shared" si="681"/>
        <v>39.123782756117436</v>
      </c>
      <c r="T239" s="7">
        <f t="shared" si="681"/>
        <v>37.411043458794751</v>
      </c>
      <c r="U239" s="7">
        <f t="shared" si="681"/>
        <v>35.698304161472066</v>
      </c>
      <c r="V239" s="7">
        <f t="shared" si="681"/>
        <v>33.985564864149389</v>
      </c>
      <c r="W239" s="7">
        <f t="shared" si="681"/>
        <v>32.272825566826711</v>
      </c>
      <c r="X239" s="7">
        <f t="shared" si="681"/>
        <v>30.56008626950403</v>
      </c>
      <c r="Y239" s="7">
        <f t="shared" si="681"/>
        <v>28.847346972181349</v>
      </c>
      <c r="Z239" s="7">
        <f t="shared" si="681"/>
        <v>27.134607674858671</v>
      </c>
      <c r="AA239" s="7">
        <f t="shared" si="681"/>
        <v>25.421868377535993</v>
      </c>
      <c r="AB239" s="7">
        <f t="shared" si="681"/>
        <v>23.709129080213312</v>
      </c>
      <c r="AC239" s="7">
        <f t="shared" si="681"/>
        <v>21.996389782890631</v>
      </c>
      <c r="AD239" s="7">
        <f t="shared" si="681"/>
        <v>20.283650485567954</v>
      </c>
      <c r="AE239" s="7">
        <f t="shared" si="681"/>
        <v>18.570911188245276</v>
      </c>
      <c r="AF239" s="7">
        <f t="shared" si="681"/>
        <v>16.858171890922598</v>
      </c>
      <c r="AG239" s="7">
        <f t="shared" ref="AG239:BK239" si="682">AG238+AG208</f>
        <v>15.145432593599919</v>
      </c>
      <c r="AH239" s="7">
        <f t="shared" si="682"/>
        <v>13.43269329627724</v>
      </c>
      <c r="AI239" s="7">
        <f t="shared" si="682"/>
        <v>11.719953998954562</v>
      </c>
      <c r="AJ239" s="7">
        <f t="shared" si="682"/>
        <v>10.007214701631883</v>
      </c>
      <c r="AK239" s="7">
        <f t="shared" si="682"/>
        <v>9.142073790536573</v>
      </c>
      <c r="AL239" s="7">
        <f t="shared" si="682"/>
        <v>8.6583299342891742</v>
      </c>
      <c r="AM239" s="7">
        <f t="shared" si="682"/>
        <v>8.1745860780417754</v>
      </c>
      <c r="AN239" s="7">
        <f t="shared" si="682"/>
        <v>7.6908422217943766</v>
      </c>
      <c r="AO239" s="7">
        <f t="shared" si="682"/>
        <v>7.2070983655469778</v>
      </c>
      <c r="AP239" s="7">
        <f t="shared" si="682"/>
        <v>6.723354509299579</v>
      </c>
      <c r="AQ239" s="7">
        <f t="shared" si="682"/>
        <v>6.2396106530521802</v>
      </c>
      <c r="AR239" s="7">
        <f t="shared" si="682"/>
        <v>5.7558667968047814</v>
      </c>
      <c r="AS239" s="7">
        <f t="shared" si="682"/>
        <v>5.2721229405573826</v>
      </c>
      <c r="AT239" s="7">
        <f t="shared" si="682"/>
        <v>4.7883790843099838</v>
      </c>
      <c r="AU239" s="7">
        <f t="shared" si="682"/>
        <v>4.304635228062585</v>
      </c>
      <c r="AV239" s="7">
        <f t="shared" si="682"/>
        <v>3.8208913718151862</v>
      </c>
      <c r="AW239" s="7">
        <f t="shared" si="682"/>
        <v>3.3371475155677874</v>
      </c>
      <c r="AX239" s="7">
        <f t="shared" si="682"/>
        <v>2.8534036593203886</v>
      </c>
      <c r="AY239" s="7">
        <f t="shared" si="682"/>
        <v>2.3696598030729898</v>
      </c>
      <c r="AZ239" s="7">
        <f t="shared" si="682"/>
        <v>1.8859159468255906</v>
      </c>
      <c r="BA239" s="7">
        <f t="shared" si="682"/>
        <v>1.4021720905781918</v>
      </c>
      <c r="BB239" s="7">
        <f t="shared" si="682"/>
        <v>0.91842823433079268</v>
      </c>
      <c r="BC239" s="7">
        <f t="shared" si="682"/>
        <v>0.50632313102211846</v>
      </c>
      <c r="BD239" s="7">
        <f t="shared" si="682"/>
        <v>0.20404676815454253</v>
      </c>
      <c r="BE239" s="7">
        <f t="shared" si="682"/>
        <v>5.4985434689357238E-2</v>
      </c>
      <c r="BF239" s="7">
        <f t="shared" si="682"/>
        <v>-4.0786818367166688E-14</v>
      </c>
      <c r="BG239" s="7">
        <f t="shared" si="682"/>
        <v>-3.9010461527766438E-14</v>
      </c>
      <c r="BH239" s="7">
        <f t="shared" si="682"/>
        <v>-3.9010461527766438E-14</v>
      </c>
      <c r="BI239" s="7">
        <f t="shared" si="682"/>
        <v>-3.9010461527766438E-14</v>
      </c>
      <c r="BJ239" s="7">
        <f t="shared" si="682"/>
        <v>-3.9010461527766438E-14</v>
      </c>
      <c r="BK239" s="7">
        <f t="shared" si="682"/>
        <v>-3.9010461527766438E-14</v>
      </c>
    </row>
    <row r="241" spans="2:63" s="27" customFormat="1">
      <c r="B241" s="27" t="str">
        <f>Inputs!B21</f>
        <v>Meters</v>
      </c>
      <c r="H241" s="46"/>
      <c r="I241" s="40"/>
    </row>
    <row r="243" spans="2:63">
      <c r="G243" s="24" t="s">
        <v>64</v>
      </c>
    </row>
    <row r="244" spans="2:63">
      <c r="D244" s="24" t="s">
        <v>41</v>
      </c>
      <c r="E244" s="24" t="s">
        <v>35</v>
      </c>
      <c r="F244" s="24" t="s">
        <v>36</v>
      </c>
      <c r="G244" s="85" t="s">
        <v>36</v>
      </c>
    </row>
    <row r="245" spans="2:63">
      <c r="B245" t="s">
        <v>40</v>
      </c>
      <c r="D245" s="8">
        <f>Inputs!D111</f>
        <v>83.675515000984461</v>
      </c>
      <c r="E245" s="8">
        <f>Inputs!E111</f>
        <v>11.204656955280717</v>
      </c>
      <c r="F245" s="8">
        <f>Inputs!F111</f>
        <v>20</v>
      </c>
      <c r="G245" s="85">
        <v>15</v>
      </c>
    </row>
    <row r="247" spans="2:63" outlineLevel="1"/>
    <row r="248" spans="2:63" outlineLevel="1">
      <c r="B248" t="s">
        <v>45</v>
      </c>
      <c r="D248" s="7">
        <f>IF(OR($E245=0,C254=0),0,MIN($C254/$E245, $C254-SUM($C248:C248)))</f>
        <v>7.4679229658654096</v>
      </c>
      <c r="E248" s="7">
        <f>IF(OR($E245=0,D254=0),0,MIN($C254/$E245, $C254-SUM($C248:D248)))</f>
        <v>7.4679229658654096</v>
      </c>
      <c r="F248" s="7">
        <f>IF(OR($E245=0,E254=0),0,MIN($C254/$E245, $C254-SUM($C248:E248)))</f>
        <v>7.4679229658654096</v>
      </c>
      <c r="G248" s="7">
        <f>IF(OR($E245=0,F254=0),0,MIN($C254/$E245, $C254-SUM($C248:F248)))</f>
        <v>7.4679229658654096</v>
      </c>
      <c r="H248" s="10">
        <f>IF(OR($E245=0,G254=0),0,MIN($C254/$E245, $C254-SUM($C248:G248)))</f>
        <v>7.4679229658654096</v>
      </c>
      <c r="I248" s="11">
        <f>IF(OR($E245=0,H254=0),0,MIN($C254/$E245, $C254-SUM($C248:H248)))</f>
        <v>7.4679229658654096</v>
      </c>
      <c r="J248" s="7">
        <f>IF(OR($E245=0,I254=0),0,MIN($C254/$E245, $C254-SUM($C248:I248)))</f>
        <v>7.4679229658654096</v>
      </c>
      <c r="K248" s="7">
        <f>IF(OR($E245=0,J254=0),0,MIN($C254/$E245, $C254-SUM($C248:J248)))</f>
        <v>7.4679229658654096</v>
      </c>
      <c r="L248" s="7">
        <f>IF(OR($E245=0,K254=0),0,MIN($C254/$E245, $C254-SUM($C248:K248)))</f>
        <v>7.4679229658654096</v>
      </c>
      <c r="M248" s="7">
        <f>IF(OR($E245=0,L254=0),0,MIN($C254/$E245, $C254-SUM($C248:L248)))</f>
        <v>7.4679229658654096</v>
      </c>
      <c r="N248" s="7">
        <f>IF(OR($E245=0,M254=0),0,MIN($C254/$E245, $C254-SUM($C248:M248)))</f>
        <v>7.4679229658654096</v>
      </c>
      <c r="O248" s="7">
        <f>IF(OR($E245=0,N254=0),0,MIN($C254/$E245, $C254-SUM($C248:N248)))</f>
        <v>1.5283623764649406</v>
      </c>
      <c r="P248" s="7">
        <f>IF(OR($E245=0,O254=0),0,MIN($C254/$E245, $C254-SUM($C248:O248)))</f>
        <v>0</v>
      </c>
      <c r="Q248" s="7">
        <f>IF(OR($E245=0,P254=0),0,MIN($C254/$E245, $C254-SUM($C248:P248)))</f>
        <v>0</v>
      </c>
      <c r="R248" s="7">
        <f>IF(OR($E245=0,Q254=0),0,MIN($C254/$E245, $C254-SUM($C248:Q248)))</f>
        <v>0</v>
      </c>
      <c r="S248" s="7">
        <f>IF(OR($E245=0,R254=0),0,MIN($C254/$E245, $C254-SUM($C248:R248)))</f>
        <v>0</v>
      </c>
      <c r="T248" s="7">
        <f>IF(OR($E245=0,S254=0),0,MIN($C254/$E245, $C254-SUM($C248:S248)))</f>
        <v>0</v>
      </c>
      <c r="U248" s="7">
        <f>IF(OR($E245=0,T254=0),0,MIN($C254/$E245, $C254-SUM($C248:T248)))</f>
        <v>0</v>
      </c>
      <c r="V248" s="7">
        <f>IF(OR($E245=0,U254=0),0,MIN($C254/$E245, $C254-SUM($C248:U248)))</f>
        <v>0</v>
      </c>
      <c r="W248" s="7">
        <f>IF(OR($E245=0,V254=0),0,MIN($C254/$E245, $C254-SUM($C248:V248)))</f>
        <v>0</v>
      </c>
      <c r="X248" s="7">
        <f>IF(OR($E245=0,W254=0),0,MIN($C254/$E245, $C254-SUM($C248:W248)))</f>
        <v>0</v>
      </c>
      <c r="Y248" s="7">
        <f>IF(OR($E245=0,X254=0),0,MIN($C254/$E245, $C254-SUM($C248:X248)))</f>
        <v>0</v>
      </c>
      <c r="Z248" s="7">
        <f>IF(OR($E245=0,Y254=0),0,MIN($C254/$E245, $C254-SUM($C248:Y248)))</f>
        <v>0</v>
      </c>
      <c r="AA248" s="7">
        <f>IF(OR($E245=0,Z254=0),0,MIN($C254/$E245, $C254-SUM($C248:Z248)))</f>
        <v>0</v>
      </c>
      <c r="AB248" s="7">
        <f>IF(OR($E245=0,AA254=0),0,MIN($C254/$E245, $C254-SUM($C248:AA248)))</f>
        <v>0</v>
      </c>
      <c r="AC248" s="7">
        <f>IF(OR($E245=0,AB254=0),0,MIN($C254/$E245, $C254-SUM($C248:AB248)))</f>
        <v>0</v>
      </c>
      <c r="AD248" s="7">
        <f>IF(OR($E245=0,AC254=0),0,MIN($C254/$E245, $C254-SUM($C248:AC248)))</f>
        <v>0</v>
      </c>
      <c r="AE248" s="7">
        <f>IF(OR($E245=0,AD254=0),0,MIN($C254/$E245, $C254-SUM($C248:AD248)))</f>
        <v>0</v>
      </c>
      <c r="AF248" s="7">
        <f>IF(OR($E245=0,AE254=0),0,MIN($C254/$E245, $C254-SUM($C248:AE248)))</f>
        <v>0</v>
      </c>
      <c r="AG248" s="7">
        <f>IF(OR($E245=0,AF254=0),0,MIN($C254/$E245, $C254-SUM($C248:AF248)))</f>
        <v>0</v>
      </c>
      <c r="AH248" s="7">
        <f>IF(OR($E245=0,AG254=0),0,MIN($C254/$E245, $C254-SUM($C248:AG248)))</f>
        <v>0</v>
      </c>
      <c r="AI248" s="7">
        <f>IF(OR($E245=0,AH254=0),0,MIN($C254/$E245, $C254-SUM($C248:AH248)))</f>
        <v>0</v>
      </c>
      <c r="AJ248" s="7">
        <f>IF(OR($E245=0,AI254=0),0,MIN($C254/$E245, $C254-SUM($C248:AI248)))</f>
        <v>0</v>
      </c>
      <c r="AK248" s="7">
        <f>IF(OR($E245=0,AJ254=0),0,MIN($C254/$E245, $C254-SUM($C248:AJ248)))</f>
        <v>0</v>
      </c>
      <c r="AL248" s="7">
        <f>IF(OR($E245=0,AK254=0),0,MIN($C254/$E245, $C254-SUM($C248:AK248)))</f>
        <v>0</v>
      </c>
      <c r="AM248" s="7">
        <f>IF(OR($E245=0,AL254=0),0,MIN($C254/$E245, $C254-SUM($C248:AL248)))</f>
        <v>0</v>
      </c>
      <c r="AN248" s="7">
        <f>IF(OR($E245=0,AM254=0),0,MIN($C254/$E245, $C254-SUM($C248:AM248)))</f>
        <v>0</v>
      </c>
      <c r="AO248" s="7">
        <f>IF(OR($E245=0,AN254=0),0,MIN($C254/$E245, $C254-SUM($C248:AN248)))</f>
        <v>0</v>
      </c>
      <c r="AP248" s="7">
        <f>IF(OR($E245=0,AO254=0),0,MIN($C254/$E245, $C254-SUM($C248:AO248)))</f>
        <v>0</v>
      </c>
      <c r="AQ248" s="7">
        <f>IF(OR($E245=0,AP254=0),0,MIN($C254/$E245, $C254-SUM($C248:AP248)))</f>
        <v>0</v>
      </c>
      <c r="AR248" s="7">
        <f>IF(OR($E245=0,AQ254=0),0,MIN($C254/$E245, $C254-SUM($C248:AQ248)))</f>
        <v>0</v>
      </c>
      <c r="AS248" s="7">
        <f>IF(OR($E245=0,AR254=0),0,MIN($C254/$E245, $C254-SUM($C248:AR248)))</f>
        <v>0</v>
      </c>
      <c r="AT248" s="7">
        <f>IF(OR($E245=0,AS254=0),0,MIN($C254/$E245, $C254-SUM($C248:AS248)))</f>
        <v>0</v>
      </c>
      <c r="AU248" s="7">
        <f>IF(OR($E245=0,AT254=0),0,MIN($C254/$E245, $C254-SUM($C248:AT248)))</f>
        <v>0</v>
      </c>
      <c r="AV248" s="7">
        <f>IF(OR($E245=0,AU254=0),0,MIN($C254/$E245, $C254-SUM($C248:AU248)))</f>
        <v>0</v>
      </c>
      <c r="AW248" s="7">
        <f>IF(OR($E245=0,AV254=0),0,MIN($C254/$E245, $C254-SUM($C248:AV248)))</f>
        <v>0</v>
      </c>
      <c r="AX248" s="7">
        <f>IF(OR($E245=0,AW254=0),0,MIN($C254/$E245, $C254-SUM($C248:AW248)))</f>
        <v>0</v>
      </c>
      <c r="AY248" s="7">
        <f>IF(OR($E245=0,AX254=0),0,MIN($C254/$E245, $C254-SUM($C248:AX248)))</f>
        <v>0</v>
      </c>
      <c r="AZ248" s="7">
        <f>IF(OR($E245=0,AY254=0),0,MIN($C254/$E245, $C254-SUM($C248:AY248)))</f>
        <v>0</v>
      </c>
      <c r="BA248" s="7">
        <f>IF(OR($E245=0,AZ254=0),0,MIN($C254/$E245, $C254-SUM($C248:AZ248)))</f>
        <v>0</v>
      </c>
      <c r="BB248" s="7">
        <f>IF(OR($E245=0,BA254=0),0,MIN($C254/$E245, $C254-SUM($C248:BA248)))</f>
        <v>0</v>
      </c>
      <c r="BC248" s="7">
        <f>IF(OR($E245=0,BB254=0),0,MIN($C254/$E245, $C254-SUM($C248:BB248)))</f>
        <v>0</v>
      </c>
      <c r="BD248" s="7">
        <f>IF(OR($E245=0,BC254=0),0,MIN($C254/$E245, $C254-SUM($C248:BC248)))</f>
        <v>0</v>
      </c>
      <c r="BE248" s="7">
        <f>IF(OR($E245=0,BD254=0),0,MIN($C254/$E245, $C254-SUM($C248:BD248)))</f>
        <v>0</v>
      </c>
      <c r="BF248" s="7">
        <f>IF(OR($E245=0,BE254=0),0,MIN($C254/$E245, $C254-SUM($C248:BE248)))</f>
        <v>0</v>
      </c>
      <c r="BG248" s="7">
        <f>IF(OR($E245=0,BF254=0),0,MIN($C254/$E245, $C254-SUM($C248:BF248)))</f>
        <v>0</v>
      </c>
      <c r="BH248" s="7">
        <f>IF(OR($E245=0,BG254=0),0,MIN($C254/$E245, $C254-SUM($C248:BG248)))</f>
        <v>0</v>
      </c>
      <c r="BI248" s="7">
        <f>IF(OR($E245=0,BH254=0),0,MIN($C254/$E245, $C254-SUM($C248:BH248)))</f>
        <v>0</v>
      </c>
      <c r="BJ248" s="7">
        <f>IF(OR($E245=0,BI254=0),0,MIN($C254/$E245, $C254-SUM($C248:BI248)))</f>
        <v>0</v>
      </c>
      <c r="BK248" s="7">
        <f>IF(OR($E245=0,BJ254=0),0,MIN($C254/$E245, $C254-SUM($C248:BJ248)))</f>
        <v>0</v>
      </c>
    </row>
    <row r="249" spans="2:63" outlineLevel="1">
      <c r="B249" t="s">
        <v>47</v>
      </c>
      <c r="D249" s="7"/>
      <c r="E249" s="7"/>
      <c r="F249" s="7"/>
      <c r="G249" s="7"/>
      <c r="H249" s="10"/>
      <c r="I249" s="11">
        <f>IF(OR($E245=0,H254=0),0,IF($H253&gt;0,(MIN($H253/IF($E245&lt;=5,1,($E245-5)),$H253-SUM($H249:H249))), (MAX($H253/IF($E245&lt;=5,1,($E245-5)),$H253-SUM($H249:H249)))))</f>
        <v>-0.7255013138538875</v>
      </c>
      <c r="J249" s="7">
        <f>IF(OR($E245=0,I254=0),0,IF($H253&gt;0,(MIN($H253/IF($E245&lt;=5,1,($E245-5)),$H253-SUM($H249:I249))), (MAX($H253/IF($E245&lt;=5,1,($E245-5)),$H253-SUM($H249:I249)))))</f>
        <v>-0.7255013138538875</v>
      </c>
      <c r="K249" s="7">
        <f>IF(OR($E245=0,J254=0),0,IF($H253&gt;0,(MIN($H253/IF($E245&lt;=5,1,($E245-5)),$H253-SUM($H249:J249))), (MAX($H253/IF($E245&lt;=5,1,($E245-5)),$H253-SUM($H249:J249)))))</f>
        <v>-0.7255013138538875</v>
      </c>
      <c r="L249" s="7">
        <f>IF(OR($E245=0,K254=0),0,IF($H253&gt;0,(MIN($H253/IF($E245&lt;=5,1,($E245-5)),$H253-SUM($H249:K249))), (MAX($H253/IF($E245&lt;=5,1,($E245-5)),$H253-SUM($H249:K249)))))</f>
        <v>-0.7255013138538875</v>
      </c>
      <c r="M249" s="7">
        <f>IF(OR($E245=0,L254=0),0,IF($H253&gt;0,(MIN($H253/IF($E245&lt;=5,1,($E245-5)),$H253-SUM($H249:L249))), (MAX($H253/IF($E245&lt;=5,1,($E245-5)),$H253-SUM($H249:L249)))))</f>
        <v>-0.7255013138538875</v>
      </c>
      <c r="N249" s="7">
        <f>IF(OR($E245=0,M254=0),0,IF($H253&gt;0,(MIN($H253/IF($E245&lt;=5,1,($E245-5)),$H253-SUM($H249:M249))), (MAX($H253/IF($E245&lt;=5,1,($E245-5)),$H253-SUM($H249:M249)))))</f>
        <v>-0.7255013138538875</v>
      </c>
      <c r="O249" s="7">
        <f>IF(OR($E245=0,N254=0),0,IF($H253&gt;0,(MIN($H253/IF($E245&lt;=5,1,($E245-5)),$H253-SUM($H249:N249))), (MAX($H253/IF($E245&lt;=5,1,($E245-5)),$H253-SUM($H249:N249)))))</f>
        <v>-0.14847888994549674</v>
      </c>
      <c r="P249" s="7">
        <f>IF(OR($E245=0,O254=0),0,IF($H253&gt;0,(MIN($H253/IF($E245&lt;=5,1,($E245-5)),$H253-SUM($H249:O249))), (MAX($H253/IF($E245&lt;=5,1,($E245-5)),$H253-SUM($H249:O249)))))</f>
        <v>0</v>
      </c>
      <c r="Q249" s="7">
        <f>IF(OR($E245=0,P254=0),0,IF($H253&gt;0,(MIN($H253/IF($E245&lt;=5,1,($E245-5)),$H253-SUM($H249:P249))), (MAX($H253/IF($E245&lt;=5,1,($E245-5)),$H253-SUM($H249:P249)))))</f>
        <v>0</v>
      </c>
      <c r="R249" s="7">
        <f>IF(OR($E245=0,Q254=0),0,IF($H253&gt;0,(MIN($H253/IF($E245&lt;=5,1,($E245-5)),$H253-SUM($H249:Q249))), (MAX($H253/IF($E245&lt;=5,1,($E245-5)),$H253-SUM($H249:Q249)))))</f>
        <v>0</v>
      </c>
      <c r="S249" s="7">
        <f>IF(OR($E245=0,R254=0),0,IF($H253&gt;0,(MIN($H253/IF($E245&lt;=5,1,($E245-5)),$H253-SUM($H249:R249))), (MAX($H253/IF($E245&lt;=5,1,($E245-5)),$H253-SUM($H249:R249)))))</f>
        <v>0</v>
      </c>
      <c r="T249" s="7">
        <f>IF(OR($E245=0,S254=0),0,IF($H253&gt;0,(MIN($H253/IF($E245&lt;=5,1,($E245-5)),$H253-SUM($H249:S249))), (MAX($H253/IF($E245&lt;=5,1,($E245-5)),$H253-SUM($H249:S249)))))</f>
        <v>0</v>
      </c>
      <c r="U249" s="7">
        <f>IF(OR($E245=0,T254=0),0,IF($H253&gt;0,(MIN($H253/IF($E245&lt;=5,1,($E245-5)),$H253-SUM($H249:T249))), (MAX($H253/IF($E245&lt;=5,1,($E245-5)),$H253-SUM($H249:T249)))))</f>
        <v>0</v>
      </c>
      <c r="V249" s="7">
        <f>IF(OR($E245=0,U254=0),0,IF($H253&gt;0,(MIN($H253/IF($E245&lt;=5,1,($E245-5)),$H253-SUM($H249:U249))), (MAX($H253/IF($E245&lt;=5,1,($E245-5)),$H253-SUM($H249:U249)))))</f>
        <v>0</v>
      </c>
      <c r="W249" s="7">
        <f>IF(OR($E245=0,V254=0),0,IF($H253&gt;0,(MIN($H253/IF($E245&lt;=5,1,($E245-5)),$H253-SUM($H249:V249))), (MAX($H253/IF($E245&lt;=5,1,($E245-5)),$H253-SUM($H249:V249)))))</f>
        <v>0</v>
      </c>
      <c r="X249" s="7">
        <f>IF(OR($E245=0,W254=0),0,IF($H253&gt;0,(MIN($H253/IF($E245&lt;=5,1,($E245-5)),$H253-SUM($H249:W249))), (MAX($H253/IF($E245&lt;=5,1,($E245-5)),$H253-SUM($H249:W249)))))</f>
        <v>0</v>
      </c>
      <c r="Y249" s="7">
        <f>IF(OR($E245=0,X254=0),0,IF($H253&gt;0,(MIN($H253/IF($E245&lt;=5,1,($E245-5)),$H253-SUM($H249:X249))), (MAX($H253/IF($E245&lt;=5,1,($E245-5)),$H253-SUM($H249:X249)))))</f>
        <v>0</v>
      </c>
      <c r="Z249" s="7">
        <f>IF(OR($E245=0,Y254=0),0,IF($H253&gt;0,(MIN($H253/IF($E245&lt;=5,1,($E245-5)),$H253-SUM($H249:Y249))), (MAX($H253/IF($E245&lt;=5,1,($E245-5)),$H253-SUM($H249:Y249)))))</f>
        <v>0</v>
      </c>
      <c r="AA249" s="7">
        <f>IF(OR($E245=0,Z254=0),0,IF($H253&gt;0,(MIN($H253/IF($E245&lt;=5,1,($E245-5)),$H253-SUM($H249:Z249))), (MAX($H253/IF($E245&lt;=5,1,($E245-5)),$H253-SUM($H249:Z249)))))</f>
        <v>0</v>
      </c>
      <c r="AB249" s="7">
        <f>IF(OR($E245=0,AA254=0),0,IF($H253&gt;0,(MIN($H253/IF($E245&lt;=5,1,($E245-5)),$H253-SUM($H249:AA249))), (MAX($H253/IF($E245&lt;=5,1,($E245-5)),$H253-SUM($H249:AA249)))))</f>
        <v>0</v>
      </c>
      <c r="AC249" s="7">
        <f>IF(OR($E245=0,AB254=0),0,IF($H253&gt;0,(MIN($H253/IF($E245&lt;=5,1,($E245-5)),$H253-SUM($H249:AB249))), (MAX($H253/IF($E245&lt;=5,1,($E245-5)),$H253-SUM($H249:AB249)))))</f>
        <v>0</v>
      </c>
      <c r="AD249" s="7">
        <f>IF(OR($E245=0,AC254=0),0,IF($H253&gt;0,(MIN($H253/IF($E245&lt;=5,1,($E245-5)),$H253-SUM($H249:AC249))), (MAX($H253/IF($E245&lt;=5,1,($E245-5)),$H253-SUM($H249:AC249)))))</f>
        <v>0</v>
      </c>
      <c r="AE249" s="7">
        <f>IF(OR($E245=0,AD254=0),0,IF($H253&gt;0,(MIN($H253/IF($E245&lt;=5,1,($E245-5)),$H253-SUM($H249:AD249))), (MAX($H253/IF($E245&lt;=5,1,($E245-5)),$H253-SUM($H249:AD249)))))</f>
        <v>0</v>
      </c>
      <c r="AF249" s="7">
        <f>IF(OR($E245=0,AE254=0),0,IF($H253&gt;0,(MIN($H253/IF($E245&lt;=5,1,($E245-5)),$H253-SUM($H249:AE249))), (MAX($H253/IF($E245&lt;=5,1,($E245-5)),$H253-SUM($H249:AE249)))))</f>
        <v>0</v>
      </c>
      <c r="AG249" s="7">
        <f>IF(OR($E245=0,AF254=0),0,IF($H253&gt;0,(MIN($H253/IF($E245&lt;=5,1,($E245-5)),$H253-SUM($H249:AF249))), (MAX($H253/IF($E245&lt;=5,1,($E245-5)),$H253-SUM($H249:AF249)))))</f>
        <v>0</v>
      </c>
      <c r="AH249" s="7">
        <f>IF(OR($E245=0,AG254=0),0,IF($H253&gt;0,(MIN($H253/IF($E245&lt;=5,1,($E245-5)),$H253-SUM($H249:AG249))), (MAX($H253/IF($E245&lt;=5,1,($E245-5)),$H253-SUM($H249:AG249)))))</f>
        <v>0</v>
      </c>
      <c r="AI249" s="7">
        <f>IF(OR($E245=0,AH254=0),0,IF($H253&gt;0,(MIN($H253/IF($E245&lt;=5,1,($E245-5)),$H253-SUM($H249:AH249))), (MAX($H253/IF($E245&lt;=5,1,($E245-5)),$H253-SUM($H249:AH249)))))</f>
        <v>0</v>
      </c>
      <c r="AJ249" s="7">
        <f>IF(OR($E245=0,AI254=0),0,IF($H253&gt;0,(MIN($H253/IF($E245&lt;=5,1,($E245-5)),$H253-SUM($H249:AI249))), (MAX($H253/IF($E245&lt;=5,1,($E245-5)),$H253-SUM($H249:AI249)))))</f>
        <v>0</v>
      </c>
      <c r="AK249" s="7">
        <f>IF(OR($E245=0,AJ254=0),0,IF($H253&gt;0,(MIN($H253/IF($E245&lt;=5,1,($E245-5)),$H253-SUM($H249:AJ249))), (MAX($H253/IF($E245&lt;=5,1,($E245-5)),$H253-SUM($H249:AJ249)))))</f>
        <v>0</v>
      </c>
      <c r="AL249" s="7">
        <f>IF(OR($E245=0,AK254=0),0,IF($H253&gt;0,(MIN($H253/IF($E245&lt;=5,1,($E245-5)),$H253-SUM($H249:AK249))), (MAX($H253/IF($E245&lt;=5,1,($E245-5)),$H253-SUM($H249:AK249)))))</f>
        <v>0</v>
      </c>
      <c r="AM249" s="7">
        <f>IF(OR($E245=0,AL254=0),0,IF($H253&gt;0,(MIN($H253/IF($E245&lt;=5,1,($E245-5)),$H253-SUM($H249:AL249))), (MAX($H253/IF($E245&lt;=5,1,($E245-5)),$H253-SUM($H249:AL249)))))</f>
        <v>0</v>
      </c>
      <c r="AN249" s="7">
        <f>IF(OR($E245=0,AM254=0),0,IF($H253&gt;0,(MIN($H253/IF($E245&lt;=5,1,($E245-5)),$H253-SUM($H249:AM249))), (MAX($H253/IF($E245&lt;=5,1,($E245-5)),$H253-SUM($H249:AM249)))))</f>
        <v>0</v>
      </c>
      <c r="AO249" s="7">
        <f>IF(OR($E245=0,AN254=0),0,IF($H253&gt;0,(MIN($H253/IF($E245&lt;=5,1,($E245-5)),$H253-SUM($H249:AN249))), (MAX($H253/IF($E245&lt;=5,1,($E245-5)),$H253-SUM($H249:AN249)))))</f>
        <v>0</v>
      </c>
      <c r="AP249" s="7">
        <f>IF(OR($E245=0,AO254=0),0,IF($H253&gt;0,(MIN($H253/IF($E245&lt;=5,1,($E245-5)),$H253-SUM($H249:AO249))), (MAX($H253/IF($E245&lt;=5,1,($E245-5)),$H253-SUM($H249:AO249)))))</f>
        <v>0</v>
      </c>
      <c r="AQ249" s="7">
        <f>IF(OR($E245=0,AP254=0),0,IF($H253&gt;0,(MIN($H253/IF($E245&lt;=5,1,($E245-5)),$H253-SUM($H249:AP249))), (MAX($H253/IF($E245&lt;=5,1,($E245-5)),$H253-SUM($H249:AP249)))))</f>
        <v>0</v>
      </c>
      <c r="AR249" s="7">
        <f>IF(OR($E245=0,AQ254=0),0,IF($H253&gt;0,(MIN($H253/IF($E245&lt;=5,1,($E245-5)),$H253-SUM($H249:AQ249))), (MAX($H253/IF($E245&lt;=5,1,($E245-5)),$H253-SUM($H249:AQ249)))))</f>
        <v>0</v>
      </c>
      <c r="AS249" s="7">
        <f>IF(OR($E245=0,AR254=0),0,IF($H253&gt;0,(MIN($H253/IF($E245&lt;=5,1,($E245-5)),$H253-SUM($H249:AR249))), (MAX($H253/IF($E245&lt;=5,1,($E245-5)),$H253-SUM($H249:AR249)))))</f>
        <v>0</v>
      </c>
      <c r="AT249" s="7">
        <f>IF(OR($E245=0,AS254=0),0,IF($H253&gt;0,(MIN($H253/IF($E245&lt;=5,1,($E245-5)),$H253-SUM($H249:AS249))), (MAX($H253/IF($E245&lt;=5,1,($E245-5)),$H253-SUM($H249:AS249)))))</f>
        <v>0</v>
      </c>
      <c r="AU249" s="7">
        <f>IF(OR($E245=0,AT254=0),0,IF($H253&gt;0,(MIN($H253/IF($E245&lt;=5,1,($E245-5)),$H253-SUM($H249:AT249))), (MAX($H253/IF($E245&lt;=5,1,($E245-5)),$H253-SUM($H249:AT249)))))</f>
        <v>0</v>
      </c>
      <c r="AV249" s="7">
        <f>IF(OR($E245=0,AU254=0),0,IF($H253&gt;0,(MIN($H253/IF($E245&lt;=5,1,($E245-5)),$H253-SUM($H249:AU249))), (MAX($H253/IF($E245&lt;=5,1,($E245-5)),$H253-SUM($H249:AU249)))))</f>
        <v>0</v>
      </c>
      <c r="AW249" s="7">
        <f>IF(OR($E245=0,AV254=0),0,IF($H253&gt;0,(MIN($H253/IF($E245&lt;=5,1,($E245-5)),$H253-SUM($H249:AV249))), (MAX($H253/IF($E245&lt;=5,1,($E245-5)),$H253-SUM($H249:AV249)))))</f>
        <v>0</v>
      </c>
      <c r="AX249" s="7">
        <f>IF(OR($E245=0,AW254=0),0,IF($H253&gt;0,(MIN($H253/IF($E245&lt;=5,1,($E245-5)),$H253-SUM($H249:AW249))), (MAX($H253/IF($E245&lt;=5,1,($E245-5)),$H253-SUM($H249:AW249)))))</f>
        <v>0</v>
      </c>
      <c r="AY249" s="7">
        <f>IF(OR($E245=0,AX254=0),0,IF($H253&gt;0,(MIN($H253/IF($E245&lt;=5,1,($E245-5)),$H253-SUM($H249:AX249))), (MAX($H253/IF($E245&lt;=5,1,($E245-5)),$H253-SUM($H249:AX249)))))</f>
        <v>0</v>
      </c>
      <c r="AZ249" s="7">
        <f>IF(OR($E245=0,AY254=0),0,IF($H253&gt;0,(MIN($H253/IF($E245&lt;=5,1,($E245-5)),$H253-SUM($H249:AY249))), (MAX($H253/IF($E245&lt;=5,1,($E245-5)),$H253-SUM($H249:AY249)))))</f>
        <v>0</v>
      </c>
      <c r="BA249" s="7">
        <f>IF(OR($E245=0,AZ254=0),0,IF($H253&gt;0,(MIN($H253/IF($E245&lt;=5,1,($E245-5)),$H253-SUM($H249:AZ249))), (MAX($H253/IF($E245&lt;=5,1,($E245-5)),$H253-SUM($H249:AZ249)))))</f>
        <v>0</v>
      </c>
      <c r="BB249" s="7">
        <f>IF(OR($E245=0,BA254=0),0,IF($H253&gt;0,(MIN($H253/IF($E245&lt;=5,1,($E245-5)),$H253-SUM($H249:BA249))), (MAX($H253/IF($E245&lt;=5,1,($E245-5)),$H253-SUM($H249:BA249)))))</f>
        <v>0</v>
      </c>
      <c r="BC249" s="7">
        <f>IF(OR($E245=0,BB254=0),0,IF($H253&gt;0,(MIN($H253/IF($E245&lt;=5,1,($E245-5)),$H253-SUM($H249:BB249))), (MAX($H253/IF($E245&lt;=5,1,($E245-5)),$H253-SUM($H249:BB249)))))</f>
        <v>0</v>
      </c>
      <c r="BD249" s="7">
        <f>IF(OR($E245=0,BC254=0),0,IF($H253&gt;0,(MIN($H253/IF($E245&lt;=5,1,($E245-5)),$H253-SUM($H249:BC249))), (MAX($H253/IF($E245&lt;=5,1,($E245-5)),$H253-SUM($H249:BC249)))))</f>
        <v>0</v>
      </c>
      <c r="BE249" s="7">
        <f>IF(OR($E245=0,BD254=0),0,IF($H253&gt;0,(MIN($H253/IF($E245&lt;=5,1,($E245-5)),$H253-SUM($H249:BD249))), (MAX($H253/IF($E245&lt;=5,1,($E245-5)),$H253-SUM($H249:BD249)))))</f>
        <v>0</v>
      </c>
      <c r="BF249" s="7">
        <f>IF(OR($E245=0,BE254=0),0,IF($H253&gt;0,(MIN($H253/IF($E245&lt;=5,1,($E245-5)),$H253-SUM($H249:BE249))), (MAX($H253/IF($E245&lt;=5,1,($E245-5)),$H253-SUM($H249:BE249)))))</f>
        <v>0</v>
      </c>
      <c r="BG249" s="7">
        <f>IF(OR($E245=0,BF254=0),0,IF($H253&gt;0,(MIN($H253/IF($E245&lt;=5,1,($E245-5)),$H253-SUM($H249:BF249))), (MAX($H253/IF($E245&lt;=5,1,($E245-5)),$H253-SUM($H249:BF249)))))</f>
        <v>0</v>
      </c>
      <c r="BH249" s="7">
        <f>IF(OR($E245=0,BG254=0),0,IF($H253&gt;0,(MIN($H253/IF($E245&lt;=5,1,($E245-5)),$H253-SUM($H249:BG249))), (MAX($H253/IF($E245&lt;=5,1,($E245-5)),$H253-SUM($H249:BG249)))))</f>
        <v>0</v>
      </c>
      <c r="BI249" s="7">
        <f>IF(OR($E245=0,BH254=0),0,IF($H253&gt;0,(MIN($H253/IF($E245&lt;=5,1,($E245-5)),$H253-SUM($H249:BH249))), (MAX($H253/IF($E245&lt;=5,1,($E245-5)),$H253-SUM($H249:BH249)))))</f>
        <v>0</v>
      </c>
      <c r="BJ249" s="7">
        <f>IF(OR($E245=0,BI254=0),0,IF($H253&gt;0,(MIN($H253/IF($E245&lt;=5,1,($E245-5)),$H253-SUM($H249:BI249))), (MAX($H253/IF($E245&lt;=5,1,($E245-5)),$H253-SUM($H249:BI249)))))</f>
        <v>0</v>
      </c>
      <c r="BK249" s="7">
        <f>IF(OR($E245=0,BJ254=0),0,IF($H253&gt;0,(MIN($H253/IF($E245&lt;=5,1,($E245-5)),$H253-SUM($H249:BJ249))), (MAX($H253/IF($E245&lt;=5,1,($E245-5)),$H253-SUM($H249:BJ249)))))</f>
        <v>0</v>
      </c>
    </row>
    <row r="250" spans="2:63" outlineLevel="1">
      <c r="B250" t="s">
        <v>46</v>
      </c>
      <c r="D250" s="7"/>
      <c r="E250" s="7"/>
      <c r="F250" s="7"/>
      <c r="G250" s="7"/>
      <c r="H250" s="10"/>
      <c r="I250" s="11"/>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row>
    <row r="251" spans="2:63" outlineLevel="1">
      <c r="B251" t="s">
        <v>42</v>
      </c>
      <c r="D251" s="7"/>
      <c r="E251" s="7"/>
      <c r="F251" s="7"/>
      <c r="G251" s="7"/>
      <c r="H251" s="10">
        <f>Inputs!D69/Inputs!I5</f>
        <v>-3.3010350623960649</v>
      </c>
      <c r="I251" s="11"/>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row>
    <row r="252" spans="2:63" outlineLevel="1">
      <c r="B252" t="s">
        <v>43</v>
      </c>
      <c r="D252" s="67"/>
      <c r="E252" s="67"/>
      <c r="F252" s="67"/>
      <c r="G252" s="67"/>
      <c r="H252" s="68">
        <f>Inputs!I91/Inputs!I5</f>
        <v>-1.2004517106727566</v>
      </c>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row>
    <row r="253" spans="2:63" outlineLevel="1">
      <c r="B253" t="s">
        <v>29</v>
      </c>
      <c r="D253" s="7">
        <f t="shared" ref="D253" si="683">SUM(D251:D252)</f>
        <v>0</v>
      </c>
      <c r="E253" s="7">
        <f t="shared" ref="E253" si="684">SUM(E251:E252)</f>
        <v>0</v>
      </c>
      <c r="F253" s="7">
        <f t="shared" ref="F253" si="685">SUM(F251:F252)</f>
        <v>0</v>
      </c>
      <c r="G253" s="7">
        <f t="shared" ref="G253" si="686">SUM(G251:G252)</f>
        <v>0</v>
      </c>
      <c r="H253" s="10">
        <f>SUM(H251:H252)</f>
        <v>-4.5014867730688213</v>
      </c>
      <c r="I253" s="11">
        <f t="shared" ref="I253" si="687">SUM(I251:I252)</f>
        <v>0</v>
      </c>
      <c r="J253" s="7">
        <f t="shared" ref="J253" si="688">SUM(J251:J252)</f>
        <v>0</v>
      </c>
      <c r="K253" s="7">
        <f t="shared" ref="K253" si="689">SUM(K251:K252)</f>
        <v>0</v>
      </c>
      <c r="L253" s="7">
        <f t="shared" ref="L253" si="690">SUM(L251:L252)</f>
        <v>0</v>
      </c>
      <c r="M253" s="7">
        <f t="shared" ref="M253" si="691">SUM(M251:M252)</f>
        <v>0</v>
      </c>
      <c r="N253" s="7">
        <f t="shared" ref="N253" si="692">SUM(N251:N252)</f>
        <v>0</v>
      </c>
      <c r="O253" s="7">
        <f t="shared" ref="O253" si="693">SUM(O251:O252)</f>
        <v>0</v>
      </c>
      <c r="P253" s="7">
        <f t="shared" ref="P253" si="694">SUM(P251:P252)</f>
        <v>0</v>
      </c>
      <c r="Q253" s="7">
        <f t="shared" ref="Q253" si="695">SUM(Q251:Q252)</f>
        <v>0</v>
      </c>
      <c r="R253" s="7">
        <f t="shared" ref="R253" si="696">SUM(R251:R252)</f>
        <v>0</v>
      </c>
      <c r="S253" s="7">
        <f t="shared" ref="S253" si="697">SUM(S251:S252)</f>
        <v>0</v>
      </c>
      <c r="T253" s="7">
        <f t="shared" ref="T253" si="698">SUM(T251:T252)</f>
        <v>0</v>
      </c>
      <c r="U253" s="7">
        <f t="shared" ref="U253" si="699">SUM(U251:U252)</f>
        <v>0</v>
      </c>
      <c r="V253" s="7">
        <f t="shared" ref="V253" si="700">SUM(V251:V252)</f>
        <v>0</v>
      </c>
      <c r="W253" s="7">
        <f t="shared" ref="W253" si="701">SUM(W251:W252)</f>
        <v>0</v>
      </c>
      <c r="X253" s="7">
        <f t="shared" ref="X253" si="702">SUM(X251:X252)</f>
        <v>0</v>
      </c>
      <c r="Y253" s="7">
        <f t="shared" ref="Y253" si="703">SUM(Y251:Y252)</f>
        <v>0</v>
      </c>
      <c r="Z253" s="7">
        <f t="shared" ref="Z253" si="704">SUM(Z251:Z252)</f>
        <v>0</v>
      </c>
      <c r="AA253" s="7">
        <f t="shared" ref="AA253" si="705">SUM(AA251:AA252)</f>
        <v>0</v>
      </c>
      <c r="AB253" s="7">
        <f t="shared" ref="AB253" si="706">SUM(AB251:AB252)</f>
        <v>0</v>
      </c>
      <c r="AC253" s="7">
        <f t="shared" ref="AC253" si="707">SUM(AC251:AC252)</f>
        <v>0</v>
      </c>
      <c r="AD253" s="7">
        <f t="shared" ref="AD253" si="708">SUM(AD251:AD252)</f>
        <v>0</v>
      </c>
      <c r="AE253" s="7">
        <f t="shared" ref="AE253" si="709">SUM(AE251:AE252)</f>
        <v>0</v>
      </c>
      <c r="AF253" s="7">
        <f t="shared" ref="AF253" si="710">SUM(AF251:AF252)</f>
        <v>0</v>
      </c>
      <c r="AG253" s="7">
        <f t="shared" ref="AG253" si="711">SUM(AG251:AG252)</f>
        <v>0</v>
      </c>
      <c r="AH253" s="7">
        <f t="shared" ref="AH253" si="712">SUM(AH251:AH252)</f>
        <v>0</v>
      </c>
      <c r="AI253" s="7">
        <f t="shared" ref="AI253" si="713">SUM(AI251:AI252)</f>
        <v>0</v>
      </c>
      <c r="AJ253" s="7">
        <f t="shared" ref="AJ253" si="714">SUM(AJ251:AJ252)</f>
        <v>0</v>
      </c>
      <c r="AK253" s="7">
        <f t="shared" ref="AK253" si="715">SUM(AK251:AK252)</f>
        <v>0</v>
      </c>
      <c r="AL253" s="7">
        <f t="shared" ref="AL253" si="716">SUM(AL251:AL252)</f>
        <v>0</v>
      </c>
      <c r="AM253" s="7">
        <f t="shared" ref="AM253" si="717">SUM(AM251:AM252)</f>
        <v>0</v>
      </c>
      <c r="AN253" s="7">
        <f t="shared" ref="AN253" si="718">SUM(AN251:AN252)</f>
        <v>0</v>
      </c>
      <c r="AO253" s="7">
        <f t="shared" ref="AO253" si="719">SUM(AO251:AO252)</f>
        <v>0</v>
      </c>
      <c r="AP253" s="7">
        <f t="shared" ref="AP253" si="720">SUM(AP251:AP252)</f>
        <v>0</v>
      </c>
      <c r="AQ253" s="7">
        <f t="shared" ref="AQ253" si="721">SUM(AQ251:AQ252)</f>
        <v>0</v>
      </c>
      <c r="AR253" s="7">
        <f t="shared" ref="AR253" si="722">SUM(AR251:AR252)</f>
        <v>0</v>
      </c>
      <c r="AS253" s="7">
        <f t="shared" ref="AS253" si="723">SUM(AS251:AS252)</f>
        <v>0</v>
      </c>
      <c r="AT253" s="7">
        <f t="shared" ref="AT253" si="724">SUM(AT251:AT252)</f>
        <v>0</v>
      </c>
      <c r="AU253" s="7">
        <f t="shared" ref="AU253" si="725">SUM(AU251:AU252)</f>
        <v>0</v>
      </c>
      <c r="AV253" s="7">
        <f t="shared" ref="AV253" si="726">SUM(AV251:AV252)</f>
        <v>0</v>
      </c>
      <c r="AW253" s="7">
        <f t="shared" ref="AW253" si="727">SUM(AW251:AW252)</f>
        <v>0</v>
      </c>
      <c r="AX253" s="7">
        <f t="shared" ref="AX253" si="728">SUM(AX251:AX252)</f>
        <v>0</v>
      </c>
      <c r="AY253" s="7">
        <f t="shared" ref="AY253" si="729">SUM(AY251:AY252)</f>
        <v>0</v>
      </c>
      <c r="AZ253" s="7">
        <f t="shared" ref="AZ253" si="730">SUM(AZ251:AZ252)</f>
        <v>0</v>
      </c>
      <c r="BA253" s="7">
        <f t="shared" ref="BA253" si="731">SUM(BA251:BA252)</f>
        <v>0</v>
      </c>
      <c r="BB253" s="7">
        <f t="shared" ref="BB253" si="732">SUM(BB251:BB252)</f>
        <v>0</v>
      </c>
      <c r="BC253" s="7">
        <f t="shared" ref="BC253" si="733">SUM(BC251:BC252)</f>
        <v>0</v>
      </c>
      <c r="BD253" s="7">
        <f t="shared" ref="BD253" si="734">SUM(BD251:BD252)</f>
        <v>0</v>
      </c>
      <c r="BE253" s="7">
        <f t="shared" ref="BE253" si="735">SUM(BE251:BE252)</f>
        <v>0</v>
      </c>
      <c r="BF253" s="7">
        <f t="shared" ref="BF253" si="736">SUM(BF251:BF252)</f>
        <v>0</v>
      </c>
      <c r="BG253" s="7">
        <f t="shared" ref="BG253" si="737">SUM(BG251:BG252)</f>
        <v>0</v>
      </c>
      <c r="BH253" s="7">
        <f t="shared" ref="BH253" si="738">SUM(BH251:BH252)</f>
        <v>0</v>
      </c>
      <c r="BI253" s="7">
        <f t="shared" ref="BI253" si="739">SUM(BI251:BI252)</f>
        <v>0</v>
      </c>
      <c r="BJ253" s="7">
        <f t="shared" ref="BJ253" si="740">SUM(BJ251:BJ252)</f>
        <v>0</v>
      </c>
      <c r="BK253" s="7">
        <f t="shared" ref="BK253" si="741">SUM(BK251:BK252)</f>
        <v>0</v>
      </c>
    </row>
    <row r="254" spans="2:63" outlineLevel="1">
      <c r="B254" t="s">
        <v>44</v>
      </c>
      <c r="C254" s="8">
        <f>D245</f>
        <v>83.675515000984461</v>
      </c>
      <c r="D254" s="7">
        <f>C254-D248-D249+D253</f>
        <v>76.207592035119049</v>
      </c>
      <c r="E254" s="7">
        <f t="shared" ref="E254:Q254" si="742">D254-E248-E249+E253</f>
        <v>68.739669069253637</v>
      </c>
      <c r="F254" s="7">
        <f t="shared" si="742"/>
        <v>61.271746103388224</v>
      </c>
      <c r="G254" s="7">
        <f t="shared" si="742"/>
        <v>53.803823137522812</v>
      </c>
      <c r="H254" s="10">
        <f t="shared" si="742"/>
        <v>41.83441339858858</v>
      </c>
      <c r="I254" s="11">
        <f t="shared" si="742"/>
        <v>35.091991746577058</v>
      </c>
      <c r="J254" s="7">
        <f t="shared" si="742"/>
        <v>28.349570094565536</v>
      </c>
      <c r="K254" s="7">
        <f t="shared" si="742"/>
        <v>21.607148442554013</v>
      </c>
      <c r="L254" s="7">
        <f t="shared" si="742"/>
        <v>14.864726790542493</v>
      </c>
      <c r="M254" s="7">
        <f t="shared" si="742"/>
        <v>8.1223051385309706</v>
      </c>
      <c r="N254" s="7">
        <f t="shared" si="742"/>
        <v>1.3798834865194485</v>
      </c>
      <c r="O254" s="7">
        <f t="shared" si="742"/>
        <v>4.6629367034256575E-15</v>
      </c>
      <c r="P254" s="7">
        <f t="shared" si="742"/>
        <v>4.6629367034256575E-15</v>
      </c>
      <c r="Q254" s="7">
        <f t="shared" si="742"/>
        <v>4.6629367034256575E-15</v>
      </c>
      <c r="R254" s="7">
        <f t="shared" ref="R254" si="743">Q254-R248-R249+R253</f>
        <v>4.6629367034256575E-15</v>
      </c>
      <c r="S254" s="7">
        <f t="shared" ref="S254" si="744">R254-S248-S249+S253</f>
        <v>4.6629367034256575E-15</v>
      </c>
      <c r="T254" s="7">
        <f t="shared" ref="T254" si="745">S254-T248-T249+T253</f>
        <v>4.6629367034256575E-15</v>
      </c>
      <c r="U254" s="7">
        <f t="shared" ref="U254" si="746">T254-U248-U249+U253</f>
        <v>4.6629367034256575E-15</v>
      </c>
      <c r="V254" s="7">
        <f t="shared" ref="V254" si="747">U254-V248-V249+V253</f>
        <v>4.6629367034256575E-15</v>
      </c>
      <c r="W254" s="7">
        <f t="shared" ref="W254" si="748">V254-W248-W249+W253</f>
        <v>4.6629367034256575E-15</v>
      </c>
      <c r="X254" s="7">
        <f t="shared" ref="X254" si="749">W254-X248-X249+X253</f>
        <v>4.6629367034256575E-15</v>
      </c>
      <c r="Y254" s="7">
        <f t="shared" ref="Y254" si="750">X254-Y248-Y249+Y253</f>
        <v>4.6629367034256575E-15</v>
      </c>
      <c r="Z254" s="7">
        <f t="shared" ref="Z254" si="751">Y254-Z248-Z249+Z253</f>
        <v>4.6629367034256575E-15</v>
      </c>
      <c r="AA254" s="7">
        <f t="shared" ref="AA254" si="752">Z254-AA248-AA249+AA253</f>
        <v>4.6629367034256575E-15</v>
      </c>
      <c r="AB254" s="7">
        <f t="shared" ref="AB254" si="753">AA254-AB248-AB249+AB253</f>
        <v>4.6629367034256575E-15</v>
      </c>
      <c r="AC254" s="7">
        <f t="shared" ref="AC254" si="754">AB254-AC248-AC249+AC253</f>
        <v>4.6629367034256575E-15</v>
      </c>
      <c r="AD254" s="7">
        <f t="shared" ref="AD254" si="755">AC254-AD248-AD249+AD253</f>
        <v>4.6629367034256575E-15</v>
      </c>
      <c r="AE254" s="7">
        <f t="shared" ref="AE254" si="756">AD254-AE248-AE249+AE253</f>
        <v>4.6629367034256575E-15</v>
      </c>
      <c r="AF254" s="7">
        <f t="shared" ref="AF254" si="757">AE254-AF248-AF249+AF253</f>
        <v>4.6629367034256575E-15</v>
      </c>
      <c r="AG254" s="7">
        <f t="shared" ref="AG254:AH254" si="758">AF254-AG248-AG249+AG253</f>
        <v>4.6629367034256575E-15</v>
      </c>
      <c r="AH254" s="7">
        <f t="shared" si="758"/>
        <v>4.6629367034256575E-15</v>
      </c>
      <c r="AI254" s="7">
        <f t="shared" ref="AI254" si="759">AH254-AI248-AI249+AI253</f>
        <v>4.6629367034256575E-15</v>
      </c>
      <c r="AJ254" s="7">
        <f t="shared" ref="AJ254" si="760">AI254-AJ248-AJ249+AJ253</f>
        <v>4.6629367034256575E-15</v>
      </c>
      <c r="AK254" s="7">
        <f t="shared" ref="AK254" si="761">AJ254-AK248-AK249+AK253</f>
        <v>4.6629367034256575E-15</v>
      </c>
      <c r="AL254" s="7">
        <f t="shared" ref="AL254" si="762">AK254-AL248-AL249+AL253</f>
        <v>4.6629367034256575E-15</v>
      </c>
      <c r="AM254" s="7">
        <f t="shared" ref="AM254" si="763">AL254-AM248-AM249+AM253</f>
        <v>4.6629367034256575E-15</v>
      </c>
      <c r="AN254" s="7">
        <f t="shared" ref="AN254" si="764">AM254-AN248-AN249+AN253</f>
        <v>4.6629367034256575E-15</v>
      </c>
      <c r="AO254" s="7">
        <f t="shared" ref="AO254" si="765">AN254-AO248-AO249+AO253</f>
        <v>4.6629367034256575E-15</v>
      </c>
      <c r="AP254" s="7">
        <f t="shared" ref="AP254" si="766">AO254-AP248-AP249+AP253</f>
        <v>4.6629367034256575E-15</v>
      </c>
      <c r="AQ254" s="7">
        <f t="shared" ref="AQ254" si="767">AP254-AQ248-AQ249+AQ253</f>
        <v>4.6629367034256575E-15</v>
      </c>
      <c r="AR254" s="7">
        <f t="shared" ref="AR254" si="768">AQ254-AR248-AR249+AR253</f>
        <v>4.6629367034256575E-15</v>
      </c>
      <c r="AS254" s="7">
        <f t="shared" ref="AS254" si="769">AR254-AS248-AS249+AS253</f>
        <v>4.6629367034256575E-15</v>
      </c>
      <c r="AT254" s="7">
        <f t="shared" ref="AT254" si="770">AS254-AT248-AT249+AT253</f>
        <v>4.6629367034256575E-15</v>
      </c>
      <c r="AU254" s="7">
        <f t="shared" ref="AU254" si="771">AT254-AU248-AU249+AU253</f>
        <v>4.6629367034256575E-15</v>
      </c>
      <c r="AV254" s="7">
        <f t="shared" ref="AV254" si="772">AU254-AV248-AV249+AV253</f>
        <v>4.6629367034256575E-15</v>
      </c>
      <c r="AW254" s="7">
        <f t="shared" ref="AW254" si="773">AV254-AW248-AW249+AW253</f>
        <v>4.6629367034256575E-15</v>
      </c>
      <c r="AX254" s="7">
        <f t="shared" ref="AX254" si="774">AW254-AX248-AX249+AX253</f>
        <v>4.6629367034256575E-15</v>
      </c>
      <c r="AY254" s="7">
        <f t="shared" ref="AY254" si="775">AX254-AY248-AY249+AY253</f>
        <v>4.6629367034256575E-15</v>
      </c>
      <c r="AZ254" s="7">
        <f t="shared" ref="AZ254" si="776">AY254-AZ248-AZ249+AZ253</f>
        <v>4.6629367034256575E-15</v>
      </c>
      <c r="BA254" s="7">
        <f t="shared" ref="BA254" si="777">AZ254-BA248-BA249+BA253</f>
        <v>4.6629367034256575E-15</v>
      </c>
      <c r="BB254" s="7">
        <f t="shared" ref="BB254" si="778">BA254-BB248-BB249+BB253</f>
        <v>4.6629367034256575E-15</v>
      </c>
      <c r="BC254" s="7">
        <f t="shared" ref="BC254" si="779">BB254-BC248-BC249+BC253</f>
        <v>4.6629367034256575E-15</v>
      </c>
      <c r="BD254" s="7">
        <f t="shared" ref="BD254" si="780">BC254-BD248-BD249+BD253</f>
        <v>4.6629367034256575E-15</v>
      </c>
      <c r="BE254" s="7">
        <f t="shared" ref="BE254" si="781">BD254-BE248-BE249+BE253</f>
        <v>4.6629367034256575E-15</v>
      </c>
      <c r="BF254" s="7">
        <f t="shared" ref="BF254" si="782">BE254-BF248-BF249+BF253</f>
        <v>4.6629367034256575E-15</v>
      </c>
      <c r="BG254" s="7">
        <f t="shared" ref="BG254" si="783">BF254-BG248-BG249+BG253</f>
        <v>4.6629367034256575E-15</v>
      </c>
      <c r="BH254" s="7">
        <f t="shared" ref="BH254" si="784">BG254-BH248-BH249+BH253</f>
        <v>4.6629367034256575E-15</v>
      </c>
      <c r="BI254" s="7">
        <f t="shared" ref="BI254" si="785">BH254-BI248-BI249+BI253</f>
        <v>4.6629367034256575E-15</v>
      </c>
      <c r="BJ254" s="7">
        <f t="shared" ref="BJ254" si="786">BI254-BJ248-BJ249+BJ253</f>
        <v>4.6629367034256575E-15</v>
      </c>
      <c r="BK254" s="7">
        <f t="shared" ref="BK254" si="787">BJ254-BK248-BK249+BK253</f>
        <v>4.6629367034256575E-15</v>
      </c>
    </row>
    <row r="255" spans="2:63" outlineLevel="1">
      <c r="D255" s="7"/>
      <c r="E255" s="7"/>
      <c r="F255" s="7"/>
      <c r="G255" s="7"/>
      <c r="H255" s="10"/>
      <c r="I255" s="11"/>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row>
    <row r="256" spans="2:63" outlineLevel="1">
      <c r="D256" s="7"/>
      <c r="E256" s="7"/>
      <c r="F256" s="7"/>
      <c r="G256" s="7"/>
      <c r="H256" s="10"/>
      <c r="I256" s="11"/>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row>
    <row r="257" spans="2:63" outlineLevel="1">
      <c r="B257" t="s">
        <v>27</v>
      </c>
      <c r="D257" s="7">
        <f>Inputs!E37*(1+Inputs!E9)^0.5</f>
        <v>10.488379229272864</v>
      </c>
      <c r="E257" s="7">
        <f>Inputs!F37*(1+Inputs!F9)^0.5</f>
        <v>11.042588974026291</v>
      </c>
      <c r="F257" s="7">
        <f>Inputs!G37*(1+Inputs!G9)^0.5</f>
        <v>10.466748968791695</v>
      </c>
      <c r="G257" s="7">
        <f>Inputs!H37*(1+Inputs!H9)^0.5</f>
        <v>10.331639447114329</v>
      </c>
      <c r="H257" s="10">
        <f>Inputs!I37*(1+Inputs!I9)^0.5</f>
        <v>10.112308893308311</v>
      </c>
      <c r="I257" s="11"/>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row>
    <row r="258" spans="2:63" outlineLevel="1">
      <c r="D258" s="7"/>
      <c r="E258" s="7"/>
      <c r="F258" s="7"/>
      <c r="G258" s="7"/>
      <c r="H258" s="10"/>
      <c r="I258" s="11"/>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row>
    <row r="259" spans="2:63" outlineLevel="1">
      <c r="B259" t="s">
        <v>48</v>
      </c>
      <c r="D259" s="7"/>
      <c r="E259" s="7"/>
      <c r="F259" s="7"/>
      <c r="G259" s="7"/>
      <c r="H259" s="10"/>
      <c r="I259" s="11"/>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row>
    <row r="260" spans="2:63" outlineLevel="1">
      <c r="B260" s="14">
        <v>2013</v>
      </c>
      <c r="C260">
        <v>1</v>
      </c>
      <c r="D260" s="7"/>
      <c r="E260" s="7">
        <f>IF($F$245="n/a",0,IF(E$3&lt;=$C260,0,IF(E$3&gt;($F$245+$C260),INDEX($D$257:$W$257,,$C260)-SUM($D260:D260),INDEX($D$257:$W$257,,$C260)/$F$245)))</f>
        <v>0.5244189614636432</v>
      </c>
      <c r="F260" s="7">
        <f>IF($F$245="n/a",0,IF(F$3&lt;=$C260,0,IF(F$3&gt;($F$245+$C260),INDEX($D$257:$W$257,,$C260)-SUM($D260:E260),INDEX($D$257:$W$257,,$C260)/$F$245)))</f>
        <v>0.5244189614636432</v>
      </c>
      <c r="G260" s="7">
        <f>IF($F$245="n/a",0,IF(G$3&lt;=$C260,0,IF(G$3&gt;($F$245+$C260),INDEX($D$257:$W$257,,$C260)-SUM($D260:F260),INDEX($D$257:$W$257,,$C260)/$F$245)))</f>
        <v>0.5244189614636432</v>
      </c>
      <c r="H260" s="10">
        <f>IF($F$245="n/a",0,IF(H$3&lt;=$C260,0,IF(H$3&gt;($F$245+$C260),INDEX($D$257:$W$257,,$C260)-SUM($D260:G260),INDEX($D$257:$W$257,,$C260)/$F$245)))</f>
        <v>0.5244189614636432</v>
      </c>
      <c r="I260" s="58">
        <f>IF($F$245="n/a",0,IF(I$3&lt;=$C260,0,IF(I$3&gt;($F$245+$C260),INDEX($D$257:$W$257,,$C260)-SUM($D260:H260),INDEX($D$257:$W$257,,$C260)/$F$245)))</f>
        <v>0.5244189614636432</v>
      </c>
      <c r="J260" s="52">
        <f>IF($F$245="n/a",0,IF(J$3&lt;=$C260,0,IF(J$3&gt;($F$245+$C260),INDEX($D$257:$W$257,,$C260)-SUM($D260:I260),INDEX($D$257:$W$257,,$C260)/$F$245)))</f>
        <v>0.5244189614636432</v>
      </c>
      <c r="K260" s="52">
        <f>IF($F$245="n/a",0,IF(K$3&lt;=$C260,0,IF(K$3&gt;($F$245+$C260),INDEX($D$257:$W$257,,$C260)-SUM($D260:J260),INDEX($D$257:$W$257,,$C260)/$F$245)))</f>
        <v>0.5244189614636432</v>
      </c>
      <c r="L260" s="52">
        <f>IF($F$245="n/a",0,IF(L$3&lt;=$C260,0,IF(L$3&gt;($F$245+$C260),INDEX($D$257:$W$257,,$C260)-SUM($D260:K260),INDEX($D$257:$W$257,,$C260)/$F$245)))</f>
        <v>0.5244189614636432</v>
      </c>
      <c r="M260" s="52">
        <f>IF($F$245="n/a",0,IF(M$3&lt;=$C260,0,IF(M$3&gt;($F$245+$C260),INDEX($D$257:$W$257,,$C260)-SUM($D260:L260),INDEX($D$257:$W$257,,$C260)/$F$245)))</f>
        <v>0.5244189614636432</v>
      </c>
      <c r="N260" s="52">
        <f>IF($F$245="n/a",0,IF(N$3&lt;=$C260,0,IF(N$3&gt;($F$245+$C260),INDEX($D$257:$W$257,,$C260)-SUM($D260:M260),INDEX($D$257:$W$257,,$C260)/$F$245)))</f>
        <v>0.5244189614636432</v>
      </c>
      <c r="O260" s="52">
        <f>IF($F$245="n/a",0,IF(O$3&lt;=$C260,0,IF(O$3&gt;($F$245+$C260),INDEX($D$257:$W$257,,$C260)-SUM($D260:N260),INDEX($D$257:$W$257,,$C260)/$F$245)))</f>
        <v>0.5244189614636432</v>
      </c>
      <c r="P260" s="52">
        <f>IF($F$245="n/a",0,IF(P$3&lt;=$C260,0,IF(P$3&gt;($F$245+$C260),INDEX($D$257:$W$257,,$C260)-SUM($D260:O260),INDEX($D$257:$W$257,,$C260)/$F$245)))</f>
        <v>0.5244189614636432</v>
      </c>
      <c r="Q260" s="52">
        <f>IF($F$245="n/a",0,IF(Q$3&lt;=$C260,0,IF(Q$3&gt;($F$245+$C260),INDEX($D$257:$W$257,,$C260)-SUM($D260:P260),INDEX($D$257:$W$257,,$C260)/$F$245)))</f>
        <v>0.5244189614636432</v>
      </c>
      <c r="R260" s="52">
        <f>IF($F$245="n/a",0,IF(R$3&lt;=$C260,0,IF(R$3&gt;($F$245+$C260),INDEX($D$257:$W$257,,$C260)-SUM($D260:Q260),INDEX($D$257:$W$257,,$C260)/$F$245)))</f>
        <v>0.5244189614636432</v>
      </c>
      <c r="S260" s="52">
        <f>IF($F$245="n/a",0,IF(S$3&lt;=$C260,0,IF(S$3&gt;($F$245+$C260),INDEX($D$257:$W$257,,$C260)-SUM($D260:R260),INDEX($D$257:$W$257,,$C260)/$F$245)))</f>
        <v>0.5244189614636432</v>
      </c>
      <c r="T260" s="52">
        <f>IF($F$245="n/a",0,IF(T$3&lt;=$C260,0,IF(T$3&gt;($F$245+$C260),INDEX($D$257:$W$257,,$C260)-SUM($D260:S260),INDEX($D$257:$W$257,,$C260)/$F$245)))</f>
        <v>0.5244189614636432</v>
      </c>
      <c r="U260" s="52">
        <f>IF($F$245="n/a",0,IF(U$3&lt;=$C260,0,IF(U$3&gt;($F$245+$C260),INDEX($D$257:$W$257,,$C260)-SUM($D260:T260),INDEX($D$257:$W$257,,$C260)/$F$245)))</f>
        <v>0.5244189614636432</v>
      </c>
      <c r="V260" s="52">
        <f>IF($F$245="n/a",0,IF(V$3&lt;=$C260,0,IF(V$3&gt;($F$245+$C260),INDEX($D$257:$W$257,,$C260)-SUM($D260:U260),INDEX($D$257:$W$257,,$C260)/$F$245)))</f>
        <v>0.5244189614636432</v>
      </c>
      <c r="W260" s="52">
        <f>IF($F$245="n/a",0,IF(W$3&lt;=$C260,0,IF(W$3&gt;($F$245+$C260),INDEX($D$257:$W$257,,$C260)-SUM($D260:V260),INDEX($D$257:$W$257,,$C260)/$F$245)))</f>
        <v>0.5244189614636432</v>
      </c>
      <c r="X260" s="52">
        <f>IF($F$245="n/a",0,IF(X$3&lt;=$C260,0,IF(X$3&gt;($F$245+$C260),INDEX($D$257:$W$257,,$C260)-SUM($D260:W260),INDEX($D$257:$W$257,,$C260)/$F$245)))</f>
        <v>0.5244189614636432</v>
      </c>
      <c r="Y260" s="52">
        <f>IF($F$245="n/a",0,IF(Y$3&lt;=$C260,0,IF(Y$3&gt;($F$245+$C260),INDEX($D$257:$W$257,,$C260)-SUM($D260:X260),INDEX($D$257:$W$257,,$C260)/$F$245)))</f>
        <v>-5.3290705182007514E-15</v>
      </c>
      <c r="Z260" s="52">
        <f>IF($F$245="n/a",0,IF(Z$3&lt;=$C260,0,IF(Z$3&gt;($F$245+$C260),INDEX($D$257:$W$257,,$C260)-SUM($D260:Y260),INDEX($D$257:$W$257,,$C260)/$F$245)))</f>
        <v>0</v>
      </c>
      <c r="AA260" s="52">
        <f>IF($F$245="n/a",0,IF(AA$3&lt;=$C260,0,IF(AA$3&gt;($F$245+$C260),INDEX($D$257:$W$257,,$C260)-SUM($D260:Z260),INDEX($D$257:$W$257,,$C260)/$F$245)))</f>
        <v>0</v>
      </c>
      <c r="AB260" s="52">
        <f>IF($F$245="n/a",0,IF(AB$3&lt;=$C260,0,IF(AB$3&gt;($F$245+$C260),INDEX($D$257:$W$257,,$C260)-SUM($D260:AA260),INDEX($D$257:$W$257,,$C260)/$F$245)))</f>
        <v>0</v>
      </c>
      <c r="AC260" s="52">
        <f>IF($F$245="n/a",0,IF(AC$3&lt;=$C260,0,IF(AC$3&gt;($F$245+$C260),INDEX($D$257:$W$257,,$C260)-SUM($D260:AB260),INDEX($D$257:$W$257,,$C260)/$F$245)))</f>
        <v>0</v>
      </c>
      <c r="AD260" s="52">
        <f>IF($F$245="n/a",0,IF(AD$3&lt;=$C260,0,IF(AD$3&gt;($F$245+$C260),INDEX($D$257:$W$257,,$C260)-SUM($D260:AC260),INDEX($D$257:$W$257,,$C260)/$F$245)))</f>
        <v>0</v>
      </c>
      <c r="AE260" s="52">
        <f>IF($F$245="n/a",0,IF(AE$3&lt;=$C260,0,IF(AE$3&gt;($F$245+$C260),INDEX($D$257:$W$257,,$C260)-SUM($D260:AD260),INDEX($D$257:$W$257,,$C260)/$F$245)))</f>
        <v>0</v>
      </c>
      <c r="AF260" s="52">
        <f>IF($F$245="n/a",0,IF(AF$3&lt;=$C260,0,IF(AF$3&gt;($F$245+$C260),INDEX($D$257:$W$257,,$C260)-SUM($D260:AE260),INDEX($D$257:$W$257,,$C260)/$F$245)))</f>
        <v>0</v>
      </c>
      <c r="AG260" s="52">
        <f>IF($F$245="n/a",0,IF(AG$3&lt;=$C260,0,IF(AG$3&gt;($F$245+$C260),INDEX($D$257:$W$257,,$C260)-SUM($D260:AF260),INDEX($D$257:$W$257,,$C260)/$F$245)))</f>
        <v>0</v>
      </c>
      <c r="AH260" s="52">
        <f>IF($F$245="n/a",0,IF(AH$3&lt;=$C260,0,IF(AH$3&gt;($F$245+$C260),INDEX($D$257:$W$257,,$C260)-SUM($D260:AG260),INDEX($D$257:$W$257,,$C260)/$F$245)))</f>
        <v>0</v>
      </c>
      <c r="AI260" s="52">
        <f>IF($F$245="n/a",0,IF(AI$3&lt;=$C260,0,IF(AI$3&gt;($F$245+$C260),INDEX($D$257:$W$257,,$C260)-SUM($D260:AH260),INDEX($D$257:$W$257,,$C260)/$F$245)))</f>
        <v>0</v>
      </c>
      <c r="AJ260" s="52">
        <f>IF($F$245="n/a",0,IF(AJ$3&lt;=$C260,0,IF(AJ$3&gt;($F$245+$C260),INDEX($D$257:$W$257,,$C260)-SUM($D260:AI260),INDEX($D$257:$W$257,,$C260)/$F$245)))</f>
        <v>0</v>
      </c>
      <c r="AK260" s="52">
        <f>IF($F$245="n/a",0,IF(AK$3&lt;=$C260,0,IF(AK$3&gt;($F$245+$C260),INDEX($D$257:$W$257,,$C260)-SUM($D260:AJ260),INDEX($D$257:$W$257,,$C260)/$F$245)))</f>
        <v>0</v>
      </c>
      <c r="AL260" s="52">
        <f>IF($F$245="n/a",0,IF(AL$3&lt;=$C260,0,IF(AL$3&gt;($F$245+$C260),INDEX($D$257:$W$257,,$C260)-SUM($D260:AK260),INDEX($D$257:$W$257,,$C260)/$F$245)))</f>
        <v>0</v>
      </c>
      <c r="AM260" s="52">
        <f>IF($F$245="n/a",0,IF(AM$3&lt;=$C260,0,IF(AM$3&gt;($F$245+$C260),INDEX($D$257:$W$257,,$C260)-SUM($D260:AL260),INDEX($D$257:$W$257,,$C260)/$F$245)))</f>
        <v>0</v>
      </c>
      <c r="AN260" s="52">
        <f>IF($F$245="n/a",0,IF(AN$3&lt;=$C260,0,IF(AN$3&gt;($F$245+$C260),INDEX($D$257:$W$257,,$C260)-SUM($D260:AM260),INDEX($D$257:$W$257,,$C260)/$F$245)))</f>
        <v>0</v>
      </c>
      <c r="AO260" s="52">
        <f>IF($F$245="n/a",0,IF(AO$3&lt;=$C260,0,IF(AO$3&gt;($F$245+$C260),INDEX($D$257:$W$257,,$C260)-SUM($D260:AN260),INDEX($D$257:$W$257,,$C260)/$F$245)))</f>
        <v>0</v>
      </c>
      <c r="AP260" s="52">
        <f>IF($F$245="n/a",0,IF(AP$3&lt;=$C260,0,IF(AP$3&gt;($F$245+$C260),INDEX($D$257:$W$257,,$C260)-SUM($D260:AO260),INDEX($D$257:$W$257,,$C260)/$F$245)))</f>
        <v>0</v>
      </c>
      <c r="AQ260" s="52">
        <f>IF($F$245="n/a",0,IF(AQ$3&lt;=$C260,0,IF(AQ$3&gt;($F$245+$C260),INDEX($D$257:$W$257,,$C260)-SUM($D260:AP260),INDEX($D$257:$W$257,,$C260)/$F$245)))</f>
        <v>0</v>
      </c>
      <c r="AR260" s="52">
        <f>IF($F$245="n/a",0,IF(AR$3&lt;=$C260,0,IF(AR$3&gt;($F$245+$C260),INDEX($D$257:$W$257,,$C260)-SUM($D260:AQ260),INDEX($D$257:$W$257,,$C260)/$F$245)))</f>
        <v>0</v>
      </c>
      <c r="AS260" s="52">
        <f>IF($F$245="n/a",0,IF(AS$3&lt;=$C260,0,IF(AS$3&gt;($F$245+$C260),INDEX($D$257:$W$257,,$C260)-SUM($D260:AR260),INDEX($D$257:$W$257,,$C260)/$F$245)))</f>
        <v>0</v>
      </c>
      <c r="AT260" s="52">
        <f>IF($F$245="n/a",0,IF(AT$3&lt;=$C260,0,IF(AT$3&gt;($F$245+$C260),INDEX($D$257:$W$257,,$C260)-SUM($D260:AS260),INDEX($D$257:$W$257,,$C260)/$F$245)))</f>
        <v>0</v>
      </c>
      <c r="AU260" s="52">
        <f>IF($F$245="n/a",0,IF(AU$3&lt;=$C260,0,IF(AU$3&gt;($F$245+$C260),INDEX($D$257:$W$257,,$C260)-SUM($D260:AT260),INDEX($D$257:$W$257,,$C260)/$F$245)))</f>
        <v>0</v>
      </c>
      <c r="AV260" s="52">
        <f>IF($F$245="n/a",0,IF(AV$3&lt;=$C260,0,IF(AV$3&gt;($F$245+$C260),INDEX($D$257:$W$257,,$C260)-SUM($D260:AU260),INDEX($D$257:$W$257,,$C260)/$F$245)))</f>
        <v>0</v>
      </c>
      <c r="AW260" s="52">
        <f>IF($F$245="n/a",0,IF(AW$3&lt;=$C260,0,IF(AW$3&gt;($F$245+$C260),INDEX($D$257:$W$257,,$C260)-SUM($D260:AV260),INDEX($D$257:$W$257,,$C260)/$F$245)))</f>
        <v>0</v>
      </c>
      <c r="AX260" s="52">
        <f>IF($F$245="n/a",0,IF(AX$3&lt;=$C260,0,IF(AX$3&gt;($F$245+$C260),INDEX($D$257:$W$257,,$C260)-SUM($D260:AW260),INDEX($D$257:$W$257,,$C260)/$F$245)))</f>
        <v>0</v>
      </c>
      <c r="AY260" s="52">
        <f>IF($F$245="n/a",0,IF(AY$3&lt;=$C260,0,IF(AY$3&gt;($F$245+$C260),INDEX($D$257:$W$257,,$C260)-SUM($D260:AX260),INDEX($D$257:$W$257,,$C260)/$F$245)))</f>
        <v>0</v>
      </c>
      <c r="AZ260" s="52">
        <f>IF($F$245="n/a",0,IF(AZ$3&lt;=$C260,0,IF(AZ$3&gt;($F$245+$C260),INDEX($D$257:$W$257,,$C260)-SUM($D260:AY260),INDEX($D$257:$W$257,,$C260)/$F$245)))</f>
        <v>0</v>
      </c>
      <c r="BA260" s="52">
        <f>IF($F$245="n/a",0,IF(BA$3&lt;=$C260,0,IF(BA$3&gt;($F$245+$C260),INDEX($D$257:$W$257,,$C260)-SUM($D260:AZ260),INDEX($D$257:$W$257,,$C260)/$F$245)))</f>
        <v>0</v>
      </c>
      <c r="BB260" s="52">
        <f>IF($F$245="n/a",0,IF(BB$3&lt;=$C260,0,IF(BB$3&gt;($F$245+$C260),INDEX($D$257:$W$257,,$C260)-SUM($D260:BA260),INDEX($D$257:$W$257,,$C260)/$F$245)))</f>
        <v>0</v>
      </c>
      <c r="BC260" s="52">
        <f>IF($F$245="n/a",0,IF(BC$3&lt;=$C260,0,IF(BC$3&gt;($F$245+$C260),INDEX($D$257:$W$257,,$C260)-SUM($D260:BB260),INDEX($D$257:$W$257,,$C260)/$F$245)))</f>
        <v>0</v>
      </c>
      <c r="BD260" s="52">
        <f>IF($F$245="n/a",0,IF(BD$3&lt;=$C260,0,IF(BD$3&gt;($F$245+$C260),INDEX($D$257:$W$257,,$C260)-SUM($D260:BC260),INDEX($D$257:$W$257,,$C260)/$F$245)))</f>
        <v>0</v>
      </c>
      <c r="BE260" s="52">
        <f>IF($F$245="n/a",0,IF(BE$3&lt;=$C260,0,IF(BE$3&gt;($F$245+$C260),INDEX($D$257:$W$257,,$C260)-SUM($D260:BD260),INDEX($D$257:$W$257,,$C260)/$F$245)))</f>
        <v>0</v>
      </c>
      <c r="BF260" s="52">
        <f>IF($F$245="n/a",0,IF(BF$3&lt;=$C260,0,IF(BF$3&gt;($F$245+$C260),INDEX($D$257:$W$257,,$C260)-SUM($D260:BE260),INDEX($D$257:$W$257,,$C260)/$F$245)))</f>
        <v>0</v>
      </c>
      <c r="BG260" s="52">
        <f>IF($F$245="n/a",0,IF(BG$3&lt;=$C260,0,IF(BG$3&gt;($F$245+$C260),INDEX($D$257:$W$257,,$C260)-SUM($D260:BF260),INDEX($D$257:$W$257,,$C260)/$F$245)))</f>
        <v>0</v>
      </c>
      <c r="BH260" s="52">
        <f>IF($F$245="n/a",0,IF(BH$3&lt;=$C260,0,IF(BH$3&gt;($F$245+$C260),INDEX($D$257:$W$257,,$C260)-SUM($D260:BG260),INDEX($D$257:$W$257,,$C260)/$F$245)))</f>
        <v>0</v>
      </c>
      <c r="BI260" s="52">
        <f>IF($F$245="n/a",0,IF(BI$3&lt;=$C260,0,IF(BI$3&gt;($F$245+$C260),INDEX($D$257:$W$257,,$C260)-SUM($D260:BH260),INDEX($D$257:$W$257,,$C260)/$F$245)))</f>
        <v>0</v>
      </c>
      <c r="BJ260" s="52">
        <f>IF($F$245="n/a",0,IF(BJ$3&lt;=$C260,0,IF(BJ$3&gt;($F$245+$C260),INDEX($D$257:$W$257,,$C260)-SUM($D260:BI260),INDEX($D$257:$W$257,,$C260)/$F$245)))</f>
        <v>0</v>
      </c>
      <c r="BK260" s="52">
        <f>IF($F$245="n/a",0,IF(BK$3&lt;=$C260,0,IF(BK$3&gt;($F$245+$C260),INDEX($D$257:$W$257,,$C260)-SUM($D260:BJ260),INDEX($D$257:$W$257,,$C260)/$F$245)))</f>
        <v>0</v>
      </c>
    </row>
    <row r="261" spans="2:63" outlineLevel="1">
      <c r="B261" s="14">
        <v>2014</v>
      </c>
      <c r="C261">
        <v>2</v>
      </c>
      <c r="D261" s="7"/>
      <c r="E261" s="7">
        <f>IF($F$245="n/a",0,IF(E$3&lt;=$C261,0,IF(E$3&gt;($F$245+$C261),INDEX($D$257:$W$257,,$C261)-SUM($D261:D261),INDEX($D$257:$W$257,,$C261)/$F$245)))</f>
        <v>0</v>
      </c>
      <c r="F261" s="7">
        <f>IF($F$245="n/a",0,IF(F$3&lt;=$C261,0,IF(F$3&gt;($F$245+$C261),INDEX($D$257:$W$257,,$C261)-SUM($D261:E261),INDEX($D$257:$W$257,,$C261)/$F$245)))</f>
        <v>0.55212944870131453</v>
      </c>
      <c r="G261" s="7">
        <f>IF($F$245="n/a",0,IF(G$3&lt;=$C261,0,IF(G$3&gt;($F$245+$C261),INDEX($D$257:$W$257,,$C261)-SUM($D261:F261),INDEX($D$257:$W$257,,$C261)/$F$245)))</f>
        <v>0.55212944870131453</v>
      </c>
      <c r="H261" s="10">
        <f>IF($F$245="n/a",0,IF(H$3&lt;=$C261,0,IF(H$3&gt;($F$245+$C261),INDEX($D$257:$W$257,,$C261)-SUM($D261:G261),INDEX($D$257:$W$257,,$C261)/$F$245)))</f>
        <v>0.55212944870131453</v>
      </c>
      <c r="I261" s="58">
        <f>IF($F$245="n/a",0,IF(I$3&lt;=$C261,0,IF(I$3&gt;($F$245+$C261),INDEX($D$257:$W$257,,$C261)-SUM($D261:H261),INDEX($D$257:$W$257,,$C261)/$F$245)))</f>
        <v>0.55212944870131453</v>
      </c>
      <c r="J261" s="52">
        <f>IF($F$245="n/a",0,IF(J$3&lt;=$C261,0,IF(J$3&gt;($F$245+$C261),INDEX($D$257:$W$257,,$C261)-SUM($D261:I261),INDEX($D$257:$W$257,,$C261)/$F$245)))</f>
        <v>0.55212944870131453</v>
      </c>
      <c r="K261" s="52">
        <f>IF($F$245="n/a",0,IF(K$3&lt;=$C261,0,IF(K$3&gt;($F$245+$C261),INDEX($D$257:$W$257,,$C261)-SUM($D261:J261),INDEX($D$257:$W$257,,$C261)/$F$245)))</f>
        <v>0.55212944870131453</v>
      </c>
      <c r="L261" s="52">
        <f>IF($F$245="n/a",0,IF(L$3&lt;=$C261,0,IF(L$3&gt;($F$245+$C261),INDEX($D$257:$W$257,,$C261)-SUM($D261:K261),INDEX($D$257:$W$257,,$C261)/$F$245)))</f>
        <v>0.55212944870131453</v>
      </c>
      <c r="M261" s="52">
        <f>IF($F$245="n/a",0,IF(M$3&lt;=$C261,0,IF(M$3&gt;($F$245+$C261),INDEX($D$257:$W$257,,$C261)-SUM($D261:L261),INDEX($D$257:$W$257,,$C261)/$F$245)))</f>
        <v>0.55212944870131453</v>
      </c>
      <c r="N261" s="52">
        <f>IF($F$245="n/a",0,IF(N$3&lt;=$C261,0,IF(N$3&gt;($F$245+$C261),INDEX($D$257:$W$257,,$C261)-SUM($D261:M261),INDEX($D$257:$W$257,,$C261)/$F$245)))</f>
        <v>0.55212944870131453</v>
      </c>
      <c r="O261" s="52">
        <f>IF($F$245="n/a",0,IF(O$3&lt;=$C261,0,IF(O$3&gt;($F$245+$C261),INDEX($D$257:$W$257,,$C261)-SUM($D261:N261),INDEX($D$257:$W$257,,$C261)/$F$245)))</f>
        <v>0.55212944870131453</v>
      </c>
      <c r="P261" s="52">
        <f>IF($F$245="n/a",0,IF(P$3&lt;=$C261,0,IF(P$3&gt;($F$245+$C261),INDEX($D$257:$W$257,,$C261)-SUM($D261:O261),INDEX($D$257:$W$257,,$C261)/$F$245)))</f>
        <v>0.55212944870131453</v>
      </c>
      <c r="Q261" s="52">
        <f>IF($F$245="n/a",0,IF(Q$3&lt;=$C261,0,IF(Q$3&gt;($F$245+$C261),INDEX($D$257:$W$257,,$C261)-SUM($D261:P261),INDEX($D$257:$W$257,,$C261)/$F$245)))</f>
        <v>0.55212944870131453</v>
      </c>
      <c r="R261" s="52">
        <f>IF($F$245="n/a",0,IF(R$3&lt;=$C261,0,IF(R$3&gt;($F$245+$C261),INDEX($D$257:$W$257,,$C261)-SUM($D261:Q261),INDEX($D$257:$W$257,,$C261)/$F$245)))</f>
        <v>0.55212944870131453</v>
      </c>
      <c r="S261" s="52">
        <f>IF($F$245="n/a",0,IF(S$3&lt;=$C261,0,IF(S$3&gt;($F$245+$C261),INDEX($D$257:$W$257,,$C261)-SUM($D261:R261),INDEX($D$257:$W$257,,$C261)/$F$245)))</f>
        <v>0.55212944870131453</v>
      </c>
      <c r="T261" s="52">
        <f>IF($F$245="n/a",0,IF(T$3&lt;=$C261,0,IF(T$3&gt;($F$245+$C261),INDEX($D$257:$W$257,,$C261)-SUM($D261:S261),INDEX($D$257:$W$257,,$C261)/$F$245)))</f>
        <v>0.55212944870131453</v>
      </c>
      <c r="U261" s="52">
        <f>IF($F$245="n/a",0,IF(U$3&lt;=$C261,0,IF(U$3&gt;($F$245+$C261),INDEX($D$257:$W$257,,$C261)-SUM($D261:T261),INDEX($D$257:$W$257,,$C261)/$F$245)))</f>
        <v>0.55212944870131453</v>
      </c>
      <c r="V261" s="52">
        <f>IF($F$245="n/a",0,IF(V$3&lt;=$C261,0,IF(V$3&gt;($F$245+$C261),INDEX($D$257:$W$257,,$C261)-SUM($D261:U261),INDEX($D$257:$W$257,,$C261)/$F$245)))</f>
        <v>0.55212944870131453</v>
      </c>
      <c r="W261" s="52">
        <f>IF($F$245="n/a",0,IF(W$3&lt;=$C261,0,IF(W$3&gt;($F$245+$C261),INDEX($D$257:$W$257,,$C261)-SUM($D261:V261),INDEX($D$257:$W$257,,$C261)/$F$245)))</f>
        <v>0.55212944870131453</v>
      </c>
      <c r="X261" s="52">
        <f>IF($F$245="n/a",0,IF(X$3&lt;=$C261,0,IF(X$3&gt;($F$245+$C261),INDEX($D$257:$W$257,,$C261)-SUM($D261:W261),INDEX($D$257:$W$257,,$C261)/$F$245)))</f>
        <v>0.55212944870131453</v>
      </c>
      <c r="Y261" s="52">
        <f>IF($F$245="n/a",0,IF(Y$3&lt;=$C261,0,IF(Y$3&gt;($F$245+$C261),INDEX($D$257:$W$257,,$C261)-SUM($D261:X261),INDEX($D$257:$W$257,,$C261)/$F$245)))</f>
        <v>0.55212944870131453</v>
      </c>
      <c r="Z261" s="52">
        <f>IF($F$245="n/a",0,IF(Z$3&lt;=$C261,0,IF(Z$3&gt;($F$245+$C261),INDEX($D$257:$W$257,,$C261)-SUM($D261:Y261),INDEX($D$257:$W$257,,$C261)/$F$245)))</f>
        <v>0</v>
      </c>
      <c r="AA261" s="52">
        <f>IF($F$245="n/a",0,IF(AA$3&lt;=$C261,0,IF(AA$3&gt;($F$245+$C261),INDEX($D$257:$W$257,,$C261)-SUM($D261:Z261),INDEX($D$257:$W$257,,$C261)/$F$245)))</f>
        <v>0</v>
      </c>
      <c r="AB261" s="52">
        <f>IF($F$245="n/a",0,IF(AB$3&lt;=$C261,0,IF(AB$3&gt;($F$245+$C261),INDEX($D$257:$W$257,,$C261)-SUM($D261:AA261),INDEX($D$257:$W$257,,$C261)/$F$245)))</f>
        <v>0</v>
      </c>
      <c r="AC261" s="52">
        <f>IF($F$245="n/a",0,IF(AC$3&lt;=$C261,0,IF(AC$3&gt;($F$245+$C261),INDEX($D$257:$W$257,,$C261)-SUM($D261:AB261),INDEX($D$257:$W$257,,$C261)/$F$245)))</f>
        <v>0</v>
      </c>
      <c r="AD261" s="52">
        <f>IF($F$245="n/a",0,IF(AD$3&lt;=$C261,0,IF(AD$3&gt;($F$245+$C261),INDEX($D$257:$W$257,,$C261)-SUM($D261:AC261),INDEX($D$257:$W$257,,$C261)/$F$245)))</f>
        <v>0</v>
      </c>
      <c r="AE261" s="52">
        <f>IF($F$245="n/a",0,IF(AE$3&lt;=$C261,0,IF(AE$3&gt;($F$245+$C261),INDEX($D$257:$W$257,,$C261)-SUM($D261:AD261),INDEX($D$257:$W$257,,$C261)/$F$245)))</f>
        <v>0</v>
      </c>
      <c r="AF261" s="52">
        <f>IF($F$245="n/a",0,IF(AF$3&lt;=$C261,0,IF(AF$3&gt;($F$245+$C261),INDEX($D$257:$W$257,,$C261)-SUM($D261:AE261),INDEX($D$257:$W$257,,$C261)/$F$245)))</f>
        <v>0</v>
      </c>
      <c r="AG261" s="52">
        <f>IF($F$245="n/a",0,IF(AG$3&lt;=$C261,0,IF(AG$3&gt;($F$245+$C261),INDEX($D$257:$W$257,,$C261)-SUM($D261:AF261),INDEX($D$257:$W$257,,$C261)/$F$245)))</f>
        <v>0</v>
      </c>
      <c r="AH261" s="52">
        <f>IF($F$245="n/a",0,IF(AH$3&lt;=$C261,0,IF(AH$3&gt;($F$245+$C261),INDEX($D$257:$W$257,,$C261)-SUM($D261:AG261),INDEX($D$257:$W$257,,$C261)/$F$245)))</f>
        <v>0</v>
      </c>
      <c r="AI261" s="52">
        <f>IF($F$245="n/a",0,IF(AI$3&lt;=$C261,0,IF(AI$3&gt;($F$245+$C261),INDEX($D$257:$W$257,,$C261)-SUM($D261:AH261),INDEX($D$257:$W$257,,$C261)/$F$245)))</f>
        <v>0</v>
      </c>
      <c r="AJ261" s="52">
        <f>IF($F$245="n/a",0,IF(AJ$3&lt;=$C261,0,IF(AJ$3&gt;($F$245+$C261),INDEX($D$257:$W$257,,$C261)-SUM($D261:AI261),INDEX($D$257:$W$257,,$C261)/$F$245)))</f>
        <v>0</v>
      </c>
      <c r="AK261" s="52">
        <f>IF($F$245="n/a",0,IF(AK$3&lt;=$C261,0,IF(AK$3&gt;($F$245+$C261),INDEX($D$257:$W$257,,$C261)-SUM($D261:AJ261),INDEX($D$257:$W$257,,$C261)/$F$245)))</f>
        <v>0</v>
      </c>
      <c r="AL261" s="52">
        <f>IF($F$245="n/a",0,IF(AL$3&lt;=$C261,0,IF(AL$3&gt;($F$245+$C261),INDEX($D$257:$W$257,,$C261)-SUM($D261:AK261),INDEX($D$257:$W$257,,$C261)/$F$245)))</f>
        <v>0</v>
      </c>
      <c r="AM261" s="52">
        <f>IF($F$245="n/a",0,IF(AM$3&lt;=$C261,0,IF(AM$3&gt;($F$245+$C261),INDEX($D$257:$W$257,,$C261)-SUM($D261:AL261),INDEX($D$257:$W$257,,$C261)/$F$245)))</f>
        <v>0</v>
      </c>
      <c r="AN261" s="52">
        <f>IF($F$245="n/a",0,IF(AN$3&lt;=$C261,0,IF(AN$3&gt;($F$245+$C261),INDEX($D$257:$W$257,,$C261)-SUM($D261:AM261),INDEX($D$257:$W$257,,$C261)/$F$245)))</f>
        <v>0</v>
      </c>
      <c r="AO261" s="52">
        <f>IF($F$245="n/a",0,IF(AO$3&lt;=$C261,0,IF(AO$3&gt;($F$245+$C261),INDEX($D$257:$W$257,,$C261)-SUM($D261:AN261),INDEX($D$257:$W$257,,$C261)/$F$245)))</f>
        <v>0</v>
      </c>
      <c r="AP261" s="52">
        <f>IF($F$245="n/a",0,IF(AP$3&lt;=$C261,0,IF(AP$3&gt;($F$245+$C261),INDEX($D$257:$W$257,,$C261)-SUM($D261:AO261),INDEX($D$257:$W$257,,$C261)/$F$245)))</f>
        <v>0</v>
      </c>
      <c r="AQ261" s="52">
        <f>IF($F$245="n/a",0,IF(AQ$3&lt;=$C261,0,IF(AQ$3&gt;($F$245+$C261),INDEX($D$257:$W$257,,$C261)-SUM($D261:AP261),INDEX($D$257:$W$257,,$C261)/$F$245)))</f>
        <v>0</v>
      </c>
      <c r="AR261" s="52">
        <f>IF($F$245="n/a",0,IF(AR$3&lt;=$C261,0,IF(AR$3&gt;($F$245+$C261),INDEX($D$257:$W$257,,$C261)-SUM($D261:AQ261),INDEX($D$257:$W$257,,$C261)/$F$245)))</f>
        <v>0</v>
      </c>
      <c r="AS261" s="52">
        <f>IF($F$245="n/a",0,IF(AS$3&lt;=$C261,0,IF(AS$3&gt;($F$245+$C261),INDEX($D$257:$W$257,,$C261)-SUM($D261:AR261),INDEX($D$257:$W$257,,$C261)/$F$245)))</f>
        <v>0</v>
      </c>
      <c r="AT261" s="52">
        <f>IF($F$245="n/a",0,IF(AT$3&lt;=$C261,0,IF(AT$3&gt;($F$245+$C261),INDEX($D$257:$W$257,,$C261)-SUM($D261:AS261),INDEX($D$257:$W$257,,$C261)/$F$245)))</f>
        <v>0</v>
      </c>
      <c r="AU261" s="52">
        <f>IF($F$245="n/a",0,IF(AU$3&lt;=$C261,0,IF(AU$3&gt;($F$245+$C261),INDEX($D$257:$W$257,,$C261)-SUM($D261:AT261),INDEX($D$257:$W$257,,$C261)/$F$245)))</f>
        <v>0</v>
      </c>
      <c r="AV261" s="52">
        <f>IF($F$245="n/a",0,IF(AV$3&lt;=$C261,0,IF(AV$3&gt;($F$245+$C261),INDEX($D$257:$W$257,,$C261)-SUM($D261:AU261),INDEX($D$257:$W$257,,$C261)/$F$245)))</f>
        <v>0</v>
      </c>
      <c r="AW261" s="52">
        <f>IF($F$245="n/a",0,IF(AW$3&lt;=$C261,0,IF(AW$3&gt;($F$245+$C261),INDEX($D$257:$W$257,,$C261)-SUM($D261:AV261),INDEX($D$257:$W$257,,$C261)/$F$245)))</f>
        <v>0</v>
      </c>
      <c r="AX261" s="52">
        <f>IF($F$245="n/a",0,IF(AX$3&lt;=$C261,0,IF(AX$3&gt;($F$245+$C261),INDEX($D$257:$W$257,,$C261)-SUM($D261:AW261),INDEX($D$257:$W$257,,$C261)/$F$245)))</f>
        <v>0</v>
      </c>
      <c r="AY261" s="52">
        <f>IF($F$245="n/a",0,IF(AY$3&lt;=$C261,0,IF(AY$3&gt;($F$245+$C261),INDEX($D$257:$W$257,,$C261)-SUM($D261:AX261),INDEX($D$257:$W$257,,$C261)/$F$245)))</f>
        <v>0</v>
      </c>
      <c r="AZ261" s="52">
        <f>IF($F$245="n/a",0,IF(AZ$3&lt;=$C261,0,IF(AZ$3&gt;($F$245+$C261),INDEX($D$257:$W$257,,$C261)-SUM($D261:AY261),INDEX($D$257:$W$257,,$C261)/$F$245)))</f>
        <v>0</v>
      </c>
      <c r="BA261" s="52">
        <f>IF($F$245="n/a",0,IF(BA$3&lt;=$C261,0,IF(BA$3&gt;($F$245+$C261),INDEX($D$257:$W$257,,$C261)-SUM($D261:AZ261),INDEX($D$257:$W$257,,$C261)/$F$245)))</f>
        <v>0</v>
      </c>
      <c r="BB261" s="52">
        <f>IF($F$245="n/a",0,IF(BB$3&lt;=$C261,0,IF(BB$3&gt;($F$245+$C261),INDEX($D$257:$W$257,,$C261)-SUM($D261:BA261),INDEX($D$257:$W$257,,$C261)/$F$245)))</f>
        <v>0</v>
      </c>
      <c r="BC261" s="52">
        <f>IF($F$245="n/a",0,IF(BC$3&lt;=$C261,0,IF(BC$3&gt;($F$245+$C261),INDEX($D$257:$W$257,,$C261)-SUM($D261:BB261),INDEX($D$257:$W$257,,$C261)/$F$245)))</f>
        <v>0</v>
      </c>
      <c r="BD261" s="52">
        <f>IF($F$245="n/a",0,IF(BD$3&lt;=$C261,0,IF(BD$3&gt;($F$245+$C261),INDEX($D$257:$W$257,,$C261)-SUM($D261:BC261),INDEX($D$257:$W$257,,$C261)/$F$245)))</f>
        <v>0</v>
      </c>
      <c r="BE261" s="52">
        <f>IF($F$245="n/a",0,IF(BE$3&lt;=$C261,0,IF(BE$3&gt;($F$245+$C261),INDEX($D$257:$W$257,,$C261)-SUM($D261:BD261),INDEX($D$257:$W$257,,$C261)/$F$245)))</f>
        <v>0</v>
      </c>
      <c r="BF261" s="52">
        <f>IF($F$245="n/a",0,IF(BF$3&lt;=$C261,0,IF(BF$3&gt;($F$245+$C261),INDEX($D$257:$W$257,,$C261)-SUM($D261:BE261),INDEX($D$257:$W$257,,$C261)/$F$245)))</f>
        <v>0</v>
      </c>
      <c r="BG261" s="52">
        <f>IF($F$245="n/a",0,IF(BG$3&lt;=$C261,0,IF(BG$3&gt;($F$245+$C261),INDEX($D$257:$W$257,,$C261)-SUM($D261:BF261),INDEX($D$257:$W$257,,$C261)/$F$245)))</f>
        <v>0</v>
      </c>
      <c r="BH261" s="52">
        <f>IF($F$245="n/a",0,IF(BH$3&lt;=$C261,0,IF(BH$3&gt;($F$245+$C261),INDEX($D$257:$W$257,,$C261)-SUM($D261:BG261),INDEX($D$257:$W$257,,$C261)/$F$245)))</f>
        <v>0</v>
      </c>
      <c r="BI261" s="52">
        <f>IF($F$245="n/a",0,IF(BI$3&lt;=$C261,0,IF(BI$3&gt;($F$245+$C261),INDEX($D$257:$W$257,,$C261)-SUM($D261:BH261),INDEX($D$257:$W$257,,$C261)/$F$245)))</f>
        <v>0</v>
      </c>
      <c r="BJ261" s="52">
        <f>IF($F$245="n/a",0,IF(BJ$3&lt;=$C261,0,IF(BJ$3&gt;($F$245+$C261),INDEX($D$257:$W$257,,$C261)-SUM($D261:BI261),INDEX($D$257:$W$257,,$C261)/$F$245)))</f>
        <v>0</v>
      </c>
      <c r="BK261" s="52">
        <f>IF($F$245="n/a",0,IF(BK$3&lt;=$C261,0,IF(BK$3&gt;($F$245+$C261),INDEX($D$257:$W$257,,$C261)-SUM($D261:BJ261),INDEX($D$257:$W$257,,$C261)/$F$245)))</f>
        <v>0</v>
      </c>
    </row>
    <row r="262" spans="2:63" outlineLevel="1">
      <c r="B262" s="14">
        <v>2015</v>
      </c>
      <c r="C262">
        <v>3</v>
      </c>
      <c r="D262" s="7"/>
      <c r="E262" s="7">
        <f>IF($F$245="n/a",0,IF(E$3&lt;=$C262,0,IF(E$3&gt;($F$245+$C262),INDEX($D$257:$W$257,,$C262)-SUM($D262:D262),INDEX($D$257:$W$257,,$C262)/$F$245)))</f>
        <v>0</v>
      </c>
      <c r="F262" s="7">
        <f>IF($F$245="n/a",0,IF(F$3&lt;=$C262,0,IF(F$3&gt;($F$245+$C262),INDEX($D$257:$W$257,,$C262)-SUM($D262:E262),INDEX($D$257:$W$257,,$C262)/$F$245)))</f>
        <v>0</v>
      </c>
      <c r="G262" s="7">
        <f>IF($F$245="n/a",0,IF(G$3&lt;=$C262,0,IF(G$3&gt;($F$245+$C262),INDEX($D$257:$W$257,,$C262)-SUM($D262:F262),INDEX($D$257:$W$257,,$C262)/$F$245)))</f>
        <v>0.52333744843958474</v>
      </c>
      <c r="H262" s="10">
        <f>IF($F$245="n/a",0,IF(H$3&lt;=$C262,0,IF(H$3&gt;($F$245+$C262),INDEX($D$257:$W$257,,$C262)-SUM($D262:G262),INDEX($D$257:$W$257,,$C262)/$F$245)))</f>
        <v>0.52333744843958474</v>
      </c>
      <c r="I262" s="58">
        <f>IF($F$245="n/a",0,IF(I$3&lt;=$C262,0,IF(I$3&gt;($F$245+$C262),INDEX($D$257:$W$257,,$C262)-SUM($D262:H262),INDEX($D$257:$W$257,,$C262)/$F$245)))</f>
        <v>0.52333744843958474</v>
      </c>
      <c r="J262" s="52">
        <f>IF($F$245="n/a",0,IF(J$3&lt;=$C262,0,IF(J$3&gt;($F$245+$C262),INDEX($D$257:$W$257,,$C262)-SUM($D262:I262),INDEX($D$257:$W$257,,$C262)/$F$245)))</f>
        <v>0.52333744843958474</v>
      </c>
      <c r="K262" s="52">
        <f>IF($F$245="n/a",0,IF(K$3&lt;=$C262,0,IF(K$3&gt;($F$245+$C262),INDEX($D$257:$W$257,,$C262)-SUM($D262:J262),INDEX($D$257:$W$257,,$C262)/$F$245)))</f>
        <v>0.52333744843958474</v>
      </c>
      <c r="L262" s="52">
        <f>IF($F$245="n/a",0,IF(L$3&lt;=$C262,0,IF(L$3&gt;($F$245+$C262),INDEX($D$257:$W$257,,$C262)-SUM($D262:K262),INDEX($D$257:$W$257,,$C262)/$F$245)))</f>
        <v>0.52333744843958474</v>
      </c>
      <c r="M262" s="52">
        <f>IF($F$245="n/a",0,IF(M$3&lt;=$C262,0,IF(M$3&gt;($F$245+$C262),INDEX($D$257:$W$257,,$C262)-SUM($D262:L262),INDEX($D$257:$W$257,,$C262)/$F$245)))</f>
        <v>0.52333744843958474</v>
      </c>
      <c r="N262" s="52">
        <f>IF($F$245="n/a",0,IF(N$3&lt;=$C262,0,IF(N$3&gt;($F$245+$C262),INDEX($D$257:$W$257,,$C262)-SUM($D262:M262),INDEX($D$257:$W$257,,$C262)/$F$245)))</f>
        <v>0.52333744843958474</v>
      </c>
      <c r="O262" s="52">
        <f>IF($F$245="n/a",0,IF(O$3&lt;=$C262,0,IF(O$3&gt;($F$245+$C262),INDEX($D$257:$W$257,,$C262)-SUM($D262:N262),INDEX($D$257:$W$257,,$C262)/$F$245)))</f>
        <v>0.52333744843958474</v>
      </c>
      <c r="P262" s="52">
        <f>IF($F$245="n/a",0,IF(P$3&lt;=$C262,0,IF(P$3&gt;($F$245+$C262),INDEX($D$257:$W$257,,$C262)-SUM($D262:O262),INDEX($D$257:$W$257,,$C262)/$F$245)))</f>
        <v>0.52333744843958474</v>
      </c>
      <c r="Q262" s="52">
        <f>IF($F$245="n/a",0,IF(Q$3&lt;=$C262,0,IF(Q$3&gt;($F$245+$C262),INDEX($D$257:$W$257,,$C262)-SUM($D262:P262),INDEX($D$257:$W$257,,$C262)/$F$245)))</f>
        <v>0.52333744843958474</v>
      </c>
      <c r="R262" s="52">
        <f>IF($F$245="n/a",0,IF(R$3&lt;=$C262,0,IF(R$3&gt;($F$245+$C262),INDEX($D$257:$W$257,,$C262)-SUM($D262:Q262),INDEX($D$257:$W$257,,$C262)/$F$245)))</f>
        <v>0.52333744843958474</v>
      </c>
      <c r="S262" s="52">
        <f>IF($F$245="n/a",0,IF(S$3&lt;=$C262,0,IF(S$3&gt;($F$245+$C262),INDEX($D$257:$W$257,,$C262)-SUM($D262:R262),INDEX($D$257:$W$257,,$C262)/$F$245)))</f>
        <v>0.52333744843958474</v>
      </c>
      <c r="T262" s="52">
        <f>IF($F$245="n/a",0,IF(T$3&lt;=$C262,0,IF(T$3&gt;($F$245+$C262),INDEX($D$257:$W$257,,$C262)-SUM($D262:S262),INDEX($D$257:$W$257,,$C262)/$F$245)))</f>
        <v>0.52333744843958474</v>
      </c>
      <c r="U262" s="52">
        <f>IF($F$245="n/a",0,IF(U$3&lt;=$C262,0,IF(U$3&gt;($F$245+$C262),INDEX($D$257:$W$257,,$C262)-SUM($D262:T262),INDEX($D$257:$W$257,,$C262)/$F$245)))</f>
        <v>0.52333744843958474</v>
      </c>
      <c r="V262" s="52">
        <f>IF($F$245="n/a",0,IF(V$3&lt;=$C262,0,IF(V$3&gt;($F$245+$C262),INDEX($D$257:$W$257,,$C262)-SUM($D262:U262),INDEX($D$257:$W$257,,$C262)/$F$245)))</f>
        <v>0.52333744843958474</v>
      </c>
      <c r="W262" s="52">
        <f>IF($F$245="n/a",0,IF(W$3&lt;=$C262,0,IF(W$3&gt;($F$245+$C262),INDEX($D$257:$W$257,,$C262)-SUM($D262:V262),INDEX($D$257:$W$257,,$C262)/$F$245)))</f>
        <v>0.52333744843958474</v>
      </c>
      <c r="X262" s="52">
        <f>IF($F$245="n/a",0,IF(X$3&lt;=$C262,0,IF(X$3&gt;($F$245+$C262),INDEX($D$257:$W$257,,$C262)-SUM($D262:W262),INDEX($D$257:$W$257,,$C262)/$F$245)))</f>
        <v>0.52333744843958474</v>
      </c>
      <c r="Y262" s="52">
        <f>IF($F$245="n/a",0,IF(Y$3&lt;=$C262,0,IF(Y$3&gt;($F$245+$C262),INDEX($D$257:$W$257,,$C262)-SUM($D262:X262),INDEX($D$257:$W$257,,$C262)/$F$245)))</f>
        <v>0.52333744843958474</v>
      </c>
      <c r="Z262" s="52">
        <f>IF($F$245="n/a",0,IF(Z$3&lt;=$C262,0,IF(Z$3&gt;($F$245+$C262),INDEX($D$257:$W$257,,$C262)-SUM($D262:Y262),INDEX($D$257:$W$257,,$C262)/$F$245)))</f>
        <v>0.52333744843958474</v>
      </c>
      <c r="AA262" s="52">
        <f>IF($F$245="n/a",0,IF(AA$3&lt;=$C262,0,IF(AA$3&gt;($F$245+$C262),INDEX($D$257:$W$257,,$C262)-SUM($D262:Z262),INDEX($D$257:$W$257,,$C262)/$F$245)))</f>
        <v>3.5527136788005009E-15</v>
      </c>
      <c r="AB262" s="52">
        <f>IF($F$245="n/a",0,IF(AB$3&lt;=$C262,0,IF(AB$3&gt;($F$245+$C262),INDEX($D$257:$W$257,,$C262)-SUM($D262:AA262),INDEX($D$257:$W$257,,$C262)/$F$245)))</f>
        <v>0</v>
      </c>
      <c r="AC262" s="52">
        <f>IF($F$245="n/a",0,IF(AC$3&lt;=$C262,0,IF(AC$3&gt;($F$245+$C262),INDEX($D$257:$W$257,,$C262)-SUM($D262:AB262),INDEX($D$257:$W$257,,$C262)/$F$245)))</f>
        <v>0</v>
      </c>
      <c r="AD262" s="52">
        <f>IF($F$245="n/a",0,IF(AD$3&lt;=$C262,0,IF(AD$3&gt;($F$245+$C262),INDEX($D$257:$W$257,,$C262)-SUM($D262:AC262),INDEX($D$257:$W$257,,$C262)/$F$245)))</f>
        <v>0</v>
      </c>
      <c r="AE262" s="52">
        <f>IF($F$245="n/a",0,IF(AE$3&lt;=$C262,0,IF(AE$3&gt;($F$245+$C262),INDEX($D$257:$W$257,,$C262)-SUM($D262:AD262),INDEX($D$257:$W$257,,$C262)/$F$245)))</f>
        <v>0</v>
      </c>
      <c r="AF262" s="52">
        <f>IF($F$245="n/a",0,IF(AF$3&lt;=$C262,0,IF(AF$3&gt;($F$245+$C262),INDEX($D$257:$W$257,,$C262)-SUM($D262:AE262),INDEX($D$257:$W$257,,$C262)/$F$245)))</f>
        <v>0</v>
      </c>
      <c r="AG262" s="52">
        <f>IF($F$245="n/a",0,IF(AG$3&lt;=$C262,0,IF(AG$3&gt;($F$245+$C262),INDEX($D$257:$W$257,,$C262)-SUM($D262:AF262),INDEX($D$257:$W$257,,$C262)/$F$245)))</f>
        <v>0</v>
      </c>
      <c r="AH262" s="52">
        <f>IF($F$245="n/a",0,IF(AH$3&lt;=$C262,0,IF(AH$3&gt;($F$245+$C262),INDEX($D$257:$W$257,,$C262)-SUM($D262:AG262),INDEX($D$257:$W$257,,$C262)/$F$245)))</f>
        <v>0</v>
      </c>
      <c r="AI262" s="52">
        <f>IF($F$245="n/a",0,IF(AI$3&lt;=$C262,0,IF(AI$3&gt;($F$245+$C262),INDEX($D$257:$W$257,,$C262)-SUM($D262:AH262),INDEX($D$257:$W$257,,$C262)/$F$245)))</f>
        <v>0</v>
      </c>
      <c r="AJ262" s="52">
        <f>IF($F$245="n/a",0,IF(AJ$3&lt;=$C262,0,IF(AJ$3&gt;($F$245+$C262),INDEX($D$257:$W$257,,$C262)-SUM($D262:AI262),INDEX($D$257:$W$257,,$C262)/$F$245)))</f>
        <v>0</v>
      </c>
      <c r="AK262" s="52">
        <f>IF($F$245="n/a",0,IF(AK$3&lt;=$C262,0,IF(AK$3&gt;($F$245+$C262),INDEX($D$257:$W$257,,$C262)-SUM($D262:AJ262),INDEX($D$257:$W$257,,$C262)/$F$245)))</f>
        <v>0</v>
      </c>
      <c r="AL262" s="52">
        <f>IF($F$245="n/a",0,IF(AL$3&lt;=$C262,0,IF(AL$3&gt;($F$245+$C262),INDEX($D$257:$W$257,,$C262)-SUM($D262:AK262),INDEX($D$257:$W$257,,$C262)/$F$245)))</f>
        <v>0</v>
      </c>
      <c r="AM262" s="52">
        <f>IF($F$245="n/a",0,IF(AM$3&lt;=$C262,0,IF(AM$3&gt;($F$245+$C262),INDEX($D$257:$W$257,,$C262)-SUM($D262:AL262),INDEX($D$257:$W$257,,$C262)/$F$245)))</f>
        <v>0</v>
      </c>
      <c r="AN262" s="52">
        <f>IF($F$245="n/a",0,IF(AN$3&lt;=$C262,0,IF(AN$3&gt;($F$245+$C262),INDEX($D$257:$W$257,,$C262)-SUM($D262:AM262),INDEX($D$257:$W$257,,$C262)/$F$245)))</f>
        <v>0</v>
      </c>
      <c r="AO262" s="52">
        <f>IF($F$245="n/a",0,IF(AO$3&lt;=$C262,0,IF(AO$3&gt;($F$245+$C262),INDEX($D$257:$W$257,,$C262)-SUM($D262:AN262),INDEX($D$257:$W$257,,$C262)/$F$245)))</f>
        <v>0</v>
      </c>
      <c r="AP262" s="52">
        <f>IF($F$245="n/a",0,IF(AP$3&lt;=$C262,0,IF(AP$3&gt;($F$245+$C262),INDEX($D$257:$W$257,,$C262)-SUM($D262:AO262),INDEX($D$257:$W$257,,$C262)/$F$245)))</f>
        <v>0</v>
      </c>
      <c r="AQ262" s="52">
        <f>IF($F$245="n/a",0,IF(AQ$3&lt;=$C262,0,IF(AQ$3&gt;($F$245+$C262),INDEX($D$257:$W$257,,$C262)-SUM($D262:AP262),INDEX($D$257:$W$257,,$C262)/$F$245)))</f>
        <v>0</v>
      </c>
      <c r="AR262" s="52">
        <f>IF($F$245="n/a",0,IF(AR$3&lt;=$C262,0,IF(AR$3&gt;($F$245+$C262),INDEX($D$257:$W$257,,$C262)-SUM($D262:AQ262),INDEX($D$257:$W$257,,$C262)/$F$245)))</f>
        <v>0</v>
      </c>
      <c r="AS262" s="52">
        <f>IF($F$245="n/a",0,IF(AS$3&lt;=$C262,0,IF(AS$3&gt;($F$245+$C262),INDEX($D$257:$W$257,,$C262)-SUM($D262:AR262),INDEX($D$257:$W$257,,$C262)/$F$245)))</f>
        <v>0</v>
      </c>
      <c r="AT262" s="52">
        <f>IF($F$245="n/a",0,IF(AT$3&lt;=$C262,0,IF(AT$3&gt;($F$245+$C262),INDEX($D$257:$W$257,,$C262)-SUM($D262:AS262),INDEX($D$257:$W$257,,$C262)/$F$245)))</f>
        <v>0</v>
      </c>
      <c r="AU262" s="52">
        <f>IF($F$245="n/a",0,IF(AU$3&lt;=$C262,0,IF(AU$3&gt;($F$245+$C262),INDEX($D$257:$W$257,,$C262)-SUM($D262:AT262),INDEX($D$257:$W$257,,$C262)/$F$245)))</f>
        <v>0</v>
      </c>
      <c r="AV262" s="52">
        <f>IF($F$245="n/a",0,IF(AV$3&lt;=$C262,0,IF(AV$3&gt;($F$245+$C262),INDEX($D$257:$W$257,,$C262)-SUM($D262:AU262),INDEX($D$257:$W$257,,$C262)/$F$245)))</f>
        <v>0</v>
      </c>
      <c r="AW262" s="52">
        <f>IF($F$245="n/a",0,IF(AW$3&lt;=$C262,0,IF(AW$3&gt;($F$245+$C262),INDEX($D$257:$W$257,,$C262)-SUM($D262:AV262),INDEX($D$257:$W$257,,$C262)/$F$245)))</f>
        <v>0</v>
      </c>
      <c r="AX262" s="52">
        <f>IF($F$245="n/a",0,IF(AX$3&lt;=$C262,0,IF(AX$3&gt;($F$245+$C262),INDEX($D$257:$W$257,,$C262)-SUM($D262:AW262),INDEX($D$257:$W$257,,$C262)/$F$245)))</f>
        <v>0</v>
      </c>
      <c r="AY262" s="52">
        <f>IF($F$245="n/a",0,IF(AY$3&lt;=$C262,0,IF(AY$3&gt;($F$245+$C262),INDEX($D$257:$W$257,,$C262)-SUM($D262:AX262),INDEX($D$257:$W$257,,$C262)/$F$245)))</f>
        <v>0</v>
      </c>
      <c r="AZ262" s="52">
        <f>IF($F$245="n/a",0,IF(AZ$3&lt;=$C262,0,IF(AZ$3&gt;($F$245+$C262),INDEX($D$257:$W$257,,$C262)-SUM($D262:AY262),INDEX($D$257:$W$257,,$C262)/$F$245)))</f>
        <v>0</v>
      </c>
      <c r="BA262" s="52">
        <f>IF($F$245="n/a",0,IF(BA$3&lt;=$C262,0,IF(BA$3&gt;($F$245+$C262),INDEX($D$257:$W$257,,$C262)-SUM($D262:AZ262),INDEX($D$257:$W$257,,$C262)/$F$245)))</f>
        <v>0</v>
      </c>
      <c r="BB262" s="52">
        <f>IF($F$245="n/a",0,IF(BB$3&lt;=$C262,0,IF(BB$3&gt;($F$245+$C262),INDEX($D$257:$W$257,,$C262)-SUM($D262:BA262),INDEX($D$257:$W$257,,$C262)/$F$245)))</f>
        <v>0</v>
      </c>
      <c r="BC262" s="52">
        <f>IF($F$245="n/a",0,IF(BC$3&lt;=$C262,0,IF(BC$3&gt;($F$245+$C262),INDEX($D$257:$W$257,,$C262)-SUM($D262:BB262),INDEX($D$257:$W$257,,$C262)/$F$245)))</f>
        <v>0</v>
      </c>
      <c r="BD262" s="52">
        <f>IF($F$245="n/a",0,IF(BD$3&lt;=$C262,0,IF(BD$3&gt;($F$245+$C262),INDEX($D$257:$W$257,,$C262)-SUM($D262:BC262),INDEX($D$257:$W$257,,$C262)/$F$245)))</f>
        <v>0</v>
      </c>
      <c r="BE262" s="52">
        <f>IF($F$245="n/a",0,IF(BE$3&lt;=$C262,0,IF(BE$3&gt;($F$245+$C262),INDEX($D$257:$W$257,,$C262)-SUM($D262:BD262),INDEX($D$257:$W$257,,$C262)/$F$245)))</f>
        <v>0</v>
      </c>
      <c r="BF262" s="52">
        <f>IF($F$245="n/a",0,IF(BF$3&lt;=$C262,0,IF(BF$3&gt;($F$245+$C262),INDEX($D$257:$W$257,,$C262)-SUM($D262:BE262),INDEX($D$257:$W$257,,$C262)/$F$245)))</f>
        <v>0</v>
      </c>
      <c r="BG262" s="52">
        <f>IF($F$245="n/a",0,IF(BG$3&lt;=$C262,0,IF(BG$3&gt;($F$245+$C262),INDEX($D$257:$W$257,,$C262)-SUM($D262:BF262),INDEX($D$257:$W$257,,$C262)/$F$245)))</f>
        <v>0</v>
      </c>
      <c r="BH262" s="52">
        <f>IF($F$245="n/a",0,IF(BH$3&lt;=$C262,0,IF(BH$3&gt;($F$245+$C262),INDEX($D$257:$W$257,,$C262)-SUM($D262:BG262),INDEX($D$257:$W$257,,$C262)/$F$245)))</f>
        <v>0</v>
      </c>
      <c r="BI262" s="52">
        <f>IF($F$245="n/a",0,IF(BI$3&lt;=$C262,0,IF(BI$3&gt;($F$245+$C262),INDEX($D$257:$W$257,,$C262)-SUM($D262:BH262),INDEX($D$257:$W$257,,$C262)/$F$245)))</f>
        <v>0</v>
      </c>
      <c r="BJ262" s="52">
        <f>IF($F$245="n/a",0,IF(BJ$3&lt;=$C262,0,IF(BJ$3&gt;($F$245+$C262),INDEX($D$257:$W$257,,$C262)-SUM($D262:BI262),INDEX($D$257:$W$257,,$C262)/$F$245)))</f>
        <v>0</v>
      </c>
      <c r="BK262" s="52">
        <f>IF($F$245="n/a",0,IF(BK$3&lt;=$C262,0,IF(BK$3&gt;($F$245+$C262),INDEX($D$257:$W$257,,$C262)-SUM($D262:BJ262),INDEX($D$257:$W$257,,$C262)/$F$245)))</f>
        <v>0</v>
      </c>
    </row>
    <row r="263" spans="2:63" outlineLevel="1">
      <c r="B263" s="14">
        <v>2016</v>
      </c>
      <c r="C263">
        <v>4</v>
      </c>
      <c r="D263" s="7"/>
      <c r="E263" s="7">
        <f>IF($F$245="n/a",0,IF(E$3&lt;=$C263,0,IF(E$3&gt;($F$245+$C263),INDEX($D$257:$W$257,,$C263)-SUM($D263:D263),INDEX($D$257:$W$257,,$C263)/$F$245)))</f>
        <v>0</v>
      </c>
      <c r="F263" s="7">
        <f>IF($F$245="n/a",0,IF(F$3&lt;=$C263,0,IF(F$3&gt;($F$245+$C263),INDEX($D$257:$W$257,,$C263)-SUM($D263:E263),INDEX($D$257:$W$257,,$C263)/$F$245)))</f>
        <v>0</v>
      </c>
      <c r="G263" s="7">
        <f>IF($F$245="n/a",0,IF(G$3&lt;=$C263,0,IF(G$3&gt;($F$245+$C263),INDEX($D$257:$W$257,,$C263)-SUM($D263:F263),INDEX($D$257:$W$257,,$C263)/$F$245)))</f>
        <v>0</v>
      </c>
      <c r="H263" s="10">
        <f>IF($F$245="n/a",0,IF(H$3&lt;=$C263,0,IF(H$3&gt;($F$245+$C263),INDEX($D$257:$W$257,,$C263)-SUM($D263:G263),INDEX($D$257:$W$257,,$C263)/$F$245)))</f>
        <v>0.51658197235571646</v>
      </c>
      <c r="I263" s="58">
        <f>IF($F$245="n/a",0,IF(I$3&lt;=$C263,0,IF(I$3&gt;($F$245+$C263),INDEX($D$257:$W$257,,$C263)-SUM($D263:H263),INDEX($D$257:$W$257,,$C263)/$F$245)))</f>
        <v>0.51658197235571646</v>
      </c>
      <c r="J263" s="52">
        <f>IF($F$245="n/a",0,IF(J$3&lt;=$C263,0,IF(J$3&gt;($F$245+$C263),INDEX($D$257:$W$257,,$C263)-SUM($D263:I263),INDEX($D$257:$W$257,,$C263)/$F$245)))</f>
        <v>0.51658197235571646</v>
      </c>
      <c r="K263" s="52">
        <f>IF($F$245="n/a",0,IF(K$3&lt;=$C263,0,IF(K$3&gt;($F$245+$C263),INDEX($D$257:$W$257,,$C263)-SUM($D263:J263),INDEX($D$257:$W$257,,$C263)/$F$245)))</f>
        <v>0.51658197235571646</v>
      </c>
      <c r="L263" s="52">
        <f>IF($F$245="n/a",0,IF(L$3&lt;=$C263,0,IF(L$3&gt;($F$245+$C263),INDEX($D$257:$W$257,,$C263)-SUM($D263:K263),INDEX($D$257:$W$257,,$C263)/$F$245)))</f>
        <v>0.51658197235571646</v>
      </c>
      <c r="M263" s="52">
        <f>IF($F$245="n/a",0,IF(M$3&lt;=$C263,0,IF(M$3&gt;($F$245+$C263),INDEX($D$257:$W$257,,$C263)-SUM($D263:L263),INDEX($D$257:$W$257,,$C263)/$F$245)))</f>
        <v>0.51658197235571646</v>
      </c>
      <c r="N263" s="52">
        <f>IF($F$245="n/a",0,IF(N$3&lt;=$C263,0,IF(N$3&gt;($F$245+$C263),INDEX($D$257:$W$257,,$C263)-SUM($D263:M263),INDEX($D$257:$W$257,,$C263)/$F$245)))</f>
        <v>0.51658197235571646</v>
      </c>
      <c r="O263" s="52">
        <f>IF($F$245="n/a",0,IF(O$3&lt;=$C263,0,IF(O$3&gt;($F$245+$C263),INDEX($D$257:$W$257,,$C263)-SUM($D263:N263),INDEX($D$257:$W$257,,$C263)/$F$245)))</f>
        <v>0.51658197235571646</v>
      </c>
      <c r="P263" s="52">
        <f>IF($F$245="n/a",0,IF(P$3&lt;=$C263,0,IF(P$3&gt;($F$245+$C263),INDEX($D$257:$W$257,,$C263)-SUM($D263:O263),INDEX($D$257:$W$257,,$C263)/$F$245)))</f>
        <v>0.51658197235571646</v>
      </c>
      <c r="Q263" s="52">
        <f>IF($F$245="n/a",0,IF(Q$3&lt;=$C263,0,IF(Q$3&gt;($F$245+$C263),INDEX($D$257:$W$257,,$C263)-SUM($D263:P263),INDEX($D$257:$W$257,,$C263)/$F$245)))</f>
        <v>0.51658197235571646</v>
      </c>
      <c r="R263" s="52">
        <f>IF($F$245="n/a",0,IF(R$3&lt;=$C263,0,IF(R$3&gt;($F$245+$C263),INDEX($D$257:$W$257,,$C263)-SUM($D263:Q263),INDEX($D$257:$W$257,,$C263)/$F$245)))</f>
        <v>0.51658197235571646</v>
      </c>
      <c r="S263" s="52">
        <f>IF($F$245="n/a",0,IF(S$3&lt;=$C263,0,IF(S$3&gt;($F$245+$C263),INDEX($D$257:$W$257,,$C263)-SUM($D263:R263),INDEX($D$257:$W$257,,$C263)/$F$245)))</f>
        <v>0.51658197235571646</v>
      </c>
      <c r="T263" s="52">
        <f>IF($F$245="n/a",0,IF(T$3&lt;=$C263,0,IF(T$3&gt;($F$245+$C263),INDEX($D$257:$W$257,,$C263)-SUM($D263:S263),INDEX($D$257:$W$257,,$C263)/$F$245)))</f>
        <v>0.51658197235571646</v>
      </c>
      <c r="U263" s="52">
        <f>IF($F$245="n/a",0,IF(U$3&lt;=$C263,0,IF(U$3&gt;($F$245+$C263),INDEX($D$257:$W$257,,$C263)-SUM($D263:T263),INDEX($D$257:$W$257,,$C263)/$F$245)))</f>
        <v>0.51658197235571646</v>
      </c>
      <c r="V263" s="52">
        <f>IF($F$245="n/a",0,IF(V$3&lt;=$C263,0,IF(V$3&gt;($F$245+$C263),INDEX($D$257:$W$257,,$C263)-SUM($D263:U263),INDEX($D$257:$W$257,,$C263)/$F$245)))</f>
        <v>0.51658197235571646</v>
      </c>
      <c r="W263" s="52">
        <f>IF($F$245="n/a",0,IF(W$3&lt;=$C263,0,IF(W$3&gt;($F$245+$C263),INDEX($D$257:$W$257,,$C263)-SUM($D263:V263),INDEX($D$257:$W$257,,$C263)/$F$245)))</f>
        <v>0.51658197235571646</v>
      </c>
      <c r="X263" s="52">
        <f>IF($F$245="n/a",0,IF(X$3&lt;=$C263,0,IF(X$3&gt;($F$245+$C263),INDEX($D$257:$W$257,,$C263)-SUM($D263:W263),INDEX($D$257:$W$257,,$C263)/$F$245)))</f>
        <v>0.51658197235571646</v>
      </c>
      <c r="Y263" s="52">
        <f>IF($F$245="n/a",0,IF(Y$3&lt;=$C263,0,IF(Y$3&gt;($F$245+$C263),INDEX($D$257:$W$257,,$C263)-SUM($D263:X263),INDEX($D$257:$W$257,,$C263)/$F$245)))</f>
        <v>0.51658197235571646</v>
      </c>
      <c r="Z263" s="52">
        <f>IF($F$245="n/a",0,IF(Z$3&lt;=$C263,0,IF(Z$3&gt;($F$245+$C263),INDEX($D$257:$W$257,,$C263)-SUM($D263:Y263),INDEX($D$257:$W$257,,$C263)/$F$245)))</f>
        <v>0.51658197235571646</v>
      </c>
      <c r="AA263" s="52">
        <f>IF($F$245="n/a",0,IF(AA$3&lt;=$C263,0,IF(AA$3&gt;($F$245+$C263),INDEX($D$257:$W$257,,$C263)-SUM($D263:Z263),INDEX($D$257:$W$257,,$C263)/$F$245)))</f>
        <v>0.51658197235571646</v>
      </c>
      <c r="AB263" s="52">
        <f>IF($F$245="n/a",0,IF(AB$3&lt;=$C263,0,IF(AB$3&gt;($F$245+$C263),INDEX($D$257:$W$257,,$C263)-SUM($D263:AA263),INDEX($D$257:$W$257,,$C263)/$F$245)))</f>
        <v>0</v>
      </c>
      <c r="AC263" s="52">
        <f>IF($F$245="n/a",0,IF(AC$3&lt;=$C263,0,IF(AC$3&gt;($F$245+$C263),INDEX($D$257:$W$257,,$C263)-SUM($D263:AB263),INDEX($D$257:$W$257,,$C263)/$F$245)))</f>
        <v>0</v>
      </c>
      <c r="AD263" s="52">
        <f>IF($F$245="n/a",0,IF(AD$3&lt;=$C263,0,IF(AD$3&gt;($F$245+$C263),INDEX($D$257:$W$257,,$C263)-SUM($D263:AC263),INDEX($D$257:$W$257,,$C263)/$F$245)))</f>
        <v>0</v>
      </c>
      <c r="AE263" s="52">
        <f>IF($F$245="n/a",0,IF(AE$3&lt;=$C263,0,IF(AE$3&gt;($F$245+$C263),INDEX($D$257:$W$257,,$C263)-SUM($D263:AD263),INDEX($D$257:$W$257,,$C263)/$F$245)))</f>
        <v>0</v>
      </c>
      <c r="AF263" s="52">
        <f>IF($F$245="n/a",0,IF(AF$3&lt;=$C263,0,IF(AF$3&gt;($F$245+$C263),INDEX($D$257:$W$257,,$C263)-SUM($D263:AE263),INDEX($D$257:$W$257,,$C263)/$F$245)))</f>
        <v>0</v>
      </c>
      <c r="AG263" s="52">
        <f>IF($F$245="n/a",0,IF(AG$3&lt;=$C263,0,IF(AG$3&gt;($F$245+$C263),INDEX($D$257:$W$257,,$C263)-SUM($D263:AF263),INDEX($D$257:$W$257,,$C263)/$F$245)))</f>
        <v>0</v>
      </c>
      <c r="AH263" s="52">
        <f>IF($F$245="n/a",0,IF(AH$3&lt;=$C263,0,IF(AH$3&gt;($F$245+$C263),INDEX($D$257:$W$257,,$C263)-SUM($D263:AG263),INDEX($D$257:$W$257,,$C263)/$F$245)))</f>
        <v>0</v>
      </c>
      <c r="AI263" s="52">
        <f>IF($F$245="n/a",0,IF(AI$3&lt;=$C263,0,IF(AI$3&gt;($F$245+$C263),INDEX($D$257:$W$257,,$C263)-SUM($D263:AH263),INDEX($D$257:$W$257,,$C263)/$F$245)))</f>
        <v>0</v>
      </c>
      <c r="AJ263" s="52">
        <f>IF($F$245="n/a",0,IF(AJ$3&lt;=$C263,0,IF(AJ$3&gt;($F$245+$C263),INDEX($D$257:$W$257,,$C263)-SUM($D263:AI263),INDEX($D$257:$W$257,,$C263)/$F$245)))</f>
        <v>0</v>
      </c>
      <c r="AK263" s="52">
        <f>IF($F$245="n/a",0,IF(AK$3&lt;=$C263,0,IF(AK$3&gt;($F$245+$C263),INDEX($D$257:$W$257,,$C263)-SUM($D263:AJ263),INDEX($D$257:$W$257,,$C263)/$F$245)))</f>
        <v>0</v>
      </c>
      <c r="AL263" s="52">
        <f>IF($F$245="n/a",0,IF(AL$3&lt;=$C263,0,IF(AL$3&gt;($F$245+$C263),INDEX($D$257:$W$257,,$C263)-SUM($D263:AK263),INDEX($D$257:$W$257,,$C263)/$F$245)))</f>
        <v>0</v>
      </c>
      <c r="AM263" s="52">
        <f>IF($F$245="n/a",0,IF(AM$3&lt;=$C263,0,IF(AM$3&gt;($F$245+$C263),INDEX($D$257:$W$257,,$C263)-SUM($D263:AL263),INDEX($D$257:$W$257,,$C263)/$F$245)))</f>
        <v>0</v>
      </c>
      <c r="AN263" s="52">
        <f>IF($F$245="n/a",0,IF(AN$3&lt;=$C263,0,IF(AN$3&gt;($F$245+$C263),INDEX($D$257:$W$257,,$C263)-SUM($D263:AM263),INDEX($D$257:$W$257,,$C263)/$F$245)))</f>
        <v>0</v>
      </c>
      <c r="AO263" s="52">
        <f>IF($F$245="n/a",0,IF(AO$3&lt;=$C263,0,IF(AO$3&gt;($F$245+$C263),INDEX($D$257:$W$257,,$C263)-SUM($D263:AN263),INDEX($D$257:$W$257,,$C263)/$F$245)))</f>
        <v>0</v>
      </c>
      <c r="AP263" s="52">
        <f>IF($F$245="n/a",0,IF(AP$3&lt;=$C263,0,IF(AP$3&gt;($F$245+$C263),INDEX($D$257:$W$257,,$C263)-SUM($D263:AO263),INDEX($D$257:$W$257,,$C263)/$F$245)))</f>
        <v>0</v>
      </c>
      <c r="AQ263" s="52">
        <f>IF($F$245="n/a",0,IF(AQ$3&lt;=$C263,0,IF(AQ$3&gt;($F$245+$C263),INDEX($D$257:$W$257,,$C263)-SUM($D263:AP263),INDEX($D$257:$W$257,,$C263)/$F$245)))</f>
        <v>0</v>
      </c>
      <c r="AR263" s="52">
        <f>IF($F$245="n/a",0,IF(AR$3&lt;=$C263,0,IF(AR$3&gt;($F$245+$C263),INDEX($D$257:$W$257,,$C263)-SUM($D263:AQ263),INDEX($D$257:$W$257,,$C263)/$F$245)))</f>
        <v>0</v>
      </c>
      <c r="AS263" s="52">
        <f>IF($F$245="n/a",0,IF(AS$3&lt;=$C263,0,IF(AS$3&gt;($F$245+$C263),INDEX($D$257:$W$257,,$C263)-SUM($D263:AR263),INDEX($D$257:$W$257,,$C263)/$F$245)))</f>
        <v>0</v>
      </c>
      <c r="AT263" s="52">
        <f>IF($F$245="n/a",0,IF(AT$3&lt;=$C263,0,IF(AT$3&gt;($F$245+$C263),INDEX($D$257:$W$257,,$C263)-SUM($D263:AS263),INDEX($D$257:$W$257,,$C263)/$F$245)))</f>
        <v>0</v>
      </c>
      <c r="AU263" s="52">
        <f>IF($F$245="n/a",0,IF(AU$3&lt;=$C263,0,IF(AU$3&gt;($F$245+$C263),INDEX($D$257:$W$257,,$C263)-SUM($D263:AT263),INDEX($D$257:$W$257,,$C263)/$F$245)))</f>
        <v>0</v>
      </c>
      <c r="AV263" s="52">
        <f>IF($F$245="n/a",0,IF(AV$3&lt;=$C263,0,IF(AV$3&gt;($F$245+$C263),INDEX($D$257:$W$257,,$C263)-SUM($D263:AU263),INDEX($D$257:$W$257,,$C263)/$F$245)))</f>
        <v>0</v>
      </c>
      <c r="AW263" s="52">
        <f>IF($F$245="n/a",0,IF(AW$3&lt;=$C263,0,IF(AW$3&gt;($F$245+$C263),INDEX($D$257:$W$257,,$C263)-SUM($D263:AV263),INDEX($D$257:$W$257,,$C263)/$F$245)))</f>
        <v>0</v>
      </c>
      <c r="AX263" s="52">
        <f>IF($F$245="n/a",0,IF(AX$3&lt;=$C263,0,IF(AX$3&gt;($F$245+$C263),INDEX($D$257:$W$257,,$C263)-SUM($D263:AW263),INDEX($D$257:$W$257,,$C263)/$F$245)))</f>
        <v>0</v>
      </c>
      <c r="AY263" s="52">
        <f>IF($F$245="n/a",0,IF(AY$3&lt;=$C263,0,IF(AY$3&gt;($F$245+$C263),INDEX($D$257:$W$257,,$C263)-SUM($D263:AX263),INDEX($D$257:$W$257,,$C263)/$F$245)))</f>
        <v>0</v>
      </c>
      <c r="AZ263" s="52">
        <f>IF($F$245="n/a",0,IF(AZ$3&lt;=$C263,0,IF(AZ$3&gt;($F$245+$C263),INDEX($D$257:$W$257,,$C263)-SUM($D263:AY263),INDEX($D$257:$W$257,,$C263)/$F$245)))</f>
        <v>0</v>
      </c>
      <c r="BA263" s="52">
        <f>IF($F$245="n/a",0,IF(BA$3&lt;=$C263,0,IF(BA$3&gt;($F$245+$C263),INDEX($D$257:$W$257,,$C263)-SUM($D263:AZ263),INDEX($D$257:$W$257,,$C263)/$F$245)))</f>
        <v>0</v>
      </c>
      <c r="BB263" s="52">
        <f>IF($F$245="n/a",0,IF(BB$3&lt;=$C263,0,IF(BB$3&gt;($F$245+$C263),INDEX($D$257:$W$257,,$C263)-SUM($D263:BA263),INDEX($D$257:$W$257,,$C263)/$F$245)))</f>
        <v>0</v>
      </c>
      <c r="BC263" s="52">
        <f>IF($F$245="n/a",0,IF(BC$3&lt;=$C263,0,IF(BC$3&gt;($F$245+$C263),INDEX($D$257:$W$257,,$C263)-SUM($D263:BB263),INDEX($D$257:$W$257,,$C263)/$F$245)))</f>
        <v>0</v>
      </c>
      <c r="BD263" s="52">
        <f>IF($F$245="n/a",0,IF(BD$3&lt;=$C263,0,IF(BD$3&gt;($F$245+$C263),INDEX($D$257:$W$257,,$C263)-SUM($D263:BC263),INDEX($D$257:$W$257,,$C263)/$F$245)))</f>
        <v>0</v>
      </c>
      <c r="BE263" s="52">
        <f>IF($F$245="n/a",0,IF(BE$3&lt;=$C263,0,IF(BE$3&gt;($F$245+$C263),INDEX($D$257:$W$257,,$C263)-SUM($D263:BD263),INDEX($D$257:$W$257,,$C263)/$F$245)))</f>
        <v>0</v>
      </c>
      <c r="BF263" s="52">
        <f>IF($F$245="n/a",0,IF(BF$3&lt;=$C263,0,IF(BF$3&gt;($F$245+$C263),INDEX($D$257:$W$257,,$C263)-SUM($D263:BE263),INDEX($D$257:$W$257,,$C263)/$F$245)))</f>
        <v>0</v>
      </c>
      <c r="BG263" s="52">
        <f>IF($F$245="n/a",0,IF(BG$3&lt;=$C263,0,IF(BG$3&gt;($F$245+$C263),INDEX($D$257:$W$257,,$C263)-SUM($D263:BF263),INDEX($D$257:$W$257,,$C263)/$F$245)))</f>
        <v>0</v>
      </c>
      <c r="BH263" s="52">
        <f>IF($F$245="n/a",0,IF(BH$3&lt;=$C263,0,IF(BH$3&gt;($F$245+$C263),INDEX($D$257:$W$257,,$C263)-SUM($D263:BG263),INDEX($D$257:$W$257,,$C263)/$F$245)))</f>
        <v>0</v>
      </c>
      <c r="BI263" s="52">
        <f>IF($F$245="n/a",0,IF(BI$3&lt;=$C263,0,IF(BI$3&gt;($F$245+$C263),INDEX($D$257:$W$257,,$C263)-SUM($D263:BH263),INDEX($D$257:$W$257,,$C263)/$F$245)))</f>
        <v>0</v>
      </c>
      <c r="BJ263" s="52">
        <f>IF($F$245="n/a",0,IF(BJ$3&lt;=$C263,0,IF(BJ$3&gt;($F$245+$C263),INDEX($D$257:$W$257,,$C263)-SUM($D263:BI263),INDEX($D$257:$W$257,,$C263)/$F$245)))</f>
        <v>0</v>
      </c>
      <c r="BK263" s="52">
        <f>IF($F$245="n/a",0,IF(BK$3&lt;=$C263,0,IF(BK$3&gt;($F$245+$C263),INDEX($D$257:$W$257,,$C263)-SUM($D263:BJ263),INDEX($D$257:$W$257,,$C263)/$F$245)))</f>
        <v>0</v>
      </c>
    </row>
    <row r="264" spans="2:63" outlineLevel="1">
      <c r="B264" s="14">
        <v>2017</v>
      </c>
      <c r="C264">
        <v>5</v>
      </c>
      <c r="D264" s="7"/>
      <c r="E264" s="7">
        <f>IF($F$245="n/a",0,IF(E$3&lt;=$C264,0,IF(E$3&gt;($F$245+$C264),INDEX($D$257:$W$257,,$C264)-SUM($D264:D264),INDEX($D$257:$W$257,,$C264)/$F$245)))</f>
        <v>0</v>
      </c>
      <c r="F264" s="7">
        <f>IF($F$245="n/a",0,IF(F$3&lt;=$C264,0,IF(F$3&gt;($F$245+$C264),INDEX($D$257:$W$257,,$C264)-SUM($D264:E264),INDEX($D$257:$W$257,,$C264)/$F$245)))</f>
        <v>0</v>
      </c>
      <c r="G264" s="7">
        <f>IF($F$245="n/a",0,IF(G$3&lt;=$C264,0,IF(G$3&gt;($F$245+$C264),INDEX($D$257:$W$257,,$C264)-SUM($D264:F264),INDEX($D$257:$W$257,,$C264)/$F$245)))</f>
        <v>0</v>
      </c>
      <c r="H264" s="10">
        <f>IF($F$245="n/a",0,IF(H$3&lt;=$C264,0,IF(H$3&gt;($F$245+$C264),INDEX($D$257:$W$257,,$C264)-SUM($D264:G264),INDEX($D$257:$W$257,,$C264)/$F$245)))</f>
        <v>0</v>
      </c>
      <c r="I264" s="58">
        <f>IF($F$245="n/a",0,IF(I$3&lt;=$C264,0,IF(I$3&gt;($F$245+$C264),INDEX($D$257:$W$257,,$C264)-SUM($D264:H264),INDEX($D$257:$W$257,,$C264)/$F$245)))</f>
        <v>0.50561544466541553</v>
      </c>
      <c r="J264" s="52">
        <f>IF($F$245="n/a",0,IF(J$3&lt;=$C264,0,IF(J$3&gt;($F$245+$C264),INDEX($D$257:$W$257,,$C264)-SUM($D264:I264),INDEX($D$257:$W$257,,$C264)/$F$245)))</f>
        <v>0.50561544466541553</v>
      </c>
      <c r="K264" s="52">
        <f>IF($F$245="n/a",0,IF(K$3&lt;=$C264,0,IF(K$3&gt;($F$245+$C264),INDEX($D$257:$W$257,,$C264)-SUM($D264:J264),INDEX($D$257:$W$257,,$C264)/$F$245)))</f>
        <v>0.50561544466541553</v>
      </c>
      <c r="L264" s="52">
        <f>IF($F$245="n/a",0,IF(L$3&lt;=$C264,0,IF(L$3&gt;($F$245+$C264),INDEX($D$257:$W$257,,$C264)-SUM($D264:K264),INDEX($D$257:$W$257,,$C264)/$F$245)))</f>
        <v>0.50561544466541553</v>
      </c>
      <c r="M264" s="52">
        <f>IF($F$245="n/a",0,IF(M$3&lt;=$C264,0,IF(M$3&gt;($F$245+$C264),INDEX($D$257:$W$257,,$C264)-SUM($D264:L264),INDEX($D$257:$W$257,,$C264)/$F$245)))</f>
        <v>0.50561544466541553</v>
      </c>
      <c r="N264" s="52">
        <f>IF($F$245="n/a",0,IF(N$3&lt;=$C264,0,IF(N$3&gt;($F$245+$C264),INDEX($D$257:$W$257,,$C264)-SUM($D264:M264),INDEX($D$257:$W$257,,$C264)/$F$245)))</f>
        <v>0.50561544466541553</v>
      </c>
      <c r="O264" s="52">
        <f>IF($F$245="n/a",0,IF(O$3&lt;=$C264,0,IF(O$3&gt;($F$245+$C264),INDEX($D$257:$W$257,,$C264)-SUM($D264:N264),INDEX($D$257:$W$257,,$C264)/$F$245)))</f>
        <v>0.50561544466541553</v>
      </c>
      <c r="P264" s="52">
        <f>IF($F$245="n/a",0,IF(P$3&lt;=$C264,0,IF(P$3&gt;($F$245+$C264),INDEX($D$257:$W$257,,$C264)-SUM($D264:O264),INDEX($D$257:$W$257,,$C264)/$F$245)))</f>
        <v>0.50561544466541553</v>
      </c>
      <c r="Q264" s="52">
        <f>IF($F$245="n/a",0,IF(Q$3&lt;=$C264,0,IF(Q$3&gt;($F$245+$C264),INDEX($D$257:$W$257,,$C264)-SUM($D264:P264),INDEX($D$257:$W$257,,$C264)/$F$245)))</f>
        <v>0.50561544466541553</v>
      </c>
      <c r="R264" s="52">
        <f>IF($F$245="n/a",0,IF(R$3&lt;=$C264,0,IF(R$3&gt;($F$245+$C264),INDEX($D$257:$W$257,,$C264)-SUM($D264:Q264),INDEX($D$257:$W$257,,$C264)/$F$245)))</f>
        <v>0.50561544466541553</v>
      </c>
      <c r="S264" s="52">
        <f>IF($F$245="n/a",0,IF(S$3&lt;=$C264,0,IF(S$3&gt;($F$245+$C264),INDEX($D$257:$W$257,,$C264)-SUM($D264:R264),INDEX($D$257:$W$257,,$C264)/$F$245)))</f>
        <v>0.50561544466541553</v>
      </c>
      <c r="T264" s="52">
        <f>IF($F$245="n/a",0,IF(T$3&lt;=$C264,0,IF(T$3&gt;($F$245+$C264),INDEX($D$257:$W$257,,$C264)-SUM($D264:S264),INDEX($D$257:$W$257,,$C264)/$F$245)))</f>
        <v>0.50561544466541553</v>
      </c>
      <c r="U264" s="52">
        <f>IF($F$245="n/a",0,IF(U$3&lt;=$C264,0,IF(U$3&gt;($F$245+$C264),INDEX($D$257:$W$257,,$C264)-SUM($D264:T264),INDEX($D$257:$W$257,,$C264)/$F$245)))</f>
        <v>0.50561544466541553</v>
      </c>
      <c r="V264" s="52">
        <f>IF($F$245="n/a",0,IF(V$3&lt;=$C264,0,IF(V$3&gt;($F$245+$C264),INDEX($D$257:$W$257,,$C264)-SUM($D264:U264),INDEX($D$257:$W$257,,$C264)/$F$245)))</f>
        <v>0.50561544466541553</v>
      </c>
      <c r="W264" s="52">
        <f>IF($F$245="n/a",0,IF(W$3&lt;=$C264,0,IF(W$3&gt;($F$245+$C264),INDEX($D$257:$W$257,,$C264)-SUM($D264:V264),INDEX($D$257:$W$257,,$C264)/$F$245)))</f>
        <v>0.50561544466541553</v>
      </c>
      <c r="X264" s="52">
        <f>IF($F$245="n/a",0,IF(X$3&lt;=$C264,0,IF(X$3&gt;($F$245+$C264),INDEX($D$257:$W$257,,$C264)-SUM($D264:W264),INDEX($D$257:$W$257,,$C264)/$F$245)))</f>
        <v>0.50561544466541553</v>
      </c>
      <c r="Y264" s="52">
        <f>IF($F$245="n/a",0,IF(Y$3&lt;=$C264,0,IF(Y$3&gt;($F$245+$C264),INDEX($D$257:$W$257,,$C264)-SUM($D264:X264),INDEX($D$257:$W$257,,$C264)/$F$245)))</f>
        <v>0.50561544466541553</v>
      </c>
      <c r="Z264" s="52">
        <f>IF($F$245="n/a",0,IF(Z$3&lt;=$C264,0,IF(Z$3&gt;($F$245+$C264),INDEX($D$257:$W$257,,$C264)-SUM($D264:Y264),INDEX($D$257:$W$257,,$C264)/$F$245)))</f>
        <v>0.50561544466541553</v>
      </c>
      <c r="AA264" s="52">
        <f>IF($F$245="n/a",0,IF(AA$3&lt;=$C264,0,IF(AA$3&gt;($F$245+$C264),INDEX($D$257:$W$257,,$C264)-SUM($D264:Z264),INDEX($D$257:$W$257,,$C264)/$F$245)))</f>
        <v>0.50561544466541553</v>
      </c>
      <c r="AB264" s="52">
        <f>IF($F$245="n/a",0,IF(AB$3&lt;=$C264,0,IF(AB$3&gt;($F$245+$C264),INDEX($D$257:$W$257,,$C264)-SUM($D264:AA264),INDEX($D$257:$W$257,,$C264)/$F$245)))</f>
        <v>0.50561544466541553</v>
      </c>
      <c r="AC264" s="52">
        <f>IF($F$245="n/a",0,IF(AC$3&lt;=$C264,0,IF(AC$3&gt;($F$245+$C264),INDEX($D$257:$W$257,,$C264)-SUM($D264:AB264),INDEX($D$257:$W$257,,$C264)/$F$245)))</f>
        <v>0</v>
      </c>
      <c r="AD264" s="52">
        <f>IF($F$245="n/a",0,IF(AD$3&lt;=$C264,0,IF(AD$3&gt;($F$245+$C264),INDEX($D$257:$W$257,,$C264)-SUM($D264:AC264),INDEX($D$257:$W$257,,$C264)/$F$245)))</f>
        <v>0</v>
      </c>
      <c r="AE264" s="52">
        <f>IF($F$245="n/a",0,IF(AE$3&lt;=$C264,0,IF(AE$3&gt;($F$245+$C264),INDEX($D$257:$W$257,,$C264)-SUM($D264:AD264),INDEX($D$257:$W$257,,$C264)/$F$245)))</f>
        <v>0</v>
      </c>
      <c r="AF264" s="52">
        <f>IF($F$245="n/a",0,IF(AF$3&lt;=$C264,0,IF(AF$3&gt;($F$245+$C264),INDEX($D$257:$W$257,,$C264)-SUM($D264:AE264),INDEX($D$257:$W$257,,$C264)/$F$245)))</f>
        <v>0</v>
      </c>
      <c r="AG264" s="52">
        <f>IF($F$245="n/a",0,IF(AG$3&lt;=$C264,0,IF(AG$3&gt;($F$245+$C264),INDEX($D$257:$W$257,,$C264)-SUM($D264:AF264),INDEX($D$257:$W$257,,$C264)/$F$245)))</f>
        <v>0</v>
      </c>
      <c r="AH264" s="52">
        <f>IF($F$245="n/a",0,IF(AH$3&lt;=$C264,0,IF(AH$3&gt;($F$245+$C264),INDEX($D$257:$W$257,,$C264)-SUM($D264:AG264),INDEX($D$257:$W$257,,$C264)/$F$245)))</f>
        <v>0</v>
      </c>
      <c r="AI264" s="52">
        <f>IF($F$245="n/a",0,IF(AI$3&lt;=$C264,0,IF(AI$3&gt;($F$245+$C264),INDEX($D$257:$W$257,,$C264)-SUM($D264:AH264),INDEX($D$257:$W$257,,$C264)/$F$245)))</f>
        <v>0</v>
      </c>
      <c r="AJ264" s="52">
        <f>IF($F$245="n/a",0,IF(AJ$3&lt;=$C264,0,IF(AJ$3&gt;($F$245+$C264),INDEX($D$257:$W$257,,$C264)-SUM($D264:AI264),INDEX($D$257:$W$257,,$C264)/$F$245)))</f>
        <v>0</v>
      </c>
      <c r="AK264" s="52">
        <f>IF($F$245="n/a",0,IF(AK$3&lt;=$C264,0,IF(AK$3&gt;($F$245+$C264),INDEX($D$257:$W$257,,$C264)-SUM($D264:AJ264),INDEX($D$257:$W$257,,$C264)/$F$245)))</f>
        <v>0</v>
      </c>
      <c r="AL264" s="52">
        <f>IF($F$245="n/a",0,IF(AL$3&lt;=$C264,0,IF(AL$3&gt;($F$245+$C264),INDEX($D$257:$W$257,,$C264)-SUM($D264:AK264),INDEX($D$257:$W$257,,$C264)/$F$245)))</f>
        <v>0</v>
      </c>
      <c r="AM264" s="52">
        <f>IF($F$245="n/a",0,IF(AM$3&lt;=$C264,0,IF(AM$3&gt;($F$245+$C264),INDEX($D$257:$W$257,,$C264)-SUM($D264:AL264),INDEX($D$257:$W$257,,$C264)/$F$245)))</f>
        <v>0</v>
      </c>
      <c r="AN264" s="52">
        <f>IF($F$245="n/a",0,IF(AN$3&lt;=$C264,0,IF(AN$3&gt;($F$245+$C264),INDEX($D$257:$W$257,,$C264)-SUM($D264:AM264),INDEX($D$257:$W$257,,$C264)/$F$245)))</f>
        <v>0</v>
      </c>
      <c r="AO264" s="52">
        <f>IF($F$245="n/a",0,IF(AO$3&lt;=$C264,0,IF(AO$3&gt;($F$245+$C264),INDEX($D$257:$W$257,,$C264)-SUM($D264:AN264),INDEX($D$257:$W$257,,$C264)/$F$245)))</f>
        <v>0</v>
      </c>
      <c r="AP264" s="52">
        <f>IF($F$245="n/a",0,IF(AP$3&lt;=$C264,0,IF(AP$3&gt;($F$245+$C264),INDEX($D$257:$W$257,,$C264)-SUM($D264:AO264),INDEX($D$257:$W$257,,$C264)/$F$245)))</f>
        <v>0</v>
      </c>
      <c r="AQ264" s="52">
        <f>IF($F$245="n/a",0,IF(AQ$3&lt;=$C264,0,IF(AQ$3&gt;($F$245+$C264),INDEX($D$257:$W$257,,$C264)-SUM($D264:AP264),INDEX($D$257:$W$257,,$C264)/$F$245)))</f>
        <v>0</v>
      </c>
      <c r="AR264" s="52">
        <f>IF($F$245="n/a",0,IF(AR$3&lt;=$C264,0,IF(AR$3&gt;($F$245+$C264),INDEX($D$257:$W$257,,$C264)-SUM($D264:AQ264),INDEX($D$257:$W$257,,$C264)/$F$245)))</f>
        <v>0</v>
      </c>
      <c r="AS264" s="52">
        <f>IF($F$245="n/a",0,IF(AS$3&lt;=$C264,0,IF(AS$3&gt;($F$245+$C264),INDEX($D$257:$W$257,,$C264)-SUM($D264:AR264),INDEX($D$257:$W$257,,$C264)/$F$245)))</f>
        <v>0</v>
      </c>
      <c r="AT264" s="52">
        <f>IF($F$245="n/a",0,IF(AT$3&lt;=$C264,0,IF(AT$3&gt;($F$245+$C264),INDEX($D$257:$W$257,,$C264)-SUM($D264:AS264),INDEX($D$257:$W$257,,$C264)/$F$245)))</f>
        <v>0</v>
      </c>
      <c r="AU264" s="52">
        <f>IF($F$245="n/a",0,IF(AU$3&lt;=$C264,0,IF(AU$3&gt;($F$245+$C264),INDEX($D$257:$W$257,,$C264)-SUM($D264:AT264),INDEX($D$257:$W$257,,$C264)/$F$245)))</f>
        <v>0</v>
      </c>
      <c r="AV264" s="52">
        <f>IF($F$245="n/a",0,IF(AV$3&lt;=$C264,0,IF(AV$3&gt;($F$245+$C264),INDEX($D$257:$W$257,,$C264)-SUM($D264:AU264),INDEX($D$257:$W$257,,$C264)/$F$245)))</f>
        <v>0</v>
      </c>
      <c r="AW264" s="52">
        <f>IF($F$245="n/a",0,IF(AW$3&lt;=$C264,0,IF(AW$3&gt;($F$245+$C264),INDEX($D$257:$W$257,,$C264)-SUM($D264:AV264),INDEX($D$257:$W$257,,$C264)/$F$245)))</f>
        <v>0</v>
      </c>
      <c r="AX264" s="52">
        <f>IF($F$245="n/a",0,IF(AX$3&lt;=$C264,0,IF(AX$3&gt;($F$245+$C264),INDEX($D$257:$W$257,,$C264)-SUM($D264:AW264),INDEX($D$257:$W$257,,$C264)/$F$245)))</f>
        <v>0</v>
      </c>
      <c r="AY264" s="52">
        <f>IF($F$245="n/a",0,IF(AY$3&lt;=$C264,0,IF(AY$3&gt;($F$245+$C264),INDEX($D$257:$W$257,,$C264)-SUM($D264:AX264),INDEX($D$257:$W$257,,$C264)/$F$245)))</f>
        <v>0</v>
      </c>
      <c r="AZ264" s="52">
        <f>IF($F$245="n/a",0,IF(AZ$3&lt;=$C264,0,IF(AZ$3&gt;($F$245+$C264),INDEX($D$257:$W$257,,$C264)-SUM($D264:AY264),INDEX($D$257:$W$257,,$C264)/$F$245)))</f>
        <v>0</v>
      </c>
      <c r="BA264" s="52">
        <f>IF($F$245="n/a",0,IF(BA$3&lt;=$C264,0,IF(BA$3&gt;($F$245+$C264),INDEX($D$257:$W$257,,$C264)-SUM($D264:AZ264),INDEX($D$257:$W$257,,$C264)/$F$245)))</f>
        <v>0</v>
      </c>
      <c r="BB264" s="52">
        <f>IF($F$245="n/a",0,IF(BB$3&lt;=$C264,0,IF(BB$3&gt;($F$245+$C264),INDEX($D$257:$W$257,,$C264)-SUM($D264:BA264),INDEX($D$257:$W$257,,$C264)/$F$245)))</f>
        <v>0</v>
      </c>
      <c r="BC264" s="52">
        <f>IF($F$245="n/a",0,IF(BC$3&lt;=$C264,0,IF(BC$3&gt;($F$245+$C264),INDEX($D$257:$W$257,,$C264)-SUM($D264:BB264),INDEX($D$257:$W$257,,$C264)/$F$245)))</f>
        <v>0</v>
      </c>
      <c r="BD264" s="52">
        <f>IF($F$245="n/a",0,IF(BD$3&lt;=$C264,0,IF(BD$3&gt;($F$245+$C264),INDEX($D$257:$W$257,,$C264)-SUM($D264:BC264),INDEX($D$257:$W$257,,$C264)/$F$245)))</f>
        <v>0</v>
      </c>
      <c r="BE264" s="52">
        <f>IF($F$245="n/a",0,IF(BE$3&lt;=$C264,0,IF(BE$3&gt;($F$245+$C264),INDEX($D$257:$W$257,,$C264)-SUM($D264:BD264),INDEX($D$257:$W$257,,$C264)/$F$245)))</f>
        <v>0</v>
      </c>
      <c r="BF264" s="52">
        <f>IF($F$245="n/a",0,IF(BF$3&lt;=$C264,0,IF(BF$3&gt;($F$245+$C264),INDEX($D$257:$W$257,,$C264)-SUM($D264:BE264),INDEX($D$257:$W$257,,$C264)/$F$245)))</f>
        <v>0</v>
      </c>
      <c r="BG264" s="52">
        <f>IF($F$245="n/a",0,IF(BG$3&lt;=$C264,0,IF(BG$3&gt;($F$245+$C264),INDEX($D$257:$W$257,,$C264)-SUM($D264:BF264),INDEX($D$257:$W$257,,$C264)/$F$245)))</f>
        <v>0</v>
      </c>
      <c r="BH264" s="52">
        <f>IF($F$245="n/a",0,IF(BH$3&lt;=$C264,0,IF(BH$3&gt;($F$245+$C264),INDEX($D$257:$W$257,,$C264)-SUM($D264:BG264),INDEX($D$257:$W$257,,$C264)/$F$245)))</f>
        <v>0</v>
      </c>
      <c r="BI264" s="52">
        <f>IF($F$245="n/a",0,IF(BI$3&lt;=$C264,0,IF(BI$3&gt;($F$245+$C264),INDEX($D$257:$W$257,,$C264)-SUM($D264:BH264),INDEX($D$257:$W$257,,$C264)/$F$245)))</f>
        <v>0</v>
      </c>
      <c r="BJ264" s="52">
        <f>IF($F$245="n/a",0,IF(BJ$3&lt;=$C264,0,IF(BJ$3&gt;($F$245+$C264),INDEX($D$257:$W$257,,$C264)-SUM($D264:BI264),INDEX($D$257:$W$257,,$C264)/$F$245)))</f>
        <v>0</v>
      </c>
      <c r="BK264" s="52">
        <f>IF($F$245="n/a",0,IF(BK$3&lt;=$C264,0,IF(BK$3&gt;($F$245+$C264),INDEX($D$257:$W$257,,$C264)-SUM($D264:BJ264),INDEX($D$257:$W$257,,$C264)/$F$245)))</f>
        <v>0</v>
      </c>
    </row>
    <row r="265" spans="2:63" outlineLevel="1">
      <c r="B265" s="14">
        <v>2018</v>
      </c>
      <c r="C265">
        <v>6</v>
      </c>
      <c r="D265" s="7"/>
      <c r="E265" s="7">
        <f>IF($F$245="n/a",0,IF(E$3&lt;=$C265,0,IF(E$3&gt;($F$245+$C265),INDEX($D$257:$W$257,,$C265)-SUM($D265:D265),INDEX($D$257:$W$257,,$C265)/$F$245)))</f>
        <v>0</v>
      </c>
      <c r="F265" s="7">
        <f>IF($F$245="n/a",0,IF(F$3&lt;=$C265,0,IF(F$3&gt;($F$245+$C265),INDEX($D$257:$W$257,,$C265)-SUM($D265:E265),INDEX($D$257:$W$257,,$C265)/$F$245)))</f>
        <v>0</v>
      </c>
      <c r="G265" s="7">
        <f>IF($F$245="n/a",0,IF(G$3&lt;=$C265,0,IF(G$3&gt;($F$245+$C265),INDEX($D$257:$W$257,,$C265)-SUM($D265:F265),INDEX($D$257:$W$257,,$C265)/$F$245)))</f>
        <v>0</v>
      </c>
      <c r="H265" s="10">
        <f>IF($F$245="n/a",0,IF(H$3&lt;=$C265,0,IF(H$3&gt;($F$245+$C265),INDEX($D$257:$W$257,,$C265)-SUM($D265:G265),INDEX($D$257:$W$257,,$C265)/$F$245)))</f>
        <v>0</v>
      </c>
      <c r="I265" s="74">
        <f>IF($G$245="n/a",0,IF(I$3&lt;=$C265,0,IF(I$3&gt;($G$245+$C265),INDEX($D$257:$W$257,,$C265)-SUM($D265:H265),INDEX($D$257:$W$257,,$C265)/$G$245)))</f>
        <v>0</v>
      </c>
      <c r="J265" s="73">
        <f>IF($G$245="n/a",0,IF(J$3&lt;=$C265,0,IF(J$3&gt;($G$245+$C265),INDEX($D$257:$W$257,,$C265)-SUM($D265:I265),INDEX($D$257:$W$257,,$C265)/$G$245)))</f>
        <v>0</v>
      </c>
      <c r="K265" s="73">
        <f>IF($G$245="n/a",0,IF(K$3&lt;=$C265,0,IF(K$3&gt;($G$245+$C265),INDEX($D$257:$W$257,,$C265)-SUM($D265:J265),INDEX($D$257:$W$257,,$C265)/$G$245)))</f>
        <v>0</v>
      </c>
      <c r="L265" s="73">
        <f>IF($G$245="n/a",0,IF(L$3&lt;=$C265,0,IF(L$3&gt;($G$245+$C265),INDEX($D$257:$W$257,,$C265)-SUM($D265:K265),INDEX($D$257:$W$257,,$C265)/$G$245)))</f>
        <v>0</v>
      </c>
      <c r="M265" s="73">
        <f>IF($G$245="n/a",0,IF(M$3&lt;=$C265,0,IF(M$3&gt;($G$245+$C265),INDEX($D$257:$W$257,,$C265)-SUM($D265:L265),INDEX($D$257:$W$257,,$C265)/$G$245)))</f>
        <v>0</v>
      </c>
      <c r="N265" s="73">
        <f>IF($G$245="n/a",0,IF(N$3&lt;=$C265,0,IF(N$3&gt;($G$245+$C265),INDEX($D$257:$W$257,,$C265)-SUM($D265:M265),INDEX($D$257:$W$257,,$C265)/$G$245)))</f>
        <v>0</v>
      </c>
      <c r="O265" s="73">
        <f>IF($G$245="n/a",0,IF(O$3&lt;=$C265,0,IF(O$3&gt;($G$245+$C265),INDEX($D$257:$W$257,,$C265)-SUM($D265:N265),INDEX($D$257:$W$257,,$C265)/$G$245)))</f>
        <v>0</v>
      </c>
      <c r="P265" s="73">
        <f>IF($G$245="n/a",0,IF(P$3&lt;=$C265,0,IF(P$3&gt;($G$245+$C265),INDEX($D$257:$W$257,,$C265)-SUM($D265:O265),INDEX($D$257:$W$257,,$C265)/$G$245)))</f>
        <v>0</v>
      </c>
      <c r="Q265" s="73">
        <f>IF($G$245="n/a",0,IF(Q$3&lt;=$C265,0,IF(Q$3&gt;($G$245+$C265),INDEX($D$257:$W$257,,$C265)-SUM($D265:P265),INDEX($D$257:$W$257,,$C265)/$G$245)))</f>
        <v>0</v>
      </c>
      <c r="R265" s="73">
        <f>IF($G$245="n/a",0,IF(R$3&lt;=$C265,0,IF(R$3&gt;($G$245+$C265),INDEX($D$257:$W$257,,$C265)-SUM($D265:Q265),INDEX($D$257:$W$257,,$C265)/$G$245)))</f>
        <v>0</v>
      </c>
      <c r="S265" s="73">
        <f>IF($G$245="n/a",0,IF(S$3&lt;=$C265,0,IF(S$3&gt;($G$245+$C265),INDEX($D$257:$W$257,,$C265)-SUM($D265:R265),INDEX($D$257:$W$257,,$C265)/$G$245)))</f>
        <v>0</v>
      </c>
      <c r="T265" s="73">
        <f>IF($G$245="n/a",0,IF(T$3&lt;=$C265,0,IF(T$3&gt;($G$245+$C265),INDEX($D$257:$W$257,,$C265)-SUM($D265:S265),INDEX($D$257:$W$257,,$C265)/$G$245)))</f>
        <v>0</v>
      </c>
      <c r="U265" s="73">
        <f>IF($G$245="n/a",0,IF(U$3&lt;=$C265,0,IF(U$3&gt;($G$245+$C265),INDEX($D$257:$W$257,,$C265)-SUM($D265:T265),INDEX($D$257:$W$257,,$C265)/$G$245)))</f>
        <v>0</v>
      </c>
      <c r="V265" s="73">
        <f>IF($G$245="n/a",0,IF(V$3&lt;=$C265,0,IF(V$3&gt;($G$245+$C265),INDEX($D$257:$W$257,,$C265)-SUM($D265:U265),INDEX($D$257:$W$257,,$C265)/$G$245)))</f>
        <v>0</v>
      </c>
      <c r="W265" s="73">
        <f>IF($G$245="n/a",0,IF(W$3&lt;=$C265,0,IF(W$3&gt;($G$245+$C265),INDEX($D$257:$W$257,,$C265)-SUM($D265:V265),INDEX($D$257:$W$257,,$C265)/$G$245)))</f>
        <v>0</v>
      </c>
      <c r="X265" s="73">
        <f>IF($G$245="n/a",0,IF(X$3&lt;=$C265,0,IF(X$3&gt;($G$245+$C265),INDEX($D$257:$W$257,,$C265)-SUM($D265:W265),INDEX($D$257:$W$257,,$C265)/$G$245)))</f>
        <v>0</v>
      </c>
      <c r="Y265" s="73">
        <f>IF($G$245="n/a",0,IF(Y$3&lt;=$C265,0,IF(Y$3&gt;($G$245+$C265),INDEX($D$257:$W$257,,$C265)-SUM($D265:X265),INDEX($D$257:$W$257,,$C265)/$G$245)))</f>
        <v>0</v>
      </c>
      <c r="Z265" s="73">
        <f>IF($G$245="n/a",0,IF(Z$3&lt;=$C265,0,IF(Z$3&gt;($G$245+$C265),INDEX($D$257:$W$257,,$C265)-SUM($D265:Y265),INDEX($D$257:$W$257,,$C265)/$G$245)))</f>
        <v>0</v>
      </c>
      <c r="AA265" s="73">
        <f>IF($G$245="n/a",0,IF(AA$3&lt;=$C265,0,IF(AA$3&gt;($G$245+$C265),INDEX($D$257:$W$257,,$C265)-SUM($D265:Z265),INDEX($D$257:$W$257,,$C265)/$G$245)))</f>
        <v>0</v>
      </c>
      <c r="AB265" s="73">
        <f>IF($G$245="n/a",0,IF(AB$3&lt;=$C265,0,IF(AB$3&gt;($G$245+$C265),INDEX($D$257:$W$257,,$C265)-SUM($D265:AA265),INDEX($D$257:$W$257,,$C265)/$G$245)))</f>
        <v>0</v>
      </c>
      <c r="AC265" s="73">
        <f>IF($G$245="n/a",0,IF(AC$3&lt;=$C265,0,IF(AC$3&gt;($G$245+$C265),INDEX($D$257:$W$257,,$C265)-SUM($D265:AB265),INDEX($D$257:$W$257,,$C265)/$G$245)))</f>
        <v>0</v>
      </c>
      <c r="AD265" s="73">
        <f>IF($G$245="n/a",0,IF(AD$3&lt;=$C265,0,IF(AD$3&gt;($G$245+$C265),INDEX($D$257:$W$257,,$C265)-SUM($D265:AC265),INDEX($D$257:$W$257,,$C265)/$G$245)))</f>
        <v>0</v>
      </c>
      <c r="AE265" s="73">
        <f>IF($G$245="n/a",0,IF(AE$3&lt;=$C265,0,IF(AE$3&gt;($G$245+$C265),INDEX($D$257:$W$257,,$C265)-SUM($D265:AD265),INDEX($D$257:$W$257,,$C265)/$G$245)))</f>
        <v>0</v>
      </c>
      <c r="AF265" s="73">
        <f>IF($G$245="n/a",0,IF(AF$3&lt;=$C265,0,IF(AF$3&gt;($G$245+$C265),INDEX($D$257:$W$257,,$C265)-SUM($D265:AE265),INDEX($D$257:$W$257,,$C265)/$G$245)))</f>
        <v>0</v>
      </c>
      <c r="AG265" s="73">
        <f>IF($G$245="n/a",0,IF(AG$3&lt;=$C265,0,IF(AG$3&gt;($G$245+$C265),INDEX($D$257:$W$257,,$C265)-SUM($D265:AF265),INDEX($D$257:$W$257,,$C265)/$G$245)))</f>
        <v>0</v>
      </c>
      <c r="AH265" s="73">
        <f>IF($G$245="n/a",0,IF(AH$3&lt;=$C265,0,IF(AH$3&gt;($G$245+$C265),INDEX($D$257:$W$257,,$C265)-SUM($D265:AG265),INDEX($D$257:$W$257,,$C265)/$G$245)))</f>
        <v>0</v>
      </c>
      <c r="AI265" s="73">
        <f>IF($G$245="n/a",0,IF(AI$3&lt;=$C265,0,IF(AI$3&gt;($G$245+$C265),INDEX($D$257:$W$257,,$C265)-SUM($D265:AH265),INDEX($D$257:$W$257,,$C265)/$G$245)))</f>
        <v>0</v>
      </c>
      <c r="AJ265" s="73">
        <f>IF($G$245="n/a",0,IF(AJ$3&lt;=$C265,0,IF(AJ$3&gt;($G$245+$C265),INDEX($D$257:$W$257,,$C265)-SUM($D265:AI265),INDEX($D$257:$W$257,,$C265)/$G$245)))</f>
        <v>0</v>
      </c>
      <c r="AK265" s="73">
        <f>IF($G$245="n/a",0,IF(AK$3&lt;=$C265,0,IF(AK$3&gt;($G$245+$C265),INDEX($D$257:$W$257,,$C265)-SUM($D265:AJ265),INDEX($D$257:$W$257,,$C265)/$G$245)))</f>
        <v>0</v>
      </c>
      <c r="AL265" s="73">
        <f>IF($G$245="n/a",0,IF(AL$3&lt;=$C265,0,IF(AL$3&gt;($G$245+$C265),INDEX($D$257:$W$257,,$C265)-SUM($D265:AK265),INDEX($D$257:$W$257,,$C265)/$G$245)))</f>
        <v>0</v>
      </c>
      <c r="AM265" s="73">
        <f>IF($G$245="n/a",0,IF(AM$3&lt;=$C265,0,IF(AM$3&gt;($G$245+$C265),INDEX($D$257:$W$257,,$C265)-SUM($D265:AL265),INDEX($D$257:$W$257,,$C265)/$G$245)))</f>
        <v>0</v>
      </c>
      <c r="AN265" s="73">
        <f>IF($G$245="n/a",0,IF(AN$3&lt;=$C265,0,IF(AN$3&gt;($G$245+$C265),INDEX($D$257:$W$257,,$C265)-SUM($D265:AM265),INDEX($D$257:$W$257,,$C265)/$G$245)))</f>
        <v>0</v>
      </c>
      <c r="AO265" s="73">
        <f>IF($G$245="n/a",0,IF(AO$3&lt;=$C265,0,IF(AO$3&gt;($G$245+$C265),INDEX($D$257:$W$257,,$C265)-SUM($D265:AN265),INDEX($D$257:$W$257,,$C265)/$G$245)))</f>
        <v>0</v>
      </c>
      <c r="AP265" s="73">
        <f>IF($G$245="n/a",0,IF(AP$3&lt;=$C265,0,IF(AP$3&gt;($G$245+$C265),INDEX($D$257:$W$257,,$C265)-SUM($D265:AO265),INDEX($D$257:$W$257,,$C265)/$G$245)))</f>
        <v>0</v>
      </c>
      <c r="AQ265" s="73">
        <f>IF($G$245="n/a",0,IF(AQ$3&lt;=$C265,0,IF(AQ$3&gt;($G$245+$C265),INDEX($D$257:$W$257,,$C265)-SUM($D265:AP265),INDEX($D$257:$W$257,,$C265)/$G$245)))</f>
        <v>0</v>
      </c>
      <c r="AR265" s="73">
        <f>IF($G$245="n/a",0,IF(AR$3&lt;=$C265,0,IF(AR$3&gt;($G$245+$C265),INDEX($D$257:$W$257,,$C265)-SUM($D265:AQ265),INDEX($D$257:$W$257,,$C265)/$G$245)))</f>
        <v>0</v>
      </c>
      <c r="AS265" s="73">
        <f>IF($G$245="n/a",0,IF(AS$3&lt;=$C265,0,IF(AS$3&gt;($G$245+$C265),INDEX($D$257:$W$257,,$C265)-SUM($D265:AR265),INDEX($D$257:$W$257,,$C265)/$G$245)))</f>
        <v>0</v>
      </c>
      <c r="AT265" s="73">
        <f>IF($G$245="n/a",0,IF(AT$3&lt;=$C265,0,IF(AT$3&gt;($G$245+$C265),INDEX($D$257:$W$257,,$C265)-SUM($D265:AS265),INDEX($D$257:$W$257,,$C265)/$G$245)))</f>
        <v>0</v>
      </c>
      <c r="AU265" s="73">
        <f>IF($G$245="n/a",0,IF(AU$3&lt;=$C265,0,IF(AU$3&gt;($G$245+$C265),INDEX($D$257:$W$257,,$C265)-SUM($D265:AT265),INDEX($D$257:$W$257,,$C265)/$G$245)))</f>
        <v>0</v>
      </c>
      <c r="AV265" s="73">
        <f>IF($G$245="n/a",0,IF(AV$3&lt;=$C265,0,IF(AV$3&gt;($G$245+$C265),INDEX($D$257:$W$257,,$C265)-SUM($D265:AU265),INDEX($D$257:$W$257,,$C265)/$G$245)))</f>
        <v>0</v>
      </c>
      <c r="AW265" s="73">
        <f>IF($G$245="n/a",0,IF(AW$3&lt;=$C265,0,IF(AW$3&gt;($G$245+$C265),INDEX($D$257:$W$257,,$C265)-SUM($D265:AV265),INDEX($D$257:$W$257,,$C265)/$G$245)))</f>
        <v>0</v>
      </c>
      <c r="AX265" s="73">
        <f>IF($G$245="n/a",0,IF(AX$3&lt;=$C265,0,IF(AX$3&gt;($G$245+$C265),INDEX($D$257:$W$257,,$C265)-SUM($D265:AW265),INDEX($D$257:$W$257,,$C265)/$G$245)))</f>
        <v>0</v>
      </c>
      <c r="AY265" s="73">
        <f>IF($G$245="n/a",0,IF(AY$3&lt;=$C265,0,IF(AY$3&gt;($G$245+$C265),INDEX($D$257:$W$257,,$C265)-SUM($D265:AX265),INDEX($D$257:$W$257,,$C265)/$G$245)))</f>
        <v>0</v>
      </c>
      <c r="AZ265" s="73">
        <f>IF($G$245="n/a",0,IF(AZ$3&lt;=$C265,0,IF(AZ$3&gt;($G$245+$C265),INDEX($D$257:$W$257,,$C265)-SUM($D265:AY265),INDEX($D$257:$W$257,,$C265)/$G$245)))</f>
        <v>0</v>
      </c>
      <c r="BA265" s="73">
        <f>IF($G$245="n/a",0,IF(BA$3&lt;=$C265,0,IF(BA$3&gt;($G$245+$C265),INDEX($D$257:$W$257,,$C265)-SUM($D265:AZ265),INDEX($D$257:$W$257,,$C265)/$G$245)))</f>
        <v>0</v>
      </c>
      <c r="BB265" s="73">
        <f>IF($G$245="n/a",0,IF(BB$3&lt;=$C265,0,IF(BB$3&gt;($G$245+$C265),INDEX($D$257:$W$257,,$C265)-SUM($D265:BA265),INDEX($D$257:$W$257,,$C265)/$G$245)))</f>
        <v>0</v>
      </c>
      <c r="BC265" s="73">
        <f>IF($G$245="n/a",0,IF(BC$3&lt;=$C265,0,IF(BC$3&gt;($G$245+$C265),INDEX($D$257:$W$257,,$C265)-SUM($D265:BB265),INDEX($D$257:$W$257,,$C265)/$G$245)))</f>
        <v>0</v>
      </c>
      <c r="BD265" s="73">
        <f>IF($G$245="n/a",0,IF(BD$3&lt;=$C265,0,IF(BD$3&gt;($G$245+$C265),INDEX($D$257:$W$257,,$C265)-SUM($D265:BC265),INDEX($D$257:$W$257,,$C265)/$G$245)))</f>
        <v>0</v>
      </c>
      <c r="BE265" s="73">
        <f>IF($G$245="n/a",0,IF(BE$3&lt;=$C265,0,IF(BE$3&gt;($G$245+$C265),INDEX($D$257:$W$257,,$C265)-SUM($D265:BD265),INDEX($D$257:$W$257,,$C265)/$G$245)))</f>
        <v>0</v>
      </c>
      <c r="BF265" s="73">
        <f>IF($G$245="n/a",0,IF(BF$3&lt;=$C265,0,IF(BF$3&gt;($G$245+$C265),INDEX($D$257:$W$257,,$C265)-SUM($D265:BE265),INDEX($D$257:$W$257,,$C265)/$G$245)))</f>
        <v>0</v>
      </c>
      <c r="BG265" s="73">
        <f>IF($G$245="n/a",0,IF(BG$3&lt;=$C265,0,IF(BG$3&gt;($G$245+$C265),INDEX($D$257:$W$257,,$C265)-SUM($D265:BF265),INDEX($D$257:$W$257,,$C265)/$G$245)))</f>
        <v>0</v>
      </c>
      <c r="BH265" s="73">
        <f>IF($G$245="n/a",0,IF(BH$3&lt;=$C265,0,IF(BH$3&gt;($G$245+$C265),INDEX($D$257:$W$257,,$C265)-SUM($D265:BG265),INDEX($D$257:$W$257,,$C265)/$G$245)))</f>
        <v>0</v>
      </c>
      <c r="BI265" s="73">
        <f>IF($G$245="n/a",0,IF(BI$3&lt;=$C265,0,IF(BI$3&gt;($G$245+$C265),INDEX($D$257:$W$257,,$C265)-SUM($D265:BH265),INDEX($D$257:$W$257,,$C265)/$G$245)))</f>
        <v>0</v>
      </c>
      <c r="BJ265" s="73">
        <f>IF($G$245="n/a",0,IF(BJ$3&lt;=$C265,0,IF(BJ$3&gt;($G$245+$C265),INDEX($D$257:$W$257,,$C265)-SUM($D265:BI265),INDEX($D$257:$W$257,,$C265)/$G$245)))</f>
        <v>0</v>
      </c>
      <c r="BK265" s="73">
        <f>IF($G$245="n/a",0,IF(BK$3&lt;=$C265,0,IF(BK$3&gt;($G$245+$C265),INDEX($D$257:$W$257,,$C265)-SUM($D265:BJ265),INDEX($D$257:$W$257,,$C265)/$G$245)))</f>
        <v>0</v>
      </c>
    </row>
    <row r="266" spans="2:63" outlineLevel="1">
      <c r="B266" s="14">
        <v>2019</v>
      </c>
      <c r="C266">
        <v>7</v>
      </c>
      <c r="D266" s="7"/>
      <c r="E266" s="7">
        <f>IF($F$245="n/a",0,IF(E$3&lt;=$C266,0,IF(E$3&gt;($F$245+$C266),INDEX($D$257:$W$257,,$C266)-SUM($D266:D266),INDEX($D$257:$W$257,,$C266)/$F$245)))</f>
        <v>0</v>
      </c>
      <c r="F266" s="7">
        <f>IF($F$245="n/a",0,IF(F$3&lt;=$C266,0,IF(F$3&gt;($F$245+$C266),INDEX($D$257:$W$257,,$C266)-SUM($D266:E266),INDEX($D$257:$W$257,,$C266)/$F$245)))</f>
        <v>0</v>
      </c>
      <c r="G266" s="7">
        <f>IF($F$245="n/a",0,IF(G$3&lt;=$C266,0,IF(G$3&gt;($F$245+$C266),INDEX($D$257:$W$257,,$C266)-SUM($D266:F266),INDEX($D$257:$W$257,,$C266)/$F$245)))</f>
        <v>0</v>
      </c>
      <c r="H266" s="10">
        <f>IF($F$245="n/a",0,IF(H$3&lt;=$C266,0,IF(H$3&gt;($F$245+$C266),INDEX($D$257:$W$257,,$C266)-SUM($D266:G266),INDEX($D$257:$W$257,,$C266)/$F$245)))</f>
        <v>0</v>
      </c>
      <c r="I266" s="74">
        <f>IF($G$245="n/a",0,IF(I$3&lt;=$C266,0,IF(I$3&gt;($G$245+$C266),INDEX($D$257:$W$257,,$C266)-SUM($D266:H266),INDEX($D$257:$W$257,,$C266)/$G$245)))</f>
        <v>0</v>
      </c>
      <c r="J266" s="73">
        <f>IF($G$245="n/a",0,IF(J$3&lt;=$C266,0,IF(J$3&gt;($G$245+$C266),INDEX($D$257:$W$257,,$C266)-SUM($D266:I266),INDEX($D$257:$W$257,,$C266)/$G$245)))</f>
        <v>0</v>
      </c>
      <c r="K266" s="73">
        <f>IF($G$245="n/a",0,IF(K$3&lt;=$C266,0,IF(K$3&gt;($G$245+$C266),INDEX($D$257:$W$257,,$C266)-SUM($D266:J266),INDEX($D$257:$W$257,,$C266)/$G$245)))</f>
        <v>0</v>
      </c>
      <c r="L266" s="73">
        <f>IF($G$245="n/a",0,IF(L$3&lt;=$C266,0,IF(L$3&gt;($G$245+$C266),INDEX($D$257:$W$257,,$C266)-SUM($D266:K266),INDEX($D$257:$W$257,,$C266)/$G$245)))</f>
        <v>0</v>
      </c>
      <c r="M266" s="73">
        <f>IF($G$245="n/a",0,IF(M$3&lt;=$C266,0,IF(M$3&gt;($G$245+$C266),INDEX($D$257:$W$257,,$C266)-SUM($D266:L266),INDEX($D$257:$W$257,,$C266)/$G$245)))</f>
        <v>0</v>
      </c>
      <c r="N266" s="73">
        <f>IF($G$245="n/a",0,IF(N$3&lt;=$C266,0,IF(N$3&gt;($G$245+$C266),INDEX($D$257:$W$257,,$C266)-SUM($D266:M266),INDEX($D$257:$W$257,,$C266)/$G$245)))</f>
        <v>0</v>
      </c>
      <c r="O266" s="73">
        <f>IF($G$245="n/a",0,IF(O$3&lt;=$C266,0,IF(O$3&gt;($G$245+$C266),INDEX($D$257:$W$257,,$C266)-SUM($D266:N266),INDEX($D$257:$W$257,,$C266)/$G$245)))</f>
        <v>0</v>
      </c>
      <c r="P266" s="73">
        <f>IF($G$245="n/a",0,IF(P$3&lt;=$C266,0,IF(P$3&gt;($G$245+$C266),INDEX($D$257:$W$257,,$C266)-SUM($D266:O266),INDEX($D$257:$W$257,,$C266)/$G$245)))</f>
        <v>0</v>
      </c>
      <c r="Q266" s="73">
        <f>IF($G$245="n/a",0,IF(Q$3&lt;=$C266,0,IF(Q$3&gt;($G$245+$C266),INDEX($D$257:$W$257,,$C266)-SUM($D266:P266),INDEX($D$257:$W$257,,$C266)/$G$245)))</f>
        <v>0</v>
      </c>
      <c r="R266" s="73">
        <f>IF($G$245="n/a",0,IF(R$3&lt;=$C266,0,IF(R$3&gt;($G$245+$C266),INDEX($D$257:$W$257,,$C266)-SUM($D266:Q266),INDEX($D$257:$W$257,,$C266)/$G$245)))</f>
        <v>0</v>
      </c>
      <c r="S266" s="73">
        <f>IF($G$245="n/a",0,IF(S$3&lt;=$C266,0,IF(S$3&gt;($G$245+$C266),INDEX($D$257:$W$257,,$C266)-SUM($D266:R266),INDEX($D$257:$W$257,,$C266)/$G$245)))</f>
        <v>0</v>
      </c>
      <c r="T266" s="73">
        <f>IF($G$245="n/a",0,IF(T$3&lt;=$C266,0,IF(T$3&gt;($G$245+$C266),INDEX($D$257:$W$257,,$C266)-SUM($D266:S266),INDEX($D$257:$W$257,,$C266)/$G$245)))</f>
        <v>0</v>
      </c>
      <c r="U266" s="73">
        <f>IF($G$245="n/a",0,IF(U$3&lt;=$C266,0,IF(U$3&gt;($G$245+$C266),INDEX($D$257:$W$257,,$C266)-SUM($D266:T266),INDEX($D$257:$W$257,,$C266)/$G$245)))</f>
        <v>0</v>
      </c>
      <c r="V266" s="73">
        <f>IF($G$245="n/a",0,IF(V$3&lt;=$C266,0,IF(V$3&gt;($G$245+$C266),INDEX($D$257:$W$257,,$C266)-SUM($D266:U266),INDEX($D$257:$W$257,,$C266)/$G$245)))</f>
        <v>0</v>
      </c>
      <c r="W266" s="73">
        <f>IF($G$245="n/a",0,IF(W$3&lt;=$C266,0,IF(W$3&gt;($G$245+$C266),INDEX($D$257:$W$257,,$C266)-SUM($D266:V266),INDEX($D$257:$W$257,,$C266)/$G$245)))</f>
        <v>0</v>
      </c>
      <c r="X266" s="73">
        <f>IF($G$245="n/a",0,IF(X$3&lt;=$C266,0,IF(X$3&gt;($G$245+$C266),INDEX($D$257:$W$257,,$C266)-SUM($D266:W266),INDEX($D$257:$W$257,,$C266)/$G$245)))</f>
        <v>0</v>
      </c>
      <c r="Y266" s="73">
        <f>IF($G$245="n/a",0,IF(Y$3&lt;=$C266,0,IF(Y$3&gt;($G$245+$C266),INDEX($D$257:$W$257,,$C266)-SUM($D266:X266),INDEX($D$257:$W$257,,$C266)/$G$245)))</f>
        <v>0</v>
      </c>
      <c r="Z266" s="73">
        <f>IF($G$245="n/a",0,IF(Z$3&lt;=$C266,0,IF(Z$3&gt;($G$245+$C266),INDEX($D$257:$W$257,,$C266)-SUM($D266:Y266),INDEX($D$257:$W$257,,$C266)/$G$245)))</f>
        <v>0</v>
      </c>
      <c r="AA266" s="73">
        <f>IF($G$245="n/a",0,IF(AA$3&lt;=$C266,0,IF(AA$3&gt;($G$245+$C266),INDEX($D$257:$W$257,,$C266)-SUM($D266:Z266),INDEX($D$257:$W$257,,$C266)/$G$245)))</f>
        <v>0</v>
      </c>
      <c r="AB266" s="73">
        <f>IF($G$245="n/a",0,IF(AB$3&lt;=$C266,0,IF(AB$3&gt;($G$245+$C266),INDEX($D$257:$W$257,,$C266)-SUM($D266:AA266),INDEX($D$257:$W$257,,$C266)/$G$245)))</f>
        <v>0</v>
      </c>
      <c r="AC266" s="73">
        <f>IF($G$245="n/a",0,IF(AC$3&lt;=$C266,0,IF(AC$3&gt;($G$245+$C266),INDEX($D$257:$W$257,,$C266)-SUM($D266:AB266),INDEX($D$257:$W$257,,$C266)/$G$245)))</f>
        <v>0</v>
      </c>
      <c r="AD266" s="73">
        <f>IF($G$245="n/a",0,IF(AD$3&lt;=$C266,0,IF(AD$3&gt;($G$245+$C266),INDEX($D$257:$W$257,,$C266)-SUM($D266:AC266),INDEX($D$257:$W$257,,$C266)/$G$245)))</f>
        <v>0</v>
      </c>
      <c r="AE266" s="73">
        <f>IF($G$245="n/a",0,IF(AE$3&lt;=$C266,0,IF(AE$3&gt;($G$245+$C266),INDEX($D$257:$W$257,,$C266)-SUM($D266:AD266),INDEX($D$257:$W$257,,$C266)/$G$245)))</f>
        <v>0</v>
      </c>
      <c r="AF266" s="73">
        <f>IF($G$245="n/a",0,IF(AF$3&lt;=$C266,0,IF(AF$3&gt;($G$245+$C266),INDEX($D$257:$W$257,,$C266)-SUM($D266:AE266),INDEX($D$257:$W$257,,$C266)/$G$245)))</f>
        <v>0</v>
      </c>
      <c r="AG266" s="73">
        <f>IF($G$245="n/a",0,IF(AG$3&lt;=$C266,0,IF(AG$3&gt;($G$245+$C266),INDEX($D$257:$W$257,,$C266)-SUM($D266:AF266),INDEX($D$257:$W$257,,$C266)/$G$245)))</f>
        <v>0</v>
      </c>
      <c r="AH266" s="73">
        <f>IF($G$245="n/a",0,IF(AH$3&lt;=$C266,0,IF(AH$3&gt;($G$245+$C266),INDEX($D$257:$W$257,,$C266)-SUM($D266:AG266),INDEX($D$257:$W$257,,$C266)/$G$245)))</f>
        <v>0</v>
      </c>
      <c r="AI266" s="73">
        <f>IF($G$245="n/a",0,IF(AI$3&lt;=$C266,0,IF(AI$3&gt;($G$245+$C266),INDEX($D$257:$W$257,,$C266)-SUM($D266:AH266),INDEX($D$257:$W$257,,$C266)/$G$245)))</f>
        <v>0</v>
      </c>
      <c r="AJ266" s="73">
        <f>IF($G$245="n/a",0,IF(AJ$3&lt;=$C266,0,IF(AJ$3&gt;($G$245+$C266),INDEX($D$257:$W$257,,$C266)-SUM($D266:AI266),INDEX($D$257:$W$257,,$C266)/$G$245)))</f>
        <v>0</v>
      </c>
      <c r="AK266" s="73">
        <f>IF($G$245="n/a",0,IF(AK$3&lt;=$C266,0,IF(AK$3&gt;($G$245+$C266),INDEX($D$257:$W$257,,$C266)-SUM($D266:AJ266),INDEX($D$257:$W$257,,$C266)/$G$245)))</f>
        <v>0</v>
      </c>
      <c r="AL266" s="73">
        <f>IF($G$245="n/a",0,IF(AL$3&lt;=$C266,0,IF(AL$3&gt;($G$245+$C266),INDEX($D$257:$W$257,,$C266)-SUM($D266:AK266),INDEX($D$257:$W$257,,$C266)/$G$245)))</f>
        <v>0</v>
      </c>
      <c r="AM266" s="73">
        <f>IF($G$245="n/a",0,IF(AM$3&lt;=$C266,0,IF(AM$3&gt;($G$245+$C266),INDEX($D$257:$W$257,,$C266)-SUM($D266:AL266),INDEX($D$257:$W$257,,$C266)/$G$245)))</f>
        <v>0</v>
      </c>
      <c r="AN266" s="73">
        <f>IF($G$245="n/a",0,IF(AN$3&lt;=$C266,0,IF(AN$3&gt;($G$245+$C266),INDEX($D$257:$W$257,,$C266)-SUM($D266:AM266),INDEX($D$257:$W$257,,$C266)/$G$245)))</f>
        <v>0</v>
      </c>
      <c r="AO266" s="73">
        <f>IF($G$245="n/a",0,IF(AO$3&lt;=$C266,0,IF(AO$3&gt;($G$245+$C266),INDEX($D$257:$W$257,,$C266)-SUM($D266:AN266),INDEX($D$257:$W$257,,$C266)/$G$245)))</f>
        <v>0</v>
      </c>
      <c r="AP266" s="73">
        <f>IF($G$245="n/a",0,IF(AP$3&lt;=$C266,0,IF(AP$3&gt;($G$245+$C266),INDEX($D$257:$W$257,,$C266)-SUM($D266:AO266),INDEX($D$257:$W$257,,$C266)/$G$245)))</f>
        <v>0</v>
      </c>
      <c r="AQ266" s="73">
        <f>IF($G$245="n/a",0,IF(AQ$3&lt;=$C266,0,IF(AQ$3&gt;($G$245+$C266),INDEX($D$257:$W$257,,$C266)-SUM($D266:AP266),INDEX($D$257:$W$257,,$C266)/$G$245)))</f>
        <v>0</v>
      </c>
      <c r="AR266" s="73">
        <f>IF($G$245="n/a",0,IF(AR$3&lt;=$C266,0,IF(AR$3&gt;($G$245+$C266),INDEX($D$257:$W$257,,$C266)-SUM($D266:AQ266),INDEX($D$257:$W$257,,$C266)/$G$245)))</f>
        <v>0</v>
      </c>
      <c r="AS266" s="73">
        <f>IF($G$245="n/a",0,IF(AS$3&lt;=$C266,0,IF(AS$3&gt;($G$245+$C266),INDEX($D$257:$W$257,,$C266)-SUM($D266:AR266),INDEX($D$257:$W$257,,$C266)/$G$245)))</f>
        <v>0</v>
      </c>
      <c r="AT266" s="73">
        <f>IF($G$245="n/a",0,IF(AT$3&lt;=$C266,0,IF(AT$3&gt;($G$245+$C266),INDEX($D$257:$W$257,,$C266)-SUM($D266:AS266),INDEX($D$257:$W$257,,$C266)/$G$245)))</f>
        <v>0</v>
      </c>
      <c r="AU266" s="73">
        <f>IF($G$245="n/a",0,IF(AU$3&lt;=$C266,0,IF(AU$3&gt;($G$245+$C266),INDEX($D$257:$W$257,,$C266)-SUM($D266:AT266),INDEX($D$257:$W$257,,$C266)/$G$245)))</f>
        <v>0</v>
      </c>
      <c r="AV266" s="73">
        <f>IF($G$245="n/a",0,IF(AV$3&lt;=$C266,0,IF(AV$3&gt;($G$245+$C266),INDEX($D$257:$W$257,,$C266)-SUM($D266:AU266),INDEX($D$257:$W$257,,$C266)/$G$245)))</f>
        <v>0</v>
      </c>
      <c r="AW266" s="73">
        <f>IF($G$245="n/a",0,IF(AW$3&lt;=$C266,0,IF(AW$3&gt;($G$245+$C266),INDEX($D$257:$W$257,,$C266)-SUM($D266:AV266),INDEX($D$257:$W$257,,$C266)/$G$245)))</f>
        <v>0</v>
      </c>
      <c r="AX266" s="73">
        <f>IF($G$245="n/a",0,IF(AX$3&lt;=$C266,0,IF(AX$3&gt;($G$245+$C266),INDEX($D$257:$W$257,,$C266)-SUM($D266:AW266),INDEX($D$257:$W$257,,$C266)/$G$245)))</f>
        <v>0</v>
      </c>
      <c r="AY266" s="73">
        <f>IF($G$245="n/a",0,IF(AY$3&lt;=$C266,0,IF(AY$3&gt;($G$245+$C266),INDEX($D$257:$W$257,,$C266)-SUM($D266:AX266),INDEX($D$257:$W$257,,$C266)/$G$245)))</f>
        <v>0</v>
      </c>
      <c r="AZ266" s="73">
        <f>IF($G$245="n/a",0,IF(AZ$3&lt;=$C266,0,IF(AZ$3&gt;($G$245+$C266),INDEX($D$257:$W$257,,$C266)-SUM($D266:AY266),INDEX($D$257:$W$257,,$C266)/$G$245)))</f>
        <v>0</v>
      </c>
      <c r="BA266" s="73">
        <f>IF($G$245="n/a",0,IF(BA$3&lt;=$C266,0,IF(BA$3&gt;($G$245+$C266),INDEX($D$257:$W$257,,$C266)-SUM($D266:AZ266),INDEX($D$257:$W$257,,$C266)/$G$245)))</f>
        <v>0</v>
      </c>
      <c r="BB266" s="73">
        <f>IF($G$245="n/a",0,IF(BB$3&lt;=$C266,0,IF(BB$3&gt;($G$245+$C266),INDEX($D$257:$W$257,,$C266)-SUM($D266:BA266),INDEX($D$257:$W$257,,$C266)/$G$245)))</f>
        <v>0</v>
      </c>
      <c r="BC266" s="73">
        <f>IF($G$245="n/a",0,IF(BC$3&lt;=$C266,0,IF(BC$3&gt;($G$245+$C266),INDEX($D$257:$W$257,,$C266)-SUM($D266:BB266),INDEX($D$257:$W$257,,$C266)/$G$245)))</f>
        <v>0</v>
      </c>
      <c r="BD266" s="73">
        <f>IF($G$245="n/a",0,IF(BD$3&lt;=$C266,0,IF(BD$3&gt;($G$245+$C266),INDEX($D$257:$W$257,,$C266)-SUM($D266:BC266),INDEX($D$257:$W$257,,$C266)/$G$245)))</f>
        <v>0</v>
      </c>
      <c r="BE266" s="73">
        <f>IF($G$245="n/a",0,IF(BE$3&lt;=$C266,0,IF(BE$3&gt;($G$245+$C266),INDEX($D$257:$W$257,,$C266)-SUM($D266:BD266),INDEX($D$257:$W$257,,$C266)/$G$245)))</f>
        <v>0</v>
      </c>
      <c r="BF266" s="73">
        <f>IF($G$245="n/a",0,IF(BF$3&lt;=$C266,0,IF(BF$3&gt;($G$245+$C266),INDEX($D$257:$W$257,,$C266)-SUM($D266:BE266),INDEX($D$257:$W$257,,$C266)/$G$245)))</f>
        <v>0</v>
      </c>
      <c r="BG266" s="73">
        <f>IF($G$245="n/a",0,IF(BG$3&lt;=$C266,0,IF(BG$3&gt;($G$245+$C266),INDEX($D$257:$W$257,,$C266)-SUM($D266:BF266),INDEX($D$257:$W$257,,$C266)/$G$245)))</f>
        <v>0</v>
      </c>
      <c r="BH266" s="73">
        <f>IF($G$245="n/a",0,IF(BH$3&lt;=$C266,0,IF(BH$3&gt;($G$245+$C266),INDEX($D$257:$W$257,,$C266)-SUM($D266:BG266),INDEX($D$257:$W$257,,$C266)/$G$245)))</f>
        <v>0</v>
      </c>
      <c r="BI266" s="73">
        <f>IF($G$245="n/a",0,IF(BI$3&lt;=$C266,0,IF(BI$3&gt;($G$245+$C266),INDEX($D$257:$W$257,,$C266)-SUM($D266:BH266),INDEX($D$257:$W$257,,$C266)/$G$245)))</f>
        <v>0</v>
      </c>
      <c r="BJ266" s="73">
        <f>IF($G$245="n/a",0,IF(BJ$3&lt;=$C266,0,IF(BJ$3&gt;($G$245+$C266),INDEX($D$257:$W$257,,$C266)-SUM($D266:BI266),INDEX($D$257:$W$257,,$C266)/$G$245)))</f>
        <v>0</v>
      </c>
      <c r="BK266" s="73">
        <f>IF($G$245="n/a",0,IF(BK$3&lt;=$C266,0,IF(BK$3&gt;($G$245+$C266),INDEX($D$257:$W$257,,$C266)-SUM($D266:BJ266),INDEX($D$257:$W$257,,$C266)/$G$245)))</f>
        <v>0</v>
      </c>
    </row>
    <row r="267" spans="2:63" outlineLevel="1">
      <c r="B267" s="14">
        <v>2020</v>
      </c>
      <c r="C267">
        <v>8</v>
      </c>
      <c r="D267" s="7"/>
      <c r="E267" s="7">
        <f>IF($F$245="n/a",0,IF(E$3&lt;=$C267,0,IF(E$3&gt;($F$245+$C267),INDEX($D$257:$W$257,,$C267)-SUM($D267:D267),INDEX($D$257:$W$257,,$C267)/$F$245)))</f>
        <v>0</v>
      </c>
      <c r="F267" s="7">
        <f>IF($F$245="n/a",0,IF(F$3&lt;=$C267,0,IF(F$3&gt;($F$245+$C267),INDEX($D$257:$W$257,,$C267)-SUM($D267:E267),INDEX($D$257:$W$257,,$C267)/$F$245)))</f>
        <v>0</v>
      </c>
      <c r="G267" s="7">
        <f>IF($F$245="n/a",0,IF(G$3&lt;=$C267,0,IF(G$3&gt;($F$245+$C267),INDEX($D$257:$W$257,,$C267)-SUM($D267:F267),INDEX($D$257:$W$257,,$C267)/$F$245)))</f>
        <v>0</v>
      </c>
      <c r="H267" s="10">
        <f>IF($F$245="n/a",0,IF(H$3&lt;=$C267,0,IF(H$3&gt;($F$245+$C267),INDEX($D$257:$W$257,,$C267)-SUM($D267:G267),INDEX($D$257:$W$257,,$C267)/$F$245)))</f>
        <v>0</v>
      </c>
      <c r="I267" s="74">
        <f>IF($G$245="n/a",0,IF(I$3&lt;=$C267,0,IF(I$3&gt;($G$245+$C267),INDEX($D$257:$W$257,,$C267)-SUM($D267:H267),INDEX($D$257:$W$257,,$C267)/$G$245)))</f>
        <v>0</v>
      </c>
      <c r="J267" s="73">
        <f>IF($G$245="n/a",0,IF(J$3&lt;=$C267,0,IF(J$3&gt;($G$245+$C267),INDEX($D$257:$W$257,,$C267)-SUM($D267:I267),INDEX($D$257:$W$257,,$C267)/$G$245)))</f>
        <v>0</v>
      </c>
      <c r="K267" s="73">
        <f>IF($G$245="n/a",0,IF(K$3&lt;=$C267,0,IF(K$3&gt;($G$245+$C267),INDEX($D$257:$W$257,,$C267)-SUM($D267:J267),INDEX($D$257:$W$257,,$C267)/$G$245)))</f>
        <v>0</v>
      </c>
      <c r="L267" s="73">
        <f>IF($G$245="n/a",0,IF(L$3&lt;=$C267,0,IF(L$3&gt;($G$245+$C267),INDEX($D$257:$W$257,,$C267)-SUM($D267:K267),INDEX($D$257:$W$257,,$C267)/$G$245)))</f>
        <v>0</v>
      </c>
      <c r="M267" s="73">
        <f>IF($G$245="n/a",0,IF(M$3&lt;=$C267,0,IF(M$3&gt;($G$245+$C267),INDEX($D$257:$W$257,,$C267)-SUM($D267:L267),INDEX($D$257:$W$257,,$C267)/$G$245)))</f>
        <v>0</v>
      </c>
      <c r="N267" s="73">
        <f>IF($G$245="n/a",0,IF(N$3&lt;=$C267,0,IF(N$3&gt;($G$245+$C267),INDEX($D$257:$W$257,,$C267)-SUM($D267:M267),INDEX($D$257:$W$257,,$C267)/$G$245)))</f>
        <v>0</v>
      </c>
      <c r="O267" s="73">
        <f>IF($G$245="n/a",0,IF(O$3&lt;=$C267,0,IF(O$3&gt;($G$245+$C267),INDEX($D$257:$W$257,,$C267)-SUM($D267:N267),INDEX($D$257:$W$257,,$C267)/$G$245)))</f>
        <v>0</v>
      </c>
      <c r="P267" s="73">
        <f>IF($G$245="n/a",0,IF(P$3&lt;=$C267,0,IF(P$3&gt;($G$245+$C267),INDEX($D$257:$W$257,,$C267)-SUM($D267:O267),INDEX($D$257:$W$257,,$C267)/$G$245)))</f>
        <v>0</v>
      </c>
      <c r="Q267" s="73">
        <f>IF($G$245="n/a",0,IF(Q$3&lt;=$C267,0,IF(Q$3&gt;($G$245+$C267),INDEX($D$257:$W$257,,$C267)-SUM($D267:P267),INDEX($D$257:$W$257,,$C267)/$G$245)))</f>
        <v>0</v>
      </c>
      <c r="R267" s="73">
        <f>IF($G$245="n/a",0,IF(R$3&lt;=$C267,0,IF(R$3&gt;($G$245+$C267),INDEX($D$257:$W$257,,$C267)-SUM($D267:Q267),INDEX($D$257:$W$257,,$C267)/$G$245)))</f>
        <v>0</v>
      </c>
      <c r="S267" s="73">
        <f>IF($G$245="n/a",0,IF(S$3&lt;=$C267,0,IF(S$3&gt;($G$245+$C267),INDEX($D$257:$W$257,,$C267)-SUM($D267:R267),INDEX($D$257:$W$257,,$C267)/$G$245)))</f>
        <v>0</v>
      </c>
      <c r="T267" s="73">
        <f>IF($G$245="n/a",0,IF(T$3&lt;=$C267,0,IF(T$3&gt;($G$245+$C267),INDEX($D$257:$W$257,,$C267)-SUM($D267:S267),INDEX($D$257:$W$257,,$C267)/$G$245)))</f>
        <v>0</v>
      </c>
      <c r="U267" s="73">
        <f>IF($G$245="n/a",0,IF(U$3&lt;=$C267,0,IF(U$3&gt;($G$245+$C267),INDEX($D$257:$W$257,,$C267)-SUM($D267:T267),INDEX($D$257:$W$257,,$C267)/$G$245)))</f>
        <v>0</v>
      </c>
      <c r="V267" s="73">
        <f>IF($G$245="n/a",0,IF(V$3&lt;=$C267,0,IF(V$3&gt;($G$245+$C267),INDEX($D$257:$W$257,,$C267)-SUM($D267:U267),INDEX($D$257:$W$257,,$C267)/$G$245)))</f>
        <v>0</v>
      </c>
      <c r="W267" s="73">
        <f>IF($G$245="n/a",0,IF(W$3&lt;=$C267,0,IF(W$3&gt;($G$245+$C267),INDEX($D$257:$W$257,,$C267)-SUM($D267:V267),INDEX($D$257:$W$257,,$C267)/$G$245)))</f>
        <v>0</v>
      </c>
      <c r="X267" s="73">
        <f>IF($G$245="n/a",0,IF(X$3&lt;=$C267,0,IF(X$3&gt;($G$245+$C267),INDEX($D$257:$W$257,,$C267)-SUM($D267:W267),INDEX($D$257:$W$257,,$C267)/$G$245)))</f>
        <v>0</v>
      </c>
      <c r="Y267" s="73">
        <f>IF($G$245="n/a",0,IF(Y$3&lt;=$C267,0,IF(Y$3&gt;($G$245+$C267),INDEX($D$257:$W$257,,$C267)-SUM($D267:X267),INDEX($D$257:$W$257,,$C267)/$G$245)))</f>
        <v>0</v>
      </c>
      <c r="Z267" s="73">
        <f>IF($G$245="n/a",0,IF(Z$3&lt;=$C267,0,IF(Z$3&gt;($G$245+$C267),INDEX($D$257:$W$257,,$C267)-SUM($D267:Y267),INDEX($D$257:$W$257,,$C267)/$G$245)))</f>
        <v>0</v>
      </c>
      <c r="AA267" s="73">
        <f>IF($G$245="n/a",0,IF(AA$3&lt;=$C267,0,IF(AA$3&gt;($G$245+$C267),INDEX($D$257:$W$257,,$C267)-SUM($D267:Z267),INDEX($D$257:$W$257,,$C267)/$G$245)))</f>
        <v>0</v>
      </c>
      <c r="AB267" s="73">
        <f>IF($G$245="n/a",0,IF(AB$3&lt;=$C267,0,IF(AB$3&gt;($G$245+$C267),INDEX($D$257:$W$257,,$C267)-SUM($D267:AA267),INDEX($D$257:$W$257,,$C267)/$G$245)))</f>
        <v>0</v>
      </c>
      <c r="AC267" s="73">
        <f>IF($G$245="n/a",0,IF(AC$3&lt;=$C267,0,IF(AC$3&gt;($G$245+$C267),INDEX($D$257:$W$257,,$C267)-SUM($D267:AB267),INDEX($D$257:$W$257,,$C267)/$G$245)))</f>
        <v>0</v>
      </c>
      <c r="AD267" s="73">
        <f>IF($G$245="n/a",0,IF(AD$3&lt;=$C267,0,IF(AD$3&gt;($G$245+$C267),INDEX($D$257:$W$257,,$C267)-SUM($D267:AC267),INDEX($D$257:$W$257,,$C267)/$G$245)))</f>
        <v>0</v>
      </c>
      <c r="AE267" s="73">
        <f>IF($G$245="n/a",0,IF(AE$3&lt;=$C267,0,IF(AE$3&gt;($G$245+$C267),INDEX($D$257:$W$257,,$C267)-SUM($D267:AD267),INDEX($D$257:$W$257,,$C267)/$G$245)))</f>
        <v>0</v>
      </c>
      <c r="AF267" s="73">
        <f>IF($G$245="n/a",0,IF(AF$3&lt;=$C267,0,IF(AF$3&gt;($G$245+$C267),INDEX($D$257:$W$257,,$C267)-SUM($D267:AE267),INDEX($D$257:$W$257,,$C267)/$G$245)))</f>
        <v>0</v>
      </c>
      <c r="AG267" s="73">
        <f>IF($G$245="n/a",0,IF(AG$3&lt;=$C267,0,IF(AG$3&gt;($G$245+$C267),INDEX($D$257:$W$257,,$C267)-SUM($D267:AF267),INDEX($D$257:$W$257,,$C267)/$G$245)))</f>
        <v>0</v>
      </c>
      <c r="AH267" s="73">
        <f>IF($G$245="n/a",0,IF(AH$3&lt;=$C267,0,IF(AH$3&gt;($G$245+$C267),INDEX($D$257:$W$257,,$C267)-SUM($D267:AG267),INDEX($D$257:$W$257,,$C267)/$G$245)))</f>
        <v>0</v>
      </c>
      <c r="AI267" s="73">
        <f>IF($G$245="n/a",0,IF(AI$3&lt;=$C267,0,IF(AI$3&gt;($G$245+$C267),INDEX($D$257:$W$257,,$C267)-SUM($D267:AH267),INDEX($D$257:$W$257,,$C267)/$G$245)))</f>
        <v>0</v>
      </c>
      <c r="AJ267" s="73">
        <f>IF($G$245="n/a",0,IF(AJ$3&lt;=$C267,0,IF(AJ$3&gt;($G$245+$C267),INDEX($D$257:$W$257,,$C267)-SUM($D267:AI267),INDEX($D$257:$W$257,,$C267)/$G$245)))</f>
        <v>0</v>
      </c>
      <c r="AK267" s="73">
        <f>IF($G$245="n/a",0,IF(AK$3&lt;=$C267,0,IF(AK$3&gt;($G$245+$C267),INDEX($D$257:$W$257,,$C267)-SUM($D267:AJ267),INDEX($D$257:$W$257,,$C267)/$G$245)))</f>
        <v>0</v>
      </c>
      <c r="AL267" s="73">
        <f>IF($G$245="n/a",0,IF(AL$3&lt;=$C267,0,IF(AL$3&gt;($G$245+$C267),INDEX($D$257:$W$257,,$C267)-SUM($D267:AK267),INDEX($D$257:$W$257,,$C267)/$G$245)))</f>
        <v>0</v>
      </c>
      <c r="AM267" s="73">
        <f>IF($G$245="n/a",0,IF(AM$3&lt;=$C267,0,IF(AM$3&gt;($G$245+$C267),INDEX($D$257:$W$257,,$C267)-SUM($D267:AL267),INDEX($D$257:$W$257,,$C267)/$G$245)))</f>
        <v>0</v>
      </c>
      <c r="AN267" s="73">
        <f>IF($G$245="n/a",0,IF(AN$3&lt;=$C267,0,IF(AN$3&gt;($G$245+$C267),INDEX($D$257:$W$257,,$C267)-SUM($D267:AM267),INDEX($D$257:$W$257,,$C267)/$G$245)))</f>
        <v>0</v>
      </c>
      <c r="AO267" s="73">
        <f>IF($G$245="n/a",0,IF(AO$3&lt;=$C267,0,IF(AO$3&gt;($G$245+$C267),INDEX($D$257:$W$257,,$C267)-SUM($D267:AN267),INDEX($D$257:$W$257,,$C267)/$G$245)))</f>
        <v>0</v>
      </c>
      <c r="AP267" s="73">
        <f>IF($G$245="n/a",0,IF(AP$3&lt;=$C267,0,IF(AP$3&gt;($G$245+$C267),INDEX($D$257:$W$257,,$C267)-SUM($D267:AO267),INDEX($D$257:$W$257,,$C267)/$G$245)))</f>
        <v>0</v>
      </c>
      <c r="AQ267" s="73">
        <f>IF($G$245="n/a",0,IF(AQ$3&lt;=$C267,0,IF(AQ$3&gt;($G$245+$C267),INDEX($D$257:$W$257,,$C267)-SUM($D267:AP267),INDEX($D$257:$W$257,,$C267)/$G$245)))</f>
        <v>0</v>
      </c>
      <c r="AR267" s="73">
        <f>IF($G$245="n/a",0,IF(AR$3&lt;=$C267,0,IF(AR$3&gt;($G$245+$C267),INDEX($D$257:$W$257,,$C267)-SUM($D267:AQ267),INDEX($D$257:$W$257,,$C267)/$G$245)))</f>
        <v>0</v>
      </c>
      <c r="AS267" s="73">
        <f>IF($G$245="n/a",0,IF(AS$3&lt;=$C267,0,IF(AS$3&gt;($G$245+$C267),INDEX($D$257:$W$257,,$C267)-SUM($D267:AR267),INDEX($D$257:$W$257,,$C267)/$G$245)))</f>
        <v>0</v>
      </c>
      <c r="AT267" s="73">
        <f>IF($G$245="n/a",0,IF(AT$3&lt;=$C267,0,IF(AT$3&gt;($G$245+$C267),INDEX($D$257:$W$257,,$C267)-SUM($D267:AS267),INDEX($D$257:$W$257,,$C267)/$G$245)))</f>
        <v>0</v>
      </c>
      <c r="AU267" s="73">
        <f>IF($G$245="n/a",0,IF(AU$3&lt;=$C267,0,IF(AU$3&gt;($G$245+$C267),INDEX($D$257:$W$257,,$C267)-SUM($D267:AT267),INDEX($D$257:$W$257,,$C267)/$G$245)))</f>
        <v>0</v>
      </c>
      <c r="AV267" s="73">
        <f>IF($G$245="n/a",0,IF(AV$3&lt;=$C267,0,IF(AV$3&gt;($G$245+$C267),INDEX($D$257:$W$257,,$C267)-SUM($D267:AU267),INDEX($D$257:$W$257,,$C267)/$G$245)))</f>
        <v>0</v>
      </c>
      <c r="AW267" s="73">
        <f>IF($G$245="n/a",0,IF(AW$3&lt;=$C267,0,IF(AW$3&gt;($G$245+$C267),INDEX($D$257:$W$257,,$C267)-SUM($D267:AV267),INDEX($D$257:$W$257,,$C267)/$G$245)))</f>
        <v>0</v>
      </c>
      <c r="AX267" s="73">
        <f>IF($G$245="n/a",0,IF(AX$3&lt;=$C267,0,IF(AX$3&gt;($G$245+$C267),INDEX($D$257:$W$257,,$C267)-SUM($D267:AW267),INDEX($D$257:$W$257,,$C267)/$G$245)))</f>
        <v>0</v>
      </c>
      <c r="AY267" s="73">
        <f>IF($G$245="n/a",0,IF(AY$3&lt;=$C267,0,IF(AY$3&gt;($G$245+$C267),INDEX($D$257:$W$257,,$C267)-SUM($D267:AX267),INDEX($D$257:$W$257,,$C267)/$G$245)))</f>
        <v>0</v>
      </c>
      <c r="AZ267" s="73">
        <f>IF($G$245="n/a",0,IF(AZ$3&lt;=$C267,0,IF(AZ$3&gt;($G$245+$C267),INDEX($D$257:$W$257,,$C267)-SUM($D267:AY267),INDEX($D$257:$W$257,,$C267)/$G$245)))</f>
        <v>0</v>
      </c>
      <c r="BA267" s="73">
        <f>IF($G$245="n/a",0,IF(BA$3&lt;=$C267,0,IF(BA$3&gt;($G$245+$C267),INDEX($D$257:$W$257,,$C267)-SUM($D267:AZ267),INDEX($D$257:$W$257,,$C267)/$G$245)))</f>
        <v>0</v>
      </c>
      <c r="BB267" s="73">
        <f>IF($G$245="n/a",0,IF(BB$3&lt;=$C267,0,IF(BB$3&gt;($G$245+$C267),INDEX($D$257:$W$257,,$C267)-SUM($D267:BA267),INDEX($D$257:$W$257,,$C267)/$G$245)))</f>
        <v>0</v>
      </c>
      <c r="BC267" s="73">
        <f>IF($G$245="n/a",0,IF(BC$3&lt;=$C267,0,IF(BC$3&gt;($G$245+$C267),INDEX($D$257:$W$257,,$C267)-SUM($D267:BB267),INDEX($D$257:$W$257,,$C267)/$G$245)))</f>
        <v>0</v>
      </c>
      <c r="BD267" s="73">
        <f>IF($G$245="n/a",0,IF(BD$3&lt;=$C267,0,IF(BD$3&gt;($G$245+$C267),INDEX($D$257:$W$257,,$C267)-SUM($D267:BC267),INDEX($D$257:$W$257,,$C267)/$G$245)))</f>
        <v>0</v>
      </c>
      <c r="BE267" s="73">
        <f>IF($G$245="n/a",0,IF(BE$3&lt;=$C267,0,IF(BE$3&gt;($G$245+$C267),INDEX($D$257:$W$257,,$C267)-SUM($D267:BD267),INDEX($D$257:$W$257,,$C267)/$G$245)))</f>
        <v>0</v>
      </c>
      <c r="BF267" s="73">
        <f>IF($G$245="n/a",0,IF(BF$3&lt;=$C267,0,IF(BF$3&gt;($G$245+$C267),INDEX($D$257:$W$257,,$C267)-SUM($D267:BE267),INDEX($D$257:$W$257,,$C267)/$G$245)))</f>
        <v>0</v>
      </c>
      <c r="BG267" s="73">
        <f>IF($G$245="n/a",0,IF(BG$3&lt;=$C267,0,IF(BG$3&gt;($G$245+$C267),INDEX($D$257:$W$257,,$C267)-SUM($D267:BF267),INDEX($D$257:$W$257,,$C267)/$G$245)))</f>
        <v>0</v>
      </c>
      <c r="BH267" s="73">
        <f>IF($G$245="n/a",0,IF(BH$3&lt;=$C267,0,IF(BH$3&gt;($G$245+$C267),INDEX($D$257:$W$257,,$C267)-SUM($D267:BG267),INDEX($D$257:$W$257,,$C267)/$G$245)))</f>
        <v>0</v>
      </c>
      <c r="BI267" s="73">
        <f>IF($G$245="n/a",0,IF(BI$3&lt;=$C267,0,IF(BI$3&gt;($G$245+$C267),INDEX($D$257:$W$257,,$C267)-SUM($D267:BH267),INDEX($D$257:$W$257,,$C267)/$G$245)))</f>
        <v>0</v>
      </c>
      <c r="BJ267" s="73">
        <f>IF($G$245="n/a",0,IF(BJ$3&lt;=$C267,0,IF(BJ$3&gt;($G$245+$C267),INDEX($D$257:$W$257,,$C267)-SUM($D267:BI267),INDEX($D$257:$W$257,,$C267)/$G$245)))</f>
        <v>0</v>
      </c>
      <c r="BK267" s="73">
        <f>IF($G$245="n/a",0,IF(BK$3&lt;=$C267,0,IF(BK$3&gt;($G$245+$C267),INDEX($D$257:$W$257,,$C267)-SUM($D267:BJ267),INDEX($D$257:$W$257,,$C267)/$G$245)))</f>
        <v>0</v>
      </c>
    </row>
    <row r="268" spans="2:63" outlineLevel="1">
      <c r="B268" s="14">
        <v>2021</v>
      </c>
      <c r="C268">
        <v>9</v>
      </c>
      <c r="D268" s="7"/>
      <c r="E268" s="7">
        <f>IF($F$245="n/a",0,IF(E$3&lt;=$C268,0,IF(E$3&gt;($F$245+$C268),INDEX($D$257:$W$257,,$C268)-SUM($D268:D268),INDEX($D$257:$W$257,,$C268)/$F$245)))</f>
        <v>0</v>
      </c>
      <c r="F268" s="7">
        <f>IF($F$245="n/a",0,IF(F$3&lt;=$C268,0,IF(F$3&gt;($F$245+$C268),INDEX($D$257:$W$257,,$C268)-SUM($D268:E268),INDEX($D$257:$W$257,,$C268)/$F$245)))</f>
        <v>0</v>
      </c>
      <c r="G268" s="7">
        <f>IF($F$245="n/a",0,IF(G$3&lt;=$C268,0,IF(G$3&gt;($F$245+$C268),INDEX($D$257:$W$257,,$C268)-SUM($D268:F268),INDEX($D$257:$W$257,,$C268)/$F$245)))</f>
        <v>0</v>
      </c>
      <c r="H268" s="10">
        <f>IF($F$245="n/a",0,IF(H$3&lt;=$C268,0,IF(H$3&gt;($F$245+$C268),INDEX($D$257:$W$257,,$C268)-SUM($D268:G268),INDEX($D$257:$W$257,,$C268)/$F$245)))</f>
        <v>0</v>
      </c>
      <c r="I268" s="74">
        <f>IF($G$245="n/a",0,IF(I$3&lt;=$C268,0,IF(I$3&gt;($G$245+$C268),INDEX($D$257:$W$257,,$C268)-SUM($D268:H268),INDEX($D$257:$W$257,,$C268)/$G$245)))</f>
        <v>0</v>
      </c>
      <c r="J268" s="73">
        <f>IF($G$245="n/a",0,IF(J$3&lt;=$C268,0,IF(J$3&gt;($G$245+$C268),INDEX($D$257:$W$257,,$C268)-SUM($D268:I268),INDEX($D$257:$W$257,,$C268)/$G$245)))</f>
        <v>0</v>
      </c>
      <c r="K268" s="73">
        <f>IF($G$245="n/a",0,IF(K$3&lt;=$C268,0,IF(K$3&gt;($G$245+$C268),INDEX($D$257:$W$257,,$C268)-SUM($D268:J268),INDEX($D$257:$W$257,,$C268)/$G$245)))</f>
        <v>0</v>
      </c>
      <c r="L268" s="73">
        <f>IF($G$245="n/a",0,IF(L$3&lt;=$C268,0,IF(L$3&gt;($G$245+$C268),INDEX($D$257:$W$257,,$C268)-SUM($D268:K268),INDEX($D$257:$W$257,,$C268)/$G$245)))</f>
        <v>0</v>
      </c>
      <c r="M268" s="73">
        <f>IF($G$245="n/a",0,IF(M$3&lt;=$C268,0,IF(M$3&gt;($G$245+$C268),INDEX($D$257:$W$257,,$C268)-SUM($D268:L268),INDEX($D$257:$W$257,,$C268)/$G$245)))</f>
        <v>0</v>
      </c>
      <c r="N268" s="73">
        <f>IF($G$245="n/a",0,IF(N$3&lt;=$C268,0,IF(N$3&gt;($G$245+$C268),INDEX($D$257:$W$257,,$C268)-SUM($D268:M268),INDEX($D$257:$W$257,,$C268)/$G$245)))</f>
        <v>0</v>
      </c>
      <c r="O268" s="73">
        <f>IF($G$245="n/a",0,IF(O$3&lt;=$C268,0,IF(O$3&gt;($G$245+$C268),INDEX($D$257:$W$257,,$C268)-SUM($D268:N268),INDEX($D$257:$W$257,,$C268)/$G$245)))</f>
        <v>0</v>
      </c>
      <c r="P268" s="73">
        <f>IF($G$245="n/a",0,IF(P$3&lt;=$C268,0,IF(P$3&gt;($G$245+$C268),INDEX($D$257:$W$257,,$C268)-SUM($D268:O268),INDEX($D$257:$W$257,,$C268)/$G$245)))</f>
        <v>0</v>
      </c>
      <c r="Q268" s="73">
        <f>IF($G$245="n/a",0,IF(Q$3&lt;=$C268,0,IF(Q$3&gt;($G$245+$C268),INDEX($D$257:$W$257,,$C268)-SUM($D268:P268),INDEX($D$257:$W$257,,$C268)/$G$245)))</f>
        <v>0</v>
      </c>
      <c r="R268" s="73">
        <f>IF($G$245="n/a",0,IF(R$3&lt;=$C268,0,IF(R$3&gt;($G$245+$C268),INDEX($D$257:$W$257,,$C268)-SUM($D268:Q268),INDEX($D$257:$W$257,,$C268)/$G$245)))</f>
        <v>0</v>
      </c>
      <c r="S268" s="73">
        <f>IF($G$245="n/a",0,IF(S$3&lt;=$C268,0,IF(S$3&gt;($G$245+$C268),INDEX($D$257:$W$257,,$C268)-SUM($D268:R268),INDEX($D$257:$W$257,,$C268)/$G$245)))</f>
        <v>0</v>
      </c>
      <c r="T268" s="73">
        <f>IF($G$245="n/a",0,IF(T$3&lt;=$C268,0,IF(T$3&gt;($G$245+$C268),INDEX($D$257:$W$257,,$C268)-SUM($D268:S268),INDEX($D$257:$W$257,,$C268)/$G$245)))</f>
        <v>0</v>
      </c>
      <c r="U268" s="73">
        <f>IF($G$245="n/a",0,IF(U$3&lt;=$C268,0,IF(U$3&gt;($G$245+$C268),INDEX($D$257:$W$257,,$C268)-SUM($D268:T268),INDEX($D$257:$W$257,,$C268)/$G$245)))</f>
        <v>0</v>
      </c>
      <c r="V268" s="73">
        <f>IF($G$245="n/a",0,IF(V$3&lt;=$C268,0,IF(V$3&gt;($G$245+$C268),INDEX($D$257:$W$257,,$C268)-SUM($D268:U268),INDEX($D$257:$W$257,,$C268)/$G$245)))</f>
        <v>0</v>
      </c>
      <c r="W268" s="73">
        <f>IF($G$245="n/a",0,IF(W$3&lt;=$C268,0,IF(W$3&gt;($G$245+$C268),INDEX($D$257:$W$257,,$C268)-SUM($D268:V268),INDEX($D$257:$W$257,,$C268)/$G$245)))</f>
        <v>0</v>
      </c>
      <c r="X268" s="73">
        <f>IF($G$245="n/a",0,IF(X$3&lt;=$C268,0,IF(X$3&gt;($G$245+$C268),INDEX($D$257:$W$257,,$C268)-SUM($D268:W268),INDEX($D$257:$W$257,,$C268)/$G$245)))</f>
        <v>0</v>
      </c>
      <c r="Y268" s="73">
        <f>IF($G$245="n/a",0,IF(Y$3&lt;=$C268,0,IF(Y$3&gt;($G$245+$C268),INDEX($D$257:$W$257,,$C268)-SUM($D268:X268),INDEX($D$257:$W$257,,$C268)/$G$245)))</f>
        <v>0</v>
      </c>
      <c r="Z268" s="73">
        <f>IF($G$245="n/a",0,IF(Z$3&lt;=$C268,0,IF(Z$3&gt;($G$245+$C268),INDEX($D$257:$W$257,,$C268)-SUM($D268:Y268),INDEX($D$257:$W$257,,$C268)/$G$245)))</f>
        <v>0</v>
      </c>
      <c r="AA268" s="73">
        <f>IF($G$245="n/a",0,IF(AA$3&lt;=$C268,0,IF(AA$3&gt;($G$245+$C268),INDEX($D$257:$W$257,,$C268)-SUM($D268:Z268),INDEX($D$257:$W$257,,$C268)/$G$245)))</f>
        <v>0</v>
      </c>
      <c r="AB268" s="73">
        <f>IF($G$245="n/a",0,IF(AB$3&lt;=$C268,0,IF(AB$3&gt;($G$245+$C268),INDEX($D$257:$W$257,,$C268)-SUM($D268:AA268),INDEX($D$257:$W$257,,$C268)/$G$245)))</f>
        <v>0</v>
      </c>
      <c r="AC268" s="73">
        <f>IF($G$245="n/a",0,IF(AC$3&lt;=$C268,0,IF(AC$3&gt;($G$245+$C268),INDEX($D$257:$W$257,,$C268)-SUM($D268:AB268),INDEX($D$257:$W$257,,$C268)/$G$245)))</f>
        <v>0</v>
      </c>
      <c r="AD268" s="73">
        <f>IF($G$245="n/a",0,IF(AD$3&lt;=$C268,0,IF(AD$3&gt;($G$245+$C268),INDEX($D$257:$W$257,,$C268)-SUM($D268:AC268),INDEX($D$257:$W$257,,$C268)/$G$245)))</f>
        <v>0</v>
      </c>
      <c r="AE268" s="73">
        <f>IF($G$245="n/a",0,IF(AE$3&lt;=$C268,0,IF(AE$3&gt;($G$245+$C268),INDEX($D$257:$W$257,,$C268)-SUM($D268:AD268),INDEX($D$257:$W$257,,$C268)/$G$245)))</f>
        <v>0</v>
      </c>
      <c r="AF268" s="73">
        <f>IF($G$245="n/a",0,IF(AF$3&lt;=$C268,0,IF(AF$3&gt;($G$245+$C268),INDEX($D$257:$W$257,,$C268)-SUM($D268:AE268),INDEX($D$257:$W$257,,$C268)/$G$245)))</f>
        <v>0</v>
      </c>
      <c r="AG268" s="73">
        <f>IF($G$245="n/a",0,IF(AG$3&lt;=$C268,0,IF(AG$3&gt;($G$245+$C268),INDEX($D$257:$W$257,,$C268)-SUM($D268:AF268),INDEX($D$257:$W$257,,$C268)/$G$245)))</f>
        <v>0</v>
      </c>
      <c r="AH268" s="73">
        <f>IF($G$245="n/a",0,IF(AH$3&lt;=$C268,0,IF(AH$3&gt;($G$245+$C268),INDEX($D$257:$W$257,,$C268)-SUM($D268:AG268),INDEX($D$257:$W$257,,$C268)/$G$245)))</f>
        <v>0</v>
      </c>
      <c r="AI268" s="73">
        <f>IF($G$245="n/a",0,IF(AI$3&lt;=$C268,0,IF(AI$3&gt;($G$245+$C268),INDEX($D$257:$W$257,,$C268)-SUM($D268:AH268),INDEX($D$257:$W$257,,$C268)/$G$245)))</f>
        <v>0</v>
      </c>
      <c r="AJ268" s="73">
        <f>IF($G$245="n/a",0,IF(AJ$3&lt;=$C268,0,IF(AJ$3&gt;($G$245+$C268),INDEX($D$257:$W$257,,$C268)-SUM($D268:AI268),INDEX($D$257:$W$257,,$C268)/$G$245)))</f>
        <v>0</v>
      </c>
      <c r="AK268" s="73">
        <f>IF($G$245="n/a",0,IF(AK$3&lt;=$C268,0,IF(AK$3&gt;($G$245+$C268),INDEX($D$257:$W$257,,$C268)-SUM($D268:AJ268),INDEX($D$257:$W$257,,$C268)/$G$245)))</f>
        <v>0</v>
      </c>
      <c r="AL268" s="73">
        <f>IF($G$245="n/a",0,IF(AL$3&lt;=$C268,0,IF(AL$3&gt;($G$245+$C268),INDEX($D$257:$W$257,,$C268)-SUM($D268:AK268),INDEX($D$257:$W$257,,$C268)/$G$245)))</f>
        <v>0</v>
      </c>
      <c r="AM268" s="73">
        <f>IF($G$245="n/a",0,IF(AM$3&lt;=$C268,0,IF(AM$3&gt;($G$245+$C268),INDEX($D$257:$W$257,,$C268)-SUM($D268:AL268),INDEX($D$257:$W$257,,$C268)/$G$245)))</f>
        <v>0</v>
      </c>
      <c r="AN268" s="73">
        <f>IF($G$245="n/a",0,IF(AN$3&lt;=$C268,0,IF(AN$3&gt;($G$245+$C268),INDEX($D$257:$W$257,,$C268)-SUM($D268:AM268),INDEX($D$257:$W$257,,$C268)/$G$245)))</f>
        <v>0</v>
      </c>
      <c r="AO268" s="73">
        <f>IF($G$245="n/a",0,IF(AO$3&lt;=$C268,0,IF(AO$3&gt;($G$245+$C268),INDEX($D$257:$W$257,,$C268)-SUM($D268:AN268),INDEX($D$257:$W$257,,$C268)/$G$245)))</f>
        <v>0</v>
      </c>
      <c r="AP268" s="73">
        <f>IF($G$245="n/a",0,IF(AP$3&lt;=$C268,0,IF(AP$3&gt;($G$245+$C268),INDEX($D$257:$W$257,,$C268)-SUM($D268:AO268),INDEX($D$257:$W$257,,$C268)/$G$245)))</f>
        <v>0</v>
      </c>
      <c r="AQ268" s="73">
        <f>IF($G$245="n/a",0,IF(AQ$3&lt;=$C268,0,IF(AQ$3&gt;($G$245+$C268),INDEX($D$257:$W$257,,$C268)-SUM($D268:AP268),INDEX($D$257:$W$257,,$C268)/$G$245)))</f>
        <v>0</v>
      </c>
      <c r="AR268" s="73">
        <f>IF($G$245="n/a",0,IF(AR$3&lt;=$C268,0,IF(AR$3&gt;($G$245+$C268),INDEX($D$257:$W$257,,$C268)-SUM($D268:AQ268),INDEX($D$257:$W$257,,$C268)/$G$245)))</f>
        <v>0</v>
      </c>
      <c r="AS268" s="73">
        <f>IF($G$245="n/a",0,IF(AS$3&lt;=$C268,0,IF(AS$3&gt;($G$245+$C268),INDEX($D$257:$W$257,,$C268)-SUM($D268:AR268),INDEX($D$257:$W$257,,$C268)/$G$245)))</f>
        <v>0</v>
      </c>
      <c r="AT268" s="73">
        <f>IF($G$245="n/a",0,IF(AT$3&lt;=$C268,0,IF(AT$3&gt;($G$245+$C268),INDEX($D$257:$W$257,,$C268)-SUM($D268:AS268),INDEX($D$257:$W$257,,$C268)/$G$245)))</f>
        <v>0</v>
      </c>
      <c r="AU268" s="73">
        <f>IF($G$245="n/a",0,IF(AU$3&lt;=$C268,0,IF(AU$3&gt;($G$245+$C268),INDEX($D$257:$W$257,,$C268)-SUM($D268:AT268),INDEX($D$257:$W$257,,$C268)/$G$245)))</f>
        <v>0</v>
      </c>
      <c r="AV268" s="73">
        <f>IF($G$245="n/a",0,IF(AV$3&lt;=$C268,0,IF(AV$3&gt;($G$245+$C268),INDEX($D$257:$W$257,,$C268)-SUM($D268:AU268),INDEX($D$257:$W$257,,$C268)/$G$245)))</f>
        <v>0</v>
      </c>
      <c r="AW268" s="73">
        <f>IF($G$245="n/a",0,IF(AW$3&lt;=$C268,0,IF(AW$3&gt;($G$245+$C268),INDEX($D$257:$W$257,,$C268)-SUM($D268:AV268),INDEX($D$257:$W$257,,$C268)/$G$245)))</f>
        <v>0</v>
      </c>
      <c r="AX268" s="73">
        <f>IF($G$245="n/a",0,IF(AX$3&lt;=$C268,0,IF(AX$3&gt;($G$245+$C268),INDEX($D$257:$W$257,,$C268)-SUM($D268:AW268),INDEX($D$257:$W$257,,$C268)/$G$245)))</f>
        <v>0</v>
      </c>
      <c r="AY268" s="73">
        <f>IF($G$245="n/a",0,IF(AY$3&lt;=$C268,0,IF(AY$3&gt;($G$245+$C268),INDEX($D$257:$W$257,,$C268)-SUM($D268:AX268),INDEX($D$257:$W$257,,$C268)/$G$245)))</f>
        <v>0</v>
      </c>
      <c r="AZ268" s="73">
        <f>IF($G$245="n/a",0,IF(AZ$3&lt;=$C268,0,IF(AZ$3&gt;($G$245+$C268),INDEX($D$257:$W$257,,$C268)-SUM($D268:AY268),INDEX($D$257:$W$257,,$C268)/$G$245)))</f>
        <v>0</v>
      </c>
      <c r="BA268" s="73">
        <f>IF($G$245="n/a",0,IF(BA$3&lt;=$C268,0,IF(BA$3&gt;($G$245+$C268),INDEX($D$257:$W$257,,$C268)-SUM($D268:AZ268),INDEX($D$257:$W$257,,$C268)/$G$245)))</f>
        <v>0</v>
      </c>
      <c r="BB268" s="73">
        <f>IF($G$245="n/a",0,IF(BB$3&lt;=$C268,0,IF(BB$3&gt;($G$245+$C268),INDEX($D$257:$W$257,,$C268)-SUM($D268:BA268),INDEX($D$257:$W$257,,$C268)/$G$245)))</f>
        <v>0</v>
      </c>
      <c r="BC268" s="73">
        <f>IF($G$245="n/a",0,IF(BC$3&lt;=$C268,0,IF(BC$3&gt;($G$245+$C268),INDEX($D$257:$W$257,,$C268)-SUM($D268:BB268),INDEX($D$257:$W$257,,$C268)/$G$245)))</f>
        <v>0</v>
      </c>
      <c r="BD268" s="73">
        <f>IF($G$245="n/a",0,IF(BD$3&lt;=$C268,0,IF(BD$3&gt;($G$245+$C268),INDEX($D$257:$W$257,,$C268)-SUM($D268:BC268),INDEX($D$257:$W$257,,$C268)/$G$245)))</f>
        <v>0</v>
      </c>
      <c r="BE268" s="73">
        <f>IF($G$245="n/a",0,IF(BE$3&lt;=$C268,0,IF(BE$3&gt;($G$245+$C268),INDEX($D$257:$W$257,,$C268)-SUM($D268:BD268),INDEX($D$257:$W$257,,$C268)/$G$245)))</f>
        <v>0</v>
      </c>
      <c r="BF268" s="73">
        <f>IF($G$245="n/a",0,IF(BF$3&lt;=$C268,0,IF(BF$3&gt;($G$245+$C268),INDEX($D$257:$W$257,,$C268)-SUM($D268:BE268),INDEX($D$257:$W$257,,$C268)/$G$245)))</f>
        <v>0</v>
      </c>
      <c r="BG268" s="73">
        <f>IF($G$245="n/a",0,IF(BG$3&lt;=$C268,0,IF(BG$3&gt;($G$245+$C268),INDEX($D$257:$W$257,,$C268)-SUM($D268:BF268),INDEX($D$257:$W$257,,$C268)/$G$245)))</f>
        <v>0</v>
      </c>
      <c r="BH268" s="73">
        <f>IF($G$245="n/a",0,IF(BH$3&lt;=$C268,0,IF(BH$3&gt;($G$245+$C268),INDEX($D$257:$W$257,,$C268)-SUM($D268:BG268),INDEX($D$257:$W$257,,$C268)/$G$245)))</f>
        <v>0</v>
      </c>
      <c r="BI268" s="73">
        <f>IF($G$245="n/a",0,IF(BI$3&lt;=$C268,0,IF(BI$3&gt;($G$245+$C268),INDEX($D$257:$W$257,,$C268)-SUM($D268:BH268),INDEX($D$257:$W$257,,$C268)/$G$245)))</f>
        <v>0</v>
      </c>
      <c r="BJ268" s="73">
        <f>IF($G$245="n/a",0,IF(BJ$3&lt;=$C268,0,IF(BJ$3&gt;($G$245+$C268),INDEX($D$257:$W$257,,$C268)-SUM($D268:BI268),INDEX($D$257:$W$257,,$C268)/$G$245)))</f>
        <v>0</v>
      </c>
      <c r="BK268" s="73">
        <f>IF($G$245="n/a",0,IF(BK$3&lt;=$C268,0,IF(BK$3&gt;($G$245+$C268),INDEX($D$257:$W$257,,$C268)-SUM($D268:BJ268),INDEX($D$257:$W$257,,$C268)/$G$245)))</f>
        <v>0</v>
      </c>
    </row>
    <row r="269" spans="2:63" outlineLevel="1">
      <c r="B269" s="14">
        <v>2022</v>
      </c>
      <c r="C269">
        <v>10</v>
      </c>
      <c r="D269" s="7"/>
      <c r="E269" s="7">
        <f>IF($F$245="n/a",0,IF(E$3&lt;=$C269,0,IF(E$3&gt;($F$245+$C269),INDEX($D$257:$W$257,,$C269)-SUM($D269:D269),INDEX($D$257:$W$257,,$C269)/$F$245)))</f>
        <v>0</v>
      </c>
      <c r="F269" s="7">
        <f>IF($F$245="n/a",0,IF(F$3&lt;=$C269,0,IF(F$3&gt;($F$245+$C269),INDEX($D$257:$W$257,,$C269)-SUM($D269:E269),INDEX($D$257:$W$257,,$C269)/$F$245)))</f>
        <v>0</v>
      </c>
      <c r="G269" s="7">
        <f>IF($F$245="n/a",0,IF(G$3&lt;=$C269,0,IF(G$3&gt;($F$245+$C269),INDEX($D$257:$W$257,,$C269)-SUM($D269:F269),INDEX($D$257:$W$257,,$C269)/$F$245)))</f>
        <v>0</v>
      </c>
      <c r="H269" s="10">
        <f>IF($F$245="n/a",0,IF(H$3&lt;=$C269,0,IF(H$3&gt;($F$245+$C269),INDEX($D$257:$W$257,,$C269)-SUM($D269:G269),INDEX($D$257:$W$257,,$C269)/$F$245)))</f>
        <v>0</v>
      </c>
      <c r="I269" s="74">
        <f>IF($G$245="n/a",0,IF(I$3&lt;=$C269,0,IF(I$3&gt;($G$245+$C269),INDEX($D$257:$W$257,,$C269)-SUM($D269:H269),INDEX($D$257:$W$257,,$C269)/$G$245)))</f>
        <v>0</v>
      </c>
      <c r="J269" s="73">
        <f>IF($G$245="n/a",0,IF(J$3&lt;=$C269,0,IF(J$3&gt;($G$245+$C269),INDEX($D$257:$W$257,,$C269)-SUM($D269:I269),INDEX($D$257:$W$257,,$C269)/$G$245)))</f>
        <v>0</v>
      </c>
      <c r="K269" s="73">
        <f>IF($G$245="n/a",0,IF(K$3&lt;=$C269,0,IF(K$3&gt;($G$245+$C269),INDEX($D$257:$W$257,,$C269)-SUM($D269:J269),INDEX($D$257:$W$257,,$C269)/$G$245)))</f>
        <v>0</v>
      </c>
      <c r="L269" s="73">
        <f>IF($G$245="n/a",0,IF(L$3&lt;=$C269,0,IF(L$3&gt;($G$245+$C269),INDEX($D$257:$W$257,,$C269)-SUM($D269:K269),INDEX($D$257:$W$257,,$C269)/$G$245)))</f>
        <v>0</v>
      </c>
      <c r="M269" s="73">
        <f>IF($G$245="n/a",0,IF(M$3&lt;=$C269,0,IF(M$3&gt;($G$245+$C269),INDEX($D$257:$W$257,,$C269)-SUM($D269:L269),INDEX($D$257:$W$257,,$C269)/$G$245)))</f>
        <v>0</v>
      </c>
      <c r="N269" s="73">
        <f>IF($G$245="n/a",0,IF(N$3&lt;=$C269,0,IF(N$3&gt;($G$245+$C269),INDEX($D$257:$W$257,,$C269)-SUM($D269:M269),INDEX($D$257:$W$257,,$C269)/$G$245)))</f>
        <v>0</v>
      </c>
      <c r="O269" s="73">
        <f>IF($G$245="n/a",0,IF(O$3&lt;=$C269,0,IF(O$3&gt;($G$245+$C269),INDEX($D$257:$W$257,,$C269)-SUM($D269:N269),INDEX($D$257:$W$257,,$C269)/$G$245)))</f>
        <v>0</v>
      </c>
      <c r="P269" s="73">
        <f>IF($G$245="n/a",0,IF(P$3&lt;=$C269,0,IF(P$3&gt;($G$245+$C269),INDEX($D$257:$W$257,,$C269)-SUM($D269:O269),INDEX($D$257:$W$257,,$C269)/$G$245)))</f>
        <v>0</v>
      </c>
      <c r="Q269" s="73">
        <f>IF($G$245="n/a",0,IF(Q$3&lt;=$C269,0,IF(Q$3&gt;($G$245+$C269),INDEX($D$257:$W$257,,$C269)-SUM($D269:P269),INDEX($D$257:$W$257,,$C269)/$G$245)))</f>
        <v>0</v>
      </c>
      <c r="R269" s="73">
        <f>IF($G$245="n/a",0,IF(R$3&lt;=$C269,0,IF(R$3&gt;($G$245+$C269),INDEX($D$257:$W$257,,$C269)-SUM($D269:Q269),INDEX($D$257:$W$257,,$C269)/$G$245)))</f>
        <v>0</v>
      </c>
      <c r="S269" s="73">
        <f>IF($G$245="n/a",0,IF(S$3&lt;=$C269,0,IF(S$3&gt;($G$245+$C269),INDEX($D$257:$W$257,,$C269)-SUM($D269:R269),INDEX($D$257:$W$257,,$C269)/$G$245)))</f>
        <v>0</v>
      </c>
      <c r="T269" s="73">
        <f>IF($G$245="n/a",0,IF(T$3&lt;=$C269,0,IF(T$3&gt;($G$245+$C269),INDEX($D$257:$W$257,,$C269)-SUM($D269:S269),INDEX($D$257:$W$257,,$C269)/$G$245)))</f>
        <v>0</v>
      </c>
      <c r="U269" s="73">
        <f>IF($G$245="n/a",0,IF(U$3&lt;=$C269,0,IF(U$3&gt;($G$245+$C269),INDEX($D$257:$W$257,,$C269)-SUM($D269:T269),INDEX($D$257:$W$257,,$C269)/$G$245)))</f>
        <v>0</v>
      </c>
      <c r="V269" s="73">
        <f>IF($G$245="n/a",0,IF(V$3&lt;=$C269,0,IF(V$3&gt;($G$245+$C269),INDEX($D$257:$W$257,,$C269)-SUM($D269:U269),INDEX($D$257:$W$257,,$C269)/$G$245)))</f>
        <v>0</v>
      </c>
      <c r="W269" s="73">
        <f>IF($G$245="n/a",0,IF(W$3&lt;=$C269,0,IF(W$3&gt;($G$245+$C269),INDEX($D$257:$W$257,,$C269)-SUM($D269:V269),INDEX($D$257:$W$257,,$C269)/$G$245)))</f>
        <v>0</v>
      </c>
      <c r="X269" s="73">
        <f>IF($G$245="n/a",0,IF(X$3&lt;=$C269,0,IF(X$3&gt;($G$245+$C269),INDEX($D$257:$W$257,,$C269)-SUM($D269:W269),INDEX($D$257:$W$257,,$C269)/$G$245)))</f>
        <v>0</v>
      </c>
      <c r="Y269" s="73">
        <f>IF($G$245="n/a",0,IF(Y$3&lt;=$C269,0,IF(Y$3&gt;($G$245+$C269),INDEX($D$257:$W$257,,$C269)-SUM($D269:X269),INDEX($D$257:$W$257,,$C269)/$G$245)))</f>
        <v>0</v>
      </c>
      <c r="Z269" s="73">
        <f>IF($G$245="n/a",0,IF(Z$3&lt;=$C269,0,IF(Z$3&gt;($G$245+$C269),INDEX($D$257:$W$257,,$C269)-SUM($D269:Y269),INDEX($D$257:$W$257,,$C269)/$G$245)))</f>
        <v>0</v>
      </c>
      <c r="AA269" s="73">
        <f>IF($G$245="n/a",0,IF(AA$3&lt;=$C269,0,IF(AA$3&gt;($G$245+$C269),INDEX($D$257:$W$257,,$C269)-SUM($D269:Z269),INDEX($D$257:$W$257,,$C269)/$G$245)))</f>
        <v>0</v>
      </c>
      <c r="AB269" s="73">
        <f>IF($G$245="n/a",0,IF(AB$3&lt;=$C269,0,IF(AB$3&gt;($G$245+$C269),INDEX($D$257:$W$257,,$C269)-SUM($D269:AA269),INDEX($D$257:$W$257,,$C269)/$G$245)))</f>
        <v>0</v>
      </c>
      <c r="AC269" s="73">
        <f>IF($G$245="n/a",0,IF(AC$3&lt;=$C269,0,IF(AC$3&gt;($G$245+$C269),INDEX($D$257:$W$257,,$C269)-SUM($D269:AB269),INDEX($D$257:$W$257,,$C269)/$G$245)))</f>
        <v>0</v>
      </c>
      <c r="AD269" s="73">
        <f>IF($G$245="n/a",0,IF(AD$3&lt;=$C269,0,IF(AD$3&gt;($G$245+$C269),INDEX($D$257:$W$257,,$C269)-SUM($D269:AC269),INDEX($D$257:$W$257,,$C269)/$G$245)))</f>
        <v>0</v>
      </c>
      <c r="AE269" s="73">
        <f>IF($G$245="n/a",0,IF(AE$3&lt;=$C269,0,IF(AE$3&gt;($G$245+$C269),INDEX($D$257:$W$257,,$C269)-SUM($D269:AD269),INDEX($D$257:$W$257,,$C269)/$G$245)))</f>
        <v>0</v>
      </c>
      <c r="AF269" s="73">
        <f>IF($G$245="n/a",0,IF(AF$3&lt;=$C269,0,IF(AF$3&gt;($G$245+$C269),INDEX($D$257:$W$257,,$C269)-SUM($D269:AE269),INDEX($D$257:$W$257,,$C269)/$G$245)))</f>
        <v>0</v>
      </c>
      <c r="AG269" s="73">
        <f>IF($G$245="n/a",0,IF(AG$3&lt;=$C269,0,IF(AG$3&gt;($G$245+$C269),INDEX($D$257:$W$257,,$C269)-SUM($D269:AF269),INDEX($D$257:$W$257,,$C269)/$G$245)))</f>
        <v>0</v>
      </c>
      <c r="AH269" s="73">
        <f>IF($G$245="n/a",0,IF(AH$3&lt;=$C269,0,IF(AH$3&gt;($G$245+$C269),INDEX($D$257:$W$257,,$C269)-SUM($D269:AG269),INDEX($D$257:$W$257,,$C269)/$G$245)))</f>
        <v>0</v>
      </c>
      <c r="AI269" s="73">
        <f>IF($G$245="n/a",0,IF(AI$3&lt;=$C269,0,IF(AI$3&gt;($G$245+$C269),INDEX($D$257:$W$257,,$C269)-SUM($D269:AH269),INDEX($D$257:$W$257,,$C269)/$G$245)))</f>
        <v>0</v>
      </c>
      <c r="AJ269" s="73">
        <f>IF($G$245="n/a",0,IF(AJ$3&lt;=$C269,0,IF(AJ$3&gt;($G$245+$C269),INDEX($D$257:$W$257,,$C269)-SUM($D269:AI269),INDEX($D$257:$W$257,,$C269)/$G$245)))</f>
        <v>0</v>
      </c>
      <c r="AK269" s="73">
        <f>IF($G$245="n/a",0,IF(AK$3&lt;=$C269,0,IF(AK$3&gt;($G$245+$C269),INDEX($D$257:$W$257,,$C269)-SUM($D269:AJ269),INDEX($D$257:$W$257,,$C269)/$G$245)))</f>
        <v>0</v>
      </c>
      <c r="AL269" s="73">
        <f>IF($G$245="n/a",0,IF(AL$3&lt;=$C269,0,IF(AL$3&gt;($G$245+$C269),INDEX($D$257:$W$257,,$C269)-SUM($D269:AK269),INDEX($D$257:$W$257,,$C269)/$G$245)))</f>
        <v>0</v>
      </c>
      <c r="AM269" s="73">
        <f>IF($G$245="n/a",0,IF(AM$3&lt;=$C269,0,IF(AM$3&gt;($G$245+$C269),INDEX($D$257:$W$257,,$C269)-SUM($D269:AL269),INDEX($D$257:$W$257,,$C269)/$G$245)))</f>
        <v>0</v>
      </c>
      <c r="AN269" s="73">
        <f>IF($G$245="n/a",0,IF(AN$3&lt;=$C269,0,IF(AN$3&gt;($G$245+$C269),INDEX($D$257:$W$257,,$C269)-SUM($D269:AM269),INDEX($D$257:$W$257,,$C269)/$G$245)))</f>
        <v>0</v>
      </c>
      <c r="AO269" s="73">
        <f>IF($G$245="n/a",0,IF(AO$3&lt;=$C269,0,IF(AO$3&gt;($G$245+$C269),INDEX($D$257:$W$257,,$C269)-SUM($D269:AN269),INDEX($D$257:$W$257,,$C269)/$G$245)))</f>
        <v>0</v>
      </c>
      <c r="AP269" s="73">
        <f>IF($G$245="n/a",0,IF(AP$3&lt;=$C269,0,IF(AP$3&gt;($G$245+$C269),INDEX($D$257:$W$257,,$C269)-SUM($D269:AO269),INDEX($D$257:$W$257,,$C269)/$G$245)))</f>
        <v>0</v>
      </c>
      <c r="AQ269" s="73">
        <f>IF($G$245="n/a",0,IF(AQ$3&lt;=$C269,0,IF(AQ$3&gt;($G$245+$C269),INDEX($D$257:$W$257,,$C269)-SUM($D269:AP269),INDEX($D$257:$W$257,,$C269)/$G$245)))</f>
        <v>0</v>
      </c>
      <c r="AR269" s="73">
        <f>IF($G$245="n/a",0,IF(AR$3&lt;=$C269,0,IF(AR$3&gt;($G$245+$C269),INDEX($D$257:$W$257,,$C269)-SUM($D269:AQ269),INDEX($D$257:$W$257,,$C269)/$G$245)))</f>
        <v>0</v>
      </c>
      <c r="AS269" s="73">
        <f>IF($G$245="n/a",0,IF(AS$3&lt;=$C269,0,IF(AS$3&gt;($G$245+$C269),INDEX($D$257:$W$257,,$C269)-SUM($D269:AR269),INDEX($D$257:$W$257,,$C269)/$G$245)))</f>
        <v>0</v>
      </c>
      <c r="AT269" s="73">
        <f>IF($G$245="n/a",0,IF(AT$3&lt;=$C269,0,IF(AT$3&gt;($G$245+$C269),INDEX($D$257:$W$257,,$C269)-SUM($D269:AS269),INDEX($D$257:$W$257,,$C269)/$G$245)))</f>
        <v>0</v>
      </c>
      <c r="AU269" s="73">
        <f>IF($G$245="n/a",0,IF(AU$3&lt;=$C269,0,IF(AU$3&gt;($G$245+$C269),INDEX($D$257:$W$257,,$C269)-SUM($D269:AT269),INDEX($D$257:$W$257,,$C269)/$G$245)))</f>
        <v>0</v>
      </c>
      <c r="AV269" s="73">
        <f>IF($G$245="n/a",0,IF(AV$3&lt;=$C269,0,IF(AV$3&gt;($G$245+$C269),INDEX($D$257:$W$257,,$C269)-SUM($D269:AU269),INDEX($D$257:$W$257,,$C269)/$G$245)))</f>
        <v>0</v>
      </c>
      <c r="AW269" s="73">
        <f>IF($G$245="n/a",0,IF(AW$3&lt;=$C269,0,IF(AW$3&gt;($G$245+$C269),INDEX($D$257:$W$257,,$C269)-SUM($D269:AV269),INDEX($D$257:$W$257,,$C269)/$G$245)))</f>
        <v>0</v>
      </c>
      <c r="AX269" s="73">
        <f>IF($G$245="n/a",0,IF(AX$3&lt;=$C269,0,IF(AX$3&gt;($G$245+$C269),INDEX($D$257:$W$257,,$C269)-SUM($D269:AW269),INDEX($D$257:$W$257,,$C269)/$G$245)))</f>
        <v>0</v>
      </c>
      <c r="AY269" s="73">
        <f>IF($G$245="n/a",0,IF(AY$3&lt;=$C269,0,IF(AY$3&gt;($G$245+$C269),INDEX($D$257:$W$257,,$C269)-SUM($D269:AX269),INDEX($D$257:$W$257,,$C269)/$G$245)))</f>
        <v>0</v>
      </c>
      <c r="AZ269" s="73">
        <f>IF($G$245="n/a",0,IF(AZ$3&lt;=$C269,0,IF(AZ$3&gt;($G$245+$C269),INDEX($D$257:$W$257,,$C269)-SUM($D269:AY269),INDEX($D$257:$W$257,,$C269)/$G$245)))</f>
        <v>0</v>
      </c>
      <c r="BA269" s="73">
        <f>IF($G$245="n/a",0,IF(BA$3&lt;=$C269,0,IF(BA$3&gt;($G$245+$C269),INDEX($D$257:$W$257,,$C269)-SUM($D269:AZ269),INDEX($D$257:$W$257,,$C269)/$G$245)))</f>
        <v>0</v>
      </c>
      <c r="BB269" s="73">
        <f>IF($G$245="n/a",0,IF(BB$3&lt;=$C269,0,IF(BB$3&gt;($G$245+$C269),INDEX($D$257:$W$257,,$C269)-SUM($D269:BA269),INDEX($D$257:$W$257,,$C269)/$G$245)))</f>
        <v>0</v>
      </c>
      <c r="BC269" s="73">
        <f>IF($G$245="n/a",0,IF(BC$3&lt;=$C269,0,IF(BC$3&gt;($G$245+$C269),INDEX($D$257:$W$257,,$C269)-SUM($D269:BB269),INDEX($D$257:$W$257,,$C269)/$G$245)))</f>
        <v>0</v>
      </c>
      <c r="BD269" s="73">
        <f>IF($G$245="n/a",0,IF(BD$3&lt;=$C269,0,IF(BD$3&gt;($G$245+$C269),INDEX($D$257:$W$257,,$C269)-SUM($D269:BC269),INDEX($D$257:$W$257,,$C269)/$G$245)))</f>
        <v>0</v>
      </c>
      <c r="BE269" s="73">
        <f>IF($G$245="n/a",0,IF(BE$3&lt;=$C269,0,IF(BE$3&gt;($G$245+$C269),INDEX($D$257:$W$257,,$C269)-SUM($D269:BD269),INDEX($D$257:$W$257,,$C269)/$G$245)))</f>
        <v>0</v>
      </c>
      <c r="BF269" s="73">
        <f>IF($G$245="n/a",0,IF(BF$3&lt;=$C269,0,IF(BF$3&gt;($G$245+$C269),INDEX($D$257:$W$257,,$C269)-SUM($D269:BE269),INDEX($D$257:$W$257,,$C269)/$G$245)))</f>
        <v>0</v>
      </c>
      <c r="BG269" s="73">
        <f>IF($G$245="n/a",0,IF(BG$3&lt;=$C269,0,IF(BG$3&gt;($G$245+$C269),INDEX($D$257:$W$257,,$C269)-SUM($D269:BF269),INDEX($D$257:$W$257,,$C269)/$G$245)))</f>
        <v>0</v>
      </c>
      <c r="BH269" s="73">
        <f>IF($G$245="n/a",0,IF(BH$3&lt;=$C269,0,IF(BH$3&gt;($G$245+$C269),INDEX($D$257:$W$257,,$C269)-SUM($D269:BG269),INDEX($D$257:$W$257,,$C269)/$G$245)))</f>
        <v>0</v>
      </c>
      <c r="BI269" s="73">
        <f>IF($G$245="n/a",0,IF(BI$3&lt;=$C269,0,IF(BI$3&gt;($G$245+$C269),INDEX($D$257:$W$257,,$C269)-SUM($D269:BH269),INDEX($D$257:$W$257,,$C269)/$G$245)))</f>
        <v>0</v>
      </c>
      <c r="BJ269" s="73">
        <f>IF($G$245="n/a",0,IF(BJ$3&lt;=$C269,0,IF(BJ$3&gt;($G$245+$C269),INDEX($D$257:$W$257,,$C269)-SUM($D269:BI269),INDEX($D$257:$W$257,,$C269)/$G$245)))</f>
        <v>0</v>
      </c>
      <c r="BK269" s="73">
        <f>IF($G$245="n/a",0,IF(BK$3&lt;=$C269,0,IF(BK$3&gt;($G$245+$C269),INDEX($D$257:$W$257,,$C269)-SUM($D269:BJ269),INDEX($D$257:$W$257,,$C269)/$G$245)))</f>
        <v>0</v>
      </c>
    </row>
    <row r="270" spans="2:63" outlineLevel="1">
      <c r="B270" s="14">
        <v>2023</v>
      </c>
      <c r="C270">
        <v>11</v>
      </c>
      <c r="D270" s="7"/>
      <c r="E270" s="7">
        <f>IF($F$245="n/a",0,IF(E$3&lt;=$C270,0,IF(E$3&gt;($F$245+$C270),INDEX($D$257:$W$257,,$C270)-SUM($D270:D270),INDEX($D$257:$W$257,,$C270)/$F$245)))</f>
        <v>0</v>
      </c>
      <c r="F270" s="7">
        <f>IF($F$245="n/a",0,IF(F$3&lt;=$C270,0,IF(F$3&gt;($F$245+$C270),INDEX($D$257:$W$257,,$C270)-SUM($D270:E270),INDEX($D$257:$W$257,,$C270)/$F$245)))</f>
        <v>0</v>
      </c>
      <c r="G270" s="7">
        <f>IF($F$245="n/a",0,IF(G$3&lt;=$C270,0,IF(G$3&gt;($F$245+$C270),INDEX($D$257:$W$257,,$C270)-SUM($D270:F270),INDEX($D$257:$W$257,,$C270)/$F$245)))</f>
        <v>0</v>
      </c>
      <c r="H270" s="10">
        <f>IF($F$245="n/a",0,IF(H$3&lt;=$C270,0,IF(H$3&gt;($F$245+$C270),INDEX($D$257:$W$257,,$C270)-SUM($D270:G270),INDEX($D$257:$W$257,,$C270)/$F$245)))</f>
        <v>0</v>
      </c>
      <c r="I270" s="74">
        <f>IF($G$245="n/a",0,IF(I$3&lt;=$C270,0,IF(I$3&gt;($G$245+$C270),INDEX($D$257:$W$257,,$C270)-SUM($D270:H270),INDEX($D$257:$W$257,,$C270)/$G$245)))</f>
        <v>0</v>
      </c>
      <c r="J270" s="73">
        <f>IF($G$245="n/a",0,IF(J$3&lt;=$C270,0,IF(J$3&gt;($G$245+$C270),INDEX($D$257:$W$257,,$C270)-SUM($D270:I270),INDEX($D$257:$W$257,,$C270)/$G$245)))</f>
        <v>0</v>
      </c>
      <c r="K270" s="73">
        <f>IF($G$245="n/a",0,IF(K$3&lt;=$C270,0,IF(K$3&gt;($G$245+$C270),INDEX($D$257:$W$257,,$C270)-SUM($D270:J270),INDEX($D$257:$W$257,,$C270)/$G$245)))</f>
        <v>0</v>
      </c>
      <c r="L270" s="73">
        <f>IF($G$245="n/a",0,IF(L$3&lt;=$C270,0,IF(L$3&gt;($G$245+$C270),INDEX($D$257:$W$257,,$C270)-SUM($D270:K270),INDEX($D$257:$W$257,,$C270)/$G$245)))</f>
        <v>0</v>
      </c>
      <c r="M270" s="73">
        <f>IF($G$245="n/a",0,IF(M$3&lt;=$C270,0,IF(M$3&gt;($G$245+$C270),INDEX($D$257:$W$257,,$C270)-SUM($D270:L270),INDEX($D$257:$W$257,,$C270)/$G$245)))</f>
        <v>0</v>
      </c>
      <c r="N270" s="73">
        <f>IF($G$245="n/a",0,IF(N$3&lt;=$C270,0,IF(N$3&gt;($G$245+$C270),INDEX($D$257:$W$257,,$C270)-SUM($D270:M270),INDEX($D$257:$W$257,,$C270)/$G$245)))</f>
        <v>0</v>
      </c>
      <c r="O270" s="73">
        <f>IF($G$245="n/a",0,IF(O$3&lt;=$C270,0,IF(O$3&gt;($G$245+$C270),INDEX($D$257:$W$257,,$C270)-SUM($D270:N270),INDEX($D$257:$W$257,,$C270)/$G$245)))</f>
        <v>0</v>
      </c>
      <c r="P270" s="73">
        <f>IF($G$245="n/a",0,IF(P$3&lt;=$C270,0,IF(P$3&gt;($G$245+$C270),INDEX($D$257:$W$257,,$C270)-SUM($D270:O270),INDEX($D$257:$W$257,,$C270)/$G$245)))</f>
        <v>0</v>
      </c>
      <c r="Q270" s="73">
        <f>IF($G$245="n/a",0,IF(Q$3&lt;=$C270,0,IF(Q$3&gt;($G$245+$C270),INDEX($D$257:$W$257,,$C270)-SUM($D270:P270),INDEX($D$257:$W$257,,$C270)/$G$245)))</f>
        <v>0</v>
      </c>
      <c r="R270" s="73">
        <f>IF($G$245="n/a",0,IF(R$3&lt;=$C270,0,IF(R$3&gt;($G$245+$C270),INDEX($D$257:$W$257,,$C270)-SUM($D270:Q270),INDEX($D$257:$W$257,,$C270)/$G$245)))</f>
        <v>0</v>
      </c>
      <c r="S270" s="73">
        <f>IF($G$245="n/a",0,IF(S$3&lt;=$C270,0,IF(S$3&gt;($G$245+$C270),INDEX($D$257:$W$257,,$C270)-SUM($D270:R270),INDEX($D$257:$W$257,,$C270)/$G$245)))</f>
        <v>0</v>
      </c>
      <c r="T270" s="73">
        <f>IF($G$245="n/a",0,IF(T$3&lt;=$C270,0,IF(T$3&gt;($G$245+$C270),INDEX($D$257:$W$257,,$C270)-SUM($D270:S270),INDEX($D$257:$W$257,,$C270)/$G$245)))</f>
        <v>0</v>
      </c>
      <c r="U270" s="73">
        <f>IF($G$245="n/a",0,IF(U$3&lt;=$C270,0,IF(U$3&gt;($G$245+$C270),INDEX($D$257:$W$257,,$C270)-SUM($D270:T270),INDEX($D$257:$W$257,,$C270)/$G$245)))</f>
        <v>0</v>
      </c>
      <c r="V270" s="73">
        <f>IF($G$245="n/a",0,IF(V$3&lt;=$C270,0,IF(V$3&gt;($G$245+$C270),INDEX($D$257:$W$257,,$C270)-SUM($D270:U270),INDEX($D$257:$W$257,,$C270)/$G$245)))</f>
        <v>0</v>
      </c>
      <c r="W270" s="73">
        <f>IF($G$245="n/a",0,IF(W$3&lt;=$C270,0,IF(W$3&gt;($G$245+$C270),INDEX($D$257:$W$257,,$C270)-SUM($D270:V270),INDEX($D$257:$W$257,,$C270)/$G$245)))</f>
        <v>0</v>
      </c>
      <c r="X270" s="73">
        <f>IF($G$245="n/a",0,IF(X$3&lt;=$C270,0,IF(X$3&gt;($G$245+$C270),INDEX($D$257:$W$257,,$C270)-SUM($D270:W270),INDEX($D$257:$W$257,,$C270)/$G$245)))</f>
        <v>0</v>
      </c>
      <c r="Y270" s="73">
        <f>IF($G$245="n/a",0,IF(Y$3&lt;=$C270,0,IF(Y$3&gt;($G$245+$C270),INDEX($D$257:$W$257,,$C270)-SUM($D270:X270),INDEX($D$257:$W$257,,$C270)/$G$245)))</f>
        <v>0</v>
      </c>
      <c r="Z270" s="73">
        <f>IF($G$245="n/a",0,IF(Z$3&lt;=$C270,0,IF(Z$3&gt;($G$245+$C270),INDEX($D$257:$W$257,,$C270)-SUM($D270:Y270),INDEX($D$257:$W$257,,$C270)/$G$245)))</f>
        <v>0</v>
      </c>
      <c r="AA270" s="73">
        <f>IF($G$245="n/a",0,IF(AA$3&lt;=$C270,0,IF(AA$3&gt;($G$245+$C270),INDEX($D$257:$W$257,,$C270)-SUM($D270:Z270),INDEX($D$257:$W$257,,$C270)/$G$245)))</f>
        <v>0</v>
      </c>
      <c r="AB270" s="73">
        <f>IF($G$245="n/a",0,IF(AB$3&lt;=$C270,0,IF(AB$3&gt;($G$245+$C270),INDEX($D$257:$W$257,,$C270)-SUM($D270:AA270),INDEX($D$257:$W$257,,$C270)/$G$245)))</f>
        <v>0</v>
      </c>
      <c r="AC270" s="73">
        <f>IF($G$245="n/a",0,IF(AC$3&lt;=$C270,0,IF(AC$3&gt;($G$245+$C270),INDEX($D$257:$W$257,,$C270)-SUM($D270:AB270),INDEX($D$257:$W$257,,$C270)/$G$245)))</f>
        <v>0</v>
      </c>
      <c r="AD270" s="73">
        <f>IF($G$245="n/a",0,IF(AD$3&lt;=$C270,0,IF(AD$3&gt;($G$245+$C270),INDEX($D$257:$W$257,,$C270)-SUM($D270:AC270),INDEX($D$257:$W$257,,$C270)/$G$245)))</f>
        <v>0</v>
      </c>
      <c r="AE270" s="73">
        <f>IF($G$245="n/a",0,IF(AE$3&lt;=$C270,0,IF(AE$3&gt;($G$245+$C270),INDEX($D$257:$W$257,,$C270)-SUM($D270:AD270),INDEX($D$257:$W$257,,$C270)/$G$245)))</f>
        <v>0</v>
      </c>
      <c r="AF270" s="73">
        <f>IF($G$245="n/a",0,IF(AF$3&lt;=$C270,0,IF(AF$3&gt;($G$245+$C270),INDEX($D$257:$W$257,,$C270)-SUM($D270:AE270),INDEX($D$257:$W$257,,$C270)/$G$245)))</f>
        <v>0</v>
      </c>
      <c r="AG270" s="73">
        <f>IF($G$245="n/a",0,IF(AG$3&lt;=$C270,0,IF(AG$3&gt;($G$245+$C270),INDEX($D$257:$W$257,,$C270)-SUM($D270:AF270),INDEX($D$257:$W$257,,$C270)/$G$245)))</f>
        <v>0</v>
      </c>
      <c r="AH270" s="73">
        <f>IF($G$245="n/a",0,IF(AH$3&lt;=$C270,0,IF(AH$3&gt;($G$245+$C270),INDEX($D$257:$W$257,,$C270)-SUM($D270:AG270),INDEX($D$257:$W$257,,$C270)/$G$245)))</f>
        <v>0</v>
      </c>
      <c r="AI270" s="73">
        <f>IF($G$245="n/a",0,IF(AI$3&lt;=$C270,0,IF(AI$3&gt;($G$245+$C270),INDEX($D$257:$W$257,,$C270)-SUM($D270:AH270),INDEX($D$257:$W$257,,$C270)/$G$245)))</f>
        <v>0</v>
      </c>
      <c r="AJ270" s="73">
        <f>IF($G$245="n/a",0,IF(AJ$3&lt;=$C270,0,IF(AJ$3&gt;($G$245+$C270),INDEX($D$257:$W$257,,$C270)-SUM($D270:AI270),INDEX($D$257:$W$257,,$C270)/$G$245)))</f>
        <v>0</v>
      </c>
      <c r="AK270" s="73">
        <f>IF($G$245="n/a",0,IF(AK$3&lt;=$C270,0,IF(AK$3&gt;($G$245+$C270),INDEX($D$257:$W$257,,$C270)-SUM($D270:AJ270),INDEX($D$257:$W$257,,$C270)/$G$245)))</f>
        <v>0</v>
      </c>
      <c r="AL270" s="73">
        <f>IF($G$245="n/a",0,IF(AL$3&lt;=$C270,0,IF(AL$3&gt;($G$245+$C270),INDEX($D$257:$W$257,,$C270)-SUM($D270:AK270),INDEX($D$257:$W$257,,$C270)/$G$245)))</f>
        <v>0</v>
      </c>
      <c r="AM270" s="73">
        <f>IF($G$245="n/a",0,IF(AM$3&lt;=$C270,0,IF(AM$3&gt;($G$245+$C270),INDEX($D$257:$W$257,,$C270)-SUM($D270:AL270),INDEX($D$257:$W$257,,$C270)/$G$245)))</f>
        <v>0</v>
      </c>
      <c r="AN270" s="73">
        <f>IF($G$245="n/a",0,IF(AN$3&lt;=$C270,0,IF(AN$3&gt;($G$245+$C270),INDEX($D$257:$W$257,,$C270)-SUM($D270:AM270),INDEX($D$257:$W$257,,$C270)/$G$245)))</f>
        <v>0</v>
      </c>
      <c r="AO270" s="73">
        <f>IF($G$245="n/a",0,IF(AO$3&lt;=$C270,0,IF(AO$3&gt;($G$245+$C270),INDEX($D$257:$W$257,,$C270)-SUM($D270:AN270),INDEX($D$257:$W$257,,$C270)/$G$245)))</f>
        <v>0</v>
      </c>
      <c r="AP270" s="73">
        <f>IF($G$245="n/a",0,IF(AP$3&lt;=$C270,0,IF(AP$3&gt;($G$245+$C270),INDEX($D$257:$W$257,,$C270)-SUM($D270:AO270),INDEX($D$257:$W$257,,$C270)/$G$245)))</f>
        <v>0</v>
      </c>
      <c r="AQ270" s="73">
        <f>IF($G$245="n/a",0,IF(AQ$3&lt;=$C270,0,IF(AQ$3&gt;($G$245+$C270),INDEX($D$257:$W$257,,$C270)-SUM($D270:AP270),INDEX($D$257:$W$257,,$C270)/$G$245)))</f>
        <v>0</v>
      </c>
      <c r="AR270" s="73">
        <f>IF($G$245="n/a",0,IF(AR$3&lt;=$C270,0,IF(AR$3&gt;($G$245+$C270),INDEX($D$257:$W$257,,$C270)-SUM($D270:AQ270),INDEX($D$257:$W$257,,$C270)/$G$245)))</f>
        <v>0</v>
      </c>
      <c r="AS270" s="73">
        <f>IF($G$245="n/a",0,IF(AS$3&lt;=$C270,0,IF(AS$3&gt;($G$245+$C270),INDEX($D$257:$W$257,,$C270)-SUM($D270:AR270),INDEX($D$257:$W$257,,$C270)/$G$245)))</f>
        <v>0</v>
      </c>
      <c r="AT270" s="73">
        <f>IF($G$245="n/a",0,IF(AT$3&lt;=$C270,0,IF(AT$3&gt;($G$245+$C270),INDEX($D$257:$W$257,,$C270)-SUM($D270:AS270),INDEX($D$257:$W$257,,$C270)/$G$245)))</f>
        <v>0</v>
      </c>
      <c r="AU270" s="73">
        <f>IF($G$245="n/a",0,IF(AU$3&lt;=$C270,0,IF(AU$3&gt;($G$245+$C270),INDEX($D$257:$W$257,,$C270)-SUM($D270:AT270),INDEX($D$257:$W$257,,$C270)/$G$245)))</f>
        <v>0</v>
      </c>
      <c r="AV270" s="73">
        <f>IF($G$245="n/a",0,IF(AV$3&lt;=$C270,0,IF(AV$3&gt;($G$245+$C270),INDEX($D$257:$W$257,,$C270)-SUM($D270:AU270),INDEX($D$257:$W$257,,$C270)/$G$245)))</f>
        <v>0</v>
      </c>
      <c r="AW270" s="73">
        <f>IF($G$245="n/a",0,IF(AW$3&lt;=$C270,0,IF(AW$3&gt;($G$245+$C270),INDEX($D$257:$W$257,,$C270)-SUM($D270:AV270),INDEX($D$257:$W$257,,$C270)/$G$245)))</f>
        <v>0</v>
      </c>
      <c r="AX270" s="73">
        <f>IF($G$245="n/a",0,IF(AX$3&lt;=$C270,0,IF(AX$3&gt;($G$245+$C270),INDEX($D$257:$W$257,,$C270)-SUM($D270:AW270),INDEX($D$257:$W$257,,$C270)/$G$245)))</f>
        <v>0</v>
      </c>
      <c r="AY270" s="73">
        <f>IF($G$245="n/a",0,IF(AY$3&lt;=$C270,0,IF(AY$3&gt;($G$245+$C270),INDEX($D$257:$W$257,,$C270)-SUM($D270:AX270),INDEX($D$257:$W$257,,$C270)/$G$245)))</f>
        <v>0</v>
      </c>
      <c r="AZ270" s="73">
        <f>IF($G$245="n/a",0,IF(AZ$3&lt;=$C270,0,IF(AZ$3&gt;($G$245+$C270),INDEX($D$257:$W$257,,$C270)-SUM($D270:AY270),INDEX($D$257:$W$257,,$C270)/$G$245)))</f>
        <v>0</v>
      </c>
      <c r="BA270" s="73">
        <f>IF($G$245="n/a",0,IF(BA$3&lt;=$C270,0,IF(BA$3&gt;($G$245+$C270),INDEX($D$257:$W$257,,$C270)-SUM($D270:AZ270),INDEX($D$257:$W$257,,$C270)/$G$245)))</f>
        <v>0</v>
      </c>
      <c r="BB270" s="73">
        <f>IF($G$245="n/a",0,IF(BB$3&lt;=$C270,0,IF(BB$3&gt;($G$245+$C270),INDEX($D$257:$W$257,,$C270)-SUM($D270:BA270),INDEX($D$257:$W$257,,$C270)/$G$245)))</f>
        <v>0</v>
      </c>
      <c r="BC270" s="73">
        <f>IF($G$245="n/a",0,IF(BC$3&lt;=$C270,0,IF(BC$3&gt;($G$245+$C270),INDEX($D$257:$W$257,,$C270)-SUM($D270:BB270),INDEX($D$257:$W$257,,$C270)/$G$245)))</f>
        <v>0</v>
      </c>
      <c r="BD270" s="73">
        <f>IF($G$245="n/a",0,IF(BD$3&lt;=$C270,0,IF(BD$3&gt;($G$245+$C270),INDEX($D$257:$W$257,,$C270)-SUM($D270:BC270),INDEX($D$257:$W$257,,$C270)/$G$245)))</f>
        <v>0</v>
      </c>
      <c r="BE270" s="73">
        <f>IF($G$245="n/a",0,IF(BE$3&lt;=$C270,0,IF(BE$3&gt;($G$245+$C270),INDEX($D$257:$W$257,,$C270)-SUM($D270:BD270),INDEX($D$257:$W$257,,$C270)/$G$245)))</f>
        <v>0</v>
      </c>
      <c r="BF270" s="73">
        <f>IF($G$245="n/a",0,IF(BF$3&lt;=$C270,0,IF(BF$3&gt;($G$245+$C270),INDEX($D$257:$W$257,,$C270)-SUM($D270:BE270),INDEX($D$257:$W$257,,$C270)/$G$245)))</f>
        <v>0</v>
      </c>
      <c r="BG270" s="73">
        <f>IF($G$245="n/a",0,IF(BG$3&lt;=$C270,0,IF(BG$3&gt;($G$245+$C270),INDEX($D$257:$W$257,,$C270)-SUM($D270:BF270),INDEX($D$257:$W$257,,$C270)/$G$245)))</f>
        <v>0</v>
      </c>
      <c r="BH270" s="73">
        <f>IF($G$245="n/a",0,IF(BH$3&lt;=$C270,0,IF(BH$3&gt;($G$245+$C270),INDEX($D$257:$W$257,,$C270)-SUM($D270:BG270),INDEX($D$257:$W$257,,$C270)/$G$245)))</f>
        <v>0</v>
      </c>
      <c r="BI270" s="73">
        <f>IF($G$245="n/a",0,IF(BI$3&lt;=$C270,0,IF(BI$3&gt;($G$245+$C270),INDEX($D$257:$W$257,,$C270)-SUM($D270:BH270),INDEX($D$257:$W$257,,$C270)/$G$245)))</f>
        <v>0</v>
      </c>
      <c r="BJ270" s="73">
        <f>IF($G$245="n/a",0,IF(BJ$3&lt;=$C270,0,IF(BJ$3&gt;($G$245+$C270),INDEX($D$257:$W$257,,$C270)-SUM($D270:BI270),INDEX($D$257:$W$257,,$C270)/$G$245)))</f>
        <v>0</v>
      </c>
      <c r="BK270" s="73">
        <f>IF($G$245="n/a",0,IF(BK$3&lt;=$C270,0,IF(BK$3&gt;($G$245+$C270),INDEX($D$257:$W$257,,$C270)-SUM($D270:BJ270),INDEX($D$257:$W$257,,$C270)/$G$245)))</f>
        <v>0</v>
      </c>
    </row>
    <row r="271" spans="2:63" outlineLevel="1">
      <c r="B271" s="14">
        <v>2024</v>
      </c>
      <c r="C271">
        <v>12</v>
      </c>
      <c r="D271" s="7"/>
      <c r="E271" s="7">
        <f>IF($F$245="n/a",0,IF(E$3&lt;=$C271,0,IF(E$3&gt;($F$245+$C271),INDEX($D$257:$W$257,,$C271)-SUM($D271:D271),INDEX($D$257:$W$257,,$C271)/$F$245)))</f>
        <v>0</v>
      </c>
      <c r="F271" s="7">
        <f>IF($F$245="n/a",0,IF(F$3&lt;=$C271,0,IF(F$3&gt;($F$245+$C271),INDEX($D$257:$W$257,,$C271)-SUM($D271:E271),INDEX($D$257:$W$257,,$C271)/$F$245)))</f>
        <v>0</v>
      </c>
      <c r="G271" s="7">
        <f>IF($F$245="n/a",0,IF(G$3&lt;=$C271,0,IF(G$3&gt;($F$245+$C271),INDEX($D$257:$W$257,,$C271)-SUM($D271:F271),INDEX($D$257:$W$257,,$C271)/$F$245)))</f>
        <v>0</v>
      </c>
      <c r="H271" s="10">
        <f>IF($F$245="n/a",0,IF(H$3&lt;=$C271,0,IF(H$3&gt;($F$245+$C271),INDEX($D$257:$W$257,,$C271)-SUM($D271:G271),INDEX($D$257:$W$257,,$C271)/$F$245)))</f>
        <v>0</v>
      </c>
      <c r="I271" s="74">
        <f>IF($G$245="n/a",0,IF(I$3&lt;=$C271,0,IF(I$3&gt;($G$245+$C271),INDEX($D$257:$W$257,,$C271)-SUM($D271:H271),INDEX($D$257:$W$257,,$C271)/$G$245)))</f>
        <v>0</v>
      </c>
      <c r="J271" s="73">
        <f>IF($G$245="n/a",0,IF(J$3&lt;=$C271,0,IF(J$3&gt;($G$245+$C271),INDEX($D$257:$W$257,,$C271)-SUM($D271:I271),INDEX($D$257:$W$257,,$C271)/$G$245)))</f>
        <v>0</v>
      </c>
      <c r="K271" s="73">
        <f>IF($G$245="n/a",0,IF(K$3&lt;=$C271,0,IF(K$3&gt;($G$245+$C271),INDEX($D$257:$W$257,,$C271)-SUM($D271:J271),INDEX($D$257:$W$257,,$C271)/$G$245)))</f>
        <v>0</v>
      </c>
      <c r="L271" s="73">
        <f>IF($G$245="n/a",0,IF(L$3&lt;=$C271,0,IF(L$3&gt;($G$245+$C271),INDEX($D$257:$W$257,,$C271)-SUM($D271:K271),INDEX($D$257:$W$257,,$C271)/$G$245)))</f>
        <v>0</v>
      </c>
      <c r="M271" s="73">
        <f>IF($G$245="n/a",0,IF(M$3&lt;=$C271,0,IF(M$3&gt;($G$245+$C271),INDEX($D$257:$W$257,,$C271)-SUM($D271:L271),INDEX($D$257:$W$257,,$C271)/$G$245)))</f>
        <v>0</v>
      </c>
      <c r="N271" s="73">
        <f>IF($G$245="n/a",0,IF(N$3&lt;=$C271,0,IF(N$3&gt;($G$245+$C271),INDEX($D$257:$W$257,,$C271)-SUM($D271:M271),INDEX($D$257:$W$257,,$C271)/$G$245)))</f>
        <v>0</v>
      </c>
      <c r="O271" s="73">
        <f>IF($G$245="n/a",0,IF(O$3&lt;=$C271,0,IF(O$3&gt;($G$245+$C271),INDEX($D$257:$W$257,,$C271)-SUM($D271:N271),INDEX($D$257:$W$257,,$C271)/$G$245)))</f>
        <v>0</v>
      </c>
      <c r="P271" s="73">
        <f>IF($G$245="n/a",0,IF(P$3&lt;=$C271,0,IF(P$3&gt;($G$245+$C271),INDEX($D$257:$W$257,,$C271)-SUM($D271:O271),INDEX($D$257:$W$257,,$C271)/$G$245)))</f>
        <v>0</v>
      </c>
      <c r="Q271" s="73">
        <f>IF($G$245="n/a",0,IF(Q$3&lt;=$C271,0,IF(Q$3&gt;($G$245+$C271),INDEX($D$257:$W$257,,$C271)-SUM($D271:P271),INDEX($D$257:$W$257,,$C271)/$G$245)))</f>
        <v>0</v>
      </c>
      <c r="R271" s="73">
        <f>IF($G$245="n/a",0,IF(R$3&lt;=$C271,0,IF(R$3&gt;($G$245+$C271),INDEX($D$257:$W$257,,$C271)-SUM($D271:Q271),INDEX($D$257:$W$257,,$C271)/$G$245)))</f>
        <v>0</v>
      </c>
      <c r="S271" s="73">
        <f>IF($G$245="n/a",0,IF(S$3&lt;=$C271,0,IF(S$3&gt;($G$245+$C271),INDEX($D$257:$W$257,,$C271)-SUM($D271:R271),INDEX($D$257:$W$257,,$C271)/$G$245)))</f>
        <v>0</v>
      </c>
      <c r="T271" s="73">
        <f>IF($G$245="n/a",0,IF(T$3&lt;=$C271,0,IF(T$3&gt;($G$245+$C271),INDEX($D$257:$W$257,,$C271)-SUM($D271:S271),INDEX($D$257:$W$257,,$C271)/$G$245)))</f>
        <v>0</v>
      </c>
      <c r="U271" s="73">
        <f>IF($G$245="n/a",0,IF(U$3&lt;=$C271,0,IF(U$3&gt;($G$245+$C271),INDEX($D$257:$W$257,,$C271)-SUM($D271:T271),INDEX($D$257:$W$257,,$C271)/$G$245)))</f>
        <v>0</v>
      </c>
      <c r="V271" s="73">
        <f>IF($G$245="n/a",0,IF(V$3&lt;=$C271,0,IF(V$3&gt;($G$245+$C271),INDEX($D$257:$W$257,,$C271)-SUM($D271:U271),INDEX($D$257:$W$257,,$C271)/$G$245)))</f>
        <v>0</v>
      </c>
      <c r="W271" s="73">
        <f>IF($G$245="n/a",0,IF(W$3&lt;=$C271,0,IF(W$3&gt;($G$245+$C271),INDEX($D$257:$W$257,,$C271)-SUM($D271:V271),INDEX($D$257:$W$257,,$C271)/$G$245)))</f>
        <v>0</v>
      </c>
      <c r="X271" s="73">
        <f>IF($G$245="n/a",0,IF(X$3&lt;=$C271,0,IF(X$3&gt;($G$245+$C271),INDEX($D$257:$W$257,,$C271)-SUM($D271:W271),INDEX($D$257:$W$257,,$C271)/$G$245)))</f>
        <v>0</v>
      </c>
      <c r="Y271" s="73">
        <f>IF($G$245="n/a",0,IF(Y$3&lt;=$C271,0,IF(Y$3&gt;($G$245+$C271),INDEX($D$257:$W$257,,$C271)-SUM($D271:X271),INDEX($D$257:$W$257,,$C271)/$G$245)))</f>
        <v>0</v>
      </c>
      <c r="Z271" s="73">
        <f>IF($G$245="n/a",0,IF(Z$3&lt;=$C271,0,IF(Z$3&gt;($G$245+$C271),INDEX($D$257:$W$257,,$C271)-SUM($D271:Y271),INDEX($D$257:$W$257,,$C271)/$G$245)))</f>
        <v>0</v>
      </c>
      <c r="AA271" s="73">
        <f>IF($G$245="n/a",0,IF(AA$3&lt;=$C271,0,IF(AA$3&gt;($G$245+$C271),INDEX($D$257:$W$257,,$C271)-SUM($D271:Z271),INDEX($D$257:$W$257,,$C271)/$G$245)))</f>
        <v>0</v>
      </c>
      <c r="AB271" s="73">
        <f>IF($G$245="n/a",0,IF(AB$3&lt;=$C271,0,IF(AB$3&gt;($G$245+$C271),INDEX($D$257:$W$257,,$C271)-SUM($D271:AA271),INDEX($D$257:$W$257,,$C271)/$G$245)))</f>
        <v>0</v>
      </c>
      <c r="AC271" s="73">
        <f>IF($G$245="n/a",0,IF(AC$3&lt;=$C271,0,IF(AC$3&gt;($G$245+$C271),INDEX($D$257:$W$257,,$C271)-SUM($D271:AB271),INDEX($D$257:$W$257,,$C271)/$G$245)))</f>
        <v>0</v>
      </c>
      <c r="AD271" s="73">
        <f>IF($G$245="n/a",0,IF(AD$3&lt;=$C271,0,IF(AD$3&gt;($G$245+$C271),INDEX($D$257:$W$257,,$C271)-SUM($D271:AC271),INDEX($D$257:$W$257,,$C271)/$G$245)))</f>
        <v>0</v>
      </c>
      <c r="AE271" s="73">
        <f>IF($G$245="n/a",0,IF(AE$3&lt;=$C271,0,IF(AE$3&gt;($G$245+$C271),INDEX($D$257:$W$257,,$C271)-SUM($D271:AD271),INDEX($D$257:$W$257,,$C271)/$G$245)))</f>
        <v>0</v>
      </c>
      <c r="AF271" s="73">
        <f>IF($G$245="n/a",0,IF(AF$3&lt;=$C271,0,IF(AF$3&gt;($G$245+$C271),INDEX($D$257:$W$257,,$C271)-SUM($D271:AE271),INDEX($D$257:$W$257,,$C271)/$G$245)))</f>
        <v>0</v>
      </c>
      <c r="AG271" s="73">
        <f>IF($G$245="n/a",0,IF(AG$3&lt;=$C271,0,IF(AG$3&gt;($G$245+$C271),INDEX($D$257:$W$257,,$C271)-SUM($D271:AF271),INDEX($D$257:$W$257,,$C271)/$G$245)))</f>
        <v>0</v>
      </c>
      <c r="AH271" s="73">
        <f>IF($G$245="n/a",0,IF(AH$3&lt;=$C271,0,IF(AH$3&gt;($G$245+$C271),INDEX($D$257:$W$257,,$C271)-SUM($D271:AG271),INDEX($D$257:$W$257,,$C271)/$G$245)))</f>
        <v>0</v>
      </c>
      <c r="AI271" s="73">
        <f>IF($G$245="n/a",0,IF(AI$3&lt;=$C271,0,IF(AI$3&gt;($G$245+$C271),INDEX($D$257:$W$257,,$C271)-SUM($D271:AH271),INDEX($D$257:$W$257,,$C271)/$G$245)))</f>
        <v>0</v>
      </c>
      <c r="AJ271" s="73">
        <f>IF($G$245="n/a",0,IF(AJ$3&lt;=$C271,0,IF(AJ$3&gt;($G$245+$C271),INDEX($D$257:$W$257,,$C271)-SUM($D271:AI271),INDEX($D$257:$W$257,,$C271)/$G$245)))</f>
        <v>0</v>
      </c>
      <c r="AK271" s="73">
        <f>IF($G$245="n/a",0,IF(AK$3&lt;=$C271,0,IF(AK$3&gt;($G$245+$C271),INDEX($D$257:$W$257,,$C271)-SUM($D271:AJ271),INDEX($D$257:$W$257,,$C271)/$G$245)))</f>
        <v>0</v>
      </c>
      <c r="AL271" s="73">
        <f>IF($G$245="n/a",0,IF(AL$3&lt;=$C271,0,IF(AL$3&gt;($G$245+$C271),INDEX($D$257:$W$257,,$C271)-SUM($D271:AK271),INDEX($D$257:$W$257,,$C271)/$G$245)))</f>
        <v>0</v>
      </c>
      <c r="AM271" s="73">
        <f>IF($G$245="n/a",0,IF(AM$3&lt;=$C271,0,IF(AM$3&gt;($G$245+$C271),INDEX($D$257:$W$257,,$C271)-SUM($D271:AL271),INDEX($D$257:$W$257,,$C271)/$G$245)))</f>
        <v>0</v>
      </c>
      <c r="AN271" s="73">
        <f>IF($G$245="n/a",0,IF(AN$3&lt;=$C271,0,IF(AN$3&gt;($G$245+$C271),INDEX($D$257:$W$257,,$C271)-SUM($D271:AM271),INDEX($D$257:$W$257,,$C271)/$G$245)))</f>
        <v>0</v>
      </c>
      <c r="AO271" s="73">
        <f>IF($G$245="n/a",0,IF(AO$3&lt;=$C271,0,IF(AO$3&gt;($G$245+$C271),INDEX($D$257:$W$257,,$C271)-SUM($D271:AN271),INDEX($D$257:$W$257,,$C271)/$G$245)))</f>
        <v>0</v>
      </c>
      <c r="AP271" s="73">
        <f>IF($G$245="n/a",0,IF(AP$3&lt;=$C271,0,IF(AP$3&gt;($G$245+$C271),INDEX($D$257:$W$257,,$C271)-SUM($D271:AO271),INDEX($D$257:$W$257,,$C271)/$G$245)))</f>
        <v>0</v>
      </c>
      <c r="AQ271" s="73">
        <f>IF($G$245="n/a",0,IF(AQ$3&lt;=$C271,0,IF(AQ$3&gt;($G$245+$C271),INDEX($D$257:$W$257,,$C271)-SUM($D271:AP271),INDEX($D$257:$W$257,,$C271)/$G$245)))</f>
        <v>0</v>
      </c>
      <c r="AR271" s="73">
        <f>IF($G$245="n/a",0,IF(AR$3&lt;=$C271,0,IF(AR$3&gt;($G$245+$C271),INDEX($D$257:$W$257,,$C271)-SUM($D271:AQ271),INDEX($D$257:$W$257,,$C271)/$G$245)))</f>
        <v>0</v>
      </c>
      <c r="AS271" s="73">
        <f>IF($G$245="n/a",0,IF(AS$3&lt;=$C271,0,IF(AS$3&gt;($G$245+$C271),INDEX($D$257:$W$257,,$C271)-SUM($D271:AR271),INDEX($D$257:$W$257,,$C271)/$G$245)))</f>
        <v>0</v>
      </c>
      <c r="AT271" s="73">
        <f>IF($G$245="n/a",0,IF(AT$3&lt;=$C271,0,IF(AT$3&gt;($G$245+$C271),INDEX($D$257:$W$257,,$C271)-SUM($D271:AS271),INDEX($D$257:$W$257,,$C271)/$G$245)))</f>
        <v>0</v>
      </c>
      <c r="AU271" s="73">
        <f>IF($G$245="n/a",0,IF(AU$3&lt;=$C271,0,IF(AU$3&gt;($G$245+$C271),INDEX($D$257:$W$257,,$C271)-SUM($D271:AT271),INDEX($D$257:$W$257,,$C271)/$G$245)))</f>
        <v>0</v>
      </c>
      <c r="AV271" s="73">
        <f>IF($G$245="n/a",0,IF(AV$3&lt;=$C271,0,IF(AV$3&gt;($G$245+$C271),INDEX($D$257:$W$257,,$C271)-SUM($D271:AU271),INDEX($D$257:$W$257,,$C271)/$G$245)))</f>
        <v>0</v>
      </c>
      <c r="AW271" s="73">
        <f>IF($G$245="n/a",0,IF(AW$3&lt;=$C271,0,IF(AW$3&gt;($G$245+$C271),INDEX($D$257:$W$257,,$C271)-SUM($D271:AV271),INDEX($D$257:$W$257,,$C271)/$G$245)))</f>
        <v>0</v>
      </c>
      <c r="AX271" s="73">
        <f>IF($G$245="n/a",0,IF(AX$3&lt;=$C271,0,IF(AX$3&gt;($G$245+$C271),INDEX($D$257:$W$257,,$C271)-SUM($D271:AW271),INDEX($D$257:$W$257,,$C271)/$G$245)))</f>
        <v>0</v>
      </c>
      <c r="AY271" s="73">
        <f>IF($G$245="n/a",0,IF(AY$3&lt;=$C271,0,IF(AY$3&gt;($G$245+$C271),INDEX($D$257:$W$257,,$C271)-SUM($D271:AX271),INDEX($D$257:$W$257,,$C271)/$G$245)))</f>
        <v>0</v>
      </c>
      <c r="AZ271" s="73">
        <f>IF($G$245="n/a",0,IF(AZ$3&lt;=$C271,0,IF(AZ$3&gt;($G$245+$C271),INDEX($D$257:$W$257,,$C271)-SUM($D271:AY271),INDEX($D$257:$W$257,,$C271)/$G$245)))</f>
        <v>0</v>
      </c>
      <c r="BA271" s="73">
        <f>IF($G$245="n/a",0,IF(BA$3&lt;=$C271,0,IF(BA$3&gt;($G$245+$C271),INDEX($D$257:$W$257,,$C271)-SUM($D271:AZ271),INDEX($D$257:$W$257,,$C271)/$G$245)))</f>
        <v>0</v>
      </c>
      <c r="BB271" s="73">
        <f>IF($G$245="n/a",0,IF(BB$3&lt;=$C271,0,IF(BB$3&gt;($G$245+$C271),INDEX($D$257:$W$257,,$C271)-SUM($D271:BA271),INDEX($D$257:$W$257,,$C271)/$G$245)))</f>
        <v>0</v>
      </c>
      <c r="BC271" s="73">
        <f>IF($G$245="n/a",0,IF(BC$3&lt;=$C271,0,IF(BC$3&gt;($G$245+$C271),INDEX($D$257:$W$257,,$C271)-SUM($D271:BB271),INDEX($D$257:$W$257,,$C271)/$G$245)))</f>
        <v>0</v>
      </c>
      <c r="BD271" s="73">
        <f>IF($G$245="n/a",0,IF(BD$3&lt;=$C271,0,IF(BD$3&gt;($G$245+$C271),INDEX($D$257:$W$257,,$C271)-SUM($D271:BC271),INDEX($D$257:$W$257,,$C271)/$G$245)))</f>
        <v>0</v>
      </c>
      <c r="BE271" s="73">
        <f>IF($G$245="n/a",0,IF(BE$3&lt;=$C271,0,IF(BE$3&gt;($G$245+$C271),INDEX($D$257:$W$257,,$C271)-SUM($D271:BD271),INDEX($D$257:$W$257,,$C271)/$G$245)))</f>
        <v>0</v>
      </c>
      <c r="BF271" s="73">
        <f>IF($G$245="n/a",0,IF(BF$3&lt;=$C271,0,IF(BF$3&gt;($G$245+$C271),INDEX($D$257:$W$257,,$C271)-SUM($D271:BE271),INDEX($D$257:$W$257,,$C271)/$G$245)))</f>
        <v>0</v>
      </c>
      <c r="BG271" s="73">
        <f>IF($G$245="n/a",0,IF(BG$3&lt;=$C271,0,IF(BG$3&gt;($G$245+$C271),INDEX($D$257:$W$257,,$C271)-SUM($D271:BF271),INDEX($D$257:$W$257,,$C271)/$G$245)))</f>
        <v>0</v>
      </c>
      <c r="BH271" s="73">
        <f>IF($G$245="n/a",0,IF(BH$3&lt;=$C271,0,IF(BH$3&gt;($G$245+$C271),INDEX($D$257:$W$257,,$C271)-SUM($D271:BG271),INDEX($D$257:$W$257,,$C271)/$G$245)))</f>
        <v>0</v>
      </c>
      <c r="BI271" s="73">
        <f>IF($G$245="n/a",0,IF(BI$3&lt;=$C271,0,IF(BI$3&gt;($G$245+$C271),INDEX($D$257:$W$257,,$C271)-SUM($D271:BH271),INDEX($D$257:$W$257,,$C271)/$G$245)))</f>
        <v>0</v>
      </c>
      <c r="BJ271" s="73">
        <f>IF($G$245="n/a",0,IF(BJ$3&lt;=$C271,0,IF(BJ$3&gt;($G$245+$C271),INDEX($D$257:$W$257,,$C271)-SUM($D271:BI271),INDEX($D$257:$W$257,,$C271)/$G$245)))</f>
        <v>0</v>
      </c>
      <c r="BK271" s="73">
        <f>IF($G$245="n/a",0,IF(BK$3&lt;=$C271,0,IF(BK$3&gt;($G$245+$C271),INDEX($D$257:$W$257,,$C271)-SUM($D271:BJ271),INDEX($D$257:$W$257,,$C271)/$G$245)))</f>
        <v>0</v>
      </c>
    </row>
    <row r="272" spans="2:63" outlineLevel="1">
      <c r="B272" s="14">
        <v>2025</v>
      </c>
      <c r="C272">
        <v>13</v>
      </c>
      <c r="D272" s="7"/>
      <c r="E272" s="7">
        <f>IF($F$245="n/a",0,IF(E$3&lt;=$C272,0,IF(E$3&gt;($F$245+$C272),INDEX($D$257:$W$257,,$C272)-SUM($D272:D272),INDEX($D$257:$W$257,,$C272)/$F$245)))</f>
        <v>0</v>
      </c>
      <c r="F272" s="7">
        <f>IF($F$245="n/a",0,IF(F$3&lt;=$C272,0,IF(F$3&gt;($F$245+$C272),INDEX($D$257:$W$257,,$C272)-SUM($D272:E272),INDEX($D$257:$W$257,,$C272)/$F$245)))</f>
        <v>0</v>
      </c>
      <c r="G272" s="7">
        <f>IF($F$245="n/a",0,IF(G$3&lt;=$C272,0,IF(G$3&gt;($F$245+$C272),INDEX($D$257:$W$257,,$C272)-SUM($D272:F272),INDEX($D$257:$W$257,,$C272)/$F$245)))</f>
        <v>0</v>
      </c>
      <c r="H272" s="10">
        <f>IF($F$245="n/a",0,IF(H$3&lt;=$C272,0,IF(H$3&gt;($F$245+$C272),INDEX($D$257:$W$257,,$C272)-SUM($D272:G272),INDEX($D$257:$W$257,,$C272)/$F$245)))</f>
        <v>0</v>
      </c>
      <c r="I272" s="74">
        <f>IF($G$245="n/a",0,IF(I$3&lt;=$C272,0,IF(I$3&gt;($G$245+$C272),INDEX($D$257:$W$257,,$C272)-SUM($D272:H272),INDEX($D$257:$W$257,,$C272)/$G$245)))</f>
        <v>0</v>
      </c>
      <c r="J272" s="73">
        <f>IF($G$245="n/a",0,IF(J$3&lt;=$C272,0,IF(J$3&gt;($G$245+$C272),INDEX($D$257:$W$257,,$C272)-SUM($D272:I272),INDEX($D$257:$W$257,,$C272)/$G$245)))</f>
        <v>0</v>
      </c>
      <c r="K272" s="73">
        <f>IF($G$245="n/a",0,IF(K$3&lt;=$C272,0,IF(K$3&gt;($G$245+$C272),INDEX($D$257:$W$257,,$C272)-SUM($D272:J272),INDEX($D$257:$W$257,,$C272)/$G$245)))</f>
        <v>0</v>
      </c>
      <c r="L272" s="73">
        <f>IF($G$245="n/a",0,IF(L$3&lt;=$C272,0,IF(L$3&gt;($G$245+$C272),INDEX($D$257:$W$257,,$C272)-SUM($D272:K272),INDEX($D$257:$W$257,,$C272)/$G$245)))</f>
        <v>0</v>
      </c>
      <c r="M272" s="73">
        <f>IF($G$245="n/a",0,IF(M$3&lt;=$C272,0,IF(M$3&gt;($G$245+$C272),INDEX($D$257:$W$257,,$C272)-SUM($D272:L272),INDEX($D$257:$W$257,,$C272)/$G$245)))</f>
        <v>0</v>
      </c>
      <c r="N272" s="73">
        <f>IF($G$245="n/a",0,IF(N$3&lt;=$C272,0,IF(N$3&gt;($G$245+$C272),INDEX($D$257:$W$257,,$C272)-SUM($D272:M272),INDEX($D$257:$W$257,,$C272)/$G$245)))</f>
        <v>0</v>
      </c>
      <c r="O272" s="73">
        <f>IF($G$245="n/a",0,IF(O$3&lt;=$C272,0,IF(O$3&gt;($G$245+$C272),INDEX($D$257:$W$257,,$C272)-SUM($D272:N272),INDEX($D$257:$W$257,,$C272)/$G$245)))</f>
        <v>0</v>
      </c>
      <c r="P272" s="73">
        <f>IF($G$245="n/a",0,IF(P$3&lt;=$C272,0,IF(P$3&gt;($G$245+$C272),INDEX($D$257:$W$257,,$C272)-SUM($D272:O272),INDEX($D$257:$W$257,,$C272)/$G$245)))</f>
        <v>0</v>
      </c>
      <c r="Q272" s="73">
        <f>IF($G$245="n/a",0,IF(Q$3&lt;=$C272,0,IF(Q$3&gt;($G$245+$C272),INDEX($D$257:$W$257,,$C272)-SUM($D272:P272),INDEX($D$257:$W$257,,$C272)/$G$245)))</f>
        <v>0</v>
      </c>
      <c r="R272" s="73">
        <f>IF($G$245="n/a",0,IF(R$3&lt;=$C272,0,IF(R$3&gt;($G$245+$C272),INDEX($D$257:$W$257,,$C272)-SUM($D272:Q272),INDEX($D$257:$W$257,,$C272)/$G$245)))</f>
        <v>0</v>
      </c>
      <c r="S272" s="73">
        <f>IF($G$245="n/a",0,IF(S$3&lt;=$C272,0,IF(S$3&gt;($G$245+$C272),INDEX($D$257:$W$257,,$C272)-SUM($D272:R272),INDEX($D$257:$W$257,,$C272)/$G$245)))</f>
        <v>0</v>
      </c>
      <c r="T272" s="73">
        <f>IF($G$245="n/a",0,IF(T$3&lt;=$C272,0,IF(T$3&gt;($G$245+$C272),INDEX($D$257:$W$257,,$C272)-SUM($D272:S272),INDEX($D$257:$W$257,,$C272)/$G$245)))</f>
        <v>0</v>
      </c>
      <c r="U272" s="73">
        <f>IF($G$245="n/a",0,IF(U$3&lt;=$C272,0,IF(U$3&gt;($G$245+$C272),INDEX($D$257:$W$257,,$C272)-SUM($D272:T272),INDEX($D$257:$W$257,,$C272)/$G$245)))</f>
        <v>0</v>
      </c>
      <c r="V272" s="73">
        <f>IF($G$245="n/a",0,IF(V$3&lt;=$C272,0,IF(V$3&gt;($G$245+$C272),INDEX($D$257:$W$257,,$C272)-SUM($D272:U272),INDEX($D$257:$W$257,,$C272)/$G$245)))</f>
        <v>0</v>
      </c>
      <c r="W272" s="73">
        <f>IF($G$245="n/a",0,IF(W$3&lt;=$C272,0,IF(W$3&gt;($G$245+$C272),INDEX($D$257:$W$257,,$C272)-SUM($D272:V272),INDEX($D$257:$W$257,,$C272)/$G$245)))</f>
        <v>0</v>
      </c>
      <c r="X272" s="73">
        <f>IF($G$245="n/a",0,IF(X$3&lt;=$C272,0,IF(X$3&gt;($G$245+$C272),INDEX($D$257:$W$257,,$C272)-SUM($D272:W272),INDEX($D$257:$W$257,,$C272)/$G$245)))</f>
        <v>0</v>
      </c>
      <c r="Y272" s="73">
        <f>IF($G$245="n/a",0,IF(Y$3&lt;=$C272,0,IF(Y$3&gt;($G$245+$C272),INDEX($D$257:$W$257,,$C272)-SUM($D272:X272),INDEX($D$257:$W$257,,$C272)/$G$245)))</f>
        <v>0</v>
      </c>
      <c r="Z272" s="73">
        <f>IF($G$245="n/a",0,IF(Z$3&lt;=$C272,0,IF(Z$3&gt;($G$245+$C272),INDEX($D$257:$W$257,,$C272)-SUM($D272:Y272),INDEX($D$257:$W$257,,$C272)/$G$245)))</f>
        <v>0</v>
      </c>
      <c r="AA272" s="73">
        <f>IF($G$245="n/a",0,IF(AA$3&lt;=$C272,0,IF(AA$3&gt;($G$245+$C272),INDEX($D$257:$W$257,,$C272)-SUM($D272:Z272),INDEX($D$257:$W$257,,$C272)/$G$245)))</f>
        <v>0</v>
      </c>
      <c r="AB272" s="73">
        <f>IF($G$245="n/a",0,IF(AB$3&lt;=$C272,0,IF(AB$3&gt;($G$245+$C272),INDEX($D$257:$W$257,,$C272)-SUM($D272:AA272),INDEX($D$257:$W$257,,$C272)/$G$245)))</f>
        <v>0</v>
      </c>
      <c r="AC272" s="73">
        <f>IF($G$245="n/a",0,IF(AC$3&lt;=$C272,0,IF(AC$3&gt;($G$245+$C272),INDEX($D$257:$W$257,,$C272)-SUM($D272:AB272),INDEX($D$257:$W$257,,$C272)/$G$245)))</f>
        <v>0</v>
      </c>
      <c r="AD272" s="73">
        <f>IF($G$245="n/a",0,IF(AD$3&lt;=$C272,0,IF(AD$3&gt;($G$245+$C272),INDEX($D$257:$W$257,,$C272)-SUM($D272:AC272),INDEX($D$257:$W$257,,$C272)/$G$245)))</f>
        <v>0</v>
      </c>
      <c r="AE272" s="73">
        <f>IF($G$245="n/a",0,IF(AE$3&lt;=$C272,0,IF(AE$3&gt;($G$245+$C272),INDEX($D$257:$W$257,,$C272)-SUM($D272:AD272),INDEX($D$257:$W$257,,$C272)/$G$245)))</f>
        <v>0</v>
      </c>
      <c r="AF272" s="73">
        <f>IF($G$245="n/a",0,IF(AF$3&lt;=$C272,0,IF(AF$3&gt;($G$245+$C272),INDEX($D$257:$W$257,,$C272)-SUM($D272:AE272),INDEX($D$257:$W$257,,$C272)/$G$245)))</f>
        <v>0</v>
      </c>
      <c r="AG272" s="73">
        <f>IF($G$245="n/a",0,IF(AG$3&lt;=$C272,0,IF(AG$3&gt;($G$245+$C272),INDEX($D$257:$W$257,,$C272)-SUM($D272:AF272),INDEX($D$257:$W$257,,$C272)/$G$245)))</f>
        <v>0</v>
      </c>
      <c r="AH272" s="73">
        <f>IF($G$245="n/a",0,IF(AH$3&lt;=$C272,0,IF(AH$3&gt;($G$245+$C272),INDEX($D$257:$W$257,,$C272)-SUM($D272:AG272),INDEX($D$257:$W$257,,$C272)/$G$245)))</f>
        <v>0</v>
      </c>
      <c r="AI272" s="73">
        <f>IF($G$245="n/a",0,IF(AI$3&lt;=$C272,0,IF(AI$3&gt;($G$245+$C272),INDEX($D$257:$W$257,,$C272)-SUM($D272:AH272),INDEX($D$257:$W$257,,$C272)/$G$245)))</f>
        <v>0</v>
      </c>
      <c r="AJ272" s="73">
        <f>IF($G$245="n/a",0,IF(AJ$3&lt;=$C272,0,IF(AJ$3&gt;($G$245+$C272),INDEX($D$257:$W$257,,$C272)-SUM($D272:AI272),INDEX($D$257:$W$257,,$C272)/$G$245)))</f>
        <v>0</v>
      </c>
      <c r="AK272" s="73">
        <f>IF($G$245="n/a",0,IF(AK$3&lt;=$C272,0,IF(AK$3&gt;($G$245+$C272),INDEX($D$257:$W$257,,$C272)-SUM($D272:AJ272),INDEX($D$257:$W$257,,$C272)/$G$245)))</f>
        <v>0</v>
      </c>
      <c r="AL272" s="73">
        <f>IF($G$245="n/a",0,IF(AL$3&lt;=$C272,0,IF(AL$3&gt;($G$245+$C272),INDEX($D$257:$W$257,,$C272)-SUM($D272:AK272),INDEX($D$257:$W$257,,$C272)/$G$245)))</f>
        <v>0</v>
      </c>
      <c r="AM272" s="73">
        <f>IF($G$245="n/a",0,IF(AM$3&lt;=$C272,0,IF(AM$3&gt;($G$245+$C272),INDEX($D$257:$W$257,,$C272)-SUM($D272:AL272),INDEX($D$257:$W$257,,$C272)/$G$245)))</f>
        <v>0</v>
      </c>
      <c r="AN272" s="73">
        <f>IF($G$245="n/a",0,IF(AN$3&lt;=$C272,0,IF(AN$3&gt;($G$245+$C272),INDEX($D$257:$W$257,,$C272)-SUM($D272:AM272),INDEX($D$257:$W$257,,$C272)/$G$245)))</f>
        <v>0</v>
      </c>
      <c r="AO272" s="73">
        <f>IF($G$245="n/a",0,IF(AO$3&lt;=$C272,0,IF(AO$3&gt;($G$245+$C272),INDEX($D$257:$W$257,,$C272)-SUM($D272:AN272),INDEX($D$257:$W$257,,$C272)/$G$245)))</f>
        <v>0</v>
      </c>
      <c r="AP272" s="73">
        <f>IF($G$245="n/a",0,IF(AP$3&lt;=$C272,0,IF(AP$3&gt;($G$245+$C272),INDEX($D$257:$W$257,,$C272)-SUM($D272:AO272),INDEX($D$257:$W$257,,$C272)/$G$245)))</f>
        <v>0</v>
      </c>
      <c r="AQ272" s="73">
        <f>IF($G$245="n/a",0,IF(AQ$3&lt;=$C272,0,IF(AQ$3&gt;($G$245+$C272),INDEX($D$257:$W$257,,$C272)-SUM($D272:AP272),INDEX($D$257:$W$257,,$C272)/$G$245)))</f>
        <v>0</v>
      </c>
      <c r="AR272" s="73">
        <f>IF($G$245="n/a",0,IF(AR$3&lt;=$C272,0,IF(AR$3&gt;($G$245+$C272),INDEX($D$257:$W$257,,$C272)-SUM($D272:AQ272),INDEX($D$257:$W$257,,$C272)/$G$245)))</f>
        <v>0</v>
      </c>
      <c r="AS272" s="73">
        <f>IF($G$245="n/a",0,IF(AS$3&lt;=$C272,0,IF(AS$3&gt;($G$245+$C272),INDEX($D$257:$W$257,,$C272)-SUM($D272:AR272),INDEX($D$257:$W$257,,$C272)/$G$245)))</f>
        <v>0</v>
      </c>
      <c r="AT272" s="73">
        <f>IF($G$245="n/a",0,IF(AT$3&lt;=$C272,0,IF(AT$3&gt;($G$245+$C272),INDEX($D$257:$W$257,,$C272)-SUM($D272:AS272),INDEX($D$257:$W$257,,$C272)/$G$245)))</f>
        <v>0</v>
      </c>
      <c r="AU272" s="73">
        <f>IF($G$245="n/a",0,IF(AU$3&lt;=$C272,0,IF(AU$3&gt;($G$245+$C272),INDEX($D$257:$W$257,,$C272)-SUM($D272:AT272),INDEX($D$257:$W$257,,$C272)/$G$245)))</f>
        <v>0</v>
      </c>
      <c r="AV272" s="73">
        <f>IF($G$245="n/a",0,IF(AV$3&lt;=$C272,0,IF(AV$3&gt;($G$245+$C272),INDEX($D$257:$W$257,,$C272)-SUM($D272:AU272),INDEX($D$257:$W$257,,$C272)/$G$245)))</f>
        <v>0</v>
      </c>
      <c r="AW272" s="73">
        <f>IF($G$245="n/a",0,IF(AW$3&lt;=$C272,0,IF(AW$3&gt;($G$245+$C272),INDEX($D$257:$W$257,,$C272)-SUM($D272:AV272),INDEX($D$257:$W$257,,$C272)/$G$245)))</f>
        <v>0</v>
      </c>
      <c r="AX272" s="73">
        <f>IF($G$245="n/a",0,IF(AX$3&lt;=$C272,0,IF(AX$3&gt;($G$245+$C272),INDEX($D$257:$W$257,,$C272)-SUM($D272:AW272),INDEX($D$257:$W$257,,$C272)/$G$245)))</f>
        <v>0</v>
      </c>
      <c r="AY272" s="73">
        <f>IF($G$245="n/a",0,IF(AY$3&lt;=$C272,0,IF(AY$3&gt;($G$245+$C272),INDEX($D$257:$W$257,,$C272)-SUM($D272:AX272),INDEX($D$257:$W$257,,$C272)/$G$245)))</f>
        <v>0</v>
      </c>
      <c r="AZ272" s="73">
        <f>IF($G$245="n/a",0,IF(AZ$3&lt;=$C272,0,IF(AZ$3&gt;($G$245+$C272),INDEX($D$257:$W$257,,$C272)-SUM($D272:AY272),INDEX($D$257:$W$257,,$C272)/$G$245)))</f>
        <v>0</v>
      </c>
      <c r="BA272" s="73">
        <f>IF($G$245="n/a",0,IF(BA$3&lt;=$C272,0,IF(BA$3&gt;($G$245+$C272),INDEX($D$257:$W$257,,$C272)-SUM($D272:AZ272),INDEX($D$257:$W$257,,$C272)/$G$245)))</f>
        <v>0</v>
      </c>
      <c r="BB272" s="73">
        <f>IF($G$245="n/a",0,IF(BB$3&lt;=$C272,0,IF(BB$3&gt;($G$245+$C272),INDEX($D$257:$W$257,,$C272)-SUM($D272:BA272),INDEX($D$257:$W$257,,$C272)/$G$245)))</f>
        <v>0</v>
      </c>
      <c r="BC272" s="73">
        <f>IF($G$245="n/a",0,IF(BC$3&lt;=$C272,0,IF(BC$3&gt;($G$245+$C272),INDEX($D$257:$W$257,,$C272)-SUM($D272:BB272),INDEX($D$257:$W$257,,$C272)/$G$245)))</f>
        <v>0</v>
      </c>
      <c r="BD272" s="73">
        <f>IF($G$245="n/a",0,IF(BD$3&lt;=$C272,0,IF(BD$3&gt;($G$245+$C272),INDEX($D$257:$W$257,,$C272)-SUM($D272:BC272),INDEX($D$257:$W$257,,$C272)/$G$245)))</f>
        <v>0</v>
      </c>
      <c r="BE272" s="73">
        <f>IF($G$245="n/a",0,IF(BE$3&lt;=$C272,0,IF(BE$3&gt;($G$245+$C272),INDEX($D$257:$W$257,,$C272)-SUM($D272:BD272),INDEX($D$257:$W$257,,$C272)/$G$245)))</f>
        <v>0</v>
      </c>
      <c r="BF272" s="73">
        <f>IF($G$245="n/a",0,IF(BF$3&lt;=$C272,0,IF(BF$3&gt;($G$245+$C272),INDEX($D$257:$W$257,,$C272)-SUM($D272:BE272),INDEX($D$257:$W$257,,$C272)/$G$245)))</f>
        <v>0</v>
      </c>
      <c r="BG272" s="73">
        <f>IF($G$245="n/a",0,IF(BG$3&lt;=$C272,0,IF(BG$3&gt;($G$245+$C272),INDEX($D$257:$W$257,,$C272)-SUM($D272:BF272),INDEX($D$257:$W$257,,$C272)/$G$245)))</f>
        <v>0</v>
      </c>
      <c r="BH272" s="73">
        <f>IF($G$245="n/a",0,IF(BH$3&lt;=$C272,0,IF(BH$3&gt;($G$245+$C272),INDEX($D$257:$W$257,,$C272)-SUM($D272:BG272),INDEX($D$257:$W$257,,$C272)/$G$245)))</f>
        <v>0</v>
      </c>
      <c r="BI272" s="73">
        <f>IF($G$245="n/a",0,IF(BI$3&lt;=$C272,0,IF(BI$3&gt;($G$245+$C272),INDEX($D$257:$W$257,,$C272)-SUM($D272:BH272),INDEX($D$257:$W$257,,$C272)/$G$245)))</f>
        <v>0</v>
      </c>
      <c r="BJ272" s="73">
        <f>IF($G$245="n/a",0,IF(BJ$3&lt;=$C272,0,IF(BJ$3&gt;($G$245+$C272),INDEX($D$257:$W$257,,$C272)-SUM($D272:BI272),INDEX($D$257:$W$257,,$C272)/$G$245)))</f>
        <v>0</v>
      </c>
      <c r="BK272" s="73">
        <f>IF($G$245="n/a",0,IF(BK$3&lt;=$C272,0,IF(BK$3&gt;($G$245+$C272),INDEX($D$257:$W$257,,$C272)-SUM($D272:BJ272),INDEX($D$257:$W$257,,$C272)/$G$245)))</f>
        <v>0</v>
      </c>
    </row>
    <row r="273" spans="2:63" outlineLevel="1">
      <c r="B273" s="14">
        <v>2026</v>
      </c>
      <c r="C273">
        <v>14</v>
      </c>
      <c r="D273" s="7"/>
      <c r="E273" s="7">
        <f>IF($F$245="n/a",0,IF(E$3&lt;=$C273,0,IF(E$3&gt;($F$245+$C273),INDEX($D$257:$W$257,,$C273)-SUM($D273:D273),INDEX($D$257:$W$257,,$C273)/$F$245)))</f>
        <v>0</v>
      </c>
      <c r="F273" s="7">
        <f>IF($F$245="n/a",0,IF(F$3&lt;=$C273,0,IF(F$3&gt;($F$245+$C273),INDEX($D$257:$W$257,,$C273)-SUM($D273:E273),INDEX($D$257:$W$257,,$C273)/$F$245)))</f>
        <v>0</v>
      </c>
      <c r="G273" s="7">
        <f>IF($F$245="n/a",0,IF(G$3&lt;=$C273,0,IF(G$3&gt;($F$245+$C273),INDEX($D$257:$W$257,,$C273)-SUM($D273:F273),INDEX($D$257:$W$257,,$C273)/$F$245)))</f>
        <v>0</v>
      </c>
      <c r="H273" s="10">
        <f>IF($F$245="n/a",0,IF(H$3&lt;=$C273,0,IF(H$3&gt;($F$245+$C273),INDEX($D$257:$W$257,,$C273)-SUM($D273:G273),INDEX($D$257:$W$257,,$C273)/$F$245)))</f>
        <v>0</v>
      </c>
      <c r="I273" s="74">
        <f>IF($G$245="n/a",0,IF(I$3&lt;=$C273,0,IF(I$3&gt;($G$245+$C273),INDEX($D$257:$W$257,,$C273)-SUM($D273:H273),INDEX($D$257:$W$257,,$C273)/$G$245)))</f>
        <v>0</v>
      </c>
      <c r="J273" s="73">
        <f>IF($G$245="n/a",0,IF(J$3&lt;=$C273,0,IF(J$3&gt;($G$245+$C273),INDEX($D$257:$W$257,,$C273)-SUM($D273:I273),INDEX($D$257:$W$257,,$C273)/$G$245)))</f>
        <v>0</v>
      </c>
      <c r="K273" s="73">
        <f>IF($G$245="n/a",0,IF(K$3&lt;=$C273,0,IF(K$3&gt;($G$245+$C273),INDEX($D$257:$W$257,,$C273)-SUM($D273:J273),INDEX($D$257:$W$257,,$C273)/$G$245)))</f>
        <v>0</v>
      </c>
      <c r="L273" s="73">
        <f>IF($G$245="n/a",0,IF(L$3&lt;=$C273,0,IF(L$3&gt;($G$245+$C273),INDEX($D$257:$W$257,,$C273)-SUM($D273:K273),INDEX($D$257:$W$257,,$C273)/$G$245)))</f>
        <v>0</v>
      </c>
      <c r="M273" s="73">
        <f>IF($G$245="n/a",0,IF(M$3&lt;=$C273,0,IF(M$3&gt;($G$245+$C273),INDEX($D$257:$W$257,,$C273)-SUM($D273:L273),INDEX($D$257:$W$257,,$C273)/$G$245)))</f>
        <v>0</v>
      </c>
      <c r="N273" s="73">
        <f>IF($G$245="n/a",0,IF(N$3&lt;=$C273,0,IF(N$3&gt;($G$245+$C273),INDEX($D$257:$W$257,,$C273)-SUM($D273:M273),INDEX($D$257:$W$257,,$C273)/$G$245)))</f>
        <v>0</v>
      </c>
      <c r="O273" s="73">
        <f>IF($G$245="n/a",0,IF(O$3&lt;=$C273,0,IF(O$3&gt;($G$245+$C273),INDEX($D$257:$W$257,,$C273)-SUM($D273:N273),INDEX($D$257:$W$257,,$C273)/$G$245)))</f>
        <v>0</v>
      </c>
      <c r="P273" s="73">
        <f>IF($G$245="n/a",0,IF(P$3&lt;=$C273,0,IF(P$3&gt;($G$245+$C273),INDEX($D$257:$W$257,,$C273)-SUM($D273:O273),INDEX($D$257:$W$257,,$C273)/$G$245)))</f>
        <v>0</v>
      </c>
      <c r="Q273" s="73">
        <f>IF($G$245="n/a",0,IF(Q$3&lt;=$C273,0,IF(Q$3&gt;($G$245+$C273),INDEX($D$257:$W$257,,$C273)-SUM($D273:P273),INDEX($D$257:$W$257,,$C273)/$G$245)))</f>
        <v>0</v>
      </c>
      <c r="R273" s="73">
        <f>IF($G$245="n/a",0,IF(R$3&lt;=$C273,0,IF(R$3&gt;($G$245+$C273),INDEX($D$257:$W$257,,$C273)-SUM($D273:Q273),INDEX($D$257:$W$257,,$C273)/$G$245)))</f>
        <v>0</v>
      </c>
      <c r="S273" s="73">
        <f>IF($G$245="n/a",0,IF(S$3&lt;=$C273,0,IF(S$3&gt;($G$245+$C273),INDEX($D$257:$W$257,,$C273)-SUM($D273:R273),INDEX($D$257:$W$257,,$C273)/$G$245)))</f>
        <v>0</v>
      </c>
      <c r="T273" s="73">
        <f>IF($G$245="n/a",0,IF(T$3&lt;=$C273,0,IF(T$3&gt;($G$245+$C273),INDEX($D$257:$W$257,,$C273)-SUM($D273:S273),INDEX($D$257:$W$257,,$C273)/$G$245)))</f>
        <v>0</v>
      </c>
      <c r="U273" s="73">
        <f>IF($G$245="n/a",0,IF(U$3&lt;=$C273,0,IF(U$3&gt;($G$245+$C273),INDEX($D$257:$W$257,,$C273)-SUM($D273:T273),INDEX($D$257:$W$257,,$C273)/$G$245)))</f>
        <v>0</v>
      </c>
      <c r="V273" s="73">
        <f>IF($G$245="n/a",0,IF(V$3&lt;=$C273,0,IF(V$3&gt;($G$245+$C273),INDEX($D$257:$W$257,,$C273)-SUM($D273:U273),INDEX($D$257:$W$257,,$C273)/$G$245)))</f>
        <v>0</v>
      </c>
      <c r="W273" s="73">
        <f>IF($G$245="n/a",0,IF(W$3&lt;=$C273,0,IF(W$3&gt;($G$245+$C273),INDEX($D$257:$W$257,,$C273)-SUM($D273:V273),INDEX($D$257:$W$257,,$C273)/$G$245)))</f>
        <v>0</v>
      </c>
      <c r="X273" s="73">
        <f>IF($G$245="n/a",0,IF(X$3&lt;=$C273,0,IF(X$3&gt;($G$245+$C273),INDEX($D$257:$W$257,,$C273)-SUM($D273:W273),INDEX($D$257:$W$257,,$C273)/$G$245)))</f>
        <v>0</v>
      </c>
      <c r="Y273" s="73">
        <f>IF($G$245="n/a",0,IF(Y$3&lt;=$C273,0,IF(Y$3&gt;($G$245+$C273),INDEX($D$257:$W$257,,$C273)-SUM($D273:X273),INDEX($D$257:$W$257,,$C273)/$G$245)))</f>
        <v>0</v>
      </c>
      <c r="Z273" s="73">
        <f>IF($G$245="n/a",0,IF(Z$3&lt;=$C273,0,IF(Z$3&gt;($G$245+$C273),INDEX($D$257:$W$257,,$C273)-SUM($D273:Y273),INDEX($D$257:$W$257,,$C273)/$G$245)))</f>
        <v>0</v>
      </c>
      <c r="AA273" s="73">
        <f>IF($G$245="n/a",0,IF(AA$3&lt;=$C273,0,IF(AA$3&gt;($G$245+$C273),INDEX($D$257:$W$257,,$C273)-SUM($D273:Z273),INDEX($D$257:$W$257,,$C273)/$G$245)))</f>
        <v>0</v>
      </c>
      <c r="AB273" s="73">
        <f>IF($G$245="n/a",0,IF(AB$3&lt;=$C273,0,IF(AB$3&gt;($G$245+$C273),INDEX($D$257:$W$257,,$C273)-SUM($D273:AA273),INDEX($D$257:$W$257,,$C273)/$G$245)))</f>
        <v>0</v>
      </c>
      <c r="AC273" s="73">
        <f>IF($G$245="n/a",0,IF(AC$3&lt;=$C273,0,IF(AC$3&gt;($G$245+$C273),INDEX($D$257:$W$257,,$C273)-SUM($D273:AB273),INDEX($D$257:$W$257,,$C273)/$G$245)))</f>
        <v>0</v>
      </c>
      <c r="AD273" s="73">
        <f>IF($G$245="n/a",0,IF(AD$3&lt;=$C273,0,IF(AD$3&gt;($G$245+$C273),INDEX($D$257:$W$257,,$C273)-SUM($D273:AC273),INDEX($D$257:$W$257,,$C273)/$G$245)))</f>
        <v>0</v>
      </c>
      <c r="AE273" s="73">
        <f>IF($G$245="n/a",0,IF(AE$3&lt;=$C273,0,IF(AE$3&gt;($G$245+$C273),INDEX($D$257:$W$257,,$C273)-SUM($D273:AD273),INDEX($D$257:$W$257,,$C273)/$G$245)))</f>
        <v>0</v>
      </c>
      <c r="AF273" s="73">
        <f>IF($G$245="n/a",0,IF(AF$3&lt;=$C273,0,IF(AF$3&gt;($G$245+$C273),INDEX($D$257:$W$257,,$C273)-SUM($D273:AE273),INDEX($D$257:$W$257,,$C273)/$G$245)))</f>
        <v>0</v>
      </c>
      <c r="AG273" s="73">
        <f>IF($G$245="n/a",0,IF(AG$3&lt;=$C273,0,IF(AG$3&gt;($G$245+$C273),INDEX($D$257:$W$257,,$C273)-SUM($D273:AF273),INDEX($D$257:$W$257,,$C273)/$G$245)))</f>
        <v>0</v>
      </c>
      <c r="AH273" s="73">
        <f>IF($G$245="n/a",0,IF(AH$3&lt;=$C273,0,IF(AH$3&gt;($G$245+$C273),INDEX($D$257:$W$257,,$C273)-SUM($D273:AG273),INDEX($D$257:$W$257,,$C273)/$G$245)))</f>
        <v>0</v>
      </c>
      <c r="AI273" s="73">
        <f>IF($G$245="n/a",0,IF(AI$3&lt;=$C273,0,IF(AI$3&gt;($G$245+$C273),INDEX($D$257:$W$257,,$C273)-SUM($D273:AH273),INDEX($D$257:$W$257,,$C273)/$G$245)))</f>
        <v>0</v>
      </c>
      <c r="AJ273" s="73">
        <f>IF($G$245="n/a",0,IF(AJ$3&lt;=$C273,0,IF(AJ$3&gt;($G$245+$C273),INDEX($D$257:$W$257,,$C273)-SUM($D273:AI273),INDEX($D$257:$W$257,,$C273)/$G$245)))</f>
        <v>0</v>
      </c>
      <c r="AK273" s="73">
        <f>IF($G$245="n/a",0,IF(AK$3&lt;=$C273,0,IF(AK$3&gt;($G$245+$C273),INDEX($D$257:$W$257,,$C273)-SUM($D273:AJ273),INDEX($D$257:$W$257,,$C273)/$G$245)))</f>
        <v>0</v>
      </c>
      <c r="AL273" s="73">
        <f>IF($G$245="n/a",0,IF(AL$3&lt;=$C273,0,IF(AL$3&gt;($G$245+$C273),INDEX($D$257:$W$257,,$C273)-SUM($D273:AK273),INDEX($D$257:$W$257,,$C273)/$G$245)))</f>
        <v>0</v>
      </c>
      <c r="AM273" s="73">
        <f>IF($G$245="n/a",0,IF(AM$3&lt;=$C273,0,IF(AM$3&gt;($G$245+$C273),INDEX($D$257:$W$257,,$C273)-SUM($D273:AL273),INDEX($D$257:$W$257,,$C273)/$G$245)))</f>
        <v>0</v>
      </c>
      <c r="AN273" s="73">
        <f>IF($G$245="n/a",0,IF(AN$3&lt;=$C273,0,IF(AN$3&gt;($G$245+$C273),INDEX($D$257:$W$257,,$C273)-SUM($D273:AM273),INDEX($D$257:$W$257,,$C273)/$G$245)))</f>
        <v>0</v>
      </c>
      <c r="AO273" s="73">
        <f>IF($G$245="n/a",0,IF(AO$3&lt;=$C273,0,IF(AO$3&gt;($G$245+$C273),INDEX($D$257:$W$257,,$C273)-SUM($D273:AN273),INDEX($D$257:$W$257,,$C273)/$G$245)))</f>
        <v>0</v>
      </c>
      <c r="AP273" s="73">
        <f>IF($G$245="n/a",0,IF(AP$3&lt;=$C273,0,IF(AP$3&gt;($G$245+$C273),INDEX($D$257:$W$257,,$C273)-SUM($D273:AO273),INDEX($D$257:$W$257,,$C273)/$G$245)))</f>
        <v>0</v>
      </c>
      <c r="AQ273" s="73">
        <f>IF($G$245="n/a",0,IF(AQ$3&lt;=$C273,0,IF(AQ$3&gt;($G$245+$C273),INDEX($D$257:$W$257,,$C273)-SUM($D273:AP273),INDEX($D$257:$W$257,,$C273)/$G$245)))</f>
        <v>0</v>
      </c>
      <c r="AR273" s="73">
        <f>IF($G$245="n/a",0,IF(AR$3&lt;=$C273,0,IF(AR$3&gt;($G$245+$C273),INDEX($D$257:$W$257,,$C273)-SUM($D273:AQ273),INDEX($D$257:$W$257,,$C273)/$G$245)))</f>
        <v>0</v>
      </c>
      <c r="AS273" s="73">
        <f>IF($G$245="n/a",0,IF(AS$3&lt;=$C273,0,IF(AS$3&gt;($G$245+$C273),INDEX($D$257:$W$257,,$C273)-SUM($D273:AR273),INDEX($D$257:$W$257,,$C273)/$G$245)))</f>
        <v>0</v>
      </c>
      <c r="AT273" s="73">
        <f>IF($G$245="n/a",0,IF(AT$3&lt;=$C273,0,IF(AT$3&gt;($G$245+$C273),INDEX($D$257:$W$257,,$C273)-SUM($D273:AS273),INDEX($D$257:$W$257,,$C273)/$G$245)))</f>
        <v>0</v>
      </c>
      <c r="AU273" s="73">
        <f>IF($G$245="n/a",0,IF(AU$3&lt;=$C273,0,IF(AU$3&gt;($G$245+$C273),INDEX($D$257:$W$257,,$C273)-SUM($D273:AT273),INDEX($D$257:$W$257,,$C273)/$G$245)))</f>
        <v>0</v>
      </c>
      <c r="AV273" s="73">
        <f>IF($G$245="n/a",0,IF(AV$3&lt;=$C273,0,IF(AV$3&gt;($G$245+$C273),INDEX($D$257:$W$257,,$C273)-SUM($D273:AU273),INDEX($D$257:$W$257,,$C273)/$G$245)))</f>
        <v>0</v>
      </c>
      <c r="AW273" s="73">
        <f>IF($G$245="n/a",0,IF(AW$3&lt;=$C273,0,IF(AW$3&gt;($G$245+$C273),INDEX($D$257:$W$257,,$C273)-SUM($D273:AV273),INDEX($D$257:$W$257,,$C273)/$G$245)))</f>
        <v>0</v>
      </c>
      <c r="AX273" s="73">
        <f>IF($G$245="n/a",0,IF(AX$3&lt;=$C273,0,IF(AX$3&gt;($G$245+$C273),INDEX($D$257:$W$257,,$C273)-SUM($D273:AW273),INDEX($D$257:$W$257,,$C273)/$G$245)))</f>
        <v>0</v>
      </c>
      <c r="AY273" s="73">
        <f>IF($G$245="n/a",0,IF(AY$3&lt;=$C273,0,IF(AY$3&gt;($G$245+$C273),INDEX($D$257:$W$257,,$C273)-SUM($D273:AX273),INDEX($D$257:$W$257,,$C273)/$G$245)))</f>
        <v>0</v>
      </c>
      <c r="AZ273" s="73">
        <f>IF($G$245="n/a",0,IF(AZ$3&lt;=$C273,0,IF(AZ$3&gt;($G$245+$C273),INDEX($D$257:$W$257,,$C273)-SUM($D273:AY273),INDEX($D$257:$W$257,,$C273)/$G$245)))</f>
        <v>0</v>
      </c>
      <c r="BA273" s="73">
        <f>IF($G$245="n/a",0,IF(BA$3&lt;=$C273,0,IF(BA$3&gt;($G$245+$C273),INDEX($D$257:$W$257,,$C273)-SUM($D273:AZ273),INDEX($D$257:$W$257,,$C273)/$G$245)))</f>
        <v>0</v>
      </c>
      <c r="BB273" s="73">
        <f>IF($G$245="n/a",0,IF(BB$3&lt;=$C273,0,IF(BB$3&gt;($G$245+$C273),INDEX($D$257:$W$257,,$C273)-SUM($D273:BA273),INDEX($D$257:$W$257,,$C273)/$G$245)))</f>
        <v>0</v>
      </c>
      <c r="BC273" s="73">
        <f>IF($G$245="n/a",0,IF(BC$3&lt;=$C273,0,IF(BC$3&gt;($G$245+$C273),INDEX($D$257:$W$257,,$C273)-SUM($D273:BB273),INDEX($D$257:$W$257,,$C273)/$G$245)))</f>
        <v>0</v>
      </c>
      <c r="BD273" s="73">
        <f>IF($G$245="n/a",0,IF(BD$3&lt;=$C273,0,IF(BD$3&gt;($G$245+$C273),INDEX($D$257:$W$257,,$C273)-SUM($D273:BC273),INDEX($D$257:$W$257,,$C273)/$G$245)))</f>
        <v>0</v>
      </c>
      <c r="BE273" s="73">
        <f>IF($G$245="n/a",0,IF(BE$3&lt;=$C273,0,IF(BE$3&gt;($G$245+$C273),INDEX($D$257:$W$257,,$C273)-SUM($D273:BD273),INDEX($D$257:$W$257,,$C273)/$G$245)))</f>
        <v>0</v>
      </c>
      <c r="BF273" s="73">
        <f>IF($G$245="n/a",0,IF(BF$3&lt;=$C273,0,IF(BF$3&gt;($G$245+$C273),INDEX($D$257:$W$257,,$C273)-SUM($D273:BE273),INDEX($D$257:$W$257,,$C273)/$G$245)))</f>
        <v>0</v>
      </c>
      <c r="BG273" s="73">
        <f>IF($G$245="n/a",0,IF(BG$3&lt;=$C273,0,IF(BG$3&gt;($G$245+$C273),INDEX($D$257:$W$257,,$C273)-SUM($D273:BF273),INDEX($D$257:$W$257,,$C273)/$G$245)))</f>
        <v>0</v>
      </c>
      <c r="BH273" s="73">
        <f>IF($G$245="n/a",0,IF(BH$3&lt;=$C273,0,IF(BH$3&gt;($G$245+$C273),INDEX($D$257:$W$257,,$C273)-SUM($D273:BG273),INDEX($D$257:$W$257,,$C273)/$G$245)))</f>
        <v>0</v>
      </c>
      <c r="BI273" s="73">
        <f>IF($G$245="n/a",0,IF(BI$3&lt;=$C273,0,IF(BI$3&gt;($G$245+$C273),INDEX($D$257:$W$257,,$C273)-SUM($D273:BH273),INDEX($D$257:$W$257,,$C273)/$G$245)))</f>
        <v>0</v>
      </c>
      <c r="BJ273" s="73">
        <f>IF($G$245="n/a",0,IF(BJ$3&lt;=$C273,0,IF(BJ$3&gt;($G$245+$C273),INDEX($D$257:$W$257,,$C273)-SUM($D273:BI273),INDEX($D$257:$W$257,,$C273)/$G$245)))</f>
        <v>0</v>
      </c>
      <c r="BK273" s="73">
        <f>IF($G$245="n/a",0,IF(BK$3&lt;=$C273,0,IF(BK$3&gt;($G$245+$C273),INDEX($D$257:$W$257,,$C273)-SUM($D273:BJ273),INDEX($D$257:$W$257,,$C273)/$G$245)))</f>
        <v>0</v>
      </c>
    </row>
    <row r="274" spans="2:63" outlineLevel="1">
      <c r="B274" s="14">
        <v>2027</v>
      </c>
      <c r="C274">
        <v>15</v>
      </c>
      <c r="D274" s="7"/>
      <c r="E274" s="7">
        <f>IF($F$245="n/a",0,IF(E$3&lt;=$C274,0,IF(E$3&gt;($F$245+$C274),INDEX($D$257:$W$257,,$C274)-SUM($D274:D274),INDEX($D$257:$W$257,,$C274)/$F$245)))</f>
        <v>0</v>
      </c>
      <c r="F274" s="7">
        <f>IF($F$245="n/a",0,IF(F$3&lt;=$C274,0,IF(F$3&gt;($F$245+$C274),INDEX($D$257:$W$257,,$C274)-SUM($D274:E274),INDEX($D$257:$W$257,,$C274)/$F$245)))</f>
        <v>0</v>
      </c>
      <c r="G274" s="7">
        <f>IF($F$245="n/a",0,IF(G$3&lt;=$C274,0,IF(G$3&gt;($F$245+$C274),INDEX($D$257:$W$257,,$C274)-SUM($D274:F274),INDEX($D$257:$W$257,,$C274)/$F$245)))</f>
        <v>0</v>
      </c>
      <c r="H274" s="10">
        <f>IF($F$245="n/a",0,IF(H$3&lt;=$C274,0,IF(H$3&gt;($F$245+$C274),INDEX($D$257:$W$257,,$C274)-SUM($D274:G274),INDEX($D$257:$W$257,,$C274)/$F$245)))</f>
        <v>0</v>
      </c>
      <c r="I274" s="74">
        <f>IF($G$245="n/a",0,IF(I$3&lt;=$C274,0,IF(I$3&gt;($G$245+$C274),INDEX($D$257:$W$257,,$C274)-SUM($D274:H274),INDEX($D$257:$W$257,,$C274)/$G$245)))</f>
        <v>0</v>
      </c>
      <c r="J274" s="73">
        <f>IF($G$245="n/a",0,IF(J$3&lt;=$C274,0,IF(J$3&gt;($G$245+$C274),INDEX($D$257:$W$257,,$C274)-SUM($D274:I274),INDEX($D$257:$W$257,,$C274)/$G$245)))</f>
        <v>0</v>
      </c>
      <c r="K274" s="73">
        <f>IF($G$245="n/a",0,IF(K$3&lt;=$C274,0,IF(K$3&gt;($G$245+$C274),INDEX($D$257:$W$257,,$C274)-SUM($D274:J274),INDEX($D$257:$W$257,,$C274)/$G$245)))</f>
        <v>0</v>
      </c>
      <c r="L274" s="73">
        <f>IF($G$245="n/a",0,IF(L$3&lt;=$C274,0,IF(L$3&gt;($G$245+$C274),INDEX($D$257:$W$257,,$C274)-SUM($D274:K274),INDEX($D$257:$W$257,,$C274)/$G$245)))</f>
        <v>0</v>
      </c>
      <c r="M274" s="73">
        <f>IF($G$245="n/a",0,IF(M$3&lt;=$C274,0,IF(M$3&gt;($G$245+$C274),INDEX($D$257:$W$257,,$C274)-SUM($D274:L274),INDEX($D$257:$W$257,,$C274)/$G$245)))</f>
        <v>0</v>
      </c>
      <c r="N274" s="73">
        <f>IF($G$245="n/a",0,IF(N$3&lt;=$C274,0,IF(N$3&gt;($G$245+$C274),INDEX($D$257:$W$257,,$C274)-SUM($D274:M274),INDEX($D$257:$W$257,,$C274)/$G$245)))</f>
        <v>0</v>
      </c>
      <c r="O274" s="73">
        <f>IF($G$245="n/a",0,IF(O$3&lt;=$C274,0,IF(O$3&gt;($G$245+$C274),INDEX($D$257:$W$257,,$C274)-SUM($D274:N274),INDEX($D$257:$W$257,,$C274)/$G$245)))</f>
        <v>0</v>
      </c>
      <c r="P274" s="73">
        <f>IF($G$245="n/a",0,IF(P$3&lt;=$C274,0,IF(P$3&gt;($G$245+$C274),INDEX($D$257:$W$257,,$C274)-SUM($D274:O274),INDEX($D$257:$W$257,,$C274)/$G$245)))</f>
        <v>0</v>
      </c>
      <c r="Q274" s="73">
        <f>IF($G$245="n/a",0,IF(Q$3&lt;=$C274,0,IF(Q$3&gt;($G$245+$C274),INDEX($D$257:$W$257,,$C274)-SUM($D274:P274),INDEX($D$257:$W$257,,$C274)/$G$245)))</f>
        <v>0</v>
      </c>
      <c r="R274" s="73">
        <f>IF($G$245="n/a",0,IF(R$3&lt;=$C274,0,IF(R$3&gt;($G$245+$C274),INDEX($D$257:$W$257,,$C274)-SUM($D274:Q274),INDEX($D$257:$W$257,,$C274)/$G$245)))</f>
        <v>0</v>
      </c>
      <c r="S274" s="73">
        <f>IF($G$245="n/a",0,IF(S$3&lt;=$C274,0,IF(S$3&gt;($G$245+$C274),INDEX($D$257:$W$257,,$C274)-SUM($D274:R274),INDEX($D$257:$W$257,,$C274)/$G$245)))</f>
        <v>0</v>
      </c>
      <c r="T274" s="73">
        <f>IF($G$245="n/a",0,IF(T$3&lt;=$C274,0,IF(T$3&gt;($G$245+$C274),INDEX($D$257:$W$257,,$C274)-SUM($D274:S274),INDEX($D$257:$W$257,,$C274)/$G$245)))</f>
        <v>0</v>
      </c>
      <c r="U274" s="73">
        <f>IF($G$245="n/a",0,IF(U$3&lt;=$C274,0,IF(U$3&gt;($G$245+$C274),INDEX($D$257:$W$257,,$C274)-SUM($D274:T274),INDEX($D$257:$W$257,,$C274)/$G$245)))</f>
        <v>0</v>
      </c>
      <c r="V274" s="73">
        <f>IF($G$245="n/a",0,IF(V$3&lt;=$C274,0,IF(V$3&gt;($G$245+$C274),INDEX($D$257:$W$257,,$C274)-SUM($D274:U274),INDEX($D$257:$W$257,,$C274)/$G$245)))</f>
        <v>0</v>
      </c>
      <c r="W274" s="73">
        <f>IF($G$245="n/a",0,IF(W$3&lt;=$C274,0,IF(W$3&gt;($G$245+$C274),INDEX($D$257:$W$257,,$C274)-SUM($D274:V274),INDEX($D$257:$W$257,,$C274)/$G$245)))</f>
        <v>0</v>
      </c>
      <c r="X274" s="73">
        <f>IF($G$245="n/a",0,IF(X$3&lt;=$C274,0,IF(X$3&gt;($G$245+$C274),INDEX($D$257:$W$257,,$C274)-SUM($D274:W274),INDEX($D$257:$W$257,,$C274)/$G$245)))</f>
        <v>0</v>
      </c>
      <c r="Y274" s="73">
        <f>IF($G$245="n/a",0,IF(Y$3&lt;=$C274,0,IF(Y$3&gt;($G$245+$C274),INDEX($D$257:$W$257,,$C274)-SUM($D274:X274),INDEX($D$257:$W$257,,$C274)/$G$245)))</f>
        <v>0</v>
      </c>
      <c r="Z274" s="73">
        <f>IF($G$245="n/a",0,IF(Z$3&lt;=$C274,0,IF(Z$3&gt;($G$245+$C274),INDEX($D$257:$W$257,,$C274)-SUM($D274:Y274),INDEX($D$257:$W$257,,$C274)/$G$245)))</f>
        <v>0</v>
      </c>
      <c r="AA274" s="73">
        <f>IF($G$245="n/a",0,IF(AA$3&lt;=$C274,0,IF(AA$3&gt;($G$245+$C274),INDEX($D$257:$W$257,,$C274)-SUM($D274:Z274),INDEX($D$257:$W$257,,$C274)/$G$245)))</f>
        <v>0</v>
      </c>
      <c r="AB274" s="73">
        <f>IF($G$245="n/a",0,IF(AB$3&lt;=$C274,0,IF(AB$3&gt;($G$245+$C274),INDEX($D$257:$W$257,,$C274)-SUM($D274:AA274),INDEX($D$257:$W$257,,$C274)/$G$245)))</f>
        <v>0</v>
      </c>
      <c r="AC274" s="73">
        <f>IF($G$245="n/a",0,IF(AC$3&lt;=$C274,0,IF(AC$3&gt;($G$245+$C274),INDEX($D$257:$W$257,,$C274)-SUM($D274:AB274),INDEX($D$257:$W$257,,$C274)/$G$245)))</f>
        <v>0</v>
      </c>
      <c r="AD274" s="73">
        <f>IF($G$245="n/a",0,IF(AD$3&lt;=$C274,0,IF(AD$3&gt;($G$245+$C274),INDEX($D$257:$W$257,,$C274)-SUM($D274:AC274),INDEX($D$257:$W$257,,$C274)/$G$245)))</f>
        <v>0</v>
      </c>
      <c r="AE274" s="73">
        <f>IF($G$245="n/a",0,IF(AE$3&lt;=$C274,0,IF(AE$3&gt;($G$245+$C274),INDEX($D$257:$W$257,,$C274)-SUM($D274:AD274),INDEX($D$257:$W$257,,$C274)/$G$245)))</f>
        <v>0</v>
      </c>
      <c r="AF274" s="73">
        <f>IF($G$245="n/a",0,IF(AF$3&lt;=$C274,0,IF(AF$3&gt;($G$245+$C274),INDEX($D$257:$W$257,,$C274)-SUM($D274:AE274),INDEX($D$257:$W$257,,$C274)/$G$245)))</f>
        <v>0</v>
      </c>
      <c r="AG274" s="73">
        <f>IF($G$245="n/a",0,IF(AG$3&lt;=$C274,0,IF(AG$3&gt;($G$245+$C274),INDEX($D$257:$W$257,,$C274)-SUM($D274:AF274),INDEX($D$257:$W$257,,$C274)/$G$245)))</f>
        <v>0</v>
      </c>
      <c r="AH274" s="73">
        <f>IF($G$245="n/a",0,IF(AH$3&lt;=$C274,0,IF(AH$3&gt;($G$245+$C274),INDEX($D$257:$W$257,,$C274)-SUM($D274:AG274),INDEX($D$257:$W$257,,$C274)/$G$245)))</f>
        <v>0</v>
      </c>
      <c r="AI274" s="73">
        <f>IF($G$245="n/a",0,IF(AI$3&lt;=$C274,0,IF(AI$3&gt;($G$245+$C274),INDEX($D$257:$W$257,,$C274)-SUM($D274:AH274),INDEX($D$257:$W$257,,$C274)/$G$245)))</f>
        <v>0</v>
      </c>
      <c r="AJ274" s="73">
        <f>IF($G$245="n/a",0,IF(AJ$3&lt;=$C274,0,IF(AJ$3&gt;($G$245+$C274),INDEX($D$257:$W$257,,$C274)-SUM($D274:AI274),INDEX($D$257:$W$257,,$C274)/$G$245)))</f>
        <v>0</v>
      </c>
      <c r="AK274" s="73">
        <f>IF($G$245="n/a",0,IF(AK$3&lt;=$C274,0,IF(AK$3&gt;($G$245+$C274),INDEX($D$257:$W$257,,$C274)-SUM($D274:AJ274),INDEX($D$257:$W$257,,$C274)/$G$245)))</f>
        <v>0</v>
      </c>
      <c r="AL274" s="73">
        <f>IF($G$245="n/a",0,IF(AL$3&lt;=$C274,0,IF(AL$3&gt;($G$245+$C274),INDEX($D$257:$W$257,,$C274)-SUM($D274:AK274),INDEX($D$257:$W$257,,$C274)/$G$245)))</f>
        <v>0</v>
      </c>
      <c r="AM274" s="73">
        <f>IF($G$245="n/a",0,IF(AM$3&lt;=$C274,0,IF(AM$3&gt;($G$245+$C274),INDEX($D$257:$W$257,,$C274)-SUM($D274:AL274),INDEX($D$257:$W$257,,$C274)/$G$245)))</f>
        <v>0</v>
      </c>
      <c r="AN274" s="73">
        <f>IF($G$245="n/a",0,IF(AN$3&lt;=$C274,0,IF(AN$3&gt;($G$245+$C274),INDEX($D$257:$W$257,,$C274)-SUM($D274:AM274),INDEX($D$257:$W$257,,$C274)/$G$245)))</f>
        <v>0</v>
      </c>
      <c r="AO274" s="73">
        <f>IF($G$245="n/a",0,IF(AO$3&lt;=$C274,0,IF(AO$3&gt;($G$245+$C274),INDEX($D$257:$W$257,,$C274)-SUM($D274:AN274),INDEX($D$257:$W$257,,$C274)/$G$245)))</f>
        <v>0</v>
      </c>
      <c r="AP274" s="73">
        <f>IF($G$245="n/a",0,IF(AP$3&lt;=$C274,0,IF(AP$3&gt;($G$245+$C274),INDEX($D$257:$W$257,,$C274)-SUM($D274:AO274),INDEX($D$257:$W$257,,$C274)/$G$245)))</f>
        <v>0</v>
      </c>
      <c r="AQ274" s="73">
        <f>IF($G$245="n/a",0,IF(AQ$3&lt;=$C274,0,IF(AQ$3&gt;($G$245+$C274),INDEX($D$257:$W$257,,$C274)-SUM($D274:AP274),INDEX($D$257:$W$257,,$C274)/$G$245)))</f>
        <v>0</v>
      </c>
      <c r="AR274" s="73">
        <f>IF($G$245="n/a",0,IF(AR$3&lt;=$C274,0,IF(AR$3&gt;($G$245+$C274),INDEX($D$257:$W$257,,$C274)-SUM($D274:AQ274),INDEX($D$257:$W$257,,$C274)/$G$245)))</f>
        <v>0</v>
      </c>
      <c r="AS274" s="73">
        <f>IF($G$245="n/a",0,IF(AS$3&lt;=$C274,0,IF(AS$3&gt;($G$245+$C274),INDEX($D$257:$W$257,,$C274)-SUM($D274:AR274),INDEX($D$257:$W$257,,$C274)/$G$245)))</f>
        <v>0</v>
      </c>
      <c r="AT274" s="73">
        <f>IF($G$245="n/a",0,IF(AT$3&lt;=$C274,0,IF(AT$3&gt;($G$245+$C274),INDEX($D$257:$W$257,,$C274)-SUM($D274:AS274),INDEX($D$257:$W$257,,$C274)/$G$245)))</f>
        <v>0</v>
      </c>
      <c r="AU274" s="73">
        <f>IF($G$245="n/a",0,IF(AU$3&lt;=$C274,0,IF(AU$3&gt;($G$245+$C274),INDEX($D$257:$W$257,,$C274)-SUM($D274:AT274),INDEX($D$257:$W$257,,$C274)/$G$245)))</f>
        <v>0</v>
      </c>
      <c r="AV274" s="73">
        <f>IF($G$245="n/a",0,IF(AV$3&lt;=$C274,0,IF(AV$3&gt;($G$245+$C274),INDEX($D$257:$W$257,,$C274)-SUM($D274:AU274),INDEX($D$257:$W$257,,$C274)/$G$245)))</f>
        <v>0</v>
      </c>
      <c r="AW274" s="73">
        <f>IF($G$245="n/a",0,IF(AW$3&lt;=$C274,0,IF(AW$3&gt;($G$245+$C274),INDEX($D$257:$W$257,,$C274)-SUM($D274:AV274),INDEX($D$257:$W$257,,$C274)/$G$245)))</f>
        <v>0</v>
      </c>
      <c r="AX274" s="73">
        <f>IF($G$245="n/a",0,IF(AX$3&lt;=$C274,0,IF(AX$3&gt;($G$245+$C274),INDEX($D$257:$W$257,,$C274)-SUM($D274:AW274),INDEX($D$257:$W$257,,$C274)/$G$245)))</f>
        <v>0</v>
      </c>
      <c r="AY274" s="73">
        <f>IF($G$245="n/a",0,IF(AY$3&lt;=$C274,0,IF(AY$3&gt;($G$245+$C274),INDEX($D$257:$W$257,,$C274)-SUM($D274:AX274),INDEX($D$257:$W$257,,$C274)/$G$245)))</f>
        <v>0</v>
      </c>
      <c r="AZ274" s="73">
        <f>IF($G$245="n/a",0,IF(AZ$3&lt;=$C274,0,IF(AZ$3&gt;($G$245+$C274),INDEX($D$257:$W$257,,$C274)-SUM($D274:AY274),INDEX($D$257:$W$257,,$C274)/$G$245)))</f>
        <v>0</v>
      </c>
      <c r="BA274" s="73">
        <f>IF($G$245="n/a",0,IF(BA$3&lt;=$C274,0,IF(BA$3&gt;($G$245+$C274),INDEX($D$257:$W$257,,$C274)-SUM($D274:AZ274),INDEX($D$257:$W$257,,$C274)/$G$245)))</f>
        <v>0</v>
      </c>
      <c r="BB274" s="73">
        <f>IF($G$245="n/a",0,IF(BB$3&lt;=$C274,0,IF(BB$3&gt;($G$245+$C274),INDEX($D$257:$W$257,,$C274)-SUM($D274:BA274),INDEX($D$257:$W$257,,$C274)/$G$245)))</f>
        <v>0</v>
      </c>
      <c r="BC274" s="73">
        <f>IF($G$245="n/a",0,IF(BC$3&lt;=$C274,0,IF(BC$3&gt;($G$245+$C274),INDEX($D$257:$W$257,,$C274)-SUM($D274:BB274),INDEX($D$257:$W$257,,$C274)/$G$245)))</f>
        <v>0</v>
      </c>
      <c r="BD274" s="73">
        <f>IF($G$245="n/a",0,IF(BD$3&lt;=$C274,0,IF(BD$3&gt;($G$245+$C274),INDEX($D$257:$W$257,,$C274)-SUM($D274:BC274),INDEX($D$257:$W$257,,$C274)/$G$245)))</f>
        <v>0</v>
      </c>
      <c r="BE274" s="73">
        <f>IF($G$245="n/a",0,IF(BE$3&lt;=$C274,0,IF(BE$3&gt;($G$245+$C274),INDEX($D$257:$W$257,,$C274)-SUM($D274:BD274),INDEX($D$257:$W$257,,$C274)/$G$245)))</f>
        <v>0</v>
      </c>
      <c r="BF274" s="73">
        <f>IF($G$245="n/a",0,IF(BF$3&lt;=$C274,0,IF(BF$3&gt;($G$245+$C274),INDEX($D$257:$W$257,,$C274)-SUM($D274:BE274),INDEX($D$257:$W$257,,$C274)/$G$245)))</f>
        <v>0</v>
      </c>
      <c r="BG274" s="73">
        <f>IF($G$245="n/a",0,IF(BG$3&lt;=$C274,0,IF(BG$3&gt;($G$245+$C274),INDEX($D$257:$W$257,,$C274)-SUM($D274:BF274),INDEX($D$257:$W$257,,$C274)/$G$245)))</f>
        <v>0</v>
      </c>
      <c r="BH274" s="73">
        <f>IF($G$245="n/a",0,IF(BH$3&lt;=$C274,0,IF(BH$3&gt;($G$245+$C274),INDEX($D$257:$W$257,,$C274)-SUM($D274:BG274),INDEX($D$257:$W$257,,$C274)/$G$245)))</f>
        <v>0</v>
      </c>
      <c r="BI274" s="73">
        <f>IF($G$245="n/a",0,IF(BI$3&lt;=$C274,0,IF(BI$3&gt;($G$245+$C274),INDEX($D$257:$W$257,,$C274)-SUM($D274:BH274),INDEX($D$257:$W$257,,$C274)/$G$245)))</f>
        <v>0</v>
      </c>
      <c r="BJ274" s="73">
        <f>IF($G$245="n/a",0,IF(BJ$3&lt;=$C274,0,IF(BJ$3&gt;($G$245+$C274),INDEX($D$257:$W$257,,$C274)-SUM($D274:BI274),INDEX($D$257:$W$257,,$C274)/$G$245)))</f>
        <v>0</v>
      </c>
      <c r="BK274" s="73">
        <f>IF($G$245="n/a",0,IF(BK$3&lt;=$C274,0,IF(BK$3&gt;($G$245+$C274),INDEX($D$257:$W$257,,$C274)-SUM($D274:BJ274),INDEX($D$257:$W$257,,$C274)/$G$245)))</f>
        <v>0</v>
      </c>
    </row>
    <row r="275" spans="2:63" outlineLevel="1">
      <c r="B275" s="14">
        <v>2028</v>
      </c>
      <c r="C275">
        <v>16</v>
      </c>
      <c r="D275" s="7"/>
      <c r="E275" s="7">
        <f>IF($F$245="n/a",0,IF(E$3&lt;=$C275,0,IF(E$3&gt;($F$245+$C275),INDEX($D$257:$W$257,,$C275)-SUM($D275:D275),INDEX($D$257:$W$257,,$C275)/$F$245)))</f>
        <v>0</v>
      </c>
      <c r="F275" s="7">
        <f>IF($F$245="n/a",0,IF(F$3&lt;=$C275,0,IF(F$3&gt;($F$245+$C275),INDEX($D$257:$W$257,,$C275)-SUM($D275:E275),INDEX($D$257:$W$257,,$C275)/$F$245)))</f>
        <v>0</v>
      </c>
      <c r="G275" s="7">
        <f>IF($F$245="n/a",0,IF(G$3&lt;=$C275,0,IF(G$3&gt;($F$245+$C275),INDEX($D$257:$W$257,,$C275)-SUM($D275:F275),INDEX($D$257:$W$257,,$C275)/$F$245)))</f>
        <v>0</v>
      </c>
      <c r="H275" s="10">
        <f>IF($F$245="n/a",0,IF(H$3&lt;=$C275,0,IF(H$3&gt;($F$245+$C275),INDEX($D$257:$W$257,,$C275)-SUM($D275:G275),INDEX($D$257:$W$257,,$C275)/$F$245)))</f>
        <v>0</v>
      </c>
      <c r="I275" s="74">
        <f>IF($G$245="n/a",0,IF(I$3&lt;=$C275,0,IF(I$3&gt;($G$245+$C275),INDEX($D$257:$W$257,,$C275)-SUM($D275:H275),INDEX($D$257:$W$257,,$C275)/$G$245)))</f>
        <v>0</v>
      </c>
      <c r="J275" s="73">
        <f>IF($G$245="n/a",0,IF(J$3&lt;=$C275,0,IF(J$3&gt;($G$245+$C275),INDEX($D$257:$W$257,,$C275)-SUM($D275:I275),INDEX($D$257:$W$257,,$C275)/$G$245)))</f>
        <v>0</v>
      </c>
      <c r="K275" s="73">
        <f>IF($G$245="n/a",0,IF(K$3&lt;=$C275,0,IF(K$3&gt;($G$245+$C275),INDEX($D$257:$W$257,,$C275)-SUM($D275:J275),INDEX($D$257:$W$257,,$C275)/$G$245)))</f>
        <v>0</v>
      </c>
      <c r="L275" s="73">
        <f>IF($G$245="n/a",0,IF(L$3&lt;=$C275,0,IF(L$3&gt;($G$245+$C275),INDEX($D$257:$W$257,,$C275)-SUM($D275:K275),INDEX($D$257:$W$257,,$C275)/$G$245)))</f>
        <v>0</v>
      </c>
      <c r="M275" s="73">
        <f>IF($G$245="n/a",0,IF(M$3&lt;=$C275,0,IF(M$3&gt;($G$245+$C275),INDEX($D$257:$W$257,,$C275)-SUM($D275:L275),INDEX($D$257:$W$257,,$C275)/$G$245)))</f>
        <v>0</v>
      </c>
      <c r="N275" s="73">
        <f>IF($G$245="n/a",0,IF(N$3&lt;=$C275,0,IF(N$3&gt;($G$245+$C275),INDEX($D$257:$W$257,,$C275)-SUM($D275:M275),INDEX($D$257:$W$257,,$C275)/$G$245)))</f>
        <v>0</v>
      </c>
      <c r="O275" s="73">
        <f>IF($G$245="n/a",0,IF(O$3&lt;=$C275,0,IF(O$3&gt;($G$245+$C275),INDEX($D$257:$W$257,,$C275)-SUM($D275:N275),INDEX($D$257:$W$257,,$C275)/$G$245)))</f>
        <v>0</v>
      </c>
      <c r="P275" s="73">
        <f>IF($G$245="n/a",0,IF(P$3&lt;=$C275,0,IF(P$3&gt;($G$245+$C275),INDEX($D$257:$W$257,,$C275)-SUM($D275:O275),INDEX($D$257:$W$257,,$C275)/$G$245)))</f>
        <v>0</v>
      </c>
      <c r="Q275" s="73">
        <f>IF($G$245="n/a",0,IF(Q$3&lt;=$C275,0,IF(Q$3&gt;($G$245+$C275),INDEX($D$257:$W$257,,$C275)-SUM($D275:P275),INDEX($D$257:$W$257,,$C275)/$G$245)))</f>
        <v>0</v>
      </c>
      <c r="R275" s="73">
        <f>IF($G$245="n/a",0,IF(R$3&lt;=$C275,0,IF(R$3&gt;($G$245+$C275),INDEX($D$257:$W$257,,$C275)-SUM($D275:Q275),INDEX($D$257:$W$257,,$C275)/$G$245)))</f>
        <v>0</v>
      </c>
      <c r="S275" s="73">
        <f>IF($G$245="n/a",0,IF(S$3&lt;=$C275,0,IF(S$3&gt;($G$245+$C275),INDEX($D$257:$W$257,,$C275)-SUM($D275:R275),INDEX($D$257:$W$257,,$C275)/$G$245)))</f>
        <v>0</v>
      </c>
      <c r="T275" s="73">
        <f>IF($G$245="n/a",0,IF(T$3&lt;=$C275,0,IF(T$3&gt;($G$245+$C275),INDEX($D$257:$W$257,,$C275)-SUM($D275:S275),INDEX($D$257:$W$257,,$C275)/$G$245)))</f>
        <v>0</v>
      </c>
      <c r="U275" s="73">
        <f>IF($G$245="n/a",0,IF(U$3&lt;=$C275,0,IF(U$3&gt;($G$245+$C275),INDEX($D$257:$W$257,,$C275)-SUM($D275:T275),INDEX($D$257:$W$257,,$C275)/$G$245)))</f>
        <v>0</v>
      </c>
      <c r="V275" s="73">
        <f>IF($G$245="n/a",0,IF(V$3&lt;=$C275,0,IF(V$3&gt;($G$245+$C275),INDEX($D$257:$W$257,,$C275)-SUM($D275:U275),INDEX($D$257:$W$257,,$C275)/$G$245)))</f>
        <v>0</v>
      </c>
      <c r="W275" s="73">
        <f>IF($G$245="n/a",0,IF(W$3&lt;=$C275,0,IF(W$3&gt;($G$245+$C275),INDEX($D$257:$W$257,,$C275)-SUM($D275:V275),INDEX($D$257:$W$257,,$C275)/$G$245)))</f>
        <v>0</v>
      </c>
      <c r="X275" s="73">
        <f>IF($G$245="n/a",0,IF(X$3&lt;=$C275,0,IF(X$3&gt;($G$245+$C275),INDEX($D$257:$W$257,,$C275)-SUM($D275:W275),INDEX($D$257:$W$257,,$C275)/$G$245)))</f>
        <v>0</v>
      </c>
      <c r="Y275" s="73">
        <f>IF($G$245="n/a",0,IF(Y$3&lt;=$C275,0,IF(Y$3&gt;($G$245+$C275),INDEX($D$257:$W$257,,$C275)-SUM($D275:X275),INDEX($D$257:$W$257,,$C275)/$G$245)))</f>
        <v>0</v>
      </c>
      <c r="Z275" s="73">
        <f>IF($G$245="n/a",0,IF(Z$3&lt;=$C275,0,IF(Z$3&gt;($G$245+$C275),INDEX($D$257:$W$257,,$C275)-SUM($D275:Y275),INDEX($D$257:$W$257,,$C275)/$G$245)))</f>
        <v>0</v>
      </c>
      <c r="AA275" s="73">
        <f>IF($G$245="n/a",0,IF(AA$3&lt;=$C275,0,IF(AA$3&gt;($G$245+$C275),INDEX($D$257:$W$257,,$C275)-SUM($D275:Z275),INDEX($D$257:$W$257,,$C275)/$G$245)))</f>
        <v>0</v>
      </c>
      <c r="AB275" s="73">
        <f>IF($G$245="n/a",0,IF(AB$3&lt;=$C275,0,IF(AB$3&gt;($G$245+$C275),INDEX($D$257:$W$257,,$C275)-SUM($D275:AA275),INDEX($D$257:$W$257,,$C275)/$G$245)))</f>
        <v>0</v>
      </c>
      <c r="AC275" s="73">
        <f>IF($G$245="n/a",0,IF(AC$3&lt;=$C275,0,IF(AC$3&gt;($G$245+$C275),INDEX($D$257:$W$257,,$C275)-SUM($D275:AB275),INDEX($D$257:$W$257,,$C275)/$G$245)))</f>
        <v>0</v>
      </c>
      <c r="AD275" s="73">
        <f>IF($G$245="n/a",0,IF(AD$3&lt;=$C275,0,IF(AD$3&gt;($G$245+$C275),INDEX($D$257:$W$257,,$C275)-SUM($D275:AC275),INDEX($D$257:$W$257,,$C275)/$G$245)))</f>
        <v>0</v>
      </c>
      <c r="AE275" s="73">
        <f>IF($G$245="n/a",0,IF(AE$3&lt;=$C275,0,IF(AE$3&gt;($G$245+$C275),INDEX($D$257:$W$257,,$C275)-SUM($D275:AD275),INDEX($D$257:$W$257,,$C275)/$G$245)))</f>
        <v>0</v>
      </c>
      <c r="AF275" s="73">
        <f>IF($G$245="n/a",0,IF(AF$3&lt;=$C275,0,IF(AF$3&gt;($G$245+$C275),INDEX($D$257:$W$257,,$C275)-SUM($D275:AE275),INDEX($D$257:$W$257,,$C275)/$G$245)))</f>
        <v>0</v>
      </c>
      <c r="AG275" s="73">
        <f>IF($G$245="n/a",0,IF(AG$3&lt;=$C275,0,IF(AG$3&gt;($G$245+$C275),INDEX($D$257:$W$257,,$C275)-SUM($D275:AF275),INDEX($D$257:$W$257,,$C275)/$G$245)))</f>
        <v>0</v>
      </c>
      <c r="AH275" s="73">
        <f>IF($G$245="n/a",0,IF(AH$3&lt;=$C275,0,IF(AH$3&gt;($G$245+$C275),INDEX($D$257:$W$257,,$C275)-SUM($D275:AG275),INDEX($D$257:$W$257,,$C275)/$G$245)))</f>
        <v>0</v>
      </c>
      <c r="AI275" s="73">
        <f>IF($G$245="n/a",0,IF(AI$3&lt;=$C275,0,IF(AI$3&gt;($G$245+$C275),INDEX($D$257:$W$257,,$C275)-SUM($D275:AH275),INDEX($D$257:$W$257,,$C275)/$G$245)))</f>
        <v>0</v>
      </c>
      <c r="AJ275" s="73">
        <f>IF($G$245="n/a",0,IF(AJ$3&lt;=$C275,0,IF(AJ$3&gt;($G$245+$C275),INDEX($D$257:$W$257,,$C275)-SUM($D275:AI275),INDEX($D$257:$W$257,,$C275)/$G$245)))</f>
        <v>0</v>
      </c>
      <c r="AK275" s="73">
        <f>IF($G$245="n/a",0,IF(AK$3&lt;=$C275,0,IF(AK$3&gt;($G$245+$C275),INDEX($D$257:$W$257,,$C275)-SUM($D275:AJ275),INDEX($D$257:$W$257,,$C275)/$G$245)))</f>
        <v>0</v>
      </c>
      <c r="AL275" s="73">
        <f>IF($G$245="n/a",0,IF(AL$3&lt;=$C275,0,IF(AL$3&gt;($G$245+$C275),INDEX($D$257:$W$257,,$C275)-SUM($D275:AK275),INDEX($D$257:$W$257,,$C275)/$G$245)))</f>
        <v>0</v>
      </c>
      <c r="AM275" s="73">
        <f>IF($G$245="n/a",0,IF(AM$3&lt;=$C275,0,IF(AM$3&gt;($G$245+$C275),INDEX($D$257:$W$257,,$C275)-SUM($D275:AL275),INDEX($D$257:$W$257,,$C275)/$G$245)))</f>
        <v>0</v>
      </c>
      <c r="AN275" s="73">
        <f>IF($G$245="n/a",0,IF(AN$3&lt;=$C275,0,IF(AN$3&gt;($G$245+$C275),INDEX($D$257:$W$257,,$C275)-SUM($D275:AM275),INDEX($D$257:$W$257,,$C275)/$G$245)))</f>
        <v>0</v>
      </c>
      <c r="AO275" s="73">
        <f>IF($G$245="n/a",0,IF(AO$3&lt;=$C275,0,IF(AO$3&gt;($G$245+$C275),INDEX($D$257:$W$257,,$C275)-SUM($D275:AN275),INDEX($D$257:$W$257,,$C275)/$G$245)))</f>
        <v>0</v>
      </c>
      <c r="AP275" s="73">
        <f>IF($G$245="n/a",0,IF(AP$3&lt;=$C275,0,IF(AP$3&gt;($G$245+$C275),INDEX($D$257:$W$257,,$C275)-SUM($D275:AO275),INDEX($D$257:$W$257,,$C275)/$G$245)))</f>
        <v>0</v>
      </c>
      <c r="AQ275" s="73">
        <f>IF($G$245="n/a",0,IF(AQ$3&lt;=$C275,0,IF(AQ$3&gt;($G$245+$C275),INDEX($D$257:$W$257,,$C275)-SUM($D275:AP275),INDEX($D$257:$W$257,,$C275)/$G$245)))</f>
        <v>0</v>
      </c>
      <c r="AR275" s="73">
        <f>IF($G$245="n/a",0,IF(AR$3&lt;=$C275,0,IF(AR$3&gt;($G$245+$C275),INDEX($D$257:$W$257,,$C275)-SUM($D275:AQ275),INDEX($D$257:$W$257,,$C275)/$G$245)))</f>
        <v>0</v>
      </c>
      <c r="AS275" s="73">
        <f>IF($G$245="n/a",0,IF(AS$3&lt;=$C275,0,IF(AS$3&gt;($G$245+$C275),INDEX($D$257:$W$257,,$C275)-SUM($D275:AR275),INDEX($D$257:$W$257,,$C275)/$G$245)))</f>
        <v>0</v>
      </c>
      <c r="AT275" s="73">
        <f>IF($G$245="n/a",0,IF(AT$3&lt;=$C275,0,IF(AT$3&gt;($G$245+$C275),INDEX($D$257:$W$257,,$C275)-SUM($D275:AS275),INDEX($D$257:$W$257,,$C275)/$G$245)))</f>
        <v>0</v>
      </c>
      <c r="AU275" s="73">
        <f>IF($G$245="n/a",0,IF(AU$3&lt;=$C275,0,IF(AU$3&gt;($G$245+$C275),INDEX($D$257:$W$257,,$C275)-SUM($D275:AT275),INDEX($D$257:$W$257,,$C275)/$G$245)))</f>
        <v>0</v>
      </c>
      <c r="AV275" s="73">
        <f>IF($G$245="n/a",0,IF(AV$3&lt;=$C275,0,IF(AV$3&gt;($G$245+$C275),INDEX($D$257:$W$257,,$C275)-SUM($D275:AU275),INDEX($D$257:$W$257,,$C275)/$G$245)))</f>
        <v>0</v>
      </c>
      <c r="AW275" s="73">
        <f>IF($G$245="n/a",0,IF(AW$3&lt;=$C275,0,IF(AW$3&gt;($G$245+$C275),INDEX($D$257:$W$257,,$C275)-SUM($D275:AV275),INDEX($D$257:$W$257,,$C275)/$G$245)))</f>
        <v>0</v>
      </c>
      <c r="AX275" s="73">
        <f>IF($G$245="n/a",0,IF(AX$3&lt;=$C275,0,IF(AX$3&gt;($G$245+$C275),INDEX($D$257:$W$257,,$C275)-SUM($D275:AW275),INDEX($D$257:$W$257,,$C275)/$G$245)))</f>
        <v>0</v>
      </c>
      <c r="AY275" s="73">
        <f>IF($G$245="n/a",0,IF(AY$3&lt;=$C275,0,IF(AY$3&gt;($G$245+$C275),INDEX($D$257:$W$257,,$C275)-SUM($D275:AX275),INDEX($D$257:$W$257,,$C275)/$G$245)))</f>
        <v>0</v>
      </c>
      <c r="AZ275" s="73">
        <f>IF($G$245="n/a",0,IF(AZ$3&lt;=$C275,0,IF(AZ$3&gt;($G$245+$C275),INDEX($D$257:$W$257,,$C275)-SUM($D275:AY275),INDEX($D$257:$W$257,,$C275)/$G$245)))</f>
        <v>0</v>
      </c>
      <c r="BA275" s="73">
        <f>IF($G$245="n/a",0,IF(BA$3&lt;=$C275,0,IF(BA$3&gt;($G$245+$C275),INDEX($D$257:$W$257,,$C275)-SUM($D275:AZ275),INDEX($D$257:$W$257,,$C275)/$G$245)))</f>
        <v>0</v>
      </c>
      <c r="BB275" s="73">
        <f>IF($G$245="n/a",0,IF(BB$3&lt;=$C275,0,IF(BB$3&gt;($G$245+$C275),INDEX($D$257:$W$257,,$C275)-SUM($D275:BA275),INDEX($D$257:$W$257,,$C275)/$G$245)))</f>
        <v>0</v>
      </c>
      <c r="BC275" s="73">
        <f>IF($G$245="n/a",0,IF(BC$3&lt;=$C275,0,IF(BC$3&gt;($G$245+$C275),INDEX($D$257:$W$257,,$C275)-SUM($D275:BB275),INDEX($D$257:$W$257,,$C275)/$G$245)))</f>
        <v>0</v>
      </c>
      <c r="BD275" s="73">
        <f>IF($G$245="n/a",0,IF(BD$3&lt;=$C275,0,IF(BD$3&gt;($G$245+$C275),INDEX($D$257:$W$257,,$C275)-SUM($D275:BC275),INDEX($D$257:$W$257,,$C275)/$G$245)))</f>
        <v>0</v>
      </c>
      <c r="BE275" s="73">
        <f>IF($G$245="n/a",0,IF(BE$3&lt;=$C275,0,IF(BE$3&gt;($G$245+$C275),INDEX($D$257:$W$257,,$C275)-SUM($D275:BD275),INDEX($D$257:$W$257,,$C275)/$G$245)))</f>
        <v>0</v>
      </c>
      <c r="BF275" s="73">
        <f>IF($G$245="n/a",0,IF(BF$3&lt;=$C275,0,IF(BF$3&gt;($G$245+$C275),INDEX($D$257:$W$257,,$C275)-SUM($D275:BE275),INDEX($D$257:$W$257,,$C275)/$G$245)))</f>
        <v>0</v>
      </c>
      <c r="BG275" s="73">
        <f>IF($G$245="n/a",0,IF(BG$3&lt;=$C275,0,IF(BG$3&gt;($G$245+$C275),INDEX($D$257:$W$257,,$C275)-SUM($D275:BF275),INDEX($D$257:$W$257,,$C275)/$G$245)))</f>
        <v>0</v>
      </c>
      <c r="BH275" s="73">
        <f>IF($G$245="n/a",0,IF(BH$3&lt;=$C275,0,IF(BH$3&gt;($G$245+$C275),INDEX($D$257:$W$257,,$C275)-SUM($D275:BG275),INDEX($D$257:$W$257,,$C275)/$G$245)))</f>
        <v>0</v>
      </c>
      <c r="BI275" s="73">
        <f>IF($G$245="n/a",0,IF(BI$3&lt;=$C275,0,IF(BI$3&gt;($G$245+$C275),INDEX($D$257:$W$257,,$C275)-SUM($D275:BH275),INDEX($D$257:$W$257,,$C275)/$G$245)))</f>
        <v>0</v>
      </c>
      <c r="BJ275" s="73">
        <f>IF($G$245="n/a",0,IF(BJ$3&lt;=$C275,0,IF(BJ$3&gt;($G$245+$C275),INDEX($D$257:$W$257,,$C275)-SUM($D275:BI275),INDEX($D$257:$W$257,,$C275)/$G$245)))</f>
        <v>0</v>
      </c>
      <c r="BK275" s="73">
        <f>IF($G$245="n/a",0,IF(BK$3&lt;=$C275,0,IF(BK$3&gt;($G$245+$C275),INDEX($D$257:$W$257,,$C275)-SUM($D275:BJ275),INDEX($D$257:$W$257,,$C275)/$G$245)))</f>
        <v>0</v>
      </c>
    </row>
    <row r="276" spans="2:63" outlineLevel="1">
      <c r="B276" s="14">
        <v>2029</v>
      </c>
      <c r="C276">
        <v>17</v>
      </c>
      <c r="D276" s="7"/>
      <c r="E276" s="7">
        <f>IF($F$245="n/a",0,IF(E$3&lt;=$C276,0,IF(E$3&gt;($F$245+$C276),INDEX($D$257:$W$257,,$C276)-SUM($D276:D276),INDEX($D$257:$W$257,,$C276)/$F$245)))</f>
        <v>0</v>
      </c>
      <c r="F276" s="7">
        <f>IF($F$245="n/a",0,IF(F$3&lt;=$C276,0,IF(F$3&gt;($F$245+$C276),INDEX($D$257:$W$257,,$C276)-SUM($D276:E276),INDEX($D$257:$W$257,,$C276)/$F$245)))</f>
        <v>0</v>
      </c>
      <c r="G276" s="7">
        <f>IF($F$245="n/a",0,IF(G$3&lt;=$C276,0,IF(G$3&gt;($F$245+$C276),INDEX($D$257:$W$257,,$C276)-SUM($D276:F276),INDEX($D$257:$W$257,,$C276)/$F$245)))</f>
        <v>0</v>
      </c>
      <c r="H276" s="10">
        <f>IF($F$245="n/a",0,IF(H$3&lt;=$C276,0,IF(H$3&gt;($F$245+$C276),INDEX($D$257:$W$257,,$C276)-SUM($D276:G276),INDEX($D$257:$W$257,,$C276)/$F$245)))</f>
        <v>0</v>
      </c>
      <c r="I276" s="74">
        <f>IF($G$245="n/a",0,IF(I$3&lt;=$C276,0,IF(I$3&gt;($G$245+$C276),INDEX($D$257:$W$257,,$C276)-SUM($D276:H276),INDEX($D$257:$W$257,,$C276)/$G$245)))</f>
        <v>0</v>
      </c>
      <c r="J276" s="73">
        <f>IF($G$245="n/a",0,IF(J$3&lt;=$C276,0,IF(J$3&gt;($G$245+$C276),INDEX($D$257:$W$257,,$C276)-SUM($D276:I276),INDEX($D$257:$W$257,,$C276)/$G$245)))</f>
        <v>0</v>
      </c>
      <c r="K276" s="73">
        <f>IF($G$245="n/a",0,IF(K$3&lt;=$C276,0,IF(K$3&gt;($G$245+$C276),INDEX($D$257:$W$257,,$C276)-SUM($D276:J276),INDEX($D$257:$W$257,,$C276)/$G$245)))</f>
        <v>0</v>
      </c>
      <c r="L276" s="73">
        <f>IF($G$245="n/a",0,IF(L$3&lt;=$C276,0,IF(L$3&gt;($G$245+$C276),INDEX($D$257:$W$257,,$C276)-SUM($D276:K276),INDEX($D$257:$W$257,,$C276)/$G$245)))</f>
        <v>0</v>
      </c>
      <c r="M276" s="73">
        <f>IF($G$245="n/a",0,IF(M$3&lt;=$C276,0,IF(M$3&gt;($G$245+$C276),INDEX($D$257:$W$257,,$C276)-SUM($D276:L276),INDEX($D$257:$W$257,,$C276)/$G$245)))</f>
        <v>0</v>
      </c>
      <c r="N276" s="73">
        <f>IF($G$245="n/a",0,IF(N$3&lt;=$C276,0,IF(N$3&gt;($G$245+$C276),INDEX($D$257:$W$257,,$C276)-SUM($D276:M276),INDEX($D$257:$W$257,,$C276)/$G$245)))</f>
        <v>0</v>
      </c>
      <c r="O276" s="73">
        <f>IF($G$245="n/a",0,IF(O$3&lt;=$C276,0,IF(O$3&gt;($G$245+$C276),INDEX($D$257:$W$257,,$C276)-SUM($D276:N276),INDEX($D$257:$W$257,,$C276)/$G$245)))</f>
        <v>0</v>
      </c>
      <c r="P276" s="73">
        <f>IF($G$245="n/a",0,IF(P$3&lt;=$C276,0,IF(P$3&gt;($G$245+$C276),INDEX($D$257:$W$257,,$C276)-SUM($D276:O276),INDEX($D$257:$W$257,,$C276)/$G$245)))</f>
        <v>0</v>
      </c>
      <c r="Q276" s="73">
        <f>IF($G$245="n/a",0,IF(Q$3&lt;=$C276,0,IF(Q$3&gt;($G$245+$C276),INDEX($D$257:$W$257,,$C276)-SUM($D276:P276),INDEX($D$257:$W$257,,$C276)/$G$245)))</f>
        <v>0</v>
      </c>
      <c r="R276" s="73">
        <f>IF($G$245="n/a",0,IF(R$3&lt;=$C276,0,IF(R$3&gt;($G$245+$C276),INDEX($D$257:$W$257,,$C276)-SUM($D276:Q276),INDEX($D$257:$W$257,,$C276)/$G$245)))</f>
        <v>0</v>
      </c>
      <c r="S276" s="73">
        <f>IF($G$245="n/a",0,IF(S$3&lt;=$C276,0,IF(S$3&gt;($G$245+$C276),INDEX($D$257:$W$257,,$C276)-SUM($D276:R276),INDEX($D$257:$W$257,,$C276)/$G$245)))</f>
        <v>0</v>
      </c>
      <c r="T276" s="73">
        <f>IF($G$245="n/a",0,IF(T$3&lt;=$C276,0,IF(T$3&gt;($G$245+$C276),INDEX($D$257:$W$257,,$C276)-SUM($D276:S276),INDEX($D$257:$W$257,,$C276)/$G$245)))</f>
        <v>0</v>
      </c>
      <c r="U276" s="73">
        <f>IF($G$245="n/a",0,IF(U$3&lt;=$C276,0,IF(U$3&gt;($G$245+$C276),INDEX($D$257:$W$257,,$C276)-SUM($D276:T276),INDEX($D$257:$W$257,,$C276)/$G$245)))</f>
        <v>0</v>
      </c>
      <c r="V276" s="73">
        <f>IF($G$245="n/a",0,IF(V$3&lt;=$C276,0,IF(V$3&gt;($G$245+$C276),INDEX($D$257:$W$257,,$C276)-SUM($D276:U276),INDEX($D$257:$W$257,,$C276)/$G$245)))</f>
        <v>0</v>
      </c>
      <c r="W276" s="73">
        <f>IF($G$245="n/a",0,IF(W$3&lt;=$C276,0,IF(W$3&gt;($G$245+$C276),INDEX($D$257:$W$257,,$C276)-SUM($D276:V276),INDEX($D$257:$W$257,,$C276)/$G$245)))</f>
        <v>0</v>
      </c>
      <c r="X276" s="73">
        <f>IF($G$245="n/a",0,IF(X$3&lt;=$C276,0,IF(X$3&gt;($G$245+$C276),INDEX($D$257:$W$257,,$C276)-SUM($D276:W276),INDEX($D$257:$W$257,,$C276)/$G$245)))</f>
        <v>0</v>
      </c>
      <c r="Y276" s="73">
        <f>IF($G$245="n/a",0,IF(Y$3&lt;=$C276,0,IF(Y$3&gt;($G$245+$C276),INDEX($D$257:$W$257,,$C276)-SUM($D276:X276),INDEX($D$257:$W$257,,$C276)/$G$245)))</f>
        <v>0</v>
      </c>
      <c r="Z276" s="73">
        <f>IF($G$245="n/a",0,IF(Z$3&lt;=$C276,0,IF(Z$3&gt;($G$245+$C276),INDEX($D$257:$W$257,,$C276)-SUM($D276:Y276),INDEX($D$257:$W$257,,$C276)/$G$245)))</f>
        <v>0</v>
      </c>
      <c r="AA276" s="73">
        <f>IF($G$245="n/a",0,IF(AA$3&lt;=$C276,0,IF(AA$3&gt;($G$245+$C276),INDEX($D$257:$W$257,,$C276)-SUM($D276:Z276),INDEX($D$257:$W$257,,$C276)/$G$245)))</f>
        <v>0</v>
      </c>
      <c r="AB276" s="73">
        <f>IF($G$245="n/a",0,IF(AB$3&lt;=$C276,0,IF(AB$3&gt;($G$245+$C276),INDEX($D$257:$W$257,,$C276)-SUM($D276:AA276),INDEX($D$257:$W$257,,$C276)/$G$245)))</f>
        <v>0</v>
      </c>
      <c r="AC276" s="73">
        <f>IF($G$245="n/a",0,IF(AC$3&lt;=$C276,0,IF(AC$3&gt;($G$245+$C276),INDEX($D$257:$W$257,,$C276)-SUM($D276:AB276),INDEX($D$257:$W$257,,$C276)/$G$245)))</f>
        <v>0</v>
      </c>
      <c r="AD276" s="73">
        <f>IF($G$245="n/a",0,IF(AD$3&lt;=$C276,0,IF(AD$3&gt;($G$245+$C276),INDEX($D$257:$W$257,,$C276)-SUM($D276:AC276),INDEX($D$257:$W$257,,$C276)/$G$245)))</f>
        <v>0</v>
      </c>
      <c r="AE276" s="73">
        <f>IF($G$245="n/a",0,IF(AE$3&lt;=$C276,0,IF(AE$3&gt;($G$245+$C276),INDEX($D$257:$W$257,,$C276)-SUM($D276:AD276),INDEX($D$257:$W$257,,$C276)/$G$245)))</f>
        <v>0</v>
      </c>
      <c r="AF276" s="73">
        <f>IF($G$245="n/a",0,IF(AF$3&lt;=$C276,0,IF(AF$3&gt;($G$245+$C276),INDEX($D$257:$W$257,,$C276)-SUM($D276:AE276),INDEX($D$257:$W$257,,$C276)/$G$245)))</f>
        <v>0</v>
      </c>
      <c r="AG276" s="73">
        <f>IF($G$245="n/a",0,IF(AG$3&lt;=$C276,0,IF(AG$3&gt;($G$245+$C276),INDEX($D$257:$W$257,,$C276)-SUM($D276:AF276),INDEX($D$257:$W$257,,$C276)/$G$245)))</f>
        <v>0</v>
      </c>
      <c r="AH276" s="73">
        <f>IF($G$245="n/a",0,IF(AH$3&lt;=$C276,0,IF(AH$3&gt;($G$245+$C276),INDEX($D$257:$W$257,,$C276)-SUM($D276:AG276),INDEX($D$257:$W$257,,$C276)/$G$245)))</f>
        <v>0</v>
      </c>
      <c r="AI276" s="73">
        <f>IF($G$245="n/a",0,IF(AI$3&lt;=$C276,0,IF(AI$3&gt;($G$245+$C276),INDEX($D$257:$W$257,,$C276)-SUM($D276:AH276),INDEX($D$257:$W$257,,$C276)/$G$245)))</f>
        <v>0</v>
      </c>
      <c r="AJ276" s="73">
        <f>IF($G$245="n/a",0,IF(AJ$3&lt;=$C276,0,IF(AJ$3&gt;($G$245+$C276),INDEX($D$257:$W$257,,$C276)-SUM($D276:AI276),INDEX($D$257:$W$257,,$C276)/$G$245)))</f>
        <v>0</v>
      </c>
      <c r="AK276" s="73">
        <f>IF($G$245="n/a",0,IF(AK$3&lt;=$C276,0,IF(AK$3&gt;($G$245+$C276),INDEX($D$257:$W$257,,$C276)-SUM($D276:AJ276),INDEX($D$257:$W$257,,$C276)/$G$245)))</f>
        <v>0</v>
      </c>
      <c r="AL276" s="73">
        <f>IF($G$245="n/a",0,IF(AL$3&lt;=$C276,0,IF(AL$3&gt;($G$245+$C276),INDEX($D$257:$W$257,,$C276)-SUM($D276:AK276),INDEX($D$257:$W$257,,$C276)/$G$245)))</f>
        <v>0</v>
      </c>
      <c r="AM276" s="73">
        <f>IF($G$245="n/a",0,IF(AM$3&lt;=$C276,0,IF(AM$3&gt;($G$245+$C276),INDEX($D$257:$W$257,,$C276)-SUM($D276:AL276),INDEX($D$257:$W$257,,$C276)/$G$245)))</f>
        <v>0</v>
      </c>
      <c r="AN276" s="73">
        <f>IF($G$245="n/a",0,IF(AN$3&lt;=$C276,0,IF(AN$3&gt;($G$245+$C276),INDEX($D$257:$W$257,,$C276)-SUM($D276:AM276),INDEX($D$257:$W$257,,$C276)/$G$245)))</f>
        <v>0</v>
      </c>
      <c r="AO276" s="73">
        <f>IF($G$245="n/a",0,IF(AO$3&lt;=$C276,0,IF(AO$3&gt;($G$245+$C276),INDEX($D$257:$W$257,,$C276)-SUM($D276:AN276),INDEX($D$257:$W$257,,$C276)/$G$245)))</f>
        <v>0</v>
      </c>
      <c r="AP276" s="73">
        <f>IF($G$245="n/a",0,IF(AP$3&lt;=$C276,0,IF(AP$3&gt;($G$245+$C276),INDEX($D$257:$W$257,,$C276)-SUM($D276:AO276),INDEX($D$257:$W$257,,$C276)/$G$245)))</f>
        <v>0</v>
      </c>
      <c r="AQ276" s="73">
        <f>IF($G$245="n/a",0,IF(AQ$3&lt;=$C276,0,IF(AQ$3&gt;($G$245+$C276),INDEX($D$257:$W$257,,$C276)-SUM($D276:AP276),INDEX($D$257:$W$257,,$C276)/$G$245)))</f>
        <v>0</v>
      </c>
      <c r="AR276" s="73">
        <f>IF($G$245="n/a",0,IF(AR$3&lt;=$C276,0,IF(AR$3&gt;($G$245+$C276),INDEX($D$257:$W$257,,$C276)-SUM($D276:AQ276),INDEX($D$257:$W$257,,$C276)/$G$245)))</f>
        <v>0</v>
      </c>
      <c r="AS276" s="73">
        <f>IF($G$245="n/a",0,IF(AS$3&lt;=$C276,0,IF(AS$3&gt;($G$245+$C276),INDEX($D$257:$W$257,,$C276)-SUM($D276:AR276),INDEX($D$257:$W$257,,$C276)/$G$245)))</f>
        <v>0</v>
      </c>
      <c r="AT276" s="73">
        <f>IF($G$245="n/a",0,IF(AT$3&lt;=$C276,0,IF(AT$3&gt;($G$245+$C276),INDEX($D$257:$W$257,,$C276)-SUM($D276:AS276),INDEX($D$257:$W$257,,$C276)/$G$245)))</f>
        <v>0</v>
      </c>
      <c r="AU276" s="73">
        <f>IF($G$245="n/a",0,IF(AU$3&lt;=$C276,0,IF(AU$3&gt;($G$245+$C276),INDEX($D$257:$W$257,,$C276)-SUM($D276:AT276),INDEX($D$257:$W$257,,$C276)/$G$245)))</f>
        <v>0</v>
      </c>
      <c r="AV276" s="73">
        <f>IF($G$245="n/a",0,IF(AV$3&lt;=$C276,0,IF(AV$3&gt;($G$245+$C276),INDEX($D$257:$W$257,,$C276)-SUM($D276:AU276),INDEX($D$257:$W$257,,$C276)/$G$245)))</f>
        <v>0</v>
      </c>
      <c r="AW276" s="73">
        <f>IF($G$245="n/a",0,IF(AW$3&lt;=$C276,0,IF(AW$3&gt;($G$245+$C276),INDEX($D$257:$W$257,,$C276)-SUM($D276:AV276),INDEX($D$257:$W$257,,$C276)/$G$245)))</f>
        <v>0</v>
      </c>
      <c r="AX276" s="73">
        <f>IF($G$245="n/a",0,IF(AX$3&lt;=$C276,0,IF(AX$3&gt;($G$245+$C276),INDEX($D$257:$W$257,,$C276)-SUM($D276:AW276),INDEX($D$257:$W$257,,$C276)/$G$245)))</f>
        <v>0</v>
      </c>
      <c r="AY276" s="73">
        <f>IF($G$245="n/a",0,IF(AY$3&lt;=$C276,0,IF(AY$3&gt;($G$245+$C276),INDEX($D$257:$W$257,,$C276)-SUM($D276:AX276),INDEX($D$257:$W$257,,$C276)/$G$245)))</f>
        <v>0</v>
      </c>
      <c r="AZ276" s="73">
        <f>IF($G$245="n/a",0,IF(AZ$3&lt;=$C276,0,IF(AZ$3&gt;($G$245+$C276),INDEX($D$257:$W$257,,$C276)-SUM($D276:AY276),INDEX($D$257:$W$257,,$C276)/$G$245)))</f>
        <v>0</v>
      </c>
      <c r="BA276" s="73">
        <f>IF($G$245="n/a",0,IF(BA$3&lt;=$C276,0,IF(BA$3&gt;($G$245+$C276),INDEX($D$257:$W$257,,$C276)-SUM($D276:AZ276),INDEX($D$257:$W$257,,$C276)/$G$245)))</f>
        <v>0</v>
      </c>
      <c r="BB276" s="73">
        <f>IF($G$245="n/a",0,IF(BB$3&lt;=$C276,0,IF(BB$3&gt;($G$245+$C276),INDEX($D$257:$W$257,,$C276)-SUM($D276:BA276),INDEX($D$257:$W$257,,$C276)/$G$245)))</f>
        <v>0</v>
      </c>
      <c r="BC276" s="73">
        <f>IF($G$245="n/a",0,IF(BC$3&lt;=$C276,0,IF(BC$3&gt;($G$245+$C276),INDEX($D$257:$W$257,,$C276)-SUM($D276:BB276),INDEX($D$257:$W$257,,$C276)/$G$245)))</f>
        <v>0</v>
      </c>
      <c r="BD276" s="73">
        <f>IF($G$245="n/a",0,IF(BD$3&lt;=$C276,0,IF(BD$3&gt;($G$245+$C276),INDEX($D$257:$W$257,,$C276)-SUM($D276:BC276),INDEX($D$257:$W$257,,$C276)/$G$245)))</f>
        <v>0</v>
      </c>
      <c r="BE276" s="73">
        <f>IF($G$245="n/a",0,IF(BE$3&lt;=$C276,0,IF(BE$3&gt;($G$245+$C276),INDEX($D$257:$W$257,,$C276)-SUM($D276:BD276),INDEX($D$257:$W$257,,$C276)/$G$245)))</f>
        <v>0</v>
      </c>
      <c r="BF276" s="73">
        <f>IF($G$245="n/a",0,IF(BF$3&lt;=$C276,0,IF(BF$3&gt;($G$245+$C276),INDEX($D$257:$W$257,,$C276)-SUM($D276:BE276),INDEX($D$257:$W$257,,$C276)/$G$245)))</f>
        <v>0</v>
      </c>
      <c r="BG276" s="73">
        <f>IF($G$245="n/a",0,IF(BG$3&lt;=$C276,0,IF(BG$3&gt;($G$245+$C276),INDEX($D$257:$W$257,,$C276)-SUM($D276:BF276),INDEX($D$257:$W$257,,$C276)/$G$245)))</f>
        <v>0</v>
      </c>
      <c r="BH276" s="73">
        <f>IF($G$245="n/a",0,IF(BH$3&lt;=$C276,0,IF(BH$3&gt;($G$245+$C276),INDEX($D$257:$W$257,,$C276)-SUM($D276:BG276),INDEX($D$257:$W$257,,$C276)/$G$245)))</f>
        <v>0</v>
      </c>
      <c r="BI276" s="73">
        <f>IF($G$245="n/a",0,IF(BI$3&lt;=$C276,0,IF(BI$3&gt;($G$245+$C276),INDEX($D$257:$W$257,,$C276)-SUM($D276:BH276),INDEX($D$257:$W$257,,$C276)/$G$245)))</f>
        <v>0</v>
      </c>
      <c r="BJ276" s="73">
        <f>IF($G$245="n/a",0,IF(BJ$3&lt;=$C276,0,IF(BJ$3&gt;($G$245+$C276),INDEX($D$257:$W$257,,$C276)-SUM($D276:BI276),INDEX($D$257:$W$257,,$C276)/$G$245)))</f>
        <v>0</v>
      </c>
      <c r="BK276" s="73">
        <f>IF($G$245="n/a",0,IF(BK$3&lt;=$C276,0,IF(BK$3&gt;($G$245+$C276),INDEX($D$257:$W$257,,$C276)-SUM($D276:BJ276),INDEX($D$257:$W$257,,$C276)/$G$245)))</f>
        <v>0</v>
      </c>
    </row>
    <row r="277" spans="2:63" outlineLevel="1">
      <c r="B277" s="14">
        <v>2030</v>
      </c>
      <c r="C277">
        <v>18</v>
      </c>
      <c r="D277" s="7"/>
      <c r="E277" s="7">
        <f>IF($F$245="n/a",0,IF(E$3&lt;=$C277,0,IF(E$3&gt;($F$245+$C277),INDEX($D$257:$W$257,,$C277)-SUM($D277:D277),INDEX($D$257:$W$257,,$C277)/$F$245)))</f>
        <v>0</v>
      </c>
      <c r="F277" s="7">
        <f>IF($F$245="n/a",0,IF(F$3&lt;=$C277,0,IF(F$3&gt;($F$245+$C277),INDEX($D$257:$W$257,,$C277)-SUM($D277:E277),INDEX($D$257:$W$257,,$C277)/$F$245)))</f>
        <v>0</v>
      </c>
      <c r="G277" s="7">
        <f>IF($F$245="n/a",0,IF(G$3&lt;=$C277,0,IF(G$3&gt;($F$245+$C277),INDEX($D$257:$W$257,,$C277)-SUM($D277:F277),INDEX($D$257:$W$257,,$C277)/$F$245)))</f>
        <v>0</v>
      </c>
      <c r="H277" s="10">
        <f>IF($F$245="n/a",0,IF(H$3&lt;=$C277,0,IF(H$3&gt;($F$245+$C277),INDEX($D$257:$W$257,,$C277)-SUM($D277:G277),INDEX($D$257:$W$257,,$C277)/$F$245)))</f>
        <v>0</v>
      </c>
      <c r="I277" s="74">
        <f>IF($G$245="n/a",0,IF(I$3&lt;=$C277,0,IF(I$3&gt;($G$245+$C277),INDEX($D$257:$W$257,,$C277)-SUM($D277:H277),INDEX($D$257:$W$257,,$C277)/$G$245)))</f>
        <v>0</v>
      </c>
      <c r="J277" s="73">
        <f>IF($G$245="n/a",0,IF(J$3&lt;=$C277,0,IF(J$3&gt;($G$245+$C277),INDEX($D$257:$W$257,,$C277)-SUM($D277:I277),INDEX($D$257:$W$257,,$C277)/$G$245)))</f>
        <v>0</v>
      </c>
      <c r="K277" s="73">
        <f>IF($G$245="n/a",0,IF(K$3&lt;=$C277,0,IF(K$3&gt;($G$245+$C277),INDEX($D$257:$W$257,,$C277)-SUM($D277:J277),INDEX($D$257:$W$257,,$C277)/$G$245)))</f>
        <v>0</v>
      </c>
      <c r="L277" s="73">
        <f>IF($G$245="n/a",0,IF(L$3&lt;=$C277,0,IF(L$3&gt;($G$245+$C277),INDEX($D$257:$W$257,,$C277)-SUM($D277:K277),INDEX($D$257:$W$257,,$C277)/$G$245)))</f>
        <v>0</v>
      </c>
      <c r="M277" s="73">
        <f>IF($G$245="n/a",0,IF(M$3&lt;=$C277,0,IF(M$3&gt;($G$245+$C277),INDEX($D$257:$W$257,,$C277)-SUM($D277:L277),INDEX($D$257:$W$257,,$C277)/$G$245)))</f>
        <v>0</v>
      </c>
      <c r="N277" s="73">
        <f>IF($G$245="n/a",0,IF(N$3&lt;=$C277,0,IF(N$3&gt;($G$245+$C277),INDEX($D$257:$W$257,,$C277)-SUM($D277:M277),INDEX($D$257:$W$257,,$C277)/$G$245)))</f>
        <v>0</v>
      </c>
      <c r="O277" s="73">
        <f>IF($G$245="n/a",0,IF(O$3&lt;=$C277,0,IF(O$3&gt;($G$245+$C277),INDEX($D$257:$W$257,,$C277)-SUM($D277:N277),INDEX($D$257:$W$257,,$C277)/$G$245)))</f>
        <v>0</v>
      </c>
      <c r="P277" s="73">
        <f>IF($G$245="n/a",0,IF(P$3&lt;=$C277,0,IF(P$3&gt;($G$245+$C277),INDEX($D$257:$W$257,,$C277)-SUM($D277:O277),INDEX($D$257:$W$257,,$C277)/$G$245)))</f>
        <v>0</v>
      </c>
      <c r="Q277" s="73">
        <f>IF($G$245="n/a",0,IF(Q$3&lt;=$C277,0,IF(Q$3&gt;($G$245+$C277),INDEX($D$257:$W$257,,$C277)-SUM($D277:P277),INDEX($D$257:$W$257,,$C277)/$G$245)))</f>
        <v>0</v>
      </c>
      <c r="R277" s="73">
        <f>IF($G$245="n/a",0,IF(R$3&lt;=$C277,0,IF(R$3&gt;($G$245+$C277),INDEX($D$257:$W$257,,$C277)-SUM($D277:Q277),INDEX($D$257:$W$257,,$C277)/$G$245)))</f>
        <v>0</v>
      </c>
      <c r="S277" s="73">
        <f>IF($G$245="n/a",0,IF(S$3&lt;=$C277,0,IF(S$3&gt;($G$245+$C277),INDEX($D$257:$W$257,,$C277)-SUM($D277:R277),INDEX($D$257:$W$257,,$C277)/$G$245)))</f>
        <v>0</v>
      </c>
      <c r="T277" s="73">
        <f>IF($G$245="n/a",0,IF(T$3&lt;=$C277,0,IF(T$3&gt;($G$245+$C277),INDEX($D$257:$W$257,,$C277)-SUM($D277:S277),INDEX($D$257:$W$257,,$C277)/$G$245)))</f>
        <v>0</v>
      </c>
      <c r="U277" s="73">
        <f>IF($G$245="n/a",0,IF(U$3&lt;=$C277,0,IF(U$3&gt;($G$245+$C277),INDEX($D$257:$W$257,,$C277)-SUM($D277:T277),INDEX($D$257:$W$257,,$C277)/$G$245)))</f>
        <v>0</v>
      </c>
      <c r="V277" s="73">
        <f>IF($G$245="n/a",0,IF(V$3&lt;=$C277,0,IF(V$3&gt;($G$245+$C277),INDEX($D$257:$W$257,,$C277)-SUM($D277:U277),INDEX($D$257:$W$257,,$C277)/$G$245)))</f>
        <v>0</v>
      </c>
      <c r="W277" s="73">
        <f>IF($G$245="n/a",0,IF(W$3&lt;=$C277,0,IF(W$3&gt;($G$245+$C277),INDEX($D$257:$W$257,,$C277)-SUM($D277:V277),INDEX($D$257:$W$257,,$C277)/$G$245)))</f>
        <v>0</v>
      </c>
      <c r="X277" s="73">
        <f>IF($G$245="n/a",0,IF(X$3&lt;=$C277,0,IF(X$3&gt;($G$245+$C277),INDEX($D$257:$W$257,,$C277)-SUM($D277:W277),INDEX($D$257:$W$257,,$C277)/$G$245)))</f>
        <v>0</v>
      </c>
      <c r="Y277" s="73">
        <f>IF($G$245="n/a",0,IF(Y$3&lt;=$C277,0,IF(Y$3&gt;($G$245+$C277),INDEX($D$257:$W$257,,$C277)-SUM($D277:X277),INDEX($D$257:$W$257,,$C277)/$G$245)))</f>
        <v>0</v>
      </c>
      <c r="Z277" s="73">
        <f>IF($G$245="n/a",0,IF(Z$3&lt;=$C277,0,IF(Z$3&gt;($G$245+$C277),INDEX($D$257:$W$257,,$C277)-SUM($D277:Y277),INDEX($D$257:$W$257,,$C277)/$G$245)))</f>
        <v>0</v>
      </c>
      <c r="AA277" s="73">
        <f>IF($G$245="n/a",0,IF(AA$3&lt;=$C277,0,IF(AA$3&gt;($G$245+$C277),INDEX($D$257:$W$257,,$C277)-SUM($D277:Z277),INDEX($D$257:$W$257,,$C277)/$G$245)))</f>
        <v>0</v>
      </c>
      <c r="AB277" s="73">
        <f>IF($G$245="n/a",0,IF(AB$3&lt;=$C277,0,IF(AB$3&gt;($G$245+$C277),INDEX($D$257:$W$257,,$C277)-SUM($D277:AA277),INDEX($D$257:$W$257,,$C277)/$G$245)))</f>
        <v>0</v>
      </c>
      <c r="AC277" s="73">
        <f>IF($G$245="n/a",0,IF(AC$3&lt;=$C277,0,IF(AC$3&gt;($G$245+$C277),INDEX($D$257:$W$257,,$C277)-SUM($D277:AB277),INDEX($D$257:$W$257,,$C277)/$G$245)))</f>
        <v>0</v>
      </c>
      <c r="AD277" s="73">
        <f>IF($G$245="n/a",0,IF(AD$3&lt;=$C277,0,IF(AD$3&gt;($G$245+$C277),INDEX($D$257:$W$257,,$C277)-SUM($D277:AC277),INDEX($D$257:$W$257,,$C277)/$G$245)))</f>
        <v>0</v>
      </c>
      <c r="AE277" s="73">
        <f>IF($G$245="n/a",0,IF(AE$3&lt;=$C277,0,IF(AE$3&gt;($G$245+$C277),INDEX($D$257:$W$257,,$C277)-SUM($D277:AD277),INDEX($D$257:$W$257,,$C277)/$G$245)))</f>
        <v>0</v>
      </c>
      <c r="AF277" s="73">
        <f>IF($G$245="n/a",0,IF(AF$3&lt;=$C277,0,IF(AF$3&gt;($G$245+$C277),INDEX($D$257:$W$257,,$C277)-SUM($D277:AE277),INDEX($D$257:$W$257,,$C277)/$G$245)))</f>
        <v>0</v>
      </c>
      <c r="AG277" s="73">
        <f>IF($G$245="n/a",0,IF(AG$3&lt;=$C277,0,IF(AG$3&gt;($G$245+$C277),INDEX($D$257:$W$257,,$C277)-SUM($D277:AF277),INDEX($D$257:$W$257,,$C277)/$G$245)))</f>
        <v>0</v>
      </c>
      <c r="AH277" s="73">
        <f>IF($G$245="n/a",0,IF(AH$3&lt;=$C277,0,IF(AH$3&gt;($G$245+$C277),INDEX($D$257:$W$257,,$C277)-SUM($D277:AG277),INDEX($D$257:$W$257,,$C277)/$G$245)))</f>
        <v>0</v>
      </c>
      <c r="AI277" s="73">
        <f>IF($G$245="n/a",0,IF(AI$3&lt;=$C277,0,IF(AI$3&gt;($G$245+$C277),INDEX($D$257:$W$257,,$C277)-SUM($D277:AH277),INDEX($D$257:$W$257,,$C277)/$G$245)))</f>
        <v>0</v>
      </c>
      <c r="AJ277" s="73">
        <f>IF($G$245="n/a",0,IF(AJ$3&lt;=$C277,0,IF(AJ$3&gt;($G$245+$C277),INDEX($D$257:$W$257,,$C277)-SUM($D277:AI277),INDEX($D$257:$W$257,,$C277)/$G$245)))</f>
        <v>0</v>
      </c>
      <c r="AK277" s="73">
        <f>IF($G$245="n/a",0,IF(AK$3&lt;=$C277,0,IF(AK$3&gt;($G$245+$C277),INDEX($D$257:$W$257,,$C277)-SUM($D277:AJ277),INDEX($D$257:$W$257,,$C277)/$G$245)))</f>
        <v>0</v>
      </c>
      <c r="AL277" s="73">
        <f>IF($G$245="n/a",0,IF(AL$3&lt;=$C277,0,IF(AL$3&gt;($G$245+$C277),INDEX($D$257:$W$257,,$C277)-SUM($D277:AK277),INDEX($D$257:$W$257,,$C277)/$G$245)))</f>
        <v>0</v>
      </c>
      <c r="AM277" s="73">
        <f>IF($G$245="n/a",0,IF(AM$3&lt;=$C277,0,IF(AM$3&gt;($G$245+$C277),INDEX($D$257:$W$257,,$C277)-SUM($D277:AL277),INDEX($D$257:$W$257,,$C277)/$G$245)))</f>
        <v>0</v>
      </c>
      <c r="AN277" s="73">
        <f>IF($G$245="n/a",0,IF(AN$3&lt;=$C277,0,IF(AN$3&gt;($G$245+$C277),INDEX($D$257:$W$257,,$C277)-SUM($D277:AM277),INDEX($D$257:$W$257,,$C277)/$G$245)))</f>
        <v>0</v>
      </c>
      <c r="AO277" s="73">
        <f>IF($G$245="n/a",0,IF(AO$3&lt;=$C277,0,IF(AO$3&gt;($G$245+$C277),INDEX($D$257:$W$257,,$C277)-SUM($D277:AN277),INDEX($D$257:$W$257,,$C277)/$G$245)))</f>
        <v>0</v>
      </c>
      <c r="AP277" s="73">
        <f>IF($G$245="n/a",0,IF(AP$3&lt;=$C277,0,IF(AP$3&gt;($G$245+$C277),INDEX($D$257:$W$257,,$C277)-SUM($D277:AO277),INDEX($D$257:$W$257,,$C277)/$G$245)))</f>
        <v>0</v>
      </c>
      <c r="AQ277" s="73">
        <f>IF($G$245="n/a",0,IF(AQ$3&lt;=$C277,0,IF(AQ$3&gt;($G$245+$C277),INDEX($D$257:$W$257,,$C277)-SUM($D277:AP277),INDEX($D$257:$W$257,,$C277)/$G$245)))</f>
        <v>0</v>
      </c>
      <c r="AR277" s="73">
        <f>IF($G$245="n/a",0,IF(AR$3&lt;=$C277,0,IF(AR$3&gt;($G$245+$C277),INDEX($D$257:$W$257,,$C277)-SUM($D277:AQ277),INDEX($D$257:$W$257,,$C277)/$G$245)))</f>
        <v>0</v>
      </c>
      <c r="AS277" s="73">
        <f>IF($G$245="n/a",0,IF(AS$3&lt;=$C277,0,IF(AS$3&gt;($G$245+$C277),INDEX($D$257:$W$257,,$C277)-SUM($D277:AR277),INDEX($D$257:$W$257,,$C277)/$G$245)))</f>
        <v>0</v>
      </c>
      <c r="AT277" s="73">
        <f>IF($G$245="n/a",0,IF(AT$3&lt;=$C277,0,IF(AT$3&gt;($G$245+$C277),INDEX($D$257:$W$257,,$C277)-SUM($D277:AS277),INDEX($D$257:$W$257,,$C277)/$G$245)))</f>
        <v>0</v>
      </c>
      <c r="AU277" s="73">
        <f>IF($G$245="n/a",0,IF(AU$3&lt;=$C277,0,IF(AU$3&gt;($G$245+$C277),INDEX($D$257:$W$257,,$C277)-SUM($D277:AT277),INDEX($D$257:$W$257,,$C277)/$G$245)))</f>
        <v>0</v>
      </c>
      <c r="AV277" s="73">
        <f>IF($G$245="n/a",0,IF(AV$3&lt;=$C277,0,IF(AV$3&gt;($G$245+$C277),INDEX($D$257:$W$257,,$C277)-SUM($D277:AU277),INDEX($D$257:$W$257,,$C277)/$G$245)))</f>
        <v>0</v>
      </c>
      <c r="AW277" s="73">
        <f>IF($G$245="n/a",0,IF(AW$3&lt;=$C277,0,IF(AW$3&gt;($G$245+$C277),INDEX($D$257:$W$257,,$C277)-SUM($D277:AV277),INDEX($D$257:$W$257,,$C277)/$G$245)))</f>
        <v>0</v>
      </c>
      <c r="AX277" s="73">
        <f>IF($G$245="n/a",0,IF(AX$3&lt;=$C277,0,IF(AX$3&gt;($G$245+$C277),INDEX($D$257:$W$257,,$C277)-SUM($D277:AW277),INDEX($D$257:$W$257,,$C277)/$G$245)))</f>
        <v>0</v>
      </c>
      <c r="AY277" s="73">
        <f>IF($G$245="n/a",0,IF(AY$3&lt;=$C277,0,IF(AY$3&gt;($G$245+$C277),INDEX($D$257:$W$257,,$C277)-SUM($D277:AX277),INDEX($D$257:$W$257,,$C277)/$G$245)))</f>
        <v>0</v>
      </c>
      <c r="AZ277" s="73">
        <f>IF($G$245="n/a",0,IF(AZ$3&lt;=$C277,0,IF(AZ$3&gt;($G$245+$C277),INDEX($D$257:$W$257,,$C277)-SUM($D277:AY277),INDEX($D$257:$W$257,,$C277)/$G$245)))</f>
        <v>0</v>
      </c>
      <c r="BA277" s="73">
        <f>IF($G$245="n/a",0,IF(BA$3&lt;=$C277,0,IF(BA$3&gt;($G$245+$C277),INDEX($D$257:$W$257,,$C277)-SUM($D277:AZ277),INDEX($D$257:$W$257,,$C277)/$G$245)))</f>
        <v>0</v>
      </c>
      <c r="BB277" s="73">
        <f>IF($G$245="n/a",0,IF(BB$3&lt;=$C277,0,IF(BB$3&gt;($G$245+$C277),INDEX($D$257:$W$257,,$C277)-SUM($D277:BA277),INDEX($D$257:$W$257,,$C277)/$G$245)))</f>
        <v>0</v>
      </c>
      <c r="BC277" s="73">
        <f>IF($G$245="n/a",0,IF(BC$3&lt;=$C277,0,IF(BC$3&gt;($G$245+$C277),INDEX($D$257:$W$257,,$C277)-SUM($D277:BB277),INDEX($D$257:$W$257,,$C277)/$G$245)))</f>
        <v>0</v>
      </c>
      <c r="BD277" s="73">
        <f>IF($G$245="n/a",0,IF(BD$3&lt;=$C277,0,IF(BD$3&gt;($G$245+$C277),INDEX($D$257:$W$257,,$C277)-SUM($D277:BC277),INDEX($D$257:$W$257,,$C277)/$G$245)))</f>
        <v>0</v>
      </c>
      <c r="BE277" s="73">
        <f>IF($G$245="n/a",0,IF(BE$3&lt;=$C277,0,IF(BE$3&gt;($G$245+$C277),INDEX($D$257:$W$257,,$C277)-SUM($D277:BD277),INDEX($D$257:$W$257,,$C277)/$G$245)))</f>
        <v>0</v>
      </c>
      <c r="BF277" s="73">
        <f>IF($G$245="n/a",0,IF(BF$3&lt;=$C277,0,IF(BF$3&gt;($G$245+$C277),INDEX($D$257:$W$257,,$C277)-SUM($D277:BE277),INDEX($D$257:$W$257,,$C277)/$G$245)))</f>
        <v>0</v>
      </c>
      <c r="BG277" s="73">
        <f>IF($G$245="n/a",0,IF(BG$3&lt;=$C277,0,IF(BG$3&gt;($G$245+$C277),INDEX($D$257:$W$257,,$C277)-SUM($D277:BF277),INDEX($D$257:$W$257,,$C277)/$G$245)))</f>
        <v>0</v>
      </c>
      <c r="BH277" s="73">
        <f>IF($G$245="n/a",0,IF(BH$3&lt;=$C277,0,IF(BH$3&gt;($G$245+$C277),INDEX($D$257:$W$257,,$C277)-SUM($D277:BG277),INDEX($D$257:$W$257,,$C277)/$G$245)))</f>
        <v>0</v>
      </c>
      <c r="BI277" s="73">
        <f>IF($G$245="n/a",0,IF(BI$3&lt;=$C277,0,IF(BI$3&gt;($G$245+$C277),INDEX($D$257:$W$257,,$C277)-SUM($D277:BH277),INDEX($D$257:$W$257,,$C277)/$G$245)))</f>
        <v>0</v>
      </c>
      <c r="BJ277" s="73">
        <f>IF($G$245="n/a",0,IF(BJ$3&lt;=$C277,0,IF(BJ$3&gt;($G$245+$C277),INDEX($D$257:$W$257,,$C277)-SUM($D277:BI277),INDEX($D$257:$W$257,,$C277)/$G$245)))</f>
        <v>0</v>
      </c>
      <c r="BK277" s="73">
        <f>IF($G$245="n/a",0,IF(BK$3&lt;=$C277,0,IF(BK$3&gt;($G$245+$C277),INDEX($D$257:$W$257,,$C277)-SUM($D277:BJ277),INDEX($D$257:$W$257,,$C277)/$G$245)))</f>
        <v>0</v>
      </c>
    </row>
    <row r="278" spans="2:63" outlineLevel="1">
      <c r="B278" s="14">
        <v>2031</v>
      </c>
      <c r="C278">
        <v>19</v>
      </c>
      <c r="D278" s="7"/>
      <c r="E278" s="7">
        <f>IF($F$245="n/a",0,IF(E$3&lt;=$C278,0,IF(E$3&gt;($F$245+$C278),INDEX($D$257:$W$257,,$C278)-SUM($D278:D278),INDEX($D$257:$W$257,,$C278)/$F$245)))</f>
        <v>0</v>
      </c>
      <c r="F278" s="7">
        <f>IF($F$245="n/a",0,IF(F$3&lt;=$C278,0,IF(F$3&gt;($F$245+$C278),INDEX($D$257:$W$257,,$C278)-SUM($D278:E278),INDEX($D$257:$W$257,,$C278)/$F$245)))</f>
        <v>0</v>
      </c>
      <c r="G278" s="7">
        <f>IF($F$245="n/a",0,IF(G$3&lt;=$C278,0,IF(G$3&gt;($F$245+$C278),INDEX($D$257:$W$257,,$C278)-SUM($D278:F278),INDEX($D$257:$W$257,,$C278)/$F$245)))</f>
        <v>0</v>
      </c>
      <c r="H278" s="10">
        <f>IF($F$245="n/a",0,IF(H$3&lt;=$C278,0,IF(H$3&gt;($F$245+$C278),INDEX($D$257:$W$257,,$C278)-SUM($D278:G278),INDEX($D$257:$W$257,,$C278)/$F$245)))</f>
        <v>0</v>
      </c>
      <c r="I278" s="74">
        <f>IF($G$245="n/a",0,IF(I$3&lt;=$C278,0,IF(I$3&gt;($G$245+$C278),INDEX($D$257:$W$257,,$C278)-SUM($D278:H278),INDEX($D$257:$W$257,,$C278)/$G$245)))</f>
        <v>0</v>
      </c>
      <c r="J278" s="73">
        <f>IF($G$245="n/a",0,IF(J$3&lt;=$C278,0,IF(J$3&gt;($G$245+$C278),INDEX($D$257:$W$257,,$C278)-SUM($D278:I278),INDEX($D$257:$W$257,,$C278)/$G$245)))</f>
        <v>0</v>
      </c>
      <c r="K278" s="73">
        <f>IF($G$245="n/a",0,IF(K$3&lt;=$C278,0,IF(K$3&gt;($G$245+$C278),INDEX($D$257:$W$257,,$C278)-SUM($D278:J278),INDEX($D$257:$W$257,,$C278)/$G$245)))</f>
        <v>0</v>
      </c>
      <c r="L278" s="73">
        <f>IF($G$245="n/a",0,IF(L$3&lt;=$C278,0,IF(L$3&gt;($G$245+$C278),INDEX($D$257:$W$257,,$C278)-SUM($D278:K278),INDEX($D$257:$W$257,,$C278)/$G$245)))</f>
        <v>0</v>
      </c>
      <c r="M278" s="73">
        <f>IF($G$245="n/a",0,IF(M$3&lt;=$C278,0,IF(M$3&gt;($G$245+$C278),INDEX($D$257:$W$257,,$C278)-SUM($D278:L278),INDEX($D$257:$W$257,,$C278)/$G$245)))</f>
        <v>0</v>
      </c>
      <c r="N278" s="73">
        <f>IF($G$245="n/a",0,IF(N$3&lt;=$C278,0,IF(N$3&gt;($G$245+$C278),INDEX($D$257:$W$257,,$C278)-SUM($D278:M278),INDEX($D$257:$W$257,,$C278)/$G$245)))</f>
        <v>0</v>
      </c>
      <c r="O278" s="73">
        <f>IF($G$245="n/a",0,IF(O$3&lt;=$C278,0,IF(O$3&gt;($G$245+$C278),INDEX($D$257:$W$257,,$C278)-SUM($D278:N278),INDEX($D$257:$W$257,,$C278)/$G$245)))</f>
        <v>0</v>
      </c>
      <c r="P278" s="73">
        <f>IF($G$245="n/a",0,IF(P$3&lt;=$C278,0,IF(P$3&gt;($G$245+$C278),INDEX($D$257:$W$257,,$C278)-SUM($D278:O278),INDEX($D$257:$W$257,,$C278)/$G$245)))</f>
        <v>0</v>
      </c>
      <c r="Q278" s="73">
        <f>IF($G$245="n/a",0,IF(Q$3&lt;=$C278,0,IF(Q$3&gt;($G$245+$C278),INDEX($D$257:$W$257,,$C278)-SUM($D278:P278),INDEX($D$257:$W$257,,$C278)/$G$245)))</f>
        <v>0</v>
      </c>
      <c r="R278" s="73">
        <f>IF($G$245="n/a",0,IF(R$3&lt;=$C278,0,IF(R$3&gt;($G$245+$C278),INDEX($D$257:$W$257,,$C278)-SUM($D278:Q278),INDEX($D$257:$W$257,,$C278)/$G$245)))</f>
        <v>0</v>
      </c>
      <c r="S278" s="73">
        <f>IF($G$245="n/a",0,IF(S$3&lt;=$C278,0,IF(S$3&gt;($G$245+$C278),INDEX($D$257:$W$257,,$C278)-SUM($D278:R278),INDEX($D$257:$W$257,,$C278)/$G$245)))</f>
        <v>0</v>
      </c>
      <c r="T278" s="73">
        <f>IF($G$245="n/a",0,IF(T$3&lt;=$C278,0,IF(T$3&gt;($G$245+$C278),INDEX($D$257:$W$257,,$C278)-SUM($D278:S278),INDEX($D$257:$W$257,,$C278)/$G$245)))</f>
        <v>0</v>
      </c>
      <c r="U278" s="73">
        <f>IF($G$245="n/a",0,IF(U$3&lt;=$C278,0,IF(U$3&gt;($G$245+$C278),INDEX($D$257:$W$257,,$C278)-SUM($D278:T278),INDEX($D$257:$W$257,,$C278)/$G$245)))</f>
        <v>0</v>
      </c>
      <c r="V278" s="73">
        <f>IF($G$245="n/a",0,IF(V$3&lt;=$C278,0,IF(V$3&gt;($G$245+$C278),INDEX($D$257:$W$257,,$C278)-SUM($D278:U278),INDEX($D$257:$W$257,,$C278)/$G$245)))</f>
        <v>0</v>
      </c>
      <c r="W278" s="73">
        <f>IF($G$245="n/a",0,IF(W$3&lt;=$C278,0,IF(W$3&gt;($G$245+$C278),INDEX($D$257:$W$257,,$C278)-SUM($D278:V278),INDEX($D$257:$W$257,,$C278)/$G$245)))</f>
        <v>0</v>
      </c>
      <c r="X278" s="73">
        <f>IF($G$245="n/a",0,IF(X$3&lt;=$C278,0,IF(X$3&gt;($G$245+$C278),INDEX($D$257:$W$257,,$C278)-SUM($D278:W278),INDEX($D$257:$W$257,,$C278)/$G$245)))</f>
        <v>0</v>
      </c>
      <c r="Y278" s="73">
        <f>IF($G$245="n/a",0,IF(Y$3&lt;=$C278,0,IF(Y$3&gt;($G$245+$C278),INDEX($D$257:$W$257,,$C278)-SUM($D278:X278),INDEX($D$257:$W$257,,$C278)/$G$245)))</f>
        <v>0</v>
      </c>
      <c r="Z278" s="73">
        <f>IF($G$245="n/a",0,IF(Z$3&lt;=$C278,0,IF(Z$3&gt;($G$245+$C278),INDEX($D$257:$W$257,,$C278)-SUM($D278:Y278),INDEX($D$257:$W$257,,$C278)/$G$245)))</f>
        <v>0</v>
      </c>
      <c r="AA278" s="73">
        <f>IF($G$245="n/a",0,IF(AA$3&lt;=$C278,0,IF(AA$3&gt;($G$245+$C278),INDEX($D$257:$W$257,,$C278)-SUM($D278:Z278),INDEX($D$257:$W$257,,$C278)/$G$245)))</f>
        <v>0</v>
      </c>
      <c r="AB278" s="73">
        <f>IF($G$245="n/a",0,IF(AB$3&lt;=$C278,0,IF(AB$3&gt;($G$245+$C278),INDEX($D$257:$W$257,,$C278)-SUM($D278:AA278),INDEX($D$257:$W$257,,$C278)/$G$245)))</f>
        <v>0</v>
      </c>
      <c r="AC278" s="73">
        <f>IF($G$245="n/a",0,IF(AC$3&lt;=$C278,0,IF(AC$3&gt;($G$245+$C278),INDEX($D$257:$W$257,,$C278)-SUM($D278:AB278),INDEX($D$257:$W$257,,$C278)/$G$245)))</f>
        <v>0</v>
      </c>
      <c r="AD278" s="73">
        <f>IF($G$245="n/a",0,IF(AD$3&lt;=$C278,0,IF(AD$3&gt;($G$245+$C278),INDEX($D$257:$W$257,,$C278)-SUM($D278:AC278),INDEX($D$257:$W$257,,$C278)/$G$245)))</f>
        <v>0</v>
      </c>
      <c r="AE278" s="73">
        <f>IF($G$245="n/a",0,IF(AE$3&lt;=$C278,0,IF(AE$3&gt;($G$245+$C278),INDEX($D$257:$W$257,,$C278)-SUM($D278:AD278),INDEX($D$257:$W$257,,$C278)/$G$245)))</f>
        <v>0</v>
      </c>
      <c r="AF278" s="73">
        <f>IF($G$245="n/a",0,IF(AF$3&lt;=$C278,0,IF(AF$3&gt;($G$245+$C278),INDEX($D$257:$W$257,,$C278)-SUM($D278:AE278),INDEX($D$257:$W$257,,$C278)/$G$245)))</f>
        <v>0</v>
      </c>
      <c r="AG278" s="73">
        <f>IF($G$245="n/a",0,IF(AG$3&lt;=$C278,0,IF(AG$3&gt;($G$245+$C278),INDEX($D$257:$W$257,,$C278)-SUM($D278:AF278),INDEX($D$257:$W$257,,$C278)/$G$245)))</f>
        <v>0</v>
      </c>
      <c r="AH278" s="73">
        <f>IF($G$245="n/a",0,IF(AH$3&lt;=$C278,0,IF(AH$3&gt;($G$245+$C278),INDEX($D$257:$W$257,,$C278)-SUM($D278:AG278),INDEX($D$257:$W$257,,$C278)/$G$245)))</f>
        <v>0</v>
      </c>
      <c r="AI278" s="73">
        <f>IF($G$245="n/a",0,IF(AI$3&lt;=$C278,0,IF(AI$3&gt;($G$245+$C278),INDEX($D$257:$W$257,,$C278)-SUM($D278:AH278),INDEX($D$257:$W$257,,$C278)/$G$245)))</f>
        <v>0</v>
      </c>
      <c r="AJ278" s="73">
        <f>IF($G$245="n/a",0,IF(AJ$3&lt;=$C278,0,IF(AJ$3&gt;($G$245+$C278),INDEX($D$257:$W$257,,$C278)-SUM($D278:AI278),INDEX($D$257:$W$257,,$C278)/$G$245)))</f>
        <v>0</v>
      </c>
      <c r="AK278" s="73">
        <f>IF($G$245="n/a",0,IF(AK$3&lt;=$C278,0,IF(AK$3&gt;($G$245+$C278),INDEX($D$257:$W$257,,$C278)-SUM($D278:AJ278),INDEX($D$257:$W$257,,$C278)/$G$245)))</f>
        <v>0</v>
      </c>
      <c r="AL278" s="73">
        <f>IF($G$245="n/a",0,IF(AL$3&lt;=$C278,0,IF(AL$3&gt;($G$245+$C278),INDEX($D$257:$W$257,,$C278)-SUM($D278:AK278),INDEX($D$257:$W$257,,$C278)/$G$245)))</f>
        <v>0</v>
      </c>
      <c r="AM278" s="73">
        <f>IF($G$245="n/a",0,IF(AM$3&lt;=$C278,0,IF(AM$3&gt;($G$245+$C278),INDEX($D$257:$W$257,,$C278)-SUM($D278:AL278),INDEX($D$257:$W$257,,$C278)/$G$245)))</f>
        <v>0</v>
      </c>
      <c r="AN278" s="73">
        <f>IF($G$245="n/a",0,IF(AN$3&lt;=$C278,0,IF(AN$3&gt;($G$245+$C278),INDEX($D$257:$W$257,,$C278)-SUM($D278:AM278),INDEX($D$257:$W$257,,$C278)/$G$245)))</f>
        <v>0</v>
      </c>
      <c r="AO278" s="73">
        <f>IF($G$245="n/a",0,IF(AO$3&lt;=$C278,0,IF(AO$3&gt;($G$245+$C278),INDEX($D$257:$W$257,,$C278)-SUM($D278:AN278),INDEX($D$257:$W$257,,$C278)/$G$245)))</f>
        <v>0</v>
      </c>
      <c r="AP278" s="73">
        <f>IF($G$245="n/a",0,IF(AP$3&lt;=$C278,0,IF(AP$3&gt;($G$245+$C278),INDEX($D$257:$W$257,,$C278)-SUM($D278:AO278),INDEX($D$257:$W$257,,$C278)/$G$245)))</f>
        <v>0</v>
      </c>
      <c r="AQ278" s="73">
        <f>IF($G$245="n/a",0,IF(AQ$3&lt;=$C278,0,IF(AQ$3&gt;($G$245+$C278),INDEX($D$257:$W$257,,$C278)-SUM($D278:AP278),INDEX($D$257:$W$257,,$C278)/$G$245)))</f>
        <v>0</v>
      </c>
      <c r="AR278" s="73">
        <f>IF($G$245="n/a",0,IF(AR$3&lt;=$C278,0,IF(AR$3&gt;($G$245+$C278),INDEX($D$257:$W$257,,$C278)-SUM($D278:AQ278),INDEX($D$257:$W$257,,$C278)/$G$245)))</f>
        <v>0</v>
      </c>
      <c r="AS278" s="73">
        <f>IF($G$245="n/a",0,IF(AS$3&lt;=$C278,0,IF(AS$3&gt;($G$245+$C278),INDEX($D$257:$W$257,,$C278)-SUM($D278:AR278),INDEX($D$257:$W$257,,$C278)/$G$245)))</f>
        <v>0</v>
      </c>
      <c r="AT278" s="73">
        <f>IF($G$245="n/a",0,IF(AT$3&lt;=$C278,0,IF(AT$3&gt;($G$245+$C278),INDEX($D$257:$W$257,,$C278)-SUM($D278:AS278),INDEX($D$257:$W$257,,$C278)/$G$245)))</f>
        <v>0</v>
      </c>
      <c r="AU278" s="73">
        <f>IF($G$245="n/a",0,IF(AU$3&lt;=$C278,0,IF(AU$3&gt;($G$245+$C278),INDEX($D$257:$W$257,,$C278)-SUM($D278:AT278),INDEX($D$257:$W$257,,$C278)/$G$245)))</f>
        <v>0</v>
      </c>
      <c r="AV278" s="73">
        <f>IF($G$245="n/a",0,IF(AV$3&lt;=$C278,0,IF(AV$3&gt;($G$245+$C278),INDEX($D$257:$W$257,,$C278)-SUM($D278:AU278),INDEX($D$257:$W$257,,$C278)/$G$245)))</f>
        <v>0</v>
      </c>
      <c r="AW278" s="73">
        <f>IF($G$245="n/a",0,IF(AW$3&lt;=$C278,0,IF(AW$3&gt;($G$245+$C278),INDEX($D$257:$W$257,,$C278)-SUM($D278:AV278),INDEX($D$257:$W$257,,$C278)/$G$245)))</f>
        <v>0</v>
      </c>
      <c r="AX278" s="73">
        <f>IF($G$245="n/a",0,IF(AX$3&lt;=$C278,0,IF(AX$3&gt;($G$245+$C278),INDEX($D$257:$W$257,,$C278)-SUM($D278:AW278),INDEX($D$257:$W$257,,$C278)/$G$245)))</f>
        <v>0</v>
      </c>
      <c r="AY278" s="73">
        <f>IF($G$245="n/a",0,IF(AY$3&lt;=$C278,0,IF(AY$3&gt;($G$245+$C278),INDEX($D$257:$W$257,,$C278)-SUM($D278:AX278),INDEX($D$257:$W$257,,$C278)/$G$245)))</f>
        <v>0</v>
      </c>
      <c r="AZ278" s="73">
        <f>IF($G$245="n/a",0,IF(AZ$3&lt;=$C278,0,IF(AZ$3&gt;($G$245+$C278),INDEX($D$257:$W$257,,$C278)-SUM($D278:AY278),INDEX($D$257:$W$257,,$C278)/$G$245)))</f>
        <v>0</v>
      </c>
      <c r="BA278" s="73">
        <f>IF($G$245="n/a",0,IF(BA$3&lt;=$C278,0,IF(BA$3&gt;($G$245+$C278),INDEX($D$257:$W$257,,$C278)-SUM($D278:AZ278),INDEX($D$257:$W$257,,$C278)/$G$245)))</f>
        <v>0</v>
      </c>
      <c r="BB278" s="73">
        <f>IF($G$245="n/a",0,IF(BB$3&lt;=$C278,0,IF(BB$3&gt;($G$245+$C278),INDEX($D$257:$W$257,,$C278)-SUM($D278:BA278),INDEX($D$257:$W$257,,$C278)/$G$245)))</f>
        <v>0</v>
      </c>
      <c r="BC278" s="73">
        <f>IF($G$245="n/a",0,IF(BC$3&lt;=$C278,0,IF(BC$3&gt;($G$245+$C278),INDEX($D$257:$W$257,,$C278)-SUM($D278:BB278),INDEX($D$257:$W$257,,$C278)/$G$245)))</f>
        <v>0</v>
      </c>
      <c r="BD278" s="73">
        <f>IF($G$245="n/a",0,IF(BD$3&lt;=$C278,0,IF(BD$3&gt;($G$245+$C278),INDEX($D$257:$W$257,,$C278)-SUM($D278:BC278),INDEX($D$257:$W$257,,$C278)/$G$245)))</f>
        <v>0</v>
      </c>
      <c r="BE278" s="73">
        <f>IF($G$245="n/a",0,IF(BE$3&lt;=$C278,0,IF(BE$3&gt;($G$245+$C278),INDEX($D$257:$W$257,,$C278)-SUM($D278:BD278),INDEX($D$257:$W$257,,$C278)/$G$245)))</f>
        <v>0</v>
      </c>
      <c r="BF278" s="73">
        <f>IF($G$245="n/a",0,IF(BF$3&lt;=$C278,0,IF(BF$3&gt;($G$245+$C278),INDEX($D$257:$W$257,,$C278)-SUM($D278:BE278),INDEX($D$257:$W$257,,$C278)/$G$245)))</f>
        <v>0</v>
      </c>
      <c r="BG278" s="73">
        <f>IF($G$245="n/a",0,IF(BG$3&lt;=$C278,0,IF(BG$3&gt;($G$245+$C278),INDEX($D$257:$W$257,,$C278)-SUM($D278:BF278),INDEX($D$257:$W$257,,$C278)/$G$245)))</f>
        <v>0</v>
      </c>
      <c r="BH278" s="73">
        <f>IF($G$245="n/a",0,IF(BH$3&lt;=$C278,0,IF(BH$3&gt;($G$245+$C278),INDEX($D$257:$W$257,,$C278)-SUM($D278:BG278),INDEX($D$257:$W$257,,$C278)/$G$245)))</f>
        <v>0</v>
      </c>
      <c r="BI278" s="73">
        <f>IF($G$245="n/a",0,IF(BI$3&lt;=$C278,0,IF(BI$3&gt;($G$245+$C278),INDEX($D$257:$W$257,,$C278)-SUM($D278:BH278),INDEX($D$257:$W$257,,$C278)/$G$245)))</f>
        <v>0</v>
      </c>
      <c r="BJ278" s="73">
        <f>IF($G$245="n/a",0,IF(BJ$3&lt;=$C278,0,IF(BJ$3&gt;($G$245+$C278),INDEX($D$257:$W$257,,$C278)-SUM($D278:BI278),INDEX($D$257:$W$257,,$C278)/$G$245)))</f>
        <v>0</v>
      </c>
      <c r="BK278" s="73">
        <f>IF($G$245="n/a",0,IF(BK$3&lt;=$C278,0,IF(BK$3&gt;($G$245+$C278),INDEX($D$257:$W$257,,$C278)-SUM($D278:BJ278),INDEX($D$257:$W$257,,$C278)/$G$245)))</f>
        <v>0</v>
      </c>
    </row>
    <row r="279" spans="2:63" outlineLevel="1">
      <c r="B279" s="14">
        <v>2032</v>
      </c>
      <c r="C279">
        <v>20</v>
      </c>
      <c r="D279" s="7"/>
      <c r="E279" s="7">
        <f>IF($F$245="n/a",0,IF(E$3&lt;=$C279,0,IF(E$3&gt;($F$245+$C279),INDEX($D$257:$W$257,,$C279)-SUM($D279:D279),INDEX($D$257:$W$257,,$C279)/$F$245)))</f>
        <v>0</v>
      </c>
      <c r="F279" s="7">
        <f>IF($F$245="n/a",0,IF(F$3&lt;=$C279,0,IF(F$3&gt;($F$245+$C279),INDEX($D$257:$W$257,,$C279)-SUM($D279:E279),INDEX($D$257:$W$257,,$C279)/$F$245)))</f>
        <v>0</v>
      </c>
      <c r="G279" s="7">
        <f>IF($F$245="n/a",0,IF(G$3&lt;=$C279,0,IF(G$3&gt;($F$245+$C279),INDEX($D$257:$W$257,,$C279)-SUM($D279:F279),INDEX($D$257:$W$257,,$C279)/$F$245)))</f>
        <v>0</v>
      </c>
      <c r="H279" s="10">
        <f>IF($F$245="n/a",0,IF(H$3&lt;=$C279,0,IF(H$3&gt;($F$245+$C279),INDEX($D$257:$W$257,,$C279)-SUM($D279:G279),INDEX($D$257:$W$257,,$C279)/$F$245)))</f>
        <v>0</v>
      </c>
      <c r="I279" s="74">
        <f>IF($G$245="n/a",0,IF(I$3&lt;=$C279,0,IF(I$3&gt;($G$245+$C279),INDEX($D$257:$W$257,,$C279)-SUM($D279:H279),INDEX($D$257:$W$257,,$C279)/$G$245)))</f>
        <v>0</v>
      </c>
      <c r="J279" s="73">
        <f>IF($G$245="n/a",0,IF(J$3&lt;=$C279,0,IF(J$3&gt;($G$245+$C279),INDEX($D$257:$W$257,,$C279)-SUM($D279:I279),INDEX($D$257:$W$257,,$C279)/$G$245)))</f>
        <v>0</v>
      </c>
      <c r="K279" s="73">
        <f>IF($G$245="n/a",0,IF(K$3&lt;=$C279,0,IF(K$3&gt;($G$245+$C279),INDEX($D$257:$W$257,,$C279)-SUM($D279:J279),INDEX($D$257:$W$257,,$C279)/$G$245)))</f>
        <v>0</v>
      </c>
      <c r="L279" s="73">
        <f>IF($G$245="n/a",0,IF(L$3&lt;=$C279,0,IF(L$3&gt;($G$245+$C279),INDEX($D$257:$W$257,,$C279)-SUM($D279:K279),INDEX($D$257:$W$257,,$C279)/$G$245)))</f>
        <v>0</v>
      </c>
      <c r="M279" s="73">
        <f>IF($G$245="n/a",0,IF(M$3&lt;=$C279,0,IF(M$3&gt;($G$245+$C279),INDEX($D$257:$W$257,,$C279)-SUM($D279:L279),INDEX($D$257:$W$257,,$C279)/$G$245)))</f>
        <v>0</v>
      </c>
      <c r="N279" s="73">
        <f>IF($G$245="n/a",0,IF(N$3&lt;=$C279,0,IF(N$3&gt;($G$245+$C279),INDEX($D$257:$W$257,,$C279)-SUM($D279:M279),INDEX($D$257:$W$257,,$C279)/$G$245)))</f>
        <v>0</v>
      </c>
      <c r="O279" s="73">
        <f>IF($G$245="n/a",0,IF(O$3&lt;=$C279,0,IF(O$3&gt;($G$245+$C279),INDEX($D$257:$W$257,,$C279)-SUM($D279:N279),INDEX($D$257:$W$257,,$C279)/$G$245)))</f>
        <v>0</v>
      </c>
      <c r="P279" s="73">
        <f>IF($G$245="n/a",0,IF(P$3&lt;=$C279,0,IF(P$3&gt;($G$245+$C279),INDEX($D$257:$W$257,,$C279)-SUM($D279:O279),INDEX($D$257:$W$257,,$C279)/$G$245)))</f>
        <v>0</v>
      </c>
      <c r="Q279" s="73">
        <f>IF($G$245="n/a",0,IF(Q$3&lt;=$C279,0,IF(Q$3&gt;($G$245+$C279),INDEX($D$257:$W$257,,$C279)-SUM($D279:P279),INDEX($D$257:$W$257,,$C279)/$G$245)))</f>
        <v>0</v>
      </c>
      <c r="R279" s="73">
        <f>IF($G$245="n/a",0,IF(R$3&lt;=$C279,0,IF(R$3&gt;($G$245+$C279),INDEX($D$257:$W$257,,$C279)-SUM($D279:Q279),INDEX($D$257:$W$257,,$C279)/$G$245)))</f>
        <v>0</v>
      </c>
      <c r="S279" s="73">
        <f>IF($G$245="n/a",0,IF(S$3&lt;=$C279,0,IF(S$3&gt;($G$245+$C279),INDEX($D$257:$W$257,,$C279)-SUM($D279:R279),INDEX($D$257:$W$257,,$C279)/$G$245)))</f>
        <v>0</v>
      </c>
      <c r="T279" s="73">
        <f>IF($G$245="n/a",0,IF(T$3&lt;=$C279,0,IF(T$3&gt;($G$245+$C279),INDEX($D$257:$W$257,,$C279)-SUM($D279:S279),INDEX($D$257:$W$257,,$C279)/$G$245)))</f>
        <v>0</v>
      </c>
      <c r="U279" s="73">
        <f>IF($G$245="n/a",0,IF(U$3&lt;=$C279,0,IF(U$3&gt;($G$245+$C279),INDEX($D$257:$W$257,,$C279)-SUM($D279:T279),INDEX($D$257:$W$257,,$C279)/$G$245)))</f>
        <v>0</v>
      </c>
      <c r="V279" s="73">
        <f>IF($G$245="n/a",0,IF(V$3&lt;=$C279,0,IF(V$3&gt;($G$245+$C279),INDEX($D$257:$W$257,,$C279)-SUM($D279:U279),INDEX($D$257:$W$257,,$C279)/$G$245)))</f>
        <v>0</v>
      </c>
      <c r="W279" s="73">
        <f>IF($G$245="n/a",0,IF(W$3&lt;=$C279,0,IF(W$3&gt;($G$245+$C279),INDEX($D$257:$W$257,,$C279)-SUM($D279:V279),INDEX($D$257:$W$257,,$C279)/$G$245)))</f>
        <v>0</v>
      </c>
      <c r="X279" s="73">
        <f>IF($G$245="n/a",0,IF(X$3&lt;=$C279,0,IF(X$3&gt;($G$245+$C279),INDEX($D$257:$W$257,,$C279)-SUM($D279:W279),INDEX($D$257:$W$257,,$C279)/$G$245)))</f>
        <v>0</v>
      </c>
      <c r="Y279" s="73">
        <f>IF($G$245="n/a",0,IF(Y$3&lt;=$C279,0,IF(Y$3&gt;($G$245+$C279),INDEX($D$257:$W$257,,$C279)-SUM($D279:X279),INDEX($D$257:$W$257,,$C279)/$G$245)))</f>
        <v>0</v>
      </c>
      <c r="Z279" s="73">
        <f>IF($G$245="n/a",0,IF(Z$3&lt;=$C279,0,IF(Z$3&gt;($G$245+$C279),INDEX($D$257:$W$257,,$C279)-SUM($D279:Y279),INDEX($D$257:$W$257,,$C279)/$G$245)))</f>
        <v>0</v>
      </c>
      <c r="AA279" s="73">
        <f>IF($G$245="n/a",0,IF(AA$3&lt;=$C279,0,IF(AA$3&gt;($G$245+$C279),INDEX($D$257:$W$257,,$C279)-SUM($D279:Z279),INDEX($D$257:$W$257,,$C279)/$G$245)))</f>
        <v>0</v>
      </c>
      <c r="AB279" s="73">
        <f>IF($G$245="n/a",0,IF(AB$3&lt;=$C279,0,IF(AB$3&gt;($G$245+$C279),INDEX($D$257:$W$257,,$C279)-SUM($D279:AA279),INDEX($D$257:$W$257,,$C279)/$G$245)))</f>
        <v>0</v>
      </c>
      <c r="AC279" s="73">
        <f>IF($G$245="n/a",0,IF(AC$3&lt;=$C279,0,IF(AC$3&gt;($G$245+$C279),INDEX($D$257:$W$257,,$C279)-SUM($D279:AB279),INDEX($D$257:$W$257,,$C279)/$G$245)))</f>
        <v>0</v>
      </c>
      <c r="AD279" s="73">
        <f>IF($G$245="n/a",0,IF(AD$3&lt;=$C279,0,IF(AD$3&gt;($G$245+$C279),INDEX($D$257:$W$257,,$C279)-SUM($D279:AC279),INDEX($D$257:$W$257,,$C279)/$G$245)))</f>
        <v>0</v>
      </c>
      <c r="AE279" s="73">
        <f>IF($G$245="n/a",0,IF(AE$3&lt;=$C279,0,IF(AE$3&gt;($G$245+$C279),INDEX($D$257:$W$257,,$C279)-SUM($D279:AD279),INDEX($D$257:$W$257,,$C279)/$G$245)))</f>
        <v>0</v>
      </c>
      <c r="AF279" s="73">
        <f>IF($G$245="n/a",0,IF(AF$3&lt;=$C279,0,IF(AF$3&gt;($G$245+$C279),INDEX($D$257:$W$257,,$C279)-SUM($D279:AE279),INDEX($D$257:$W$257,,$C279)/$G$245)))</f>
        <v>0</v>
      </c>
      <c r="AG279" s="73">
        <f>IF($G$245="n/a",0,IF(AG$3&lt;=$C279,0,IF(AG$3&gt;($G$245+$C279),INDEX($D$257:$W$257,,$C279)-SUM($D279:AF279),INDEX($D$257:$W$257,,$C279)/$G$245)))</f>
        <v>0</v>
      </c>
      <c r="AH279" s="73">
        <f>IF($G$245="n/a",0,IF(AH$3&lt;=$C279,0,IF(AH$3&gt;($G$245+$C279),INDEX($D$257:$W$257,,$C279)-SUM($D279:AG279),INDEX($D$257:$W$257,,$C279)/$G$245)))</f>
        <v>0</v>
      </c>
      <c r="AI279" s="73">
        <f>IF($G$245="n/a",0,IF(AI$3&lt;=$C279,0,IF(AI$3&gt;($G$245+$C279),INDEX($D$257:$W$257,,$C279)-SUM($D279:AH279),INDEX($D$257:$W$257,,$C279)/$G$245)))</f>
        <v>0</v>
      </c>
      <c r="AJ279" s="73">
        <f>IF($G$245="n/a",0,IF(AJ$3&lt;=$C279,0,IF(AJ$3&gt;($G$245+$C279),INDEX($D$257:$W$257,,$C279)-SUM($D279:AI279),INDEX($D$257:$W$257,,$C279)/$G$245)))</f>
        <v>0</v>
      </c>
      <c r="AK279" s="73">
        <f>IF($G$245="n/a",0,IF(AK$3&lt;=$C279,0,IF(AK$3&gt;($G$245+$C279),INDEX($D$257:$W$257,,$C279)-SUM($D279:AJ279),INDEX($D$257:$W$257,,$C279)/$G$245)))</f>
        <v>0</v>
      </c>
      <c r="AL279" s="73">
        <f>IF($G$245="n/a",0,IF(AL$3&lt;=$C279,0,IF(AL$3&gt;($G$245+$C279),INDEX($D$257:$W$257,,$C279)-SUM($D279:AK279),INDEX($D$257:$W$257,,$C279)/$G$245)))</f>
        <v>0</v>
      </c>
      <c r="AM279" s="73">
        <f>IF($G$245="n/a",0,IF(AM$3&lt;=$C279,0,IF(AM$3&gt;($G$245+$C279),INDEX($D$257:$W$257,,$C279)-SUM($D279:AL279),INDEX($D$257:$W$257,,$C279)/$G$245)))</f>
        <v>0</v>
      </c>
      <c r="AN279" s="73">
        <f>IF($G$245="n/a",0,IF(AN$3&lt;=$C279,0,IF(AN$3&gt;($G$245+$C279),INDEX($D$257:$W$257,,$C279)-SUM($D279:AM279),INDEX($D$257:$W$257,,$C279)/$G$245)))</f>
        <v>0</v>
      </c>
      <c r="AO279" s="73">
        <f>IF($G$245="n/a",0,IF(AO$3&lt;=$C279,0,IF(AO$3&gt;($G$245+$C279),INDEX($D$257:$W$257,,$C279)-SUM($D279:AN279),INDEX($D$257:$W$257,,$C279)/$G$245)))</f>
        <v>0</v>
      </c>
      <c r="AP279" s="73">
        <f>IF($G$245="n/a",0,IF(AP$3&lt;=$C279,0,IF(AP$3&gt;($G$245+$C279),INDEX($D$257:$W$257,,$C279)-SUM($D279:AO279),INDEX($D$257:$W$257,,$C279)/$G$245)))</f>
        <v>0</v>
      </c>
      <c r="AQ279" s="73">
        <f>IF($G$245="n/a",0,IF(AQ$3&lt;=$C279,0,IF(AQ$3&gt;($G$245+$C279),INDEX($D$257:$W$257,,$C279)-SUM($D279:AP279),INDEX($D$257:$W$257,,$C279)/$G$245)))</f>
        <v>0</v>
      </c>
      <c r="AR279" s="73">
        <f>IF($G$245="n/a",0,IF(AR$3&lt;=$C279,0,IF(AR$3&gt;($G$245+$C279),INDEX($D$257:$W$257,,$C279)-SUM($D279:AQ279),INDEX($D$257:$W$257,,$C279)/$G$245)))</f>
        <v>0</v>
      </c>
      <c r="AS279" s="73">
        <f>IF($G$245="n/a",0,IF(AS$3&lt;=$C279,0,IF(AS$3&gt;($G$245+$C279),INDEX($D$257:$W$257,,$C279)-SUM($D279:AR279),INDEX($D$257:$W$257,,$C279)/$G$245)))</f>
        <v>0</v>
      </c>
      <c r="AT279" s="73">
        <f>IF($G$245="n/a",0,IF(AT$3&lt;=$C279,0,IF(AT$3&gt;($G$245+$C279),INDEX($D$257:$W$257,,$C279)-SUM($D279:AS279),INDEX($D$257:$W$257,,$C279)/$G$245)))</f>
        <v>0</v>
      </c>
      <c r="AU279" s="73">
        <f>IF($G$245="n/a",0,IF(AU$3&lt;=$C279,0,IF(AU$3&gt;($G$245+$C279),INDEX($D$257:$W$257,,$C279)-SUM($D279:AT279),INDEX($D$257:$W$257,,$C279)/$G$245)))</f>
        <v>0</v>
      </c>
      <c r="AV279" s="73">
        <f>IF($G$245="n/a",0,IF(AV$3&lt;=$C279,0,IF(AV$3&gt;($G$245+$C279),INDEX($D$257:$W$257,,$C279)-SUM($D279:AU279),INDEX($D$257:$W$257,,$C279)/$G$245)))</f>
        <v>0</v>
      </c>
      <c r="AW279" s="73">
        <f>IF($G$245="n/a",0,IF(AW$3&lt;=$C279,0,IF(AW$3&gt;($G$245+$C279),INDEX($D$257:$W$257,,$C279)-SUM($D279:AV279),INDEX($D$257:$W$257,,$C279)/$G$245)))</f>
        <v>0</v>
      </c>
      <c r="AX279" s="73">
        <f>IF($G$245="n/a",0,IF(AX$3&lt;=$C279,0,IF(AX$3&gt;($G$245+$C279),INDEX($D$257:$W$257,,$C279)-SUM($D279:AW279),INDEX($D$257:$W$257,,$C279)/$G$245)))</f>
        <v>0</v>
      </c>
      <c r="AY279" s="73">
        <f>IF($G$245="n/a",0,IF(AY$3&lt;=$C279,0,IF(AY$3&gt;($G$245+$C279),INDEX($D$257:$W$257,,$C279)-SUM($D279:AX279),INDEX($D$257:$W$257,,$C279)/$G$245)))</f>
        <v>0</v>
      </c>
      <c r="AZ279" s="73">
        <f>IF($G$245="n/a",0,IF(AZ$3&lt;=$C279,0,IF(AZ$3&gt;($G$245+$C279),INDEX($D$257:$W$257,,$C279)-SUM($D279:AY279),INDEX($D$257:$W$257,,$C279)/$G$245)))</f>
        <v>0</v>
      </c>
      <c r="BA279" s="73">
        <f>IF($G$245="n/a",0,IF(BA$3&lt;=$C279,0,IF(BA$3&gt;($G$245+$C279),INDEX($D$257:$W$257,,$C279)-SUM($D279:AZ279),INDEX($D$257:$W$257,,$C279)/$G$245)))</f>
        <v>0</v>
      </c>
      <c r="BB279" s="73">
        <f>IF($G$245="n/a",0,IF(BB$3&lt;=$C279,0,IF(BB$3&gt;($G$245+$C279),INDEX($D$257:$W$257,,$C279)-SUM($D279:BA279),INDEX($D$257:$W$257,,$C279)/$G$245)))</f>
        <v>0</v>
      </c>
      <c r="BC279" s="73">
        <f>IF($G$245="n/a",0,IF(BC$3&lt;=$C279,0,IF(BC$3&gt;($G$245+$C279),INDEX($D$257:$W$257,,$C279)-SUM($D279:BB279),INDEX($D$257:$W$257,,$C279)/$G$245)))</f>
        <v>0</v>
      </c>
      <c r="BD279" s="73">
        <f>IF($G$245="n/a",0,IF(BD$3&lt;=$C279,0,IF(BD$3&gt;($G$245+$C279),INDEX($D$257:$W$257,,$C279)-SUM($D279:BC279),INDEX($D$257:$W$257,,$C279)/$G$245)))</f>
        <v>0</v>
      </c>
      <c r="BE279" s="73">
        <f>IF($G$245="n/a",0,IF(BE$3&lt;=$C279,0,IF(BE$3&gt;($G$245+$C279),INDEX($D$257:$W$257,,$C279)-SUM($D279:BD279),INDEX($D$257:$W$257,,$C279)/$G$245)))</f>
        <v>0</v>
      </c>
      <c r="BF279" s="73">
        <f>IF($G$245="n/a",0,IF(BF$3&lt;=$C279,0,IF(BF$3&gt;($G$245+$C279),INDEX($D$257:$W$257,,$C279)-SUM($D279:BE279),INDEX($D$257:$W$257,,$C279)/$G$245)))</f>
        <v>0</v>
      </c>
      <c r="BG279" s="73">
        <f>IF($G$245="n/a",0,IF(BG$3&lt;=$C279,0,IF(BG$3&gt;($G$245+$C279),INDEX($D$257:$W$257,,$C279)-SUM($D279:BF279),INDEX($D$257:$W$257,,$C279)/$G$245)))</f>
        <v>0</v>
      </c>
      <c r="BH279" s="73">
        <f>IF($G$245="n/a",0,IF(BH$3&lt;=$C279,0,IF(BH$3&gt;($G$245+$C279),INDEX($D$257:$W$257,,$C279)-SUM($D279:BG279),INDEX($D$257:$W$257,,$C279)/$G$245)))</f>
        <v>0</v>
      </c>
      <c r="BI279" s="73">
        <f>IF($G$245="n/a",0,IF(BI$3&lt;=$C279,0,IF(BI$3&gt;($G$245+$C279),INDEX($D$257:$W$257,,$C279)-SUM($D279:BH279),INDEX($D$257:$W$257,,$C279)/$G$245)))</f>
        <v>0</v>
      </c>
      <c r="BJ279" s="73">
        <f>IF($G$245="n/a",0,IF(BJ$3&lt;=$C279,0,IF(BJ$3&gt;($G$245+$C279),INDEX($D$257:$W$257,,$C279)-SUM($D279:BI279),INDEX($D$257:$W$257,,$C279)/$G$245)))</f>
        <v>0</v>
      </c>
      <c r="BK279" s="73">
        <f>IF($G$245="n/a",0,IF(BK$3&lt;=$C279,0,IF(BK$3&gt;($G$245+$C279),INDEX($D$257:$W$257,,$C279)-SUM($D279:BJ279),INDEX($D$257:$W$257,,$C279)/$G$245)))</f>
        <v>0</v>
      </c>
    </row>
    <row r="280" spans="2:63" outlineLevel="1">
      <c r="B280" s="14"/>
      <c r="D280" s="7"/>
      <c r="E280" s="7"/>
      <c r="F280" s="7"/>
      <c r="G280" s="7"/>
      <c r="H280" s="10"/>
      <c r="I280" s="11"/>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row>
    <row r="281" spans="2:63" outlineLevel="1">
      <c r="B281" t="s">
        <v>49</v>
      </c>
      <c r="D281" s="7">
        <v>0</v>
      </c>
      <c r="E281" s="7">
        <f>SUM(E260:E279)</f>
        <v>0.5244189614636432</v>
      </c>
      <c r="F281" s="7">
        <f t="shared" ref="F281:AH281" si="788">SUM(F260:F279)</f>
        <v>1.0765484101649578</v>
      </c>
      <c r="G281" s="7">
        <f t="shared" si="788"/>
        <v>1.5998858586045426</v>
      </c>
      <c r="H281" s="10">
        <f t="shared" si="788"/>
        <v>2.1164678309602589</v>
      </c>
      <c r="I281" s="11">
        <f t="shared" si="788"/>
        <v>2.6220832756256742</v>
      </c>
      <c r="J281" s="7">
        <f t="shared" si="788"/>
        <v>2.6220832756256742</v>
      </c>
      <c r="K281" s="7">
        <f t="shared" si="788"/>
        <v>2.6220832756256742</v>
      </c>
      <c r="L281" s="7">
        <f t="shared" si="788"/>
        <v>2.6220832756256742</v>
      </c>
      <c r="M281" s="7">
        <f t="shared" si="788"/>
        <v>2.6220832756256742</v>
      </c>
      <c r="N281" s="7">
        <f t="shared" si="788"/>
        <v>2.6220832756256742</v>
      </c>
      <c r="O281" s="7">
        <f t="shared" si="788"/>
        <v>2.6220832756256742</v>
      </c>
      <c r="P281" s="7">
        <f t="shared" si="788"/>
        <v>2.6220832756256742</v>
      </c>
      <c r="Q281" s="7">
        <f t="shared" si="788"/>
        <v>2.6220832756256742</v>
      </c>
      <c r="R281" s="7">
        <f t="shared" si="788"/>
        <v>2.6220832756256742</v>
      </c>
      <c r="S281" s="7">
        <f t="shared" si="788"/>
        <v>2.6220832756256742</v>
      </c>
      <c r="T281" s="7">
        <f t="shared" si="788"/>
        <v>2.6220832756256742</v>
      </c>
      <c r="U281" s="7">
        <f t="shared" si="788"/>
        <v>2.6220832756256742</v>
      </c>
      <c r="V281" s="7">
        <f t="shared" si="788"/>
        <v>2.6220832756256742</v>
      </c>
      <c r="W281" s="7">
        <f t="shared" si="788"/>
        <v>2.6220832756256742</v>
      </c>
      <c r="X281" s="7">
        <f t="shared" si="788"/>
        <v>2.6220832756256742</v>
      </c>
      <c r="Y281" s="7">
        <f t="shared" si="788"/>
        <v>2.0976643141620261</v>
      </c>
      <c r="Z281" s="7">
        <f t="shared" si="788"/>
        <v>1.5455348654607166</v>
      </c>
      <c r="AA281" s="7">
        <f t="shared" si="788"/>
        <v>1.0221974170211356</v>
      </c>
      <c r="AB281" s="7">
        <f t="shared" si="788"/>
        <v>0.50561544466541553</v>
      </c>
      <c r="AC281" s="7">
        <f t="shared" si="788"/>
        <v>0</v>
      </c>
      <c r="AD281" s="7">
        <f t="shared" si="788"/>
        <v>0</v>
      </c>
      <c r="AE281" s="7">
        <f t="shared" si="788"/>
        <v>0</v>
      </c>
      <c r="AF281" s="7">
        <f t="shared" si="788"/>
        <v>0</v>
      </c>
      <c r="AG281" s="7">
        <f t="shared" si="788"/>
        <v>0</v>
      </c>
      <c r="AH281" s="7">
        <f t="shared" si="788"/>
        <v>0</v>
      </c>
      <c r="AI281" s="7">
        <f t="shared" ref="AI281:BK281" si="789">SUM(AI260:AI279)</f>
        <v>0</v>
      </c>
      <c r="AJ281" s="7">
        <f t="shared" si="789"/>
        <v>0</v>
      </c>
      <c r="AK281" s="7">
        <f t="shared" si="789"/>
        <v>0</v>
      </c>
      <c r="AL281" s="7">
        <f t="shared" si="789"/>
        <v>0</v>
      </c>
      <c r="AM281" s="7">
        <f t="shared" si="789"/>
        <v>0</v>
      </c>
      <c r="AN281" s="7">
        <f t="shared" si="789"/>
        <v>0</v>
      </c>
      <c r="AO281" s="7">
        <f t="shared" si="789"/>
        <v>0</v>
      </c>
      <c r="AP281" s="7">
        <f t="shared" si="789"/>
        <v>0</v>
      </c>
      <c r="AQ281" s="7">
        <f t="shared" si="789"/>
        <v>0</v>
      </c>
      <c r="AR281" s="7">
        <f t="shared" si="789"/>
        <v>0</v>
      </c>
      <c r="AS281" s="7">
        <f t="shared" si="789"/>
        <v>0</v>
      </c>
      <c r="AT281" s="7">
        <f t="shared" si="789"/>
        <v>0</v>
      </c>
      <c r="AU281" s="7">
        <f t="shared" si="789"/>
        <v>0</v>
      </c>
      <c r="AV281" s="7">
        <f t="shared" si="789"/>
        <v>0</v>
      </c>
      <c r="AW281" s="7">
        <f t="shared" si="789"/>
        <v>0</v>
      </c>
      <c r="AX281" s="7">
        <f t="shared" si="789"/>
        <v>0</v>
      </c>
      <c r="AY281" s="7">
        <f t="shared" si="789"/>
        <v>0</v>
      </c>
      <c r="AZ281" s="7">
        <f t="shared" si="789"/>
        <v>0</v>
      </c>
      <c r="BA281" s="7">
        <f t="shared" si="789"/>
        <v>0</v>
      </c>
      <c r="BB281" s="7">
        <f t="shared" si="789"/>
        <v>0</v>
      </c>
      <c r="BC281" s="7">
        <f t="shared" si="789"/>
        <v>0</v>
      </c>
      <c r="BD281" s="7">
        <f t="shared" si="789"/>
        <v>0</v>
      </c>
      <c r="BE281" s="7">
        <f t="shared" si="789"/>
        <v>0</v>
      </c>
      <c r="BF281" s="7">
        <f t="shared" si="789"/>
        <v>0</v>
      </c>
      <c r="BG281" s="7">
        <f t="shared" si="789"/>
        <v>0</v>
      </c>
      <c r="BH281" s="7">
        <f t="shared" si="789"/>
        <v>0</v>
      </c>
      <c r="BI281" s="7">
        <f t="shared" si="789"/>
        <v>0</v>
      </c>
      <c r="BJ281" s="7">
        <f t="shared" si="789"/>
        <v>0</v>
      </c>
      <c r="BK281" s="7">
        <f t="shared" si="789"/>
        <v>0</v>
      </c>
    </row>
    <row r="282" spans="2:63" outlineLevel="1">
      <c r="D282" s="7"/>
      <c r="E282" s="7"/>
      <c r="F282" s="7"/>
      <c r="G282" s="7"/>
      <c r="H282" s="10"/>
      <c r="I282" s="11"/>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row>
    <row r="283" spans="2:63">
      <c r="B283" t="s">
        <v>28</v>
      </c>
      <c r="D283" s="7">
        <f>D281+D248+D249</f>
        <v>7.4679229658654096</v>
      </c>
      <c r="E283" s="7">
        <f t="shared" ref="E283:AH283" si="790">E281+E248+E249</f>
        <v>7.9923419273290524</v>
      </c>
      <c r="F283" s="7">
        <f t="shared" si="790"/>
        <v>8.5444713760303674</v>
      </c>
      <c r="G283" s="7">
        <f t="shared" si="790"/>
        <v>9.0678088244699531</v>
      </c>
      <c r="H283" s="10">
        <f t="shared" si="790"/>
        <v>9.5843907968256694</v>
      </c>
      <c r="I283" s="11">
        <f t="shared" si="790"/>
        <v>9.3645049276371957</v>
      </c>
      <c r="J283" s="7">
        <f t="shared" si="790"/>
        <v>9.3645049276371957</v>
      </c>
      <c r="K283" s="7">
        <f t="shared" si="790"/>
        <v>9.3645049276371957</v>
      </c>
      <c r="L283" s="7">
        <f t="shared" si="790"/>
        <v>9.3645049276371957</v>
      </c>
      <c r="M283" s="7">
        <f t="shared" si="790"/>
        <v>9.3645049276371957</v>
      </c>
      <c r="N283" s="7">
        <f t="shared" si="790"/>
        <v>9.3645049276371957</v>
      </c>
      <c r="O283" s="7">
        <f t="shared" si="790"/>
        <v>4.001966762145118</v>
      </c>
      <c r="P283" s="7">
        <f t="shared" si="790"/>
        <v>2.6220832756256742</v>
      </c>
      <c r="Q283" s="7">
        <f t="shared" si="790"/>
        <v>2.6220832756256742</v>
      </c>
      <c r="R283" s="7">
        <f t="shared" si="790"/>
        <v>2.6220832756256742</v>
      </c>
      <c r="S283" s="7">
        <f t="shared" si="790"/>
        <v>2.6220832756256742</v>
      </c>
      <c r="T283" s="7">
        <f t="shared" si="790"/>
        <v>2.6220832756256742</v>
      </c>
      <c r="U283" s="7">
        <f t="shared" si="790"/>
        <v>2.6220832756256742</v>
      </c>
      <c r="V283" s="7">
        <f t="shared" si="790"/>
        <v>2.6220832756256742</v>
      </c>
      <c r="W283" s="7">
        <f t="shared" si="790"/>
        <v>2.6220832756256742</v>
      </c>
      <c r="X283" s="7">
        <f t="shared" si="790"/>
        <v>2.6220832756256742</v>
      </c>
      <c r="Y283" s="7">
        <f t="shared" si="790"/>
        <v>2.0976643141620261</v>
      </c>
      <c r="Z283" s="7">
        <f t="shared" si="790"/>
        <v>1.5455348654607166</v>
      </c>
      <c r="AA283" s="7">
        <f t="shared" si="790"/>
        <v>1.0221974170211356</v>
      </c>
      <c r="AB283" s="7">
        <f t="shared" si="790"/>
        <v>0.50561544466541553</v>
      </c>
      <c r="AC283" s="7">
        <f t="shared" si="790"/>
        <v>0</v>
      </c>
      <c r="AD283" s="7">
        <f t="shared" si="790"/>
        <v>0</v>
      </c>
      <c r="AE283" s="7">
        <f t="shared" si="790"/>
        <v>0</v>
      </c>
      <c r="AF283" s="7">
        <f t="shared" si="790"/>
        <v>0</v>
      </c>
      <c r="AG283" s="7">
        <f t="shared" si="790"/>
        <v>0</v>
      </c>
      <c r="AH283" s="7">
        <f t="shared" si="790"/>
        <v>0</v>
      </c>
      <c r="AI283" s="7">
        <f t="shared" ref="AI283:BK283" si="791">AI281+AI248+AI249</f>
        <v>0</v>
      </c>
      <c r="AJ283" s="7">
        <f t="shared" si="791"/>
        <v>0</v>
      </c>
      <c r="AK283" s="7">
        <f t="shared" si="791"/>
        <v>0</v>
      </c>
      <c r="AL283" s="7">
        <f t="shared" si="791"/>
        <v>0</v>
      </c>
      <c r="AM283" s="7">
        <f t="shared" si="791"/>
        <v>0</v>
      </c>
      <c r="AN283" s="7">
        <f t="shared" si="791"/>
        <v>0</v>
      </c>
      <c r="AO283" s="7">
        <f t="shared" si="791"/>
        <v>0</v>
      </c>
      <c r="AP283" s="7">
        <f t="shared" si="791"/>
        <v>0</v>
      </c>
      <c r="AQ283" s="7">
        <f t="shared" si="791"/>
        <v>0</v>
      </c>
      <c r="AR283" s="7">
        <f t="shared" si="791"/>
        <v>0</v>
      </c>
      <c r="AS283" s="7">
        <f t="shared" si="791"/>
        <v>0</v>
      </c>
      <c r="AT283" s="7">
        <f t="shared" si="791"/>
        <v>0</v>
      </c>
      <c r="AU283" s="7">
        <f t="shared" si="791"/>
        <v>0</v>
      </c>
      <c r="AV283" s="7">
        <f t="shared" si="791"/>
        <v>0</v>
      </c>
      <c r="AW283" s="7">
        <f t="shared" si="791"/>
        <v>0</v>
      </c>
      <c r="AX283" s="7">
        <f t="shared" si="791"/>
        <v>0</v>
      </c>
      <c r="AY283" s="7">
        <f t="shared" si="791"/>
        <v>0</v>
      </c>
      <c r="AZ283" s="7">
        <f t="shared" si="791"/>
        <v>0</v>
      </c>
      <c r="BA283" s="7">
        <f t="shared" si="791"/>
        <v>0</v>
      </c>
      <c r="BB283" s="7">
        <f t="shared" si="791"/>
        <v>0</v>
      </c>
      <c r="BC283" s="7">
        <f t="shared" si="791"/>
        <v>0</v>
      </c>
      <c r="BD283" s="7">
        <f t="shared" si="791"/>
        <v>0</v>
      </c>
      <c r="BE283" s="7">
        <f t="shared" si="791"/>
        <v>0</v>
      </c>
      <c r="BF283" s="7">
        <f t="shared" si="791"/>
        <v>0</v>
      </c>
      <c r="BG283" s="7">
        <f t="shared" si="791"/>
        <v>0</v>
      </c>
      <c r="BH283" s="7">
        <f t="shared" si="791"/>
        <v>0</v>
      </c>
      <c r="BI283" s="7">
        <f t="shared" si="791"/>
        <v>0</v>
      </c>
      <c r="BJ283" s="7">
        <f t="shared" si="791"/>
        <v>0</v>
      </c>
      <c r="BK283" s="7">
        <f t="shared" si="791"/>
        <v>0</v>
      </c>
    </row>
    <row r="284" spans="2:63">
      <c r="B284" t="s">
        <v>50</v>
      </c>
      <c r="D284" s="7">
        <f>D257-D281</f>
        <v>10.488379229272864</v>
      </c>
      <c r="E284" s="7">
        <f>D284+E257-E281</f>
        <v>21.006549241835511</v>
      </c>
      <c r="F284" s="7">
        <f t="shared" ref="F284:AH284" si="792">E284+F257-F281</f>
        <v>30.396749800462249</v>
      </c>
      <c r="G284" s="7">
        <f t="shared" si="792"/>
        <v>39.128503388972035</v>
      </c>
      <c r="H284" s="10">
        <f t="shared" si="792"/>
        <v>47.124344451320084</v>
      </c>
      <c r="I284" s="11">
        <f t="shared" si="792"/>
        <v>44.502261175694407</v>
      </c>
      <c r="J284" s="7">
        <f t="shared" si="792"/>
        <v>41.88017790006873</v>
      </c>
      <c r="K284" s="7">
        <f t="shared" si="792"/>
        <v>39.258094624443054</v>
      </c>
      <c r="L284" s="7">
        <f t="shared" si="792"/>
        <v>36.636011348817377</v>
      </c>
      <c r="M284" s="7">
        <f t="shared" si="792"/>
        <v>34.0139280731917</v>
      </c>
      <c r="N284" s="7">
        <f t="shared" si="792"/>
        <v>31.391844797566026</v>
      </c>
      <c r="O284" s="7">
        <f t="shared" si="792"/>
        <v>28.769761521940353</v>
      </c>
      <c r="P284" s="7">
        <f t="shared" si="792"/>
        <v>26.14767824631468</v>
      </c>
      <c r="Q284" s="7">
        <f t="shared" si="792"/>
        <v>23.525594970689006</v>
      </c>
      <c r="R284" s="7">
        <f t="shared" si="792"/>
        <v>20.903511695063333</v>
      </c>
      <c r="S284" s="7">
        <f t="shared" si="792"/>
        <v>18.28142841943766</v>
      </c>
      <c r="T284" s="7">
        <f t="shared" si="792"/>
        <v>15.659345143811986</v>
      </c>
      <c r="U284" s="7">
        <f t="shared" si="792"/>
        <v>13.037261868186313</v>
      </c>
      <c r="V284" s="7">
        <f t="shared" si="792"/>
        <v>10.41517859256064</v>
      </c>
      <c r="W284" s="7">
        <f t="shared" si="792"/>
        <v>7.7930953169349655</v>
      </c>
      <c r="X284" s="7">
        <f t="shared" si="792"/>
        <v>5.1710120413092913</v>
      </c>
      <c r="Y284" s="7">
        <f t="shared" si="792"/>
        <v>3.0733477271472651</v>
      </c>
      <c r="Z284" s="7">
        <f t="shared" si="792"/>
        <v>1.5278128616865485</v>
      </c>
      <c r="AA284" s="7">
        <f t="shared" si="792"/>
        <v>0.50561544466541286</v>
      </c>
      <c r="AB284" s="7">
        <f t="shared" si="792"/>
        <v>-2.6645352591003757E-15</v>
      </c>
      <c r="AC284" s="7">
        <f t="shared" si="792"/>
        <v>-2.6645352591003757E-15</v>
      </c>
      <c r="AD284" s="7">
        <f t="shared" si="792"/>
        <v>-2.6645352591003757E-15</v>
      </c>
      <c r="AE284" s="7">
        <f t="shared" si="792"/>
        <v>-2.6645352591003757E-15</v>
      </c>
      <c r="AF284" s="7">
        <f t="shared" si="792"/>
        <v>-2.6645352591003757E-15</v>
      </c>
      <c r="AG284" s="7">
        <f t="shared" si="792"/>
        <v>-2.6645352591003757E-15</v>
      </c>
      <c r="AH284" s="7">
        <f t="shared" si="792"/>
        <v>-2.6645352591003757E-15</v>
      </c>
      <c r="AI284" s="7">
        <f t="shared" ref="AI284:BK284" si="793">AH284+AI257-AI281</f>
        <v>-2.6645352591003757E-15</v>
      </c>
      <c r="AJ284" s="7">
        <f t="shared" si="793"/>
        <v>-2.6645352591003757E-15</v>
      </c>
      <c r="AK284" s="7">
        <f t="shared" si="793"/>
        <v>-2.6645352591003757E-15</v>
      </c>
      <c r="AL284" s="7">
        <f t="shared" si="793"/>
        <v>-2.6645352591003757E-15</v>
      </c>
      <c r="AM284" s="7">
        <f t="shared" si="793"/>
        <v>-2.6645352591003757E-15</v>
      </c>
      <c r="AN284" s="7">
        <f t="shared" si="793"/>
        <v>-2.6645352591003757E-15</v>
      </c>
      <c r="AO284" s="7">
        <f t="shared" si="793"/>
        <v>-2.6645352591003757E-15</v>
      </c>
      <c r="AP284" s="7">
        <f t="shared" si="793"/>
        <v>-2.6645352591003757E-15</v>
      </c>
      <c r="AQ284" s="7">
        <f t="shared" si="793"/>
        <v>-2.6645352591003757E-15</v>
      </c>
      <c r="AR284" s="7">
        <f t="shared" si="793"/>
        <v>-2.6645352591003757E-15</v>
      </c>
      <c r="AS284" s="7">
        <f t="shared" si="793"/>
        <v>-2.6645352591003757E-15</v>
      </c>
      <c r="AT284" s="7">
        <f t="shared" si="793"/>
        <v>-2.6645352591003757E-15</v>
      </c>
      <c r="AU284" s="7">
        <f t="shared" si="793"/>
        <v>-2.6645352591003757E-15</v>
      </c>
      <c r="AV284" s="7">
        <f t="shared" si="793"/>
        <v>-2.6645352591003757E-15</v>
      </c>
      <c r="AW284" s="7">
        <f t="shared" si="793"/>
        <v>-2.6645352591003757E-15</v>
      </c>
      <c r="AX284" s="7">
        <f t="shared" si="793"/>
        <v>-2.6645352591003757E-15</v>
      </c>
      <c r="AY284" s="7">
        <f t="shared" si="793"/>
        <v>-2.6645352591003757E-15</v>
      </c>
      <c r="AZ284" s="7">
        <f t="shared" si="793"/>
        <v>-2.6645352591003757E-15</v>
      </c>
      <c r="BA284" s="7">
        <f t="shared" si="793"/>
        <v>-2.6645352591003757E-15</v>
      </c>
      <c r="BB284" s="7">
        <f t="shared" si="793"/>
        <v>-2.6645352591003757E-15</v>
      </c>
      <c r="BC284" s="7">
        <f t="shared" si="793"/>
        <v>-2.6645352591003757E-15</v>
      </c>
      <c r="BD284" s="7">
        <f t="shared" si="793"/>
        <v>-2.6645352591003757E-15</v>
      </c>
      <c r="BE284" s="7">
        <f t="shared" si="793"/>
        <v>-2.6645352591003757E-15</v>
      </c>
      <c r="BF284" s="7">
        <f t="shared" si="793"/>
        <v>-2.6645352591003757E-15</v>
      </c>
      <c r="BG284" s="7">
        <f t="shared" si="793"/>
        <v>-2.6645352591003757E-15</v>
      </c>
      <c r="BH284" s="7">
        <f t="shared" si="793"/>
        <v>-2.6645352591003757E-15</v>
      </c>
      <c r="BI284" s="7">
        <f t="shared" si="793"/>
        <v>-2.6645352591003757E-15</v>
      </c>
      <c r="BJ284" s="7">
        <f t="shared" si="793"/>
        <v>-2.6645352591003757E-15</v>
      </c>
      <c r="BK284" s="7">
        <f t="shared" si="793"/>
        <v>-2.6645352591003757E-15</v>
      </c>
    </row>
    <row r="285" spans="2:63">
      <c r="B285" t="s">
        <v>51</v>
      </c>
      <c r="D285" s="7">
        <f>D284+D254</f>
        <v>86.695971264391915</v>
      </c>
      <c r="E285" s="7">
        <f t="shared" ref="E285:AH285" si="794">E284+E254</f>
        <v>89.746218311089152</v>
      </c>
      <c r="F285" s="7">
        <f t="shared" si="794"/>
        <v>91.66849590385047</v>
      </c>
      <c r="G285" s="7">
        <f t="shared" si="794"/>
        <v>92.932326526494847</v>
      </c>
      <c r="H285" s="10">
        <f t="shared" si="794"/>
        <v>88.958757849908665</v>
      </c>
      <c r="I285" s="11">
        <f t="shared" si="794"/>
        <v>79.594252922271465</v>
      </c>
      <c r="J285" s="7">
        <f t="shared" si="794"/>
        <v>70.229747994634266</v>
      </c>
      <c r="K285" s="7">
        <f t="shared" si="794"/>
        <v>60.865243066997067</v>
      </c>
      <c r="L285" s="7">
        <f t="shared" si="794"/>
        <v>51.500738139359868</v>
      </c>
      <c r="M285" s="7">
        <f t="shared" si="794"/>
        <v>42.136233211722669</v>
      </c>
      <c r="N285" s="7">
        <f t="shared" si="794"/>
        <v>32.771728284085476</v>
      </c>
      <c r="O285" s="7">
        <f t="shared" si="794"/>
        <v>28.769761521940357</v>
      </c>
      <c r="P285" s="7">
        <f t="shared" si="794"/>
        <v>26.147678246314683</v>
      </c>
      <c r="Q285" s="7">
        <f t="shared" si="794"/>
        <v>23.52559497068901</v>
      </c>
      <c r="R285" s="7">
        <f t="shared" si="794"/>
        <v>20.903511695063337</v>
      </c>
      <c r="S285" s="7">
        <f t="shared" si="794"/>
        <v>18.281428419437663</v>
      </c>
      <c r="T285" s="7">
        <f t="shared" si="794"/>
        <v>15.659345143811992</v>
      </c>
      <c r="U285" s="7">
        <f t="shared" si="794"/>
        <v>13.037261868186318</v>
      </c>
      <c r="V285" s="7">
        <f t="shared" si="794"/>
        <v>10.415178592560645</v>
      </c>
      <c r="W285" s="7">
        <f t="shared" si="794"/>
        <v>7.7930953169349699</v>
      </c>
      <c r="X285" s="7">
        <f t="shared" si="794"/>
        <v>5.1710120413092957</v>
      </c>
      <c r="Y285" s="7">
        <f t="shared" si="794"/>
        <v>3.0733477271472696</v>
      </c>
      <c r="Z285" s="7">
        <f t="shared" si="794"/>
        <v>1.5278128616865532</v>
      </c>
      <c r="AA285" s="7">
        <f t="shared" si="794"/>
        <v>0.50561544466541752</v>
      </c>
      <c r="AB285" s="7">
        <f t="shared" si="794"/>
        <v>1.9984014443252818E-15</v>
      </c>
      <c r="AC285" s="7">
        <f t="shared" si="794"/>
        <v>1.9984014443252818E-15</v>
      </c>
      <c r="AD285" s="7">
        <f t="shared" si="794"/>
        <v>1.9984014443252818E-15</v>
      </c>
      <c r="AE285" s="7">
        <f t="shared" si="794"/>
        <v>1.9984014443252818E-15</v>
      </c>
      <c r="AF285" s="7">
        <f t="shared" si="794"/>
        <v>1.9984014443252818E-15</v>
      </c>
      <c r="AG285" s="7">
        <f t="shared" si="794"/>
        <v>1.9984014443252818E-15</v>
      </c>
      <c r="AH285" s="7">
        <f t="shared" si="794"/>
        <v>1.9984014443252818E-15</v>
      </c>
      <c r="AI285" s="7">
        <f t="shared" ref="AI285:BK285" si="795">AI284+AI254</f>
        <v>1.9984014443252818E-15</v>
      </c>
      <c r="AJ285" s="7">
        <f t="shared" si="795"/>
        <v>1.9984014443252818E-15</v>
      </c>
      <c r="AK285" s="7">
        <f t="shared" si="795"/>
        <v>1.9984014443252818E-15</v>
      </c>
      <c r="AL285" s="7">
        <f t="shared" si="795"/>
        <v>1.9984014443252818E-15</v>
      </c>
      <c r="AM285" s="7">
        <f t="shared" si="795"/>
        <v>1.9984014443252818E-15</v>
      </c>
      <c r="AN285" s="7">
        <f t="shared" si="795"/>
        <v>1.9984014443252818E-15</v>
      </c>
      <c r="AO285" s="7">
        <f t="shared" si="795"/>
        <v>1.9984014443252818E-15</v>
      </c>
      <c r="AP285" s="7">
        <f t="shared" si="795"/>
        <v>1.9984014443252818E-15</v>
      </c>
      <c r="AQ285" s="7">
        <f t="shared" si="795"/>
        <v>1.9984014443252818E-15</v>
      </c>
      <c r="AR285" s="7">
        <f t="shared" si="795"/>
        <v>1.9984014443252818E-15</v>
      </c>
      <c r="AS285" s="7">
        <f t="shared" si="795"/>
        <v>1.9984014443252818E-15</v>
      </c>
      <c r="AT285" s="7">
        <f t="shared" si="795"/>
        <v>1.9984014443252818E-15</v>
      </c>
      <c r="AU285" s="7">
        <f t="shared" si="795"/>
        <v>1.9984014443252818E-15</v>
      </c>
      <c r="AV285" s="7">
        <f t="shared" si="795"/>
        <v>1.9984014443252818E-15</v>
      </c>
      <c r="AW285" s="7">
        <f t="shared" si="795"/>
        <v>1.9984014443252818E-15</v>
      </c>
      <c r="AX285" s="7">
        <f t="shared" si="795"/>
        <v>1.9984014443252818E-15</v>
      </c>
      <c r="AY285" s="7">
        <f t="shared" si="795"/>
        <v>1.9984014443252818E-15</v>
      </c>
      <c r="AZ285" s="7">
        <f t="shared" si="795"/>
        <v>1.9984014443252818E-15</v>
      </c>
      <c r="BA285" s="7">
        <f t="shared" si="795"/>
        <v>1.9984014443252818E-15</v>
      </c>
      <c r="BB285" s="7">
        <f t="shared" si="795"/>
        <v>1.9984014443252818E-15</v>
      </c>
      <c r="BC285" s="7">
        <f t="shared" si="795"/>
        <v>1.9984014443252818E-15</v>
      </c>
      <c r="BD285" s="7">
        <f t="shared" si="795"/>
        <v>1.9984014443252818E-15</v>
      </c>
      <c r="BE285" s="7">
        <f t="shared" si="795"/>
        <v>1.9984014443252818E-15</v>
      </c>
      <c r="BF285" s="7">
        <f t="shared" si="795"/>
        <v>1.9984014443252818E-15</v>
      </c>
      <c r="BG285" s="7">
        <f t="shared" si="795"/>
        <v>1.9984014443252818E-15</v>
      </c>
      <c r="BH285" s="7">
        <f t="shared" si="795"/>
        <v>1.9984014443252818E-15</v>
      </c>
      <c r="BI285" s="7">
        <f t="shared" si="795"/>
        <v>1.9984014443252818E-15</v>
      </c>
      <c r="BJ285" s="7">
        <f t="shared" si="795"/>
        <v>1.9984014443252818E-15</v>
      </c>
      <c r="BK285" s="7">
        <f t="shared" si="795"/>
        <v>1.9984014443252818E-15</v>
      </c>
    </row>
    <row r="287" spans="2:63" s="27" customFormat="1">
      <c r="B287" s="27" t="str">
        <f>Inputs!B22</f>
        <v>SCADA and remote control</v>
      </c>
      <c r="H287" s="46"/>
      <c r="I287" s="40"/>
    </row>
    <row r="289" spans="2:63">
      <c r="D289" s="24" t="s">
        <v>41</v>
      </c>
      <c r="E289" s="24" t="s">
        <v>35</v>
      </c>
      <c r="F289" s="24" t="s">
        <v>36</v>
      </c>
    </row>
    <row r="290" spans="2:63">
      <c r="B290" t="s">
        <v>40</v>
      </c>
      <c r="D290" s="8">
        <f>Inputs!D112</f>
        <v>3.1488954567856187</v>
      </c>
      <c r="E290" s="8">
        <f>Inputs!E112</f>
        <v>11.093765229817249</v>
      </c>
      <c r="F290" s="8">
        <f>Inputs!F112</f>
        <v>15</v>
      </c>
    </row>
    <row r="292" spans="2:63" hidden="1" outlineLevel="1"/>
    <row r="293" spans="2:63" hidden="1" outlineLevel="1">
      <c r="B293" t="s">
        <v>45</v>
      </c>
      <c r="D293" s="7">
        <f>IF(OR($E290=0,C299=0),0,MIN($C299/$E290, $C299-SUM($C293:C293)))</f>
        <v>0.28384370784431062</v>
      </c>
      <c r="E293" s="7">
        <f>IF(OR($E290=0,D299=0),0,MIN($C299/$E290, $C299-SUM($C293:D293)))</f>
        <v>0.28384370784431062</v>
      </c>
      <c r="F293" s="7">
        <f>IF(OR($E290=0,E299=0),0,MIN($C299/$E290, $C299-SUM($C293:E293)))</f>
        <v>0.28384370784431062</v>
      </c>
      <c r="G293" s="7">
        <f>IF(OR($E290=0,F299=0),0,MIN($C299/$E290, $C299-SUM($C293:F293)))</f>
        <v>0.28384370784431062</v>
      </c>
      <c r="H293" s="10">
        <f>IF(OR($E290=0,G299=0),0,MIN($C299/$E290, $C299-SUM($C293:G293)))</f>
        <v>0.28384370784431062</v>
      </c>
      <c r="I293" s="11">
        <f>IF(OR($E290=0,H299=0),0,MIN($C299/$E290, $C299-SUM($C293:H293)))</f>
        <v>0.28384370784431062</v>
      </c>
      <c r="J293" s="7">
        <f>IF(OR($E290=0,I299=0),0,MIN($C299/$E290, $C299-SUM($C293:I293)))</f>
        <v>0.28384370784431062</v>
      </c>
      <c r="K293" s="7">
        <f>IF(OR($E290=0,J299=0),0,MIN($C299/$E290, $C299-SUM($C293:J293)))</f>
        <v>0.28384370784431062</v>
      </c>
      <c r="L293" s="7">
        <f>IF(OR($E290=0,K299=0),0,MIN($C299/$E290, $C299-SUM($C293:K293)))</f>
        <v>0.28384370784431062</v>
      </c>
      <c r="M293" s="7">
        <f>IF(OR($E290=0,L299=0),0,MIN($C299/$E290, $C299-SUM($C293:L293)))</f>
        <v>0.28384370784431062</v>
      </c>
      <c r="N293" s="7">
        <f>IF(OR($E290=0,M299=0),0,MIN($C299/$E290, $C299-SUM($C293:M293)))</f>
        <v>0.28384370784431062</v>
      </c>
      <c r="O293" s="7">
        <f>IF(OR($E290=0,N299=0),0,MIN($C299/$E290, $C299-SUM($C293:N293)))</f>
        <v>2.661467049820132E-2</v>
      </c>
      <c r="P293" s="7">
        <f>IF(OR($E290=0,O299=0),0,MIN($C299/$E290, $C299-SUM($C293:O293)))</f>
        <v>0</v>
      </c>
      <c r="Q293" s="7">
        <f>IF(OR($E290=0,P299=0),0,MIN($C299/$E290, $C299-SUM($C293:P293)))</f>
        <v>0</v>
      </c>
      <c r="R293" s="7">
        <f>IF(OR($E290=0,Q299=0),0,MIN($C299/$E290, $C299-SUM($C293:Q293)))</f>
        <v>0</v>
      </c>
      <c r="S293" s="7">
        <f>IF(OR($E290=0,R299=0),0,MIN($C299/$E290, $C299-SUM($C293:R293)))</f>
        <v>0</v>
      </c>
      <c r="T293" s="7">
        <f>IF(OR($E290=0,S299=0),0,MIN($C299/$E290, $C299-SUM($C293:S293)))</f>
        <v>0</v>
      </c>
      <c r="U293" s="7">
        <f>IF(OR($E290=0,T299=0),0,MIN($C299/$E290, $C299-SUM($C293:T293)))</f>
        <v>0</v>
      </c>
      <c r="V293" s="7">
        <f>IF(OR($E290=0,U299=0),0,MIN($C299/$E290, $C299-SUM($C293:U293)))</f>
        <v>0</v>
      </c>
      <c r="W293" s="7">
        <f>IF(OR($E290=0,V299=0),0,MIN($C299/$E290, $C299-SUM($C293:V293)))</f>
        <v>0</v>
      </c>
      <c r="X293" s="7">
        <f>IF(OR($E290=0,W299=0),0,MIN($C299/$E290, $C299-SUM($C293:W293)))</f>
        <v>0</v>
      </c>
      <c r="Y293" s="7">
        <f>IF(OR($E290=0,X299=0),0,MIN($C299/$E290, $C299-SUM($C293:X293)))</f>
        <v>0</v>
      </c>
      <c r="Z293" s="7">
        <f>IF(OR($E290=0,Y299=0),0,MIN($C299/$E290, $C299-SUM($C293:Y293)))</f>
        <v>0</v>
      </c>
      <c r="AA293" s="7">
        <f>IF(OR($E290=0,Z299=0),0,MIN($C299/$E290, $C299-SUM($C293:Z293)))</f>
        <v>0</v>
      </c>
      <c r="AB293" s="7">
        <f>IF(OR($E290=0,AA299=0),0,MIN($C299/$E290, $C299-SUM($C293:AA293)))</f>
        <v>0</v>
      </c>
      <c r="AC293" s="7">
        <f>IF(OR($E290=0,AB299=0),0,MIN($C299/$E290, $C299-SUM($C293:AB293)))</f>
        <v>0</v>
      </c>
      <c r="AD293" s="7">
        <f>IF(OR($E290=0,AC299=0),0,MIN($C299/$E290, $C299-SUM($C293:AC293)))</f>
        <v>0</v>
      </c>
      <c r="AE293" s="7">
        <f>IF(OR($E290=0,AD299=0),0,MIN($C299/$E290, $C299-SUM($C293:AD293)))</f>
        <v>0</v>
      </c>
      <c r="AF293" s="7">
        <f>IF(OR($E290=0,AE299=0),0,MIN($C299/$E290, $C299-SUM($C293:AE293)))</f>
        <v>0</v>
      </c>
      <c r="AG293" s="7">
        <f>IF(OR($E290=0,AF299=0),0,MIN($C299/$E290, $C299-SUM($C293:AF293)))</f>
        <v>0</v>
      </c>
      <c r="AH293" s="7">
        <f>IF(OR($E290=0,AG299=0),0,MIN($C299/$E290, $C299-SUM($C293:AG293)))</f>
        <v>0</v>
      </c>
      <c r="AI293" s="7">
        <f>IF(OR($E290=0,AH299=0),0,MIN($C299/$E290, $C299-SUM($C293:AH293)))</f>
        <v>0</v>
      </c>
      <c r="AJ293" s="7">
        <f>IF(OR($E290=0,AI299=0),0,MIN($C299/$E290, $C299-SUM($C293:AI293)))</f>
        <v>0</v>
      </c>
      <c r="AK293" s="7">
        <f>IF(OR($E290=0,AJ299=0),0,MIN($C299/$E290, $C299-SUM($C293:AJ293)))</f>
        <v>0</v>
      </c>
      <c r="AL293" s="7">
        <f>IF(OR($E290=0,AK299=0),0,MIN($C299/$E290, $C299-SUM($C293:AK293)))</f>
        <v>0</v>
      </c>
      <c r="AM293" s="7">
        <f>IF(OR($E290=0,AL299=0),0,MIN($C299/$E290, $C299-SUM($C293:AL293)))</f>
        <v>0</v>
      </c>
      <c r="AN293" s="7">
        <f>IF(OR($E290=0,AM299=0),0,MIN($C299/$E290, $C299-SUM($C293:AM293)))</f>
        <v>0</v>
      </c>
      <c r="AO293" s="7">
        <f>IF(OR($E290=0,AN299=0),0,MIN($C299/$E290, $C299-SUM($C293:AN293)))</f>
        <v>0</v>
      </c>
      <c r="AP293" s="7">
        <f>IF(OR($E290=0,AO299=0),0,MIN($C299/$E290, $C299-SUM($C293:AO293)))</f>
        <v>0</v>
      </c>
      <c r="AQ293" s="7">
        <f>IF(OR($E290=0,AP299=0),0,MIN($C299/$E290, $C299-SUM($C293:AP293)))</f>
        <v>0</v>
      </c>
      <c r="AR293" s="7">
        <f>IF(OR($E290=0,AQ299=0),0,MIN($C299/$E290, $C299-SUM($C293:AQ293)))</f>
        <v>0</v>
      </c>
      <c r="AS293" s="7">
        <f>IF(OR($E290=0,AR299=0),0,MIN($C299/$E290, $C299-SUM($C293:AR293)))</f>
        <v>0</v>
      </c>
      <c r="AT293" s="7">
        <f>IF(OR($E290=0,AS299=0),0,MIN($C299/$E290, $C299-SUM($C293:AS293)))</f>
        <v>0</v>
      </c>
      <c r="AU293" s="7">
        <f>IF(OR($E290=0,AT299=0),0,MIN($C299/$E290, $C299-SUM($C293:AT293)))</f>
        <v>0</v>
      </c>
      <c r="AV293" s="7">
        <f>IF(OR($E290=0,AU299=0),0,MIN($C299/$E290, $C299-SUM($C293:AU293)))</f>
        <v>0</v>
      </c>
      <c r="AW293" s="7">
        <f>IF(OR($E290=0,AV299=0),0,MIN($C299/$E290, $C299-SUM($C293:AV293)))</f>
        <v>0</v>
      </c>
      <c r="AX293" s="7">
        <f>IF(OR($E290=0,AW299=0),0,MIN($C299/$E290, $C299-SUM($C293:AW293)))</f>
        <v>0</v>
      </c>
      <c r="AY293" s="7">
        <f>IF(OR($E290=0,AX299=0),0,MIN($C299/$E290, $C299-SUM($C293:AX293)))</f>
        <v>0</v>
      </c>
      <c r="AZ293" s="7">
        <f>IF(OR($E290=0,AY299=0),0,MIN($C299/$E290, $C299-SUM($C293:AY293)))</f>
        <v>0</v>
      </c>
      <c r="BA293" s="7">
        <f>IF(OR($E290=0,AZ299=0),0,MIN($C299/$E290, $C299-SUM($C293:AZ293)))</f>
        <v>0</v>
      </c>
      <c r="BB293" s="7">
        <f>IF(OR($E290=0,BA299=0),0,MIN($C299/$E290, $C299-SUM($C293:BA293)))</f>
        <v>0</v>
      </c>
      <c r="BC293" s="7">
        <f>IF(OR($E290=0,BB299=0),0,MIN($C299/$E290, $C299-SUM($C293:BB293)))</f>
        <v>0</v>
      </c>
      <c r="BD293" s="7">
        <f>IF(OR($E290=0,BC299=0),0,MIN($C299/$E290, $C299-SUM($C293:BC293)))</f>
        <v>0</v>
      </c>
      <c r="BE293" s="7">
        <f>IF(OR($E290=0,BD299=0),0,MIN($C299/$E290, $C299-SUM($C293:BD293)))</f>
        <v>0</v>
      </c>
      <c r="BF293" s="7">
        <f>IF(OR($E290=0,BE299=0),0,MIN($C299/$E290, $C299-SUM($C293:BE293)))</f>
        <v>0</v>
      </c>
      <c r="BG293" s="7">
        <f>IF(OR($E290=0,BF299=0),0,MIN($C299/$E290, $C299-SUM($C293:BF293)))</f>
        <v>0</v>
      </c>
      <c r="BH293" s="7">
        <f>IF(OR($E290=0,BG299=0),0,MIN($C299/$E290, $C299-SUM($C293:BG293)))</f>
        <v>0</v>
      </c>
      <c r="BI293" s="7">
        <f>IF(OR($E290=0,BH299=0),0,MIN($C299/$E290, $C299-SUM($C293:BH293)))</f>
        <v>0</v>
      </c>
      <c r="BJ293" s="7">
        <f>IF(OR($E290=0,BI299=0),0,MIN($C299/$E290, $C299-SUM($C293:BI293)))</f>
        <v>0</v>
      </c>
      <c r="BK293" s="7">
        <f>IF(OR($E290=0,BJ299=0),0,MIN($C299/$E290, $C299-SUM($C293:BJ293)))</f>
        <v>0</v>
      </c>
    </row>
    <row r="294" spans="2:63" hidden="1" outlineLevel="1">
      <c r="B294" t="s">
        <v>47</v>
      </c>
      <c r="D294" s="7"/>
      <c r="E294" s="7"/>
      <c r="F294" s="7"/>
      <c r="G294" s="7"/>
      <c r="H294" s="10"/>
      <c r="I294" s="11">
        <f>IF(OR($E290=0,H299=0),0,IF($H298&gt;0,(MIN($H298/IF($E290&lt;=5,1,($E290-5)),$H298-SUM($H294:H294))), (MAX($H298/IF($E290&lt;=5,1,($E290-5)),$H298-SUM($H294:H294)))))</f>
        <v>-1.8233715455043913E-2</v>
      </c>
      <c r="J294" s="7">
        <f>IF(OR($E290=0,I299=0),0,IF($H298&gt;0,(MIN($H298/IF($E290&lt;=5,1,($E290-5)),$H298-SUM($H294:I294))), (MAX($H298/IF($E290&lt;=5,1,($E290-5)),$H298-SUM($H294:I294)))))</f>
        <v>-1.8233715455043913E-2</v>
      </c>
      <c r="K294" s="7">
        <f>IF(OR($E290=0,J299=0),0,IF($H298&gt;0,(MIN($H298/IF($E290&lt;=5,1,($E290-5)),$H298-SUM($H294:J294))), (MAX($H298/IF($E290&lt;=5,1,($E290-5)),$H298-SUM($H294:J294)))))</f>
        <v>-1.8233715455043913E-2</v>
      </c>
      <c r="L294" s="7">
        <f>IF(OR($E290=0,K299=0),0,IF($H298&gt;0,(MIN($H298/IF($E290&lt;=5,1,($E290-5)),$H298-SUM($H294:K294))), (MAX($H298/IF($E290&lt;=5,1,($E290-5)),$H298-SUM($H294:K294)))))</f>
        <v>-1.8233715455043913E-2</v>
      </c>
      <c r="M294" s="7">
        <f>IF(OR($E290=0,L299=0),0,IF($H298&gt;0,(MIN($H298/IF($E290&lt;=5,1,($E290-5)),$H298-SUM($H294:L294))), (MAX($H298/IF($E290&lt;=5,1,($E290-5)),$H298-SUM($H294:L294)))))</f>
        <v>-1.8233715455043913E-2</v>
      </c>
      <c r="N294" s="7">
        <f>IF(OR($E290=0,M299=0),0,IF($H298&gt;0,(MIN($H298/IF($E290&lt;=5,1,($E290-5)),$H298-SUM($H294:M294))), (MAX($H298/IF($E290&lt;=5,1,($E290-5)),$H298-SUM($H294:M294)))))</f>
        <v>-1.8233715455043913E-2</v>
      </c>
      <c r="O294" s="7">
        <f>IF(OR($E290=0,N299=0),0,IF($H298&gt;0,(MIN($H298/IF($E290&lt;=5,1,($E290-5)),$H298-SUM($H294:N294))), (MAX($H298/IF($E290&lt;=5,1,($E290-5)),$H298-SUM($H294:N294)))))</f>
        <v>-1.7096885200645062E-3</v>
      </c>
      <c r="P294" s="7">
        <f>IF(OR($E290=0,O299=0),0,IF($H298&gt;0,(MIN($H298/IF($E290&lt;=5,1,($E290-5)),$H298-SUM($H294:O294))), (MAX($H298/IF($E290&lt;=5,1,($E290-5)),$H298-SUM($H294:O294)))))</f>
        <v>0</v>
      </c>
      <c r="Q294" s="7">
        <f>IF(OR($E290=0,P299=0),0,IF($H298&gt;0,(MIN($H298/IF($E290&lt;=5,1,($E290-5)),$H298-SUM($H294:P294))), (MAX($H298/IF($E290&lt;=5,1,($E290-5)),$H298-SUM($H294:P294)))))</f>
        <v>0</v>
      </c>
      <c r="R294" s="7">
        <f>IF(OR($E290=0,Q299=0),0,IF($H298&gt;0,(MIN($H298/IF($E290&lt;=5,1,($E290-5)),$H298-SUM($H294:Q294))), (MAX($H298/IF($E290&lt;=5,1,($E290-5)),$H298-SUM($H294:Q294)))))</f>
        <v>0</v>
      </c>
      <c r="S294" s="7">
        <f>IF(OR($E290=0,R299=0),0,IF($H298&gt;0,(MIN($H298/IF($E290&lt;=5,1,($E290-5)),$H298-SUM($H294:R294))), (MAX($H298/IF($E290&lt;=5,1,($E290-5)),$H298-SUM($H294:R294)))))</f>
        <v>0</v>
      </c>
      <c r="T294" s="7">
        <f>IF(OR($E290=0,S299=0),0,IF($H298&gt;0,(MIN($H298/IF($E290&lt;=5,1,($E290-5)),$H298-SUM($H294:S294))), (MAX($H298/IF($E290&lt;=5,1,($E290-5)),$H298-SUM($H294:S294)))))</f>
        <v>0</v>
      </c>
      <c r="U294" s="7">
        <f>IF(OR($E290=0,T299=0),0,IF($H298&gt;0,(MIN($H298/IF($E290&lt;=5,1,($E290-5)),$H298-SUM($H294:T294))), (MAX($H298/IF($E290&lt;=5,1,($E290-5)),$H298-SUM($H294:T294)))))</f>
        <v>0</v>
      </c>
      <c r="V294" s="7">
        <f>IF(OR($E290=0,U299=0),0,IF($H298&gt;0,(MIN($H298/IF($E290&lt;=5,1,($E290-5)),$H298-SUM($H294:U294))), (MAX($H298/IF($E290&lt;=5,1,($E290-5)),$H298-SUM($H294:U294)))))</f>
        <v>0</v>
      </c>
      <c r="W294" s="7">
        <f>IF(OR($E290=0,V299=0),0,IF($H298&gt;0,(MIN($H298/IF($E290&lt;=5,1,($E290-5)),$H298-SUM($H294:V294))), (MAX($H298/IF($E290&lt;=5,1,($E290-5)),$H298-SUM($H294:V294)))))</f>
        <v>0</v>
      </c>
      <c r="X294" s="7">
        <f>IF(OR($E290=0,W299=0),0,IF($H298&gt;0,(MIN($H298/IF($E290&lt;=5,1,($E290-5)),$H298-SUM($H294:W294))), (MAX($H298/IF($E290&lt;=5,1,($E290-5)),$H298-SUM($H294:W294)))))</f>
        <v>0</v>
      </c>
      <c r="Y294" s="7">
        <f>IF(OR($E290=0,X299=0),0,IF($H298&gt;0,(MIN($H298/IF($E290&lt;=5,1,($E290-5)),$H298-SUM($H294:X294))), (MAX($H298/IF($E290&lt;=5,1,($E290-5)),$H298-SUM($H294:X294)))))</f>
        <v>0</v>
      </c>
      <c r="Z294" s="7">
        <f>IF(OR($E290=0,Y299=0),0,IF($H298&gt;0,(MIN($H298/IF($E290&lt;=5,1,($E290-5)),$H298-SUM($H294:Y294))), (MAX($H298/IF($E290&lt;=5,1,($E290-5)),$H298-SUM($H294:Y294)))))</f>
        <v>0</v>
      </c>
      <c r="AA294" s="7">
        <f>IF(OR($E290=0,Z299=0),0,IF($H298&gt;0,(MIN($H298/IF($E290&lt;=5,1,($E290-5)),$H298-SUM($H294:Z294))), (MAX($H298/IF($E290&lt;=5,1,($E290-5)),$H298-SUM($H294:Z294)))))</f>
        <v>0</v>
      </c>
      <c r="AB294" s="7">
        <f>IF(OR($E290=0,AA299=0),0,IF($H298&gt;0,(MIN($H298/IF($E290&lt;=5,1,($E290-5)),$H298-SUM($H294:AA294))), (MAX($H298/IF($E290&lt;=5,1,($E290-5)),$H298-SUM($H294:AA294)))))</f>
        <v>0</v>
      </c>
      <c r="AC294" s="7">
        <f>IF(OR($E290=0,AB299=0),0,IF($H298&gt;0,(MIN($H298/IF($E290&lt;=5,1,($E290-5)),$H298-SUM($H294:AB294))), (MAX($H298/IF($E290&lt;=5,1,($E290-5)),$H298-SUM($H294:AB294)))))</f>
        <v>0</v>
      </c>
      <c r="AD294" s="7">
        <f>IF(OR($E290=0,AC299=0),0,IF($H298&gt;0,(MIN($H298/IF($E290&lt;=5,1,($E290-5)),$H298-SUM($H294:AC294))), (MAX($H298/IF($E290&lt;=5,1,($E290-5)),$H298-SUM($H294:AC294)))))</f>
        <v>0</v>
      </c>
      <c r="AE294" s="7">
        <f>IF(OR($E290=0,AD299=0),0,IF($H298&gt;0,(MIN($H298/IF($E290&lt;=5,1,($E290-5)),$H298-SUM($H294:AD294))), (MAX($H298/IF($E290&lt;=5,1,($E290-5)),$H298-SUM($H294:AD294)))))</f>
        <v>0</v>
      </c>
      <c r="AF294" s="7">
        <f>IF(OR($E290=0,AE299=0),0,IF($H298&gt;0,(MIN($H298/IF($E290&lt;=5,1,($E290-5)),$H298-SUM($H294:AE294))), (MAX($H298/IF($E290&lt;=5,1,($E290-5)),$H298-SUM($H294:AE294)))))</f>
        <v>0</v>
      </c>
      <c r="AG294" s="7">
        <f>IF(OR($E290=0,AF299=0),0,IF($H298&gt;0,(MIN($H298/IF($E290&lt;=5,1,($E290-5)),$H298-SUM($H294:AF294))), (MAX($H298/IF($E290&lt;=5,1,($E290-5)),$H298-SUM($H294:AF294)))))</f>
        <v>0</v>
      </c>
      <c r="AH294" s="7">
        <f>IF(OR($E290=0,AG299=0),0,IF($H298&gt;0,(MIN($H298/IF($E290&lt;=5,1,($E290-5)),$H298-SUM($H294:AG294))), (MAX($H298/IF($E290&lt;=5,1,($E290-5)),$H298-SUM($H294:AG294)))))</f>
        <v>0</v>
      </c>
      <c r="AI294" s="7">
        <f>IF(OR($E290=0,AH299=0),0,IF($H298&gt;0,(MIN($H298/IF($E290&lt;=5,1,($E290-5)),$H298-SUM($H294:AH294))), (MAX($H298/IF($E290&lt;=5,1,($E290-5)),$H298-SUM($H294:AH294)))))</f>
        <v>0</v>
      </c>
      <c r="AJ294" s="7">
        <f>IF(OR($E290=0,AI299=0),0,IF($H298&gt;0,(MIN($H298/IF($E290&lt;=5,1,($E290-5)),$H298-SUM($H294:AI294))), (MAX($H298/IF($E290&lt;=5,1,($E290-5)),$H298-SUM($H294:AI294)))))</f>
        <v>0</v>
      </c>
      <c r="AK294" s="7">
        <f>IF(OR($E290=0,AJ299=0),0,IF($H298&gt;0,(MIN($H298/IF($E290&lt;=5,1,($E290-5)),$H298-SUM($H294:AJ294))), (MAX($H298/IF($E290&lt;=5,1,($E290-5)),$H298-SUM($H294:AJ294)))))</f>
        <v>0</v>
      </c>
      <c r="AL294" s="7">
        <f>IF(OR($E290=0,AK299=0),0,IF($H298&gt;0,(MIN($H298/IF($E290&lt;=5,1,($E290-5)),$H298-SUM($H294:AK294))), (MAX($H298/IF($E290&lt;=5,1,($E290-5)),$H298-SUM($H294:AK294)))))</f>
        <v>0</v>
      </c>
      <c r="AM294" s="7">
        <f>IF(OR($E290=0,AL299=0),0,IF($H298&gt;0,(MIN($H298/IF($E290&lt;=5,1,($E290-5)),$H298-SUM($H294:AL294))), (MAX($H298/IF($E290&lt;=5,1,($E290-5)),$H298-SUM($H294:AL294)))))</f>
        <v>0</v>
      </c>
      <c r="AN294" s="7">
        <f>IF(OR($E290=0,AM299=0),0,IF($H298&gt;0,(MIN($H298/IF($E290&lt;=5,1,($E290-5)),$H298-SUM($H294:AM294))), (MAX($H298/IF($E290&lt;=5,1,($E290-5)),$H298-SUM($H294:AM294)))))</f>
        <v>0</v>
      </c>
      <c r="AO294" s="7">
        <f>IF(OR($E290=0,AN299=0),0,IF($H298&gt;0,(MIN($H298/IF($E290&lt;=5,1,($E290-5)),$H298-SUM($H294:AN294))), (MAX($H298/IF($E290&lt;=5,1,($E290-5)),$H298-SUM($H294:AN294)))))</f>
        <v>0</v>
      </c>
      <c r="AP294" s="7">
        <f>IF(OR($E290=0,AO299=0),0,IF($H298&gt;0,(MIN($H298/IF($E290&lt;=5,1,($E290-5)),$H298-SUM($H294:AO294))), (MAX($H298/IF($E290&lt;=5,1,($E290-5)),$H298-SUM($H294:AO294)))))</f>
        <v>0</v>
      </c>
      <c r="AQ294" s="7">
        <f>IF(OR($E290=0,AP299=0),0,IF($H298&gt;0,(MIN($H298/IF($E290&lt;=5,1,($E290-5)),$H298-SUM($H294:AP294))), (MAX($H298/IF($E290&lt;=5,1,($E290-5)),$H298-SUM($H294:AP294)))))</f>
        <v>0</v>
      </c>
      <c r="AR294" s="7">
        <f>IF(OR($E290=0,AQ299=0),0,IF($H298&gt;0,(MIN($H298/IF($E290&lt;=5,1,($E290-5)),$H298-SUM($H294:AQ294))), (MAX($H298/IF($E290&lt;=5,1,($E290-5)),$H298-SUM($H294:AQ294)))))</f>
        <v>0</v>
      </c>
      <c r="AS294" s="7">
        <f>IF(OR($E290=0,AR299=0),0,IF($H298&gt;0,(MIN($H298/IF($E290&lt;=5,1,($E290-5)),$H298-SUM($H294:AR294))), (MAX($H298/IF($E290&lt;=5,1,($E290-5)),$H298-SUM($H294:AR294)))))</f>
        <v>0</v>
      </c>
      <c r="AT294" s="7">
        <f>IF(OR($E290=0,AS299=0),0,IF($H298&gt;0,(MIN($H298/IF($E290&lt;=5,1,($E290-5)),$H298-SUM($H294:AS294))), (MAX($H298/IF($E290&lt;=5,1,($E290-5)),$H298-SUM($H294:AS294)))))</f>
        <v>0</v>
      </c>
      <c r="AU294" s="7">
        <f>IF(OR($E290=0,AT299=0),0,IF($H298&gt;0,(MIN($H298/IF($E290&lt;=5,1,($E290-5)),$H298-SUM($H294:AT294))), (MAX($H298/IF($E290&lt;=5,1,($E290-5)),$H298-SUM($H294:AT294)))))</f>
        <v>0</v>
      </c>
      <c r="AV294" s="7">
        <f>IF(OR($E290=0,AU299=0),0,IF($H298&gt;0,(MIN($H298/IF($E290&lt;=5,1,($E290-5)),$H298-SUM($H294:AU294))), (MAX($H298/IF($E290&lt;=5,1,($E290-5)),$H298-SUM($H294:AU294)))))</f>
        <v>0</v>
      </c>
      <c r="AW294" s="7">
        <f>IF(OR($E290=0,AV299=0),0,IF($H298&gt;0,(MIN($H298/IF($E290&lt;=5,1,($E290-5)),$H298-SUM($H294:AV294))), (MAX($H298/IF($E290&lt;=5,1,($E290-5)),$H298-SUM($H294:AV294)))))</f>
        <v>0</v>
      </c>
      <c r="AX294" s="7">
        <f>IF(OR($E290=0,AW299=0),0,IF($H298&gt;0,(MIN($H298/IF($E290&lt;=5,1,($E290-5)),$H298-SUM($H294:AW294))), (MAX($H298/IF($E290&lt;=5,1,($E290-5)),$H298-SUM($H294:AW294)))))</f>
        <v>0</v>
      </c>
      <c r="AY294" s="7">
        <f>IF(OR($E290=0,AX299=0),0,IF($H298&gt;0,(MIN($H298/IF($E290&lt;=5,1,($E290-5)),$H298-SUM($H294:AX294))), (MAX($H298/IF($E290&lt;=5,1,($E290-5)),$H298-SUM($H294:AX294)))))</f>
        <v>0</v>
      </c>
      <c r="AZ294" s="7">
        <f>IF(OR($E290=0,AY299=0),0,IF($H298&gt;0,(MIN($H298/IF($E290&lt;=5,1,($E290-5)),$H298-SUM($H294:AY294))), (MAX($H298/IF($E290&lt;=5,1,($E290-5)),$H298-SUM($H294:AY294)))))</f>
        <v>0</v>
      </c>
      <c r="BA294" s="7">
        <f>IF(OR($E290=0,AZ299=0),0,IF($H298&gt;0,(MIN($H298/IF($E290&lt;=5,1,($E290-5)),$H298-SUM($H294:AZ294))), (MAX($H298/IF($E290&lt;=5,1,($E290-5)),$H298-SUM($H294:AZ294)))))</f>
        <v>0</v>
      </c>
      <c r="BB294" s="7">
        <f>IF(OR($E290=0,BA299=0),0,IF($H298&gt;0,(MIN($H298/IF($E290&lt;=5,1,($E290-5)),$H298-SUM($H294:BA294))), (MAX($H298/IF($E290&lt;=5,1,($E290-5)),$H298-SUM($H294:BA294)))))</f>
        <v>0</v>
      </c>
      <c r="BC294" s="7">
        <f>IF(OR($E290=0,BB299=0),0,IF($H298&gt;0,(MIN($H298/IF($E290&lt;=5,1,($E290-5)),$H298-SUM($H294:BB294))), (MAX($H298/IF($E290&lt;=5,1,($E290-5)),$H298-SUM($H294:BB294)))))</f>
        <v>0</v>
      </c>
      <c r="BD294" s="7">
        <f>IF(OR($E290=0,BC299=0),0,IF($H298&gt;0,(MIN($H298/IF($E290&lt;=5,1,($E290-5)),$H298-SUM($H294:BC294))), (MAX($H298/IF($E290&lt;=5,1,($E290-5)),$H298-SUM($H294:BC294)))))</f>
        <v>0</v>
      </c>
      <c r="BE294" s="7">
        <f>IF(OR($E290=0,BD299=0),0,IF($H298&gt;0,(MIN($H298/IF($E290&lt;=5,1,($E290-5)),$H298-SUM($H294:BD294))), (MAX($H298/IF($E290&lt;=5,1,($E290-5)),$H298-SUM($H294:BD294)))))</f>
        <v>0</v>
      </c>
      <c r="BF294" s="7">
        <f>IF(OR($E290=0,BE299=0),0,IF($H298&gt;0,(MIN($H298/IF($E290&lt;=5,1,($E290-5)),$H298-SUM($H294:BE294))), (MAX($H298/IF($E290&lt;=5,1,($E290-5)),$H298-SUM($H294:BE294)))))</f>
        <v>0</v>
      </c>
      <c r="BG294" s="7">
        <f>IF(OR($E290=0,BF299=0),0,IF($H298&gt;0,(MIN($H298/IF($E290&lt;=5,1,($E290-5)),$H298-SUM($H294:BF294))), (MAX($H298/IF($E290&lt;=5,1,($E290-5)),$H298-SUM($H294:BF294)))))</f>
        <v>0</v>
      </c>
      <c r="BH294" s="7">
        <f>IF(OR($E290=0,BG299=0),0,IF($H298&gt;0,(MIN($H298/IF($E290&lt;=5,1,($E290-5)),$H298-SUM($H294:BG294))), (MAX($H298/IF($E290&lt;=5,1,($E290-5)),$H298-SUM($H294:BG294)))))</f>
        <v>0</v>
      </c>
      <c r="BI294" s="7">
        <f>IF(OR($E290=0,BH299=0),0,IF($H298&gt;0,(MIN($H298/IF($E290&lt;=5,1,($E290-5)),$H298-SUM($H294:BH294))), (MAX($H298/IF($E290&lt;=5,1,($E290-5)),$H298-SUM($H294:BH294)))))</f>
        <v>0</v>
      </c>
      <c r="BJ294" s="7">
        <f>IF(OR($E290=0,BI299=0),0,IF($H298&gt;0,(MIN($H298/IF($E290&lt;=5,1,($E290-5)),$H298-SUM($H294:BI294))), (MAX($H298/IF($E290&lt;=5,1,($E290-5)),$H298-SUM($H294:BI294)))))</f>
        <v>0</v>
      </c>
      <c r="BK294" s="7">
        <f>IF(OR($E290=0,BJ299=0),0,IF($H298&gt;0,(MIN($H298/IF($E290&lt;=5,1,($E290-5)),$H298-SUM($H294:BJ294))), (MAX($H298/IF($E290&lt;=5,1,($E290-5)),$H298-SUM($H294:BJ294)))))</f>
        <v>0</v>
      </c>
    </row>
    <row r="295" spans="2:63" hidden="1" outlineLevel="1">
      <c r="B295" t="s">
        <v>46</v>
      </c>
      <c r="D295" s="7"/>
      <c r="E295" s="7"/>
      <c r="F295" s="7"/>
      <c r="G295" s="7"/>
      <c r="H295" s="10"/>
      <c r="I295" s="11"/>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row>
    <row r="296" spans="2:63" hidden="1" outlineLevel="1">
      <c r="B296" t="s">
        <v>42</v>
      </c>
      <c r="D296" s="7"/>
      <c r="E296" s="7"/>
      <c r="F296" s="7"/>
      <c r="G296" s="7"/>
      <c r="H296" s="10">
        <f>Inputs!D70/Inputs!I5</f>
        <v>-8.1480756125731538E-2</v>
      </c>
      <c r="I296" s="11"/>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row>
    <row r="297" spans="2:63" hidden="1" outlineLevel="1">
      <c r="B297" t="s">
        <v>43</v>
      </c>
      <c r="D297" s="67"/>
      <c r="E297" s="67"/>
      <c r="F297" s="67"/>
      <c r="G297" s="67"/>
      <c r="H297" s="68">
        <f>Inputs!I93/Inputs!I5</f>
        <v>-2.9631225124596455E-2</v>
      </c>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row>
    <row r="298" spans="2:63" hidden="1" outlineLevel="1">
      <c r="B298" t="s">
        <v>29</v>
      </c>
      <c r="D298" s="7">
        <f t="shared" ref="D298" si="796">SUM(D296:D297)</f>
        <v>0</v>
      </c>
      <c r="E298" s="7">
        <f t="shared" ref="E298" si="797">SUM(E296:E297)</f>
        <v>0</v>
      </c>
      <c r="F298" s="7">
        <f t="shared" ref="F298" si="798">SUM(F296:F297)</f>
        <v>0</v>
      </c>
      <c r="G298" s="7">
        <f t="shared" ref="G298" si="799">SUM(G296:G297)</f>
        <v>0</v>
      </c>
      <c r="H298" s="10">
        <f>SUM(H296:H297)</f>
        <v>-0.11111198125032799</v>
      </c>
      <c r="I298" s="11">
        <f t="shared" ref="I298" si="800">SUM(I296:I297)</f>
        <v>0</v>
      </c>
      <c r="J298" s="7">
        <f t="shared" ref="J298" si="801">SUM(J296:J297)</f>
        <v>0</v>
      </c>
      <c r="K298" s="7">
        <f t="shared" ref="K298" si="802">SUM(K296:K297)</f>
        <v>0</v>
      </c>
      <c r="L298" s="7">
        <f t="shared" ref="L298" si="803">SUM(L296:L297)</f>
        <v>0</v>
      </c>
      <c r="M298" s="7">
        <f t="shared" ref="M298" si="804">SUM(M296:M297)</f>
        <v>0</v>
      </c>
      <c r="N298" s="7">
        <f t="shared" ref="N298" si="805">SUM(N296:N297)</f>
        <v>0</v>
      </c>
      <c r="O298" s="7">
        <f t="shared" ref="O298" si="806">SUM(O296:O297)</f>
        <v>0</v>
      </c>
      <c r="P298" s="7">
        <f t="shared" ref="P298" si="807">SUM(P296:P297)</f>
        <v>0</v>
      </c>
      <c r="Q298" s="7">
        <f t="shared" ref="Q298" si="808">SUM(Q296:Q297)</f>
        <v>0</v>
      </c>
      <c r="R298" s="7">
        <f t="shared" ref="R298" si="809">SUM(R296:R297)</f>
        <v>0</v>
      </c>
      <c r="S298" s="7">
        <f t="shared" ref="S298" si="810">SUM(S296:S297)</f>
        <v>0</v>
      </c>
      <c r="T298" s="7">
        <f t="shared" ref="T298" si="811">SUM(T296:T297)</f>
        <v>0</v>
      </c>
      <c r="U298" s="7">
        <f t="shared" ref="U298" si="812">SUM(U296:U297)</f>
        <v>0</v>
      </c>
      <c r="V298" s="7">
        <f t="shared" ref="V298" si="813">SUM(V296:V297)</f>
        <v>0</v>
      </c>
      <c r="W298" s="7">
        <f t="shared" ref="W298" si="814">SUM(W296:W297)</f>
        <v>0</v>
      </c>
      <c r="X298" s="7">
        <f t="shared" ref="X298" si="815">SUM(X296:X297)</f>
        <v>0</v>
      </c>
      <c r="Y298" s="7">
        <f t="shared" ref="Y298" si="816">SUM(Y296:Y297)</f>
        <v>0</v>
      </c>
      <c r="Z298" s="7">
        <f t="shared" ref="Z298" si="817">SUM(Z296:Z297)</f>
        <v>0</v>
      </c>
      <c r="AA298" s="7">
        <f t="shared" ref="AA298" si="818">SUM(AA296:AA297)</f>
        <v>0</v>
      </c>
      <c r="AB298" s="7">
        <f t="shared" ref="AB298" si="819">SUM(AB296:AB297)</f>
        <v>0</v>
      </c>
      <c r="AC298" s="7">
        <f t="shared" ref="AC298" si="820">SUM(AC296:AC297)</f>
        <v>0</v>
      </c>
      <c r="AD298" s="7">
        <f t="shared" ref="AD298" si="821">SUM(AD296:AD297)</f>
        <v>0</v>
      </c>
      <c r="AE298" s="7">
        <f t="shared" ref="AE298" si="822">SUM(AE296:AE297)</f>
        <v>0</v>
      </c>
      <c r="AF298" s="7">
        <f t="shared" ref="AF298" si="823">SUM(AF296:AF297)</f>
        <v>0</v>
      </c>
      <c r="AG298" s="7">
        <f t="shared" ref="AG298" si="824">SUM(AG296:AG297)</f>
        <v>0</v>
      </c>
      <c r="AH298" s="7">
        <f t="shared" ref="AH298" si="825">SUM(AH296:AH297)</f>
        <v>0</v>
      </c>
      <c r="AI298" s="7">
        <f t="shared" ref="AI298" si="826">SUM(AI296:AI297)</f>
        <v>0</v>
      </c>
      <c r="AJ298" s="7">
        <f t="shared" ref="AJ298" si="827">SUM(AJ296:AJ297)</f>
        <v>0</v>
      </c>
      <c r="AK298" s="7">
        <f t="shared" ref="AK298" si="828">SUM(AK296:AK297)</f>
        <v>0</v>
      </c>
      <c r="AL298" s="7">
        <f t="shared" ref="AL298" si="829">SUM(AL296:AL297)</f>
        <v>0</v>
      </c>
      <c r="AM298" s="7">
        <f t="shared" ref="AM298" si="830">SUM(AM296:AM297)</f>
        <v>0</v>
      </c>
      <c r="AN298" s="7">
        <f t="shared" ref="AN298" si="831">SUM(AN296:AN297)</f>
        <v>0</v>
      </c>
      <c r="AO298" s="7">
        <f t="shared" ref="AO298" si="832">SUM(AO296:AO297)</f>
        <v>0</v>
      </c>
      <c r="AP298" s="7">
        <f t="shared" ref="AP298" si="833">SUM(AP296:AP297)</f>
        <v>0</v>
      </c>
      <c r="AQ298" s="7">
        <f t="shared" ref="AQ298" si="834">SUM(AQ296:AQ297)</f>
        <v>0</v>
      </c>
      <c r="AR298" s="7">
        <f t="shared" ref="AR298" si="835">SUM(AR296:AR297)</f>
        <v>0</v>
      </c>
      <c r="AS298" s="7">
        <f t="shared" ref="AS298" si="836">SUM(AS296:AS297)</f>
        <v>0</v>
      </c>
      <c r="AT298" s="7">
        <f t="shared" ref="AT298" si="837">SUM(AT296:AT297)</f>
        <v>0</v>
      </c>
      <c r="AU298" s="7">
        <f t="shared" ref="AU298" si="838">SUM(AU296:AU297)</f>
        <v>0</v>
      </c>
      <c r="AV298" s="7">
        <f t="shared" ref="AV298" si="839">SUM(AV296:AV297)</f>
        <v>0</v>
      </c>
      <c r="AW298" s="7">
        <f t="shared" ref="AW298" si="840">SUM(AW296:AW297)</f>
        <v>0</v>
      </c>
      <c r="AX298" s="7">
        <f t="shared" ref="AX298" si="841">SUM(AX296:AX297)</f>
        <v>0</v>
      </c>
      <c r="AY298" s="7">
        <f t="shared" ref="AY298" si="842">SUM(AY296:AY297)</f>
        <v>0</v>
      </c>
      <c r="AZ298" s="7">
        <f t="shared" ref="AZ298" si="843">SUM(AZ296:AZ297)</f>
        <v>0</v>
      </c>
      <c r="BA298" s="7">
        <f t="shared" ref="BA298" si="844">SUM(BA296:BA297)</f>
        <v>0</v>
      </c>
      <c r="BB298" s="7">
        <f t="shared" ref="BB298" si="845">SUM(BB296:BB297)</f>
        <v>0</v>
      </c>
      <c r="BC298" s="7">
        <f t="shared" ref="BC298" si="846">SUM(BC296:BC297)</f>
        <v>0</v>
      </c>
      <c r="BD298" s="7">
        <f t="shared" ref="BD298" si="847">SUM(BD296:BD297)</f>
        <v>0</v>
      </c>
      <c r="BE298" s="7">
        <f t="shared" ref="BE298" si="848">SUM(BE296:BE297)</f>
        <v>0</v>
      </c>
      <c r="BF298" s="7">
        <f t="shared" ref="BF298" si="849">SUM(BF296:BF297)</f>
        <v>0</v>
      </c>
      <c r="BG298" s="7">
        <f t="shared" ref="BG298" si="850">SUM(BG296:BG297)</f>
        <v>0</v>
      </c>
      <c r="BH298" s="7">
        <f t="shared" ref="BH298" si="851">SUM(BH296:BH297)</f>
        <v>0</v>
      </c>
      <c r="BI298" s="7">
        <f t="shared" ref="BI298" si="852">SUM(BI296:BI297)</f>
        <v>0</v>
      </c>
      <c r="BJ298" s="7">
        <f t="shared" ref="BJ298" si="853">SUM(BJ296:BJ297)</f>
        <v>0</v>
      </c>
      <c r="BK298" s="7">
        <f t="shared" ref="BK298" si="854">SUM(BK296:BK297)</f>
        <v>0</v>
      </c>
    </row>
    <row r="299" spans="2:63" hidden="1" outlineLevel="1">
      <c r="B299" t="s">
        <v>44</v>
      </c>
      <c r="C299" s="8">
        <f>D290</f>
        <v>3.1488954567856187</v>
      </c>
      <c r="D299" s="7">
        <f>C299-D293-D294+D298</f>
        <v>2.8650517489413079</v>
      </c>
      <c r="E299" s="7">
        <f t="shared" ref="E299" si="855">D299-E293-E294+E298</f>
        <v>2.5812080410969971</v>
      </c>
      <c r="F299" s="7">
        <f t="shared" ref="F299" si="856">E299-F293-F294+F298</f>
        <v>2.2973643332526863</v>
      </c>
      <c r="G299" s="7">
        <f t="shared" ref="G299" si="857">F299-G293-G294+G298</f>
        <v>2.0135206254083755</v>
      </c>
      <c r="H299" s="10">
        <f t="shared" ref="H299" si="858">G299-H293-H294+H298</f>
        <v>1.6185649363137369</v>
      </c>
      <c r="I299" s="11">
        <f t="shared" ref="I299" si="859">H299-I293-I294+I298</f>
        <v>1.3529549439244701</v>
      </c>
      <c r="J299" s="7">
        <f t="shared" ref="J299" si="860">I299-J293-J294+J298</f>
        <v>1.0873449515352034</v>
      </c>
      <c r="K299" s="7">
        <f t="shared" ref="K299" si="861">J299-K293-K294+K298</f>
        <v>0.82173495914593675</v>
      </c>
      <c r="L299" s="7">
        <f t="shared" ref="L299" si="862">K299-L293-L294+L298</f>
        <v>0.55612496675667</v>
      </c>
      <c r="M299" s="7">
        <f t="shared" ref="M299" si="863">L299-M293-M294+M298</f>
        <v>0.29051497436740331</v>
      </c>
      <c r="N299" s="7">
        <f t="shared" ref="N299" si="864">M299-N293-N294+N298</f>
        <v>2.4904981978136603E-2</v>
      </c>
      <c r="O299" s="7">
        <f t="shared" ref="O299" si="865">N299-O293-O294+O298</f>
        <v>-2.1163626406917047E-16</v>
      </c>
      <c r="P299" s="7">
        <f t="shared" ref="P299" si="866">O299-P293-P294+P298</f>
        <v>-2.1163626406917047E-16</v>
      </c>
      <c r="Q299" s="7">
        <f t="shared" ref="Q299" si="867">P299-Q293-Q294+Q298</f>
        <v>-2.1163626406917047E-16</v>
      </c>
      <c r="R299" s="7">
        <f t="shared" ref="R299" si="868">Q299-R293-R294+R298</f>
        <v>-2.1163626406917047E-16</v>
      </c>
      <c r="S299" s="7">
        <f t="shared" ref="S299" si="869">R299-S293-S294+S298</f>
        <v>-2.1163626406917047E-16</v>
      </c>
      <c r="T299" s="7">
        <f t="shared" ref="T299" si="870">S299-T293-T294+T298</f>
        <v>-2.1163626406917047E-16</v>
      </c>
      <c r="U299" s="7">
        <f t="shared" ref="U299" si="871">T299-U293-U294+U298</f>
        <v>-2.1163626406917047E-16</v>
      </c>
      <c r="V299" s="7">
        <f t="shared" ref="V299" si="872">U299-V293-V294+V298</f>
        <v>-2.1163626406917047E-16</v>
      </c>
      <c r="W299" s="7">
        <f t="shared" ref="W299" si="873">V299-W293-W294+W298</f>
        <v>-2.1163626406917047E-16</v>
      </c>
      <c r="X299" s="7">
        <f t="shared" ref="X299" si="874">W299-X293-X294+X298</f>
        <v>-2.1163626406917047E-16</v>
      </c>
      <c r="Y299" s="7">
        <f t="shared" ref="Y299" si="875">X299-Y293-Y294+Y298</f>
        <v>-2.1163626406917047E-16</v>
      </c>
      <c r="Z299" s="7">
        <f t="shared" ref="Z299" si="876">Y299-Z293-Z294+Z298</f>
        <v>-2.1163626406917047E-16</v>
      </c>
      <c r="AA299" s="7">
        <f t="shared" ref="AA299" si="877">Z299-AA293-AA294+AA298</f>
        <v>-2.1163626406917047E-16</v>
      </c>
      <c r="AB299" s="7">
        <f t="shared" ref="AB299" si="878">AA299-AB293-AB294+AB298</f>
        <v>-2.1163626406917047E-16</v>
      </c>
      <c r="AC299" s="7">
        <f t="shared" ref="AC299" si="879">AB299-AC293-AC294+AC298</f>
        <v>-2.1163626406917047E-16</v>
      </c>
      <c r="AD299" s="7">
        <f t="shared" ref="AD299" si="880">AC299-AD293-AD294+AD298</f>
        <v>-2.1163626406917047E-16</v>
      </c>
      <c r="AE299" s="7">
        <f t="shared" ref="AE299" si="881">AD299-AE293-AE294+AE298</f>
        <v>-2.1163626406917047E-16</v>
      </c>
      <c r="AF299" s="7">
        <f t="shared" ref="AF299" si="882">AE299-AF293-AF294+AF298</f>
        <v>-2.1163626406917047E-16</v>
      </c>
      <c r="AG299" s="7">
        <f t="shared" ref="AG299" si="883">AF299-AG293-AG294+AG298</f>
        <v>-2.1163626406917047E-16</v>
      </c>
      <c r="AH299" s="7">
        <f t="shared" ref="AH299" si="884">AG299-AH293-AH294+AH298</f>
        <v>-2.1163626406917047E-16</v>
      </c>
      <c r="AI299" s="7">
        <f t="shared" ref="AI299" si="885">AH299-AI293-AI294+AI298</f>
        <v>-2.1163626406917047E-16</v>
      </c>
      <c r="AJ299" s="7">
        <f t="shared" ref="AJ299" si="886">AI299-AJ293-AJ294+AJ298</f>
        <v>-2.1163626406917047E-16</v>
      </c>
      <c r="AK299" s="7">
        <f t="shared" ref="AK299" si="887">AJ299-AK293-AK294+AK298</f>
        <v>-2.1163626406917047E-16</v>
      </c>
      <c r="AL299" s="7">
        <f t="shared" ref="AL299" si="888">AK299-AL293-AL294+AL298</f>
        <v>-2.1163626406917047E-16</v>
      </c>
      <c r="AM299" s="7">
        <f t="shared" ref="AM299" si="889">AL299-AM293-AM294+AM298</f>
        <v>-2.1163626406917047E-16</v>
      </c>
      <c r="AN299" s="7">
        <f t="shared" ref="AN299" si="890">AM299-AN293-AN294+AN298</f>
        <v>-2.1163626406917047E-16</v>
      </c>
      <c r="AO299" s="7">
        <f t="shared" ref="AO299" si="891">AN299-AO293-AO294+AO298</f>
        <v>-2.1163626406917047E-16</v>
      </c>
      <c r="AP299" s="7">
        <f t="shared" ref="AP299" si="892">AO299-AP293-AP294+AP298</f>
        <v>-2.1163626406917047E-16</v>
      </c>
      <c r="AQ299" s="7">
        <f t="shared" ref="AQ299" si="893">AP299-AQ293-AQ294+AQ298</f>
        <v>-2.1163626406917047E-16</v>
      </c>
      <c r="AR299" s="7">
        <f t="shared" ref="AR299" si="894">AQ299-AR293-AR294+AR298</f>
        <v>-2.1163626406917047E-16</v>
      </c>
      <c r="AS299" s="7">
        <f t="shared" ref="AS299" si="895">AR299-AS293-AS294+AS298</f>
        <v>-2.1163626406917047E-16</v>
      </c>
      <c r="AT299" s="7">
        <f t="shared" ref="AT299" si="896">AS299-AT293-AT294+AT298</f>
        <v>-2.1163626406917047E-16</v>
      </c>
      <c r="AU299" s="7">
        <f t="shared" ref="AU299" si="897">AT299-AU293-AU294+AU298</f>
        <v>-2.1163626406917047E-16</v>
      </c>
      <c r="AV299" s="7">
        <f t="shared" ref="AV299" si="898">AU299-AV293-AV294+AV298</f>
        <v>-2.1163626406917047E-16</v>
      </c>
      <c r="AW299" s="7">
        <f t="shared" ref="AW299" si="899">AV299-AW293-AW294+AW298</f>
        <v>-2.1163626406917047E-16</v>
      </c>
      <c r="AX299" s="7">
        <f t="shared" ref="AX299" si="900">AW299-AX293-AX294+AX298</f>
        <v>-2.1163626406917047E-16</v>
      </c>
      <c r="AY299" s="7">
        <f t="shared" ref="AY299" si="901">AX299-AY293-AY294+AY298</f>
        <v>-2.1163626406917047E-16</v>
      </c>
      <c r="AZ299" s="7">
        <f t="shared" ref="AZ299" si="902">AY299-AZ293-AZ294+AZ298</f>
        <v>-2.1163626406917047E-16</v>
      </c>
      <c r="BA299" s="7">
        <f t="shared" ref="BA299" si="903">AZ299-BA293-BA294+BA298</f>
        <v>-2.1163626406917047E-16</v>
      </c>
      <c r="BB299" s="7">
        <f t="shared" ref="BB299" si="904">BA299-BB293-BB294+BB298</f>
        <v>-2.1163626406917047E-16</v>
      </c>
      <c r="BC299" s="7">
        <f t="shared" ref="BC299" si="905">BB299-BC293-BC294+BC298</f>
        <v>-2.1163626406917047E-16</v>
      </c>
      <c r="BD299" s="7">
        <f t="shared" ref="BD299" si="906">BC299-BD293-BD294+BD298</f>
        <v>-2.1163626406917047E-16</v>
      </c>
      <c r="BE299" s="7">
        <f t="shared" ref="BE299" si="907">BD299-BE293-BE294+BE298</f>
        <v>-2.1163626406917047E-16</v>
      </c>
      <c r="BF299" s="7">
        <f t="shared" ref="BF299" si="908">BE299-BF293-BF294+BF298</f>
        <v>-2.1163626406917047E-16</v>
      </c>
      <c r="BG299" s="7">
        <f t="shared" ref="BG299" si="909">BF299-BG293-BG294+BG298</f>
        <v>-2.1163626406917047E-16</v>
      </c>
      <c r="BH299" s="7">
        <f t="shared" ref="BH299" si="910">BG299-BH293-BH294+BH298</f>
        <v>-2.1163626406917047E-16</v>
      </c>
      <c r="BI299" s="7">
        <f t="shared" ref="BI299" si="911">BH299-BI293-BI294+BI298</f>
        <v>-2.1163626406917047E-16</v>
      </c>
      <c r="BJ299" s="7">
        <f t="shared" ref="BJ299" si="912">BI299-BJ293-BJ294+BJ298</f>
        <v>-2.1163626406917047E-16</v>
      </c>
      <c r="BK299" s="7">
        <f t="shared" ref="BK299" si="913">BJ299-BK293-BK294+BK298</f>
        <v>-2.1163626406917047E-16</v>
      </c>
    </row>
    <row r="300" spans="2:63" hidden="1" outlineLevel="1">
      <c r="D300" s="7"/>
      <c r="E300" s="7"/>
      <c r="F300" s="7"/>
      <c r="G300" s="7"/>
      <c r="H300" s="10"/>
      <c r="I300" s="11"/>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row>
    <row r="301" spans="2:63" hidden="1" outlineLevel="1">
      <c r="D301" s="7"/>
      <c r="E301" s="7"/>
      <c r="F301" s="7"/>
      <c r="G301" s="7"/>
      <c r="H301" s="10"/>
      <c r="I301" s="11"/>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row>
    <row r="302" spans="2:63" hidden="1" outlineLevel="1">
      <c r="B302" t="s">
        <v>27</v>
      </c>
      <c r="D302" s="7">
        <f>Inputs!E38*(1+Inputs!E9)^0.5</f>
        <v>1.0313212965139011</v>
      </c>
      <c r="E302" s="7">
        <f>Inputs!F38*(1+Inputs!F9)^0.5</f>
        <v>0.98805976686784058</v>
      </c>
      <c r="F302" s="7">
        <f>Inputs!G38*(1+Inputs!G9)^0.5</f>
        <v>1.0112673122628382</v>
      </c>
      <c r="G302" s="7">
        <f>Inputs!H38*(1+Inputs!H9)^0.5</f>
        <v>0.91500159552896076</v>
      </c>
      <c r="H302" s="10">
        <f>Inputs!I38*(1+Inputs!I9)^0.5</f>
        <v>0.96740713214722962</v>
      </c>
      <c r="I302" s="11"/>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row>
    <row r="303" spans="2:63" hidden="1" outlineLevel="1">
      <c r="D303" s="7"/>
      <c r="E303" s="7"/>
      <c r="F303" s="7"/>
      <c r="G303" s="7"/>
      <c r="H303" s="10"/>
      <c r="I303" s="11"/>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row>
    <row r="304" spans="2:63" hidden="1" outlineLevel="1">
      <c r="B304" t="s">
        <v>48</v>
      </c>
      <c r="D304" s="7"/>
      <c r="E304" s="7"/>
      <c r="F304" s="7"/>
      <c r="G304" s="7"/>
      <c r="H304" s="10"/>
      <c r="I304" s="11"/>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row>
    <row r="305" spans="2:63" hidden="1" outlineLevel="1">
      <c r="B305" s="14">
        <v>2013</v>
      </c>
      <c r="C305">
        <v>1</v>
      </c>
      <c r="D305" s="7"/>
      <c r="E305" s="7">
        <f>IF($F$290="n/a",0,IF(E$3&lt;=$C305,0,IF(E$3&gt;($F$290+$C305),INDEX($D$302:$W$302,,$C305)-SUM($D305:D305),INDEX($D$302:$W$302,,$C305)/$F$290)))</f>
        <v>6.8754753100926741E-2</v>
      </c>
      <c r="F305" s="7">
        <f>IF($F$290="n/a",0,IF(F$3&lt;=$C305,0,IF(F$3&gt;($F$290+$C305),INDEX($D$302:$W$302,,$C305)-SUM($D305:E305),INDEX($D$302:$W$302,,$C305)/$F$290)))</f>
        <v>6.8754753100926741E-2</v>
      </c>
      <c r="G305" s="7">
        <f>IF($F$290="n/a",0,IF(G$3&lt;=$C305,0,IF(G$3&gt;($F$290+$C305),INDEX($D$302:$W$302,,$C305)-SUM($D305:F305),INDEX($D$302:$W$302,,$C305)/$F$290)))</f>
        <v>6.8754753100926741E-2</v>
      </c>
      <c r="H305" s="10">
        <f>IF($F$290="n/a",0,IF(H$3&lt;=$C305,0,IF(H$3&gt;($F$290+$C305),INDEX($D$302:$W$302,,$C305)-SUM($D305:G305),INDEX($D$302:$W$302,,$C305)/$F$290)))</f>
        <v>6.8754753100926741E-2</v>
      </c>
      <c r="I305" s="11">
        <f>IF($F$290="n/a",0,IF(I$3&lt;=$C305,0,IF(I$3&gt;($F$290+$C305),INDEX($D$302:$W$302,,$C305)-SUM($D305:H305),INDEX($D$302:$W$302,,$C305)/$F$290)))</f>
        <v>6.8754753100926741E-2</v>
      </c>
      <c r="J305" s="7">
        <f>IF($F$290="n/a",0,IF(J$3&lt;=$C305,0,IF(J$3&gt;($F$290+$C305),INDEX($D$302:$W$302,,$C305)-SUM($D305:I305),INDEX($D$302:$W$302,,$C305)/$F$290)))</f>
        <v>6.8754753100926741E-2</v>
      </c>
      <c r="K305" s="7">
        <f>IF($F$290="n/a",0,IF(K$3&lt;=$C305,0,IF(K$3&gt;($F$290+$C305),INDEX($D$302:$W$302,,$C305)-SUM($D305:J305),INDEX($D$302:$W$302,,$C305)/$F$290)))</f>
        <v>6.8754753100926741E-2</v>
      </c>
      <c r="L305" s="7">
        <f>IF($F$290="n/a",0,IF(L$3&lt;=$C305,0,IF(L$3&gt;($F$290+$C305),INDEX($D$302:$W$302,,$C305)-SUM($D305:K305),INDEX($D$302:$W$302,,$C305)/$F$290)))</f>
        <v>6.8754753100926741E-2</v>
      </c>
      <c r="M305" s="7">
        <f>IF($F$290="n/a",0,IF(M$3&lt;=$C305,0,IF(M$3&gt;($F$290+$C305),INDEX($D$302:$W$302,,$C305)-SUM($D305:L305),INDEX($D$302:$W$302,,$C305)/$F$290)))</f>
        <v>6.8754753100926741E-2</v>
      </c>
      <c r="N305" s="7">
        <f>IF($F$290="n/a",0,IF(N$3&lt;=$C305,0,IF(N$3&gt;($F$290+$C305),INDEX($D$302:$W$302,,$C305)-SUM($D305:M305),INDEX($D$302:$W$302,,$C305)/$F$290)))</f>
        <v>6.8754753100926741E-2</v>
      </c>
      <c r="O305" s="7">
        <f>IF($F$290="n/a",0,IF(O$3&lt;=$C305,0,IF(O$3&gt;($F$290+$C305),INDEX($D$302:$W$302,,$C305)-SUM($D305:N305),INDEX($D$302:$W$302,,$C305)/$F$290)))</f>
        <v>6.8754753100926741E-2</v>
      </c>
      <c r="P305" s="7">
        <f>IF($F$290="n/a",0,IF(P$3&lt;=$C305,0,IF(P$3&gt;($F$290+$C305),INDEX($D$302:$W$302,,$C305)-SUM($D305:O305),INDEX($D$302:$W$302,,$C305)/$F$290)))</f>
        <v>6.8754753100926741E-2</v>
      </c>
      <c r="Q305" s="7">
        <f>IF($F$290="n/a",0,IF(Q$3&lt;=$C305,0,IF(Q$3&gt;($F$290+$C305),INDEX($D$302:$W$302,,$C305)-SUM($D305:P305),INDEX($D$302:$W$302,,$C305)/$F$290)))</f>
        <v>6.8754753100926741E-2</v>
      </c>
      <c r="R305" s="7">
        <f>IF($F$290="n/a",0,IF(R$3&lt;=$C305,0,IF(R$3&gt;($F$290+$C305),INDEX($D$302:$W$302,,$C305)-SUM($D305:Q305),INDEX($D$302:$W$302,,$C305)/$F$290)))</f>
        <v>6.8754753100926741E-2</v>
      </c>
      <c r="S305" s="7">
        <f>IF($F$290="n/a",0,IF(S$3&lt;=$C305,0,IF(S$3&gt;($F$290+$C305),INDEX($D$302:$W$302,,$C305)-SUM($D305:R305),INDEX($D$302:$W$302,,$C305)/$F$290)))</f>
        <v>6.8754753100926741E-2</v>
      </c>
      <c r="T305" s="7">
        <f>IF($F$290="n/a",0,IF(T$3&lt;=$C305,0,IF(T$3&gt;($F$290+$C305),INDEX($D$302:$W$302,,$C305)-SUM($D305:S305),INDEX($D$302:$W$302,,$C305)/$F$290)))</f>
        <v>2.2204460492503131E-16</v>
      </c>
      <c r="U305" s="7">
        <f>IF($F$290="n/a",0,IF(U$3&lt;=$C305,0,IF(U$3&gt;($F$290+$C305),INDEX($D$302:$W$302,,$C305)-SUM($D305:T305),INDEX($D$302:$W$302,,$C305)/$F$290)))</f>
        <v>0</v>
      </c>
      <c r="V305" s="7">
        <f>IF($F$290="n/a",0,IF(V$3&lt;=$C305,0,IF(V$3&gt;($F$290+$C305),INDEX($D$302:$W$302,,$C305)-SUM($D305:U305),INDEX($D$302:$W$302,,$C305)/$F$290)))</f>
        <v>0</v>
      </c>
      <c r="W305" s="7">
        <f>IF($F$290="n/a",0,IF(W$3&lt;=$C305,0,IF(W$3&gt;($F$290+$C305),INDEX($D$302:$W$302,,$C305)-SUM($D305:V305),INDEX($D$302:$W$302,,$C305)/$F$290)))</f>
        <v>0</v>
      </c>
      <c r="X305" s="7">
        <f>IF($F$290="n/a",0,IF(X$3&lt;=$C305,0,IF(X$3&gt;($F$290+$C305),INDEX($D$302:$W$302,,$C305)-SUM($D305:W305),INDEX($D$302:$W$302,,$C305)/$F$290)))</f>
        <v>0</v>
      </c>
      <c r="Y305" s="7">
        <f>IF($F$290="n/a",0,IF(Y$3&lt;=$C305,0,IF(Y$3&gt;($F$290+$C305),INDEX($D$302:$W$302,,$C305)-SUM($D305:X305),INDEX($D$302:$W$302,,$C305)/$F$290)))</f>
        <v>0</v>
      </c>
      <c r="Z305" s="7">
        <f>IF($F$290="n/a",0,IF(Z$3&lt;=$C305,0,IF(Z$3&gt;($F$290+$C305),INDEX($D$302:$W$302,,$C305)-SUM($D305:Y305),INDEX($D$302:$W$302,,$C305)/$F$290)))</f>
        <v>0</v>
      </c>
      <c r="AA305" s="7">
        <f>IF($F$290="n/a",0,IF(AA$3&lt;=$C305,0,IF(AA$3&gt;($F$290+$C305),INDEX($D$302:$W$302,,$C305)-SUM($D305:Z305),INDEX($D$302:$W$302,,$C305)/$F$290)))</f>
        <v>0</v>
      </c>
      <c r="AB305" s="7">
        <f>IF($F$290="n/a",0,IF(AB$3&lt;=$C305,0,IF(AB$3&gt;($F$290+$C305),INDEX($D$302:$W$302,,$C305)-SUM($D305:AA305),INDEX($D$302:$W$302,,$C305)/$F$290)))</f>
        <v>0</v>
      </c>
      <c r="AC305" s="7">
        <f>IF($F$290="n/a",0,IF(AC$3&lt;=$C305,0,IF(AC$3&gt;($F$290+$C305),INDEX($D$302:$W$302,,$C305)-SUM($D305:AB305),INDEX($D$302:$W$302,,$C305)/$F$290)))</f>
        <v>0</v>
      </c>
      <c r="AD305" s="7">
        <f>IF($F$290="n/a",0,IF(AD$3&lt;=$C305,0,IF(AD$3&gt;($F$290+$C305),INDEX($D$302:$W$302,,$C305)-SUM($D305:AC305),INDEX($D$302:$W$302,,$C305)/$F$290)))</f>
        <v>0</v>
      </c>
      <c r="AE305" s="7">
        <f>IF($F$290="n/a",0,IF(AE$3&lt;=$C305,0,IF(AE$3&gt;($F$290+$C305),INDEX($D$302:$W$302,,$C305)-SUM($D305:AD305),INDEX($D$302:$W$302,,$C305)/$F$290)))</f>
        <v>0</v>
      </c>
      <c r="AF305" s="7">
        <f>IF($F$290="n/a",0,IF(AF$3&lt;=$C305,0,IF(AF$3&gt;($F$290+$C305),INDEX($D$302:$W$302,,$C305)-SUM($D305:AE305),INDEX($D$302:$W$302,,$C305)/$F$290)))</f>
        <v>0</v>
      </c>
      <c r="AG305" s="7">
        <f>IF($F$290="n/a",0,IF(AG$3&lt;=$C305,0,IF(AG$3&gt;($F$290+$C305),INDEX($D$302:$W$302,,$C305)-SUM($D305:AF305),INDEX($D$302:$W$302,,$C305)/$F$290)))</f>
        <v>0</v>
      </c>
      <c r="AH305" s="7">
        <f>IF($F$290="n/a",0,IF(AH$3&lt;=$C305,0,IF(AH$3&gt;($F$290+$C305),INDEX($D$302:$W$302,,$C305)-SUM($D305:AG305),INDEX($D$302:$W$302,,$C305)/$F$290)))</f>
        <v>0</v>
      </c>
      <c r="AI305" s="7">
        <f>IF($F$290="n/a",0,IF(AI$3&lt;=$C305,0,IF(AI$3&gt;($F$290+$C305),INDEX($D$302:$W$302,,$C305)-SUM($D305:AH305),INDEX($D$302:$W$302,,$C305)/$F$290)))</f>
        <v>0</v>
      </c>
      <c r="AJ305" s="7">
        <f>IF($F$290="n/a",0,IF(AJ$3&lt;=$C305,0,IF(AJ$3&gt;($F$290+$C305),INDEX($D$302:$W$302,,$C305)-SUM($D305:AI305),INDEX($D$302:$W$302,,$C305)/$F$290)))</f>
        <v>0</v>
      </c>
      <c r="AK305" s="7">
        <f>IF($F$290="n/a",0,IF(AK$3&lt;=$C305,0,IF(AK$3&gt;($F$290+$C305),INDEX($D$302:$W$302,,$C305)-SUM($D305:AJ305),INDEX($D$302:$W$302,,$C305)/$F$290)))</f>
        <v>0</v>
      </c>
      <c r="AL305" s="7">
        <f>IF($F$290="n/a",0,IF(AL$3&lt;=$C305,0,IF(AL$3&gt;($F$290+$C305),INDEX($D$302:$W$302,,$C305)-SUM($D305:AK305),INDEX($D$302:$W$302,,$C305)/$F$290)))</f>
        <v>0</v>
      </c>
      <c r="AM305" s="7">
        <f>IF($F$290="n/a",0,IF(AM$3&lt;=$C305,0,IF(AM$3&gt;($F$290+$C305),INDEX($D$302:$W$302,,$C305)-SUM($D305:AL305),INDEX($D$302:$W$302,,$C305)/$F$290)))</f>
        <v>0</v>
      </c>
      <c r="AN305" s="7">
        <f>IF($F$290="n/a",0,IF(AN$3&lt;=$C305,0,IF(AN$3&gt;($F$290+$C305),INDEX($D$302:$W$302,,$C305)-SUM($D305:AM305),INDEX($D$302:$W$302,,$C305)/$F$290)))</f>
        <v>0</v>
      </c>
      <c r="AO305" s="7">
        <f>IF($F$290="n/a",0,IF(AO$3&lt;=$C305,0,IF(AO$3&gt;($F$290+$C305),INDEX($D$302:$W$302,,$C305)-SUM($D305:AN305),INDEX($D$302:$W$302,,$C305)/$F$290)))</f>
        <v>0</v>
      </c>
      <c r="AP305" s="7">
        <f>IF($F$290="n/a",0,IF(AP$3&lt;=$C305,0,IF(AP$3&gt;($F$290+$C305),INDEX($D$302:$W$302,,$C305)-SUM($D305:AO305),INDEX($D$302:$W$302,,$C305)/$F$290)))</f>
        <v>0</v>
      </c>
      <c r="AQ305" s="7">
        <f>IF($F$290="n/a",0,IF(AQ$3&lt;=$C305,0,IF(AQ$3&gt;($F$290+$C305),INDEX($D$302:$W$302,,$C305)-SUM($D305:AP305),INDEX($D$302:$W$302,,$C305)/$F$290)))</f>
        <v>0</v>
      </c>
      <c r="AR305" s="7">
        <f>IF($F$290="n/a",0,IF(AR$3&lt;=$C305,0,IF(AR$3&gt;($F$290+$C305),INDEX($D$302:$W$302,,$C305)-SUM($D305:AQ305),INDEX($D$302:$W$302,,$C305)/$F$290)))</f>
        <v>0</v>
      </c>
      <c r="AS305" s="7">
        <f>IF($F$290="n/a",0,IF(AS$3&lt;=$C305,0,IF(AS$3&gt;($F$290+$C305),INDEX($D$302:$W$302,,$C305)-SUM($D305:AR305),INDEX($D$302:$W$302,,$C305)/$F$290)))</f>
        <v>0</v>
      </c>
      <c r="AT305" s="7">
        <f>IF($F$290="n/a",0,IF(AT$3&lt;=$C305,0,IF(AT$3&gt;($F$290+$C305),INDEX($D$302:$W$302,,$C305)-SUM($D305:AS305),INDEX($D$302:$W$302,,$C305)/$F$290)))</f>
        <v>0</v>
      </c>
      <c r="AU305" s="7">
        <f>IF($F$290="n/a",0,IF(AU$3&lt;=$C305,0,IF(AU$3&gt;($F$290+$C305),INDEX($D$302:$W$302,,$C305)-SUM($D305:AT305),INDEX($D$302:$W$302,,$C305)/$F$290)))</f>
        <v>0</v>
      </c>
      <c r="AV305" s="7">
        <f>IF($F$290="n/a",0,IF(AV$3&lt;=$C305,0,IF(AV$3&gt;($F$290+$C305),INDEX($D$302:$W$302,,$C305)-SUM($D305:AU305),INDEX($D$302:$W$302,,$C305)/$F$290)))</f>
        <v>0</v>
      </c>
      <c r="AW305" s="7">
        <f>IF($F$290="n/a",0,IF(AW$3&lt;=$C305,0,IF(AW$3&gt;($F$290+$C305),INDEX($D$302:$W$302,,$C305)-SUM($D305:AV305),INDEX($D$302:$W$302,,$C305)/$F$290)))</f>
        <v>0</v>
      </c>
      <c r="AX305" s="7">
        <f>IF($F$290="n/a",0,IF(AX$3&lt;=$C305,0,IF(AX$3&gt;($F$290+$C305),INDEX($D$302:$W$302,,$C305)-SUM($D305:AW305),INDEX($D$302:$W$302,,$C305)/$F$290)))</f>
        <v>0</v>
      </c>
      <c r="AY305" s="7">
        <f>IF($F$290="n/a",0,IF(AY$3&lt;=$C305,0,IF(AY$3&gt;($F$290+$C305),INDEX($D$302:$W$302,,$C305)-SUM($D305:AX305),INDEX($D$302:$W$302,,$C305)/$F$290)))</f>
        <v>0</v>
      </c>
      <c r="AZ305" s="7">
        <f>IF($F$290="n/a",0,IF(AZ$3&lt;=$C305,0,IF(AZ$3&gt;($F$290+$C305),INDEX($D$302:$W$302,,$C305)-SUM($D305:AY305),INDEX($D$302:$W$302,,$C305)/$F$290)))</f>
        <v>0</v>
      </c>
      <c r="BA305" s="7">
        <f>IF($F$290="n/a",0,IF(BA$3&lt;=$C305,0,IF(BA$3&gt;($F$290+$C305),INDEX($D$302:$W$302,,$C305)-SUM($D305:AZ305),INDEX($D$302:$W$302,,$C305)/$F$290)))</f>
        <v>0</v>
      </c>
      <c r="BB305" s="7">
        <f>IF($F$290="n/a",0,IF(BB$3&lt;=$C305,0,IF(BB$3&gt;($F$290+$C305),INDEX($D$302:$W$302,,$C305)-SUM($D305:BA305),INDEX($D$302:$W$302,,$C305)/$F$290)))</f>
        <v>0</v>
      </c>
      <c r="BC305" s="7">
        <f>IF($F$290="n/a",0,IF(BC$3&lt;=$C305,0,IF(BC$3&gt;($F$290+$C305),INDEX($D$302:$W$302,,$C305)-SUM($D305:BB305),INDEX($D$302:$W$302,,$C305)/$F$290)))</f>
        <v>0</v>
      </c>
      <c r="BD305" s="7">
        <f>IF($F$290="n/a",0,IF(BD$3&lt;=$C305,0,IF(BD$3&gt;($F$290+$C305),INDEX($D$302:$W$302,,$C305)-SUM($D305:BC305),INDEX($D$302:$W$302,,$C305)/$F$290)))</f>
        <v>0</v>
      </c>
      <c r="BE305" s="7">
        <f>IF($F$290="n/a",0,IF(BE$3&lt;=$C305,0,IF(BE$3&gt;($F$290+$C305),INDEX($D$302:$W$302,,$C305)-SUM($D305:BD305),INDEX($D$302:$W$302,,$C305)/$F$290)))</f>
        <v>0</v>
      </c>
      <c r="BF305" s="7">
        <f>IF($F$290="n/a",0,IF(BF$3&lt;=$C305,0,IF(BF$3&gt;($F$290+$C305),INDEX($D$302:$W$302,,$C305)-SUM($D305:BE305),INDEX($D$302:$W$302,,$C305)/$F$290)))</f>
        <v>0</v>
      </c>
      <c r="BG305" s="7">
        <f>IF($F$290="n/a",0,IF(BG$3&lt;=$C305,0,IF(BG$3&gt;($F$290+$C305),INDEX($D$302:$W$302,,$C305)-SUM($D305:BF305),INDEX($D$302:$W$302,,$C305)/$F$290)))</f>
        <v>0</v>
      </c>
      <c r="BH305" s="7">
        <f>IF($F$290="n/a",0,IF(BH$3&lt;=$C305,0,IF(BH$3&gt;($F$290+$C305),INDEX($D$302:$W$302,,$C305)-SUM($D305:BG305),INDEX($D$302:$W$302,,$C305)/$F$290)))</f>
        <v>0</v>
      </c>
      <c r="BI305" s="7">
        <f>IF($F$290="n/a",0,IF(BI$3&lt;=$C305,0,IF(BI$3&gt;($F$290+$C305),INDEX($D$302:$W$302,,$C305)-SUM($D305:BH305),INDEX($D$302:$W$302,,$C305)/$F$290)))</f>
        <v>0</v>
      </c>
      <c r="BJ305" s="7">
        <f>IF($F$290="n/a",0,IF(BJ$3&lt;=$C305,0,IF(BJ$3&gt;($F$290+$C305),INDEX($D$302:$W$302,,$C305)-SUM($D305:BI305),INDEX($D$302:$W$302,,$C305)/$F$290)))</f>
        <v>0</v>
      </c>
      <c r="BK305" s="7">
        <f>IF($F$290="n/a",0,IF(BK$3&lt;=$C305,0,IF(BK$3&gt;($F$290+$C305),INDEX($D$302:$W$302,,$C305)-SUM($D305:BJ305),INDEX($D$302:$W$302,,$C305)/$F$290)))</f>
        <v>0</v>
      </c>
    </row>
    <row r="306" spans="2:63" hidden="1" outlineLevel="1">
      <c r="B306" s="14">
        <v>2014</v>
      </c>
      <c r="C306">
        <v>2</v>
      </c>
      <c r="D306" s="7"/>
      <c r="E306" s="7">
        <f>IF($F$290="n/a",0,IF(E$3&lt;=$C306,0,IF(E$3&gt;($F$290+$C306),INDEX($D$302:$W$302,,$C306)-SUM($D306:D306),INDEX($D$302:$W$302,,$C306)/$F$290)))</f>
        <v>0</v>
      </c>
      <c r="F306" s="7">
        <f>IF($F$290="n/a",0,IF(F$3&lt;=$C306,0,IF(F$3&gt;($F$290+$C306),INDEX($D$302:$W$302,,$C306)-SUM($D306:E306),INDEX($D$302:$W$302,,$C306)/$F$290)))</f>
        <v>6.58706511245227E-2</v>
      </c>
      <c r="G306" s="7">
        <f>IF($F$290="n/a",0,IF(G$3&lt;=$C306,0,IF(G$3&gt;($F$290+$C306),INDEX($D$302:$W$302,,$C306)-SUM($D306:F306),INDEX($D$302:$W$302,,$C306)/$F$290)))</f>
        <v>6.58706511245227E-2</v>
      </c>
      <c r="H306" s="10">
        <f>IF($F$290="n/a",0,IF(H$3&lt;=$C306,0,IF(H$3&gt;($F$290+$C306),INDEX($D$302:$W$302,,$C306)-SUM($D306:G306),INDEX($D$302:$W$302,,$C306)/$F$290)))</f>
        <v>6.58706511245227E-2</v>
      </c>
      <c r="I306" s="11">
        <f>IF($F$290="n/a",0,IF(I$3&lt;=$C306,0,IF(I$3&gt;($F$290+$C306),INDEX($D$302:$W$302,,$C306)-SUM($D306:H306),INDEX($D$302:$W$302,,$C306)/$F$290)))</f>
        <v>6.58706511245227E-2</v>
      </c>
      <c r="J306" s="7">
        <f>IF($F$290="n/a",0,IF(J$3&lt;=$C306,0,IF(J$3&gt;($F$290+$C306),INDEX($D$302:$W$302,,$C306)-SUM($D306:I306),INDEX($D$302:$W$302,,$C306)/$F$290)))</f>
        <v>6.58706511245227E-2</v>
      </c>
      <c r="K306" s="7">
        <f>IF($F$290="n/a",0,IF(K$3&lt;=$C306,0,IF(K$3&gt;($F$290+$C306),INDEX($D$302:$W$302,,$C306)-SUM($D306:J306),INDEX($D$302:$W$302,,$C306)/$F$290)))</f>
        <v>6.58706511245227E-2</v>
      </c>
      <c r="L306" s="7">
        <f>IF($F$290="n/a",0,IF(L$3&lt;=$C306,0,IF(L$3&gt;($F$290+$C306),INDEX($D$302:$W$302,,$C306)-SUM($D306:K306),INDEX($D$302:$W$302,,$C306)/$F$290)))</f>
        <v>6.58706511245227E-2</v>
      </c>
      <c r="M306" s="7">
        <f>IF($F$290="n/a",0,IF(M$3&lt;=$C306,0,IF(M$3&gt;($F$290+$C306),INDEX($D$302:$W$302,,$C306)-SUM($D306:L306),INDEX($D$302:$W$302,,$C306)/$F$290)))</f>
        <v>6.58706511245227E-2</v>
      </c>
      <c r="N306" s="7">
        <f>IF($F$290="n/a",0,IF(N$3&lt;=$C306,0,IF(N$3&gt;($F$290+$C306),INDEX($D$302:$W$302,,$C306)-SUM($D306:M306),INDEX($D$302:$W$302,,$C306)/$F$290)))</f>
        <v>6.58706511245227E-2</v>
      </c>
      <c r="O306" s="7">
        <f>IF($F$290="n/a",0,IF(O$3&lt;=$C306,0,IF(O$3&gt;($F$290+$C306),INDEX($D$302:$W$302,,$C306)-SUM($D306:N306),INDEX($D$302:$W$302,,$C306)/$F$290)))</f>
        <v>6.58706511245227E-2</v>
      </c>
      <c r="P306" s="7">
        <f>IF($F$290="n/a",0,IF(P$3&lt;=$C306,0,IF(P$3&gt;($F$290+$C306),INDEX($D$302:$W$302,,$C306)-SUM($D306:O306),INDEX($D$302:$W$302,,$C306)/$F$290)))</f>
        <v>6.58706511245227E-2</v>
      </c>
      <c r="Q306" s="7">
        <f>IF($F$290="n/a",0,IF(Q$3&lt;=$C306,0,IF(Q$3&gt;($F$290+$C306),INDEX($D$302:$W$302,,$C306)-SUM($D306:P306),INDEX($D$302:$W$302,,$C306)/$F$290)))</f>
        <v>6.58706511245227E-2</v>
      </c>
      <c r="R306" s="7">
        <f>IF($F$290="n/a",0,IF(R$3&lt;=$C306,0,IF(R$3&gt;($F$290+$C306),INDEX($D$302:$W$302,,$C306)-SUM($D306:Q306),INDEX($D$302:$W$302,,$C306)/$F$290)))</f>
        <v>6.58706511245227E-2</v>
      </c>
      <c r="S306" s="7">
        <f>IF($F$290="n/a",0,IF(S$3&lt;=$C306,0,IF(S$3&gt;($F$290+$C306),INDEX($D$302:$W$302,,$C306)-SUM($D306:R306),INDEX($D$302:$W$302,,$C306)/$F$290)))</f>
        <v>6.58706511245227E-2</v>
      </c>
      <c r="T306" s="7">
        <f>IF($F$290="n/a",0,IF(T$3&lt;=$C306,0,IF(T$3&gt;($F$290+$C306),INDEX($D$302:$W$302,,$C306)-SUM($D306:S306),INDEX($D$302:$W$302,,$C306)/$F$290)))</f>
        <v>6.58706511245227E-2</v>
      </c>
      <c r="U306" s="7">
        <f>IF($F$290="n/a",0,IF(U$3&lt;=$C306,0,IF(U$3&gt;($F$290+$C306),INDEX($D$302:$W$302,,$C306)-SUM($D306:T306),INDEX($D$302:$W$302,,$C306)/$F$290)))</f>
        <v>-2.2204460492503131E-16</v>
      </c>
      <c r="V306" s="7">
        <f>IF($F$290="n/a",0,IF(V$3&lt;=$C306,0,IF(V$3&gt;($F$290+$C306),INDEX($D$302:$W$302,,$C306)-SUM($D306:U306),INDEX($D$302:$W$302,,$C306)/$F$290)))</f>
        <v>0</v>
      </c>
      <c r="W306" s="7">
        <f>IF($F$290="n/a",0,IF(W$3&lt;=$C306,0,IF(W$3&gt;($F$290+$C306),INDEX($D$302:$W$302,,$C306)-SUM($D306:V306),INDEX($D$302:$W$302,,$C306)/$F$290)))</f>
        <v>0</v>
      </c>
      <c r="X306" s="7">
        <f>IF($F$290="n/a",0,IF(X$3&lt;=$C306,0,IF(X$3&gt;($F$290+$C306),INDEX($D$302:$W$302,,$C306)-SUM($D306:W306),INDEX($D$302:$W$302,,$C306)/$F$290)))</f>
        <v>0</v>
      </c>
      <c r="Y306" s="7">
        <f>IF($F$290="n/a",0,IF(Y$3&lt;=$C306,0,IF(Y$3&gt;($F$290+$C306),INDEX($D$302:$W$302,,$C306)-SUM($D306:X306),INDEX($D$302:$W$302,,$C306)/$F$290)))</f>
        <v>0</v>
      </c>
      <c r="Z306" s="7">
        <f>IF($F$290="n/a",0,IF(Z$3&lt;=$C306,0,IF(Z$3&gt;($F$290+$C306),INDEX($D$302:$W$302,,$C306)-SUM($D306:Y306),INDEX($D$302:$W$302,,$C306)/$F$290)))</f>
        <v>0</v>
      </c>
      <c r="AA306" s="7">
        <f>IF($F$290="n/a",0,IF(AA$3&lt;=$C306,0,IF(AA$3&gt;($F$290+$C306),INDEX($D$302:$W$302,,$C306)-SUM($D306:Z306),INDEX($D$302:$W$302,,$C306)/$F$290)))</f>
        <v>0</v>
      </c>
      <c r="AB306" s="7">
        <f>IF($F$290="n/a",0,IF(AB$3&lt;=$C306,0,IF(AB$3&gt;($F$290+$C306),INDEX($D$302:$W$302,,$C306)-SUM($D306:AA306),INDEX($D$302:$W$302,,$C306)/$F$290)))</f>
        <v>0</v>
      </c>
      <c r="AC306" s="7">
        <f>IF($F$290="n/a",0,IF(AC$3&lt;=$C306,0,IF(AC$3&gt;($F$290+$C306),INDEX($D$302:$W$302,,$C306)-SUM($D306:AB306),INDEX($D$302:$W$302,,$C306)/$F$290)))</f>
        <v>0</v>
      </c>
      <c r="AD306" s="7">
        <f>IF($F$290="n/a",0,IF(AD$3&lt;=$C306,0,IF(AD$3&gt;($F$290+$C306),INDEX($D$302:$W$302,,$C306)-SUM($D306:AC306),INDEX($D$302:$W$302,,$C306)/$F$290)))</f>
        <v>0</v>
      </c>
      <c r="AE306" s="7">
        <f>IF($F$290="n/a",0,IF(AE$3&lt;=$C306,0,IF(AE$3&gt;($F$290+$C306),INDEX($D$302:$W$302,,$C306)-SUM($D306:AD306),INDEX($D$302:$W$302,,$C306)/$F$290)))</f>
        <v>0</v>
      </c>
      <c r="AF306" s="7">
        <f>IF($F$290="n/a",0,IF(AF$3&lt;=$C306,0,IF(AF$3&gt;($F$290+$C306),INDEX($D$302:$W$302,,$C306)-SUM($D306:AE306),INDEX($D$302:$W$302,,$C306)/$F$290)))</f>
        <v>0</v>
      </c>
      <c r="AG306" s="7">
        <f>IF($F$290="n/a",0,IF(AG$3&lt;=$C306,0,IF(AG$3&gt;($F$290+$C306),INDEX($D$302:$W$302,,$C306)-SUM($D306:AF306),INDEX($D$302:$W$302,,$C306)/$F$290)))</f>
        <v>0</v>
      </c>
      <c r="AH306" s="7">
        <f>IF($F$290="n/a",0,IF(AH$3&lt;=$C306,0,IF(AH$3&gt;($F$290+$C306),INDEX($D$302:$W$302,,$C306)-SUM($D306:AG306),INDEX($D$302:$W$302,,$C306)/$F$290)))</f>
        <v>0</v>
      </c>
      <c r="AI306" s="7">
        <f>IF($F$290="n/a",0,IF(AI$3&lt;=$C306,0,IF(AI$3&gt;($F$290+$C306),INDEX($D$302:$W$302,,$C306)-SUM($D306:AH306),INDEX($D$302:$W$302,,$C306)/$F$290)))</f>
        <v>0</v>
      </c>
      <c r="AJ306" s="7">
        <f>IF($F$290="n/a",0,IF(AJ$3&lt;=$C306,0,IF(AJ$3&gt;($F$290+$C306),INDEX($D$302:$W$302,,$C306)-SUM($D306:AI306),INDEX($D$302:$W$302,,$C306)/$F$290)))</f>
        <v>0</v>
      </c>
      <c r="AK306" s="7">
        <f>IF($F$290="n/a",0,IF(AK$3&lt;=$C306,0,IF(AK$3&gt;($F$290+$C306),INDEX($D$302:$W$302,,$C306)-SUM($D306:AJ306),INDEX($D$302:$W$302,,$C306)/$F$290)))</f>
        <v>0</v>
      </c>
      <c r="AL306" s="7">
        <f>IF($F$290="n/a",0,IF(AL$3&lt;=$C306,0,IF(AL$3&gt;($F$290+$C306),INDEX($D$302:$W$302,,$C306)-SUM($D306:AK306),INDEX($D$302:$W$302,,$C306)/$F$290)))</f>
        <v>0</v>
      </c>
      <c r="AM306" s="7">
        <f>IF($F$290="n/a",0,IF(AM$3&lt;=$C306,0,IF(AM$3&gt;($F$290+$C306),INDEX($D$302:$W$302,,$C306)-SUM($D306:AL306),INDEX($D$302:$W$302,,$C306)/$F$290)))</f>
        <v>0</v>
      </c>
      <c r="AN306" s="7">
        <f>IF($F$290="n/a",0,IF(AN$3&lt;=$C306,0,IF(AN$3&gt;($F$290+$C306),INDEX($D$302:$W$302,,$C306)-SUM($D306:AM306),INDEX($D$302:$W$302,,$C306)/$F$290)))</f>
        <v>0</v>
      </c>
      <c r="AO306" s="7">
        <f>IF($F$290="n/a",0,IF(AO$3&lt;=$C306,0,IF(AO$3&gt;($F$290+$C306),INDEX($D$302:$W$302,,$C306)-SUM($D306:AN306),INDEX($D$302:$W$302,,$C306)/$F$290)))</f>
        <v>0</v>
      </c>
      <c r="AP306" s="7">
        <f>IF($F$290="n/a",0,IF(AP$3&lt;=$C306,0,IF(AP$3&gt;($F$290+$C306),INDEX($D$302:$W$302,,$C306)-SUM($D306:AO306),INDEX($D$302:$W$302,,$C306)/$F$290)))</f>
        <v>0</v>
      </c>
      <c r="AQ306" s="7">
        <f>IF($F$290="n/a",0,IF(AQ$3&lt;=$C306,0,IF(AQ$3&gt;($F$290+$C306),INDEX($D$302:$W$302,,$C306)-SUM($D306:AP306),INDEX($D$302:$W$302,,$C306)/$F$290)))</f>
        <v>0</v>
      </c>
      <c r="AR306" s="7">
        <f>IF($F$290="n/a",0,IF(AR$3&lt;=$C306,0,IF(AR$3&gt;($F$290+$C306),INDEX($D$302:$W$302,,$C306)-SUM($D306:AQ306),INDEX($D$302:$W$302,,$C306)/$F$290)))</f>
        <v>0</v>
      </c>
      <c r="AS306" s="7">
        <f>IF($F$290="n/a",0,IF(AS$3&lt;=$C306,0,IF(AS$3&gt;($F$290+$C306),INDEX($D$302:$W$302,,$C306)-SUM($D306:AR306),INDEX($D$302:$W$302,,$C306)/$F$290)))</f>
        <v>0</v>
      </c>
      <c r="AT306" s="7">
        <f>IF($F$290="n/a",0,IF(AT$3&lt;=$C306,0,IF(AT$3&gt;($F$290+$C306),INDEX($D$302:$W$302,,$C306)-SUM($D306:AS306),INDEX($D$302:$W$302,,$C306)/$F$290)))</f>
        <v>0</v>
      </c>
      <c r="AU306" s="7">
        <f>IF($F$290="n/a",0,IF(AU$3&lt;=$C306,0,IF(AU$3&gt;($F$290+$C306),INDEX($D$302:$W$302,,$C306)-SUM($D306:AT306),INDEX($D$302:$W$302,,$C306)/$F$290)))</f>
        <v>0</v>
      </c>
      <c r="AV306" s="7">
        <f>IF($F$290="n/a",0,IF(AV$3&lt;=$C306,0,IF(AV$3&gt;($F$290+$C306),INDEX($D$302:$W$302,,$C306)-SUM($D306:AU306),INDEX($D$302:$W$302,,$C306)/$F$290)))</f>
        <v>0</v>
      </c>
      <c r="AW306" s="7">
        <f>IF($F$290="n/a",0,IF(AW$3&lt;=$C306,0,IF(AW$3&gt;($F$290+$C306),INDEX($D$302:$W$302,,$C306)-SUM($D306:AV306),INDEX($D$302:$W$302,,$C306)/$F$290)))</f>
        <v>0</v>
      </c>
      <c r="AX306" s="7">
        <f>IF($F$290="n/a",0,IF(AX$3&lt;=$C306,0,IF(AX$3&gt;($F$290+$C306),INDEX($D$302:$W$302,,$C306)-SUM($D306:AW306),INDEX($D$302:$W$302,,$C306)/$F$290)))</f>
        <v>0</v>
      </c>
      <c r="AY306" s="7">
        <f>IF($F$290="n/a",0,IF(AY$3&lt;=$C306,0,IF(AY$3&gt;($F$290+$C306),INDEX($D$302:$W$302,,$C306)-SUM($D306:AX306),INDEX($D$302:$W$302,,$C306)/$F$290)))</f>
        <v>0</v>
      </c>
      <c r="AZ306" s="7">
        <f>IF($F$290="n/a",0,IF(AZ$3&lt;=$C306,0,IF(AZ$3&gt;($F$290+$C306),INDEX($D$302:$W$302,,$C306)-SUM($D306:AY306),INDEX($D$302:$W$302,,$C306)/$F$290)))</f>
        <v>0</v>
      </c>
      <c r="BA306" s="7">
        <f>IF($F$290="n/a",0,IF(BA$3&lt;=$C306,0,IF(BA$3&gt;($F$290+$C306),INDEX($D$302:$W$302,,$C306)-SUM($D306:AZ306),INDEX($D$302:$W$302,,$C306)/$F$290)))</f>
        <v>0</v>
      </c>
      <c r="BB306" s="7">
        <f>IF($F$290="n/a",0,IF(BB$3&lt;=$C306,0,IF(BB$3&gt;($F$290+$C306),INDEX($D$302:$W$302,,$C306)-SUM($D306:BA306),INDEX($D$302:$W$302,,$C306)/$F$290)))</f>
        <v>0</v>
      </c>
      <c r="BC306" s="7">
        <f>IF($F$290="n/a",0,IF(BC$3&lt;=$C306,0,IF(BC$3&gt;($F$290+$C306),INDEX($D$302:$W$302,,$C306)-SUM($D306:BB306),INDEX($D$302:$W$302,,$C306)/$F$290)))</f>
        <v>0</v>
      </c>
      <c r="BD306" s="7">
        <f>IF($F$290="n/a",0,IF(BD$3&lt;=$C306,0,IF(BD$3&gt;($F$290+$C306),INDEX($D$302:$W$302,,$C306)-SUM($D306:BC306),INDEX($D$302:$W$302,,$C306)/$F$290)))</f>
        <v>0</v>
      </c>
      <c r="BE306" s="7">
        <f>IF($F$290="n/a",0,IF(BE$3&lt;=$C306,0,IF(BE$3&gt;($F$290+$C306),INDEX($D$302:$W$302,,$C306)-SUM($D306:BD306),INDEX($D$302:$W$302,,$C306)/$F$290)))</f>
        <v>0</v>
      </c>
      <c r="BF306" s="7">
        <f>IF($F$290="n/a",0,IF(BF$3&lt;=$C306,0,IF(BF$3&gt;($F$290+$C306),INDEX($D$302:$W$302,,$C306)-SUM($D306:BE306),INDEX($D$302:$W$302,,$C306)/$F$290)))</f>
        <v>0</v>
      </c>
      <c r="BG306" s="7">
        <f>IF($F$290="n/a",0,IF(BG$3&lt;=$C306,0,IF(BG$3&gt;($F$290+$C306),INDEX($D$302:$W$302,,$C306)-SUM($D306:BF306),INDEX($D$302:$W$302,,$C306)/$F$290)))</f>
        <v>0</v>
      </c>
      <c r="BH306" s="7">
        <f>IF($F$290="n/a",0,IF(BH$3&lt;=$C306,0,IF(BH$3&gt;($F$290+$C306),INDEX($D$302:$W$302,,$C306)-SUM($D306:BG306),INDEX($D$302:$W$302,,$C306)/$F$290)))</f>
        <v>0</v>
      </c>
      <c r="BI306" s="7">
        <f>IF($F$290="n/a",0,IF(BI$3&lt;=$C306,0,IF(BI$3&gt;($F$290+$C306),INDEX($D$302:$W$302,,$C306)-SUM($D306:BH306),INDEX($D$302:$W$302,,$C306)/$F$290)))</f>
        <v>0</v>
      </c>
      <c r="BJ306" s="7">
        <f>IF($F$290="n/a",0,IF(BJ$3&lt;=$C306,0,IF(BJ$3&gt;($F$290+$C306),INDEX($D$302:$W$302,,$C306)-SUM($D306:BI306),INDEX($D$302:$W$302,,$C306)/$F$290)))</f>
        <v>0</v>
      </c>
      <c r="BK306" s="7">
        <f>IF($F$290="n/a",0,IF(BK$3&lt;=$C306,0,IF(BK$3&gt;($F$290+$C306),INDEX($D$302:$W$302,,$C306)-SUM($D306:BJ306),INDEX($D$302:$W$302,,$C306)/$F$290)))</f>
        <v>0</v>
      </c>
    </row>
    <row r="307" spans="2:63" hidden="1" outlineLevel="1">
      <c r="B307" s="14">
        <v>2015</v>
      </c>
      <c r="C307">
        <v>3</v>
      </c>
      <c r="D307" s="7"/>
      <c r="E307" s="7">
        <f>IF($F$290="n/a",0,IF(E$3&lt;=$C307,0,IF(E$3&gt;($F$290+$C307),INDEX($D$302:$W$302,,$C307)-SUM($D307:D307),INDEX($D$302:$W$302,,$C307)/$F$290)))</f>
        <v>0</v>
      </c>
      <c r="F307" s="7">
        <f>IF($F$290="n/a",0,IF(F$3&lt;=$C307,0,IF(F$3&gt;($F$290+$C307),INDEX($D$302:$W$302,,$C307)-SUM($D307:E307),INDEX($D$302:$W$302,,$C307)/$F$290)))</f>
        <v>0</v>
      </c>
      <c r="G307" s="7">
        <f>IF($F$290="n/a",0,IF(G$3&lt;=$C307,0,IF(G$3&gt;($F$290+$C307),INDEX($D$302:$W$302,,$C307)-SUM($D307:F307),INDEX($D$302:$W$302,,$C307)/$F$290)))</f>
        <v>6.7417820817522539E-2</v>
      </c>
      <c r="H307" s="10">
        <f>IF($F$290="n/a",0,IF(H$3&lt;=$C307,0,IF(H$3&gt;($F$290+$C307),INDEX($D$302:$W$302,,$C307)-SUM($D307:G307),INDEX($D$302:$W$302,,$C307)/$F$290)))</f>
        <v>6.7417820817522539E-2</v>
      </c>
      <c r="I307" s="11">
        <f>IF($F$290="n/a",0,IF(I$3&lt;=$C307,0,IF(I$3&gt;($F$290+$C307),INDEX($D$302:$W$302,,$C307)-SUM($D307:H307),INDEX($D$302:$W$302,,$C307)/$F$290)))</f>
        <v>6.7417820817522539E-2</v>
      </c>
      <c r="J307" s="7">
        <f>IF($F$290="n/a",0,IF(J$3&lt;=$C307,0,IF(J$3&gt;($F$290+$C307),INDEX($D$302:$W$302,,$C307)-SUM($D307:I307),INDEX($D$302:$W$302,,$C307)/$F$290)))</f>
        <v>6.7417820817522539E-2</v>
      </c>
      <c r="K307" s="7">
        <f>IF($F$290="n/a",0,IF(K$3&lt;=$C307,0,IF(K$3&gt;($F$290+$C307),INDEX($D$302:$W$302,,$C307)-SUM($D307:J307),INDEX($D$302:$W$302,,$C307)/$F$290)))</f>
        <v>6.7417820817522539E-2</v>
      </c>
      <c r="L307" s="7">
        <f>IF($F$290="n/a",0,IF(L$3&lt;=$C307,0,IF(L$3&gt;($F$290+$C307),INDEX($D$302:$W$302,,$C307)-SUM($D307:K307),INDEX($D$302:$W$302,,$C307)/$F$290)))</f>
        <v>6.7417820817522539E-2</v>
      </c>
      <c r="M307" s="7">
        <f>IF($F$290="n/a",0,IF(M$3&lt;=$C307,0,IF(M$3&gt;($F$290+$C307),INDEX($D$302:$W$302,,$C307)-SUM($D307:L307),INDEX($D$302:$W$302,,$C307)/$F$290)))</f>
        <v>6.7417820817522539E-2</v>
      </c>
      <c r="N307" s="7">
        <f>IF($F$290="n/a",0,IF(N$3&lt;=$C307,0,IF(N$3&gt;($F$290+$C307),INDEX($D$302:$W$302,,$C307)-SUM($D307:M307),INDEX($D$302:$W$302,,$C307)/$F$290)))</f>
        <v>6.7417820817522539E-2</v>
      </c>
      <c r="O307" s="7">
        <f>IF($F$290="n/a",0,IF(O$3&lt;=$C307,0,IF(O$3&gt;($F$290+$C307),INDEX($D$302:$W$302,,$C307)-SUM($D307:N307),INDEX($D$302:$W$302,,$C307)/$F$290)))</f>
        <v>6.7417820817522539E-2</v>
      </c>
      <c r="P307" s="7">
        <f>IF($F$290="n/a",0,IF(P$3&lt;=$C307,0,IF(P$3&gt;($F$290+$C307),INDEX($D$302:$W$302,,$C307)-SUM($D307:O307),INDEX($D$302:$W$302,,$C307)/$F$290)))</f>
        <v>6.7417820817522539E-2</v>
      </c>
      <c r="Q307" s="7">
        <f>IF($F$290="n/a",0,IF(Q$3&lt;=$C307,0,IF(Q$3&gt;($F$290+$C307),INDEX($D$302:$W$302,,$C307)-SUM($D307:P307),INDEX($D$302:$W$302,,$C307)/$F$290)))</f>
        <v>6.7417820817522539E-2</v>
      </c>
      <c r="R307" s="7">
        <f>IF($F$290="n/a",0,IF(R$3&lt;=$C307,0,IF(R$3&gt;($F$290+$C307),INDEX($D$302:$W$302,,$C307)-SUM($D307:Q307),INDEX($D$302:$W$302,,$C307)/$F$290)))</f>
        <v>6.7417820817522539E-2</v>
      </c>
      <c r="S307" s="7">
        <f>IF($F$290="n/a",0,IF(S$3&lt;=$C307,0,IF(S$3&gt;($F$290+$C307),INDEX($D$302:$W$302,,$C307)-SUM($D307:R307),INDEX($D$302:$W$302,,$C307)/$F$290)))</f>
        <v>6.7417820817522539E-2</v>
      </c>
      <c r="T307" s="7">
        <f>IF($F$290="n/a",0,IF(T$3&lt;=$C307,0,IF(T$3&gt;($F$290+$C307),INDEX($D$302:$W$302,,$C307)-SUM($D307:S307),INDEX($D$302:$W$302,,$C307)/$F$290)))</f>
        <v>6.7417820817522539E-2</v>
      </c>
      <c r="U307" s="7">
        <f>IF($F$290="n/a",0,IF(U$3&lt;=$C307,0,IF(U$3&gt;($F$290+$C307),INDEX($D$302:$W$302,,$C307)-SUM($D307:T307),INDEX($D$302:$W$302,,$C307)/$F$290)))</f>
        <v>6.7417820817522539E-2</v>
      </c>
      <c r="V307" s="7">
        <f>IF($F$290="n/a",0,IF(V$3&lt;=$C307,0,IF(V$3&gt;($F$290+$C307),INDEX($D$302:$W$302,,$C307)-SUM($D307:U307),INDEX($D$302:$W$302,,$C307)/$F$290)))</f>
        <v>-2.2204460492503131E-16</v>
      </c>
      <c r="W307" s="7">
        <f>IF($F$290="n/a",0,IF(W$3&lt;=$C307,0,IF(W$3&gt;($F$290+$C307),INDEX($D$302:$W$302,,$C307)-SUM($D307:V307),INDEX($D$302:$W$302,,$C307)/$F$290)))</f>
        <v>0</v>
      </c>
      <c r="X307" s="7">
        <f>IF($F$290="n/a",0,IF(X$3&lt;=$C307,0,IF(X$3&gt;($F$290+$C307),INDEX($D$302:$W$302,,$C307)-SUM($D307:W307),INDEX($D$302:$W$302,,$C307)/$F$290)))</f>
        <v>0</v>
      </c>
      <c r="Y307" s="7">
        <f>IF($F$290="n/a",0,IF(Y$3&lt;=$C307,0,IF(Y$3&gt;($F$290+$C307),INDEX($D$302:$W$302,,$C307)-SUM($D307:X307),INDEX($D$302:$W$302,,$C307)/$F$290)))</f>
        <v>0</v>
      </c>
      <c r="Z307" s="7">
        <f>IF($F$290="n/a",0,IF(Z$3&lt;=$C307,0,IF(Z$3&gt;($F$290+$C307),INDEX($D$302:$W$302,,$C307)-SUM($D307:Y307),INDEX($D$302:$W$302,,$C307)/$F$290)))</f>
        <v>0</v>
      </c>
      <c r="AA307" s="7">
        <f>IF($F$290="n/a",0,IF(AA$3&lt;=$C307,0,IF(AA$3&gt;($F$290+$C307),INDEX($D$302:$W$302,,$C307)-SUM($D307:Z307),INDEX($D$302:$W$302,,$C307)/$F$290)))</f>
        <v>0</v>
      </c>
      <c r="AB307" s="7">
        <f>IF($F$290="n/a",0,IF(AB$3&lt;=$C307,0,IF(AB$3&gt;($F$290+$C307),INDEX($D$302:$W$302,,$C307)-SUM($D307:AA307),INDEX($D$302:$W$302,,$C307)/$F$290)))</f>
        <v>0</v>
      </c>
      <c r="AC307" s="7">
        <f>IF($F$290="n/a",0,IF(AC$3&lt;=$C307,0,IF(AC$3&gt;($F$290+$C307),INDEX($D$302:$W$302,,$C307)-SUM($D307:AB307),INDEX($D$302:$W$302,,$C307)/$F$290)))</f>
        <v>0</v>
      </c>
      <c r="AD307" s="7">
        <f>IF($F$290="n/a",0,IF(AD$3&lt;=$C307,0,IF(AD$3&gt;($F$290+$C307),INDEX($D$302:$W$302,,$C307)-SUM($D307:AC307),INDEX($D$302:$W$302,,$C307)/$F$290)))</f>
        <v>0</v>
      </c>
      <c r="AE307" s="7">
        <f>IF($F$290="n/a",0,IF(AE$3&lt;=$C307,0,IF(AE$3&gt;($F$290+$C307),INDEX($D$302:$W$302,,$C307)-SUM($D307:AD307),INDEX($D$302:$W$302,,$C307)/$F$290)))</f>
        <v>0</v>
      </c>
      <c r="AF307" s="7">
        <f>IF($F$290="n/a",0,IF(AF$3&lt;=$C307,0,IF(AF$3&gt;($F$290+$C307),INDEX($D$302:$W$302,,$C307)-SUM($D307:AE307),INDEX($D$302:$W$302,,$C307)/$F$290)))</f>
        <v>0</v>
      </c>
      <c r="AG307" s="7">
        <f>IF($F$290="n/a",0,IF(AG$3&lt;=$C307,0,IF(AG$3&gt;($F$290+$C307),INDEX($D$302:$W$302,,$C307)-SUM($D307:AF307),INDEX($D$302:$W$302,,$C307)/$F$290)))</f>
        <v>0</v>
      </c>
      <c r="AH307" s="7">
        <f>IF($F$290="n/a",0,IF(AH$3&lt;=$C307,0,IF(AH$3&gt;($F$290+$C307),INDEX($D$302:$W$302,,$C307)-SUM($D307:AG307),INDEX($D$302:$W$302,,$C307)/$F$290)))</f>
        <v>0</v>
      </c>
      <c r="AI307" s="7">
        <f>IF($F$290="n/a",0,IF(AI$3&lt;=$C307,0,IF(AI$3&gt;($F$290+$C307),INDEX($D$302:$W$302,,$C307)-SUM($D307:AH307),INDEX($D$302:$W$302,,$C307)/$F$290)))</f>
        <v>0</v>
      </c>
      <c r="AJ307" s="7">
        <f>IF($F$290="n/a",0,IF(AJ$3&lt;=$C307,0,IF(AJ$3&gt;($F$290+$C307),INDEX($D$302:$W$302,,$C307)-SUM($D307:AI307),INDEX($D$302:$W$302,,$C307)/$F$290)))</f>
        <v>0</v>
      </c>
      <c r="AK307" s="7">
        <f>IF($F$290="n/a",0,IF(AK$3&lt;=$C307,0,IF(AK$3&gt;($F$290+$C307),INDEX($D$302:$W$302,,$C307)-SUM($D307:AJ307),INDEX($D$302:$W$302,,$C307)/$F$290)))</f>
        <v>0</v>
      </c>
      <c r="AL307" s="7">
        <f>IF($F$290="n/a",0,IF(AL$3&lt;=$C307,0,IF(AL$3&gt;($F$290+$C307),INDEX($D$302:$W$302,,$C307)-SUM($D307:AK307),INDEX($D$302:$W$302,,$C307)/$F$290)))</f>
        <v>0</v>
      </c>
      <c r="AM307" s="7">
        <f>IF($F$290="n/a",0,IF(AM$3&lt;=$C307,0,IF(AM$3&gt;($F$290+$C307),INDEX($D$302:$W$302,,$C307)-SUM($D307:AL307),INDEX($D$302:$W$302,,$C307)/$F$290)))</f>
        <v>0</v>
      </c>
      <c r="AN307" s="7">
        <f>IF($F$290="n/a",0,IF(AN$3&lt;=$C307,0,IF(AN$3&gt;($F$290+$C307),INDEX($D$302:$W$302,,$C307)-SUM($D307:AM307),INDEX($D$302:$W$302,,$C307)/$F$290)))</f>
        <v>0</v>
      </c>
      <c r="AO307" s="7">
        <f>IF($F$290="n/a",0,IF(AO$3&lt;=$C307,0,IF(AO$3&gt;($F$290+$C307),INDEX($D$302:$W$302,,$C307)-SUM($D307:AN307),INDEX($D$302:$W$302,,$C307)/$F$290)))</f>
        <v>0</v>
      </c>
      <c r="AP307" s="7">
        <f>IF($F$290="n/a",0,IF(AP$3&lt;=$C307,0,IF(AP$3&gt;($F$290+$C307),INDEX($D$302:$W$302,,$C307)-SUM($D307:AO307),INDEX($D$302:$W$302,,$C307)/$F$290)))</f>
        <v>0</v>
      </c>
      <c r="AQ307" s="7">
        <f>IF($F$290="n/a",0,IF(AQ$3&lt;=$C307,0,IF(AQ$3&gt;($F$290+$C307),INDEX($D$302:$W$302,,$C307)-SUM($D307:AP307),INDEX($D$302:$W$302,,$C307)/$F$290)))</f>
        <v>0</v>
      </c>
      <c r="AR307" s="7">
        <f>IF($F$290="n/a",0,IF(AR$3&lt;=$C307,0,IF(AR$3&gt;($F$290+$C307),INDEX($D$302:$W$302,,$C307)-SUM($D307:AQ307),INDEX($D$302:$W$302,,$C307)/$F$290)))</f>
        <v>0</v>
      </c>
      <c r="AS307" s="7">
        <f>IF($F$290="n/a",0,IF(AS$3&lt;=$C307,0,IF(AS$3&gt;($F$290+$C307),INDEX($D$302:$W$302,,$C307)-SUM($D307:AR307),INDEX($D$302:$W$302,,$C307)/$F$290)))</f>
        <v>0</v>
      </c>
      <c r="AT307" s="7">
        <f>IF($F$290="n/a",0,IF(AT$3&lt;=$C307,0,IF(AT$3&gt;($F$290+$C307),INDEX($D$302:$W$302,,$C307)-SUM($D307:AS307),INDEX($D$302:$W$302,,$C307)/$F$290)))</f>
        <v>0</v>
      </c>
      <c r="AU307" s="7">
        <f>IF($F$290="n/a",0,IF(AU$3&lt;=$C307,0,IF(AU$3&gt;($F$290+$C307),INDEX($D$302:$W$302,,$C307)-SUM($D307:AT307),INDEX($D$302:$W$302,,$C307)/$F$290)))</f>
        <v>0</v>
      </c>
      <c r="AV307" s="7">
        <f>IF($F$290="n/a",0,IF(AV$3&lt;=$C307,0,IF(AV$3&gt;($F$290+$C307),INDEX($D$302:$W$302,,$C307)-SUM($D307:AU307),INDEX($D$302:$W$302,,$C307)/$F$290)))</f>
        <v>0</v>
      </c>
      <c r="AW307" s="7">
        <f>IF($F$290="n/a",0,IF(AW$3&lt;=$C307,0,IF(AW$3&gt;($F$290+$C307),INDEX($D$302:$W$302,,$C307)-SUM($D307:AV307),INDEX($D$302:$W$302,,$C307)/$F$290)))</f>
        <v>0</v>
      </c>
      <c r="AX307" s="7">
        <f>IF($F$290="n/a",0,IF(AX$3&lt;=$C307,0,IF(AX$3&gt;($F$290+$C307),INDEX($D$302:$W$302,,$C307)-SUM($D307:AW307),INDEX($D$302:$W$302,,$C307)/$F$290)))</f>
        <v>0</v>
      </c>
      <c r="AY307" s="7">
        <f>IF($F$290="n/a",0,IF(AY$3&lt;=$C307,0,IF(AY$3&gt;($F$290+$C307),INDEX($D$302:$W$302,,$C307)-SUM($D307:AX307),INDEX($D$302:$W$302,,$C307)/$F$290)))</f>
        <v>0</v>
      </c>
      <c r="AZ307" s="7">
        <f>IF($F$290="n/a",0,IF(AZ$3&lt;=$C307,0,IF(AZ$3&gt;($F$290+$C307),INDEX($D$302:$W$302,,$C307)-SUM($D307:AY307),INDEX($D$302:$W$302,,$C307)/$F$290)))</f>
        <v>0</v>
      </c>
      <c r="BA307" s="7">
        <f>IF($F$290="n/a",0,IF(BA$3&lt;=$C307,0,IF(BA$3&gt;($F$290+$C307),INDEX($D$302:$W$302,,$C307)-SUM($D307:AZ307),INDEX($D$302:$W$302,,$C307)/$F$290)))</f>
        <v>0</v>
      </c>
      <c r="BB307" s="7">
        <f>IF($F$290="n/a",0,IF(BB$3&lt;=$C307,0,IF(BB$3&gt;($F$290+$C307),INDEX($D$302:$W$302,,$C307)-SUM($D307:BA307),INDEX($D$302:$W$302,,$C307)/$F$290)))</f>
        <v>0</v>
      </c>
      <c r="BC307" s="7">
        <f>IF($F$290="n/a",0,IF(BC$3&lt;=$C307,0,IF(BC$3&gt;($F$290+$C307),INDEX($D$302:$W$302,,$C307)-SUM($D307:BB307),INDEX($D$302:$W$302,,$C307)/$F$290)))</f>
        <v>0</v>
      </c>
      <c r="BD307" s="7">
        <f>IF($F$290="n/a",0,IF(BD$3&lt;=$C307,0,IF(BD$3&gt;($F$290+$C307),INDEX($D$302:$W$302,,$C307)-SUM($D307:BC307),INDEX($D$302:$W$302,,$C307)/$F$290)))</f>
        <v>0</v>
      </c>
      <c r="BE307" s="7">
        <f>IF($F$290="n/a",0,IF(BE$3&lt;=$C307,0,IF(BE$3&gt;($F$290+$C307),INDEX($D$302:$W$302,,$C307)-SUM($D307:BD307),INDEX($D$302:$W$302,,$C307)/$F$290)))</f>
        <v>0</v>
      </c>
      <c r="BF307" s="7">
        <f>IF($F$290="n/a",0,IF(BF$3&lt;=$C307,0,IF(BF$3&gt;($F$290+$C307),INDEX($D$302:$W$302,,$C307)-SUM($D307:BE307),INDEX($D$302:$W$302,,$C307)/$F$290)))</f>
        <v>0</v>
      </c>
      <c r="BG307" s="7">
        <f>IF($F$290="n/a",0,IF(BG$3&lt;=$C307,0,IF(BG$3&gt;($F$290+$C307),INDEX($D$302:$W$302,,$C307)-SUM($D307:BF307),INDEX($D$302:$W$302,,$C307)/$F$290)))</f>
        <v>0</v>
      </c>
      <c r="BH307" s="7">
        <f>IF($F$290="n/a",0,IF(BH$3&lt;=$C307,0,IF(BH$3&gt;($F$290+$C307),INDEX($D$302:$W$302,,$C307)-SUM($D307:BG307),INDEX($D$302:$W$302,,$C307)/$F$290)))</f>
        <v>0</v>
      </c>
      <c r="BI307" s="7">
        <f>IF($F$290="n/a",0,IF(BI$3&lt;=$C307,0,IF(BI$3&gt;($F$290+$C307),INDEX($D$302:$W$302,,$C307)-SUM($D307:BH307),INDEX($D$302:$W$302,,$C307)/$F$290)))</f>
        <v>0</v>
      </c>
      <c r="BJ307" s="7">
        <f>IF($F$290="n/a",0,IF(BJ$3&lt;=$C307,0,IF(BJ$3&gt;($F$290+$C307),INDEX($D$302:$W$302,,$C307)-SUM($D307:BI307),INDEX($D$302:$W$302,,$C307)/$F$290)))</f>
        <v>0</v>
      </c>
      <c r="BK307" s="7">
        <f>IF($F$290="n/a",0,IF(BK$3&lt;=$C307,0,IF(BK$3&gt;($F$290+$C307),INDEX($D$302:$W$302,,$C307)-SUM($D307:BJ307),INDEX($D$302:$W$302,,$C307)/$F$290)))</f>
        <v>0</v>
      </c>
    </row>
    <row r="308" spans="2:63" hidden="1" outlineLevel="1">
      <c r="B308" s="14">
        <v>2016</v>
      </c>
      <c r="C308">
        <v>4</v>
      </c>
      <c r="D308" s="7"/>
      <c r="E308" s="7">
        <f>IF($F$290="n/a",0,IF(E$3&lt;=$C308,0,IF(E$3&gt;($F$290+$C308),INDEX($D$302:$W$302,,$C308)-SUM($D308:D308),INDEX($D$302:$W$302,,$C308)/$F$290)))</f>
        <v>0</v>
      </c>
      <c r="F308" s="7">
        <f>IF($F$290="n/a",0,IF(F$3&lt;=$C308,0,IF(F$3&gt;($F$290+$C308),INDEX($D$302:$W$302,,$C308)-SUM($D308:E308),INDEX($D$302:$W$302,,$C308)/$F$290)))</f>
        <v>0</v>
      </c>
      <c r="G308" s="7">
        <f>IF($F$290="n/a",0,IF(G$3&lt;=$C308,0,IF(G$3&gt;($F$290+$C308),INDEX($D$302:$W$302,,$C308)-SUM($D308:F308),INDEX($D$302:$W$302,,$C308)/$F$290)))</f>
        <v>0</v>
      </c>
      <c r="H308" s="10">
        <f>IF($F$290="n/a",0,IF(H$3&lt;=$C308,0,IF(H$3&gt;($F$290+$C308),INDEX($D$302:$W$302,,$C308)-SUM($D308:G308),INDEX($D$302:$W$302,,$C308)/$F$290)))</f>
        <v>6.1000106368597387E-2</v>
      </c>
      <c r="I308" s="11">
        <f>IF($F$290="n/a",0,IF(I$3&lt;=$C308,0,IF(I$3&gt;($F$290+$C308),INDEX($D$302:$W$302,,$C308)-SUM($D308:H308),INDEX($D$302:$W$302,,$C308)/$F$290)))</f>
        <v>6.1000106368597387E-2</v>
      </c>
      <c r="J308" s="7">
        <f>IF($F$290="n/a",0,IF(J$3&lt;=$C308,0,IF(J$3&gt;($F$290+$C308),INDEX($D$302:$W$302,,$C308)-SUM($D308:I308),INDEX($D$302:$W$302,,$C308)/$F$290)))</f>
        <v>6.1000106368597387E-2</v>
      </c>
      <c r="K308" s="7">
        <f>IF($F$290="n/a",0,IF(K$3&lt;=$C308,0,IF(K$3&gt;($F$290+$C308),INDEX($D$302:$W$302,,$C308)-SUM($D308:J308),INDEX($D$302:$W$302,,$C308)/$F$290)))</f>
        <v>6.1000106368597387E-2</v>
      </c>
      <c r="L308" s="7">
        <f>IF($F$290="n/a",0,IF(L$3&lt;=$C308,0,IF(L$3&gt;($F$290+$C308),INDEX($D$302:$W$302,,$C308)-SUM($D308:K308),INDEX($D$302:$W$302,,$C308)/$F$290)))</f>
        <v>6.1000106368597387E-2</v>
      </c>
      <c r="M308" s="7">
        <f>IF($F$290="n/a",0,IF(M$3&lt;=$C308,0,IF(M$3&gt;($F$290+$C308),INDEX($D$302:$W$302,,$C308)-SUM($D308:L308),INDEX($D$302:$W$302,,$C308)/$F$290)))</f>
        <v>6.1000106368597387E-2</v>
      </c>
      <c r="N308" s="7">
        <f>IF($F$290="n/a",0,IF(N$3&lt;=$C308,0,IF(N$3&gt;($F$290+$C308),INDEX($D$302:$W$302,,$C308)-SUM($D308:M308),INDEX($D$302:$W$302,,$C308)/$F$290)))</f>
        <v>6.1000106368597387E-2</v>
      </c>
      <c r="O308" s="7">
        <f>IF($F$290="n/a",0,IF(O$3&lt;=$C308,0,IF(O$3&gt;($F$290+$C308),INDEX($D$302:$W$302,,$C308)-SUM($D308:N308),INDEX($D$302:$W$302,,$C308)/$F$290)))</f>
        <v>6.1000106368597387E-2</v>
      </c>
      <c r="P308" s="7">
        <f>IF($F$290="n/a",0,IF(P$3&lt;=$C308,0,IF(P$3&gt;($F$290+$C308),INDEX($D$302:$W$302,,$C308)-SUM($D308:O308),INDEX($D$302:$W$302,,$C308)/$F$290)))</f>
        <v>6.1000106368597387E-2</v>
      </c>
      <c r="Q308" s="7">
        <f>IF($F$290="n/a",0,IF(Q$3&lt;=$C308,0,IF(Q$3&gt;($F$290+$C308),INDEX($D$302:$W$302,,$C308)-SUM($D308:P308),INDEX($D$302:$W$302,,$C308)/$F$290)))</f>
        <v>6.1000106368597387E-2</v>
      </c>
      <c r="R308" s="7">
        <f>IF($F$290="n/a",0,IF(R$3&lt;=$C308,0,IF(R$3&gt;($F$290+$C308),INDEX($D$302:$W$302,,$C308)-SUM($D308:Q308),INDEX($D$302:$W$302,,$C308)/$F$290)))</f>
        <v>6.1000106368597387E-2</v>
      </c>
      <c r="S308" s="7">
        <f>IF($F$290="n/a",0,IF(S$3&lt;=$C308,0,IF(S$3&gt;($F$290+$C308),INDEX($D$302:$W$302,,$C308)-SUM($D308:R308),INDEX($D$302:$W$302,,$C308)/$F$290)))</f>
        <v>6.1000106368597387E-2</v>
      </c>
      <c r="T308" s="7">
        <f>IF($F$290="n/a",0,IF(T$3&lt;=$C308,0,IF(T$3&gt;($F$290+$C308),INDEX($D$302:$W$302,,$C308)-SUM($D308:S308),INDEX($D$302:$W$302,,$C308)/$F$290)))</f>
        <v>6.1000106368597387E-2</v>
      </c>
      <c r="U308" s="7">
        <f>IF($F$290="n/a",0,IF(U$3&lt;=$C308,0,IF(U$3&gt;($F$290+$C308),INDEX($D$302:$W$302,,$C308)-SUM($D308:T308),INDEX($D$302:$W$302,,$C308)/$F$290)))</f>
        <v>6.1000106368597387E-2</v>
      </c>
      <c r="V308" s="7">
        <f>IF($F$290="n/a",0,IF(V$3&lt;=$C308,0,IF(V$3&gt;($F$290+$C308),INDEX($D$302:$W$302,,$C308)-SUM($D308:U308),INDEX($D$302:$W$302,,$C308)/$F$290)))</f>
        <v>6.1000106368597387E-2</v>
      </c>
      <c r="W308" s="7">
        <f>IF($F$290="n/a",0,IF(W$3&lt;=$C308,0,IF(W$3&gt;($F$290+$C308),INDEX($D$302:$W$302,,$C308)-SUM($D308:V308),INDEX($D$302:$W$302,,$C308)/$F$290)))</f>
        <v>-2.2204460492503131E-16</v>
      </c>
      <c r="X308" s="7">
        <f>IF($F$290="n/a",0,IF(X$3&lt;=$C308,0,IF(X$3&gt;($F$290+$C308),INDEX($D$302:$W$302,,$C308)-SUM($D308:W308),INDEX($D$302:$W$302,,$C308)/$F$290)))</f>
        <v>0</v>
      </c>
      <c r="Y308" s="7">
        <f>IF($F$290="n/a",0,IF(Y$3&lt;=$C308,0,IF(Y$3&gt;($F$290+$C308),INDEX($D$302:$W$302,,$C308)-SUM($D308:X308),INDEX($D$302:$W$302,,$C308)/$F$290)))</f>
        <v>0</v>
      </c>
      <c r="Z308" s="7">
        <f>IF($F$290="n/a",0,IF(Z$3&lt;=$C308,0,IF(Z$3&gt;($F$290+$C308),INDEX($D$302:$W$302,,$C308)-SUM($D308:Y308),INDEX($D$302:$W$302,,$C308)/$F$290)))</f>
        <v>0</v>
      </c>
      <c r="AA308" s="7">
        <f>IF($F$290="n/a",0,IF(AA$3&lt;=$C308,0,IF(AA$3&gt;($F$290+$C308),INDEX($D$302:$W$302,,$C308)-SUM($D308:Z308),INDEX($D$302:$W$302,,$C308)/$F$290)))</f>
        <v>0</v>
      </c>
      <c r="AB308" s="7">
        <f>IF($F$290="n/a",0,IF(AB$3&lt;=$C308,0,IF(AB$3&gt;($F$290+$C308),INDEX($D$302:$W$302,,$C308)-SUM($D308:AA308),INDEX($D$302:$W$302,,$C308)/$F$290)))</f>
        <v>0</v>
      </c>
      <c r="AC308" s="7">
        <f>IF($F$290="n/a",0,IF(AC$3&lt;=$C308,0,IF(AC$3&gt;($F$290+$C308),INDEX($D$302:$W$302,,$C308)-SUM($D308:AB308),INDEX($D$302:$W$302,,$C308)/$F$290)))</f>
        <v>0</v>
      </c>
      <c r="AD308" s="7">
        <f>IF($F$290="n/a",0,IF(AD$3&lt;=$C308,0,IF(AD$3&gt;($F$290+$C308),INDEX($D$302:$W$302,,$C308)-SUM($D308:AC308),INDEX($D$302:$W$302,,$C308)/$F$290)))</f>
        <v>0</v>
      </c>
      <c r="AE308" s="7">
        <f>IF($F$290="n/a",0,IF(AE$3&lt;=$C308,0,IF(AE$3&gt;($F$290+$C308),INDEX($D$302:$W$302,,$C308)-SUM($D308:AD308),INDEX($D$302:$W$302,,$C308)/$F$290)))</f>
        <v>0</v>
      </c>
      <c r="AF308" s="7">
        <f>IF($F$290="n/a",0,IF(AF$3&lt;=$C308,0,IF(AF$3&gt;($F$290+$C308),INDEX($D$302:$W$302,,$C308)-SUM($D308:AE308),INDEX($D$302:$W$302,,$C308)/$F$290)))</f>
        <v>0</v>
      </c>
      <c r="AG308" s="7">
        <f>IF($F$290="n/a",0,IF(AG$3&lt;=$C308,0,IF(AG$3&gt;($F$290+$C308),INDEX($D$302:$W$302,,$C308)-SUM($D308:AF308),INDEX($D$302:$W$302,,$C308)/$F$290)))</f>
        <v>0</v>
      </c>
      <c r="AH308" s="7">
        <f>IF($F$290="n/a",0,IF(AH$3&lt;=$C308,0,IF(AH$3&gt;($F$290+$C308),INDEX($D$302:$W$302,,$C308)-SUM($D308:AG308),INDEX($D$302:$W$302,,$C308)/$F$290)))</f>
        <v>0</v>
      </c>
      <c r="AI308" s="7">
        <f>IF($F$290="n/a",0,IF(AI$3&lt;=$C308,0,IF(AI$3&gt;($F$290+$C308),INDEX($D$302:$W$302,,$C308)-SUM($D308:AH308),INDEX($D$302:$W$302,,$C308)/$F$290)))</f>
        <v>0</v>
      </c>
      <c r="AJ308" s="7">
        <f>IF($F$290="n/a",0,IF(AJ$3&lt;=$C308,0,IF(AJ$3&gt;($F$290+$C308),INDEX($D$302:$W$302,,$C308)-SUM($D308:AI308),INDEX($D$302:$W$302,,$C308)/$F$290)))</f>
        <v>0</v>
      </c>
      <c r="AK308" s="7">
        <f>IF($F$290="n/a",0,IF(AK$3&lt;=$C308,0,IF(AK$3&gt;($F$290+$C308),INDEX($D$302:$W$302,,$C308)-SUM($D308:AJ308),INDEX($D$302:$W$302,,$C308)/$F$290)))</f>
        <v>0</v>
      </c>
      <c r="AL308" s="7">
        <f>IF($F$290="n/a",0,IF(AL$3&lt;=$C308,0,IF(AL$3&gt;($F$290+$C308),INDEX($D$302:$W$302,,$C308)-SUM($D308:AK308),INDEX($D$302:$W$302,,$C308)/$F$290)))</f>
        <v>0</v>
      </c>
      <c r="AM308" s="7">
        <f>IF($F$290="n/a",0,IF(AM$3&lt;=$C308,0,IF(AM$3&gt;($F$290+$C308),INDEX($D$302:$W$302,,$C308)-SUM($D308:AL308),INDEX($D$302:$W$302,,$C308)/$F$290)))</f>
        <v>0</v>
      </c>
      <c r="AN308" s="7">
        <f>IF($F$290="n/a",0,IF(AN$3&lt;=$C308,0,IF(AN$3&gt;($F$290+$C308),INDEX($D$302:$W$302,,$C308)-SUM($D308:AM308),INDEX($D$302:$W$302,,$C308)/$F$290)))</f>
        <v>0</v>
      </c>
      <c r="AO308" s="7">
        <f>IF($F$290="n/a",0,IF(AO$3&lt;=$C308,0,IF(AO$3&gt;($F$290+$C308),INDEX($D$302:$W$302,,$C308)-SUM($D308:AN308),INDEX($D$302:$W$302,,$C308)/$F$290)))</f>
        <v>0</v>
      </c>
      <c r="AP308" s="7">
        <f>IF($F$290="n/a",0,IF(AP$3&lt;=$C308,0,IF(AP$3&gt;($F$290+$C308),INDEX($D$302:$W$302,,$C308)-SUM($D308:AO308),INDEX($D$302:$W$302,,$C308)/$F$290)))</f>
        <v>0</v>
      </c>
      <c r="AQ308" s="7">
        <f>IF($F$290="n/a",0,IF(AQ$3&lt;=$C308,0,IF(AQ$3&gt;($F$290+$C308),INDEX($D$302:$W$302,,$C308)-SUM($D308:AP308),INDEX($D$302:$W$302,,$C308)/$F$290)))</f>
        <v>0</v>
      </c>
      <c r="AR308" s="7">
        <f>IF($F$290="n/a",0,IF(AR$3&lt;=$C308,0,IF(AR$3&gt;($F$290+$C308),INDEX($D$302:$W$302,,$C308)-SUM($D308:AQ308),INDEX($D$302:$W$302,,$C308)/$F$290)))</f>
        <v>0</v>
      </c>
      <c r="AS308" s="7">
        <f>IF($F$290="n/a",0,IF(AS$3&lt;=$C308,0,IF(AS$3&gt;($F$290+$C308),INDEX($D$302:$W$302,,$C308)-SUM($D308:AR308),INDEX($D$302:$W$302,,$C308)/$F$290)))</f>
        <v>0</v>
      </c>
      <c r="AT308" s="7">
        <f>IF($F$290="n/a",0,IF(AT$3&lt;=$C308,0,IF(AT$3&gt;($F$290+$C308),INDEX($D$302:$W$302,,$C308)-SUM($D308:AS308),INDEX($D$302:$W$302,,$C308)/$F$290)))</f>
        <v>0</v>
      </c>
      <c r="AU308" s="7">
        <f>IF($F$290="n/a",0,IF(AU$3&lt;=$C308,0,IF(AU$3&gt;($F$290+$C308),INDEX($D$302:$W$302,,$C308)-SUM($D308:AT308),INDEX($D$302:$W$302,,$C308)/$F$290)))</f>
        <v>0</v>
      </c>
      <c r="AV308" s="7">
        <f>IF($F$290="n/a",0,IF(AV$3&lt;=$C308,0,IF(AV$3&gt;($F$290+$C308),INDEX($D$302:$W$302,,$C308)-SUM($D308:AU308),INDEX($D$302:$W$302,,$C308)/$F$290)))</f>
        <v>0</v>
      </c>
      <c r="AW308" s="7">
        <f>IF($F$290="n/a",0,IF(AW$3&lt;=$C308,0,IF(AW$3&gt;($F$290+$C308),INDEX($D$302:$W$302,,$C308)-SUM($D308:AV308),INDEX($D$302:$W$302,,$C308)/$F$290)))</f>
        <v>0</v>
      </c>
      <c r="AX308" s="7">
        <f>IF($F$290="n/a",0,IF(AX$3&lt;=$C308,0,IF(AX$3&gt;($F$290+$C308),INDEX($D$302:$W$302,,$C308)-SUM($D308:AW308),INDEX($D$302:$W$302,,$C308)/$F$290)))</f>
        <v>0</v>
      </c>
      <c r="AY308" s="7">
        <f>IF($F$290="n/a",0,IF(AY$3&lt;=$C308,0,IF(AY$3&gt;($F$290+$C308),INDEX($D$302:$W$302,,$C308)-SUM($D308:AX308),INDEX($D$302:$W$302,,$C308)/$F$290)))</f>
        <v>0</v>
      </c>
      <c r="AZ308" s="7">
        <f>IF($F$290="n/a",0,IF(AZ$3&lt;=$C308,0,IF(AZ$3&gt;($F$290+$C308),INDEX($D$302:$W$302,,$C308)-SUM($D308:AY308),INDEX($D$302:$W$302,,$C308)/$F$290)))</f>
        <v>0</v>
      </c>
      <c r="BA308" s="7">
        <f>IF($F$290="n/a",0,IF(BA$3&lt;=$C308,0,IF(BA$3&gt;($F$290+$C308),INDEX($D$302:$W$302,,$C308)-SUM($D308:AZ308),INDEX($D$302:$W$302,,$C308)/$F$290)))</f>
        <v>0</v>
      </c>
      <c r="BB308" s="7">
        <f>IF($F$290="n/a",0,IF(BB$3&lt;=$C308,0,IF(BB$3&gt;($F$290+$C308),INDEX($D$302:$W$302,,$C308)-SUM($D308:BA308),INDEX($D$302:$W$302,,$C308)/$F$290)))</f>
        <v>0</v>
      </c>
      <c r="BC308" s="7">
        <f>IF($F$290="n/a",0,IF(BC$3&lt;=$C308,0,IF(BC$3&gt;($F$290+$C308),INDEX($D$302:$W$302,,$C308)-SUM($D308:BB308),INDEX($D$302:$W$302,,$C308)/$F$290)))</f>
        <v>0</v>
      </c>
      <c r="BD308" s="7">
        <f>IF($F$290="n/a",0,IF(BD$3&lt;=$C308,0,IF(BD$3&gt;($F$290+$C308),INDEX($D$302:$W$302,,$C308)-SUM($D308:BC308),INDEX($D$302:$W$302,,$C308)/$F$290)))</f>
        <v>0</v>
      </c>
      <c r="BE308" s="7">
        <f>IF($F$290="n/a",0,IF(BE$3&lt;=$C308,0,IF(BE$3&gt;($F$290+$C308),INDEX($D$302:$W$302,,$C308)-SUM($D308:BD308),INDEX($D$302:$W$302,,$C308)/$F$290)))</f>
        <v>0</v>
      </c>
      <c r="BF308" s="7">
        <f>IF($F$290="n/a",0,IF(BF$3&lt;=$C308,0,IF(BF$3&gt;($F$290+$C308),INDEX($D$302:$W$302,,$C308)-SUM($D308:BE308),INDEX($D$302:$W$302,,$C308)/$F$290)))</f>
        <v>0</v>
      </c>
      <c r="BG308" s="7">
        <f>IF($F$290="n/a",0,IF(BG$3&lt;=$C308,0,IF(BG$3&gt;($F$290+$C308),INDEX($D$302:$W$302,,$C308)-SUM($D308:BF308),INDEX($D$302:$W$302,,$C308)/$F$290)))</f>
        <v>0</v>
      </c>
      <c r="BH308" s="7">
        <f>IF($F$290="n/a",0,IF(BH$3&lt;=$C308,0,IF(BH$3&gt;($F$290+$C308),INDEX($D$302:$W$302,,$C308)-SUM($D308:BG308),INDEX($D$302:$W$302,,$C308)/$F$290)))</f>
        <v>0</v>
      </c>
      <c r="BI308" s="7">
        <f>IF($F$290="n/a",0,IF(BI$3&lt;=$C308,0,IF(BI$3&gt;($F$290+$C308),INDEX($D$302:$W$302,,$C308)-SUM($D308:BH308),INDEX($D$302:$W$302,,$C308)/$F$290)))</f>
        <v>0</v>
      </c>
      <c r="BJ308" s="7">
        <f>IF($F$290="n/a",0,IF(BJ$3&lt;=$C308,0,IF(BJ$3&gt;($F$290+$C308),INDEX($D$302:$W$302,,$C308)-SUM($D308:BI308),INDEX($D$302:$W$302,,$C308)/$F$290)))</f>
        <v>0</v>
      </c>
      <c r="BK308" s="7">
        <f>IF($F$290="n/a",0,IF(BK$3&lt;=$C308,0,IF(BK$3&gt;($F$290+$C308),INDEX($D$302:$W$302,,$C308)-SUM($D308:BJ308),INDEX($D$302:$W$302,,$C308)/$F$290)))</f>
        <v>0</v>
      </c>
    </row>
    <row r="309" spans="2:63" hidden="1" outlineLevel="1">
      <c r="B309" s="14">
        <v>2017</v>
      </c>
      <c r="C309">
        <v>5</v>
      </c>
      <c r="D309" s="7"/>
      <c r="E309" s="7">
        <f>IF($F$290="n/a",0,IF(E$3&lt;=$C309,0,IF(E$3&gt;($F$290+$C309),INDEX($D$302:$W$302,,$C309)-SUM($D309:D309),INDEX($D$302:$W$302,,$C309)/$F$290)))</f>
        <v>0</v>
      </c>
      <c r="F309" s="7">
        <f>IF($F$290="n/a",0,IF(F$3&lt;=$C309,0,IF(F$3&gt;($F$290+$C309),INDEX($D$302:$W$302,,$C309)-SUM($D309:E309),INDEX($D$302:$W$302,,$C309)/$F$290)))</f>
        <v>0</v>
      </c>
      <c r="G309" s="7">
        <f>IF($F$290="n/a",0,IF(G$3&lt;=$C309,0,IF(G$3&gt;($F$290+$C309),INDEX($D$302:$W$302,,$C309)-SUM($D309:F309),INDEX($D$302:$W$302,,$C309)/$F$290)))</f>
        <v>0</v>
      </c>
      <c r="H309" s="10">
        <f>IF($F$290="n/a",0,IF(H$3&lt;=$C309,0,IF(H$3&gt;($F$290+$C309),INDEX($D$302:$W$302,,$C309)-SUM($D309:G309),INDEX($D$302:$W$302,,$C309)/$F$290)))</f>
        <v>0</v>
      </c>
      <c r="I309" s="11">
        <f>IF($F$290="n/a",0,IF(I$3&lt;=$C309,0,IF(I$3&gt;($F$290+$C309),INDEX($D$302:$W$302,,$C309)-SUM($D309:H309),INDEX($D$302:$W$302,,$C309)/$F$290)))</f>
        <v>6.4493808809815312E-2</v>
      </c>
      <c r="J309" s="7">
        <f>IF($F$290="n/a",0,IF(J$3&lt;=$C309,0,IF(J$3&gt;($F$290+$C309),INDEX($D$302:$W$302,,$C309)-SUM($D309:I309),INDEX($D$302:$W$302,,$C309)/$F$290)))</f>
        <v>6.4493808809815312E-2</v>
      </c>
      <c r="K309" s="7">
        <f>IF($F$290="n/a",0,IF(K$3&lt;=$C309,0,IF(K$3&gt;($F$290+$C309),INDEX($D$302:$W$302,,$C309)-SUM($D309:J309),INDEX($D$302:$W$302,,$C309)/$F$290)))</f>
        <v>6.4493808809815312E-2</v>
      </c>
      <c r="L309" s="7">
        <f>IF($F$290="n/a",0,IF(L$3&lt;=$C309,0,IF(L$3&gt;($F$290+$C309),INDEX($D$302:$W$302,,$C309)-SUM($D309:K309),INDEX($D$302:$W$302,,$C309)/$F$290)))</f>
        <v>6.4493808809815312E-2</v>
      </c>
      <c r="M309" s="7">
        <f>IF($F$290="n/a",0,IF(M$3&lt;=$C309,0,IF(M$3&gt;($F$290+$C309),INDEX($D$302:$W$302,,$C309)-SUM($D309:L309),INDEX($D$302:$W$302,,$C309)/$F$290)))</f>
        <v>6.4493808809815312E-2</v>
      </c>
      <c r="N309" s="7">
        <f>IF($F$290="n/a",0,IF(N$3&lt;=$C309,0,IF(N$3&gt;($F$290+$C309),INDEX($D$302:$W$302,,$C309)-SUM($D309:M309),INDEX($D$302:$W$302,,$C309)/$F$290)))</f>
        <v>6.4493808809815312E-2</v>
      </c>
      <c r="O309" s="7">
        <f>IF($F$290="n/a",0,IF(O$3&lt;=$C309,0,IF(O$3&gt;($F$290+$C309),INDEX($D$302:$W$302,,$C309)-SUM($D309:N309),INDEX($D$302:$W$302,,$C309)/$F$290)))</f>
        <v>6.4493808809815312E-2</v>
      </c>
      <c r="P309" s="7">
        <f>IF($F$290="n/a",0,IF(P$3&lt;=$C309,0,IF(P$3&gt;($F$290+$C309),INDEX($D$302:$W$302,,$C309)-SUM($D309:O309),INDEX($D$302:$W$302,,$C309)/$F$290)))</f>
        <v>6.4493808809815312E-2</v>
      </c>
      <c r="Q309" s="7">
        <f>IF($F$290="n/a",0,IF(Q$3&lt;=$C309,0,IF(Q$3&gt;($F$290+$C309),INDEX($D$302:$W$302,,$C309)-SUM($D309:P309),INDEX($D$302:$W$302,,$C309)/$F$290)))</f>
        <v>6.4493808809815312E-2</v>
      </c>
      <c r="R309" s="7">
        <f>IF($F$290="n/a",0,IF(R$3&lt;=$C309,0,IF(R$3&gt;($F$290+$C309),INDEX($D$302:$W$302,,$C309)-SUM($D309:Q309),INDEX($D$302:$W$302,,$C309)/$F$290)))</f>
        <v>6.4493808809815312E-2</v>
      </c>
      <c r="S309" s="7">
        <f>IF($F$290="n/a",0,IF(S$3&lt;=$C309,0,IF(S$3&gt;($F$290+$C309),INDEX($D$302:$W$302,,$C309)-SUM($D309:R309),INDEX($D$302:$W$302,,$C309)/$F$290)))</f>
        <v>6.4493808809815312E-2</v>
      </c>
      <c r="T309" s="7">
        <f>IF($F$290="n/a",0,IF(T$3&lt;=$C309,0,IF(T$3&gt;($F$290+$C309),INDEX($D$302:$W$302,,$C309)-SUM($D309:S309),INDEX($D$302:$W$302,,$C309)/$F$290)))</f>
        <v>6.4493808809815312E-2</v>
      </c>
      <c r="U309" s="7">
        <f>IF($F$290="n/a",0,IF(U$3&lt;=$C309,0,IF(U$3&gt;($F$290+$C309),INDEX($D$302:$W$302,,$C309)-SUM($D309:T309),INDEX($D$302:$W$302,,$C309)/$F$290)))</f>
        <v>6.4493808809815312E-2</v>
      </c>
      <c r="V309" s="7">
        <f>IF($F$290="n/a",0,IF(V$3&lt;=$C309,0,IF(V$3&gt;($F$290+$C309),INDEX($D$302:$W$302,,$C309)-SUM($D309:U309),INDEX($D$302:$W$302,,$C309)/$F$290)))</f>
        <v>6.4493808809815312E-2</v>
      </c>
      <c r="W309" s="7">
        <f>IF($F$290="n/a",0,IF(W$3&lt;=$C309,0,IF(W$3&gt;($F$290+$C309),INDEX($D$302:$W$302,,$C309)-SUM($D309:V309),INDEX($D$302:$W$302,,$C309)/$F$290)))</f>
        <v>6.4493808809815312E-2</v>
      </c>
      <c r="X309" s="7">
        <f>IF($F$290="n/a",0,IF(X$3&lt;=$C309,0,IF(X$3&gt;($F$290+$C309),INDEX($D$302:$W$302,,$C309)-SUM($D309:W309),INDEX($D$302:$W$302,,$C309)/$F$290)))</f>
        <v>3.3306690738754696E-16</v>
      </c>
      <c r="Y309" s="7">
        <f>IF($F$290="n/a",0,IF(Y$3&lt;=$C309,0,IF(Y$3&gt;($F$290+$C309),INDEX($D$302:$W$302,,$C309)-SUM($D309:X309),INDEX($D$302:$W$302,,$C309)/$F$290)))</f>
        <v>0</v>
      </c>
      <c r="Z309" s="7">
        <f>IF($F$290="n/a",0,IF(Z$3&lt;=$C309,0,IF(Z$3&gt;($F$290+$C309),INDEX($D$302:$W$302,,$C309)-SUM($D309:Y309),INDEX($D$302:$W$302,,$C309)/$F$290)))</f>
        <v>0</v>
      </c>
      <c r="AA309" s="7">
        <f>IF($F$290="n/a",0,IF(AA$3&lt;=$C309,0,IF(AA$3&gt;($F$290+$C309),INDEX($D$302:$W$302,,$C309)-SUM($D309:Z309),INDEX($D$302:$W$302,,$C309)/$F$290)))</f>
        <v>0</v>
      </c>
      <c r="AB309" s="7">
        <f>IF($F$290="n/a",0,IF(AB$3&lt;=$C309,0,IF(AB$3&gt;($F$290+$C309),INDEX($D$302:$W$302,,$C309)-SUM($D309:AA309),INDEX($D$302:$W$302,,$C309)/$F$290)))</f>
        <v>0</v>
      </c>
      <c r="AC309" s="7">
        <f>IF($F$290="n/a",0,IF(AC$3&lt;=$C309,0,IF(AC$3&gt;($F$290+$C309),INDEX($D$302:$W$302,,$C309)-SUM($D309:AB309),INDEX($D$302:$W$302,,$C309)/$F$290)))</f>
        <v>0</v>
      </c>
      <c r="AD309" s="7">
        <f>IF($F$290="n/a",0,IF(AD$3&lt;=$C309,0,IF(AD$3&gt;($F$290+$C309),INDEX($D$302:$W$302,,$C309)-SUM($D309:AC309),INDEX($D$302:$W$302,,$C309)/$F$290)))</f>
        <v>0</v>
      </c>
      <c r="AE309" s="7">
        <f>IF($F$290="n/a",0,IF(AE$3&lt;=$C309,0,IF(AE$3&gt;($F$290+$C309),INDEX($D$302:$W$302,,$C309)-SUM($D309:AD309),INDEX($D$302:$W$302,,$C309)/$F$290)))</f>
        <v>0</v>
      </c>
      <c r="AF309" s="7">
        <f>IF($F$290="n/a",0,IF(AF$3&lt;=$C309,0,IF(AF$3&gt;($F$290+$C309),INDEX($D$302:$W$302,,$C309)-SUM($D309:AE309),INDEX($D$302:$W$302,,$C309)/$F$290)))</f>
        <v>0</v>
      </c>
      <c r="AG309" s="7">
        <f>IF($F$290="n/a",0,IF(AG$3&lt;=$C309,0,IF(AG$3&gt;($F$290+$C309),INDEX($D$302:$W$302,,$C309)-SUM($D309:AF309),INDEX($D$302:$W$302,,$C309)/$F$290)))</f>
        <v>0</v>
      </c>
      <c r="AH309" s="7">
        <f>IF($F$290="n/a",0,IF(AH$3&lt;=$C309,0,IF(AH$3&gt;($F$290+$C309),INDEX($D$302:$W$302,,$C309)-SUM($D309:AG309),INDEX($D$302:$W$302,,$C309)/$F$290)))</f>
        <v>0</v>
      </c>
      <c r="AI309" s="7">
        <f>IF($F$290="n/a",0,IF(AI$3&lt;=$C309,0,IF(AI$3&gt;($F$290+$C309),INDEX($D$302:$W$302,,$C309)-SUM($D309:AH309),INDEX($D$302:$W$302,,$C309)/$F$290)))</f>
        <v>0</v>
      </c>
      <c r="AJ309" s="7">
        <f>IF($F$290="n/a",0,IF(AJ$3&lt;=$C309,0,IF(AJ$3&gt;($F$290+$C309),INDEX($D$302:$W$302,,$C309)-SUM($D309:AI309),INDEX($D$302:$W$302,,$C309)/$F$290)))</f>
        <v>0</v>
      </c>
      <c r="AK309" s="7">
        <f>IF($F$290="n/a",0,IF(AK$3&lt;=$C309,0,IF(AK$3&gt;($F$290+$C309),INDEX($D$302:$W$302,,$C309)-SUM($D309:AJ309),INDEX($D$302:$W$302,,$C309)/$F$290)))</f>
        <v>0</v>
      </c>
      <c r="AL309" s="7">
        <f>IF($F$290="n/a",0,IF(AL$3&lt;=$C309,0,IF(AL$3&gt;($F$290+$C309),INDEX($D$302:$W$302,,$C309)-SUM($D309:AK309),INDEX($D$302:$W$302,,$C309)/$F$290)))</f>
        <v>0</v>
      </c>
      <c r="AM309" s="7">
        <f>IF($F$290="n/a",0,IF(AM$3&lt;=$C309,0,IF(AM$3&gt;($F$290+$C309),INDEX($D$302:$W$302,,$C309)-SUM($D309:AL309),INDEX($D$302:$W$302,,$C309)/$F$290)))</f>
        <v>0</v>
      </c>
      <c r="AN309" s="7">
        <f>IF($F$290="n/a",0,IF(AN$3&lt;=$C309,0,IF(AN$3&gt;($F$290+$C309),INDEX($D$302:$W$302,,$C309)-SUM($D309:AM309),INDEX($D$302:$W$302,,$C309)/$F$290)))</f>
        <v>0</v>
      </c>
      <c r="AO309" s="7">
        <f>IF($F$290="n/a",0,IF(AO$3&lt;=$C309,0,IF(AO$3&gt;($F$290+$C309),INDEX($D$302:$W$302,,$C309)-SUM($D309:AN309),INDEX($D$302:$W$302,,$C309)/$F$290)))</f>
        <v>0</v>
      </c>
      <c r="AP309" s="7">
        <f>IF($F$290="n/a",0,IF(AP$3&lt;=$C309,0,IF(AP$3&gt;($F$290+$C309),INDEX($D$302:$W$302,,$C309)-SUM($D309:AO309),INDEX($D$302:$W$302,,$C309)/$F$290)))</f>
        <v>0</v>
      </c>
      <c r="AQ309" s="7">
        <f>IF($F$290="n/a",0,IF(AQ$3&lt;=$C309,0,IF(AQ$3&gt;($F$290+$C309),INDEX($D$302:$W$302,,$C309)-SUM($D309:AP309),INDEX($D$302:$W$302,,$C309)/$F$290)))</f>
        <v>0</v>
      </c>
      <c r="AR309" s="7">
        <f>IF($F$290="n/a",0,IF(AR$3&lt;=$C309,0,IF(AR$3&gt;($F$290+$C309),INDEX($D$302:$W$302,,$C309)-SUM($D309:AQ309),INDEX($D$302:$W$302,,$C309)/$F$290)))</f>
        <v>0</v>
      </c>
      <c r="AS309" s="7">
        <f>IF($F$290="n/a",0,IF(AS$3&lt;=$C309,0,IF(AS$3&gt;($F$290+$C309),INDEX($D$302:$W$302,,$C309)-SUM($D309:AR309),INDEX($D$302:$W$302,,$C309)/$F$290)))</f>
        <v>0</v>
      </c>
      <c r="AT309" s="7">
        <f>IF($F$290="n/a",0,IF(AT$3&lt;=$C309,0,IF(AT$3&gt;($F$290+$C309),INDEX($D$302:$W$302,,$C309)-SUM($D309:AS309),INDEX($D$302:$W$302,,$C309)/$F$290)))</f>
        <v>0</v>
      </c>
      <c r="AU309" s="7">
        <f>IF($F$290="n/a",0,IF(AU$3&lt;=$C309,0,IF(AU$3&gt;($F$290+$C309),INDEX($D$302:$W$302,,$C309)-SUM($D309:AT309),INDEX($D$302:$W$302,,$C309)/$F$290)))</f>
        <v>0</v>
      </c>
      <c r="AV309" s="7">
        <f>IF($F$290="n/a",0,IF(AV$3&lt;=$C309,0,IF(AV$3&gt;($F$290+$C309),INDEX($D$302:$W$302,,$C309)-SUM($D309:AU309),INDEX($D$302:$W$302,,$C309)/$F$290)))</f>
        <v>0</v>
      </c>
      <c r="AW309" s="7">
        <f>IF($F$290="n/a",0,IF(AW$3&lt;=$C309,0,IF(AW$3&gt;($F$290+$C309),INDEX($D$302:$W$302,,$C309)-SUM($D309:AV309),INDEX($D$302:$W$302,,$C309)/$F$290)))</f>
        <v>0</v>
      </c>
      <c r="AX309" s="7">
        <f>IF($F$290="n/a",0,IF(AX$3&lt;=$C309,0,IF(AX$3&gt;($F$290+$C309),INDEX($D$302:$W$302,,$C309)-SUM($D309:AW309),INDEX($D$302:$W$302,,$C309)/$F$290)))</f>
        <v>0</v>
      </c>
      <c r="AY309" s="7">
        <f>IF($F$290="n/a",0,IF(AY$3&lt;=$C309,0,IF(AY$3&gt;($F$290+$C309),INDEX($D$302:$W$302,,$C309)-SUM($D309:AX309),INDEX($D$302:$W$302,,$C309)/$F$290)))</f>
        <v>0</v>
      </c>
      <c r="AZ309" s="7">
        <f>IF($F$290="n/a",0,IF(AZ$3&lt;=$C309,0,IF(AZ$3&gt;($F$290+$C309),INDEX($D$302:$W$302,,$C309)-SUM($D309:AY309),INDEX($D$302:$W$302,,$C309)/$F$290)))</f>
        <v>0</v>
      </c>
      <c r="BA309" s="7">
        <f>IF($F$290="n/a",0,IF(BA$3&lt;=$C309,0,IF(BA$3&gt;($F$290+$C309),INDEX($D$302:$W$302,,$C309)-SUM($D309:AZ309),INDEX($D$302:$W$302,,$C309)/$F$290)))</f>
        <v>0</v>
      </c>
      <c r="BB309" s="7">
        <f>IF($F$290="n/a",0,IF(BB$3&lt;=$C309,0,IF(BB$3&gt;($F$290+$C309),INDEX($D$302:$W$302,,$C309)-SUM($D309:BA309),INDEX($D$302:$W$302,,$C309)/$F$290)))</f>
        <v>0</v>
      </c>
      <c r="BC309" s="7">
        <f>IF($F$290="n/a",0,IF(BC$3&lt;=$C309,0,IF(BC$3&gt;($F$290+$C309),INDEX($D$302:$W$302,,$C309)-SUM($D309:BB309),INDEX($D$302:$W$302,,$C309)/$F$290)))</f>
        <v>0</v>
      </c>
      <c r="BD309" s="7">
        <f>IF($F$290="n/a",0,IF(BD$3&lt;=$C309,0,IF(BD$3&gt;($F$290+$C309),INDEX($D$302:$W$302,,$C309)-SUM($D309:BC309),INDEX($D$302:$W$302,,$C309)/$F$290)))</f>
        <v>0</v>
      </c>
      <c r="BE309" s="7">
        <f>IF($F$290="n/a",0,IF(BE$3&lt;=$C309,0,IF(BE$3&gt;($F$290+$C309),INDEX($D$302:$W$302,,$C309)-SUM($D309:BD309),INDEX($D$302:$W$302,,$C309)/$F$290)))</f>
        <v>0</v>
      </c>
      <c r="BF309" s="7">
        <f>IF($F$290="n/a",0,IF(BF$3&lt;=$C309,0,IF(BF$3&gt;($F$290+$C309),INDEX($D$302:$W$302,,$C309)-SUM($D309:BE309),INDEX($D$302:$W$302,,$C309)/$F$290)))</f>
        <v>0</v>
      </c>
      <c r="BG309" s="7">
        <f>IF($F$290="n/a",0,IF(BG$3&lt;=$C309,0,IF(BG$3&gt;($F$290+$C309),INDEX($D$302:$W$302,,$C309)-SUM($D309:BF309),INDEX($D$302:$W$302,,$C309)/$F$290)))</f>
        <v>0</v>
      </c>
      <c r="BH309" s="7">
        <f>IF($F$290="n/a",0,IF(BH$3&lt;=$C309,0,IF(BH$3&gt;($F$290+$C309),INDEX($D$302:$W$302,,$C309)-SUM($D309:BG309),INDEX($D$302:$W$302,,$C309)/$F$290)))</f>
        <v>0</v>
      </c>
      <c r="BI309" s="7">
        <f>IF($F$290="n/a",0,IF(BI$3&lt;=$C309,0,IF(BI$3&gt;($F$290+$C309),INDEX($D$302:$W$302,,$C309)-SUM($D309:BH309),INDEX($D$302:$W$302,,$C309)/$F$290)))</f>
        <v>0</v>
      </c>
      <c r="BJ309" s="7">
        <f>IF($F$290="n/a",0,IF(BJ$3&lt;=$C309,0,IF(BJ$3&gt;($F$290+$C309),INDEX($D$302:$W$302,,$C309)-SUM($D309:BI309),INDEX($D$302:$W$302,,$C309)/$F$290)))</f>
        <v>0</v>
      </c>
      <c r="BK309" s="7">
        <f>IF($F$290="n/a",0,IF(BK$3&lt;=$C309,0,IF(BK$3&gt;($F$290+$C309),INDEX($D$302:$W$302,,$C309)-SUM($D309:BJ309),INDEX($D$302:$W$302,,$C309)/$F$290)))</f>
        <v>0</v>
      </c>
    </row>
    <row r="310" spans="2:63" hidden="1" outlineLevel="1">
      <c r="B310" s="14">
        <v>2018</v>
      </c>
      <c r="C310">
        <v>6</v>
      </c>
      <c r="D310" s="7"/>
      <c r="E310" s="7">
        <f>IF($F$290="n/a",0,IF(E$3&lt;=$C310,0,IF(E$3&gt;($F$290+$C310),INDEX($D$302:$W$302,,$C310)-SUM($D310:D310),INDEX($D$302:$W$302,,$C310)/$F$290)))</f>
        <v>0</v>
      </c>
      <c r="F310" s="7">
        <f>IF($F$290="n/a",0,IF(F$3&lt;=$C310,0,IF(F$3&gt;($F$290+$C310),INDEX($D$302:$W$302,,$C310)-SUM($D310:E310),INDEX($D$302:$W$302,,$C310)/$F$290)))</f>
        <v>0</v>
      </c>
      <c r="G310" s="7">
        <f>IF($F$290="n/a",0,IF(G$3&lt;=$C310,0,IF(G$3&gt;($F$290+$C310),INDEX($D$302:$W$302,,$C310)-SUM($D310:F310),INDEX($D$302:$W$302,,$C310)/$F$290)))</f>
        <v>0</v>
      </c>
      <c r="H310" s="10">
        <f>IF($F$290="n/a",0,IF(H$3&lt;=$C310,0,IF(H$3&gt;($F$290+$C310),INDEX($D$302:$W$302,,$C310)-SUM($D310:G310),INDEX($D$302:$W$302,,$C310)/$F$290)))</f>
        <v>0</v>
      </c>
      <c r="I310" s="11">
        <f>IF($F$290="n/a",0,IF(I$3&lt;=$C310,0,IF(I$3&gt;($F$290+$C310),INDEX($D$302:$W$302,,$C310)-SUM($D310:H310),INDEX($D$302:$W$302,,$C310)/$F$290)))</f>
        <v>0</v>
      </c>
      <c r="J310" s="7">
        <f>IF($F$290="n/a",0,IF(J$3&lt;=$C310,0,IF(J$3&gt;($F$290+$C310),INDEX($D$302:$W$302,,$C310)-SUM($D310:I310),INDEX($D$302:$W$302,,$C310)/$F$290)))</f>
        <v>0</v>
      </c>
      <c r="K310" s="7">
        <f>IF($F$290="n/a",0,IF(K$3&lt;=$C310,0,IF(K$3&gt;($F$290+$C310),INDEX($D$302:$W$302,,$C310)-SUM($D310:J310),INDEX($D$302:$W$302,,$C310)/$F$290)))</f>
        <v>0</v>
      </c>
      <c r="L310" s="7">
        <f>IF($F$290="n/a",0,IF(L$3&lt;=$C310,0,IF(L$3&gt;($F$290+$C310),INDEX($D$302:$W$302,,$C310)-SUM($D310:K310),INDEX($D$302:$W$302,,$C310)/$F$290)))</f>
        <v>0</v>
      </c>
      <c r="M310" s="7">
        <f>IF($F$290="n/a",0,IF(M$3&lt;=$C310,0,IF(M$3&gt;($F$290+$C310),INDEX($D$302:$W$302,,$C310)-SUM($D310:L310),INDEX($D$302:$W$302,,$C310)/$F$290)))</f>
        <v>0</v>
      </c>
      <c r="N310" s="7">
        <f>IF($F$290="n/a",0,IF(N$3&lt;=$C310,0,IF(N$3&gt;($F$290+$C310),INDEX($D$302:$W$302,,$C310)-SUM($D310:M310),INDEX($D$302:$W$302,,$C310)/$F$290)))</f>
        <v>0</v>
      </c>
      <c r="O310" s="7">
        <f>IF($F$290="n/a",0,IF(O$3&lt;=$C310,0,IF(O$3&gt;($F$290+$C310),INDEX($D$302:$W$302,,$C310)-SUM($D310:N310),INDEX($D$302:$W$302,,$C310)/$F$290)))</f>
        <v>0</v>
      </c>
      <c r="P310" s="7">
        <f>IF($F$290="n/a",0,IF(P$3&lt;=$C310,0,IF(P$3&gt;($F$290+$C310),INDEX($D$302:$W$302,,$C310)-SUM($D310:O310),INDEX($D$302:$W$302,,$C310)/$F$290)))</f>
        <v>0</v>
      </c>
      <c r="Q310" s="7">
        <f>IF($F$290="n/a",0,IF(Q$3&lt;=$C310,0,IF(Q$3&gt;($F$290+$C310),INDEX($D$302:$W$302,,$C310)-SUM($D310:P310),INDEX($D$302:$W$302,,$C310)/$F$290)))</f>
        <v>0</v>
      </c>
      <c r="R310" s="7">
        <f>IF($F$290="n/a",0,IF(R$3&lt;=$C310,0,IF(R$3&gt;($F$290+$C310),INDEX($D$302:$W$302,,$C310)-SUM($D310:Q310),INDEX($D$302:$W$302,,$C310)/$F$290)))</f>
        <v>0</v>
      </c>
      <c r="S310" s="7">
        <f>IF($F$290="n/a",0,IF(S$3&lt;=$C310,0,IF(S$3&gt;($F$290+$C310),INDEX($D$302:$W$302,,$C310)-SUM($D310:R310),INDEX($D$302:$W$302,,$C310)/$F$290)))</f>
        <v>0</v>
      </c>
      <c r="T310" s="7">
        <f>IF($F$290="n/a",0,IF(T$3&lt;=$C310,0,IF(T$3&gt;($F$290+$C310),INDEX($D$302:$W$302,,$C310)-SUM($D310:S310),INDEX($D$302:$W$302,,$C310)/$F$290)))</f>
        <v>0</v>
      </c>
      <c r="U310" s="7">
        <f>IF($F$290="n/a",0,IF(U$3&lt;=$C310,0,IF(U$3&gt;($F$290+$C310),INDEX($D$302:$W$302,,$C310)-SUM($D310:T310),INDEX($D$302:$W$302,,$C310)/$F$290)))</f>
        <v>0</v>
      </c>
      <c r="V310" s="7">
        <f>IF($F$290="n/a",0,IF(V$3&lt;=$C310,0,IF(V$3&gt;($F$290+$C310),INDEX($D$302:$W$302,,$C310)-SUM($D310:U310),INDEX($D$302:$W$302,,$C310)/$F$290)))</f>
        <v>0</v>
      </c>
      <c r="W310" s="7">
        <f>IF($F$290="n/a",0,IF(W$3&lt;=$C310,0,IF(W$3&gt;($F$290+$C310),INDEX($D$302:$W$302,,$C310)-SUM($D310:V310),INDEX($D$302:$W$302,,$C310)/$F$290)))</f>
        <v>0</v>
      </c>
      <c r="X310" s="7">
        <f>IF($F$290="n/a",0,IF(X$3&lt;=$C310,0,IF(X$3&gt;($F$290+$C310),INDEX($D$302:$W$302,,$C310)-SUM($D310:W310),INDEX($D$302:$W$302,,$C310)/$F$290)))</f>
        <v>0</v>
      </c>
      <c r="Y310" s="7">
        <f>IF($F$290="n/a",0,IF(Y$3&lt;=$C310,0,IF(Y$3&gt;($F$290+$C310),INDEX($D$302:$W$302,,$C310)-SUM($D310:X310),INDEX($D$302:$W$302,,$C310)/$F$290)))</f>
        <v>0</v>
      </c>
      <c r="Z310" s="7">
        <f>IF($F$290="n/a",0,IF(Z$3&lt;=$C310,0,IF(Z$3&gt;($F$290+$C310),INDEX($D$302:$W$302,,$C310)-SUM($D310:Y310),INDEX($D$302:$W$302,,$C310)/$F$290)))</f>
        <v>0</v>
      </c>
      <c r="AA310" s="7">
        <f>IF($F$290="n/a",0,IF(AA$3&lt;=$C310,0,IF(AA$3&gt;($F$290+$C310),INDEX($D$302:$W$302,,$C310)-SUM($D310:Z310),INDEX($D$302:$W$302,,$C310)/$F$290)))</f>
        <v>0</v>
      </c>
      <c r="AB310" s="7">
        <f>IF($F$290="n/a",0,IF(AB$3&lt;=$C310,0,IF(AB$3&gt;($F$290+$C310),INDEX($D$302:$W$302,,$C310)-SUM($D310:AA310),INDEX($D$302:$W$302,,$C310)/$F$290)))</f>
        <v>0</v>
      </c>
      <c r="AC310" s="7">
        <f>IF($F$290="n/a",0,IF(AC$3&lt;=$C310,0,IF(AC$3&gt;($F$290+$C310),INDEX($D$302:$W$302,,$C310)-SUM($D310:AB310),INDEX($D$302:$W$302,,$C310)/$F$290)))</f>
        <v>0</v>
      </c>
      <c r="AD310" s="7">
        <f>IF($F$290="n/a",0,IF(AD$3&lt;=$C310,0,IF(AD$3&gt;($F$290+$C310),INDEX($D$302:$W$302,,$C310)-SUM($D310:AC310),INDEX($D$302:$W$302,,$C310)/$F$290)))</f>
        <v>0</v>
      </c>
      <c r="AE310" s="7">
        <f>IF($F$290="n/a",0,IF(AE$3&lt;=$C310,0,IF(AE$3&gt;($F$290+$C310),INDEX($D$302:$W$302,,$C310)-SUM($D310:AD310),INDEX($D$302:$W$302,,$C310)/$F$290)))</f>
        <v>0</v>
      </c>
      <c r="AF310" s="7">
        <f>IF($F$290="n/a",0,IF(AF$3&lt;=$C310,0,IF(AF$3&gt;($F$290+$C310),INDEX($D$302:$W$302,,$C310)-SUM($D310:AE310),INDEX($D$302:$W$302,,$C310)/$F$290)))</f>
        <v>0</v>
      </c>
      <c r="AG310" s="7">
        <f>IF($F$290="n/a",0,IF(AG$3&lt;=$C310,0,IF(AG$3&gt;($F$290+$C310),INDEX($D$302:$W$302,,$C310)-SUM($D310:AF310),INDEX($D$302:$W$302,,$C310)/$F$290)))</f>
        <v>0</v>
      </c>
      <c r="AH310" s="7">
        <f>IF($F$290="n/a",0,IF(AH$3&lt;=$C310,0,IF(AH$3&gt;($F$290+$C310),INDEX($D$302:$W$302,,$C310)-SUM($D310:AG310),INDEX($D$302:$W$302,,$C310)/$F$290)))</f>
        <v>0</v>
      </c>
      <c r="AI310" s="7">
        <f>IF($F$290="n/a",0,IF(AI$3&lt;=$C310,0,IF(AI$3&gt;($F$290+$C310),INDEX($D$302:$W$302,,$C310)-SUM($D310:AH310),INDEX($D$302:$W$302,,$C310)/$F$290)))</f>
        <v>0</v>
      </c>
      <c r="AJ310" s="7">
        <f>IF($F$290="n/a",0,IF(AJ$3&lt;=$C310,0,IF(AJ$3&gt;($F$290+$C310),INDEX($D$302:$W$302,,$C310)-SUM($D310:AI310),INDEX($D$302:$W$302,,$C310)/$F$290)))</f>
        <v>0</v>
      </c>
      <c r="AK310" s="7">
        <f>IF($F$290="n/a",0,IF(AK$3&lt;=$C310,0,IF(AK$3&gt;($F$290+$C310),INDEX($D$302:$W$302,,$C310)-SUM($D310:AJ310),INDEX($D$302:$W$302,,$C310)/$F$290)))</f>
        <v>0</v>
      </c>
      <c r="AL310" s="7">
        <f>IF($F$290="n/a",0,IF(AL$3&lt;=$C310,0,IF(AL$3&gt;($F$290+$C310),INDEX($D$302:$W$302,,$C310)-SUM($D310:AK310),INDEX($D$302:$W$302,,$C310)/$F$290)))</f>
        <v>0</v>
      </c>
      <c r="AM310" s="7">
        <f>IF($F$290="n/a",0,IF(AM$3&lt;=$C310,0,IF(AM$3&gt;($F$290+$C310),INDEX($D$302:$W$302,,$C310)-SUM($D310:AL310),INDEX($D$302:$W$302,,$C310)/$F$290)))</f>
        <v>0</v>
      </c>
      <c r="AN310" s="7">
        <f>IF($F$290="n/a",0,IF(AN$3&lt;=$C310,0,IF(AN$3&gt;($F$290+$C310),INDEX($D$302:$W$302,,$C310)-SUM($D310:AM310),INDEX($D$302:$W$302,,$C310)/$F$290)))</f>
        <v>0</v>
      </c>
      <c r="AO310" s="7">
        <f>IF($F$290="n/a",0,IF(AO$3&lt;=$C310,0,IF(AO$3&gt;($F$290+$C310),INDEX($D$302:$W$302,,$C310)-SUM($D310:AN310),INDEX($D$302:$W$302,,$C310)/$F$290)))</f>
        <v>0</v>
      </c>
      <c r="AP310" s="7">
        <f>IF($F$290="n/a",0,IF(AP$3&lt;=$C310,0,IF(AP$3&gt;($F$290+$C310),INDEX($D$302:$W$302,,$C310)-SUM($D310:AO310),INDEX($D$302:$W$302,,$C310)/$F$290)))</f>
        <v>0</v>
      </c>
      <c r="AQ310" s="7">
        <f>IF($F$290="n/a",0,IF(AQ$3&lt;=$C310,0,IF(AQ$3&gt;($F$290+$C310),INDEX($D$302:$W$302,,$C310)-SUM($D310:AP310),INDEX($D$302:$W$302,,$C310)/$F$290)))</f>
        <v>0</v>
      </c>
      <c r="AR310" s="7">
        <f>IF($F$290="n/a",0,IF(AR$3&lt;=$C310,0,IF(AR$3&gt;($F$290+$C310),INDEX($D$302:$W$302,,$C310)-SUM($D310:AQ310),INDEX($D$302:$W$302,,$C310)/$F$290)))</f>
        <v>0</v>
      </c>
      <c r="AS310" s="7">
        <f>IF($F$290="n/a",0,IF(AS$3&lt;=$C310,0,IF(AS$3&gt;($F$290+$C310),INDEX($D$302:$W$302,,$C310)-SUM($D310:AR310),INDEX($D$302:$W$302,,$C310)/$F$290)))</f>
        <v>0</v>
      </c>
      <c r="AT310" s="7">
        <f>IF($F$290="n/a",0,IF(AT$3&lt;=$C310,0,IF(AT$3&gt;($F$290+$C310),INDEX($D$302:$W$302,,$C310)-SUM($D310:AS310),INDEX($D$302:$W$302,,$C310)/$F$290)))</f>
        <v>0</v>
      </c>
      <c r="AU310" s="7">
        <f>IF($F$290="n/a",0,IF(AU$3&lt;=$C310,0,IF(AU$3&gt;($F$290+$C310),INDEX($D$302:$W$302,,$C310)-SUM($D310:AT310),INDEX($D$302:$W$302,,$C310)/$F$290)))</f>
        <v>0</v>
      </c>
      <c r="AV310" s="7">
        <f>IF($F$290="n/a",0,IF(AV$3&lt;=$C310,0,IF(AV$3&gt;($F$290+$C310),INDEX($D$302:$W$302,,$C310)-SUM($D310:AU310),INDEX($D$302:$W$302,,$C310)/$F$290)))</f>
        <v>0</v>
      </c>
      <c r="AW310" s="7">
        <f>IF($F$290="n/a",0,IF(AW$3&lt;=$C310,0,IF(AW$3&gt;($F$290+$C310),INDEX($D$302:$W$302,,$C310)-SUM($D310:AV310),INDEX($D$302:$W$302,,$C310)/$F$290)))</f>
        <v>0</v>
      </c>
      <c r="AX310" s="7">
        <f>IF($F$290="n/a",0,IF(AX$3&lt;=$C310,0,IF(AX$3&gt;($F$290+$C310),INDEX($D$302:$W$302,,$C310)-SUM($D310:AW310),INDEX($D$302:$W$302,,$C310)/$F$290)))</f>
        <v>0</v>
      </c>
      <c r="AY310" s="7">
        <f>IF($F$290="n/a",0,IF(AY$3&lt;=$C310,0,IF(AY$3&gt;($F$290+$C310),INDEX($D$302:$W$302,,$C310)-SUM($D310:AX310),INDEX($D$302:$W$302,,$C310)/$F$290)))</f>
        <v>0</v>
      </c>
      <c r="AZ310" s="7">
        <f>IF($F$290="n/a",0,IF(AZ$3&lt;=$C310,0,IF(AZ$3&gt;($F$290+$C310),INDEX($D$302:$W$302,,$C310)-SUM($D310:AY310),INDEX($D$302:$W$302,,$C310)/$F$290)))</f>
        <v>0</v>
      </c>
      <c r="BA310" s="7">
        <f>IF($F$290="n/a",0,IF(BA$3&lt;=$C310,0,IF(BA$3&gt;($F$290+$C310),INDEX($D$302:$W$302,,$C310)-SUM($D310:AZ310),INDEX($D$302:$W$302,,$C310)/$F$290)))</f>
        <v>0</v>
      </c>
      <c r="BB310" s="7">
        <f>IF($F$290="n/a",0,IF(BB$3&lt;=$C310,0,IF(BB$3&gt;($F$290+$C310),INDEX($D$302:$W$302,,$C310)-SUM($D310:BA310),INDEX($D$302:$W$302,,$C310)/$F$290)))</f>
        <v>0</v>
      </c>
      <c r="BC310" s="7">
        <f>IF($F$290="n/a",0,IF(BC$3&lt;=$C310,0,IF(BC$3&gt;($F$290+$C310),INDEX($D$302:$W$302,,$C310)-SUM($D310:BB310),INDEX($D$302:$W$302,,$C310)/$F$290)))</f>
        <v>0</v>
      </c>
      <c r="BD310" s="7">
        <f>IF($F$290="n/a",0,IF(BD$3&lt;=$C310,0,IF(BD$3&gt;($F$290+$C310),INDEX($D$302:$W$302,,$C310)-SUM($D310:BC310),INDEX($D$302:$W$302,,$C310)/$F$290)))</f>
        <v>0</v>
      </c>
      <c r="BE310" s="7">
        <f>IF($F$290="n/a",0,IF(BE$3&lt;=$C310,0,IF(BE$3&gt;($F$290+$C310),INDEX($D$302:$W$302,,$C310)-SUM($D310:BD310),INDEX($D$302:$W$302,,$C310)/$F$290)))</f>
        <v>0</v>
      </c>
      <c r="BF310" s="7">
        <f>IF($F$290="n/a",0,IF(BF$3&lt;=$C310,0,IF(BF$3&gt;($F$290+$C310),INDEX($D$302:$W$302,,$C310)-SUM($D310:BE310),INDEX($D$302:$W$302,,$C310)/$F$290)))</f>
        <v>0</v>
      </c>
      <c r="BG310" s="7">
        <f>IF($F$290="n/a",0,IF(BG$3&lt;=$C310,0,IF(BG$3&gt;($F$290+$C310),INDEX($D$302:$W$302,,$C310)-SUM($D310:BF310),INDEX($D$302:$W$302,,$C310)/$F$290)))</f>
        <v>0</v>
      </c>
      <c r="BH310" s="7">
        <f>IF($F$290="n/a",0,IF(BH$3&lt;=$C310,0,IF(BH$3&gt;($F$290+$C310),INDEX($D$302:$W$302,,$C310)-SUM($D310:BG310),INDEX($D$302:$W$302,,$C310)/$F$290)))</f>
        <v>0</v>
      </c>
      <c r="BI310" s="7">
        <f>IF($F$290="n/a",0,IF(BI$3&lt;=$C310,0,IF(BI$3&gt;($F$290+$C310),INDEX($D$302:$W$302,,$C310)-SUM($D310:BH310),INDEX($D$302:$W$302,,$C310)/$F$290)))</f>
        <v>0</v>
      </c>
      <c r="BJ310" s="7">
        <f>IF($F$290="n/a",0,IF(BJ$3&lt;=$C310,0,IF(BJ$3&gt;($F$290+$C310),INDEX($D$302:$W$302,,$C310)-SUM($D310:BI310),INDEX($D$302:$W$302,,$C310)/$F$290)))</f>
        <v>0</v>
      </c>
      <c r="BK310" s="7">
        <f>IF($F$290="n/a",0,IF(BK$3&lt;=$C310,0,IF(BK$3&gt;($F$290+$C310),INDEX($D$302:$W$302,,$C310)-SUM($D310:BJ310),INDEX($D$302:$W$302,,$C310)/$F$290)))</f>
        <v>0</v>
      </c>
    </row>
    <row r="311" spans="2:63" hidden="1" outlineLevel="1">
      <c r="B311" s="14">
        <v>2019</v>
      </c>
      <c r="C311">
        <v>7</v>
      </c>
      <c r="D311" s="7"/>
      <c r="E311" s="7">
        <f>IF($F$290="n/a",0,IF(E$3&lt;=$C311,0,IF(E$3&gt;($F$290+$C311),INDEX($D$302:$W$302,,$C311)-SUM($D311:D311),INDEX($D$302:$W$302,,$C311)/$F$290)))</f>
        <v>0</v>
      </c>
      <c r="F311" s="7">
        <f>IF($F$290="n/a",0,IF(F$3&lt;=$C311,0,IF(F$3&gt;($F$290+$C311),INDEX($D$302:$W$302,,$C311)-SUM($D311:E311),INDEX($D$302:$W$302,,$C311)/$F$290)))</f>
        <v>0</v>
      </c>
      <c r="G311" s="7">
        <f>IF($F$290="n/a",0,IF(G$3&lt;=$C311,0,IF(G$3&gt;($F$290+$C311),INDEX($D$302:$W$302,,$C311)-SUM($D311:F311),INDEX($D$302:$W$302,,$C311)/$F$290)))</f>
        <v>0</v>
      </c>
      <c r="H311" s="10">
        <f>IF($F$290="n/a",0,IF(H$3&lt;=$C311,0,IF(H$3&gt;($F$290+$C311),INDEX($D$302:$W$302,,$C311)-SUM($D311:G311),INDEX($D$302:$W$302,,$C311)/$F$290)))</f>
        <v>0</v>
      </c>
      <c r="I311" s="11">
        <f>IF($F$290="n/a",0,IF(I$3&lt;=$C311,0,IF(I$3&gt;($F$290+$C311),INDEX($D$302:$W$302,,$C311)-SUM($D311:H311),INDEX($D$302:$W$302,,$C311)/$F$290)))</f>
        <v>0</v>
      </c>
      <c r="J311" s="7">
        <f>IF($F$290="n/a",0,IF(J$3&lt;=$C311,0,IF(J$3&gt;($F$290+$C311),INDEX($D$302:$W$302,,$C311)-SUM($D311:I311),INDEX($D$302:$W$302,,$C311)/$F$290)))</f>
        <v>0</v>
      </c>
      <c r="K311" s="7">
        <f>IF($F$290="n/a",0,IF(K$3&lt;=$C311,0,IF(K$3&gt;($F$290+$C311),INDEX($D$302:$W$302,,$C311)-SUM($D311:J311),INDEX($D$302:$W$302,,$C311)/$F$290)))</f>
        <v>0</v>
      </c>
      <c r="L311" s="7">
        <f>IF($F$290="n/a",0,IF(L$3&lt;=$C311,0,IF(L$3&gt;($F$290+$C311),INDEX($D$302:$W$302,,$C311)-SUM($D311:K311),INDEX($D$302:$W$302,,$C311)/$F$290)))</f>
        <v>0</v>
      </c>
      <c r="M311" s="7">
        <f>IF($F$290="n/a",0,IF(M$3&lt;=$C311,0,IF(M$3&gt;($F$290+$C311),INDEX($D$302:$W$302,,$C311)-SUM($D311:L311),INDEX($D$302:$W$302,,$C311)/$F$290)))</f>
        <v>0</v>
      </c>
      <c r="N311" s="7">
        <f>IF($F$290="n/a",0,IF(N$3&lt;=$C311,0,IF(N$3&gt;($F$290+$C311),INDEX($D$302:$W$302,,$C311)-SUM($D311:M311),INDEX($D$302:$W$302,,$C311)/$F$290)))</f>
        <v>0</v>
      </c>
      <c r="O311" s="7">
        <f>IF($F$290="n/a",0,IF(O$3&lt;=$C311,0,IF(O$3&gt;($F$290+$C311),INDEX($D$302:$W$302,,$C311)-SUM($D311:N311),INDEX($D$302:$W$302,,$C311)/$F$290)))</f>
        <v>0</v>
      </c>
      <c r="P311" s="7">
        <f>IF($F$290="n/a",0,IF(P$3&lt;=$C311,0,IF(P$3&gt;($F$290+$C311),INDEX($D$302:$W$302,,$C311)-SUM($D311:O311),INDEX($D$302:$W$302,,$C311)/$F$290)))</f>
        <v>0</v>
      </c>
      <c r="Q311" s="7">
        <f>IF($F$290="n/a",0,IF(Q$3&lt;=$C311,0,IF(Q$3&gt;($F$290+$C311),INDEX($D$302:$W$302,,$C311)-SUM($D311:P311),INDEX($D$302:$W$302,,$C311)/$F$290)))</f>
        <v>0</v>
      </c>
      <c r="R311" s="7">
        <f>IF($F$290="n/a",0,IF(R$3&lt;=$C311,0,IF(R$3&gt;($F$290+$C311),INDEX($D$302:$W$302,,$C311)-SUM($D311:Q311),INDEX($D$302:$W$302,,$C311)/$F$290)))</f>
        <v>0</v>
      </c>
      <c r="S311" s="7">
        <f>IF($F$290="n/a",0,IF(S$3&lt;=$C311,0,IF(S$3&gt;($F$290+$C311),INDEX($D$302:$W$302,,$C311)-SUM($D311:R311),INDEX($D$302:$W$302,,$C311)/$F$290)))</f>
        <v>0</v>
      </c>
      <c r="T311" s="7">
        <f>IF($F$290="n/a",0,IF(T$3&lt;=$C311,0,IF(T$3&gt;($F$290+$C311),INDEX($D$302:$W$302,,$C311)-SUM($D311:S311),INDEX($D$302:$W$302,,$C311)/$F$290)))</f>
        <v>0</v>
      </c>
      <c r="U311" s="7">
        <f>IF($F$290="n/a",0,IF(U$3&lt;=$C311,0,IF(U$3&gt;($F$290+$C311),INDEX($D$302:$W$302,,$C311)-SUM($D311:T311),INDEX($D$302:$W$302,,$C311)/$F$290)))</f>
        <v>0</v>
      </c>
      <c r="V311" s="7">
        <f>IF($F$290="n/a",0,IF(V$3&lt;=$C311,0,IF(V$3&gt;($F$290+$C311),INDEX($D$302:$W$302,,$C311)-SUM($D311:U311),INDEX($D$302:$W$302,,$C311)/$F$290)))</f>
        <v>0</v>
      </c>
      <c r="W311" s="7">
        <f>IF($F$290="n/a",0,IF(W$3&lt;=$C311,0,IF(W$3&gt;($F$290+$C311),INDEX($D$302:$W$302,,$C311)-SUM($D311:V311),INDEX($D$302:$W$302,,$C311)/$F$290)))</f>
        <v>0</v>
      </c>
      <c r="X311" s="7">
        <f>IF($F$290="n/a",0,IF(X$3&lt;=$C311,0,IF(X$3&gt;($F$290+$C311),INDEX($D$302:$W$302,,$C311)-SUM($D311:W311),INDEX($D$302:$W$302,,$C311)/$F$290)))</f>
        <v>0</v>
      </c>
      <c r="Y311" s="7">
        <f>IF($F$290="n/a",0,IF(Y$3&lt;=$C311,0,IF(Y$3&gt;($F$290+$C311),INDEX($D$302:$W$302,,$C311)-SUM($D311:X311),INDEX($D$302:$W$302,,$C311)/$F$290)))</f>
        <v>0</v>
      </c>
      <c r="Z311" s="7">
        <f>IF($F$290="n/a",0,IF(Z$3&lt;=$C311,0,IF(Z$3&gt;($F$290+$C311),INDEX($D$302:$W$302,,$C311)-SUM($D311:Y311),INDEX($D$302:$W$302,,$C311)/$F$290)))</f>
        <v>0</v>
      </c>
      <c r="AA311" s="7">
        <f>IF($F$290="n/a",0,IF(AA$3&lt;=$C311,0,IF(AA$3&gt;($F$290+$C311),INDEX($D$302:$W$302,,$C311)-SUM($D311:Z311),INDEX($D$302:$W$302,,$C311)/$F$290)))</f>
        <v>0</v>
      </c>
      <c r="AB311" s="7">
        <f>IF($F$290="n/a",0,IF(AB$3&lt;=$C311,0,IF(AB$3&gt;($F$290+$C311),INDEX($D$302:$W$302,,$C311)-SUM($D311:AA311),INDEX($D$302:$W$302,,$C311)/$F$290)))</f>
        <v>0</v>
      </c>
      <c r="AC311" s="7">
        <f>IF($F$290="n/a",0,IF(AC$3&lt;=$C311,0,IF(AC$3&gt;($F$290+$C311),INDEX($D$302:$W$302,,$C311)-SUM($D311:AB311),INDEX($D$302:$W$302,,$C311)/$F$290)))</f>
        <v>0</v>
      </c>
      <c r="AD311" s="7">
        <f>IF($F$290="n/a",0,IF(AD$3&lt;=$C311,0,IF(AD$3&gt;($F$290+$C311),INDEX($D$302:$W$302,,$C311)-SUM($D311:AC311),INDEX($D$302:$W$302,,$C311)/$F$290)))</f>
        <v>0</v>
      </c>
      <c r="AE311" s="7">
        <f>IF($F$290="n/a",0,IF(AE$3&lt;=$C311,0,IF(AE$3&gt;($F$290+$C311),INDEX($D$302:$W$302,,$C311)-SUM($D311:AD311),INDEX($D$302:$W$302,,$C311)/$F$290)))</f>
        <v>0</v>
      </c>
      <c r="AF311" s="7">
        <f>IF($F$290="n/a",0,IF(AF$3&lt;=$C311,0,IF(AF$3&gt;($F$290+$C311),INDEX($D$302:$W$302,,$C311)-SUM($D311:AE311),INDEX($D$302:$W$302,,$C311)/$F$290)))</f>
        <v>0</v>
      </c>
      <c r="AG311" s="7">
        <f>IF($F$290="n/a",0,IF(AG$3&lt;=$C311,0,IF(AG$3&gt;($F$290+$C311),INDEX($D$302:$W$302,,$C311)-SUM($D311:AF311),INDEX($D$302:$W$302,,$C311)/$F$290)))</f>
        <v>0</v>
      </c>
      <c r="AH311" s="7">
        <f>IF($F$290="n/a",0,IF(AH$3&lt;=$C311,0,IF(AH$3&gt;($F$290+$C311),INDEX($D$302:$W$302,,$C311)-SUM($D311:AG311),INDEX($D$302:$W$302,,$C311)/$F$290)))</f>
        <v>0</v>
      </c>
      <c r="AI311" s="7">
        <f>IF($F$290="n/a",0,IF(AI$3&lt;=$C311,0,IF(AI$3&gt;($F$290+$C311),INDEX($D$302:$W$302,,$C311)-SUM($D311:AH311),INDEX($D$302:$W$302,,$C311)/$F$290)))</f>
        <v>0</v>
      </c>
      <c r="AJ311" s="7">
        <f>IF($F$290="n/a",0,IF(AJ$3&lt;=$C311,0,IF(AJ$3&gt;($F$290+$C311),INDEX($D$302:$W$302,,$C311)-SUM($D311:AI311),INDEX($D$302:$W$302,,$C311)/$F$290)))</f>
        <v>0</v>
      </c>
      <c r="AK311" s="7">
        <f>IF($F$290="n/a",0,IF(AK$3&lt;=$C311,0,IF(AK$3&gt;($F$290+$C311),INDEX($D$302:$W$302,,$C311)-SUM($D311:AJ311),INDEX($D$302:$W$302,,$C311)/$F$290)))</f>
        <v>0</v>
      </c>
      <c r="AL311" s="7">
        <f>IF($F$290="n/a",0,IF(AL$3&lt;=$C311,0,IF(AL$3&gt;($F$290+$C311),INDEX($D$302:$W$302,,$C311)-SUM($D311:AK311),INDEX($D$302:$W$302,,$C311)/$F$290)))</f>
        <v>0</v>
      </c>
      <c r="AM311" s="7">
        <f>IF($F$290="n/a",0,IF(AM$3&lt;=$C311,0,IF(AM$3&gt;($F$290+$C311),INDEX($D$302:$W$302,,$C311)-SUM($D311:AL311),INDEX($D$302:$W$302,,$C311)/$F$290)))</f>
        <v>0</v>
      </c>
      <c r="AN311" s="7">
        <f>IF($F$290="n/a",0,IF(AN$3&lt;=$C311,0,IF(AN$3&gt;($F$290+$C311),INDEX($D$302:$W$302,,$C311)-SUM($D311:AM311),INDEX($D$302:$W$302,,$C311)/$F$290)))</f>
        <v>0</v>
      </c>
      <c r="AO311" s="7">
        <f>IF($F$290="n/a",0,IF(AO$3&lt;=$C311,0,IF(AO$3&gt;($F$290+$C311),INDEX($D$302:$W$302,,$C311)-SUM($D311:AN311),INDEX($D$302:$W$302,,$C311)/$F$290)))</f>
        <v>0</v>
      </c>
      <c r="AP311" s="7">
        <f>IF($F$290="n/a",0,IF(AP$3&lt;=$C311,0,IF(AP$3&gt;($F$290+$C311),INDEX($D$302:$W$302,,$C311)-SUM($D311:AO311),INDEX($D$302:$W$302,,$C311)/$F$290)))</f>
        <v>0</v>
      </c>
      <c r="AQ311" s="7">
        <f>IF($F$290="n/a",0,IF(AQ$3&lt;=$C311,0,IF(AQ$3&gt;($F$290+$C311),INDEX($D$302:$W$302,,$C311)-SUM($D311:AP311),INDEX($D$302:$W$302,,$C311)/$F$290)))</f>
        <v>0</v>
      </c>
      <c r="AR311" s="7">
        <f>IF($F$290="n/a",0,IF(AR$3&lt;=$C311,0,IF(AR$3&gt;($F$290+$C311),INDEX($D$302:$W$302,,$C311)-SUM($D311:AQ311),INDEX($D$302:$W$302,,$C311)/$F$290)))</f>
        <v>0</v>
      </c>
      <c r="AS311" s="7">
        <f>IF($F$290="n/a",0,IF(AS$3&lt;=$C311,0,IF(AS$3&gt;($F$290+$C311),INDEX($D$302:$W$302,,$C311)-SUM($D311:AR311),INDEX($D$302:$W$302,,$C311)/$F$290)))</f>
        <v>0</v>
      </c>
      <c r="AT311" s="7">
        <f>IF($F$290="n/a",0,IF(AT$3&lt;=$C311,0,IF(AT$3&gt;($F$290+$C311),INDEX($D$302:$W$302,,$C311)-SUM($D311:AS311),INDEX($D$302:$W$302,,$C311)/$F$290)))</f>
        <v>0</v>
      </c>
      <c r="AU311" s="7">
        <f>IF($F$290="n/a",0,IF(AU$3&lt;=$C311,0,IF(AU$3&gt;($F$290+$C311),INDEX($D$302:$W$302,,$C311)-SUM($D311:AT311),INDEX($D$302:$W$302,,$C311)/$F$290)))</f>
        <v>0</v>
      </c>
      <c r="AV311" s="7">
        <f>IF($F$290="n/a",0,IF(AV$3&lt;=$C311,0,IF(AV$3&gt;($F$290+$C311),INDEX($D$302:$W$302,,$C311)-SUM($D311:AU311),INDEX($D$302:$W$302,,$C311)/$F$290)))</f>
        <v>0</v>
      </c>
      <c r="AW311" s="7">
        <f>IF($F$290="n/a",0,IF(AW$3&lt;=$C311,0,IF(AW$3&gt;($F$290+$C311),INDEX($D$302:$W$302,,$C311)-SUM($D311:AV311),INDEX($D$302:$W$302,,$C311)/$F$290)))</f>
        <v>0</v>
      </c>
      <c r="AX311" s="7">
        <f>IF($F$290="n/a",0,IF(AX$3&lt;=$C311,0,IF(AX$3&gt;($F$290+$C311),INDEX($D$302:$W$302,,$C311)-SUM($D311:AW311),INDEX($D$302:$W$302,,$C311)/$F$290)))</f>
        <v>0</v>
      </c>
      <c r="AY311" s="7">
        <f>IF($F$290="n/a",0,IF(AY$3&lt;=$C311,0,IF(AY$3&gt;($F$290+$C311),INDEX($D$302:$W$302,,$C311)-SUM($D311:AX311),INDEX($D$302:$W$302,,$C311)/$F$290)))</f>
        <v>0</v>
      </c>
      <c r="AZ311" s="7">
        <f>IF($F$290="n/a",0,IF(AZ$3&lt;=$C311,0,IF(AZ$3&gt;($F$290+$C311),INDEX($D$302:$W$302,,$C311)-SUM($D311:AY311),INDEX($D$302:$W$302,,$C311)/$F$290)))</f>
        <v>0</v>
      </c>
      <c r="BA311" s="7">
        <f>IF($F$290="n/a",0,IF(BA$3&lt;=$C311,0,IF(BA$3&gt;($F$290+$C311),INDEX($D$302:$W$302,,$C311)-SUM($D311:AZ311),INDEX($D$302:$W$302,,$C311)/$F$290)))</f>
        <v>0</v>
      </c>
      <c r="BB311" s="7">
        <f>IF($F$290="n/a",0,IF(BB$3&lt;=$C311,0,IF(BB$3&gt;($F$290+$C311),INDEX($D$302:$W$302,,$C311)-SUM($D311:BA311),INDEX($D$302:$W$302,,$C311)/$F$290)))</f>
        <v>0</v>
      </c>
      <c r="BC311" s="7">
        <f>IF($F$290="n/a",0,IF(BC$3&lt;=$C311,0,IF(BC$3&gt;($F$290+$C311),INDEX($D$302:$W$302,,$C311)-SUM($D311:BB311),INDEX($D$302:$W$302,,$C311)/$F$290)))</f>
        <v>0</v>
      </c>
      <c r="BD311" s="7">
        <f>IF($F$290="n/a",0,IF(BD$3&lt;=$C311,0,IF(BD$3&gt;($F$290+$C311),INDEX($D$302:$W$302,,$C311)-SUM($D311:BC311),INDEX($D$302:$W$302,,$C311)/$F$290)))</f>
        <v>0</v>
      </c>
      <c r="BE311" s="7">
        <f>IF($F$290="n/a",0,IF(BE$3&lt;=$C311,0,IF(BE$3&gt;($F$290+$C311),INDEX($D$302:$W$302,,$C311)-SUM($D311:BD311),INDEX($D$302:$W$302,,$C311)/$F$290)))</f>
        <v>0</v>
      </c>
      <c r="BF311" s="7">
        <f>IF($F$290="n/a",0,IF(BF$3&lt;=$C311,0,IF(BF$3&gt;($F$290+$C311),INDEX($D$302:$W$302,,$C311)-SUM($D311:BE311),INDEX($D$302:$W$302,,$C311)/$F$290)))</f>
        <v>0</v>
      </c>
      <c r="BG311" s="7">
        <f>IF($F$290="n/a",0,IF(BG$3&lt;=$C311,0,IF(BG$3&gt;($F$290+$C311),INDEX($D$302:$W$302,,$C311)-SUM($D311:BF311),INDEX($D$302:$W$302,,$C311)/$F$290)))</f>
        <v>0</v>
      </c>
      <c r="BH311" s="7">
        <f>IF($F$290="n/a",0,IF(BH$3&lt;=$C311,0,IF(BH$3&gt;($F$290+$C311),INDEX($D$302:$W$302,,$C311)-SUM($D311:BG311),INDEX($D$302:$W$302,,$C311)/$F$290)))</f>
        <v>0</v>
      </c>
      <c r="BI311" s="7">
        <f>IF($F$290="n/a",0,IF(BI$3&lt;=$C311,0,IF(BI$3&gt;($F$290+$C311),INDEX($D$302:$W$302,,$C311)-SUM($D311:BH311),INDEX($D$302:$W$302,,$C311)/$F$290)))</f>
        <v>0</v>
      </c>
      <c r="BJ311" s="7">
        <f>IF($F$290="n/a",0,IF(BJ$3&lt;=$C311,0,IF(BJ$3&gt;($F$290+$C311),INDEX($D$302:$W$302,,$C311)-SUM($D311:BI311),INDEX($D$302:$W$302,,$C311)/$F$290)))</f>
        <v>0</v>
      </c>
      <c r="BK311" s="7">
        <f>IF($F$290="n/a",0,IF(BK$3&lt;=$C311,0,IF(BK$3&gt;($F$290+$C311),INDEX($D$302:$W$302,,$C311)-SUM($D311:BJ311),INDEX($D$302:$W$302,,$C311)/$F$290)))</f>
        <v>0</v>
      </c>
    </row>
    <row r="312" spans="2:63" hidden="1" outlineLevel="1">
      <c r="B312" s="14">
        <v>2020</v>
      </c>
      <c r="C312">
        <v>8</v>
      </c>
      <c r="D312" s="7"/>
      <c r="E312" s="7">
        <f>IF($F$290="n/a",0,IF(E$3&lt;=$C312,0,IF(E$3&gt;($F$290+$C312),INDEX($D$302:$W$302,,$C312)-SUM($D312:D312),INDEX($D$302:$W$302,,$C312)/$F$290)))</f>
        <v>0</v>
      </c>
      <c r="F312" s="7">
        <f>IF($F$290="n/a",0,IF(F$3&lt;=$C312,0,IF(F$3&gt;($F$290+$C312),INDEX($D$302:$W$302,,$C312)-SUM($D312:E312),INDEX($D$302:$W$302,,$C312)/$F$290)))</f>
        <v>0</v>
      </c>
      <c r="G312" s="7">
        <f>IF($F$290="n/a",0,IF(G$3&lt;=$C312,0,IF(G$3&gt;($F$290+$C312),INDEX($D$302:$W$302,,$C312)-SUM($D312:F312),INDEX($D$302:$W$302,,$C312)/$F$290)))</f>
        <v>0</v>
      </c>
      <c r="H312" s="10">
        <f>IF($F$290="n/a",0,IF(H$3&lt;=$C312,0,IF(H$3&gt;($F$290+$C312),INDEX($D$302:$W$302,,$C312)-SUM($D312:G312),INDEX($D$302:$W$302,,$C312)/$F$290)))</f>
        <v>0</v>
      </c>
      <c r="I312" s="11">
        <f>IF($F$290="n/a",0,IF(I$3&lt;=$C312,0,IF(I$3&gt;($F$290+$C312),INDEX($D$302:$W$302,,$C312)-SUM($D312:H312),INDEX($D$302:$W$302,,$C312)/$F$290)))</f>
        <v>0</v>
      </c>
      <c r="J312" s="7">
        <f>IF($F$290="n/a",0,IF(J$3&lt;=$C312,0,IF(J$3&gt;($F$290+$C312),INDEX($D$302:$W$302,,$C312)-SUM($D312:I312),INDEX($D$302:$W$302,,$C312)/$F$290)))</f>
        <v>0</v>
      </c>
      <c r="K312" s="7">
        <f>IF($F$290="n/a",0,IF(K$3&lt;=$C312,0,IF(K$3&gt;($F$290+$C312),INDEX($D$302:$W$302,,$C312)-SUM($D312:J312),INDEX($D$302:$W$302,,$C312)/$F$290)))</f>
        <v>0</v>
      </c>
      <c r="L312" s="7">
        <f>IF($F$290="n/a",0,IF(L$3&lt;=$C312,0,IF(L$3&gt;($F$290+$C312),INDEX($D$302:$W$302,,$C312)-SUM($D312:K312),INDEX($D$302:$W$302,,$C312)/$F$290)))</f>
        <v>0</v>
      </c>
      <c r="M312" s="7">
        <f>IF($F$290="n/a",0,IF(M$3&lt;=$C312,0,IF(M$3&gt;($F$290+$C312),INDEX($D$302:$W$302,,$C312)-SUM($D312:L312),INDEX($D$302:$W$302,,$C312)/$F$290)))</f>
        <v>0</v>
      </c>
      <c r="N312" s="7">
        <f>IF($F$290="n/a",0,IF(N$3&lt;=$C312,0,IF(N$3&gt;($F$290+$C312),INDEX($D$302:$W$302,,$C312)-SUM($D312:M312),INDEX($D$302:$W$302,,$C312)/$F$290)))</f>
        <v>0</v>
      </c>
      <c r="O312" s="7">
        <f>IF($F$290="n/a",0,IF(O$3&lt;=$C312,0,IF(O$3&gt;($F$290+$C312),INDEX($D$302:$W$302,,$C312)-SUM($D312:N312),INDEX($D$302:$W$302,,$C312)/$F$290)))</f>
        <v>0</v>
      </c>
      <c r="P312" s="7">
        <f>IF($F$290="n/a",0,IF(P$3&lt;=$C312,0,IF(P$3&gt;($F$290+$C312),INDEX($D$302:$W$302,,$C312)-SUM($D312:O312),INDEX($D$302:$W$302,,$C312)/$F$290)))</f>
        <v>0</v>
      </c>
      <c r="Q312" s="7">
        <f>IF($F$290="n/a",0,IF(Q$3&lt;=$C312,0,IF(Q$3&gt;($F$290+$C312),INDEX($D$302:$W$302,,$C312)-SUM($D312:P312),INDEX($D$302:$W$302,,$C312)/$F$290)))</f>
        <v>0</v>
      </c>
      <c r="R312" s="7">
        <f>IF($F$290="n/a",0,IF(R$3&lt;=$C312,0,IF(R$3&gt;($F$290+$C312),INDEX($D$302:$W$302,,$C312)-SUM($D312:Q312),INDEX($D$302:$W$302,,$C312)/$F$290)))</f>
        <v>0</v>
      </c>
      <c r="S312" s="7">
        <f>IF($F$290="n/a",0,IF(S$3&lt;=$C312,0,IF(S$3&gt;($F$290+$C312),INDEX($D$302:$W$302,,$C312)-SUM($D312:R312),INDEX($D$302:$W$302,,$C312)/$F$290)))</f>
        <v>0</v>
      </c>
      <c r="T312" s="7">
        <f>IF($F$290="n/a",0,IF(T$3&lt;=$C312,0,IF(T$3&gt;($F$290+$C312),INDEX($D$302:$W$302,,$C312)-SUM($D312:S312),INDEX($D$302:$W$302,,$C312)/$F$290)))</f>
        <v>0</v>
      </c>
      <c r="U312" s="7">
        <f>IF($F$290="n/a",0,IF(U$3&lt;=$C312,0,IF(U$3&gt;($F$290+$C312),INDEX($D$302:$W$302,,$C312)-SUM($D312:T312),INDEX($D$302:$W$302,,$C312)/$F$290)))</f>
        <v>0</v>
      </c>
      <c r="V312" s="7">
        <f>IF($F$290="n/a",0,IF(V$3&lt;=$C312,0,IF(V$3&gt;($F$290+$C312),INDEX($D$302:$W$302,,$C312)-SUM($D312:U312),INDEX($D$302:$W$302,,$C312)/$F$290)))</f>
        <v>0</v>
      </c>
      <c r="W312" s="7">
        <f>IF($F$290="n/a",0,IF(W$3&lt;=$C312,0,IF(W$3&gt;($F$290+$C312),INDEX($D$302:$W$302,,$C312)-SUM($D312:V312),INDEX($D$302:$W$302,,$C312)/$F$290)))</f>
        <v>0</v>
      </c>
      <c r="X312" s="7">
        <f>IF($F$290="n/a",0,IF(X$3&lt;=$C312,0,IF(X$3&gt;($F$290+$C312),INDEX($D$302:$W$302,,$C312)-SUM($D312:W312),INDEX($D$302:$W$302,,$C312)/$F$290)))</f>
        <v>0</v>
      </c>
      <c r="Y312" s="7">
        <f>IF($F$290="n/a",0,IF(Y$3&lt;=$C312,0,IF(Y$3&gt;($F$290+$C312),INDEX($D$302:$W$302,,$C312)-SUM($D312:X312),INDEX($D$302:$W$302,,$C312)/$F$290)))</f>
        <v>0</v>
      </c>
      <c r="Z312" s="7">
        <f>IF($F$290="n/a",0,IF(Z$3&lt;=$C312,0,IF(Z$3&gt;($F$290+$C312),INDEX($D$302:$W$302,,$C312)-SUM($D312:Y312),INDEX($D$302:$W$302,,$C312)/$F$290)))</f>
        <v>0</v>
      </c>
      <c r="AA312" s="7">
        <f>IF($F$290="n/a",0,IF(AA$3&lt;=$C312,0,IF(AA$3&gt;($F$290+$C312),INDEX($D$302:$W$302,,$C312)-SUM($D312:Z312),INDEX($D$302:$W$302,,$C312)/$F$290)))</f>
        <v>0</v>
      </c>
      <c r="AB312" s="7">
        <f>IF($F$290="n/a",0,IF(AB$3&lt;=$C312,0,IF(AB$3&gt;($F$290+$C312),INDEX($D$302:$W$302,,$C312)-SUM($D312:AA312),INDEX($D$302:$W$302,,$C312)/$F$290)))</f>
        <v>0</v>
      </c>
      <c r="AC312" s="7">
        <f>IF($F$290="n/a",0,IF(AC$3&lt;=$C312,0,IF(AC$3&gt;($F$290+$C312),INDEX($D$302:$W$302,,$C312)-SUM($D312:AB312),INDEX($D$302:$W$302,,$C312)/$F$290)))</f>
        <v>0</v>
      </c>
      <c r="AD312" s="7">
        <f>IF($F$290="n/a",0,IF(AD$3&lt;=$C312,0,IF(AD$3&gt;($F$290+$C312),INDEX($D$302:$W$302,,$C312)-SUM($D312:AC312),INDEX($D$302:$W$302,,$C312)/$F$290)))</f>
        <v>0</v>
      </c>
      <c r="AE312" s="7">
        <f>IF($F$290="n/a",0,IF(AE$3&lt;=$C312,0,IF(AE$3&gt;($F$290+$C312),INDEX($D$302:$W$302,,$C312)-SUM($D312:AD312),INDEX($D$302:$W$302,,$C312)/$F$290)))</f>
        <v>0</v>
      </c>
      <c r="AF312" s="7">
        <f>IF($F$290="n/a",0,IF(AF$3&lt;=$C312,0,IF(AF$3&gt;($F$290+$C312),INDEX($D$302:$W$302,,$C312)-SUM($D312:AE312),INDEX($D$302:$W$302,,$C312)/$F$290)))</f>
        <v>0</v>
      </c>
      <c r="AG312" s="7">
        <f>IF($F$290="n/a",0,IF(AG$3&lt;=$C312,0,IF(AG$3&gt;($F$290+$C312),INDEX($D$302:$W$302,,$C312)-SUM($D312:AF312),INDEX($D$302:$W$302,,$C312)/$F$290)))</f>
        <v>0</v>
      </c>
      <c r="AH312" s="7">
        <f>IF($F$290="n/a",0,IF(AH$3&lt;=$C312,0,IF(AH$3&gt;($F$290+$C312),INDEX($D$302:$W$302,,$C312)-SUM($D312:AG312),INDEX($D$302:$W$302,,$C312)/$F$290)))</f>
        <v>0</v>
      </c>
      <c r="AI312" s="7">
        <f>IF($F$290="n/a",0,IF(AI$3&lt;=$C312,0,IF(AI$3&gt;($F$290+$C312),INDEX($D$302:$W$302,,$C312)-SUM($D312:AH312),INDEX($D$302:$W$302,,$C312)/$F$290)))</f>
        <v>0</v>
      </c>
      <c r="AJ312" s="7">
        <f>IF($F$290="n/a",0,IF(AJ$3&lt;=$C312,0,IF(AJ$3&gt;($F$290+$C312),INDEX($D$302:$W$302,,$C312)-SUM($D312:AI312),INDEX($D$302:$W$302,,$C312)/$F$290)))</f>
        <v>0</v>
      </c>
      <c r="AK312" s="7">
        <f>IF($F$290="n/a",0,IF(AK$3&lt;=$C312,0,IF(AK$3&gt;($F$290+$C312),INDEX($D$302:$W$302,,$C312)-SUM($D312:AJ312),INDEX($D$302:$W$302,,$C312)/$F$290)))</f>
        <v>0</v>
      </c>
      <c r="AL312" s="7">
        <f>IF($F$290="n/a",0,IF(AL$3&lt;=$C312,0,IF(AL$3&gt;($F$290+$C312),INDEX($D$302:$W$302,,$C312)-SUM($D312:AK312),INDEX($D$302:$W$302,,$C312)/$F$290)))</f>
        <v>0</v>
      </c>
      <c r="AM312" s="7">
        <f>IF($F$290="n/a",0,IF(AM$3&lt;=$C312,0,IF(AM$3&gt;($F$290+$C312),INDEX($D$302:$W$302,,$C312)-SUM($D312:AL312),INDEX($D$302:$W$302,,$C312)/$F$290)))</f>
        <v>0</v>
      </c>
      <c r="AN312" s="7">
        <f>IF($F$290="n/a",0,IF(AN$3&lt;=$C312,0,IF(AN$3&gt;($F$290+$C312),INDEX($D$302:$W$302,,$C312)-SUM($D312:AM312),INDEX($D$302:$W$302,,$C312)/$F$290)))</f>
        <v>0</v>
      </c>
      <c r="AO312" s="7">
        <f>IF($F$290="n/a",0,IF(AO$3&lt;=$C312,0,IF(AO$3&gt;($F$290+$C312),INDEX($D$302:$W$302,,$C312)-SUM($D312:AN312),INDEX($D$302:$W$302,,$C312)/$F$290)))</f>
        <v>0</v>
      </c>
      <c r="AP312" s="7">
        <f>IF($F$290="n/a",0,IF(AP$3&lt;=$C312,0,IF(AP$3&gt;($F$290+$C312),INDEX($D$302:$W$302,,$C312)-SUM($D312:AO312),INDEX($D$302:$W$302,,$C312)/$F$290)))</f>
        <v>0</v>
      </c>
      <c r="AQ312" s="7">
        <f>IF($F$290="n/a",0,IF(AQ$3&lt;=$C312,0,IF(AQ$3&gt;($F$290+$C312),INDEX($D$302:$W$302,,$C312)-SUM($D312:AP312),INDEX($D$302:$W$302,,$C312)/$F$290)))</f>
        <v>0</v>
      </c>
      <c r="AR312" s="7">
        <f>IF($F$290="n/a",0,IF(AR$3&lt;=$C312,0,IF(AR$3&gt;($F$290+$C312),INDEX($D$302:$W$302,,$C312)-SUM($D312:AQ312),INDEX($D$302:$W$302,,$C312)/$F$290)))</f>
        <v>0</v>
      </c>
      <c r="AS312" s="7">
        <f>IF($F$290="n/a",0,IF(AS$3&lt;=$C312,0,IF(AS$3&gt;($F$290+$C312),INDEX($D$302:$W$302,,$C312)-SUM($D312:AR312),INDEX($D$302:$W$302,,$C312)/$F$290)))</f>
        <v>0</v>
      </c>
      <c r="AT312" s="7">
        <f>IF($F$290="n/a",0,IF(AT$3&lt;=$C312,0,IF(AT$3&gt;($F$290+$C312),INDEX($D$302:$W$302,,$C312)-SUM($D312:AS312),INDEX($D$302:$W$302,,$C312)/$F$290)))</f>
        <v>0</v>
      </c>
      <c r="AU312" s="7">
        <f>IF($F$290="n/a",0,IF(AU$3&lt;=$C312,0,IF(AU$3&gt;($F$290+$C312),INDEX($D$302:$W$302,,$C312)-SUM($D312:AT312),INDEX($D$302:$W$302,,$C312)/$F$290)))</f>
        <v>0</v>
      </c>
      <c r="AV312" s="7">
        <f>IF($F$290="n/a",0,IF(AV$3&lt;=$C312,0,IF(AV$3&gt;($F$290+$C312),INDEX($D$302:$W$302,,$C312)-SUM($D312:AU312),INDEX($D$302:$W$302,,$C312)/$F$290)))</f>
        <v>0</v>
      </c>
      <c r="AW312" s="7">
        <f>IF($F$290="n/a",0,IF(AW$3&lt;=$C312,0,IF(AW$3&gt;($F$290+$C312),INDEX($D$302:$W$302,,$C312)-SUM($D312:AV312),INDEX($D$302:$W$302,,$C312)/$F$290)))</f>
        <v>0</v>
      </c>
      <c r="AX312" s="7">
        <f>IF($F$290="n/a",0,IF(AX$3&lt;=$C312,0,IF(AX$3&gt;($F$290+$C312),INDEX($D$302:$W$302,,$C312)-SUM($D312:AW312),INDEX($D$302:$W$302,,$C312)/$F$290)))</f>
        <v>0</v>
      </c>
      <c r="AY312" s="7">
        <f>IF($F$290="n/a",0,IF(AY$3&lt;=$C312,0,IF(AY$3&gt;($F$290+$C312),INDEX($D$302:$W$302,,$C312)-SUM($D312:AX312),INDEX($D$302:$W$302,,$C312)/$F$290)))</f>
        <v>0</v>
      </c>
      <c r="AZ312" s="7">
        <f>IF($F$290="n/a",0,IF(AZ$3&lt;=$C312,0,IF(AZ$3&gt;($F$290+$C312),INDEX($D$302:$W$302,,$C312)-SUM($D312:AY312),INDEX($D$302:$W$302,,$C312)/$F$290)))</f>
        <v>0</v>
      </c>
      <c r="BA312" s="7">
        <f>IF($F$290="n/a",0,IF(BA$3&lt;=$C312,0,IF(BA$3&gt;($F$290+$C312),INDEX($D$302:$W$302,,$C312)-SUM($D312:AZ312),INDEX($D$302:$W$302,,$C312)/$F$290)))</f>
        <v>0</v>
      </c>
      <c r="BB312" s="7">
        <f>IF($F$290="n/a",0,IF(BB$3&lt;=$C312,0,IF(BB$3&gt;($F$290+$C312),INDEX($D$302:$W$302,,$C312)-SUM($D312:BA312),INDEX($D$302:$W$302,,$C312)/$F$290)))</f>
        <v>0</v>
      </c>
      <c r="BC312" s="7">
        <f>IF($F$290="n/a",0,IF(BC$3&lt;=$C312,0,IF(BC$3&gt;($F$290+$C312),INDEX($D$302:$W$302,,$C312)-SUM($D312:BB312),INDEX($D$302:$W$302,,$C312)/$F$290)))</f>
        <v>0</v>
      </c>
      <c r="BD312" s="7">
        <f>IF($F$290="n/a",0,IF(BD$3&lt;=$C312,0,IF(BD$3&gt;($F$290+$C312),INDEX($D$302:$W$302,,$C312)-SUM($D312:BC312),INDEX($D$302:$W$302,,$C312)/$F$290)))</f>
        <v>0</v>
      </c>
      <c r="BE312" s="7">
        <f>IF($F$290="n/a",0,IF(BE$3&lt;=$C312,0,IF(BE$3&gt;($F$290+$C312),INDEX($D$302:$W$302,,$C312)-SUM($D312:BD312),INDEX($D$302:$W$302,,$C312)/$F$290)))</f>
        <v>0</v>
      </c>
      <c r="BF312" s="7">
        <f>IF($F$290="n/a",0,IF(BF$3&lt;=$C312,0,IF(BF$3&gt;($F$290+$C312),INDEX($D$302:$W$302,,$C312)-SUM($D312:BE312),INDEX($D$302:$W$302,,$C312)/$F$290)))</f>
        <v>0</v>
      </c>
      <c r="BG312" s="7">
        <f>IF($F$290="n/a",0,IF(BG$3&lt;=$C312,0,IF(BG$3&gt;($F$290+$C312),INDEX($D$302:$W$302,,$C312)-SUM($D312:BF312),INDEX($D$302:$W$302,,$C312)/$F$290)))</f>
        <v>0</v>
      </c>
      <c r="BH312" s="7">
        <f>IF($F$290="n/a",0,IF(BH$3&lt;=$C312,0,IF(BH$3&gt;($F$290+$C312),INDEX($D$302:$W$302,,$C312)-SUM($D312:BG312),INDEX($D$302:$W$302,,$C312)/$F$290)))</f>
        <v>0</v>
      </c>
      <c r="BI312" s="7">
        <f>IF($F$290="n/a",0,IF(BI$3&lt;=$C312,0,IF(BI$3&gt;($F$290+$C312),INDEX($D$302:$W$302,,$C312)-SUM($D312:BH312),INDEX($D$302:$W$302,,$C312)/$F$290)))</f>
        <v>0</v>
      </c>
      <c r="BJ312" s="7">
        <f>IF($F$290="n/a",0,IF(BJ$3&lt;=$C312,0,IF(BJ$3&gt;($F$290+$C312),INDEX($D$302:$W$302,,$C312)-SUM($D312:BI312),INDEX($D$302:$W$302,,$C312)/$F$290)))</f>
        <v>0</v>
      </c>
      <c r="BK312" s="7">
        <f>IF($F$290="n/a",0,IF(BK$3&lt;=$C312,0,IF(BK$3&gt;($F$290+$C312),INDEX($D$302:$W$302,,$C312)-SUM($D312:BJ312),INDEX($D$302:$W$302,,$C312)/$F$290)))</f>
        <v>0</v>
      </c>
    </row>
    <row r="313" spans="2:63" hidden="1" outlineLevel="1">
      <c r="B313" s="14">
        <v>2021</v>
      </c>
      <c r="C313">
        <v>9</v>
      </c>
      <c r="D313" s="7"/>
      <c r="E313" s="7">
        <f>IF($F$290="n/a",0,IF(E$3&lt;=$C313,0,IF(E$3&gt;($F$290+$C313),INDEX($D$302:$W$302,,$C313)-SUM($D313:D313),INDEX($D$302:$W$302,,$C313)/$F$290)))</f>
        <v>0</v>
      </c>
      <c r="F313" s="7">
        <f>IF($F$290="n/a",0,IF(F$3&lt;=$C313,0,IF(F$3&gt;($F$290+$C313),INDEX($D$302:$W$302,,$C313)-SUM($D313:E313),INDEX($D$302:$W$302,,$C313)/$F$290)))</f>
        <v>0</v>
      </c>
      <c r="G313" s="7">
        <f>IF($F$290="n/a",0,IF(G$3&lt;=$C313,0,IF(G$3&gt;($F$290+$C313),INDEX($D$302:$W$302,,$C313)-SUM($D313:F313),INDEX($D$302:$W$302,,$C313)/$F$290)))</f>
        <v>0</v>
      </c>
      <c r="H313" s="10">
        <f>IF($F$290="n/a",0,IF(H$3&lt;=$C313,0,IF(H$3&gt;($F$290+$C313),INDEX($D$302:$W$302,,$C313)-SUM($D313:G313),INDEX($D$302:$W$302,,$C313)/$F$290)))</f>
        <v>0</v>
      </c>
      <c r="I313" s="11">
        <f>IF($F$290="n/a",0,IF(I$3&lt;=$C313,0,IF(I$3&gt;($F$290+$C313),INDEX($D$302:$W$302,,$C313)-SUM($D313:H313),INDEX($D$302:$W$302,,$C313)/$F$290)))</f>
        <v>0</v>
      </c>
      <c r="J313" s="7">
        <f>IF($F$290="n/a",0,IF(J$3&lt;=$C313,0,IF(J$3&gt;($F$290+$C313),INDEX($D$302:$W$302,,$C313)-SUM($D313:I313),INDEX($D$302:$W$302,,$C313)/$F$290)))</f>
        <v>0</v>
      </c>
      <c r="K313" s="7">
        <f>IF($F$290="n/a",0,IF(K$3&lt;=$C313,0,IF(K$3&gt;($F$290+$C313),INDEX($D$302:$W$302,,$C313)-SUM($D313:J313),INDEX($D$302:$W$302,,$C313)/$F$290)))</f>
        <v>0</v>
      </c>
      <c r="L313" s="7">
        <f>IF($F$290="n/a",0,IF(L$3&lt;=$C313,0,IF(L$3&gt;($F$290+$C313),INDEX($D$302:$W$302,,$C313)-SUM($D313:K313),INDEX($D$302:$W$302,,$C313)/$F$290)))</f>
        <v>0</v>
      </c>
      <c r="M313" s="7">
        <f>IF($F$290="n/a",0,IF(M$3&lt;=$C313,0,IF(M$3&gt;($F$290+$C313),INDEX($D$302:$W$302,,$C313)-SUM($D313:L313),INDEX($D$302:$W$302,,$C313)/$F$290)))</f>
        <v>0</v>
      </c>
      <c r="N313" s="7">
        <f>IF($F$290="n/a",0,IF(N$3&lt;=$C313,0,IF(N$3&gt;($F$290+$C313),INDEX($D$302:$W$302,,$C313)-SUM($D313:M313),INDEX($D$302:$W$302,,$C313)/$F$290)))</f>
        <v>0</v>
      </c>
      <c r="O313" s="7">
        <f>IF($F$290="n/a",0,IF(O$3&lt;=$C313,0,IF(O$3&gt;($F$290+$C313),INDEX($D$302:$W$302,,$C313)-SUM($D313:N313),INDEX($D$302:$W$302,,$C313)/$F$290)))</f>
        <v>0</v>
      </c>
      <c r="P313" s="7">
        <f>IF($F$290="n/a",0,IF(P$3&lt;=$C313,0,IF(P$3&gt;($F$290+$C313),INDEX($D$302:$W$302,,$C313)-SUM($D313:O313),INDEX($D$302:$W$302,,$C313)/$F$290)))</f>
        <v>0</v>
      </c>
      <c r="Q313" s="7">
        <f>IF($F$290="n/a",0,IF(Q$3&lt;=$C313,0,IF(Q$3&gt;($F$290+$C313),INDEX($D$302:$W$302,,$C313)-SUM($D313:P313),INDEX($D$302:$W$302,,$C313)/$F$290)))</f>
        <v>0</v>
      </c>
      <c r="R313" s="7">
        <f>IF($F$290="n/a",0,IF(R$3&lt;=$C313,0,IF(R$3&gt;($F$290+$C313),INDEX($D$302:$W$302,,$C313)-SUM($D313:Q313),INDEX($D$302:$W$302,,$C313)/$F$290)))</f>
        <v>0</v>
      </c>
      <c r="S313" s="7">
        <f>IF($F$290="n/a",0,IF(S$3&lt;=$C313,0,IF(S$3&gt;($F$290+$C313),INDEX($D$302:$W$302,,$C313)-SUM($D313:R313),INDEX($D$302:$W$302,,$C313)/$F$290)))</f>
        <v>0</v>
      </c>
      <c r="T313" s="7">
        <f>IF($F$290="n/a",0,IF(T$3&lt;=$C313,0,IF(T$3&gt;($F$290+$C313),INDEX($D$302:$W$302,,$C313)-SUM($D313:S313),INDEX($D$302:$W$302,,$C313)/$F$290)))</f>
        <v>0</v>
      </c>
      <c r="U313" s="7">
        <f>IF($F$290="n/a",0,IF(U$3&lt;=$C313,0,IF(U$3&gt;($F$290+$C313),INDEX($D$302:$W$302,,$C313)-SUM($D313:T313),INDEX($D$302:$W$302,,$C313)/$F$290)))</f>
        <v>0</v>
      </c>
      <c r="V313" s="7">
        <f>IF($F$290="n/a",0,IF(V$3&lt;=$C313,0,IF(V$3&gt;($F$290+$C313),INDEX($D$302:$W$302,,$C313)-SUM($D313:U313),INDEX($D$302:$W$302,,$C313)/$F$290)))</f>
        <v>0</v>
      </c>
      <c r="W313" s="7">
        <f>IF($F$290="n/a",0,IF(W$3&lt;=$C313,0,IF(W$3&gt;($F$290+$C313),INDEX($D$302:$W$302,,$C313)-SUM($D313:V313),INDEX($D$302:$W$302,,$C313)/$F$290)))</f>
        <v>0</v>
      </c>
      <c r="X313" s="7">
        <f>IF($F$290="n/a",0,IF(X$3&lt;=$C313,0,IF(X$3&gt;($F$290+$C313),INDEX($D$302:$W$302,,$C313)-SUM($D313:W313),INDEX($D$302:$W$302,,$C313)/$F$290)))</f>
        <v>0</v>
      </c>
      <c r="Y313" s="7">
        <f>IF($F$290="n/a",0,IF(Y$3&lt;=$C313,0,IF(Y$3&gt;($F$290+$C313),INDEX($D$302:$W$302,,$C313)-SUM($D313:X313),INDEX($D$302:$W$302,,$C313)/$F$290)))</f>
        <v>0</v>
      </c>
      <c r="Z313" s="7">
        <f>IF($F$290="n/a",0,IF(Z$3&lt;=$C313,0,IF(Z$3&gt;($F$290+$C313),INDEX($D$302:$W$302,,$C313)-SUM($D313:Y313),INDEX($D$302:$W$302,,$C313)/$F$290)))</f>
        <v>0</v>
      </c>
      <c r="AA313" s="7">
        <f>IF($F$290="n/a",0,IF(AA$3&lt;=$C313,0,IF(AA$3&gt;($F$290+$C313),INDEX($D$302:$W$302,,$C313)-SUM($D313:Z313),INDEX($D$302:$W$302,,$C313)/$F$290)))</f>
        <v>0</v>
      </c>
      <c r="AB313" s="7">
        <f>IF($F$290="n/a",0,IF(AB$3&lt;=$C313,0,IF(AB$3&gt;($F$290+$C313),INDEX($D$302:$W$302,,$C313)-SUM($D313:AA313),INDEX($D$302:$W$302,,$C313)/$F$290)))</f>
        <v>0</v>
      </c>
      <c r="AC313" s="7">
        <f>IF($F$290="n/a",0,IF(AC$3&lt;=$C313,0,IF(AC$3&gt;($F$290+$C313),INDEX($D$302:$W$302,,$C313)-SUM($D313:AB313),INDEX($D$302:$W$302,,$C313)/$F$290)))</f>
        <v>0</v>
      </c>
      <c r="AD313" s="7">
        <f>IF($F$290="n/a",0,IF(AD$3&lt;=$C313,0,IF(AD$3&gt;($F$290+$C313),INDEX($D$302:$W$302,,$C313)-SUM($D313:AC313),INDEX($D$302:$W$302,,$C313)/$F$290)))</f>
        <v>0</v>
      </c>
      <c r="AE313" s="7">
        <f>IF($F$290="n/a",0,IF(AE$3&lt;=$C313,0,IF(AE$3&gt;($F$290+$C313),INDEX($D$302:$W$302,,$C313)-SUM($D313:AD313),INDEX($D$302:$W$302,,$C313)/$F$290)))</f>
        <v>0</v>
      </c>
      <c r="AF313" s="7">
        <f>IF($F$290="n/a",0,IF(AF$3&lt;=$C313,0,IF(AF$3&gt;($F$290+$C313),INDEX($D$302:$W$302,,$C313)-SUM($D313:AE313),INDEX($D$302:$W$302,,$C313)/$F$290)))</f>
        <v>0</v>
      </c>
      <c r="AG313" s="7">
        <f>IF($F$290="n/a",0,IF(AG$3&lt;=$C313,0,IF(AG$3&gt;($F$290+$C313),INDEX($D$302:$W$302,,$C313)-SUM($D313:AF313),INDEX($D$302:$W$302,,$C313)/$F$290)))</f>
        <v>0</v>
      </c>
      <c r="AH313" s="7">
        <f>IF($F$290="n/a",0,IF(AH$3&lt;=$C313,0,IF(AH$3&gt;($F$290+$C313),INDEX($D$302:$W$302,,$C313)-SUM($D313:AG313),INDEX($D$302:$W$302,,$C313)/$F$290)))</f>
        <v>0</v>
      </c>
      <c r="AI313" s="7">
        <f>IF($F$290="n/a",0,IF(AI$3&lt;=$C313,0,IF(AI$3&gt;($F$290+$C313),INDEX($D$302:$W$302,,$C313)-SUM($D313:AH313),INDEX($D$302:$W$302,,$C313)/$F$290)))</f>
        <v>0</v>
      </c>
      <c r="AJ313" s="7">
        <f>IF($F$290="n/a",0,IF(AJ$3&lt;=$C313,0,IF(AJ$3&gt;($F$290+$C313),INDEX($D$302:$W$302,,$C313)-SUM($D313:AI313),INDEX($D$302:$W$302,,$C313)/$F$290)))</f>
        <v>0</v>
      </c>
      <c r="AK313" s="7">
        <f>IF($F$290="n/a",0,IF(AK$3&lt;=$C313,0,IF(AK$3&gt;($F$290+$C313),INDEX($D$302:$W$302,,$C313)-SUM($D313:AJ313),INDEX($D$302:$W$302,,$C313)/$F$290)))</f>
        <v>0</v>
      </c>
      <c r="AL313" s="7">
        <f>IF($F$290="n/a",0,IF(AL$3&lt;=$C313,0,IF(AL$3&gt;($F$290+$C313),INDEX($D$302:$W$302,,$C313)-SUM($D313:AK313),INDEX($D$302:$W$302,,$C313)/$F$290)))</f>
        <v>0</v>
      </c>
      <c r="AM313" s="7">
        <f>IF($F$290="n/a",0,IF(AM$3&lt;=$C313,0,IF(AM$3&gt;($F$290+$C313),INDEX($D$302:$W$302,,$C313)-SUM($D313:AL313),INDEX($D$302:$W$302,,$C313)/$F$290)))</f>
        <v>0</v>
      </c>
      <c r="AN313" s="7">
        <f>IF($F$290="n/a",0,IF(AN$3&lt;=$C313,0,IF(AN$3&gt;($F$290+$C313),INDEX($D$302:$W$302,,$C313)-SUM($D313:AM313),INDEX($D$302:$W$302,,$C313)/$F$290)))</f>
        <v>0</v>
      </c>
      <c r="AO313" s="7">
        <f>IF($F$290="n/a",0,IF(AO$3&lt;=$C313,0,IF(AO$3&gt;($F$290+$C313),INDEX($D$302:$W$302,,$C313)-SUM($D313:AN313),INDEX($D$302:$W$302,,$C313)/$F$290)))</f>
        <v>0</v>
      </c>
      <c r="AP313" s="7">
        <f>IF($F$290="n/a",0,IF(AP$3&lt;=$C313,0,IF(AP$3&gt;($F$290+$C313),INDEX($D$302:$W$302,,$C313)-SUM($D313:AO313),INDEX($D$302:$W$302,,$C313)/$F$290)))</f>
        <v>0</v>
      </c>
      <c r="AQ313" s="7">
        <f>IF($F$290="n/a",0,IF(AQ$3&lt;=$C313,0,IF(AQ$3&gt;($F$290+$C313),INDEX($D$302:$W$302,,$C313)-SUM($D313:AP313),INDEX($D$302:$W$302,,$C313)/$F$290)))</f>
        <v>0</v>
      </c>
      <c r="AR313" s="7">
        <f>IF($F$290="n/a",0,IF(AR$3&lt;=$C313,0,IF(AR$3&gt;($F$290+$C313),INDEX($D$302:$W$302,,$C313)-SUM($D313:AQ313),INDEX($D$302:$W$302,,$C313)/$F$290)))</f>
        <v>0</v>
      </c>
      <c r="AS313" s="7">
        <f>IF($F$290="n/a",0,IF(AS$3&lt;=$C313,0,IF(AS$3&gt;($F$290+$C313),INDEX($D$302:$W$302,,$C313)-SUM($D313:AR313),INDEX($D$302:$W$302,,$C313)/$F$290)))</f>
        <v>0</v>
      </c>
      <c r="AT313" s="7">
        <f>IF($F$290="n/a",0,IF(AT$3&lt;=$C313,0,IF(AT$3&gt;($F$290+$C313),INDEX($D$302:$W$302,,$C313)-SUM($D313:AS313),INDEX($D$302:$W$302,,$C313)/$F$290)))</f>
        <v>0</v>
      </c>
      <c r="AU313" s="7">
        <f>IF($F$290="n/a",0,IF(AU$3&lt;=$C313,0,IF(AU$3&gt;($F$290+$C313),INDEX($D$302:$W$302,,$C313)-SUM($D313:AT313),INDEX($D$302:$W$302,,$C313)/$F$290)))</f>
        <v>0</v>
      </c>
      <c r="AV313" s="7">
        <f>IF($F$290="n/a",0,IF(AV$3&lt;=$C313,0,IF(AV$3&gt;($F$290+$C313),INDEX($D$302:$W$302,,$C313)-SUM($D313:AU313),INDEX($D$302:$W$302,,$C313)/$F$290)))</f>
        <v>0</v>
      </c>
      <c r="AW313" s="7">
        <f>IF($F$290="n/a",0,IF(AW$3&lt;=$C313,0,IF(AW$3&gt;($F$290+$C313),INDEX($D$302:$W$302,,$C313)-SUM($D313:AV313),INDEX($D$302:$W$302,,$C313)/$F$290)))</f>
        <v>0</v>
      </c>
      <c r="AX313" s="7">
        <f>IF($F$290="n/a",0,IF(AX$3&lt;=$C313,0,IF(AX$3&gt;($F$290+$C313),INDEX($D$302:$W$302,,$C313)-SUM($D313:AW313),INDEX($D$302:$W$302,,$C313)/$F$290)))</f>
        <v>0</v>
      </c>
      <c r="AY313" s="7">
        <f>IF($F$290="n/a",0,IF(AY$3&lt;=$C313,0,IF(AY$3&gt;($F$290+$C313),INDEX($D$302:$W$302,,$C313)-SUM($D313:AX313),INDEX($D$302:$W$302,,$C313)/$F$290)))</f>
        <v>0</v>
      </c>
      <c r="AZ313" s="7">
        <f>IF($F$290="n/a",0,IF(AZ$3&lt;=$C313,0,IF(AZ$3&gt;($F$290+$C313),INDEX($D$302:$W$302,,$C313)-SUM($D313:AY313),INDEX($D$302:$W$302,,$C313)/$F$290)))</f>
        <v>0</v>
      </c>
      <c r="BA313" s="7">
        <f>IF($F$290="n/a",0,IF(BA$3&lt;=$C313,0,IF(BA$3&gt;($F$290+$C313),INDEX($D$302:$W$302,,$C313)-SUM($D313:AZ313),INDEX($D$302:$W$302,,$C313)/$F$290)))</f>
        <v>0</v>
      </c>
      <c r="BB313" s="7">
        <f>IF($F$290="n/a",0,IF(BB$3&lt;=$C313,0,IF(BB$3&gt;($F$290+$C313),INDEX($D$302:$W$302,,$C313)-SUM($D313:BA313),INDEX($D$302:$W$302,,$C313)/$F$290)))</f>
        <v>0</v>
      </c>
      <c r="BC313" s="7">
        <f>IF($F$290="n/a",0,IF(BC$3&lt;=$C313,0,IF(BC$3&gt;($F$290+$C313),INDEX($D$302:$W$302,,$C313)-SUM($D313:BB313),INDEX($D$302:$W$302,,$C313)/$F$290)))</f>
        <v>0</v>
      </c>
      <c r="BD313" s="7">
        <f>IF($F$290="n/a",0,IF(BD$3&lt;=$C313,0,IF(BD$3&gt;($F$290+$C313),INDEX($D$302:$W$302,,$C313)-SUM($D313:BC313),INDEX($D$302:$W$302,,$C313)/$F$290)))</f>
        <v>0</v>
      </c>
      <c r="BE313" s="7">
        <f>IF($F$290="n/a",0,IF(BE$3&lt;=$C313,0,IF(BE$3&gt;($F$290+$C313),INDEX($D$302:$W$302,,$C313)-SUM($D313:BD313),INDEX($D$302:$W$302,,$C313)/$F$290)))</f>
        <v>0</v>
      </c>
      <c r="BF313" s="7">
        <f>IF($F$290="n/a",0,IF(BF$3&lt;=$C313,0,IF(BF$3&gt;($F$290+$C313),INDEX($D$302:$W$302,,$C313)-SUM($D313:BE313),INDEX($D$302:$W$302,,$C313)/$F$290)))</f>
        <v>0</v>
      </c>
      <c r="BG313" s="7">
        <f>IF($F$290="n/a",0,IF(BG$3&lt;=$C313,0,IF(BG$3&gt;($F$290+$C313),INDEX($D$302:$W$302,,$C313)-SUM($D313:BF313),INDEX($D$302:$W$302,,$C313)/$F$290)))</f>
        <v>0</v>
      </c>
      <c r="BH313" s="7">
        <f>IF($F$290="n/a",0,IF(BH$3&lt;=$C313,0,IF(BH$3&gt;($F$290+$C313),INDEX($D$302:$W$302,,$C313)-SUM($D313:BG313),INDEX($D$302:$W$302,,$C313)/$F$290)))</f>
        <v>0</v>
      </c>
      <c r="BI313" s="7">
        <f>IF($F$290="n/a",0,IF(BI$3&lt;=$C313,0,IF(BI$3&gt;($F$290+$C313),INDEX($D$302:$W$302,,$C313)-SUM($D313:BH313),INDEX($D$302:$W$302,,$C313)/$F$290)))</f>
        <v>0</v>
      </c>
      <c r="BJ313" s="7">
        <f>IF($F$290="n/a",0,IF(BJ$3&lt;=$C313,0,IF(BJ$3&gt;($F$290+$C313),INDEX($D$302:$W$302,,$C313)-SUM($D313:BI313),INDEX($D$302:$W$302,,$C313)/$F$290)))</f>
        <v>0</v>
      </c>
      <c r="BK313" s="7">
        <f>IF($F$290="n/a",0,IF(BK$3&lt;=$C313,0,IF(BK$3&gt;($F$290+$C313),INDEX($D$302:$W$302,,$C313)-SUM($D313:BJ313),INDEX($D$302:$W$302,,$C313)/$F$290)))</f>
        <v>0</v>
      </c>
    </row>
    <row r="314" spans="2:63" hidden="1" outlineLevel="1">
      <c r="B314" s="14">
        <v>2022</v>
      </c>
      <c r="C314">
        <v>10</v>
      </c>
      <c r="D314" s="7"/>
      <c r="E314" s="7">
        <f>IF($F$290="n/a",0,IF(E$3&lt;=$C314,0,IF(E$3&gt;($F$290+$C314),INDEX($D$302:$W$302,,$C314)-SUM($D314:D314),INDEX($D$302:$W$302,,$C314)/$F$290)))</f>
        <v>0</v>
      </c>
      <c r="F314" s="7">
        <f>IF($F$290="n/a",0,IF(F$3&lt;=$C314,0,IF(F$3&gt;($F$290+$C314),INDEX($D$302:$W$302,,$C314)-SUM($D314:E314),INDEX($D$302:$W$302,,$C314)/$F$290)))</f>
        <v>0</v>
      </c>
      <c r="G314" s="7">
        <f>IF($F$290="n/a",0,IF(G$3&lt;=$C314,0,IF(G$3&gt;($F$290+$C314),INDEX($D$302:$W$302,,$C314)-SUM($D314:F314),INDEX($D$302:$W$302,,$C314)/$F$290)))</f>
        <v>0</v>
      </c>
      <c r="H314" s="10">
        <f>IF($F$290="n/a",0,IF(H$3&lt;=$C314,0,IF(H$3&gt;($F$290+$C314),INDEX($D$302:$W$302,,$C314)-SUM($D314:G314),INDEX($D$302:$W$302,,$C314)/$F$290)))</f>
        <v>0</v>
      </c>
      <c r="I314" s="11">
        <f>IF($F$290="n/a",0,IF(I$3&lt;=$C314,0,IF(I$3&gt;($F$290+$C314),INDEX($D$302:$W$302,,$C314)-SUM($D314:H314),INDEX($D$302:$W$302,,$C314)/$F$290)))</f>
        <v>0</v>
      </c>
      <c r="J314" s="7">
        <f>IF($F$290="n/a",0,IF(J$3&lt;=$C314,0,IF(J$3&gt;($F$290+$C314),INDEX($D$302:$W$302,,$C314)-SUM($D314:I314),INDEX($D$302:$W$302,,$C314)/$F$290)))</f>
        <v>0</v>
      </c>
      <c r="K314" s="7">
        <f>IF($F$290="n/a",0,IF(K$3&lt;=$C314,0,IF(K$3&gt;($F$290+$C314),INDEX($D$302:$W$302,,$C314)-SUM($D314:J314),INDEX($D$302:$W$302,,$C314)/$F$290)))</f>
        <v>0</v>
      </c>
      <c r="L314" s="7">
        <f>IF($F$290="n/a",0,IF(L$3&lt;=$C314,0,IF(L$3&gt;($F$290+$C314),INDEX($D$302:$W$302,,$C314)-SUM($D314:K314),INDEX($D$302:$W$302,,$C314)/$F$290)))</f>
        <v>0</v>
      </c>
      <c r="M314" s="7">
        <f>IF($F$290="n/a",0,IF(M$3&lt;=$C314,0,IF(M$3&gt;($F$290+$C314),INDEX($D$302:$W$302,,$C314)-SUM($D314:L314),INDEX($D$302:$W$302,,$C314)/$F$290)))</f>
        <v>0</v>
      </c>
      <c r="N314" s="7">
        <f>IF($F$290="n/a",0,IF(N$3&lt;=$C314,0,IF(N$3&gt;($F$290+$C314),INDEX($D$302:$W$302,,$C314)-SUM($D314:M314),INDEX($D$302:$W$302,,$C314)/$F$290)))</f>
        <v>0</v>
      </c>
      <c r="O314" s="7">
        <f>IF($F$290="n/a",0,IF(O$3&lt;=$C314,0,IF(O$3&gt;($F$290+$C314),INDEX($D$302:$W$302,,$C314)-SUM($D314:N314),INDEX($D$302:$W$302,,$C314)/$F$290)))</f>
        <v>0</v>
      </c>
      <c r="P314" s="7">
        <f>IF($F$290="n/a",0,IF(P$3&lt;=$C314,0,IF(P$3&gt;($F$290+$C314),INDEX($D$302:$W$302,,$C314)-SUM($D314:O314),INDEX($D$302:$W$302,,$C314)/$F$290)))</f>
        <v>0</v>
      </c>
      <c r="Q314" s="7">
        <f>IF($F$290="n/a",0,IF(Q$3&lt;=$C314,0,IF(Q$3&gt;($F$290+$C314),INDEX($D$302:$W$302,,$C314)-SUM($D314:P314),INDEX($D$302:$W$302,,$C314)/$F$290)))</f>
        <v>0</v>
      </c>
      <c r="R314" s="7">
        <f>IF($F$290="n/a",0,IF(R$3&lt;=$C314,0,IF(R$3&gt;($F$290+$C314),INDEX($D$302:$W$302,,$C314)-SUM($D314:Q314),INDEX($D$302:$W$302,,$C314)/$F$290)))</f>
        <v>0</v>
      </c>
      <c r="S314" s="7">
        <f>IF($F$290="n/a",0,IF(S$3&lt;=$C314,0,IF(S$3&gt;($F$290+$C314),INDEX($D$302:$W$302,,$C314)-SUM($D314:R314),INDEX($D$302:$W$302,,$C314)/$F$290)))</f>
        <v>0</v>
      </c>
      <c r="T314" s="7">
        <f>IF($F$290="n/a",0,IF(T$3&lt;=$C314,0,IF(T$3&gt;($F$290+$C314),INDEX($D$302:$W$302,,$C314)-SUM($D314:S314),INDEX($D$302:$W$302,,$C314)/$F$290)))</f>
        <v>0</v>
      </c>
      <c r="U314" s="7">
        <f>IF($F$290="n/a",0,IF(U$3&lt;=$C314,0,IF(U$3&gt;($F$290+$C314),INDEX($D$302:$W$302,,$C314)-SUM($D314:T314),INDEX($D$302:$W$302,,$C314)/$F$290)))</f>
        <v>0</v>
      </c>
      <c r="V314" s="7">
        <f>IF($F$290="n/a",0,IF(V$3&lt;=$C314,0,IF(V$3&gt;($F$290+$C314),INDEX($D$302:$W$302,,$C314)-SUM($D314:U314),INDEX($D$302:$W$302,,$C314)/$F$290)))</f>
        <v>0</v>
      </c>
      <c r="W314" s="7">
        <f>IF($F$290="n/a",0,IF(W$3&lt;=$C314,0,IF(W$3&gt;($F$290+$C314),INDEX($D$302:$W$302,,$C314)-SUM($D314:V314),INDEX($D$302:$W$302,,$C314)/$F$290)))</f>
        <v>0</v>
      </c>
      <c r="X314" s="7">
        <f>IF($F$290="n/a",0,IF(X$3&lt;=$C314,0,IF(X$3&gt;($F$290+$C314),INDEX($D$302:$W$302,,$C314)-SUM($D314:W314),INDEX($D$302:$W$302,,$C314)/$F$290)))</f>
        <v>0</v>
      </c>
      <c r="Y314" s="7">
        <f>IF($F$290="n/a",0,IF(Y$3&lt;=$C314,0,IF(Y$3&gt;($F$290+$C314),INDEX($D$302:$W$302,,$C314)-SUM($D314:X314),INDEX($D$302:$W$302,,$C314)/$F$290)))</f>
        <v>0</v>
      </c>
      <c r="Z314" s="7">
        <f>IF($F$290="n/a",0,IF(Z$3&lt;=$C314,0,IF(Z$3&gt;($F$290+$C314),INDEX($D$302:$W$302,,$C314)-SUM($D314:Y314),INDEX($D$302:$W$302,,$C314)/$F$290)))</f>
        <v>0</v>
      </c>
      <c r="AA314" s="7">
        <f>IF($F$290="n/a",0,IF(AA$3&lt;=$C314,0,IF(AA$3&gt;($F$290+$C314),INDEX($D$302:$W$302,,$C314)-SUM($D314:Z314),INDEX($D$302:$W$302,,$C314)/$F$290)))</f>
        <v>0</v>
      </c>
      <c r="AB314" s="7">
        <f>IF($F$290="n/a",0,IF(AB$3&lt;=$C314,0,IF(AB$3&gt;($F$290+$C314),INDEX($D$302:$W$302,,$C314)-SUM($D314:AA314),INDEX($D$302:$W$302,,$C314)/$F$290)))</f>
        <v>0</v>
      </c>
      <c r="AC314" s="7">
        <f>IF($F$290="n/a",0,IF(AC$3&lt;=$C314,0,IF(AC$3&gt;($F$290+$C314),INDEX($D$302:$W$302,,$C314)-SUM($D314:AB314),INDEX($D$302:$W$302,,$C314)/$F$290)))</f>
        <v>0</v>
      </c>
      <c r="AD314" s="7">
        <f>IF($F$290="n/a",0,IF(AD$3&lt;=$C314,0,IF(AD$3&gt;($F$290+$C314),INDEX($D$302:$W$302,,$C314)-SUM($D314:AC314),INDEX($D$302:$W$302,,$C314)/$F$290)))</f>
        <v>0</v>
      </c>
      <c r="AE314" s="7">
        <f>IF($F$290="n/a",0,IF(AE$3&lt;=$C314,0,IF(AE$3&gt;($F$290+$C314),INDEX($D$302:$W$302,,$C314)-SUM($D314:AD314),INDEX($D$302:$W$302,,$C314)/$F$290)))</f>
        <v>0</v>
      </c>
      <c r="AF314" s="7">
        <f>IF($F$290="n/a",0,IF(AF$3&lt;=$C314,0,IF(AF$3&gt;($F$290+$C314),INDEX($D$302:$W$302,,$C314)-SUM($D314:AE314),INDEX($D$302:$W$302,,$C314)/$F$290)))</f>
        <v>0</v>
      </c>
      <c r="AG314" s="7">
        <f>IF($F$290="n/a",0,IF(AG$3&lt;=$C314,0,IF(AG$3&gt;($F$290+$C314),INDEX($D$302:$W$302,,$C314)-SUM($D314:AF314),INDEX($D$302:$W$302,,$C314)/$F$290)))</f>
        <v>0</v>
      </c>
      <c r="AH314" s="7">
        <f>IF($F$290="n/a",0,IF(AH$3&lt;=$C314,0,IF(AH$3&gt;($F$290+$C314),INDEX($D$302:$W$302,,$C314)-SUM($D314:AG314),INDEX($D$302:$W$302,,$C314)/$F$290)))</f>
        <v>0</v>
      </c>
      <c r="AI314" s="7">
        <f>IF($F$290="n/a",0,IF(AI$3&lt;=$C314,0,IF(AI$3&gt;($F$290+$C314),INDEX($D$302:$W$302,,$C314)-SUM($D314:AH314),INDEX($D$302:$W$302,,$C314)/$F$290)))</f>
        <v>0</v>
      </c>
      <c r="AJ314" s="7">
        <f>IF($F$290="n/a",0,IF(AJ$3&lt;=$C314,0,IF(AJ$3&gt;($F$290+$C314),INDEX($D$302:$W$302,,$C314)-SUM($D314:AI314),INDEX($D$302:$W$302,,$C314)/$F$290)))</f>
        <v>0</v>
      </c>
      <c r="AK314" s="7">
        <f>IF($F$290="n/a",0,IF(AK$3&lt;=$C314,0,IF(AK$3&gt;($F$290+$C314),INDEX($D$302:$W$302,,$C314)-SUM($D314:AJ314),INDEX($D$302:$W$302,,$C314)/$F$290)))</f>
        <v>0</v>
      </c>
      <c r="AL314" s="7">
        <f>IF($F$290="n/a",0,IF(AL$3&lt;=$C314,0,IF(AL$3&gt;($F$290+$C314),INDEX($D$302:$W$302,,$C314)-SUM($D314:AK314),INDEX($D$302:$W$302,,$C314)/$F$290)))</f>
        <v>0</v>
      </c>
      <c r="AM314" s="7">
        <f>IF($F$290="n/a",0,IF(AM$3&lt;=$C314,0,IF(AM$3&gt;($F$290+$C314),INDEX($D$302:$W$302,,$C314)-SUM($D314:AL314),INDEX($D$302:$W$302,,$C314)/$F$290)))</f>
        <v>0</v>
      </c>
      <c r="AN314" s="7">
        <f>IF($F$290="n/a",0,IF(AN$3&lt;=$C314,0,IF(AN$3&gt;($F$290+$C314),INDEX($D$302:$W$302,,$C314)-SUM($D314:AM314),INDEX($D$302:$W$302,,$C314)/$F$290)))</f>
        <v>0</v>
      </c>
      <c r="AO314" s="7">
        <f>IF($F$290="n/a",0,IF(AO$3&lt;=$C314,0,IF(AO$3&gt;($F$290+$C314),INDEX($D$302:$W$302,,$C314)-SUM($D314:AN314),INDEX($D$302:$W$302,,$C314)/$F$290)))</f>
        <v>0</v>
      </c>
      <c r="AP314" s="7">
        <f>IF($F$290="n/a",0,IF(AP$3&lt;=$C314,0,IF(AP$3&gt;($F$290+$C314),INDEX($D$302:$W$302,,$C314)-SUM($D314:AO314),INDEX($D$302:$W$302,,$C314)/$F$290)))</f>
        <v>0</v>
      </c>
      <c r="AQ314" s="7">
        <f>IF($F$290="n/a",0,IF(AQ$3&lt;=$C314,0,IF(AQ$3&gt;($F$290+$C314),INDEX($D$302:$W$302,,$C314)-SUM($D314:AP314),INDEX($D$302:$W$302,,$C314)/$F$290)))</f>
        <v>0</v>
      </c>
      <c r="AR314" s="7">
        <f>IF($F$290="n/a",0,IF(AR$3&lt;=$C314,0,IF(AR$3&gt;($F$290+$C314),INDEX($D$302:$W$302,,$C314)-SUM($D314:AQ314),INDEX($D$302:$W$302,,$C314)/$F$290)))</f>
        <v>0</v>
      </c>
      <c r="AS314" s="7">
        <f>IF($F$290="n/a",0,IF(AS$3&lt;=$C314,0,IF(AS$3&gt;($F$290+$C314),INDEX($D$302:$W$302,,$C314)-SUM($D314:AR314),INDEX($D$302:$W$302,,$C314)/$F$290)))</f>
        <v>0</v>
      </c>
      <c r="AT314" s="7">
        <f>IF($F$290="n/a",0,IF(AT$3&lt;=$C314,0,IF(AT$3&gt;($F$290+$C314),INDEX($D$302:$W$302,,$C314)-SUM($D314:AS314),INDEX($D$302:$W$302,,$C314)/$F$290)))</f>
        <v>0</v>
      </c>
      <c r="AU314" s="7">
        <f>IF($F$290="n/a",0,IF(AU$3&lt;=$C314,0,IF(AU$3&gt;($F$290+$C314),INDEX($D$302:$W$302,,$C314)-SUM($D314:AT314),INDEX($D$302:$W$302,,$C314)/$F$290)))</f>
        <v>0</v>
      </c>
      <c r="AV314" s="7">
        <f>IF($F$290="n/a",0,IF(AV$3&lt;=$C314,0,IF(AV$3&gt;($F$290+$C314),INDEX($D$302:$W$302,,$C314)-SUM($D314:AU314),INDEX($D$302:$W$302,,$C314)/$F$290)))</f>
        <v>0</v>
      </c>
      <c r="AW314" s="7">
        <f>IF($F$290="n/a",0,IF(AW$3&lt;=$C314,0,IF(AW$3&gt;($F$290+$C314),INDEX($D$302:$W$302,,$C314)-SUM($D314:AV314),INDEX($D$302:$W$302,,$C314)/$F$290)))</f>
        <v>0</v>
      </c>
      <c r="AX314" s="7">
        <f>IF($F$290="n/a",0,IF(AX$3&lt;=$C314,0,IF(AX$3&gt;($F$290+$C314),INDEX($D$302:$W$302,,$C314)-SUM($D314:AW314),INDEX($D$302:$W$302,,$C314)/$F$290)))</f>
        <v>0</v>
      </c>
      <c r="AY314" s="7">
        <f>IF($F$290="n/a",0,IF(AY$3&lt;=$C314,0,IF(AY$3&gt;($F$290+$C314),INDEX($D$302:$W$302,,$C314)-SUM($D314:AX314),INDEX($D$302:$W$302,,$C314)/$F$290)))</f>
        <v>0</v>
      </c>
      <c r="AZ314" s="7">
        <f>IF($F$290="n/a",0,IF(AZ$3&lt;=$C314,0,IF(AZ$3&gt;($F$290+$C314),INDEX($D$302:$W$302,,$C314)-SUM($D314:AY314),INDEX($D$302:$W$302,,$C314)/$F$290)))</f>
        <v>0</v>
      </c>
      <c r="BA314" s="7">
        <f>IF($F$290="n/a",0,IF(BA$3&lt;=$C314,0,IF(BA$3&gt;($F$290+$C314),INDEX($D$302:$W$302,,$C314)-SUM($D314:AZ314),INDEX($D$302:$W$302,,$C314)/$F$290)))</f>
        <v>0</v>
      </c>
      <c r="BB314" s="7">
        <f>IF($F$290="n/a",0,IF(BB$3&lt;=$C314,0,IF(BB$3&gt;($F$290+$C314),INDEX($D$302:$W$302,,$C314)-SUM($D314:BA314),INDEX($D$302:$W$302,,$C314)/$F$290)))</f>
        <v>0</v>
      </c>
      <c r="BC314" s="7">
        <f>IF($F$290="n/a",0,IF(BC$3&lt;=$C314,0,IF(BC$3&gt;($F$290+$C314),INDEX($D$302:$W$302,,$C314)-SUM($D314:BB314),INDEX($D$302:$W$302,,$C314)/$F$290)))</f>
        <v>0</v>
      </c>
      <c r="BD314" s="7">
        <f>IF($F$290="n/a",0,IF(BD$3&lt;=$C314,0,IF(BD$3&gt;($F$290+$C314),INDEX($D$302:$W$302,,$C314)-SUM($D314:BC314),INDEX($D$302:$W$302,,$C314)/$F$290)))</f>
        <v>0</v>
      </c>
      <c r="BE314" s="7">
        <f>IF($F$290="n/a",0,IF(BE$3&lt;=$C314,0,IF(BE$3&gt;($F$290+$C314),INDEX($D$302:$W$302,,$C314)-SUM($D314:BD314),INDEX($D$302:$W$302,,$C314)/$F$290)))</f>
        <v>0</v>
      </c>
      <c r="BF314" s="7">
        <f>IF($F$290="n/a",0,IF(BF$3&lt;=$C314,0,IF(BF$3&gt;($F$290+$C314),INDEX($D$302:$W$302,,$C314)-SUM($D314:BE314),INDEX($D$302:$W$302,,$C314)/$F$290)))</f>
        <v>0</v>
      </c>
      <c r="BG314" s="7">
        <f>IF($F$290="n/a",0,IF(BG$3&lt;=$C314,0,IF(BG$3&gt;($F$290+$C314),INDEX($D$302:$W$302,,$C314)-SUM($D314:BF314),INDEX($D$302:$W$302,,$C314)/$F$290)))</f>
        <v>0</v>
      </c>
      <c r="BH314" s="7">
        <f>IF($F$290="n/a",0,IF(BH$3&lt;=$C314,0,IF(BH$3&gt;($F$290+$C314),INDEX($D$302:$W$302,,$C314)-SUM($D314:BG314),INDEX($D$302:$W$302,,$C314)/$F$290)))</f>
        <v>0</v>
      </c>
      <c r="BI314" s="7">
        <f>IF($F$290="n/a",0,IF(BI$3&lt;=$C314,0,IF(BI$3&gt;($F$290+$C314),INDEX($D$302:$W$302,,$C314)-SUM($D314:BH314),INDEX($D$302:$W$302,,$C314)/$F$290)))</f>
        <v>0</v>
      </c>
      <c r="BJ314" s="7">
        <f>IF($F$290="n/a",0,IF(BJ$3&lt;=$C314,0,IF(BJ$3&gt;($F$290+$C314),INDEX($D$302:$W$302,,$C314)-SUM($D314:BI314),INDEX($D$302:$W$302,,$C314)/$F$290)))</f>
        <v>0</v>
      </c>
      <c r="BK314" s="7">
        <f>IF($F$290="n/a",0,IF(BK$3&lt;=$C314,0,IF(BK$3&gt;($F$290+$C314),INDEX($D$302:$W$302,,$C314)-SUM($D314:BJ314),INDEX($D$302:$W$302,,$C314)/$F$290)))</f>
        <v>0</v>
      </c>
    </row>
    <row r="315" spans="2:63" hidden="1" outlineLevel="1">
      <c r="B315" s="14">
        <v>2023</v>
      </c>
      <c r="C315">
        <v>11</v>
      </c>
      <c r="D315" s="7"/>
      <c r="E315" s="7">
        <f>IF($F$290="n/a",0,IF(E$3&lt;=$C315,0,IF(E$3&gt;($F$290+$C315),INDEX($D$302:$W$302,,$C315)-SUM($D315:D315),INDEX($D$302:$W$302,,$C315)/$F$290)))</f>
        <v>0</v>
      </c>
      <c r="F315" s="7">
        <f>IF($F$290="n/a",0,IF(F$3&lt;=$C315,0,IF(F$3&gt;($F$290+$C315),INDEX($D$302:$W$302,,$C315)-SUM($D315:E315),INDEX($D$302:$W$302,,$C315)/$F$290)))</f>
        <v>0</v>
      </c>
      <c r="G315" s="7">
        <f>IF($F$290="n/a",0,IF(G$3&lt;=$C315,0,IF(G$3&gt;($F$290+$C315),INDEX($D$302:$W$302,,$C315)-SUM($D315:F315),INDEX($D$302:$W$302,,$C315)/$F$290)))</f>
        <v>0</v>
      </c>
      <c r="H315" s="10">
        <f>IF($F$290="n/a",0,IF(H$3&lt;=$C315,0,IF(H$3&gt;($F$290+$C315),INDEX($D$302:$W$302,,$C315)-SUM($D315:G315),INDEX($D$302:$W$302,,$C315)/$F$290)))</f>
        <v>0</v>
      </c>
      <c r="I315" s="11">
        <f>IF($F$290="n/a",0,IF(I$3&lt;=$C315,0,IF(I$3&gt;($F$290+$C315),INDEX($D$302:$W$302,,$C315)-SUM($D315:H315),INDEX($D$302:$W$302,,$C315)/$F$290)))</f>
        <v>0</v>
      </c>
      <c r="J315" s="7">
        <f>IF($F$290="n/a",0,IF(J$3&lt;=$C315,0,IF(J$3&gt;($F$290+$C315),INDEX($D$302:$W$302,,$C315)-SUM($D315:I315),INDEX($D$302:$W$302,,$C315)/$F$290)))</f>
        <v>0</v>
      </c>
      <c r="K315" s="7">
        <f>IF($F$290="n/a",0,IF(K$3&lt;=$C315,0,IF(K$3&gt;($F$290+$C315),INDEX($D$302:$W$302,,$C315)-SUM($D315:J315),INDEX($D$302:$W$302,,$C315)/$F$290)))</f>
        <v>0</v>
      </c>
      <c r="L315" s="7">
        <f>IF($F$290="n/a",0,IF(L$3&lt;=$C315,0,IF(L$3&gt;($F$290+$C315),INDEX($D$302:$W$302,,$C315)-SUM($D315:K315),INDEX($D$302:$W$302,,$C315)/$F$290)))</f>
        <v>0</v>
      </c>
      <c r="M315" s="7">
        <f>IF($F$290="n/a",0,IF(M$3&lt;=$C315,0,IF(M$3&gt;($F$290+$C315),INDEX($D$302:$W$302,,$C315)-SUM($D315:L315),INDEX($D$302:$W$302,,$C315)/$F$290)))</f>
        <v>0</v>
      </c>
      <c r="N315" s="7">
        <f>IF($F$290="n/a",0,IF(N$3&lt;=$C315,0,IF(N$3&gt;($F$290+$C315),INDEX($D$302:$W$302,,$C315)-SUM($D315:M315),INDEX($D$302:$W$302,,$C315)/$F$290)))</f>
        <v>0</v>
      </c>
      <c r="O315" s="7">
        <f>IF($F$290="n/a",0,IF(O$3&lt;=$C315,0,IF(O$3&gt;($F$290+$C315),INDEX($D$302:$W$302,,$C315)-SUM($D315:N315),INDEX($D$302:$W$302,,$C315)/$F$290)))</f>
        <v>0</v>
      </c>
      <c r="P315" s="7">
        <f>IF($F$290="n/a",0,IF(P$3&lt;=$C315,0,IF(P$3&gt;($F$290+$C315),INDEX($D$302:$W$302,,$C315)-SUM($D315:O315),INDEX($D$302:$W$302,,$C315)/$F$290)))</f>
        <v>0</v>
      </c>
      <c r="Q315" s="7">
        <f>IF($F$290="n/a",0,IF(Q$3&lt;=$C315,0,IF(Q$3&gt;($F$290+$C315),INDEX($D$302:$W$302,,$C315)-SUM($D315:P315),INDEX($D$302:$W$302,,$C315)/$F$290)))</f>
        <v>0</v>
      </c>
      <c r="R315" s="7">
        <f>IF($F$290="n/a",0,IF(R$3&lt;=$C315,0,IF(R$3&gt;($F$290+$C315),INDEX($D$302:$W$302,,$C315)-SUM($D315:Q315),INDEX($D$302:$W$302,,$C315)/$F$290)))</f>
        <v>0</v>
      </c>
      <c r="S315" s="7">
        <f>IF($F$290="n/a",0,IF(S$3&lt;=$C315,0,IF(S$3&gt;($F$290+$C315),INDEX($D$302:$W$302,,$C315)-SUM($D315:R315),INDEX($D$302:$W$302,,$C315)/$F$290)))</f>
        <v>0</v>
      </c>
      <c r="T315" s="7">
        <f>IF($F$290="n/a",0,IF(T$3&lt;=$C315,0,IF(T$3&gt;($F$290+$C315),INDEX($D$302:$W$302,,$C315)-SUM($D315:S315),INDEX($D$302:$W$302,,$C315)/$F$290)))</f>
        <v>0</v>
      </c>
      <c r="U315" s="7">
        <f>IF($F$290="n/a",0,IF(U$3&lt;=$C315,0,IF(U$3&gt;($F$290+$C315),INDEX($D$302:$W$302,,$C315)-SUM($D315:T315),INDEX($D$302:$W$302,,$C315)/$F$290)))</f>
        <v>0</v>
      </c>
      <c r="V315" s="7">
        <f>IF($F$290="n/a",0,IF(V$3&lt;=$C315,0,IF(V$3&gt;($F$290+$C315),INDEX($D$302:$W$302,,$C315)-SUM($D315:U315),INDEX($D$302:$W$302,,$C315)/$F$290)))</f>
        <v>0</v>
      </c>
      <c r="W315" s="7">
        <f>IF($F$290="n/a",0,IF(W$3&lt;=$C315,0,IF(W$3&gt;($F$290+$C315),INDEX($D$302:$W$302,,$C315)-SUM($D315:V315),INDEX($D$302:$W$302,,$C315)/$F$290)))</f>
        <v>0</v>
      </c>
      <c r="X315" s="7">
        <f>IF($F$290="n/a",0,IF(X$3&lt;=$C315,0,IF(X$3&gt;($F$290+$C315),INDEX($D$302:$W$302,,$C315)-SUM($D315:W315),INDEX($D$302:$W$302,,$C315)/$F$290)))</f>
        <v>0</v>
      </c>
      <c r="Y315" s="7">
        <f>IF($F$290="n/a",0,IF(Y$3&lt;=$C315,0,IF(Y$3&gt;($F$290+$C315),INDEX($D$302:$W$302,,$C315)-SUM($D315:X315),INDEX($D$302:$W$302,,$C315)/$F$290)))</f>
        <v>0</v>
      </c>
      <c r="Z315" s="7">
        <f>IF($F$290="n/a",0,IF(Z$3&lt;=$C315,0,IF(Z$3&gt;($F$290+$C315),INDEX($D$302:$W$302,,$C315)-SUM($D315:Y315),INDEX($D$302:$W$302,,$C315)/$F$290)))</f>
        <v>0</v>
      </c>
      <c r="AA315" s="7">
        <f>IF($F$290="n/a",0,IF(AA$3&lt;=$C315,0,IF(AA$3&gt;($F$290+$C315),INDEX($D$302:$W$302,,$C315)-SUM($D315:Z315),INDEX($D$302:$W$302,,$C315)/$F$290)))</f>
        <v>0</v>
      </c>
      <c r="AB315" s="7">
        <f>IF($F$290="n/a",0,IF(AB$3&lt;=$C315,0,IF(AB$3&gt;($F$290+$C315),INDEX($D$302:$W$302,,$C315)-SUM($D315:AA315),INDEX($D$302:$W$302,,$C315)/$F$290)))</f>
        <v>0</v>
      </c>
      <c r="AC315" s="7">
        <f>IF($F$290="n/a",0,IF(AC$3&lt;=$C315,0,IF(AC$3&gt;($F$290+$C315),INDEX($D$302:$W$302,,$C315)-SUM($D315:AB315),INDEX($D$302:$W$302,,$C315)/$F$290)))</f>
        <v>0</v>
      </c>
      <c r="AD315" s="7">
        <f>IF($F$290="n/a",0,IF(AD$3&lt;=$C315,0,IF(AD$3&gt;($F$290+$C315),INDEX($D$302:$W$302,,$C315)-SUM($D315:AC315),INDEX($D$302:$W$302,,$C315)/$F$290)))</f>
        <v>0</v>
      </c>
      <c r="AE315" s="7">
        <f>IF($F$290="n/a",0,IF(AE$3&lt;=$C315,0,IF(AE$3&gt;($F$290+$C315),INDEX($D$302:$W$302,,$C315)-SUM($D315:AD315),INDEX($D$302:$W$302,,$C315)/$F$290)))</f>
        <v>0</v>
      </c>
      <c r="AF315" s="7">
        <f>IF($F$290="n/a",0,IF(AF$3&lt;=$C315,0,IF(AF$3&gt;($F$290+$C315),INDEX($D$302:$W$302,,$C315)-SUM($D315:AE315),INDEX($D$302:$W$302,,$C315)/$F$290)))</f>
        <v>0</v>
      </c>
      <c r="AG315" s="7">
        <f>IF($F$290="n/a",0,IF(AG$3&lt;=$C315,0,IF(AG$3&gt;($F$290+$C315),INDEX($D$302:$W$302,,$C315)-SUM($D315:AF315),INDEX($D$302:$W$302,,$C315)/$F$290)))</f>
        <v>0</v>
      </c>
      <c r="AH315" s="7">
        <f>IF($F$290="n/a",0,IF(AH$3&lt;=$C315,0,IF(AH$3&gt;($F$290+$C315),INDEX($D$302:$W$302,,$C315)-SUM($D315:AG315),INDEX($D$302:$W$302,,$C315)/$F$290)))</f>
        <v>0</v>
      </c>
      <c r="AI315" s="7">
        <f>IF($F$290="n/a",0,IF(AI$3&lt;=$C315,0,IF(AI$3&gt;($F$290+$C315),INDEX($D$302:$W$302,,$C315)-SUM($D315:AH315),INDEX($D$302:$W$302,,$C315)/$F$290)))</f>
        <v>0</v>
      </c>
      <c r="AJ315" s="7">
        <f>IF($F$290="n/a",0,IF(AJ$3&lt;=$C315,0,IF(AJ$3&gt;($F$290+$C315),INDEX($D$302:$W$302,,$C315)-SUM($D315:AI315),INDEX($D$302:$W$302,,$C315)/$F$290)))</f>
        <v>0</v>
      </c>
      <c r="AK315" s="7">
        <f>IF($F$290="n/a",0,IF(AK$3&lt;=$C315,0,IF(AK$3&gt;($F$290+$C315),INDEX($D$302:$W$302,,$C315)-SUM($D315:AJ315),INDEX($D$302:$W$302,,$C315)/$F$290)))</f>
        <v>0</v>
      </c>
      <c r="AL315" s="7">
        <f>IF($F$290="n/a",0,IF(AL$3&lt;=$C315,0,IF(AL$3&gt;($F$290+$C315),INDEX($D$302:$W$302,,$C315)-SUM($D315:AK315),INDEX($D$302:$W$302,,$C315)/$F$290)))</f>
        <v>0</v>
      </c>
      <c r="AM315" s="7">
        <f>IF($F$290="n/a",0,IF(AM$3&lt;=$C315,0,IF(AM$3&gt;($F$290+$C315),INDEX($D$302:$W$302,,$C315)-SUM($D315:AL315),INDEX($D$302:$W$302,,$C315)/$F$290)))</f>
        <v>0</v>
      </c>
      <c r="AN315" s="7">
        <f>IF($F$290="n/a",0,IF(AN$3&lt;=$C315,0,IF(AN$3&gt;($F$290+$C315),INDEX($D$302:$W$302,,$C315)-SUM($D315:AM315),INDEX($D$302:$W$302,,$C315)/$F$290)))</f>
        <v>0</v>
      </c>
      <c r="AO315" s="7">
        <f>IF($F$290="n/a",0,IF(AO$3&lt;=$C315,0,IF(AO$3&gt;($F$290+$C315),INDEX($D$302:$W$302,,$C315)-SUM($D315:AN315),INDEX($D$302:$W$302,,$C315)/$F$290)))</f>
        <v>0</v>
      </c>
      <c r="AP315" s="7">
        <f>IF($F$290="n/a",0,IF(AP$3&lt;=$C315,0,IF(AP$3&gt;($F$290+$C315),INDEX($D$302:$W$302,,$C315)-SUM($D315:AO315),INDEX($D$302:$W$302,,$C315)/$F$290)))</f>
        <v>0</v>
      </c>
      <c r="AQ315" s="7">
        <f>IF($F$290="n/a",0,IF(AQ$3&lt;=$C315,0,IF(AQ$3&gt;($F$290+$C315),INDEX($D$302:$W$302,,$C315)-SUM($D315:AP315),INDEX($D$302:$W$302,,$C315)/$F$290)))</f>
        <v>0</v>
      </c>
      <c r="AR315" s="7">
        <f>IF($F$290="n/a",0,IF(AR$3&lt;=$C315,0,IF(AR$3&gt;($F$290+$C315),INDEX($D$302:$W$302,,$C315)-SUM($D315:AQ315),INDEX($D$302:$W$302,,$C315)/$F$290)))</f>
        <v>0</v>
      </c>
      <c r="AS315" s="7">
        <f>IF($F$290="n/a",0,IF(AS$3&lt;=$C315,0,IF(AS$3&gt;($F$290+$C315),INDEX($D$302:$W$302,,$C315)-SUM($D315:AR315),INDEX($D$302:$W$302,,$C315)/$F$290)))</f>
        <v>0</v>
      </c>
      <c r="AT315" s="7">
        <f>IF($F$290="n/a",0,IF(AT$3&lt;=$C315,0,IF(AT$3&gt;($F$290+$C315),INDEX($D$302:$W$302,,$C315)-SUM($D315:AS315),INDEX($D$302:$W$302,,$C315)/$F$290)))</f>
        <v>0</v>
      </c>
      <c r="AU315" s="7">
        <f>IF($F$290="n/a",0,IF(AU$3&lt;=$C315,0,IF(AU$3&gt;($F$290+$C315),INDEX($D$302:$W$302,,$C315)-SUM($D315:AT315),INDEX($D$302:$W$302,,$C315)/$F$290)))</f>
        <v>0</v>
      </c>
      <c r="AV315" s="7">
        <f>IF($F$290="n/a",0,IF(AV$3&lt;=$C315,0,IF(AV$3&gt;($F$290+$C315),INDEX($D$302:$W$302,,$C315)-SUM($D315:AU315),INDEX($D$302:$W$302,,$C315)/$F$290)))</f>
        <v>0</v>
      </c>
      <c r="AW315" s="7">
        <f>IF($F$290="n/a",0,IF(AW$3&lt;=$C315,0,IF(AW$3&gt;($F$290+$C315),INDEX($D$302:$W$302,,$C315)-SUM($D315:AV315),INDEX($D$302:$W$302,,$C315)/$F$290)))</f>
        <v>0</v>
      </c>
      <c r="AX315" s="7">
        <f>IF($F$290="n/a",0,IF(AX$3&lt;=$C315,0,IF(AX$3&gt;($F$290+$C315),INDEX($D$302:$W$302,,$C315)-SUM($D315:AW315),INDEX($D$302:$W$302,,$C315)/$F$290)))</f>
        <v>0</v>
      </c>
      <c r="AY315" s="7">
        <f>IF($F$290="n/a",0,IF(AY$3&lt;=$C315,0,IF(AY$3&gt;($F$290+$C315),INDEX($D$302:$W$302,,$C315)-SUM($D315:AX315),INDEX($D$302:$W$302,,$C315)/$F$290)))</f>
        <v>0</v>
      </c>
      <c r="AZ315" s="7">
        <f>IF($F$290="n/a",0,IF(AZ$3&lt;=$C315,0,IF(AZ$3&gt;($F$290+$C315),INDEX($D$302:$W$302,,$C315)-SUM($D315:AY315),INDEX($D$302:$W$302,,$C315)/$F$290)))</f>
        <v>0</v>
      </c>
      <c r="BA315" s="7">
        <f>IF($F$290="n/a",0,IF(BA$3&lt;=$C315,0,IF(BA$3&gt;($F$290+$C315),INDEX($D$302:$W$302,,$C315)-SUM($D315:AZ315),INDEX($D$302:$W$302,,$C315)/$F$290)))</f>
        <v>0</v>
      </c>
      <c r="BB315" s="7">
        <f>IF($F$290="n/a",0,IF(BB$3&lt;=$C315,0,IF(BB$3&gt;($F$290+$C315),INDEX($D$302:$W$302,,$C315)-SUM($D315:BA315),INDEX($D$302:$W$302,,$C315)/$F$290)))</f>
        <v>0</v>
      </c>
      <c r="BC315" s="7">
        <f>IF($F$290="n/a",0,IF(BC$3&lt;=$C315,0,IF(BC$3&gt;($F$290+$C315),INDEX($D$302:$W$302,,$C315)-SUM($D315:BB315),INDEX($D$302:$W$302,,$C315)/$F$290)))</f>
        <v>0</v>
      </c>
      <c r="BD315" s="7">
        <f>IF($F$290="n/a",0,IF(BD$3&lt;=$C315,0,IF(BD$3&gt;($F$290+$C315),INDEX($D$302:$W$302,,$C315)-SUM($D315:BC315),INDEX($D$302:$W$302,,$C315)/$F$290)))</f>
        <v>0</v>
      </c>
      <c r="BE315" s="7">
        <f>IF($F$290="n/a",0,IF(BE$3&lt;=$C315,0,IF(BE$3&gt;($F$290+$C315),INDEX($D$302:$W$302,,$C315)-SUM($D315:BD315),INDEX($D$302:$W$302,,$C315)/$F$290)))</f>
        <v>0</v>
      </c>
      <c r="BF315" s="7">
        <f>IF($F$290="n/a",0,IF(BF$3&lt;=$C315,0,IF(BF$3&gt;($F$290+$C315),INDEX($D$302:$W$302,,$C315)-SUM($D315:BE315),INDEX($D$302:$W$302,,$C315)/$F$290)))</f>
        <v>0</v>
      </c>
      <c r="BG315" s="7">
        <f>IF($F$290="n/a",0,IF(BG$3&lt;=$C315,0,IF(BG$3&gt;($F$290+$C315),INDEX($D$302:$W$302,,$C315)-SUM($D315:BF315),INDEX($D$302:$W$302,,$C315)/$F$290)))</f>
        <v>0</v>
      </c>
      <c r="BH315" s="7">
        <f>IF($F$290="n/a",0,IF(BH$3&lt;=$C315,0,IF(BH$3&gt;($F$290+$C315),INDEX($D$302:$W$302,,$C315)-SUM($D315:BG315),INDEX($D$302:$W$302,,$C315)/$F$290)))</f>
        <v>0</v>
      </c>
      <c r="BI315" s="7">
        <f>IF($F$290="n/a",0,IF(BI$3&lt;=$C315,0,IF(BI$3&gt;($F$290+$C315),INDEX($D$302:$W$302,,$C315)-SUM($D315:BH315),INDEX($D$302:$W$302,,$C315)/$F$290)))</f>
        <v>0</v>
      </c>
      <c r="BJ315" s="7">
        <f>IF($F$290="n/a",0,IF(BJ$3&lt;=$C315,0,IF(BJ$3&gt;($F$290+$C315),INDEX($D$302:$W$302,,$C315)-SUM($D315:BI315),INDEX($D$302:$W$302,,$C315)/$F$290)))</f>
        <v>0</v>
      </c>
      <c r="BK315" s="7">
        <f>IF($F$290="n/a",0,IF(BK$3&lt;=$C315,0,IF(BK$3&gt;($F$290+$C315),INDEX($D$302:$W$302,,$C315)-SUM($D315:BJ315),INDEX($D$302:$W$302,,$C315)/$F$290)))</f>
        <v>0</v>
      </c>
    </row>
    <row r="316" spans="2:63" hidden="1" outlineLevel="1">
      <c r="B316" s="14">
        <v>2024</v>
      </c>
      <c r="C316">
        <v>12</v>
      </c>
      <c r="D316" s="7"/>
      <c r="E316" s="7">
        <f>IF($F$290="n/a",0,IF(E$3&lt;=$C316,0,IF(E$3&gt;($F$290+$C316),INDEX($D$302:$W$302,,$C316)-SUM($D316:D316),INDEX($D$302:$W$302,,$C316)/$F$290)))</f>
        <v>0</v>
      </c>
      <c r="F316" s="7">
        <f>IF($F$290="n/a",0,IF(F$3&lt;=$C316,0,IF(F$3&gt;($F$290+$C316),INDEX($D$302:$W$302,,$C316)-SUM($D316:E316),INDEX($D$302:$W$302,,$C316)/$F$290)))</f>
        <v>0</v>
      </c>
      <c r="G316" s="7">
        <f>IF($F$290="n/a",0,IF(G$3&lt;=$C316,0,IF(G$3&gt;($F$290+$C316),INDEX($D$302:$W$302,,$C316)-SUM($D316:F316),INDEX($D$302:$W$302,,$C316)/$F$290)))</f>
        <v>0</v>
      </c>
      <c r="H316" s="10">
        <f>IF($F$290="n/a",0,IF(H$3&lt;=$C316,0,IF(H$3&gt;($F$290+$C316),INDEX($D$302:$W$302,,$C316)-SUM($D316:G316),INDEX($D$302:$W$302,,$C316)/$F$290)))</f>
        <v>0</v>
      </c>
      <c r="I316" s="11">
        <f>IF($F$290="n/a",0,IF(I$3&lt;=$C316,0,IF(I$3&gt;($F$290+$C316),INDEX($D$302:$W$302,,$C316)-SUM($D316:H316),INDEX($D$302:$W$302,,$C316)/$F$290)))</f>
        <v>0</v>
      </c>
      <c r="J316" s="7">
        <f>IF($F$290="n/a",0,IF(J$3&lt;=$C316,0,IF(J$3&gt;($F$290+$C316),INDEX($D$302:$W$302,,$C316)-SUM($D316:I316),INDEX($D$302:$W$302,,$C316)/$F$290)))</f>
        <v>0</v>
      </c>
      <c r="K316" s="7">
        <f>IF($F$290="n/a",0,IF(K$3&lt;=$C316,0,IF(K$3&gt;($F$290+$C316),INDEX($D$302:$W$302,,$C316)-SUM($D316:J316),INDEX($D$302:$W$302,,$C316)/$F$290)))</f>
        <v>0</v>
      </c>
      <c r="L316" s="7">
        <f>IF($F$290="n/a",0,IF(L$3&lt;=$C316,0,IF(L$3&gt;($F$290+$C316),INDEX($D$302:$W$302,,$C316)-SUM($D316:K316),INDEX($D$302:$W$302,,$C316)/$F$290)))</f>
        <v>0</v>
      </c>
      <c r="M316" s="7">
        <f>IF($F$290="n/a",0,IF(M$3&lt;=$C316,0,IF(M$3&gt;($F$290+$C316),INDEX($D$302:$W$302,,$C316)-SUM($D316:L316),INDEX($D$302:$W$302,,$C316)/$F$290)))</f>
        <v>0</v>
      </c>
      <c r="N316" s="7">
        <f>IF($F$290="n/a",0,IF(N$3&lt;=$C316,0,IF(N$3&gt;($F$290+$C316),INDEX($D$302:$W$302,,$C316)-SUM($D316:M316),INDEX($D$302:$W$302,,$C316)/$F$290)))</f>
        <v>0</v>
      </c>
      <c r="O316" s="7">
        <f>IF($F$290="n/a",0,IF(O$3&lt;=$C316,0,IF(O$3&gt;($F$290+$C316),INDEX($D$302:$W$302,,$C316)-SUM($D316:N316),INDEX($D$302:$W$302,,$C316)/$F$290)))</f>
        <v>0</v>
      </c>
      <c r="P316" s="7">
        <f>IF($F$290="n/a",0,IF(P$3&lt;=$C316,0,IF(P$3&gt;($F$290+$C316),INDEX($D$302:$W$302,,$C316)-SUM($D316:O316),INDEX($D$302:$W$302,,$C316)/$F$290)))</f>
        <v>0</v>
      </c>
      <c r="Q316" s="7">
        <f>IF($F$290="n/a",0,IF(Q$3&lt;=$C316,0,IF(Q$3&gt;($F$290+$C316),INDEX($D$302:$W$302,,$C316)-SUM($D316:P316),INDEX($D$302:$W$302,,$C316)/$F$290)))</f>
        <v>0</v>
      </c>
      <c r="R316" s="7">
        <f>IF($F$290="n/a",0,IF(R$3&lt;=$C316,0,IF(R$3&gt;($F$290+$C316),INDEX($D$302:$W$302,,$C316)-SUM($D316:Q316),INDEX($D$302:$W$302,,$C316)/$F$290)))</f>
        <v>0</v>
      </c>
      <c r="S316" s="7">
        <f>IF($F$290="n/a",0,IF(S$3&lt;=$C316,0,IF(S$3&gt;($F$290+$C316),INDEX($D$302:$W$302,,$C316)-SUM($D316:R316),INDEX($D$302:$W$302,,$C316)/$F$290)))</f>
        <v>0</v>
      </c>
      <c r="T316" s="7">
        <f>IF($F$290="n/a",0,IF(T$3&lt;=$C316,0,IF(T$3&gt;($F$290+$C316),INDEX($D$302:$W$302,,$C316)-SUM($D316:S316),INDEX($D$302:$W$302,,$C316)/$F$290)))</f>
        <v>0</v>
      </c>
      <c r="U316" s="7">
        <f>IF($F$290="n/a",0,IF(U$3&lt;=$C316,0,IF(U$3&gt;($F$290+$C316),INDEX($D$302:$W$302,,$C316)-SUM($D316:T316),INDEX($D$302:$W$302,,$C316)/$F$290)))</f>
        <v>0</v>
      </c>
      <c r="V316" s="7">
        <f>IF($F$290="n/a",0,IF(V$3&lt;=$C316,0,IF(V$3&gt;($F$290+$C316),INDEX($D$302:$W$302,,$C316)-SUM($D316:U316),INDEX($D$302:$W$302,,$C316)/$F$290)))</f>
        <v>0</v>
      </c>
      <c r="W316" s="7">
        <f>IF($F$290="n/a",0,IF(W$3&lt;=$C316,0,IF(W$3&gt;($F$290+$C316),INDEX($D$302:$W$302,,$C316)-SUM($D316:V316),INDEX($D$302:$W$302,,$C316)/$F$290)))</f>
        <v>0</v>
      </c>
      <c r="X316" s="7">
        <f>IF($F$290="n/a",0,IF(X$3&lt;=$C316,0,IF(X$3&gt;($F$290+$C316),INDEX($D$302:$W$302,,$C316)-SUM($D316:W316),INDEX($D$302:$W$302,,$C316)/$F$290)))</f>
        <v>0</v>
      </c>
      <c r="Y316" s="7">
        <f>IF($F$290="n/a",0,IF(Y$3&lt;=$C316,0,IF(Y$3&gt;($F$290+$C316),INDEX($D$302:$W$302,,$C316)-SUM($D316:X316),INDEX($D$302:$W$302,,$C316)/$F$290)))</f>
        <v>0</v>
      </c>
      <c r="Z316" s="7">
        <f>IF($F$290="n/a",0,IF(Z$3&lt;=$C316,0,IF(Z$3&gt;($F$290+$C316),INDEX($D$302:$W$302,,$C316)-SUM($D316:Y316),INDEX($D$302:$W$302,,$C316)/$F$290)))</f>
        <v>0</v>
      </c>
      <c r="AA316" s="7">
        <f>IF($F$290="n/a",0,IF(AA$3&lt;=$C316,0,IF(AA$3&gt;($F$290+$C316),INDEX($D$302:$W$302,,$C316)-SUM($D316:Z316),INDEX($D$302:$W$302,,$C316)/$F$290)))</f>
        <v>0</v>
      </c>
      <c r="AB316" s="7">
        <f>IF($F$290="n/a",0,IF(AB$3&lt;=$C316,0,IF(AB$3&gt;($F$290+$C316),INDEX($D$302:$W$302,,$C316)-SUM($D316:AA316),INDEX($D$302:$W$302,,$C316)/$F$290)))</f>
        <v>0</v>
      </c>
      <c r="AC316" s="7">
        <f>IF($F$290="n/a",0,IF(AC$3&lt;=$C316,0,IF(AC$3&gt;($F$290+$C316),INDEX($D$302:$W$302,,$C316)-SUM($D316:AB316),INDEX($D$302:$W$302,,$C316)/$F$290)))</f>
        <v>0</v>
      </c>
      <c r="AD316" s="7">
        <f>IF($F$290="n/a",0,IF(AD$3&lt;=$C316,0,IF(AD$3&gt;($F$290+$C316),INDEX($D$302:$W$302,,$C316)-SUM($D316:AC316),INDEX($D$302:$W$302,,$C316)/$F$290)))</f>
        <v>0</v>
      </c>
      <c r="AE316" s="7">
        <f>IF($F$290="n/a",0,IF(AE$3&lt;=$C316,0,IF(AE$3&gt;($F$290+$C316),INDEX($D$302:$W$302,,$C316)-SUM($D316:AD316),INDEX($D$302:$W$302,,$C316)/$F$290)))</f>
        <v>0</v>
      </c>
      <c r="AF316" s="7">
        <f>IF($F$290="n/a",0,IF(AF$3&lt;=$C316,0,IF(AF$3&gt;($F$290+$C316),INDEX($D$302:$W$302,,$C316)-SUM($D316:AE316),INDEX($D$302:$W$302,,$C316)/$F$290)))</f>
        <v>0</v>
      </c>
      <c r="AG316" s="7">
        <f>IF($F$290="n/a",0,IF(AG$3&lt;=$C316,0,IF(AG$3&gt;($F$290+$C316),INDEX($D$302:$W$302,,$C316)-SUM($D316:AF316),INDEX($D$302:$W$302,,$C316)/$F$290)))</f>
        <v>0</v>
      </c>
      <c r="AH316" s="7">
        <f>IF($F$290="n/a",0,IF(AH$3&lt;=$C316,0,IF(AH$3&gt;($F$290+$C316),INDEX($D$302:$W$302,,$C316)-SUM($D316:AG316),INDEX($D$302:$W$302,,$C316)/$F$290)))</f>
        <v>0</v>
      </c>
      <c r="AI316" s="7">
        <f>IF($F$290="n/a",0,IF(AI$3&lt;=$C316,0,IF(AI$3&gt;($F$290+$C316),INDEX($D$302:$W$302,,$C316)-SUM($D316:AH316),INDEX($D$302:$W$302,,$C316)/$F$290)))</f>
        <v>0</v>
      </c>
      <c r="AJ316" s="7">
        <f>IF($F$290="n/a",0,IF(AJ$3&lt;=$C316,0,IF(AJ$3&gt;($F$290+$C316),INDEX($D$302:$W$302,,$C316)-SUM($D316:AI316),INDEX($D$302:$W$302,,$C316)/$F$290)))</f>
        <v>0</v>
      </c>
      <c r="AK316" s="7">
        <f>IF($F$290="n/a",0,IF(AK$3&lt;=$C316,0,IF(AK$3&gt;($F$290+$C316),INDEX($D$302:$W$302,,$C316)-SUM($D316:AJ316),INDEX($D$302:$W$302,,$C316)/$F$290)))</f>
        <v>0</v>
      </c>
      <c r="AL316" s="7">
        <f>IF($F$290="n/a",0,IF(AL$3&lt;=$C316,0,IF(AL$3&gt;($F$290+$C316),INDEX($D$302:$W$302,,$C316)-SUM($D316:AK316),INDEX($D$302:$W$302,,$C316)/$F$290)))</f>
        <v>0</v>
      </c>
      <c r="AM316" s="7">
        <f>IF($F$290="n/a",0,IF(AM$3&lt;=$C316,0,IF(AM$3&gt;($F$290+$C316),INDEX($D$302:$W$302,,$C316)-SUM($D316:AL316),INDEX($D$302:$W$302,,$C316)/$F$290)))</f>
        <v>0</v>
      </c>
      <c r="AN316" s="7">
        <f>IF($F$290="n/a",0,IF(AN$3&lt;=$C316,0,IF(AN$3&gt;($F$290+$C316),INDEX($D$302:$W$302,,$C316)-SUM($D316:AM316),INDEX($D$302:$W$302,,$C316)/$F$290)))</f>
        <v>0</v>
      </c>
      <c r="AO316" s="7">
        <f>IF($F$290="n/a",0,IF(AO$3&lt;=$C316,0,IF(AO$3&gt;($F$290+$C316),INDEX($D$302:$W$302,,$C316)-SUM($D316:AN316),INDEX($D$302:$W$302,,$C316)/$F$290)))</f>
        <v>0</v>
      </c>
      <c r="AP316" s="7">
        <f>IF($F$290="n/a",0,IF(AP$3&lt;=$C316,0,IF(AP$3&gt;($F$290+$C316),INDEX($D$302:$W$302,,$C316)-SUM($D316:AO316),INDEX($D$302:$W$302,,$C316)/$F$290)))</f>
        <v>0</v>
      </c>
      <c r="AQ316" s="7">
        <f>IF($F$290="n/a",0,IF(AQ$3&lt;=$C316,0,IF(AQ$3&gt;($F$290+$C316),INDEX($D$302:$W$302,,$C316)-SUM($D316:AP316),INDEX($D$302:$W$302,,$C316)/$F$290)))</f>
        <v>0</v>
      </c>
      <c r="AR316" s="7">
        <f>IF($F$290="n/a",0,IF(AR$3&lt;=$C316,0,IF(AR$3&gt;($F$290+$C316),INDEX($D$302:$W$302,,$C316)-SUM($D316:AQ316),INDEX($D$302:$W$302,,$C316)/$F$290)))</f>
        <v>0</v>
      </c>
      <c r="AS316" s="7">
        <f>IF($F$290="n/a",0,IF(AS$3&lt;=$C316,0,IF(AS$3&gt;($F$290+$C316),INDEX($D$302:$W$302,,$C316)-SUM($D316:AR316),INDEX($D$302:$W$302,,$C316)/$F$290)))</f>
        <v>0</v>
      </c>
      <c r="AT316" s="7">
        <f>IF($F$290="n/a",0,IF(AT$3&lt;=$C316,0,IF(AT$3&gt;($F$290+$C316),INDEX($D$302:$W$302,,$C316)-SUM($D316:AS316),INDEX($D$302:$W$302,,$C316)/$F$290)))</f>
        <v>0</v>
      </c>
      <c r="AU316" s="7">
        <f>IF($F$290="n/a",0,IF(AU$3&lt;=$C316,0,IF(AU$3&gt;($F$290+$C316),INDEX($D$302:$W$302,,$C316)-SUM($D316:AT316),INDEX($D$302:$W$302,,$C316)/$F$290)))</f>
        <v>0</v>
      </c>
      <c r="AV316" s="7">
        <f>IF($F$290="n/a",0,IF(AV$3&lt;=$C316,0,IF(AV$3&gt;($F$290+$C316),INDEX($D$302:$W$302,,$C316)-SUM($D316:AU316),INDEX($D$302:$W$302,,$C316)/$F$290)))</f>
        <v>0</v>
      </c>
      <c r="AW316" s="7">
        <f>IF($F$290="n/a",0,IF(AW$3&lt;=$C316,0,IF(AW$3&gt;($F$290+$C316),INDEX($D$302:$W$302,,$C316)-SUM($D316:AV316),INDEX($D$302:$W$302,,$C316)/$F$290)))</f>
        <v>0</v>
      </c>
      <c r="AX316" s="7">
        <f>IF($F$290="n/a",0,IF(AX$3&lt;=$C316,0,IF(AX$3&gt;($F$290+$C316),INDEX($D$302:$W$302,,$C316)-SUM($D316:AW316),INDEX($D$302:$W$302,,$C316)/$F$290)))</f>
        <v>0</v>
      </c>
      <c r="AY316" s="7">
        <f>IF($F$290="n/a",0,IF(AY$3&lt;=$C316,0,IF(AY$3&gt;($F$290+$C316),INDEX($D$302:$W$302,,$C316)-SUM($D316:AX316),INDEX($D$302:$W$302,,$C316)/$F$290)))</f>
        <v>0</v>
      </c>
      <c r="AZ316" s="7">
        <f>IF($F$290="n/a",0,IF(AZ$3&lt;=$C316,0,IF(AZ$3&gt;($F$290+$C316),INDEX($D$302:$W$302,,$C316)-SUM($D316:AY316),INDEX($D$302:$W$302,,$C316)/$F$290)))</f>
        <v>0</v>
      </c>
      <c r="BA316" s="7">
        <f>IF($F$290="n/a",0,IF(BA$3&lt;=$C316,0,IF(BA$3&gt;($F$290+$C316),INDEX($D$302:$W$302,,$C316)-SUM($D316:AZ316),INDEX($D$302:$W$302,,$C316)/$F$290)))</f>
        <v>0</v>
      </c>
      <c r="BB316" s="7">
        <f>IF($F$290="n/a",0,IF(BB$3&lt;=$C316,0,IF(BB$3&gt;($F$290+$C316),INDEX($D$302:$W$302,,$C316)-SUM($D316:BA316),INDEX($D$302:$W$302,,$C316)/$F$290)))</f>
        <v>0</v>
      </c>
      <c r="BC316" s="7">
        <f>IF($F$290="n/a",0,IF(BC$3&lt;=$C316,0,IF(BC$3&gt;($F$290+$C316),INDEX($D$302:$W$302,,$C316)-SUM($D316:BB316),INDEX($D$302:$W$302,,$C316)/$F$290)))</f>
        <v>0</v>
      </c>
      <c r="BD316" s="7">
        <f>IF($F$290="n/a",0,IF(BD$3&lt;=$C316,0,IF(BD$3&gt;($F$290+$C316),INDEX($D$302:$W$302,,$C316)-SUM($D316:BC316),INDEX($D$302:$W$302,,$C316)/$F$290)))</f>
        <v>0</v>
      </c>
      <c r="BE316" s="7">
        <f>IF($F$290="n/a",0,IF(BE$3&lt;=$C316,0,IF(BE$3&gt;($F$290+$C316),INDEX($D$302:$W$302,,$C316)-SUM($D316:BD316),INDEX($D$302:$W$302,,$C316)/$F$290)))</f>
        <v>0</v>
      </c>
      <c r="BF316" s="7">
        <f>IF($F$290="n/a",0,IF(BF$3&lt;=$C316,0,IF(BF$3&gt;($F$290+$C316),INDEX($D$302:$W$302,,$C316)-SUM($D316:BE316),INDEX($D$302:$W$302,,$C316)/$F$290)))</f>
        <v>0</v>
      </c>
      <c r="BG316" s="7">
        <f>IF($F$290="n/a",0,IF(BG$3&lt;=$C316,0,IF(BG$3&gt;($F$290+$C316),INDEX($D$302:$W$302,,$C316)-SUM($D316:BF316),INDEX($D$302:$W$302,,$C316)/$F$290)))</f>
        <v>0</v>
      </c>
      <c r="BH316" s="7">
        <f>IF($F$290="n/a",0,IF(BH$3&lt;=$C316,0,IF(BH$3&gt;($F$290+$C316),INDEX($D$302:$W$302,,$C316)-SUM($D316:BG316),INDEX($D$302:$W$302,,$C316)/$F$290)))</f>
        <v>0</v>
      </c>
      <c r="BI316" s="7">
        <f>IF($F$290="n/a",0,IF(BI$3&lt;=$C316,0,IF(BI$3&gt;($F$290+$C316),INDEX($D$302:$W$302,,$C316)-SUM($D316:BH316),INDEX($D$302:$W$302,,$C316)/$F$290)))</f>
        <v>0</v>
      </c>
      <c r="BJ316" s="7">
        <f>IF($F$290="n/a",0,IF(BJ$3&lt;=$C316,0,IF(BJ$3&gt;($F$290+$C316),INDEX($D$302:$W$302,,$C316)-SUM($D316:BI316),INDEX($D$302:$W$302,,$C316)/$F$290)))</f>
        <v>0</v>
      </c>
      <c r="BK316" s="7">
        <f>IF($F$290="n/a",0,IF(BK$3&lt;=$C316,0,IF(BK$3&gt;($F$290+$C316),INDEX($D$302:$W$302,,$C316)-SUM($D316:BJ316),INDEX($D$302:$W$302,,$C316)/$F$290)))</f>
        <v>0</v>
      </c>
    </row>
    <row r="317" spans="2:63" hidden="1" outlineLevel="1">
      <c r="B317" s="14">
        <v>2025</v>
      </c>
      <c r="C317">
        <v>13</v>
      </c>
      <c r="D317" s="7"/>
      <c r="E317" s="7">
        <f>IF($F$290="n/a",0,IF(E$3&lt;=$C317,0,IF(E$3&gt;($F$290+$C317),INDEX($D$302:$W$302,,$C317)-SUM($D317:D317),INDEX($D$302:$W$302,,$C317)/$F$290)))</f>
        <v>0</v>
      </c>
      <c r="F317" s="7">
        <f>IF($F$290="n/a",0,IF(F$3&lt;=$C317,0,IF(F$3&gt;($F$290+$C317),INDEX($D$302:$W$302,,$C317)-SUM($D317:E317),INDEX($D$302:$W$302,,$C317)/$F$290)))</f>
        <v>0</v>
      </c>
      <c r="G317" s="7">
        <f>IF($F$290="n/a",0,IF(G$3&lt;=$C317,0,IF(G$3&gt;($F$290+$C317),INDEX($D$302:$W$302,,$C317)-SUM($D317:F317),INDEX($D$302:$W$302,,$C317)/$F$290)))</f>
        <v>0</v>
      </c>
      <c r="H317" s="10">
        <f>IF($F$290="n/a",0,IF(H$3&lt;=$C317,0,IF(H$3&gt;($F$290+$C317),INDEX($D$302:$W$302,,$C317)-SUM($D317:G317),INDEX($D$302:$W$302,,$C317)/$F$290)))</f>
        <v>0</v>
      </c>
      <c r="I317" s="11">
        <f>IF($F$290="n/a",0,IF(I$3&lt;=$C317,0,IF(I$3&gt;($F$290+$C317),INDEX($D$302:$W$302,,$C317)-SUM($D317:H317),INDEX($D$302:$W$302,,$C317)/$F$290)))</f>
        <v>0</v>
      </c>
      <c r="J317" s="7">
        <f>IF($F$290="n/a",0,IF(J$3&lt;=$C317,0,IF(J$3&gt;($F$290+$C317),INDEX($D$302:$W$302,,$C317)-SUM($D317:I317),INDEX($D$302:$W$302,,$C317)/$F$290)))</f>
        <v>0</v>
      </c>
      <c r="K317" s="7">
        <f>IF($F$290="n/a",0,IF(K$3&lt;=$C317,0,IF(K$3&gt;($F$290+$C317),INDEX($D$302:$W$302,,$C317)-SUM($D317:J317),INDEX($D$302:$W$302,,$C317)/$F$290)))</f>
        <v>0</v>
      </c>
      <c r="L317" s="7">
        <f>IF($F$290="n/a",0,IF(L$3&lt;=$C317,0,IF(L$3&gt;($F$290+$C317),INDEX($D$302:$W$302,,$C317)-SUM($D317:K317),INDEX($D$302:$W$302,,$C317)/$F$290)))</f>
        <v>0</v>
      </c>
      <c r="M317" s="7">
        <f>IF($F$290="n/a",0,IF(M$3&lt;=$C317,0,IF(M$3&gt;($F$290+$C317),INDEX($D$302:$W$302,,$C317)-SUM($D317:L317),INDEX($D$302:$W$302,,$C317)/$F$290)))</f>
        <v>0</v>
      </c>
      <c r="N317" s="7">
        <f>IF($F$290="n/a",0,IF(N$3&lt;=$C317,0,IF(N$3&gt;($F$290+$C317),INDEX($D$302:$W$302,,$C317)-SUM($D317:M317),INDEX($D$302:$W$302,,$C317)/$F$290)))</f>
        <v>0</v>
      </c>
      <c r="O317" s="7">
        <f>IF($F$290="n/a",0,IF(O$3&lt;=$C317,0,IF(O$3&gt;($F$290+$C317),INDEX($D$302:$W$302,,$C317)-SUM($D317:N317),INDEX($D$302:$W$302,,$C317)/$F$290)))</f>
        <v>0</v>
      </c>
      <c r="P317" s="7">
        <f>IF($F$290="n/a",0,IF(P$3&lt;=$C317,0,IF(P$3&gt;($F$290+$C317),INDEX($D$302:$W$302,,$C317)-SUM($D317:O317),INDEX($D$302:$W$302,,$C317)/$F$290)))</f>
        <v>0</v>
      </c>
      <c r="Q317" s="7">
        <f>IF($F$290="n/a",0,IF(Q$3&lt;=$C317,0,IF(Q$3&gt;($F$290+$C317),INDEX($D$302:$W$302,,$C317)-SUM($D317:P317),INDEX($D$302:$W$302,,$C317)/$F$290)))</f>
        <v>0</v>
      </c>
      <c r="R317" s="7">
        <f>IF($F$290="n/a",0,IF(R$3&lt;=$C317,0,IF(R$3&gt;($F$290+$C317),INDEX($D$302:$W$302,,$C317)-SUM($D317:Q317),INDEX($D$302:$W$302,,$C317)/$F$290)))</f>
        <v>0</v>
      </c>
      <c r="S317" s="7">
        <f>IF($F$290="n/a",0,IF(S$3&lt;=$C317,0,IF(S$3&gt;($F$290+$C317),INDEX($D$302:$W$302,,$C317)-SUM($D317:R317),INDEX($D$302:$W$302,,$C317)/$F$290)))</f>
        <v>0</v>
      </c>
      <c r="T317" s="7">
        <f>IF($F$290="n/a",0,IF(T$3&lt;=$C317,0,IF(T$3&gt;($F$290+$C317),INDEX($D$302:$W$302,,$C317)-SUM($D317:S317),INDEX($D$302:$W$302,,$C317)/$F$290)))</f>
        <v>0</v>
      </c>
      <c r="U317" s="7">
        <f>IF($F$290="n/a",0,IF(U$3&lt;=$C317,0,IF(U$3&gt;($F$290+$C317),INDEX($D$302:$W$302,,$C317)-SUM($D317:T317),INDEX($D$302:$W$302,,$C317)/$F$290)))</f>
        <v>0</v>
      </c>
      <c r="V317" s="7">
        <f>IF($F$290="n/a",0,IF(V$3&lt;=$C317,0,IF(V$3&gt;($F$290+$C317),INDEX($D$302:$W$302,,$C317)-SUM($D317:U317),INDEX($D$302:$W$302,,$C317)/$F$290)))</f>
        <v>0</v>
      </c>
      <c r="W317" s="7">
        <f>IF($F$290="n/a",0,IF(W$3&lt;=$C317,0,IF(W$3&gt;($F$290+$C317),INDEX($D$302:$W$302,,$C317)-SUM($D317:V317),INDEX($D$302:$W$302,,$C317)/$F$290)))</f>
        <v>0</v>
      </c>
      <c r="X317" s="7">
        <f>IF($F$290="n/a",0,IF(X$3&lt;=$C317,0,IF(X$3&gt;($F$290+$C317),INDEX($D$302:$W$302,,$C317)-SUM($D317:W317),INDEX($D$302:$W$302,,$C317)/$F$290)))</f>
        <v>0</v>
      </c>
      <c r="Y317" s="7">
        <f>IF($F$290="n/a",0,IF(Y$3&lt;=$C317,0,IF(Y$3&gt;($F$290+$C317),INDEX($D$302:$W$302,,$C317)-SUM($D317:X317),INDEX($D$302:$W$302,,$C317)/$F$290)))</f>
        <v>0</v>
      </c>
      <c r="Z317" s="7">
        <f>IF($F$290="n/a",0,IF(Z$3&lt;=$C317,0,IF(Z$3&gt;($F$290+$C317),INDEX($D$302:$W$302,,$C317)-SUM($D317:Y317),INDEX($D$302:$W$302,,$C317)/$F$290)))</f>
        <v>0</v>
      </c>
      <c r="AA317" s="7">
        <f>IF($F$290="n/a",0,IF(AA$3&lt;=$C317,0,IF(AA$3&gt;($F$290+$C317),INDEX($D$302:$W$302,,$C317)-SUM($D317:Z317),INDEX($D$302:$W$302,,$C317)/$F$290)))</f>
        <v>0</v>
      </c>
      <c r="AB317" s="7">
        <f>IF($F$290="n/a",0,IF(AB$3&lt;=$C317,0,IF(AB$3&gt;($F$290+$C317),INDEX($D$302:$W$302,,$C317)-SUM($D317:AA317),INDEX($D$302:$W$302,,$C317)/$F$290)))</f>
        <v>0</v>
      </c>
      <c r="AC317" s="7">
        <f>IF($F$290="n/a",0,IF(AC$3&lt;=$C317,0,IF(AC$3&gt;($F$290+$C317),INDEX($D$302:$W$302,,$C317)-SUM($D317:AB317),INDEX($D$302:$W$302,,$C317)/$F$290)))</f>
        <v>0</v>
      </c>
      <c r="AD317" s="7">
        <f>IF($F$290="n/a",0,IF(AD$3&lt;=$C317,0,IF(AD$3&gt;($F$290+$C317),INDEX($D$302:$W$302,,$C317)-SUM($D317:AC317),INDEX($D$302:$W$302,,$C317)/$F$290)))</f>
        <v>0</v>
      </c>
      <c r="AE317" s="7">
        <f>IF($F$290="n/a",0,IF(AE$3&lt;=$C317,0,IF(AE$3&gt;($F$290+$C317),INDEX($D$302:$W$302,,$C317)-SUM($D317:AD317),INDEX($D$302:$W$302,,$C317)/$F$290)))</f>
        <v>0</v>
      </c>
      <c r="AF317" s="7">
        <f>IF($F$290="n/a",0,IF(AF$3&lt;=$C317,0,IF(AF$3&gt;($F$290+$C317),INDEX($D$302:$W$302,,$C317)-SUM($D317:AE317),INDEX($D$302:$W$302,,$C317)/$F$290)))</f>
        <v>0</v>
      </c>
      <c r="AG317" s="7">
        <f>IF($F$290="n/a",0,IF(AG$3&lt;=$C317,0,IF(AG$3&gt;($F$290+$C317),INDEX($D$302:$W$302,,$C317)-SUM($D317:AF317),INDEX($D$302:$W$302,,$C317)/$F$290)))</f>
        <v>0</v>
      </c>
      <c r="AH317" s="7">
        <f>IF($F$290="n/a",0,IF(AH$3&lt;=$C317,0,IF(AH$3&gt;($F$290+$C317),INDEX($D$302:$W$302,,$C317)-SUM($D317:AG317),INDEX($D$302:$W$302,,$C317)/$F$290)))</f>
        <v>0</v>
      </c>
      <c r="AI317" s="7">
        <f>IF($F$290="n/a",0,IF(AI$3&lt;=$C317,0,IF(AI$3&gt;($F$290+$C317),INDEX($D$302:$W$302,,$C317)-SUM($D317:AH317),INDEX($D$302:$W$302,,$C317)/$F$290)))</f>
        <v>0</v>
      </c>
      <c r="AJ317" s="7">
        <f>IF($F$290="n/a",0,IF(AJ$3&lt;=$C317,0,IF(AJ$3&gt;($F$290+$C317),INDEX($D$302:$W$302,,$C317)-SUM($D317:AI317),INDEX($D$302:$W$302,,$C317)/$F$290)))</f>
        <v>0</v>
      </c>
      <c r="AK317" s="7">
        <f>IF($F$290="n/a",0,IF(AK$3&lt;=$C317,0,IF(AK$3&gt;($F$290+$C317),INDEX($D$302:$W$302,,$C317)-SUM($D317:AJ317),INDEX($D$302:$W$302,,$C317)/$F$290)))</f>
        <v>0</v>
      </c>
      <c r="AL317" s="7">
        <f>IF($F$290="n/a",0,IF(AL$3&lt;=$C317,0,IF(AL$3&gt;($F$290+$C317),INDEX($D$302:$W$302,,$C317)-SUM($D317:AK317),INDEX($D$302:$W$302,,$C317)/$F$290)))</f>
        <v>0</v>
      </c>
      <c r="AM317" s="7">
        <f>IF($F$290="n/a",0,IF(AM$3&lt;=$C317,0,IF(AM$3&gt;($F$290+$C317),INDEX($D$302:$W$302,,$C317)-SUM($D317:AL317),INDEX($D$302:$W$302,,$C317)/$F$290)))</f>
        <v>0</v>
      </c>
      <c r="AN317" s="7">
        <f>IF($F$290="n/a",0,IF(AN$3&lt;=$C317,0,IF(AN$3&gt;($F$290+$C317),INDEX($D$302:$W$302,,$C317)-SUM($D317:AM317),INDEX($D$302:$W$302,,$C317)/$F$290)))</f>
        <v>0</v>
      </c>
      <c r="AO317" s="7">
        <f>IF($F$290="n/a",0,IF(AO$3&lt;=$C317,0,IF(AO$3&gt;($F$290+$C317),INDEX($D$302:$W$302,,$C317)-SUM($D317:AN317),INDEX($D$302:$W$302,,$C317)/$F$290)))</f>
        <v>0</v>
      </c>
      <c r="AP317" s="7">
        <f>IF($F$290="n/a",0,IF(AP$3&lt;=$C317,0,IF(AP$3&gt;($F$290+$C317),INDEX($D$302:$W$302,,$C317)-SUM($D317:AO317),INDEX($D$302:$W$302,,$C317)/$F$290)))</f>
        <v>0</v>
      </c>
      <c r="AQ317" s="7">
        <f>IF($F$290="n/a",0,IF(AQ$3&lt;=$C317,0,IF(AQ$3&gt;($F$290+$C317),INDEX($D$302:$W$302,,$C317)-SUM($D317:AP317),INDEX($D$302:$W$302,,$C317)/$F$290)))</f>
        <v>0</v>
      </c>
      <c r="AR317" s="7">
        <f>IF($F$290="n/a",0,IF(AR$3&lt;=$C317,0,IF(AR$3&gt;($F$290+$C317),INDEX($D$302:$W$302,,$C317)-SUM($D317:AQ317),INDEX($D$302:$W$302,,$C317)/$F$290)))</f>
        <v>0</v>
      </c>
      <c r="AS317" s="7">
        <f>IF($F$290="n/a",0,IF(AS$3&lt;=$C317,0,IF(AS$3&gt;($F$290+$C317),INDEX($D$302:$W$302,,$C317)-SUM($D317:AR317),INDEX($D$302:$W$302,,$C317)/$F$290)))</f>
        <v>0</v>
      </c>
      <c r="AT317" s="7">
        <f>IF($F$290="n/a",0,IF(AT$3&lt;=$C317,0,IF(AT$3&gt;($F$290+$C317),INDEX($D$302:$W$302,,$C317)-SUM($D317:AS317),INDEX($D$302:$W$302,,$C317)/$F$290)))</f>
        <v>0</v>
      </c>
      <c r="AU317" s="7">
        <f>IF($F$290="n/a",0,IF(AU$3&lt;=$C317,0,IF(AU$3&gt;($F$290+$C317),INDEX($D$302:$W$302,,$C317)-SUM($D317:AT317),INDEX($D$302:$W$302,,$C317)/$F$290)))</f>
        <v>0</v>
      </c>
      <c r="AV317" s="7">
        <f>IF($F$290="n/a",0,IF(AV$3&lt;=$C317,0,IF(AV$3&gt;($F$290+$C317),INDEX($D$302:$W$302,,$C317)-SUM($D317:AU317),INDEX($D$302:$W$302,,$C317)/$F$290)))</f>
        <v>0</v>
      </c>
      <c r="AW317" s="7">
        <f>IF($F$290="n/a",0,IF(AW$3&lt;=$C317,0,IF(AW$3&gt;($F$290+$C317),INDEX($D$302:$W$302,,$C317)-SUM($D317:AV317),INDEX($D$302:$W$302,,$C317)/$F$290)))</f>
        <v>0</v>
      </c>
      <c r="AX317" s="7">
        <f>IF($F$290="n/a",0,IF(AX$3&lt;=$C317,0,IF(AX$3&gt;($F$290+$C317),INDEX($D$302:$W$302,,$C317)-SUM($D317:AW317),INDEX($D$302:$W$302,,$C317)/$F$290)))</f>
        <v>0</v>
      </c>
      <c r="AY317" s="7">
        <f>IF($F$290="n/a",0,IF(AY$3&lt;=$C317,0,IF(AY$3&gt;($F$290+$C317),INDEX($D$302:$W$302,,$C317)-SUM($D317:AX317),INDEX($D$302:$W$302,,$C317)/$F$290)))</f>
        <v>0</v>
      </c>
      <c r="AZ317" s="7">
        <f>IF($F$290="n/a",0,IF(AZ$3&lt;=$C317,0,IF(AZ$3&gt;($F$290+$C317),INDEX($D$302:$W$302,,$C317)-SUM($D317:AY317),INDEX($D$302:$W$302,,$C317)/$F$290)))</f>
        <v>0</v>
      </c>
      <c r="BA317" s="7">
        <f>IF($F$290="n/a",0,IF(BA$3&lt;=$C317,0,IF(BA$3&gt;($F$290+$C317),INDEX($D$302:$W$302,,$C317)-SUM($D317:AZ317),INDEX($D$302:$W$302,,$C317)/$F$290)))</f>
        <v>0</v>
      </c>
      <c r="BB317" s="7">
        <f>IF($F$290="n/a",0,IF(BB$3&lt;=$C317,0,IF(BB$3&gt;($F$290+$C317),INDEX($D$302:$W$302,,$C317)-SUM($D317:BA317),INDEX($D$302:$W$302,,$C317)/$F$290)))</f>
        <v>0</v>
      </c>
      <c r="BC317" s="7">
        <f>IF($F$290="n/a",0,IF(BC$3&lt;=$C317,0,IF(BC$3&gt;($F$290+$C317),INDEX($D$302:$W$302,,$C317)-SUM($D317:BB317),INDEX($D$302:$W$302,,$C317)/$F$290)))</f>
        <v>0</v>
      </c>
      <c r="BD317" s="7">
        <f>IF($F$290="n/a",0,IF(BD$3&lt;=$C317,0,IF(BD$3&gt;($F$290+$C317),INDEX($D$302:$W$302,,$C317)-SUM($D317:BC317),INDEX($D$302:$W$302,,$C317)/$F$290)))</f>
        <v>0</v>
      </c>
      <c r="BE317" s="7">
        <f>IF($F$290="n/a",0,IF(BE$3&lt;=$C317,0,IF(BE$3&gt;($F$290+$C317),INDEX($D$302:$W$302,,$C317)-SUM($D317:BD317),INDEX($D$302:$W$302,,$C317)/$F$290)))</f>
        <v>0</v>
      </c>
      <c r="BF317" s="7">
        <f>IF($F$290="n/a",0,IF(BF$3&lt;=$C317,0,IF(BF$3&gt;($F$290+$C317),INDEX($D$302:$W$302,,$C317)-SUM($D317:BE317),INDEX($D$302:$W$302,,$C317)/$F$290)))</f>
        <v>0</v>
      </c>
      <c r="BG317" s="7">
        <f>IF($F$290="n/a",0,IF(BG$3&lt;=$C317,0,IF(BG$3&gt;($F$290+$C317),INDEX($D$302:$W$302,,$C317)-SUM($D317:BF317),INDEX($D$302:$W$302,,$C317)/$F$290)))</f>
        <v>0</v>
      </c>
      <c r="BH317" s="7">
        <f>IF($F$290="n/a",0,IF(BH$3&lt;=$C317,0,IF(BH$3&gt;($F$290+$C317),INDEX($D$302:$W$302,,$C317)-SUM($D317:BG317),INDEX($D$302:$W$302,,$C317)/$F$290)))</f>
        <v>0</v>
      </c>
      <c r="BI317" s="7">
        <f>IF($F$290="n/a",0,IF(BI$3&lt;=$C317,0,IF(BI$3&gt;($F$290+$C317),INDEX($D$302:$W$302,,$C317)-SUM($D317:BH317),INDEX($D$302:$W$302,,$C317)/$F$290)))</f>
        <v>0</v>
      </c>
      <c r="BJ317" s="7">
        <f>IF($F$290="n/a",0,IF(BJ$3&lt;=$C317,0,IF(BJ$3&gt;($F$290+$C317),INDEX($D$302:$W$302,,$C317)-SUM($D317:BI317),INDEX($D$302:$W$302,,$C317)/$F$290)))</f>
        <v>0</v>
      </c>
      <c r="BK317" s="7">
        <f>IF($F$290="n/a",0,IF(BK$3&lt;=$C317,0,IF(BK$3&gt;($F$290+$C317),INDEX($D$302:$W$302,,$C317)-SUM($D317:BJ317),INDEX($D$302:$W$302,,$C317)/$F$290)))</f>
        <v>0</v>
      </c>
    </row>
    <row r="318" spans="2:63" hidden="1" outlineLevel="1">
      <c r="B318" s="14">
        <v>2026</v>
      </c>
      <c r="C318">
        <v>14</v>
      </c>
      <c r="D318" s="7"/>
      <c r="E318" s="7">
        <f>IF($F$290="n/a",0,IF(E$3&lt;=$C318,0,IF(E$3&gt;($F$290+$C318),INDEX($D$302:$W$302,,$C318)-SUM($D318:D318),INDEX($D$302:$W$302,,$C318)/$F$290)))</f>
        <v>0</v>
      </c>
      <c r="F318" s="7">
        <f>IF($F$290="n/a",0,IF(F$3&lt;=$C318,0,IF(F$3&gt;($F$290+$C318),INDEX($D$302:$W$302,,$C318)-SUM($D318:E318),INDEX($D$302:$W$302,,$C318)/$F$290)))</f>
        <v>0</v>
      </c>
      <c r="G318" s="7">
        <f>IF($F$290="n/a",0,IF(G$3&lt;=$C318,0,IF(G$3&gt;($F$290+$C318),INDEX($D$302:$W$302,,$C318)-SUM($D318:F318),INDEX($D$302:$W$302,,$C318)/$F$290)))</f>
        <v>0</v>
      </c>
      <c r="H318" s="10">
        <f>IF($F$290="n/a",0,IF(H$3&lt;=$C318,0,IF(H$3&gt;($F$290+$C318),INDEX($D$302:$W$302,,$C318)-SUM($D318:G318),INDEX($D$302:$W$302,,$C318)/$F$290)))</f>
        <v>0</v>
      </c>
      <c r="I318" s="11">
        <f>IF($F$290="n/a",0,IF(I$3&lt;=$C318,0,IF(I$3&gt;($F$290+$C318),INDEX($D$302:$W$302,,$C318)-SUM($D318:H318),INDEX($D$302:$W$302,,$C318)/$F$290)))</f>
        <v>0</v>
      </c>
      <c r="J318" s="7">
        <f>IF($F$290="n/a",0,IF(J$3&lt;=$C318,0,IF(J$3&gt;($F$290+$C318),INDEX($D$302:$W$302,,$C318)-SUM($D318:I318),INDEX($D$302:$W$302,,$C318)/$F$290)))</f>
        <v>0</v>
      </c>
      <c r="K318" s="7">
        <f>IF($F$290="n/a",0,IF(K$3&lt;=$C318,0,IF(K$3&gt;($F$290+$C318),INDEX($D$302:$W$302,,$C318)-SUM($D318:J318),INDEX($D$302:$W$302,,$C318)/$F$290)))</f>
        <v>0</v>
      </c>
      <c r="L318" s="7">
        <f>IF($F$290="n/a",0,IF(L$3&lt;=$C318,0,IF(L$3&gt;($F$290+$C318),INDEX($D$302:$W$302,,$C318)-SUM($D318:K318),INDEX($D$302:$W$302,,$C318)/$F$290)))</f>
        <v>0</v>
      </c>
      <c r="M318" s="7">
        <f>IF($F$290="n/a",0,IF(M$3&lt;=$C318,0,IF(M$3&gt;($F$290+$C318),INDEX($D$302:$W$302,,$C318)-SUM($D318:L318),INDEX($D$302:$W$302,,$C318)/$F$290)))</f>
        <v>0</v>
      </c>
      <c r="N318" s="7">
        <f>IF($F$290="n/a",0,IF(N$3&lt;=$C318,0,IF(N$3&gt;($F$290+$C318),INDEX($D$302:$W$302,,$C318)-SUM($D318:M318),INDEX($D$302:$W$302,,$C318)/$F$290)))</f>
        <v>0</v>
      </c>
      <c r="O318" s="7">
        <f>IF($F$290="n/a",0,IF(O$3&lt;=$C318,0,IF(O$3&gt;($F$290+$C318),INDEX($D$302:$W$302,,$C318)-SUM($D318:N318),INDEX($D$302:$W$302,,$C318)/$F$290)))</f>
        <v>0</v>
      </c>
      <c r="P318" s="7">
        <f>IF($F$290="n/a",0,IF(P$3&lt;=$C318,0,IF(P$3&gt;($F$290+$C318),INDEX($D$302:$W$302,,$C318)-SUM($D318:O318),INDEX($D$302:$W$302,,$C318)/$F$290)))</f>
        <v>0</v>
      </c>
      <c r="Q318" s="7">
        <f>IF($F$290="n/a",0,IF(Q$3&lt;=$C318,0,IF(Q$3&gt;($F$290+$C318),INDEX($D$302:$W$302,,$C318)-SUM($D318:P318),INDEX($D$302:$W$302,,$C318)/$F$290)))</f>
        <v>0</v>
      </c>
      <c r="R318" s="7">
        <f>IF($F$290="n/a",0,IF(R$3&lt;=$C318,0,IF(R$3&gt;($F$290+$C318),INDEX($D$302:$W$302,,$C318)-SUM($D318:Q318),INDEX($D$302:$W$302,,$C318)/$F$290)))</f>
        <v>0</v>
      </c>
      <c r="S318" s="7">
        <f>IF($F$290="n/a",0,IF(S$3&lt;=$C318,0,IF(S$3&gt;($F$290+$C318),INDEX($D$302:$W$302,,$C318)-SUM($D318:R318),INDEX($D$302:$W$302,,$C318)/$F$290)))</f>
        <v>0</v>
      </c>
      <c r="T318" s="7">
        <f>IF($F$290="n/a",0,IF(T$3&lt;=$C318,0,IF(T$3&gt;($F$290+$C318),INDEX($D$302:$W$302,,$C318)-SUM($D318:S318),INDEX($D$302:$W$302,,$C318)/$F$290)))</f>
        <v>0</v>
      </c>
      <c r="U318" s="7">
        <f>IF($F$290="n/a",0,IF(U$3&lt;=$C318,0,IF(U$3&gt;($F$290+$C318),INDEX($D$302:$W$302,,$C318)-SUM($D318:T318),INDEX($D$302:$W$302,,$C318)/$F$290)))</f>
        <v>0</v>
      </c>
      <c r="V318" s="7">
        <f>IF($F$290="n/a",0,IF(V$3&lt;=$C318,0,IF(V$3&gt;($F$290+$C318),INDEX($D$302:$W$302,,$C318)-SUM($D318:U318),INDEX($D$302:$W$302,,$C318)/$F$290)))</f>
        <v>0</v>
      </c>
      <c r="W318" s="7">
        <f>IF($F$290="n/a",0,IF(W$3&lt;=$C318,0,IF(W$3&gt;($F$290+$C318),INDEX($D$302:$W$302,,$C318)-SUM($D318:V318),INDEX($D$302:$W$302,,$C318)/$F$290)))</f>
        <v>0</v>
      </c>
      <c r="X318" s="7">
        <f>IF($F$290="n/a",0,IF(X$3&lt;=$C318,0,IF(X$3&gt;($F$290+$C318),INDEX($D$302:$W$302,,$C318)-SUM($D318:W318),INDEX($D$302:$W$302,,$C318)/$F$290)))</f>
        <v>0</v>
      </c>
      <c r="Y318" s="7">
        <f>IF($F$290="n/a",0,IF(Y$3&lt;=$C318,0,IF(Y$3&gt;($F$290+$C318),INDEX($D$302:$W$302,,$C318)-SUM($D318:X318),INDEX($D$302:$W$302,,$C318)/$F$290)))</f>
        <v>0</v>
      </c>
      <c r="Z318" s="7">
        <f>IF($F$290="n/a",0,IF(Z$3&lt;=$C318,0,IF(Z$3&gt;($F$290+$C318),INDEX($D$302:$W$302,,$C318)-SUM($D318:Y318),INDEX($D$302:$W$302,,$C318)/$F$290)))</f>
        <v>0</v>
      </c>
      <c r="AA318" s="7">
        <f>IF($F$290="n/a",0,IF(AA$3&lt;=$C318,0,IF(AA$3&gt;($F$290+$C318),INDEX($D$302:$W$302,,$C318)-SUM($D318:Z318),INDEX($D$302:$W$302,,$C318)/$F$290)))</f>
        <v>0</v>
      </c>
      <c r="AB318" s="7">
        <f>IF($F$290="n/a",0,IF(AB$3&lt;=$C318,0,IF(AB$3&gt;($F$290+$C318),INDEX($D$302:$W$302,,$C318)-SUM($D318:AA318),INDEX($D$302:$W$302,,$C318)/$F$290)))</f>
        <v>0</v>
      </c>
      <c r="AC318" s="7">
        <f>IF($F$290="n/a",0,IF(AC$3&lt;=$C318,0,IF(AC$3&gt;($F$290+$C318),INDEX($D$302:$W$302,,$C318)-SUM($D318:AB318),INDEX($D$302:$W$302,,$C318)/$F$290)))</f>
        <v>0</v>
      </c>
      <c r="AD318" s="7">
        <f>IF($F$290="n/a",0,IF(AD$3&lt;=$C318,0,IF(AD$3&gt;($F$290+$C318),INDEX($D$302:$W$302,,$C318)-SUM($D318:AC318),INDEX($D$302:$W$302,,$C318)/$F$290)))</f>
        <v>0</v>
      </c>
      <c r="AE318" s="7">
        <f>IF($F$290="n/a",0,IF(AE$3&lt;=$C318,0,IF(AE$3&gt;($F$290+$C318),INDEX($D$302:$W$302,,$C318)-SUM($D318:AD318),INDEX($D$302:$W$302,,$C318)/$F$290)))</f>
        <v>0</v>
      </c>
      <c r="AF318" s="7">
        <f>IF($F$290="n/a",0,IF(AF$3&lt;=$C318,0,IF(AF$3&gt;($F$290+$C318),INDEX($D$302:$W$302,,$C318)-SUM($D318:AE318),INDEX($D$302:$W$302,,$C318)/$F$290)))</f>
        <v>0</v>
      </c>
      <c r="AG318" s="7">
        <f>IF($F$290="n/a",0,IF(AG$3&lt;=$C318,0,IF(AG$3&gt;($F$290+$C318),INDEX($D$302:$W$302,,$C318)-SUM($D318:AF318),INDEX($D$302:$W$302,,$C318)/$F$290)))</f>
        <v>0</v>
      </c>
      <c r="AH318" s="7">
        <f>IF($F$290="n/a",0,IF(AH$3&lt;=$C318,0,IF(AH$3&gt;($F$290+$C318),INDEX($D$302:$W$302,,$C318)-SUM($D318:AG318),INDEX($D$302:$W$302,,$C318)/$F$290)))</f>
        <v>0</v>
      </c>
      <c r="AI318" s="7">
        <f>IF($F$290="n/a",0,IF(AI$3&lt;=$C318,0,IF(AI$3&gt;($F$290+$C318),INDEX($D$302:$W$302,,$C318)-SUM($D318:AH318),INDEX($D$302:$W$302,,$C318)/$F$290)))</f>
        <v>0</v>
      </c>
      <c r="AJ318" s="7">
        <f>IF($F$290="n/a",0,IF(AJ$3&lt;=$C318,0,IF(AJ$3&gt;($F$290+$C318),INDEX($D$302:$W$302,,$C318)-SUM($D318:AI318),INDEX($D$302:$W$302,,$C318)/$F$290)))</f>
        <v>0</v>
      </c>
      <c r="AK318" s="7">
        <f>IF($F$290="n/a",0,IF(AK$3&lt;=$C318,0,IF(AK$3&gt;($F$290+$C318),INDEX($D$302:$W$302,,$C318)-SUM($D318:AJ318),INDEX($D$302:$W$302,,$C318)/$F$290)))</f>
        <v>0</v>
      </c>
      <c r="AL318" s="7">
        <f>IF($F$290="n/a",0,IF(AL$3&lt;=$C318,0,IF(AL$3&gt;($F$290+$C318),INDEX($D$302:$W$302,,$C318)-SUM($D318:AK318),INDEX($D$302:$W$302,,$C318)/$F$290)))</f>
        <v>0</v>
      </c>
      <c r="AM318" s="7">
        <f>IF($F$290="n/a",0,IF(AM$3&lt;=$C318,0,IF(AM$3&gt;($F$290+$C318),INDEX($D$302:$W$302,,$C318)-SUM($D318:AL318),INDEX($D$302:$W$302,,$C318)/$F$290)))</f>
        <v>0</v>
      </c>
      <c r="AN318" s="7">
        <f>IF($F$290="n/a",0,IF(AN$3&lt;=$C318,0,IF(AN$3&gt;($F$290+$C318),INDEX($D$302:$W$302,,$C318)-SUM($D318:AM318),INDEX($D$302:$W$302,,$C318)/$F$290)))</f>
        <v>0</v>
      </c>
      <c r="AO318" s="7">
        <f>IF($F$290="n/a",0,IF(AO$3&lt;=$C318,0,IF(AO$3&gt;($F$290+$C318),INDEX($D$302:$W$302,,$C318)-SUM($D318:AN318),INDEX($D$302:$W$302,,$C318)/$F$290)))</f>
        <v>0</v>
      </c>
      <c r="AP318" s="7">
        <f>IF($F$290="n/a",0,IF(AP$3&lt;=$C318,0,IF(AP$3&gt;($F$290+$C318),INDEX($D$302:$W$302,,$C318)-SUM($D318:AO318),INDEX($D$302:$W$302,,$C318)/$F$290)))</f>
        <v>0</v>
      </c>
      <c r="AQ318" s="7">
        <f>IF($F$290="n/a",0,IF(AQ$3&lt;=$C318,0,IF(AQ$3&gt;($F$290+$C318),INDEX($D$302:$W$302,,$C318)-SUM($D318:AP318),INDEX($D$302:$W$302,,$C318)/$F$290)))</f>
        <v>0</v>
      </c>
      <c r="AR318" s="7">
        <f>IF($F$290="n/a",0,IF(AR$3&lt;=$C318,0,IF(AR$3&gt;($F$290+$C318),INDEX($D$302:$W$302,,$C318)-SUM($D318:AQ318),INDEX($D$302:$W$302,,$C318)/$F$290)))</f>
        <v>0</v>
      </c>
      <c r="AS318" s="7">
        <f>IF($F$290="n/a",0,IF(AS$3&lt;=$C318,0,IF(AS$3&gt;($F$290+$C318),INDEX($D$302:$W$302,,$C318)-SUM($D318:AR318),INDEX($D$302:$W$302,,$C318)/$F$290)))</f>
        <v>0</v>
      </c>
      <c r="AT318" s="7">
        <f>IF($F$290="n/a",0,IF(AT$3&lt;=$C318,0,IF(AT$3&gt;($F$290+$C318),INDEX($D$302:$W$302,,$C318)-SUM($D318:AS318),INDEX($D$302:$W$302,,$C318)/$F$290)))</f>
        <v>0</v>
      </c>
      <c r="AU318" s="7">
        <f>IF($F$290="n/a",0,IF(AU$3&lt;=$C318,0,IF(AU$3&gt;($F$290+$C318),INDEX($D$302:$W$302,,$C318)-SUM($D318:AT318),INDEX($D$302:$W$302,,$C318)/$F$290)))</f>
        <v>0</v>
      </c>
      <c r="AV318" s="7">
        <f>IF($F$290="n/a",0,IF(AV$3&lt;=$C318,0,IF(AV$3&gt;($F$290+$C318),INDEX($D$302:$W$302,,$C318)-SUM($D318:AU318),INDEX($D$302:$W$302,,$C318)/$F$290)))</f>
        <v>0</v>
      </c>
      <c r="AW318" s="7">
        <f>IF($F$290="n/a",0,IF(AW$3&lt;=$C318,0,IF(AW$3&gt;($F$290+$C318),INDEX($D$302:$W$302,,$C318)-SUM($D318:AV318),INDEX($D$302:$W$302,,$C318)/$F$290)))</f>
        <v>0</v>
      </c>
      <c r="AX318" s="7">
        <f>IF($F$290="n/a",0,IF(AX$3&lt;=$C318,0,IF(AX$3&gt;($F$290+$C318),INDEX($D$302:$W$302,,$C318)-SUM($D318:AW318),INDEX($D$302:$W$302,,$C318)/$F$290)))</f>
        <v>0</v>
      </c>
      <c r="AY318" s="7">
        <f>IF($F$290="n/a",0,IF(AY$3&lt;=$C318,0,IF(AY$3&gt;($F$290+$C318),INDEX($D$302:$W$302,,$C318)-SUM($D318:AX318),INDEX($D$302:$W$302,,$C318)/$F$290)))</f>
        <v>0</v>
      </c>
      <c r="AZ318" s="7">
        <f>IF($F$290="n/a",0,IF(AZ$3&lt;=$C318,0,IF(AZ$3&gt;($F$290+$C318),INDEX($D$302:$W$302,,$C318)-SUM($D318:AY318),INDEX($D$302:$W$302,,$C318)/$F$290)))</f>
        <v>0</v>
      </c>
      <c r="BA318" s="7">
        <f>IF($F$290="n/a",0,IF(BA$3&lt;=$C318,0,IF(BA$3&gt;($F$290+$C318),INDEX($D$302:$W$302,,$C318)-SUM($D318:AZ318),INDEX($D$302:$W$302,,$C318)/$F$290)))</f>
        <v>0</v>
      </c>
      <c r="BB318" s="7">
        <f>IF($F$290="n/a",0,IF(BB$3&lt;=$C318,0,IF(BB$3&gt;($F$290+$C318),INDEX($D$302:$W$302,,$C318)-SUM($D318:BA318),INDEX($D$302:$W$302,,$C318)/$F$290)))</f>
        <v>0</v>
      </c>
      <c r="BC318" s="7">
        <f>IF($F$290="n/a",0,IF(BC$3&lt;=$C318,0,IF(BC$3&gt;($F$290+$C318),INDEX($D$302:$W$302,,$C318)-SUM($D318:BB318),INDEX($D$302:$W$302,,$C318)/$F$290)))</f>
        <v>0</v>
      </c>
      <c r="BD318" s="7">
        <f>IF($F$290="n/a",0,IF(BD$3&lt;=$C318,0,IF(BD$3&gt;($F$290+$C318),INDEX($D$302:$W$302,,$C318)-SUM($D318:BC318),INDEX($D$302:$W$302,,$C318)/$F$290)))</f>
        <v>0</v>
      </c>
      <c r="BE318" s="7">
        <f>IF($F$290="n/a",0,IF(BE$3&lt;=$C318,0,IF(BE$3&gt;($F$290+$C318),INDEX($D$302:$W$302,,$C318)-SUM($D318:BD318),INDEX($D$302:$W$302,,$C318)/$F$290)))</f>
        <v>0</v>
      </c>
      <c r="BF318" s="7">
        <f>IF($F$290="n/a",0,IF(BF$3&lt;=$C318,0,IF(BF$3&gt;($F$290+$C318),INDEX($D$302:$W$302,,$C318)-SUM($D318:BE318),INDEX($D$302:$W$302,,$C318)/$F$290)))</f>
        <v>0</v>
      </c>
      <c r="BG318" s="7">
        <f>IF($F$290="n/a",0,IF(BG$3&lt;=$C318,0,IF(BG$3&gt;($F$290+$C318),INDEX($D$302:$W$302,,$C318)-SUM($D318:BF318),INDEX($D$302:$W$302,,$C318)/$F$290)))</f>
        <v>0</v>
      </c>
      <c r="BH318" s="7">
        <f>IF($F$290="n/a",0,IF(BH$3&lt;=$C318,0,IF(BH$3&gt;($F$290+$C318),INDEX($D$302:$W$302,,$C318)-SUM($D318:BG318),INDEX($D$302:$W$302,,$C318)/$F$290)))</f>
        <v>0</v>
      </c>
      <c r="BI318" s="7">
        <f>IF($F$290="n/a",0,IF(BI$3&lt;=$C318,0,IF(BI$3&gt;($F$290+$C318),INDEX($D$302:$W$302,,$C318)-SUM($D318:BH318),INDEX($D$302:$W$302,,$C318)/$F$290)))</f>
        <v>0</v>
      </c>
      <c r="BJ318" s="7">
        <f>IF($F$290="n/a",0,IF(BJ$3&lt;=$C318,0,IF(BJ$3&gt;($F$290+$C318),INDEX($D$302:$W$302,,$C318)-SUM($D318:BI318),INDEX($D$302:$W$302,,$C318)/$F$290)))</f>
        <v>0</v>
      </c>
      <c r="BK318" s="7">
        <f>IF($F$290="n/a",0,IF(BK$3&lt;=$C318,0,IF(BK$3&gt;($F$290+$C318),INDEX($D$302:$W$302,,$C318)-SUM($D318:BJ318),INDEX($D$302:$W$302,,$C318)/$F$290)))</f>
        <v>0</v>
      </c>
    </row>
    <row r="319" spans="2:63" hidden="1" outlineLevel="1">
      <c r="B319" s="14">
        <v>2027</v>
      </c>
      <c r="C319">
        <v>15</v>
      </c>
      <c r="D319" s="7"/>
      <c r="E319" s="7">
        <f>IF($F$290="n/a",0,IF(E$3&lt;=$C319,0,IF(E$3&gt;($F$290+$C319),INDEX($D$302:$W$302,,$C319)-SUM($D319:D319),INDEX($D$302:$W$302,,$C319)/$F$290)))</f>
        <v>0</v>
      </c>
      <c r="F319" s="7">
        <f>IF($F$290="n/a",0,IF(F$3&lt;=$C319,0,IF(F$3&gt;($F$290+$C319),INDEX($D$302:$W$302,,$C319)-SUM($D319:E319),INDEX($D$302:$W$302,,$C319)/$F$290)))</f>
        <v>0</v>
      </c>
      <c r="G319" s="7">
        <f>IF($F$290="n/a",0,IF(G$3&lt;=$C319,0,IF(G$3&gt;($F$290+$C319),INDEX($D$302:$W$302,,$C319)-SUM($D319:F319),INDEX($D$302:$W$302,,$C319)/$F$290)))</f>
        <v>0</v>
      </c>
      <c r="H319" s="10">
        <f>IF($F$290="n/a",0,IF(H$3&lt;=$C319,0,IF(H$3&gt;($F$290+$C319),INDEX($D$302:$W$302,,$C319)-SUM($D319:G319),INDEX($D$302:$W$302,,$C319)/$F$290)))</f>
        <v>0</v>
      </c>
      <c r="I319" s="11">
        <f>IF($F$290="n/a",0,IF(I$3&lt;=$C319,0,IF(I$3&gt;($F$290+$C319),INDEX($D$302:$W$302,,$C319)-SUM($D319:H319),INDEX($D$302:$W$302,,$C319)/$F$290)))</f>
        <v>0</v>
      </c>
      <c r="J319" s="7">
        <f>IF($F$290="n/a",0,IF(J$3&lt;=$C319,0,IF(J$3&gt;($F$290+$C319),INDEX($D$302:$W$302,,$C319)-SUM($D319:I319),INDEX($D$302:$W$302,,$C319)/$F$290)))</f>
        <v>0</v>
      </c>
      <c r="K319" s="7">
        <f>IF($F$290="n/a",0,IF(K$3&lt;=$C319,0,IF(K$3&gt;($F$290+$C319),INDEX($D$302:$W$302,,$C319)-SUM($D319:J319),INDEX($D$302:$W$302,,$C319)/$F$290)))</f>
        <v>0</v>
      </c>
      <c r="L319" s="7">
        <f>IF($F$290="n/a",0,IF(L$3&lt;=$C319,0,IF(L$3&gt;($F$290+$C319),INDEX($D$302:$W$302,,$C319)-SUM($D319:K319),INDEX($D$302:$W$302,,$C319)/$F$290)))</f>
        <v>0</v>
      </c>
      <c r="M319" s="7">
        <f>IF($F$290="n/a",0,IF(M$3&lt;=$C319,0,IF(M$3&gt;($F$290+$C319),INDEX($D$302:$W$302,,$C319)-SUM($D319:L319),INDEX($D$302:$W$302,,$C319)/$F$290)))</f>
        <v>0</v>
      </c>
      <c r="N319" s="7">
        <f>IF($F$290="n/a",0,IF(N$3&lt;=$C319,0,IF(N$3&gt;($F$290+$C319),INDEX($D$302:$W$302,,$C319)-SUM($D319:M319),INDEX($D$302:$W$302,,$C319)/$F$290)))</f>
        <v>0</v>
      </c>
      <c r="O319" s="7">
        <f>IF($F$290="n/a",0,IF(O$3&lt;=$C319,0,IF(O$3&gt;($F$290+$C319),INDEX($D$302:$W$302,,$C319)-SUM($D319:N319),INDEX($D$302:$W$302,,$C319)/$F$290)))</f>
        <v>0</v>
      </c>
      <c r="P319" s="7">
        <f>IF($F$290="n/a",0,IF(P$3&lt;=$C319,0,IF(P$3&gt;($F$290+$C319),INDEX($D$302:$W$302,,$C319)-SUM($D319:O319),INDEX($D$302:$W$302,,$C319)/$F$290)))</f>
        <v>0</v>
      </c>
      <c r="Q319" s="7">
        <f>IF($F$290="n/a",0,IF(Q$3&lt;=$C319,0,IF(Q$3&gt;($F$290+$C319),INDEX($D$302:$W$302,,$C319)-SUM($D319:P319),INDEX($D$302:$W$302,,$C319)/$F$290)))</f>
        <v>0</v>
      </c>
      <c r="R319" s="7">
        <f>IF($F$290="n/a",0,IF(R$3&lt;=$C319,0,IF(R$3&gt;($F$290+$C319),INDEX($D$302:$W$302,,$C319)-SUM($D319:Q319),INDEX($D$302:$W$302,,$C319)/$F$290)))</f>
        <v>0</v>
      </c>
      <c r="S319" s="7">
        <f>IF($F$290="n/a",0,IF(S$3&lt;=$C319,0,IF(S$3&gt;($F$290+$C319),INDEX($D$302:$W$302,,$C319)-SUM($D319:R319),INDEX($D$302:$W$302,,$C319)/$F$290)))</f>
        <v>0</v>
      </c>
      <c r="T319" s="7">
        <f>IF($F$290="n/a",0,IF(T$3&lt;=$C319,0,IF(T$3&gt;($F$290+$C319),INDEX($D$302:$W$302,,$C319)-SUM($D319:S319),INDEX($D$302:$W$302,,$C319)/$F$290)))</f>
        <v>0</v>
      </c>
      <c r="U319" s="7">
        <f>IF($F$290="n/a",0,IF(U$3&lt;=$C319,0,IF(U$3&gt;($F$290+$C319),INDEX($D$302:$W$302,,$C319)-SUM($D319:T319),INDEX($D$302:$W$302,,$C319)/$F$290)))</f>
        <v>0</v>
      </c>
      <c r="V319" s="7">
        <f>IF($F$290="n/a",0,IF(V$3&lt;=$C319,0,IF(V$3&gt;($F$290+$C319),INDEX($D$302:$W$302,,$C319)-SUM($D319:U319),INDEX($D$302:$W$302,,$C319)/$F$290)))</f>
        <v>0</v>
      </c>
      <c r="W319" s="7">
        <f>IF($F$290="n/a",0,IF(W$3&lt;=$C319,0,IF(W$3&gt;($F$290+$C319),INDEX($D$302:$W$302,,$C319)-SUM($D319:V319),INDEX($D$302:$W$302,,$C319)/$F$290)))</f>
        <v>0</v>
      </c>
      <c r="X319" s="7">
        <f>IF($F$290="n/a",0,IF(X$3&lt;=$C319,0,IF(X$3&gt;($F$290+$C319),INDEX($D$302:$W$302,,$C319)-SUM($D319:W319),INDEX($D$302:$W$302,,$C319)/$F$290)))</f>
        <v>0</v>
      </c>
      <c r="Y319" s="7">
        <f>IF($F$290="n/a",0,IF(Y$3&lt;=$C319,0,IF(Y$3&gt;($F$290+$C319),INDEX($D$302:$W$302,,$C319)-SUM($D319:X319),INDEX($D$302:$W$302,,$C319)/$F$290)))</f>
        <v>0</v>
      </c>
      <c r="Z319" s="7">
        <f>IF($F$290="n/a",0,IF(Z$3&lt;=$C319,0,IF(Z$3&gt;($F$290+$C319),INDEX($D$302:$W$302,,$C319)-SUM($D319:Y319),INDEX($D$302:$W$302,,$C319)/$F$290)))</f>
        <v>0</v>
      </c>
      <c r="AA319" s="7">
        <f>IF($F$290="n/a",0,IF(AA$3&lt;=$C319,0,IF(AA$3&gt;($F$290+$C319),INDEX($D$302:$W$302,,$C319)-SUM($D319:Z319),INDEX($D$302:$W$302,,$C319)/$F$290)))</f>
        <v>0</v>
      </c>
      <c r="AB319" s="7">
        <f>IF($F$290="n/a",0,IF(AB$3&lt;=$C319,0,IF(AB$3&gt;($F$290+$C319),INDEX($D$302:$W$302,,$C319)-SUM($D319:AA319),INDEX($D$302:$W$302,,$C319)/$F$290)))</f>
        <v>0</v>
      </c>
      <c r="AC319" s="7">
        <f>IF($F$290="n/a",0,IF(AC$3&lt;=$C319,0,IF(AC$3&gt;($F$290+$C319),INDEX($D$302:$W$302,,$C319)-SUM($D319:AB319),INDEX($D$302:$W$302,,$C319)/$F$290)))</f>
        <v>0</v>
      </c>
      <c r="AD319" s="7">
        <f>IF($F$290="n/a",0,IF(AD$3&lt;=$C319,0,IF(AD$3&gt;($F$290+$C319),INDEX($D$302:$W$302,,$C319)-SUM($D319:AC319),INDEX($D$302:$W$302,,$C319)/$F$290)))</f>
        <v>0</v>
      </c>
      <c r="AE319" s="7">
        <f>IF($F$290="n/a",0,IF(AE$3&lt;=$C319,0,IF(AE$3&gt;($F$290+$C319),INDEX($D$302:$W$302,,$C319)-SUM($D319:AD319),INDEX($D$302:$W$302,,$C319)/$F$290)))</f>
        <v>0</v>
      </c>
      <c r="AF319" s="7">
        <f>IF($F$290="n/a",0,IF(AF$3&lt;=$C319,0,IF(AF$3&gt;($F$290+$C319),INDEX($D$302:$W$302,,$C319)-SUM($D319:AE319),INDEX($D$302:$W$302,,$C319)/$F$290)))</f>
        <v>0</v>
      </c>
      <c r="AG319" s="7">
        <f>IF($F$290="n/a",0,IF(AG$3&lt;=$C319,0,IF(AG$3&gt;($F$290+$C319),INDEX($D$302:$W$302,,$C319)-SUM($D319:AF319),INDEX($D$302:$W$302,,$C319)/$F$290)))</f>
        <v>0</v>
      </c>
      <c r="AH319" s="7">
        <f>IF($F$290="n/a",0,IF(AH$3&lt;=$C319,0,IF(AH$3&gt;($F$290+$C319),INDEX($D$302:$W$302,,$C319)-SUM($D319:AG319),INDEX($D$302:$W$302,,$C319)/$F$290)))</f>
        <v>0</v>
      </c>
      <c r="AI319" s="7">
        <f>IF($F$290="n/a",0,IF(AI$3&lt;=$C319,0,IF(AI$3&gt;($F$290+$C319),INDEX($D$302:$W$302,,$C319)-SUM($D319:AH319),INDEX($D$302:$W$302,,$C319)/$F$290)))</f>
        <v>0</v>
      </c>
      <c r="AJ319" s="7">
        <f>IF($F$290="n/a",0,IF(AJ$3&lt;=$C319,0,IF(AJ$3&gt;($F$290+$C319),INDEX($D$302:$W$302,,$C319)-SUM($D319:AI319),INDEX($D$302:$W$302,,$C319)/$F$290)))</f>
        <v>0</v>
      </c>
      <c r="AK319" s="7">
        <f>IF($F$290="n/a",0,IF(AK$3&lt;=$C319,0,IF(AK$3&gt;($F$290+$C319),INDEX($D$302:$W$302,,$C319)-SUM($D319:AJ319),INDEX($D$302:$W$302,,$C319)/$F$290)))</f>
        <v>0</v>
      </c>
      <c r="AL319" s="7">
        <f>IF($F$290="n/a",0,IF(AL$3&lt;=$C319,0,IF(AL$3&gt;($F$290+$C319),INDEX($D$302:$W$302,,$C319)-SUM($D319:AK319),INDEX($D$302:$W$302,,$C319)/$F$290)))</f>
        <v>0</v>
      </c>
      <c r="AM319" s="7">
        <f>IF($F$290="n/a",0,IF(AM$3&lt;=$C319,0,IF(AM$3&gt;($F$290+$C319),INDEX($D$302:$W$302,,$C319)-SUM($D319:AL319),INDEX($D$302:$W$302,,$C319)/$F$290)))</f>
        <v>0</v>
      </c>
      <c r="AN319" s="7">
        <f>IF($F$290="n/a",0,IF(AN$3&lt;=$C319,0,IF(AN$3&gt;($F$290+$C319),INDEX($D$302:$W$302,,$C319)-SUM($D319:AM319),INDEX($D$302:$W$302,,$C319)/$F$290)))</f>
        <v>0</v>
      </c>
      <c r="AO319" s="7">
        <f>IF($F$290="n/a",0,IF(AO$3&lt;=$C319,0,IF(AO$3&gt;($F$290+$C319),INDEX($D$302:$W$302,,$C319)-SUM($D319:AN319),INDEX($D$302:$W$302,,$C319)/$F$290)))</f>
        <v>0</v>
      </c>
      <c r="AP319" s="7">
        <f>IF($F$290="n/a",0,IF(AP$3&lt;=$C319,0,IF(AP$3&gt;($F$290+$C319),INDEX($D$302:$W$302,,$C319)-SUM($D319:AO319),INDEX($D$302:$W$302,,$C319)/$F$290)))</f>
        <v>0</v>
      </c>
      <c r="AQ319" s="7">
        <f>IF($F$290="n/a",0,IF(AQ$3&lt;=$C319,0,IF(AQ$3&gt;($F$290+$C319),INDEX($D$302:$W$302,,$C319)-SUM($D319:AP319),INDEX($D$302:$W$302,,$C319)/$F$290)))</f>
        <v>0</v>
      </c>
      <c r="AR319" s="7">
        <f>IF($F$290="n/a",0,IF(AR$3&lt;=$C319,0,IF(AR$3&gt;($F$290+$C319),INDEX($D$302:$W$302,,$C319)-SUM($D319:AQ319),INDEX($D$302:$W$302,,$C319)/$F$290)))</f>
        <v>0</v>
      </c>
      <c r="AS319" s="7">
        <f>IF($F$290="n/a",0,IF(AS$3&lt;=$C319,0,IF(AS$3&gt;($F$290+$C319),INDEX($D$302:$W$302,,$C319)-SUM($D319:AR319),INDEX($D$302:$W$302,,$C319)/$F$290)))</f>
        <v>0</v>
      </c>
      <c r="AT319" s="7">
        <f>IF($F$290="n/a",0,IF(AT$3&lt;=$C319,0,IF(AT$3&gt;($F$290+$C319),INDEX($D$302:$W$302,,$C319)-SUM($D319:AS319),INDEX($D$302:$W$302,,$C319)/$F$290)))</f>
        <v>0</v>
      </c>
      <c r="AU319" s="7">
        <f>IF($F$290="n/a",0,IF(AU$3&lt;=$C319,0,IF(AU$3&gt;($F$290+$C319),INDEX($D$302:$W$302,,$C319)-SUM($D319:AT319),INDEX($D$302:$W$302,,$C319)/$F$290)))</f>
        <v>0</v>
      </c>
      <c r="AV319" s="7">
        <f>IF($F$290="n/a",0,IF(AV$3&lt;=$C319,0,IF(AV$3&gt;($F$290+$C319),INDEX($D$302:$W$302,,$C319)-SUM($D319:AU319),INDEX($D$302:$W$302,,$C319)/$F$290)))</f>
        <v>0</v>
      </c>
      <c r="AW319" s="7">
        <f>IF($F$290="n/a",0,IF(AW$3&lt;=$C319,0,IF(AW$3&gt;($F$290+$C319),INDEX($D$302:$W$302,,$C319)-SUM($D319:AV319),INDEX($D$302:$W$302,,$C319)/$F$290)))</f>
        <v>0</v>
      </c>
      <c r="AX319" s="7">
        <f>IF($F$290="n/a",0,IF(AX$3&lt;=$C319,0,IF(AX$3&gt;($F$290+$C319),INDEX($D$302:$W$302,,$C319)-SUM($D319:AW319),INDEX($D$302:$W$302,,$C319)/$F$290)))</f>
        <v>0</v>
      </c>
      <c r="AY319" s="7">
        <f>IF($F$290="n/a",0,IF(AY$3&lt;=$C319,0,IF(AY$3&gt;($F$290+$C319),INDEX($D$302:$W$302,,$C319)-SUM($D319:AX319),INDEX($D$302:$W$302,,$C319)/$F$290)))</f>
        <v>0</v>
      </c>
      <c r="AZ319" s="7">
        <f>IF($F$290="n/a",0,IF(AZ$3&lt;=$C319,0,IF(AZ$3&gt;($F$290+$C319),INDEX($D$302:$W$302,,$C319)-SUM($D319:AY319),INDEX($D$302:$W$302,,$C319)/$F$290)))</f>
        <v>0</v>
      </c>
      <c r="BA319" s="7">
        <f>IF($F$290="n/a",0,IF(BA$3&lt;=$C319,0,IF(BA$3&gt;($F$290+$C319),INDEX($D$302:$W$302,,$C319)-SUM($D319:AZ319),INDEX($D$302:$W$302,,$C319)/$F$290)))</f>
        <v>0</v>
      </c>
      <c r="BB319" s="7">
        <f>IF($F$290="n/a",0,IF(BB$3&lt;=$C319,0,IF(BB$3&gt;($F$290+$C319),INDEX($D$302:$W$302,,$C319)-SUM($D319:BA319),INDEX($D$302:$W$302,,$C319)/$F$290)))</f>
        <v>0</v>
      </c>
      <c r="BC319" s="7">
        <f>IF($F$290="n/a",0,IF(BC$3&lt;=$C319,0,IF(BC$3&gt;($F$290+$C319),INDEX($D$302:$W$302,,$C319)-SUM($D319:BB319),INDEX($D$302:$W$302,,$C319)/$F$290)))</f>
        <v>0</v>
      </c>
      <c r="BD319" s="7">
        <f>IF($F$290="n/a",0,IF(BD$3&lt;=$C319,0,IF(BD$3&gt;($F$290+$C319),INDEX($D$302:$W$302,,$C319)-SUM($D319:BC319),INDEX($D$302:$W$302,,$C319)/$F$290)))</f>
        <v>0</v>
      </c>
      <c r="BE319" s="7">
        <f>IF($F$290="n/a",0,IF(BE$3&lt;=$C319,0,IF(BE$3&gt;($F$290+$C319),INDEX($D$302:$W$302,,$C319)-SUM($D319:BD319),INDEX($D$302:$W$302,,$C319)/$F$290)))</f>
        <v>0</v>
      </c>
      <c r="BF319" s="7">
        <f>IF($F$290="n/a",0,IF(BF$3&lt;=$C319,0,IF(BF$3&gt;($F$290+$C319),INDEX($D$302:$W$302,,$C319)-SUM($D319:BE319),INDEX($D$302:$W$302,,$C319)/$F$290)))</f>
        <v>0</v>
      </c>
      <c r="BG319" s="7">
        <f>IF($F$290="n/a",0,IF(BG$3&lt;=$C319,0,IF(BG$3&gt;($F$290+$C319),INDEX($D$302:$W$302,,$C319)-SUM($D319:BF319),INDEX($D$302:$W$302,,$C319)/$F$290)))</f>
        <v>0</v>
      </c>
      <c r="BH319" s="7">
        <f>IF($F$290="n/a",0,IF(BH$3&lt;=$C319,0,IF(BH$3&gt;($F$290+$C319),INDEX($D$302:$W$302,,$C319)-SUM($D319:BG319),INDEX($D$302:$W$302,,$C319)/$F$290)))</f>
        <v>0</v>
      </c>
      <c r="BI319" s="7">
        <f>IF($F$290="n/a",0,IF(BI$3&lt;=$C319,0,IF(BI$3&gt;($F$290+$C319),INDEX($D$302:$W$302,,$C319)-SUM($D319:BH319),INDEX($D$302:$W$302,,$C319)/$F$290)))</f>
        <v>0</v>
      </c>
      <c r="BJ319" s="7">
        <f>IF($F$290="n/a",0,IF(BJ$3&lt;=$C319,0,IF(BJ$3&gt;($F$290+$C319),INDEX($D$302:$W$302,,$C319)-SUM($D319:BI319),INDEX($D$302:$W$302,,$C319)/$F$290)))</f>
        <v>0</v>
      </c>
      <c r="BK319" s="7">
        <f>IF($F$290="n/a",0,IF(BK$3&lt;=$C319,0,IF(BK$3&gt;($F$290+$C319),INDEX($D$302:$W$302,,$C319)-SUM($D319:BJ319),INDEX($D$302:$W$302,,$C319)/$F$290)))</f>
        <v>0</v>
      </c>
    </row>
    <row r="320" spans="2:63" hidden="1" outlineLevel="1">
      <c r="B320" s="14">
        <v>2028</v>
      </c>
      <c r="C320">
        <v>16</v>
      </c>
      <c r="D320" s="7"/>
      <c r="E320" s="7">
        <f>IF($F$290="n/a",0,IF(E$3&lt;=$C320,0,IF(E$3&gt;($F$290+$C320),INDEX($D$302:$W$302,,$C320)-SUM($D320:D320),INDEX($D$302:$W$302,,$C320)/$F$290)))</f>
        <v>0</v>
      </c>
      <c r="F320" s="7">
        <f>IF($F$290="n/a",0,IF(F$3&lt;=$C320,0,IF(F$3&gt;($F$290+$C320),INDEX($D$302:$W$302,,$C320)-SUM($D320:E320),INDEX($D$302:$W$302,,$C320)/$F$290)))</f>
        <v>0</v>
      </c>
      <c r="G320" s="7">
        <f>IF($F$290="n/a",0,IF(G$3&lt;=$C320,0,IF(G$3&gt;($F$290+$C320),INDEX($D$302:$W$302,,$C320)-SUM($D320:F320),INDEX($D$302:$W$302,,$C320)/$F$290)))</f>
        <v>0</v>
      </c>
      <c r="H320" s="10">
        <f>IF($F$290="n/a",0,IF(H$3&lt;=$C320,0,IF(H$3&gt;($F$290+$C320),INDEX($D$302:$W$302,,$C320)-SUM($D320:G320),INDEX($D$302:$W$302,,$C320)/$F$290)))</f>
        <v>0</v>
      </c>
      <c r="I320" s="11">
        <f>IF($F$290="n/a",0,IF(I$3&lt;=$C320,0,IF(I$3&gt;($F$290+$C320),INDEX($D$302:$W$302,,$C320)-SUM($D320:H320),INDEX($D$302:$W$302,,$C320)/$F$290)))</f>
        <v>0</v>
      </c>
      <c r="J320" s="7">
        <f>IF($F$290="n/a",0,IF(J$3&lt;=$C320,0,IF(J$3&gt;($F$290+$C320),INDEX($D$302:$W$302,,$C320)-SUM($D320:I320),INDEX($D$302:$W$302,,$C320)/$F$290)))</f>
        <v>0</v>
      </c>
      <c r="K320" s="7">
        <f>IF($F$290="n/a",0,IF(K$3&lt;=$C320,0,IF(K$3&gt;($F$290+$C320),INDEX($D$302:$W$302,,$C320)-SUM($D320:J320),INDEX($D$302:$W$302,,$C320)/$F$290)))</f>
        <v>0</v>
      </c>
      <c r="L320" s="7">
        <f>IF($F$290="n/a",0,IF(L$3&lt;=$C320,0,IF(L$3&gt;($F$290+$C320),INDEX($D$302:$W$302,,$C320)-SUM($D320:K320),INDEX($D$302:$W$302,,$C320)/$F$290)))</f>
        <v>0</v>
      </c>
      <c r="M320" s="7">
        <f>IF($F$290="n/a",0,IF(M$3&lt;=$C320,0,IF(M$3&gt;($F$290+$C320),INDEX($D$302:$W$302,,$C320)-SUM($D320:L320),INDEX($D$302:$W$302,,$C320)/$F$290)))</f>
        <v>0</v>
      </c>
      <c r="N320" s="7">
        <f>IF($F$290="n/a",0,IF(N$3&lt;=$C320,0,IF(N$3&gt;($F$290+$C320),INDEX($D$302:$W$302,,$C320)-SUM($D320:M320),INDEX($D$302:$W$302,,$C320)/$F$290)))</f>
        <v>0</v>
      </c>
      <c r="O320" s="7">
        <f>IF($F$290="n/a",0,IF(O$3&lt;=$C320,0,IF(O$3&gt;($F$290+$C320),INDEX($D$302:$W$302,,$C320)-SUM($D320:N320),INDEX($D$302:$W$302,,$C320)/$F$290)))</f>
        <v>0</v>
      </c>
      <c r="P320" s="7">
        <f>IF($F$290="n/a",0,IF(P$3&lt;=$C320,0,IF(P$3&gt;($F$290+$C320),INDEX($D$302:$W$302,,$C320)-SUM($D320:O320),INDEX($D$302:$W$302,,$C320)/$F$290)))</f>
        <v>0</v>
      </c>
      <c r="Q320" s="7">
        <f>IF($F$290="n/a",0,IF(Q$3&lt;=$C320,0,IF(Q$3&gt;($F$290+$C320),INDEX($D$302:$W$302,,$C320)-SUM($D320:P320),INDEX($D$302:$W$302,,$C320)/$F$290)))</f>
        <v>0</v>
      </c>
      <c r="R320" s="7">
        <f>IF($F$290="n/a",0,IF(R$3&lt;=$C320,0,IF(R$3&gt;($F$290+$C320),INDEX($D$302:$W$302,,$C320)-SUM($D320:Q320),INDEX($D$302:$W$302,,$C320)/$F$290)))</f>
        <v>0</v>
      </c>
      <c r="S320" s="7">
        <f>IF($F$290="n/a",0,IF(S$3&lt;=$C320,0,IF(S$3&gt;($F$290+$C320),INDEX($D$302:$W$302,,$C320)-SUM($D320:R320),INDEX($D$302:$W$302,,$C320)/$F$290)))</f>
        <v>0</v>
      </c>
      <c r="T320" s="7">
        <f>IF($F$290="n/a",0,IF(T$3&lt;=$C320,0,IF(T$3&gt;($F$290+$C320),INDEX($D$302:$W$302,,$C320)-SUM($D320:S320),INDEX($D$302:$W$302,,$C320)/$F$290)))</f>
        <v>0</v>
      </c>
      <c r="U320" s="7">
        <f>IF($F$290="n/a",0,IF(U$3&lt;=$C320,0,IF(U$3&gt;($F$290+$C320),INDEX($D$302:$W$302,,$C320)-SUM($D320:T320),INDEX($D$302:$W$302,,$C320)/$F$290)))</f>
        <v>0</v>
      </c>
      <c r="V320" s="7">
        <f>IF($F$290="n/a",0,IF(V$3&lt;=$C320,0,IF(V$3&gt;($F$290+$C320),INDEX($D$302:$W$302,,$C320)-SUM($D320:U320),INDEX($D$302:$W$302,,$C320)/$F$290)))</f>
        <v>0</v>
      </c>
      <c r="W320" s="7">
        <f>IF($F$290="n/a",0,IF(W$3&lt;=$C320,0,IF(W$3&gt;($F$290+$C320),INDEX($D$302:$W$302,,$C320)-SUM($D320:V320),INDEX($D$302:$W$302,,$C320)/$F$290)))</f>
        <v>0</v>
      </c>
      <c r="X320" s="7">
        <f>IF($F$290="n/a",0,IF(X$3&lt;=$C320,0,IF(X$3&gt;($F$290+$C320),INDEX($D$302:$W$302,,$C320)-SUM($D320:W320),INDEX($D$302:$W$302,,$C320)/$F$290)))</f>
        <v>0</v>
      </c>
      <c r="Y320" s="7">
        <f>IF($F$290="n/a",0,IF(Y$3&lt;=$C320,0,IF(Y$3&gt;($F$290+$C320),INDEX($D$302:$W$302,,$C320)-SUM($D320:X320),INDEX($D$302:$W$302,,$C320)/$F$290)))</f>
        <v>0</v>
      </c>
      <c r="Z320" s="7">
        <f>IF($F$290="n/a",0,IF(Z$3&lt;=$C320,0,IF(Z$3&gt;($F$290+$C320),INDEX($D$302:$W$302,,$C320)-SUM($D320:Y320),INDEX($D$302:$W$302,,$C320)/$F$290)))</f>
        <v>0</v>
      </c>
      <c r="AA320" s="7">
        <f>IF($F$290="n/a",0,IF(AA$3&lt;=$C320,0,IF(AA$3&gt;($F$290+$C320),INDEX($D$302:$W$302,,$C320)-SUM($D320:Z320),INDEX($D$302:$W$302,,$C320)/$F$290)))</f>
        <v>0</v>
      </c>
      <c r="AB320" s="7">
        <f>IF($F$290="n/a",0,IF(AB$3&lt;=$C320,0,IF(AB$3&gt;($F$290+$C320),INDEX($D$302:$W$302,,$C320)-SUM($D320:AA320),INDEX($D$302:$W$302,,$C320)/$F$290)))</f>
        <v>0</v>
      </c>
      <c r="AC320" s="7">
        <f>IF($F$290="n/a",0,IF(AC$3&lt;=$C320,0,IF(AC$3&gt;($F$290+$C320),INDEX($D$302:$W$302,,$C320)-SUM($D320:AB320),INDEX($D$302:$W$302,,$C320)/$F$290)))</f>
        <v>0</v>
      </c>
      <c r="AD320" s="7">
        <f>IF($F$290="n/a",0,IF(AD$3&lt;=$C320,0,IF(AD$3&gt;($F$290+$C320),INDEX($D$302:$W$302,,$C320)-SUM($D320:AC320),INDEX($D$302:$W$302,,$C320)/$F$290)))</f>
        <v>0</v>
      </c>
      <c r="AE320" s="7">
        <f>IF($F$290="n/a",0,IF(AE$3&lt;=$C320,0,IF(AE$3&gt;($F$290+$C320),INDEX($D$302:$W$302,,$C320)-SUM($D320:AD320),INDEX($D$302:$W$302,,$C320)/$F$290)))</f>
        <v>0</v>
      </c>
      <c r="AF320" s="7">
        <f>IF($F$290="n/a",0,IF(AF$3&lt;=$C320,0,IF(AF$3&gt;($F$290+$C320),INDEX($D$302:$W$302,,$C320)-SUM($D320:AE320),INDEX($D$302:$W$302,,$C320)/$F$290)))</f>
        <v>0</v>
      </c>
      <c r="AG320" s="7">
        <f>IF($F$290="n/a",0,IF(AG$3&lt;=$C320,0,IF(AG$3&gt;($F$290+$C320),INDEX($D$302:$W$302,,$C320)-SUM($D320:AF320),INDEX($D$302:$W$302,,$C320)/$F$290)))</f>
        <v>0</v>
      </c>
      <c r="AH320" s="7">
        <f>IF($F$290="n/a",0,IF(AH$3&lt;=$C320,0,IF(AH$3&gt;($F$290+$C320),INDEX($D$302:$W$302,,$C320)-SUM($D320:AG320),INDEX($D$302:$W$302,,$C320)/$F$290)))</f>
        <v>0</v>
      </c>
      <c r="AI320" s="7">
        <f>IF($F$290="n/a",0,IF(AI$3&lt;=$C320,0,IF(AI$3&gt;($F$290+$C320),INDEX($D$302:$W$302,,$C320)-SUM($D320:AH320),INDEX($D$302:$W$302,,$C320)/$F$290)))</f>
        <v>0</v>
      </c>
      <c r="AJ320" s="7">
        <f>IF($F$290="n/a",0,IF(AJ$3&lt;=$C320,0,IF(AJ$3&gt;($F$290+$C320),INDEX($D$302:$W$302,,$C320)-SUM($D320:AI320),INDEX($D$302:$W$302,,$C320)/$F$290)))</f>
        <v>0</v>
      </c>
      <c r="AK320" s="7">
        <f>IF($F$290="n/a",0,IF(AK$3&lt;=$C320,0,IF(AK$3&gt;($F$290+$C320),INDEX($D$302:$W$302,,$C320)-SUM($D320:AJ320),INDEX($D$302:$W$302,,$C320)/$F$290)))</f>
        <v>0</v>
      </c>
      <c r="AL320" s="7">
        <f>IF($F$290="n/a",0,IF(AL$3&lt;=$C320,0,IF(AL$3&gt;($F$290+$C320),INDEX($D$302:$W$302,,$C320)-SUM($D320:AK320),INDEX($D$302:$W$302,,$C320)/$F$290)))</f>
        <v>0</v>
      </c>
      <c r="AM320" s="7">
        <f>IF($F$290="n/a",0,IF(AM$3&lt;=$C320,0,IF(AM$3&gt;($F$290+$C320),INDEX($D$302:$W$302,,$C320)-SUM($D320:AL320),INDEX($D$302:$W$302,,$C320)/$F$290)))</f>
        <v>0</v>
      </c>
      <c r="AN320" s="7">
        <f>IF($F$290="n/a",0,IF(AN$3&lt;=$C320,0,IF(AN$3&gt;($F$290+$C320),INDEX($D$302:$W$302,,$C320)-SUM($D320:AM320),INDEX($D$302:$W$302,,$C320)/$F$290)))</f>
        <v>0</v>
      </c>
      <c r="AO320" s="7">
        <f>IF($F$290="n/a",0,IF(AO$3&lt;=$C320,0,IF(AO$3&gt;($F$290+$C320),INDEX($D$302:$W$302,,$C320)-SUM($D320:AN320),INDEX($D$302:$W$302,,$C320)/$F$290)))</f>
        <v>0</v>
      </c>
      <c r="AP320" s="7">
        <f>IF($F$290="n/a",0,IF(AP$3&lt;=$C320,0,IF(AP$3&gt;($F$290+$C320),INDEX($D$302:$W$302,,$C320)-SUM($D320:AO320),INDEX($D$302:$W$302,,$C320)/$F$290)))</f>
        <v>0</v>
      </c>
      <c r="AQ320" s="7">
        <f>IF($F$290="n/a",0,IF(AQ$3&lt;=$C320,0,IF(AQ$3&gt;($F$290+$C320),INDEX($D$302:$W$302,,$C320)-SUM($D320:AP320),INDEX($D$302:$W$302,,$C320)/$F$290)))</f>
        <v>0</v>
      </c>
      <c r="AR320" s="7">
        <f>IF($F$290="n/a",0,IF(AR$3&lt;=$C320,0,IF(AR$3&gt;($F$290+$C320),INDEX($D$302:$W$302,,$C320)-SUM($D320:AQ320),INDEX($D$302:$W$302,,$C320)/$F$290)))</f>
        <v>0</v>
      </c>
      <c r="AS320" s="7">
        <f>IF($F$290="n/a",0,IF(AS$3&lt;=$C320,0,IF(AS$3&gt;($F$290+$C320),INDEX($D$302:$W$302,,$C320)-SUM($D320:AR320),INDEX($D$302:$W$302,,$C320)/$F$290)))</f>
        <v>0</v>
      </c>
      <c r="AT320" s="7">
        <f>IF($F$290="n/a",0,IF(AT$3&lt;=$C320,0,IF(AT$3&gt;($F$290+$C320),INDEX($D$302:$W$302,,$C320)-SUM($D320:AS320),INDEX($D$302:$W$302,,$C320)/$F$290)))</f>
        <v>0</v>
      </c>
      <c r="AU320" s="7">
        <f>IF($F$290="n/a",0,IF(AU$3&lt;=$C320,0,IF(AU$3&gt;($F$290+$C320),INDEX($D$302:$W$302,,$C320)-SUM($D320:AT320),INDEX($D$302:$W$302,,$C320)/$F$290)))</f>
        <v>0</v>
      </c>
      <c r="AV320" s="7">
        <f>IF($F$290="n/a",0,IF(AV$3&lt;=$C320,0,IF(AV$3&gt;($F$290+$C320),INDEX($D$302:$W$302,,$C320)-SUM($D320:AU320),INDEX($D$302:$W$302,,$C320)/$F$290)))</f>
        <v>0</v>
      </c>
      <c r="AW320" s="7">
        <f>IF($F$290="n/a",0,IF(AW$3&lt;=$C320,0,IF(AW$3&gt;($F$290+$C320),INDEX($D$302:$W$302,,$C320)-SUM($D320:AV320),INDEX($D$302:$W$302,,$C320)/$F$290)))</f>
        <v>0</v>
      </c>
      <c r="AX320" s="7">
        <f>IF($F$290="n/a",0,IF(AX$3&lt;=$C320,0,IF(AX$3&gt;($F$290+$C320),INDEX($D$302:$W$302,,$C320)-SUM($D320:AW320),INDEX($D$302:$W$302,,$C320)/$F$290)))</f>
        <v>0</v>
      </c>
      <c r="AY320" s="7">
        <f>IF($F$290="n/a",0,IF(AY$3&lt;=$C320,0,IF(AY$3&gt;($F$290+$C320),INDEX($D$302:$W$302,,$C320)-SUM($D320:AX320),INDEX($D$302:$W$302,,$C320)/$F$290)))</f>
        <v>0</v>
      </c>
      <c r="AZ320" s="7">
        <f>IF($F$290="n/a",0,IF(AZ$3&lt;=$C320,0,IF(AZ$3&gt;($F$290+$C320),INDEX($D$302:$W$302,,$C320)-SUM($D320:AY320),INDEX($D$302:$W$302,,$C320)/$F$290)))</f>
        <v>0</v>
      </c>
      <c r="BA320" s="7">
        <f>IF($F$290="n/a",0,IF(BA$3&lt;=$C320,0,IF(BA$3&gt;($F$290+$C320),INDEX($D$302:$W$302,,$C320)-SUM($D320:AZ320),INDEX($D$302:$W$302,,$C320)/$F$290)))</f>
        <v>0</v>
      </c>
      <c r="BB320" s="7">
        <f>IF($F$290="n/a",0,IF(BB$3&lt;=$C320,0,IF(BB$3&gt;($F$290+$C320),INDEX($D$302:$W$302,,$C320)-SUM($D320:BA320),INDEX($D$302:$W$302,,$C320)/$F$290)))</f>
        <v>0</v>
      </c>
      <c r="BC320" s="7">
        <f>IF($F$290="n/a",0,IF(BC$3&lt;=$C320,0,IF(BC$3&gt;($F$290+$C320),INDEX($D$302:$W$302,,$C320)-SUM($D320:BB320),INDEX($D$302:$W$302,,$C320)/$F$290)))</f>
        <v>0</v>
      </c>
      <c r="BD320" s="7">
        <f>IF($F$290="n/a",0,IF(BD$3&lt;=$C320,0,IF(BD$3&gt;($F$290+$C320),INDEX($D$302:$W$302,,$C320)-SUM($D320:BC320),INDEX($D$302:$W$302,,$C320)/$F$290)))</f>
        <v>0</v>
      </c>
      <c r="BE320" s="7">
        <f>IF($F$290="n/a",0,IF(BE$3&lt;=$C320,0,IF(BE$3&gt;($F$290+$C320),INDEX($D$302:$W$302,,$C320)-SUM($D320:BD320),INDEX($D$302:$W$302,,$C320)/$F$290)))</f>
        <v>0</v>
      </c>
      <c r="BF320" s="7">
        <f>IF($F$290="n/a",0,IF(BF$3&lt;=$C320,0,IF(BF$3&gt;($F$290+$C320),INDEX($D$302:$W$302,,$C320)-SUM($D320:BE320),INDEX($D$302:$W$302,,$C320)/$F$290)))</f>
        <v>0</v>
      </c>
      <c r="BG320" s="7">
        <f>IF($F$290="n/a",0,IF(BG$3&lt;=$C320,0,IF(BG$3&gt;($F$290+$C320),INDEX($D$302:$W$302,,$C320)-SUM($D320:BF320),INDEX($D$302:$W$302,,$C320)/$F$290)))</f>
        <v>0</v>
      </c>
      <c r="BH320" s="7">
        <f>IF($F$290="n/a",0,IF(BH$3&lt;=$C320,0,IF(BH$3&gt;($F$290+$C320),INDEX($D$302:$W$302,,$C320)-SUM($D320:BG320),INDEX($D$302:$W$302,,$C320)/$F$290)))</f>
        <v>0</v>
      </c>
      <c r="BI320" s="7">
        <f>IF($F$290="n/a",0,IF(BI$3&lt;=$C320,0,IF(BI$3&gt;($F$290+$C320),INDEX($D$302:$W$302,,$C320)-SUM($D320:BH320),INDEX($D$302:$W$302,,$C320)/$F$290)))</f>
        <v>0</v>
      </c>
      <c r="BJ320" s="7">
        <f>IF($F$290="n/a",0,IF(BJ$3&lt;=$C320,0,IF(BJ$3&gt;($F$290+$C320),INDEX($D$302:$W$302,,$C320)-SUM($D320:BI320),INDEX($D$302:$W$302,,$C320)/$F$290)))</f>
        <v>0</v>
      </c>
      <c r="BK320" s="7">
        <f>IF($F$290="n/a",0,IF(BK$3&lt;=$C320,0,IF(BK$3&gt;($F$290+$C320),INDEX($D$302:$W$302,,$C320)-SUM($D320:BJ320),INDEX($D$302:$W$302,,$C320)/$F$290)))</f>
        <v>0</v>
      </c>
    </row>
    <row r="321" spans="2:63" hidden="1" outlineLevel="1">
      <c r="B321" s="14">
        <v>2029</v>
      </c>
      <c r="C321">
        <v>17</v>
      </c>
      <c r="D321" s="7"/>
      <c r="E321" s="7">
        <f>IF($F$290="n/a",0,IF(E$3&lt;=$C321,0,IF(E$3&gt;($F$290+$C321),INDEX($D$302:$W$302,,$C321)-SUM($D321:D321),INDEX($D$302:$W$302,,$C321)/$F$290)))</f>
        <v>0</v>
      </c>
      <c r="F321" s="7">
        <f>IF($F$290="n/a",0,IF(F$3&lt;=$C321,0,IF(F$3&gt;($F$290+$C321),INDEX($D$302:$W$302,,$C321)-SUM($D321:E321),INDEX($D$302:$W$302,,$C321)/$F$290)))</f>
        <v>0</v>
      </c>
      <c r="G321" s="7">
        <f>IF($F$290="n/a",0,IF(G$3&lt;=$C321,0,IF(G$3&gt;($F$290+$C321),INDEX($D$302:$W$302,,$C321)-SUM($D321:F321),INDEX($D$302:$W$302,,$C321)/$F$290)))</f>
        <v>0</v>
      </c>
      <c r="H321" s="10">
        <f>IF($F$290="n/a",0,IF(H$3&lt;=$C321,0,IF(H$3&gt;($F$290+$C321),INDEX($D$302:$W$302,,$C321)-SUM($D321:G321),INDEX($D$302:$W$302,,$C321)/$F$290)))</f>
        <v>0</v>
      </c>
      <c r="I321" s="11">
        <f>IF($F$290="n/a",0,IF(I$3&lt;=$C321,0,IF(I$3&gt;($F$290+$C321),INDEX($D$302:$W$302,,$C321)-SUM($D321:H321),INDEX($D$302:$W$302,,$C321)/$F$290)))</f>
        <v>0</v>
      </c>
      <c r="J321" s="7">
        <f>IF($F$290="n/a",0,IF(J$3&lt;=$C321,0,IF(J$3&gt;($F$290+$C321),INDEX($D$302:$W$302,,$C321)-SUM($D321:I321),INDEX($D$302:$W$302,,$C321)/$F$290)))</f>
        <v>0</v>
      </c>
      <c r="K321" s="7">
        <f>IF($F$290="n/a",0,IF(K$3&lt;=$C321,0,IF(K$3&gt;($F$290+$C321),INDEX($D$302:$W$302,,$C321)-SUM($D321:J321),INDEX($D$302:$W$302,,$C321)/$F$290)))</f>
        <v>0</v>
      </c>
      <c r="L321" s="7">
        <f>IF($F$290="n/a",0,IF(L$3&lt;=$C321,0,IF(L$3&gt;($F$290+$C321),INDEX($D$302:$W$302,,$C321)-SUM($D321:K321),INDEX($D$302:$W$302,,$C321)/$F$290)))</f>
        <v>0</v>
      </c>
      <c r="M321" s="7">
        <f>IF($F$290="n/a",0,IF(M$3&lt;=$C321,0,IF(M$3&gt;($F$290+$C321),INDEX($D$302:$W$302,,$C321)-SUM($D321:L321),INDEX($D$302:$W$302,,$C321)/$F$290)))</f>
        <v>0</v>
      </c>
      <c r="N321" s="7">
        <f>IF($F$290="n/a",0,IF(N$3&lt;=$C321,0,IF(N$3&gt;($F$290+$C321),INDEX($D$302:$W$302,,$C321)-SUM($D321:M321),INDEX($D$302:$W$302,,$C321)/$F$290)))</f>
        <v>0</v>
      </c>
      <c r="O321" s="7">
        <f>IF($F$290="n/a",0,IF(O$3&lt;=$C321,0,IF(O$3&gt;($F$290+$C321),INDEX($D$302:$W$302,,$C321)-SUM($D321:N321),INDEX($D$302:$W$302,,$C321)/$F$290)))</f>
        <v>0</v>
      </c>
      <c r="P321" s="7">
        <f>IF($F$290="n/a",0,IF(P$3&lt;=$C321,0,IF(P$3&gt;($F$290+$C321),INDEX($D$302:$W$302,,$C321)-SUM($D321:O321),INDEX($D$302:$W$302,,$C321)/$F$290)))</f>
        <v>0</v>
      </c>
      <c r="Q321" s="7">
        <f>IF($F$290="n/a",0,IF(Q$3&lt;=$C321,0,IF(Q$3&gt;($F$290+$C321),INDEX($D$302:$W$302,,$C321)-SUM($D321:P321),INDEX($D$302:$W$302,,$C321)/$F$290)))</f>
        <v>0</v>
      </c>
      <c r="R321" s="7">
        <f>IF($F$290="n/a",0,IF(R$3&lt;=$C321,0,IF(R$3&gt;($F$290+$C321),INDEX($D$302:$W$302,,$C321)-SUM($D321:Q321),INDEX($D$302:$W$302,,$C321)/$F$290)))</f>
        <v>0</v>
      </c>
      <c r="S321" s="7">
        <f>IF($F$290="n/a",0,IF(S$3&lt;=$C321,0,IF(S$3&gt;($F$290+$C321),INDEX($D$302:$W$302,,$C321)-SUM($D321:R321),INDEX($D$302:$W$302,,$C321)/$F$290)))</f>
        <v>0</v>
      </c>
      <c r="T321" s="7">
        <f>IF($F$290="n/a",0,IF(T$3&lt;=$C321,0,IF(T$3&gt;($F$290+$C321),INDEX($D$302:$W$302,,$C321)-SUM($D321:S321),INDEX($D$302:$W$302,,$C321)/$F$290)))</f>
        <v>0</v>
      </c>
      <c r="U321" s="7">
        <f>IF($F$290="n/a",0,IF(U$3&lt;=$C321,0,IF(U$3&gt;($F$290+$C321),INDEX($D$302:$W$302,,$C321)-SUM($D321:T321),INDEX($D$302:$W$302,,$C321)/$F$290)))</f>
        <v>0</v>
      </c>
      <c r="V321" s="7">
        <f>IF($F$290="n/a",0,IF(V$3&lt;=$C321,0,IF(V$3&gt;($F$290+$C321),INDEX($D$302:$W$302,,$C321)-SUM($D321:U321),INDEX($D$302:$W$302,,$C321)/$F$290)))</f>
        <v>0</v>
      </c>
      <c r="W321" s="7">
        <f>IF($F$290="n/a",0,IF(W$3&lt;=$C321,0,IF(W$3&gt;($F$290+$C321),INDEX($D$302:$W$302,,$C321)-SUM($D321:V321),INDEX($D$302:$W$302,,$C321)/$F$290)))</f>
        <v>0</v>
      </c>
      <c r="X321" s="7">
        <f>IF($F$290="n/a",0,IF(X$3&lt;=$C321,0,IF(X$3&gt;($F$290+$C321),INDEX($D$302:$W$302,,$C321)-SUM($D321:W321),INDEX($D$302:$W$302,,$C321)/$F$290)))</f>
        <v>0</v>
      </c>
      <c r="Y321" s="7">
        <f>IF($F$290="n/a",0,IF(Y$3&lt;=$C321,0,IF(Y$3&gt;($F$290+$C321),INDEX($D$302:$W$302,,$C321)-SUM($D321:X321),INDEX($D$302:$W$302,,$C321)/$F$290)))</f>
        <v>0</v>
      </c>
      <c r="Z321" s="7">
        <f>IF($F$290="n/a",0,IF(Z$3&lt;=$C321,0,IF(Z$3&gt;($F$290+$C321),INDEX($D$302:$W$302,,$C321)-SUM($D321:Y321),INDEX($D$302:$W$302,,$C321)/$F$290)))</f>
        <v>0</v>
      </c>
      <c r="AA321" s="7">
        <f>IF($F$290="n/a",0,IF(AA$3&lt;=$C321,0,IF(AA$3&gt;($F$290+$C321),INDEX($D$302:$W$302,,$C321)-SUM($D321:Z321),INDEX($D$302:$W$302,,$C321)/$F$290)))</f>
        <v>0</v>
      </c>
      <c r="AB321" s="7">
        <f>IF($F$290="n/a",0,IF(AB$3&lt;=$C321,0,IF(AB$3&gt;($F$290+$C321),INDEX($D$302:$W$302,,$C321)-SUM($D321:AA321),INDEX($D$302:$W$302,,$C321)/$F$290)))</f>
        <v>0</v>
      </c>
      <c r="AC321" s="7">
        <f>IF($F$290="n/a",0,IF(AC$3&lt;=$C321,0,IF(AC$3&gt;($F$290+$C321),INDEX($D$302:$W$302,,$C321)-SUM($D321:AB321),INDEX($D$302:$W$302,,$C321)/$F$290)))</f>
        <v>0</v>
      </c>
      <c r="AD321" s="7">
        <f>IF($F$290="n/a",0,IF(AD$3&lt;=$C321,0,IF(AD$3&gt;($F$290+$C321),INDEX($D$302:$W$302,,$C321)-SUM($D321:AC321),INDEX($D$302:$W$302,,$C321)/$F$290)))</f>
        <v>0</v>
      </c>
      <c r="AE321" s="7">
        <f>IF($F$290="n/a",0,IF(AE$3&lt;=$C321,0,IF(AE$3&gt;($F$290+$C321),INDEX($D$302:$W$302,,$C321)-SUM($D321:AD321),INDEX($D$302:$W$302,,$C321)/$F$290)))</f>
        <v>0</v>
      </c>
      <c r="AF321" s="7">
        <f>IF($F$290="n/a",0,IF(AF$3&lt;=$C321,0,IF(AF$3&gt;($F$290+$C321),INDEX($D$302:$W$302,,$C321)-SUM($D321:AE321),INDEX($D$302:$W$302,,$C321)/$F$290)))</f>
        <v>0</v>
      </c>
      <c r="AG321" s="7">
        <f>IF($F$290="n/a",0,IF(AG$3&lt;=$C321,0,IF(AG$3&gt;($F$290+$C321),INDEX($D$302:$W$302,,$C321)-SUM($D321:AF321),INDEX($D$302:$W$302,,$C321)/$F$290)))</f>
        <v>0</v>
      </c>
      <c r="AH321" s="7">
        <f>IF($F$290="n/a",0,IF(AH$3&lt;=$C321,0,IF(AH$3&gt;($F$290+$C321),INDEX($D$302:$W$302,,$C321)-SUM($D321:AG321),INDEX($D$302:$W$302,,$C321)/$F$290)))</f>
        <v>0</v>
      </c>
      <c r="AI321" s="7">
        <f>IF($F$290="n/a",0,IF(AI$3&lt;=$C321,0,IF(AI$3&gt;($F$290+$C321),INDEX($D$302:$W$302,,$C321)-SUM($D321:AH321),INDEX($D$302:$W$302,,$C321)/$F$290)))</f>
        <v>0</v>
      </c>
      <c r="AJ321" s="7">
        <f>IF($F$290="n/a",0,IF(AJ$3&lt;=$C321,0,IF(AJ$3&gt;($F$290+$C321),INDEX($D$302:$W$302,,$C321)-SUM($D321:AI321),INDEX($D$302:$W$302,,$C321)/$F$290)))</f>
        <v>0</v>
      </c>
      <c r="AK321" s="7">
        <f>IF($F$290="n/a",0,IF(AK$3&lt;=$C321,0,IF(AK$3&gt;($F$290+$C321),INDEX($D$302:$W$302,,$C321)-SUM($D321:AJ321),INDEX($D$302:$W$302,,$C321)/$F$290)))</f>
        <v>0</v>
      </c>
      <c r="AL321" s="7">
        <f>IF($F$290="n/a",0,IF(AL$3&lt;=$C321,0,IF(AL$3&gt;($F$290+$C321),INDEX($D$302:$W$302,,$C321)-SUM($D321:AK321),INDEX($D$302:$W$302,,$C321)/$F$290)))</f>
        <v>0</v>
      </c>
      <c r="AM321" s="7">
        <f>IF($F$290="n/a",0,IF(AM$3&lt;=$C321,0,IF(AM$3&gt;($F$290+$C321),INDEX($D$302:$W$302,,$C321)-SUM($D321:AL321),INDEX($D$302:$W$302,,$C321)/$F$290)))</f>
        <v>0</v>
      </c>
      <c r="AN321" s="7">
        <f>IF($F$290="n/a",0,IF(AN$3&lt;=$C321,0,IF(AN$3&gt;($F$290+$C321),INDEX($D$302:$W$302,,$C321)-SUM($D321:AM321),INDEX($D$302:$W$302,,$C321)/$F$290)))</f>
        <v>0</v>
      </c>
      <c r="AO321" s="7">
        <f>IF($F$290="n/a",0,IF(AO$3&lt;=$C321,0,IF(AO$3&gt;($F$290+$C321),INDEX($D$302:$W$302,,$C321)-SUM($D321:AN321),INDEX($D$302:$W$302,,$C321)/$F$290)))</f>
        <v>0</v>
      </c>
      <c r="AP321" s="7">
        <f>IF($F$290="n/a",0,IF(AP$3&lt;=$C321,0,IF(AP$3&gt;($F$290+$C321),INDEX($D$302:$W$302,,$C321)-SUM($D321:AO321),INDEX($D$302:$W$302,,$C321)/$F$290)))</f>
        <v>0</v>
      </c>
      <c r="AQ321" s="7">
        <f>IF($F$290="n/a",0,IF(AQ$3&lt;=$C321,0,IF(AQ$3&gt;($F$290+$C321),INDEX($D$302:$W$302,,$C321)-SUM($D321:AP321),INDEX($D$302:$W$302,,$C321)/$F$290)))</f>
        <v>0</v>
      </c>
      <c r="AR321" s="7">
        <f>IF($F$290="n/a",0,IF(AR$3&lt;=$C321,0,IF(AR$3&gt;($F$290+$C321),INDEX($D$302:$W$302,,$C321)-SUM($D321:AQ321),INDEX($D$302:$W$302,,$C321)/$F$290)))</f>
        <v>0</v>
      </c>
      <c r="AS321" s="7">
        <f>IF($F$290="n/a",0,IF(AS$3&lt;=$C321,0,IF(AS$3&gt;($F$290+$C321),INDEX($D$302:$W$302,,$C321)-SUM($D321:AR321),INDEX($D$302:$W$302,,$C321)/$F$290)))</f>
        <v>0</v>
      </c>
      <c r="AT321" s="7">
        <f>IF($F$290="n/a",0,IF(AT$3&lt;=$C321,0,IF(AT$3&gt;($F$290+$C321),INDEX($D$302:$W$302,,$C321)-SUM($D321:AS321),INDEX($D$302:$W$302,,$C321)/$F$290)))</f>
        <v>0</v>
      </c>
      <c r="AU321" s="7">
        <f>IF($F$290="n/a",0,IF(AU$3&lt;=$C321,0,IF(AU$3&gt;($F$290+$C321),INDEX($D$302:$W$302,,$C321)-SUM($D321:AT321),INDEX($D$302:$W$302,,$C321)/$F$290)))</f>
        <v>0</v>
      </c>
      <c r="AV321" s="7">
        <f>IF($F$290="n/a",0,IF(AV$3&lt;=$C321,0,IF(AV$3&gt;($F$290+$C321),INDEX($D$302:$W$302,,$C321)-SUM($D321:AU321),INDEX($D$302:$W$302,,$C321)/$F$290)))</f>
        <v>0</v>
      </c>
      <c r="AW321" s="7">
        <f>IF($F$290="n/a",0,IF(AW$3&lt;=$C321,0,IF(AW$3&gt;($F$290+$C321),INDEX($D$302:$W$302,,$C321)-SUM($D321:AV321),INDEX($D$302:$W$302,,$C321)/$F$290)))</f>
        <v>0</v>
      </c>
      <c r="AX321" s="7">
        <f>IF($F$290="n/a",0,IF(AX$3&lt;=$C321,0,IF(AX$3&gt;($F$290+$C321),INDEX($D$302:$W$302,,$C321)-SUM($D321:AW321),INDEX($D$302:$W$302,,$C321)/$F$290)))</f>
        <v>0</v>
      </c>
      <c r="AY321" s="7">
        <f>IF($F$290="n/a",0,IF(AY$3&lt;=$C321,0,IF(AY$3&gt;($F$290+$C321),INDEX($D$302:$W$302,,$C321)-SUM($D321:AX321),INDEX($D$302:$W$302,,$C321)/$F$290)))</f>
        <v>0</v>
      </c>
      <c r="AZ321" s="7">
        <f>IF($F$290="n/a",0,IF(AZ$3&lt;=$C321,0,IF(AZ$3&gt;($F$290+$C321),INDEX($D$302:$W$302,,$C321)-SUM($D321:AY321),INDEX($D$302:$W$302,,$C321)/$F$290)))</f>
        <v>0</v>
      </c>
      <c r="BA321" s="7">
        <f>IF($F$290="n/a",0,IF(BA$3&lt;=$C321,0,IF(BA$3&gt;($F$290+$C321),INDEX($D$302:$W$302,,$C321)-SUM($D321:AZ321),INDEX($D$302:$W$302,,$C321)/$F$290)))</f>
        <v>0</v>
      </c>
      <c r="BB321" s="7">
        <f>IF($F$290="n/a",0,IF(BB$3&lt;=$C321,0,IF(BB$3&gt;($F$290+$C321),INDEX($D$302:$W$302,,$C321)-SUM($D321:BA321),INDEX($D$302:$W$302,,$C321)/$F$290)))</f>
        <v>0</v>
      </c>
      <c r="BC321" s="7">
        <f>IF($F$290="n/a",0,IF(BC$3&lt;=$C321,0,IF(BC$3&gt;($F$290+$C321),INDEX($D$302:$W$302,,$C321)-SUM($D321:BB321),INDEX($D$302:$W$302,,$C321)/$F$290)))</f>
        <v>0</v>
      </c>
      <c r="BD321" s="7">
        <f>IF($F$290="n/a",0,IF(BD$3&lt;=$C321,0,IF(BD$3&gt;($F$290+$C321),INDEX($D$302:$W$302,,$C321)-SUM($D321:BC321),INDEX($D$302:$W$302,,$C321)/$F$290)))</f>
        <v>0</v>
      </c>
      <c r="BE321" s="7">
        <f>IF($F$290="n/a",0,IF(BE$3&lt;=$C321,0,IF(BE$3&gt;($F$290+$C321),INDEX($D$302:$W$302,,$C321)-SUM($D321:BD321),INDEX($D$302:$W$302,,$C321)/$F$290)))</f>
        <v>0</v>
      </c>
      <c r="BF321" s="7">
        <f>IF($F$290="n/a",0,IF(BF$3&lt;=$C321,0,IF(BF$3&gt;($F$290+$C321),INDEX($D$302:$W$302,,$C321)-SUM($D321:BE321),INDEX($D$302:$W$302,,$C321)/$F$290)))</f>
        <v>0</v>
      </c>
      <c r="BG321" s="7">
        <f>IF($F$290="n/a",0,IF(BG$3&lt;=$C321,0,IF(BG$3&gt;($F$290+$C321),INDEX($D$302:$W$302,,$C321)-SUM($D321:BF321),INDEX($D$302:$W$302,,$C321)/$F$290)))</f>
        <v>0</v>
      </c>
      <c r="BH321" s="7">
        <f>IF($F$290="n/a",0,IF(BH$3&lt;=$C321,0,IF(BH$3&gt;($F$290+$C321),INDEX($D$302:$W$302,,$C321)-SUM($D321:BG321),INDEX($D$302:$W$302,,$C321)/$F$290)))</f>
        <v>0</v>
      </c>
      <c r="BI321" s="7">
        <f>IF($F$290="n/a",0,IF(BI$3&lt;=$C321,0,IF(BI$3&gt;($F$290+$C321),INDEX($D$302:$W$302,,$C321)-SUM($D321:BH321),INDEX($D$302:$W$302,,$C321)/$F$290)))</f>
        <v>0</v>
      </c>
      <c r="BJ321" s="7">
        <f>IF($F$290="n/a",0,IF(BJ$3&lt;=$C321,0,IF(BJ$3&gt;($F$290+$C321),INDEX($D$302:$W$302,,$C321)-SUM($D321:BI321),INDEX($D$302:$W$302,,$C321)/$F$290)))</f>
        <v>0</v>
      </c>
      <c r="BK321" s="7">
        <f>IF($F$290="n/a",0,IF(BK$3&lt;=$C321,0,IF(BK$3&gt;($F$290+$C321),INDEX($D$302:$W$302,,$C321)-SUM($D321:BJ321),INDEX($D$302:$W$302,,$C321)/$F$290)))</f>
        <v>0</v>
      </c>
    </row>
    <row r="322" spans="2:63" hidden="1" outlineLevel="1">
      <c r="B322" s="14">
        <v>2030</v>
      </c>
      <c r="C322">
        <v>18</v>
      </c>
      <c r="D322" s="7"/>
      <c r="E322" s="7">
        <f>IF($F$290="n/a",0,IF(E$3&lt;=$C322,0,IF(E$3&gt;($F$290+$C322),INDEX($D$302:$W$302,,$C322)-SUM($D322:D322),INDEX($D$302:$W$302,,$C322)/$F$290)))</f>
        <v>0</v>
      </c>
      <c r="F322" s="7">
        <f>IF($F$290="n/a",0,IF(F$3&lt;=$C322,0,IF(F$3&gt;($F$290+$C322),INDEX($D$302:$W$302,,$C322)-SUM($D322:E322),INDEX($D$302:$W$302,,$C322)/$F$290)))</f>
        <v>0</v>
      </c>
      <c r="G322" s="7">
        <f>IF($F$290="n/a",0,IF(G$3&lt;=$C322,0,IF(G$3&gt;($F$290+$C322),INDEX($D$302:$W$302,,$C322)-SUM($D322:F322),INDEX($D$302:$W$302,,$C322)/$F$290)))</f>
        <v>0</v>
      </c>
      <c r="H322" s="10">
        <f>IF($F$290="n/a",0,IF(H$3&lt;=$C322,0,IF(H$3&gt;($F$290+$C322),INDEX($D$302:$W$302,,$C322)-SUM($D322:G322),INDEX($D$302:$W$302,,$C322)/$F$290)))</f>
        <v>0</v>
      </c>
      <c r="I322" s="11">
        <f>IF($F$290="n/a",0,IF(I$3&lt;=$C322,0,IF(I$3&gt;($F$290+$C322),INDEX($D$302:$W$302,,$C322)-SUM($D322:H322),INDEX($D$302:$W$302,,$C322)/$F$290)))</f>
        <v>0</v>
      </c>
      <c r="J322" s="7">
        <f>IF($F$290="n/a",0,IF(J$3&lt;=$C322,0,IF(J$3&gt;($F$290+$C322),INDEX($D$302:$W$302,,$C322)-SUM($D322:I322),INDEX($D$302:$W$302,,$C322)/$F$290)))</f>
        <v>0</v>
      </c>
      <c r="K322" s="7">
        <f>IF($F$290="n/a",0,IF(K$3&lt;=$C322,0,IF(K$3&gt;($F$290+$C322),INDEX($D$302:$W$302,,$C322)-SUM($D322:J322),INDEX($D$302:$W$302,,$C322)/$F$290)))</f>
        <v>0</v>
      </c>
      <c r="L322" s="7">
        <f>IF($F$290="n/a",0,IF(L$3&lt;=$C322,0,IF(L$3&gt;($F$290+$C322),INDEX($D$302:$W$302,,$C322)-SUM($D322:K322),INDEX($D$302:$W$302,,$C322)/$F$290)))</f>
        <v>0</v>
      </c>
      <c r="M322" s="7">
        <f>IF($F$290="n/a",0,IF(M$3&lt;=$C322,0,IF(M$3&gt;($F$290+$C322),INDEX($D$302:$W$302,,$C322)-SUM($D322:L322),INDEX($D$302:$W$302,,$C322)/$F$290)))</f>
        <v>0</v>
      </c>
      <c r="N322" s="7">
        <f>IF($F$290="n/a",0,IF(N$3&lt;=$C322,0,IF(N$3&gt;($F$290+$C322),INDEX($D$302:$W$302,,$C322)-SUM($D322:M322),INDEX($D$302:$W$302,,$C322)/$F$290)))</f>
        <v>0</v>
      </c>
      <c r="O322" s="7">
        <f>IF($F$290="n/a",0,IF(O$3&lt;=$C322,0,IF(O$3&gt;($F$290+$C322),INDEX($D$302:$W$302,,$C322)-SUM($D322:N322),INDEX($D$302:$W$302,,$C322)/$F$290)))</f>
        <v>0</v>
      </c>
      <c r="P322" s="7">
        <f>IF($F$290="n/a",0,IF(P$3&lt;=$C322,0,IF(P$3&gt;($F$290+$C322),INDEX($D$302:$W$302,,$C322)-SUM($D322:O322),INDEX($D$302:$W$302,,$C322)/$F$290)))</f>
        <v>0</v>
      </c>
      <c r="Q322" s="7">
        <f>IF($F$290="n/a",0,IF(Q$3&lt;=$C322,0,IF(Q$3&gt;($F$290+$C322),INDEX($D$302:$W$302,,$C322)-SUM($D322:P322),INDEX($D$302:$W$302,,$C322)/$F$290)))</f>
        <v>0</v>
      </c>
      <c r="R322" s="7">
        <f>IF($F$290="n/a",0,IF(R$3&lt;=$C322,0,IF(R$3&gt;($F$290+$C322),INDEX($D$302:$W$302,,$C322)-SUM($D322:Q322),INDEX($D$302:$W$302,,$C322)/$F$290)))</f>
        <v>0</v>
      </c>
      <c r="S322" s="7">
        <f>IF($F$290="n/a",0,IF(S$3&lt;=$C322,0,IF(S$3&gt;($F$290+$C322),INDEX($D$302:$W$302,,$C322)-SUM($D322:R322),INDEX($D$302:$W$302,,$C322)/$F$290)))</f>
        <v>0</v>
      </c>
      <c r="T322" s="7">
        <f>IF($F$290="n/a",0,IF(T$3&lt;=$C322,0,IF(T$3&gt;($F$290+$C322),INDEX($D$302:$W$302,,$C322)-SUM($D322:S322),INDEX($D$302:$W$302,,$C322)/$F$290)))</f>
        <v>0</v>
      </c>
      <c r="U322" s="7">
        <f>IF($F$290="n/a",0,IF(U$3&lt;=$C322,0,IF(U$3&gt;($F$290+$C322),INDEX($D$302:$W$302,,$C322)-SUM($D322:T322),INDEX($D$302:$W$302,,$C322)/$F$290)))</f>
        <v>0</v>
      </c>
      <c r="V322" s="7">
        <f>IF($F$290="n/a",0,IF(V$3&lt;=$C322,0,IF(V$3&gt;($F$290+$C322),INDEX($D$302:$W$302,,$C322)-SUM($D322:U322),INDEX($D$302:$W$302,,$C322)/$F$290)))</f>
        <v>0</v>
      </c>
      <c r="W322" s="7">
        <f>IF($F$290="n/a",0,IF(W$3&lt;=$C322,0,IF(W$3&gt;($F$290+$C322),INDEX($D$302:$W$302,,$C322)-SUM($D322:V322),INDEX($D$302:$W$302,,$C322)/$F$290)))</f>
        <v>0</v>
      </c>
      <c r="X322" s="7">
        <f>IF($F$290="n/a",0,IF(X$3&lt;=$C322,0,IF(X$3&gt;($F$290+$C322),INDEX($D$302:$W$302,,$C322)-SUM($D322:W322),INDEX($D$302:$W$302,,$C322)/$F$290)))</f>
        <v>0</v>
      </c>
      <c r="Y322" s="7">
        <f>IF($F$290="n/a",0,IF(Y$3&lt;=$C322,0,IF(Y$3&gt;($F$290+$C322),INDEX($D$302:$W$302,,$C322)-SUM($D322:X322),INDEX($D$302:$W$302,,$C322)/$F$290)))</f>
        <v>0</v>
      </c>
      <c r="Z322" s="7">
        <f>IF($F$290="n/a",0,IF(Z$3&lt;=$C322,0,IF(Z$3&gt;($F$290+$C322),INDEX($D$302:$W$302,,$C322)-SUM($D322:Y322),INDEX($D$302:$W$302,,$C322)/$F$290)))</f>
        <v>0</v>
      </c>
      <c r="AA322" s="7">
        <f>IF($F$290="n/a",0,IF(AA$3&lt;=$C322,0,IF(AA$3&gt;($F$290+$C322),INDEX($D$302:$W$302,,$C322)-SUM($D322:Z322),INDEX($D$302:$W$302,,$C322)/$F$290)))</f>
        <v>0</v>
      </c>
      <c r="AB322" s="7">
        <f>IF($F$290="n/a",0,IF(AB$3&lt;=$C322,0,IF(AB$3&gt;($F$290+$C322),INDEX($D$302:$W$302,,$C322)-SUM($D322:AA322),INDEX($D$302:$W$302,,$C322)/$F$290)))</f>
        <v>0</v>
      </c>
      <c r="AC322" s="7">
        <f>IF($F$290="n/a",0,IF(AC$3&lt;=$C322,0,IF(AC$3&gt;($F$290+$C322),INDEX($D$302:$W$302,,$C322)-SUM($D322:AB322),INDEX($D$302:$W$302,,$C322)/$F$290)))</f>
        <v>0</v>
      </c>
      <c r="AD322" s="7">
        <f>IF($F$290="n/a",0,IF(AD$3&lt;=$C322,0,IF(AD$3&gt;($F$290+$C322),INDEX($D$302:$W$302,,$C322)-SUM($D322:AC322),INDEX($D$302:$W$302,,$C322)/$F$290)))</f>
        <v>0</v>
      </c>
      <c r="AE322" s="7">
        <f>IF($F$290="n/a",0,IF(AE$3&lt;=$C322,0,IF(AE$3&gt;($F$290+$C322),INDEX($D$302:$W$302,,$C322)-SUM($D322:AD322),INDEX($D$302:$W$302,,$C322)/$F$290)))</f>
        <v>0</v>
      </c>
      <c r="AF322" s="7">
        <f>IF($F$290="n/a",0,IF(AF$3&lt;=$C322,0,IF(AF$3&gt;($F$290+$C322),INDEX($D$302:$W$302,,$C322)-SUM($D322:AE322),INDEX($D$302:$W$302,,$C322)/$F$290)))</f>
        <v>0</v>
      </c>
      <c r="AG322" s="7">
        <f>IF($F$290="n/a",0,IF(AG$3&lt;=$C322,0,IF(AG$3&gt;($F$290+$C322),INDEX($D$302:$W$302,,$C322)-SUM($D322:AF322),INDEX($D$302:$W$302,,$C322)/$F$290)))</f>
        <v>0</v>
      </c>
      <c r="AH322" s="7">
        <f>IF($F$290="n/a",0,IF(AH$3&lt;=$C322,0,IF(AH$3&gt;($F$290+$C322),INDEX($D$302:$W$302,,$C322)-SUM($D322:AG322),INDEX($D$302:$W$302,,$C322)/$F$290)))</f>
        <v>0</v>
      </c>
      <c r="AI322" s="7">
        <f>IF($F$290="n/a",0,IF(AI$3&lt;=$C322,0,IF(AI$3&gt;($F$290+$C322),INDEX($D$302:$W$302,,$C322)-SUM($D322:AH322),INDEX($D$302:$W$302,,$C322)/$F$290)))</f>
        <v>0</v>
      </c>
      <c r="AJ322" s="7">
        <f>IF($F$290="n/a",0,IF(AJ$3&lt;=$C322,0,IF(AJ$3&gt;($F$290+$C322),INDEX($D$302:$W$302,,$C322)-SUM($D322:AI322),INDEX($D$302:$W$302,,$C322)/$F$290)))</f>
        <v>0</v>
      </c>
      <c r="AK322" s="7">
        <f>IF($F$290="n/a",0,IF(AK$3&lt;=$C322,0,IF(AK$3&gt;($F$290+$C322),INDEX($D$302:$W$302,,$C322)-SUM($D322:AJ322),INDEX($D$302:$W$302,,$C322)/$F$290)))</f>
        <v>0</v>
      </c>
      <c r="AL322" s="7">
        <f>IF($F$290="n/a",0,IF(AL$3&lt;=$C322,0,IF(AL$3&gt;($F$290+$C322),INDEX($D$302:$W$302,,$C322)-SUM($D322:AK322),INDEX($D$302:$W$302,,$C322)/$F$290)))</f>
        <v>0</v>
      </c>
      <c r="AM322" s="7">
        <f>IF($F$290="n/a",0,IF(AM$3&lt;=$C322,0,IF(AM$3&gt;($F$290+$C322),INDEX($D$302:$W$302,,$C322)-SUM($D322:AL322),INDEX($D$302:$W$302,,$C322)/$F$290)))</f>
        <v>0</v>
      </c>
      <c r="AN322" s="7">
        <f>IF($F$290="n/a",0,IF(AN$3&lt;=$C322,0,IF(AN$3&gt;($F$290+$C322),INDEX($D$302:$W$302,,$C322)-SUM($D322:AM322),INDEX($D$302:$W$302,,$C322)/$F$290)))</f>
        <v>0</v>
      </c>
      <c r="AO322" s="7">
        <f>IF($F$290="n/a",0,IF(AO$3&lt;=$C322,0,IF(AO$3&gt;($F$290+$C322),INDEX($D$302:$W$302,,$C322)-SUM($D322:AN322),INDEX($D$302:$W$302,,$C322)/$F$290)))</f>
        <v>0</v>
      </c>
      <c r="AP322" s="7">
        <f>IF($F$290="n/a",0,IF(AP$3&lt;=$C322,0,IF(AP$3&gt;($F$290+$C322),INDEX($D$302:$W$302,,$C322)-SUM($D322:AO322),INDEX($D$302:$W$302,,$C322)/$F$290)))</f>
        <v>0</v>
      </c>
      <c r="AQ322" s="7">
        <f>IF($F$290="n/a",0,IF(AQ$3&lt;=$C322,0,IF(AQ$3&gt;($F$290+$C322),INDEX($D$302:$W$302,,$C322)-SUM($D322:AP322),INDEX($D$302:$W$302,,$C322)/$F$290)))</f>
        <v>0</v>
      </c>
      <c r="AR322" s="7">
        <f>IF($F$290="n/a",0,IF(AR$3&lt;=$C322,0,IF(AR$3&gt;($F$290+$C322),INDEX($D$302:$W$302,,$C322)-SUM($D322:AQ322),INDEX($D$302:$W$302,,$C322)/$F$290)))</f>
        <v>0</v>
      </c>
      <c r="AS322" s="7">
        <f>IF($F$290="n/a",0,IF(AS$3&lt;=$C322,0,IF(AS$3&gt;($F$290+$C322),INDEX($D$302:$W$302,,$C322)-SUM($D322:AR322),INDEX($D$302:$W$302,,$C322)/$F$290)))</f>
        <v>0</v>
      </c>
      <c r="AT322" s="7">
        <f>IF($F$290="n/a",0,IF(AT$3&lt;=$C322,0,IF(AT$3&gt;($F$290+$C322),INDEX($D$302:$W$302,,$C322)-SUM($D322:AS322),INDEX($D$302:$W$302,,$C322)/$F$290)))</f>
        <v>0</v>
      </c>
      <c r="AU322" s="7">
        <f>IF($F$290="n/a",0,IF(AU$3&lt;=$C322,0,IF(AU$3&gt;($F$290+$C322),INDEX($D$302:$W$302,,$C322)-SUM($D322:AT322),INDEX($D$302:$W$302,,$C322)/$F$290)))</f>
        <v>0</v>
      </c>
      <c r="AV322" s="7">
        <f>IF($F$290="n/a",0,IF(AV$3&lt;=$C322,0,IF(AV$3&gt;($F$290+$C322),INDEX($D$302:$W$302,,$C322)-SUM($D322:AU322),INDEX($D$302:$W$302,,$C322)/$F$290)))</f>
        <v>0</v>
      </c>
      <c r="AW322" s="7">
        <f>IF($F$290="n/a",0,IF(AW$3&lt;=$C322,0,IF(AW$3&gt;($F$290+$C322),INDEX($D$302:$W$302,,$C322)-SUM($D322:AV322),INDEX($D$302:$W$302,,$C322)/$F$290)))</f>
        <v>0</v>
      </c>
      <c r="AX322" s="7">
        <f>IF($F$290="n/a",0,IF(AX$3&lt;=$C322,0,IF(AX$3&gt;($F$290+$C322),INDEX($D$302:$W$302,,$C322)-SUM($D322:AW322),INDEX($D$302:$W$302,,$C322)/$F$290)))</f>
        <v>0</v>
      </c>
      <c r="AY322" s="7">
        <f>IF($F$290="n/a",0,IF(AY$3&lt;=$C322,0,IF(AY$3&gt;($F$290+$C322),INDEX($D$302:$W$302,,$C322)-SUM($D322:AX322),INDEX($D$302:$W$302,,$C322)/$F$290)))</f>
        <v>0</v>
      </c>
      <c r="AZ322" s="7">
        <f>IF($F$290="n/a",0,IF(AZ$3&lt;=$C322,0,IF(AZ$3&gt;($F$290+$C322),INDEX($D$302:$W$302,,$C322)-SUM($D322:AY322),INDEX($D$302:$W$302,,$C322)/$F$290)))</f>
        <v>0</v>
      </c>
      <c r="BA322" s="7">
        <f>IF($F$290="n/a",0,IF(BA$3&lt;=$C322,0,IF(BA$3&gt;($F$290+$C322),INDEX($D$302:$W$302,,$C322)-SUM($D322:AZ322),INDEX($D$302:$W$302,,$C322)/$F$290)))</f>
        <v>0</v>
      </c>
      <c r="BB322" s="7">
        <f>IF($F$290="n/a",0,IF(BB$3&lt;=$C322,0,IF(BB$3&gt;($F$290+$C322),INDEX($D$302:$W$302,,$C322)-SUM($D322:BA322),INDEX($D$302:$W$302,,$C322)/$F$290)))</f>
        <v>0</v>
      </c>
      <c r="BC322" s="7">
        <f>IF($F$290="n/a",0,IF(BC$3&lt;=$C322,0,IF(BC$3&gt;($F$290+$C322),INDEX($D$302:$W$302,,$C322)-SUM($D322:BB322),INDEX($D$302:$W$302,,$C322)/$F$290)))</f>
        <v>0</v>
      </c>
      <c r="BD322" s="7">
        <f>IF($F$290="n/a",0,IF(BD$3&lt;=$C322,0,IF(BD$3&gt;($F$290+$C322),INDEX($D$302:$W$302,,$C322)-SUM($D322:BC322),INDEX($D$302:$W$302,,$C322)/$F$290)))</f>
        <v>0</v>
      </c>
      <c r="BE322" s="7">
        <f>IF($F$290="n/a",0,IF(BE$3&lt;=$C322,0,IF(BE$3&gt;($F$290+$C322),INDEX($D$302:$W$302,,$C322)-SUM($D322:BD322),INDEX($D$302:$W$302,,$C322)/$F$290)))</f>
        <v>0</v>
      </c>
      <c r="BF322" s="7">
        <f>IF($F$290="n/a",0,IF(BF$3&lt;=$C322,0,IF(BF$3&gt;($F$290+$C322),INDEX($D$302:$W$302,,$C322)-SUM($D322:BE322),INDEX($D$302:$W$302,,$C322)/$F$290)))</f>
        <v>0</v>
      </c>
      <c r="BG322" s="7">
        <f>IF($F$290="n/a",0,IF(BG$3&lt;=$C322,0,IF(BG$3&gt;($F$290+$C322),INDEX($D$302:$W$302,,$C322)-SUM($D322:BF322),INDEX($D$302:$W$302,,$C322)/$F$290)))</f>
        <v>0</v>
      </c>
      <c r="BH322" s="7">
        <f>IF($F$290="n/a",0,IF(BH$3&lt;=$C322,0,IF(BH$3&gt;($F$290+$C322),INDEX($D$302:$W$302,,$C322)-SUM($D322:BG322),INDEX($D$302:$W$302,,$C322)/$F$290)))</f>
        <v>0</v>
      </c>
      <c r="BI322" s="7">
        <f>IF($F$290="n/a",0,IF(BI$3&lt;=$C322,0,IF(BI$3&gt;($F$290+$C322),INDEX($D$302:$W$302,,$C322)-SUM($D322:BH322),INDEX($D$302:$W$302,,$C322)/$F$290)))</f>
        <v>0</v>
      </c>
      <c r="BJ322" s="7">
        <f>IF($F$290="n/a",0,IF(BJ$3&lt;=$C322,0,IF(BJ$3&gt;($F$290+$C322),INDEX($D$302:$W$302,,$C322)-SUM($D322:BI322),INDEX($D$302:$W$302,,$C322)/$F$290)))</f>
        <v>0</v>
      </c>
      <c r="BK322" s="7">
        <f>IF($F$290="n/a",0,IF(BK$3&lt;=$C322,0,IF(BK$3&gt;($F$290+$C322),INDEX($D$302:$W$302,,$C322)-SUM($D322:BJ322),INDEX($D$302:$W$302,,$C322)/$F$290)))</f>
        <v>0</v>
      </c>
    </row>
    <row r="323" spans="2:63" hidden="1" outlineLevel="1">
      <c r="B323" s="14">
        <v>2031</v>
      </c>
      <c r="C323">
        <v>19</v>
      </c>
      <c r="D323" s="7"/>
      <c r="E323" s="7">
        <f>IF($F$290="n/a",0,IF(E$3&lt;=$C323,0,IF(E$3&gt;($F$290+$C323),INDEX($D$302:$W$302,,$C323)-SUM($D323:D323),INDEX($D$302:$W$302,,$C323)/$F$290)))</f>
        <v>0</v>
      </c>
      <c r="F323" s="7">
        <f>IF($F$290="n/a",0,IF(F$3&lt;=$C323,0,IF(F$3&gt;($F$290+$C323),INDEX($D$302:$W$302,,$C323)-SUM($D323:E323),INDEX($D$302:$W$302,,$C323)/$F$290)))</f>
        <v>0</v>
      </c>
      <c r="G323" s="7">
        <f>IF($F$290="n/a",0,IF(G$3&lt;=$C323,0,IF(G$3&gt;($F$290+$C323),INDEX($D$302:$W$302,,$C323)-SUM($D323:F323),INDEX($D$302:$W$302,,$C323)/$F$290)))</f>
        <v>0</v>
      </c>
      <c r="H323" s="10">
        <f>IF($F$290="n/a",0,IF(H$3&lt;=$C323,0,IF(H$3&gt;($F$290+$C323),INDEX($D$302:$W$302,,$C323)-SUM($D323:G323),INDEX($D$302:$W$302,,$C323)/$F$290)))</f>
        <v>0</v>
      </c>
      <c r="I323" s="11">
        <f>IF($F$290="n/a",0,IF(I$3&lt;=$C323,0,IF(I$3&gt;($F$290+$C323),INDEX($D$302:$W$302,,$C323)-SUM($D323:H323),INDEX($D$302:$W$302,,$C323)/$F$290)))</f>
        <v>0</v>
      </c>
      <c r="J323" s="7">
        <f>IF($F$290="n/a",0,IF(J$3&lt;=$C323,0,IF(J$3&gt;($F$290+$C323),INDEX($D$302:$W$302,,$C323)-SUM($D323:I323),INDEX($D$302:$W$302,,$C323)/$F$290)))</f>
        <v>0</v>
      </c>
      <c r="K323" s="7">
        <f>IF($F$290="n/a",0,IF(K$3&lt;=$C323,0,IF(K$3&gt;($F$290+$C323),INDEX($D$302:$W$302,,$C323)-SUM($D323:J323),INDEX($D$302:$W$302,,$C323)/$F$290)))</f>
        <v>0</v>
      </c>
      <c r="L323" s="7">
        <f>IF($F$290="n/a",0,IF(L$3&lt;=$C323,0,IF(L$3&gt;($F$290+$C323),INDEX($D$302:$W$302,,$C323)-SUM($D323:K323),INDEX($D$302:$W$302,,$C323)/$F$290)))</f>
        <v>0</v>
      </c>
      <c r="M323" s="7">
        <f>IF($F$290="n/a",0,IF(M$3&lt;=$C323,0,IF(M$3&gt;($F$290+$C323),INDEX($D$302:$W$302,,$C323)-SUM($D323:L323),INDEX($D$302:$W$302,,$C323)/$F$290)))</f>
        <v>0</v>
      </c>
      <c r="N323" s="7">
        <f>IF($F$290="n/a",0,IF(N$3&lt;=$C323,0,IF(N$3&gt;($F$290+$C323),INDEX($D$302:$W$302,,$C323)-SUM($D323:M323),INDEX($D$302:$W$302,,$C323)/$F$290)))</f>
        <v>0</v>
      </c>
      <c r="O323" s="7">
        <f>IF($F$290="n/a",0,IF(O$3&lt;=$C323,0,IF(O$3&gt;($F$290+$C323),INDEX($D$302:$W$302,,$C323)-SUM($D323:N323),INDEX($D$302:$W$302,,$C323)/$F$290)))</f>
        <v>0</v>
      </c>
      <c r="P323" s="7">
        <f>IF($F$290="n/a",0,IF(P$3&lt;=$C323,0,IF(P$3&gt;($F$290+$C323),INDEX($D$302:$W$302,,$C323)-SUM($D323:O323),INDEX($D$302:$W$302,,$C323)/$F$290)))</f>
        <v>0</v>
      </c>
      <c r="Q323" s="7">
        <f>IF($F$290="n/a",0,IF(Q$3&lt;=$C323,0,IF(Q$3&gt;($F$290+$C323),INDEX($D$302:$W$302,,$C323)-SUM($D323:P323),INDEX($D$302:$W$302,,$C323)/$F$290)))</f>
        <v>0</v>
      </c>
      <c r="R323" s="7">
        <f>IF($F$290="n/a",0,IF(R$3&lt;=$C323,0,IF(R$3&gt;($F$290+$C323),INDEX($D$302:$W$302,,$C323)-SUM($D323:Q323),INDEX($D$302:$W$302,,$C323)/$F$290)))</f>
        <v>0</v>
      </c>
      <c r="S323" s="7">
        <f>IF($F$290="n/a",0,IF(S$3&lt;=$C323,0,IF(S$3&gt;($F$290+$C323),INDEX($D$302:$W$302,,$C323)-SUM($D323:R323),INDEX($D$302:$W$302,,$C323)/$F$290)))</f>
        <v>0</v>
      </c>
      <c r="T323" s="7">
        <f>IF($F$290="n/a",0,IF(T$3&lt;=$C323,0,IF(T$3&gt;($F$290+$C323),INDEX($D$302:$W$302,,$C323)-SUM($D323:S323),INDEX($D$302:$W$302,,$C323)/$F$290)))</f>
        <v>0</v>
      </c>
      <c r="U323" s="7">
        <f>IF($F$290="n/a",0,IF(U$3&lt;=$C323,0,IF(U$3&gt;($F$290+$C323),INDEX($D$302:$W$302,,$C323)-SUM($D323:T323),INDEX($D$302:$W$302,,$C323)/$F$290)))</f>
        <v>0</v>
      </c>
      <c r="V323" s="7">
        <f>IF($F$290="n/a",0,IF(V$3&lt;=$C323,0,IF(V$3&gt;($F$290+$C323),INDEX($D$302:$W$302,,$C323)-SUM($D323:U323),INDEX($D$302:$W$302,,$C323)/$F$290)))</f>
        <v>0</v>
      </c>
      <c r="W323" s="7">
        <f>IF($F$290="n/a",0,IF(W$3&lt;=$C323,0,IF(W$3&gt;($F$290+$C323),INDEX($D$302:$W$302,,$C323)-SUM($D323:V323),INDEX($D$302:$W$302,,$C323)/$F$290)))</f>
        <v>0</v>
      </c>
      <c r="X323" s="7">
        <f>IF($F$290="n/a",0,IF(X$3&lt;=$C323,0,IF(X$3&gt;($F$290+$C323),INDEX($D$302:$W$302,,$C323)-SUM($D323:W323),INDEX($D$302:$W$302,,$C323)/$F$290)))</f>
        <v>0</v>
      </c>
      <c r="Y323" s="7">
        <f>IF($F$290="n/a",0,IF(Y$3&lt;=$C323,0,IF(Y$3&gt;($F$290+$C323),INDEX($D$302:$W$302,,$C323)-SUM($D323:X323),INDEX($D$302:$W$302,,$C323)/$F$290)))</f>
        <v>0</v>
      </c>
      <c r="Z323" s="7">
        <f>IF($F$290="n/a",0,IF(Z$3&lt;=$C323,0,IF(Z$3&gt;($F$290+$C323),INDEX($D$302:$W$302,,$C323)-SUM($D323:Y323),INDEX($D$302:$W$302,,$C323)/$F$290)))</f>
        <v>0</v>
      </c>
      <c r="AA323" s="7">
        <f>IF($F$290="n/a",0,IF(AA$3&lt;=$C323,0,IF(AA$3&gt;($F$290+$C323),INDEX($D$302:$W$302,,$C323)-SUM($D323:Z323),INDEX($D$302:$W$302,,$C323)/$F$290)))</f>
        <v>0</v>
      </c>
      <c r="AB323" s="7">
        <f>IF($F$290="n/a",0,IF(AB$3&lt;=$C323,0,IF(AB$3&gt;($F$290+$C323),INDEX($D$302:$W$302,,$C323)-SUM($D323:AA323),INDEX($D$302:$W$302,,$C323)/$F$290)))</f>
        <v>0</v>
      </c>
      <c r="AC323" s="7">
        <f>IF($F$290="n/a",0,IF(AC$3&lt;=$C323,0,IF(AC$3&gt;($F$290+$C323),INDEX($D$302:$W$302,,$C323)-SUM($D323:AB323),INDEX($D$302:$W$302,,$C323)/$F$290)))</f>
        <v>0</v>
      </c>
      <c r="AD323" s="7">
        <f>IF($F$290="n/a",0,IF(AD$3&lt;=$C323,0,IF(AD$3&gt;($F$290+$C323),INDEX($D$302:$W$302,,$C323)-SUM($D323:AC323),INDEX($D$302:$W$302,,$C323)/$F$290)))</f>
        <v>0</v>
      </c>
      <c r="AE323" s="7">
        <f>IF($F$290="n/a",0,IF(AE$3&lt;=$C323,0,IF(AE$3&gt;($F$290+$C323),INDEX($D$302:$W$302,,$C323)-SUM($D323:AD323),INDEX($D$302:$W$302,,$C323)/$F$290)))</f>
        <v>0</v>
      </c>
      <c r="AF323" s="7">
        <f>IF($F$290="n/a",0,IF(AF$3&lt;=$C323,0,IF(AF$3&gt;($F$290+$C323),INDEX($D$302:$W$302,,$C323)-SUM($D323:AE323),INDEX($D$302:$W$302,,$C323)/$F$290)))</f>
        <v>0</v>
      </c>
      <c r="AG323" s="7">
        <f>IF($F$290="n/a",0,IF(AG$3&lt;=$C323,0,IF(AG$3&gt;($F$290+$C323),INDEX($D$302:$W$302,,$C323)-SUM($D323:AF323),INDEX($D$302:$W$302,,$C323)/$F$290)))</f>
        <v>0</v>
      </c>
      <c r="AH323" s="7">
        <f>IF($F$290="n/a",0,IF(AH$3&lt;=$C323,0,IF(AH$3&gt;($F$290+$C323),INDEX($D$302:$W$302,,$C323)-SUM($D323:AG323),INDEX($D$302:$W$302,,$C323)/$F$290)))</f>
        <v>0</v>
      </c>
      <c r="AI323" s="7">
        <f>IF($F$290="n/a",0,IF(AI$3&lt;=$C323,0,IF(AI$3&gt;($F$290+$C323),INDEX($D$302:$W$302,,$C323)-SUM($D323:AH323),INDEX($D$302:$W$302,,$C323)/$F$290)))</f>
        <v>0</v>
      </c>
      <c r="AJ323" s="7">
        <f>IF($F$290="n/a",0,IF(AJ$3&lt;=$C323,0,IF(AJ$3&gt;($F$290+$C323),INDEX($D$302:$W$302,,$C323)-SUM($D323:AI323),INDEX($D$302:$W$302,,$C323)/$F$290)))</f>
        <v>0</v>
      </c>
      <c r="AK323" s="7">
        <f>IF($F$290="n/a",0,IF(AK$3&lt;=$C323,0,IF(AK$3&gt;($F$290+$C323),INDEX($D$302:$W$302,,$C323)-SUM($D323:AJ323),INDEX($D$302:$W$302,,$C323)/$F$290)))</f>
        <v>0</v>
      </c>
      <c r="AL323" s="7">
        <f>IF($F$290="n/a",0,IF(AL$3&lt;=$C323,0,IF(AL$3&gt;($F$290+$C323),INDEX($D$302:$W$302,,$C323)-SUM($D323:AK323),INDEX($D$302:$W$302,,$C323)/$F$290)))</f>
        <v>0</v>
      </c>
      <c r="AM323" s="7">
        <f>IF($F$290="n/a",0,IF(AM$3&lt;=$C323,0,IF(AM$3&gt;($F$290+$C323),INDEX($D$302:$W$302,,$C323)-SUM($D323:AL323),INDEX($D$302:$W$302,,$C323)/$F$290)))</f>
        <v>0</v>
      </c>
      <c r="AN323" s="7">
        <f>IF($F$290="n/a",0,IF(AN$3&lt;=$C323,0,IF(AN$3&gt;($F$290+$C323),INDEX($D$302:$W$302,,$C323)-SUM($D323:AM323),INDEX($D$302:$W$302,,$C323)/$F$290)))</f>
        <v>0</v>
      </c>
      <c r="AO323" s="7">
        <f>IF($F$290="n/a",0,IF(AO$3&lt;=$C323,0,IF(AO$3&gt;($F$290+$C323),INDEX($D$302:$W$302,,$C323)-SUM($D323:AN323),INDEX($D$302:$W$302,,$C323)/$F$290)))</f>
        <v>0</v>
      </c>
      <c r="AP323" s="7">
        <f>IF($F$290="n/a",0,IF(AP$3&lt;=$C323,0,IF(AP$3&gt;($F$290+$C323),INDEX($D$302:$W$302,,$C323)-SUM($D323:AO323),INDEX($D$302:$W$302,,$C323)/$F$290)))</f>
        <v>0</v>
      </c>
      <c r="AQ323" s="7">
        <f>IF($F$290="n/a",0,IF(AQ$3&lt;=$C323,0,IF(AQ$3&gt;($F$290+$C323),INDEX($D$302:$W$302,,$C323)-SUM($D323:AP323),INDEX($D$302:$W$302,,$C323)/$F$290)))</f>
        <v>0</v>
      </c>
      <c r="AR323" s="7">
        <f>IF($F$290="n/a",0,IF(AR$3&lt;=$C323,0,IF(AR$3&gt;($F$290+$C323),INDEX($D$302:$W$302,,$C323)-SUM($D323:AQ323),INDEX($D$302:$W$302,,$C323)/$F$290)))</f>
        <v>0</v>
      </c>
      <c r="AS323" s="7">
        <f>IF($F$290="n/a",0,IF(AS$3&lt;=$C323,0,IF(AS$3&gt;($F$290+$C323),INDEX($D$302:$W$302,,$C323)-SUM($D323:AR323),INDEX($D$302:$W$302,,$C323)/$F$290)))</f>
        <v>0</v>
      </c>
      <c r="AT323" s="7">
        <f>IF($F$290="n/a",0,IF(AT$3&lt;=$C323,0,IF(AT$3&gt;($F$290+$C323),INDEX($D$302:$W$302,,$C323)-SUM($D323:AS323),INDEX($D$302:$W$302,,$C323)/$F$290)))</f>
        <v>0</v>
      </c>
      <c r="AU323" s="7">
        <f>IF($F$290="n/a",0,IF(AU$3&lt;=$C323,0,IF(AU$3&gt;($F$290+$C323),INDEX($D$302:$W$302,,$C323)-SUM($D323:AT323),INDEX($D$302:$W$302,,$C323)/$F$290)))</f>
        <v>0</v>
      </c>
      <c r="AV323" s="7">
        <f>IF($F$290="n/a",0,IF(AV$3&lt;=$C323,0,IF(AV$3&gt;($F$290+$C323),INDEX($D$302:$W$302,,$C323)-SUM($D323:AU323),INDEX($D$302:$W$302,,$C323)/$F$290)))</f>
        <v>0</v>
      </c>
      <c r="AW323" s="7">
        <f>IF($F$290="n/a",0,IF(AW$3&lt;=$C323,0,IF(AW$3&gt;($F$290+$C323),INDEX($D$302:$W$302,,$C323)-SUM($D323:AV323),INDEX($D$302:$W$302,,$C323)/$F$290)))</f>
        <v>0</v>
      </c>
      <c r="AX323" s="7">
        <f>IF($F$290="n/a",0,IF(AX$3&lt;=$C323,0,IF(AX$3&gt;($F$290+$C323),INDEX($D$302:$W$302,,$C323)-SUM($D323:AW323),INDEX($D$302:$W$302,,$C323)/$F$290)))</f>
        <v>0</v>
      </c>
      <c r="AY323" s="7">
        <f>IF($F$290="n/a",0,IF(AY$3&lt;=$C323,0,IF(AY$3&gt;($F$290+$C323),INDEX($D$302:$W$302,,$C323)-SUM($D323:AX323),INDEX($D$302:$W$302,,$C323)/$F$290)))</f>
        <v>0</v>
      </c>
      <c r="AZ323" s="7">
        <f>IF($F$290="n/a",0,IF(AZ$3&lt;=$C323,0,IF(AZ$3&gt;($F$290+$C323),INDEX($D$302:$W$302,,$C323)-SUM($D323:AY323),INDEX($D$302:$W$302,,$C323)/$F$290)))</f>
        <v>0</v>
      </c>
      <c r="BA323" s="7">
        <f>IF($F$290="n/a",0,IF(BA$3&lt;=$C323,0,IF(BA$3&gt;($F$290+$C323),INDEX($D$302:$W$302,,$C323)-SUM($D323:AZ323),INDEX($D$302:$W$302,,$C323)/$F$290)))</f>
        <v>0</v>
      </c>
      <c r="BB323" s="7">
        <f>IF($F$290="n/a",0,IF(BB$3&lt;=$C323,0,IF(BB$3&gt;($F$290+$C323),INDEX($D$302:$W$302,,$C323)-SUM($D323:BA323),INDEX($D$302:$W$302,,$C323)/$F$290)))</f>
        <v>0</v>
      </c>
      <c r="BC323" s="7">
        <f>IF($F$290="n/a",0,IF(BC$3&lt;=$C323,0,IF(BC$3&gt;($F$290+$C323),INDEX($D$302:$W$302,,$C323)-SUM($D323:BB323),INDEX($D$302:$W$302,,$C323)/$F$290)))</f>
        <v>0</v>
      </c>
      <c r="BD323" s="7">
        <f>IF($F$290="n/a",0,IF(BD$3&lt;=$C323,0,IF(BD$3&gt;($F$290+$C323),INDEX($D$302:$W$302,,$C323)-SUM($D323:BC323),INDEX($D$302:$W$302,,$C323)/$F$290)))</f>
        <v>0</v>
      </c>
      <c r="BE323" s="7">
        <f>IF($F$290="n/a",0,IF(BE$3&lt;=$C323,0,IF(BE$3&gt;($F$290+$C323),INDEX($D$302:$W$302,,$C323)-SUM($D323:BD323),INDEX($D$302:$W$302,,$C323)/$F$290)))</f>
        <v>0</v>
      </c>
      <c r="BF323" s="7">
        <f>IF($F$290="n/a",0,IF(BF$3&lt;=$C323,0,IF(BF$3&gt;($F$290+$C323),INDEX($D$302:$W$302,,$C323)-SUM($D323:BE323),INDEX($D$302:$W$302,,$C323)/$F$290)))</f>
        <v>0</v>
      </c>
      <c r="BG323" s="7">
        <f>IF($F$290="n/a",0,IF(BG$3&lt;=$C323,0,IF(BG$3&gt;($F$290+$C323),INDEX($D$302:$W$302,,$C323)-SUM($D323:BF323),INDEX($D$302:$W$302,,$C323)/$F$290)))</f>
        <v>0</v>
      </c>
      <c r="BH323" s="7">
        <f>IF($F$290="n/a",0,IF(BH$3&lt;=$C323,0,IF(BH$3&gt;($F$290+$C323),INDEX($D$302:$W$302,,$C323)-SUM($D323:BG323),INDEX($D$302:$W$302,,$C323)/$F$290)))</f>
        <v>0</v>
      </c>
      <c r="BI323" s="7">
        <f>IF($F$290="n/a",0,IF(BI$3&lt;=$C323,0,IF(BI$3&gt;($F$290+$C323),INDEX($D$302:$W$302,,$C323)-SUM($D323:BH323),INDEX($D$302:$W$302,,$C323)/$F$290)))</f>
        <v>0</v>
      </c>
      <c r="BJ323" s="7">
        <f>IF($F$290="n/a",0,IF(BJ$3&lt;=$C323,0,IF(BJ$3&gt;($F$290+$C323),INDEX($D$302:$W$302,,$C323)-SUM($D323:BI323),INDEX($D$302:$W$302,,$C323)/$F$290)))</f>
        <v>0</v>
      </c>
      <c r="BK323" s="7">
        <f>IF($F$290="n/a",0,IF(BK$3&lt;=$C323,0,IF(BK$3&gt;($F$290+$C323),INDEX($D$302:$W$302,,$C323)-SUM($D323:BJ323),INDEX($D$302:$W$302,,$C323)/$F$290)))</f>
        <v>0</v>
      </c>
    </row>
    <row r="324" spans="2:63" hidden="1" outlineLevel="1">
      <c r="B324" s="14">
        <v>2032</v>
      </c>
      <c r="C324">
        <v>20</v>
      </c>
      <c r="D324" s="7"/>
      <c r="E324" s="7">
        <f>IF($F$290="n/a",0,IF(E$3&lt;=$C324,0,IF(E$3&gt;($F$290+$C324),INDEX($D$302:$W$302,,$C324)-SUM($D324:D324),INDEX($D$302:$W$302,,$C324)/$F$290)))</f>
        <v>0</v>
      </c>
      <c r="F324" s="7">
        <f>IF($F$290="n/a",0,IF(F$3&lt;=$C324,0,IF(F$3&gt;($F$290+$C324),INDEX($D$302:$W$302,,$C324)-SUM($D324:E324),INDEX($D$302:$W$302,,$C324)/$F$290)))</f>
        <v>0</v>
      </c>
      <c r="G324" s="7">
        <f>IF($F$290="n/a",0,IF(G$3&lt;=$C324,0,IF(G$3&gt;($F$290+$C324),INDEX($D$302:$W$302,,$C324)-SUM($D324:F324),INDEX($D$302:$W$302,,$C324)/$F$290)))</f>
        <v>0</v>
      </c>
      <c r="H324" s="10">
        <f>IF($F$290="n/a",0,IF(H$3&lt;=$C324,0,IF(H$3&gt;($F$290+$C324),INDEX($D$302:$W$302,,$C324)-SUM($D324:G324),INDEX($D$302:$W$302,,$C324)/$F$290)))</f>
        <v>0</v>
      </c>
      <c r="I324" s="11">
        <f>IF($F$290="n/a",0,IF(I$3&lt;=$C324,0,IF(I$3&gt;($F$290+$C324),INDEX($D$302:$W$302,,$C324)-SUM($D324:H324),INDEX($D$302:$W$302,,$C324)/$F$290)))</f>
        <v>0</v>
      </c>
      <c r="J324" s="7">
        <f>IF($F$290="n/a",0,IF(J$3&lt;=$C324,0,IF(J$3&gt;($F$290+$C324),INDEX($D$302:$W$302,,$C324)-SUM($D324:I324),INDEX($D$302:$W$302,,$C324)/$F$290)))</f>
        <v>0</v>
      </c>
      <c r="K324" s="7">
        <f>IF($F$290="n/a",0,IF(K$3&lt;=$C324,0,IF(K$3&gt;($F$290+$C324),INDEX($D$302:$W$302,,$C324)-SUM($D324:J324),INDEX($D$302:$W$302,,$C324)/$F$290)))</f>
        <v>0</v>
      </c>
      <c r="L324" s="7">
        <f>IF($F$290="n/a",0,IF(L$3&lt;=$C324,0,IF(L$3&gt;($F$290+$C324),INDEX($D$302:$W$302,,$C324)-SUM($D324:K324),INDEX($D$302:$W$302,,$C324)/$F$290)))</f>
        <v>0</v>
      </c>
      <c r="M324" s="7">
        <f>IF($F$290="n/a",0,IF(M$3&lt;=$C324,0,IF(M$3&gt;($F$290+$C324),INDEX($D$302:$W$302,,$C324)-SUM($D324:L324),INDEX($D$302:$W$302,,$C324)/$F$290)))</f>
        <v>0</v>
      </c>
      <c r="N324" s="7">
        <f>IF($F$290="n/a",0,IF(N$3&lt;=$C324,0,IF(N$3&gt;($F$290+$C324),INDEX($D$302:$W$302,,$C324)-SUM($D324:M324),INDEX($D$302:$W$302,,$C324)/$F$290)))</f>
        <v>0</v>
      </c>
      <c r="O324" s="7">
        <f>IF($F$290="n/a",0,IF(O$3&lt;=$C324,0,IF(O$3&gt;($F$290+$C324),INDEX($D$302:$W$302,,$C324)-SUM($D324:N324),INDEX($D$302:$W$302,,$C324)/$F$290)))</f>
        <v>0</v>
      </c>
      <c r="P324" s="7">
        <f>IF($F$290="n/a",0,IF(P$3&lt;=$C324,0,IF(P$3&gt;($F$290+$C324),INDEX($D$302:$W$302,,$C324)-SUM($D324:O324),INDEX($D$302:$W$302,,$C324)/$F$290)))</f>
        <v>0</v>
      </c>
      <c r="Q324" s="7">
        <f>IF($F$290="n/a",0,IF(Q$3&lt;=$C324,0,IF(Q$3&gt;($F$290+$C324),INDEX($D$302:$W$302,,$C324)-SUM($D324:P324),INDEX($D$302:$W$302,,$C324)/$F$290)))</f>
        <v>0</v>
      </c>
      <c r="R324" s="7">
        <f>IF($F$290="n/a",0,IF(R$3&lt;=$C324,0,IF(R$3&gt;($F$290+$C324),INDEX($D$302:$W$302,,$C324)-SUM($D324:Q324),INDEX($D$302:$W$302,,$C324)/$F$290)))</f>
        <v>0</v>
      </c>
      <c r="S324" s="7">
        <f>IF($F$290="n/a",0,IF(S$3&lt;=$C324,0,IF(S$3&gt;($F$290+$C324),INDEX($D$302:$W$302,,$C324)-SUM($D324:R324),INDEX($D$302:$W$302,,$C324)/$F$290)))</f>
        <v>0</v>
      </c>
      <c r="T324" s="7">
        <f>IF($F$290="n/a",0,IF(T$3&lt;=$C324,0,IF(T$3&gt;($F$290+$C324),INDEX($D$302:$W$302,,$C324)-SUM($D324:S324),INDEX($D$302:$W$302,,$C324)/$F$290)))</f>
        <v>0</v>
      </c>
      <c r="U324" s="7">
        <f>IF($F$290="n/a",0,IF(U$3&lt;=$C324,0,IF(U$3&gt;($F$290+$C324),INDEX($D$302:$W$302,,$C324)-SUM($D324:T324),INDEX($D$302:$W$302,,$C324)/$F$290)))</f>
        <v>0</v>
      </c>
      <c r="V324" s="7">
        <f>IF($F$290="n/a",0,IF(V$3&lt;=$C324,0,IF(V$3&gt;($F$290+$C324),INDEX($D$302:$W$302,,$C324)-SUM($D324:U324),INDEX($D$302:$W$302,,$C324)/$F$290)))</f>
        <v>0</v>
      </c>
      <c r="W324" s="7">
        <f>IF($F$290="n/a",0,IF(W$3&lt;=$C324,0,IF(W$3&gt;($F$290+$C324),INDEX($D$302:$W$302,,$C324)-SUM($D324:V324),INDEX($D$302:$W$302,,$C324)/$F$290)))</f>
        <v>0</v>
      </c>
      <c r="X324" s="7">
        <f>IF($F$290="n/a",0,IF(X$3&lt;=$C324,0,IF(X$3&gt;($F$290+$C324),INDEX($D$302:$W$302,,$C324)-SUM($D324:W324),INDEX($D$302:$W$302,,$C324)/$F$290)))</f>
        <v>0</v>
      </c>
      <c r="Y324" s="7">
        <f>IF($F$290="n/a",0,IF(Y$3&lt;=$C324,0,IF(Y$3&gt;($F$290+$C324),INDEX($D$302:$W$302,,$C324)-SUM($D324:X324),INDEX($D$302:$W$302,,$C324)/$F$290)))</f>
        <v>0</v>
      </c>
      <c r="Z324" s="7">
        <f>IF($F$290="n/a",0,IF(Z$3&lt;=$C324,0,IF(Z$3&gt;($F$290+$C324),INDEX($D$302:$W$302,,$C324)-SUM($D324:Y324),INDEX($D$302:$W$302,,$C324)/$F$290)))</f>
        <v>0</v>
      </c>
      <c r="AA324" s="7">
        <f>IF($F$290="n/a",0,IF(AA$3&lt;=$C324,0,IF(AA$3&gt;($F$290+$C324),INDEX($D$302:$W$302,,$C324)-SUM($D324:Z324),INDEX($D$302:$W$302,,$C324)/$F$290)))</f>
        <v>0</v>
      </c>
      <c r="AB324" s="7">
        <f>IF($F$290="n/a",0,IF(AB$3&lt;=$C324,0,IF(AB$3&gt;($F$290+$C324),INDEX($D$302:$W$302,,$C324)-SUM($D324:AA324),INDEX($D$302:$W$302,,$C324)/$F$290)))</f>
        <v>0</v>
      </c>
      <c r="AC324" s="7">
        <f>IF($F$290="n/a",0,IF(AC$3&lt;=$C324,0,IF(AC$3&gt;($F$290+$C324),INDEX($D$302:$W$302,,$C324)-SUM($D324:AB324),INDEX($D$302:$W$302,,$C324)/$F$290)))</f>
        <v>0</v>
      </c>
      <c r="AD324" s="7">
        <f>IF($F$290="n/a",0,IF(AD$3&lt;=$C324,0,IF(AD$3&gt;($F$290+$C324),INDEX($D$302:$W$302,,$C324)-SUM($D324:AC324),INDEX($D$302:$W$302,,$C324)/$F$290)))</f>
        <v>0</v>
      </c>
      <c r="AE324" s="7">
        <f>IF($F$290="n/a",0,IF(AE$3&lt;=$C324,0,IF(AE$3&gt;($F$290+$C324),INDEX($D$302:$W$302,,$C324)-SUM($D324:AD324),INDEX($D$302:$W$302,,$C324)/$F$290)))</f>
        <v>0</v>
      </c>
      <c r="AF324" s="7">
        <f>IF($F$290="n/a",0,IF(AF$3&lt;=$C324,0,IF(AF$3&gt;($F$290+$C324),INDEX($D$302:$W$302,,$C324)-SUM($D324:AE324),INDEX($D$302:$W$302,,$C324)/$F$290)))</f>
        <v>0</v>
      </c>
      <c r="AG324" s="7">
        <f>IF($F$290="n/a",0,IF(AG$3&lt;=$C324,0,IF(AG$3&gt;($F$290+$C324),INDEX($D$302:$W$302,,$C324)-SUM($D324:AF324),INDEX($D$302:$W$302,,$C324)/$F$290)))</f>
        <v>0</v>
      </c>
      <c r="AH324" s="7">
        <f>IF($F$290="n/a",0,IF(AH$3&lt;=$C324,0,IF(AH$3&gt;($F$290+$C324),INDEX($D$302:$W$302,,$C324)-SUM($D324:AG324),INDEX($D$302:$W$302,,$C324)/$F$290)))</f>
        <v>0</v>
      </c>
      <c r="AI324" s="7">
        <f>IF($F$290="n/a",0,IF(AI$3&lt;=$C324,0,IF(AI$3&gt;($F$290+$C324),INDEX($D$302:$W$302,,$C324)-SUM($D324:AH324),INDEX($D$302:$W$302,,$C324)/$F$290)))</f>
        <v>0</v>
      </c>
      <c r="AJ324" s="7">
        <f>IF($F$290="n/a",0,IF(AJ$3&lt;=$C324,0,IF(AJ$3&gt;($F$290+$C324),INDEX($D$302:$W$302,,$C324)-SUM($D324:AI324),INDEX($D$302:$W$302,,$C324)/$F$290)))</f>
        <v>0</v>
      </c>
      <c r="AK324" s="7">
        <f>IF($F$290="n/a",0,IF(AK$3&lt;=$C324,0,IF(AK$3&gt;($F$290+$C324),INDEX($D$302:$W$302,,$C324)-SUM($D324:AJ324),INDEX($D$302:$W$302,,$C324)/$F$290)))</f>
        <v>0</v>
      </c>
      <c r="AL324" s="7">
        <f>IF($F$290="n/a",0,IF(AL$3&lt;=$C324,0,IF(AL$3&gt;($F$290+$C324),INDEX($D$302:$W$302,,$C324)-SUM($D324:AK324),INDEX($D$302:$W$302,,$C324)/$F$290)))</f>
        <v>0</v>
      </c>
      <c r="AM324" s="7">
        <f>IF($F$290="n/a",0,IF(AM$3&lt;=$C324,0,IF(AM$3&gt;($F$290+$C324),INDEX($D$302:$W$302,,$C324)-SUM($D324:AL324),INDEX($D$302:$W$302,,$C324)/$F$290)))</f>
        <v>0</v>
      </c>
      <c r="AN324" s="7">
        <f>IF($F$290="n/a",0,IF(AN$3&lt;=$C324,0,IF(AN$3&gt;($F$290+$C324),INDEX($D$302:$W$302,,$C324)-SUM($D324:AM324),INDEX($D$302:$W$302,,$C324)/$F$290)))</f>
        <v>0</v>
      </c>
      <c r="AO324" s="7">
        <f>IF($F$290="n/a",0,IF(AO$3&lt;=$C324,0,IF(AO$3&gt;($F$290+$C324),INDEX($D$302:$W$302,,$C324)-SUM($D324:AN324),INDEX($D$302:$W$302,,$C324)/$F$290)))</f>
        <v>0</v>
      </c>
      <c r="AP324" s="7">
        <f>IF($F$290="n/a",0,IF(AP$3&lt;=$C324,0,IF(AP$3&gt;($F$290+$C324),INDEX($D$302:$W$302,,$C324)-SUM($D324:AO324),INDEX($D$302:$W$302,,$C324)/$F$290)))</f>
        <v>0</v>
      </c>
      <c r="AQ324" s="7">
        <f>IF($F$290="n/a",0,IF(AQ$3&lt;=$C324,0,IF(AQ$3&gt;($F$290+$C324),INDEX($D$302:$W$302,,$C324)-SUM($D324:AP324),INDEX($D$302:$W$302,,$C324)/$F$290)))</f>
        <v>0</v>
      </c>
      <c r="AR324" s="7">
        <f>IF($F$290="n/a",0,IF(AR$3&lt;=$C324,0,IF(AR$3&gt;($F$290+$C324),INDEX($D$302:$W$302,,$C324)-SUM($D324:AQ324),INDEX($D$302:$W$302,,$C324)/$F$290)))</f>
        <v>0</v>
      </c>
      <c r="AS324" s="7">
        <f>IF($F$290="n/a",0,IF(AS$3&lt;=$C324,0,IF(AS$3&gt;($F$290+$C324),INDEX($D$302:$W$302,,$C324)-SUM($D324:AR324),INDEX($D$302:$W$302,,$C324)/$F$290)))</f>
        <v>0</v>
      </c>
      <c r="AT324" s="7">
        <f>IF($F$290="n/a",0,IF(AT$3&lt;=$C324,0,IF(AT$3&gt;($F$290+$C324),INDEX($D$302:$W$302,,$C324)-SUM($D324:AS324),INDEX($D$302:$W$302,,$C324)/$F$290)))</f>
        <v>0</v>
      </c>
      <c r="AU324" s="7">
        <f>IF($F$290="n/a",0,IF(AU$3&lt;=$C324,0,IF(AU$3&gt;($F$290+$C324),INDEX($D$302:$W$302,,$C324)-SUM($D324:AT324),INDEX($D$302:$W$302,,$C324)/$F$290)))</f>
        <v>0</v>
      </c>
      <c r="AV324" s="7">
        <f>IF($F$290="n/a",0,IF(AV$3&lt;=$C324,0,IF(AV$3&gt;($F$290+$C324),INDEX($D$302:$W$302,,$C324)-SUM($D324:AU324),INDEX($D$302:$W$302,,$C324)/$F$290)))</f>
        <v>0</v>
      </c>
      <c r="AW324" s="7">
        <f>IF($F$290="n/a",0,IF(AW$3&lt;=$C324,0,IF(AW$3&gt;($F$290+$C324),INDEX($D$302:$W$302,,$C324)-SUM($D324:AV324),INDEX($D$302:$W$302,,$C324)/$F$290)))</f>
        <v>0</v>
      </c>
      <c r="AX324" s="7">
        <f>IF($F$290="n/a",0,IF(AX$3&lt;=$C324,0,IF(AX$3&gt;($F$290+$C324),INDEX($D$302:$W$302,,$C324)-SUM($D324:AW324),INDEX($D$302:$W$302,,$C324)/$F$290)))</f>
        <v>0</v>
      </c>
      <c r="AY324" s="7">
        <f>IF($F$290="n/a",0,IF(AY$3&lt;=$C324,0,IF(AY$3&gt;($F$290+$C324),INDEX($D$302:$W$302,,$C324)-SUM($D324:AX324),INDEX($D$302:$W$302,,$C324)/$F$290)))</f>
        <v>0</v>
      </c>
      <c r="AZ324" s="7">
        <f>IF($F$290="n/a",0,IF(AZ$3&lt;=$C324,0,IF(AZ$3&gt;($F$290+$C324),INDEX($D$302:$W$302,,$C324)-SUM($D324:AY324),INDEX($D$302:$W$302,,$C324)/$F$290)))</f>
        <v>0</v>
      </c>
      <c r="BA324" s="7">
        <f>IF($F$290="n/a",0,IF(BA$3&lt;=$C324,0,IF(BA$3&gt;($F$290+$C324),INDEX($D$302:$W$302,,$C324)-SUM($D324:AZ324),INDEX($D$302:$W$302,,$C324)/$F$290)))</f>
        <v>0</v>
      </c>
      <c r="BB324" s="7">
        <f>IF($F$290="n/a",0,IF(BB$3&lt;=$C324,0,IF(BB$3&gt;($F$290+$C324),INDEX($D$302:$W$302,,$C324)-SUM($D324:BA324),INDEX($D$302:$W$302,,$C324)/$F$290)))</f>
        <v>0</v>
      </c>
      <c r="BC324" s="7">
        <f>IF($F$290="n/a",0,IF(BC$3&lt;=$C324,0,IF(BC$3&gt;($F$290+$C324),INDEX($D$302:$W$302,,$C324)-SUM($D324:BB324),INDEX($D$302:$W$302,,$C324)/$F$290)))</f>
        <v>0</v>
      </c>
      <c r="BD324" s="7">
        <f>IF($F$290="n/a",0,IF(BD$3&lt;=$C324,0,IF(BD$3&gt;($F$290+$C324),INDEX($D$302:$W$302,,$C324)-SUM($D324:BC324),INDEX($D$302:$W$302,,$C324)/$F$290)))</f>
        <v>0</v>
      </c>
      <c r="BE324" s="7">
        <f>IF($F$290="n/a",0,IF(BE$3&lt;=$C324,0,IF(BE$3&gt;($F$290+$C324),INDEX($D$302:$W$302,,$C324)-SUM($D324:BD324),INDEX($D$302:$W$302,,$C324)/$F$290)))</f>
        <v>0</v>
      </c>
      <c r="BF324" s="7">
        <f>IF($F$290="n/a",0,IF(BF$3&lt;=$C324,0,IF(BF$3&gt;($F$290+$C324),INDEX($D$302:$W$302,,$C324)-SUM($D324:BE324),INDEX($D$302:$W$302,,$C324)/$F$290)))</f>
        <v>0</v>
      </c>
      <c r="BG324" s="7">
        <f>IF($F$290="n/a",0,IF(BG$3&lt;=$C324,0,IF(BG$3&gt;($F$290+$C324),INDEX($D$302:$W$302,,$C324)-SUM($D324:BF324),INDEX($D$302:$W$302,,$C324)/$F$290)))</f>
        <v>0</v>
      </c>
      <c r="BH324" s="7">
        <f>IF($F$290="n/a",0,IF(BH$3&lt;=$C324,0,IF(BH$3&gt;($F$290+$C324),INDEX($D$302:$W$302,,$C324)-SUM($D324:BG324),INDEX($D$302:$W$302,,$C324)/$F$290)))</f>
        <v>0</v>
      </c>
      <c r="BI324" s="7">
        <f>IF($F$290="n/a",0,IF(BI$3&lt;=$C324,0,IF(BI$3&gt;($F$290+$C324),INDEX($D$302:$W$302,,$C324)-SUM($D324:BH324),INDEX($D$302:$W$302,,$C324)/$F$290)))</f>
        <v>0</v>
      </c>
      <c r="BJ324" s="7">
        <f>IF($F$290="n/a",0,IF(BJ$3&lt;=$C324,0,IF(BJ$3&gt;($F$290+$C324),INDEX($D$302:$W$302,,$C324)-SUM($D324:BI324),INDEX($D$302:$W$302,,$C324)/$F$290)))</f>
        <v>0</v>
      </c>
      <c r="BK324" s="7">
        <f>IF($F$290="n/a",0,IF(BK$3&lt;=$C324,0,IF(BK$3&gt;($F$290+$C324),INDEX($D$302:$W$302,,$C324)-SUM($D324:BJ324),INDEX($D$302:$W$302,,$C324)/$F$290)))</f>
        <v>0</v>
      </c>
    </row>
    <row r="325" spans="2:63" hidden="1" outlineLevel="1">
      <c r="B325" s="14"/>
      <c r="D325" s="7"/>
      <c r="E325" s="7"/>
      <c r="F325" s="7"/>
      <c r="G325" s="7"/>
      <c r="H325" s="10"/>
      <c r="I325" s="11"/>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row>
    <row r="326" spans="2:63" hidden="1" outlineLevel="1">
      <c r="B326" t="s">
        <v>49</v>
      </c>
      <c r="D326" s="7">
        <v>0</v>
      </c>
      <c r="E326" s="7">
        <f>SUM(E305:E324)</f>
        <v>6.8754753100926741E-2</v>
      </c>
      <c r="F326" s="7">
        <f t="shared" ref="F326:AF326" si="914">SUM(F305:F324)</f>
        <v>0.13462540422544944</v>
      </c>
      <c r="G326" s="7">
        <f t="shared" si="914"/>
        <v>0.20204322504297198</v>
      </c>
      <c r="H326" s="10">
        <f t="shared" si="914"/>
        <v>0.26304333141156938</v>
      </c>
      <c r="I326" s="11">
        <f t="shared" si="914"/>
        <v>0.32753714022138469</v>
      </c>
      <c r="J326" s="7">
        <f t="shared" si="914"/>
        <v>0.32753714022138469</v>
      </c>
      <c r="K326" s="7">
        <f t="shared" si="914"/>
        <v>0.32753714022138469</v>
      </c>
      <c r="L326" s="7">
        <f t="shared" si="914"/>
        <v>0.32753714022138469</v>
      </c>
      <c r="M326" s="7">
        <f t="shared" si="914"/>
        <v>0.32753714022138469</v>
      </c>
      <c r="N326" s="7">
        <f t="shared" si="914"/>
        <v>0.32753714022138469</v>
      </c>
      <c r="O326" s="7">
        <f t="shared" si="914"/>
        <v>0.32753714022138469</v>
      </c>
      <c r="P326" s="7">
        <f t="shared" si="914"/>
        <v>0.32753714022138469</v>
      </c>
      <c r="Q326" s="7">
        <f t="shared" si="914"/>
        <v>0.32753714022138469</v>
      </c>
      <c r="R326" s="7">
        <f t="shared" si="914"/>
        <v>0.32753714022138469</v>
      </c>
      <c r="S326" s="7">
        <f t="shared" si="914"/>
        <v>0.32753714022138469</v>
      </c>
      <c r="T326" s="7">
        <f t="shared" si="914"/>
        <v>0.25878238712045815</v>
      </c>
      <c r="U326" s="7">
        <f t="shared" si="914"/>
        <v>0.19291173599593503</v>
      </c>
      <c r="V326" s="7">
        <f t="shared" si="914"/>
        <v>0.12549391517841246</v>
      </c>
      <c r="W326" s="7">
        <f t="shared" si="914"/>
        <v>6.449380880981509E-2</v>
      </c>
      <c r="X326" s="7">
        <f t="shared" si="914"/>
        <v>3.3306690738754696E-16</v>
      </c>
      <c r="Y326" s="7">
        <f t="shared" si="914"/>
        <v>0</v>
      </c>
      <c r="Z326" s="7">
        <f t="shared" si="914"/>
        <v>0</v>
      </c>
      <c r="AA326" s="7">
        <f t="shared" si="914"/>
        <v>0</v>
      </c>
      <c r="AB326" s="7">
        <f t="shared" si="914"/>
        <v>0</v>
      </c>
      <c r="AC326" s="7">
        <f t="shared" si="914"/>
        <v>0</v>
      </c>
      <c r="AD326" s="7">
        <f t="shared" si="914"/>
        <v>0</v>
      </c>
      <c r="AE326" s="7">
        <f t="shared" si="914"/>
        <v>0</v>
      </c>
      <c r="AF326" s="7">
        <f t="shared" si="914"/>
        <v>0</v>
      </c>
      <c r="AG326" s="7">
        <f t="shared" ref="AG326:BK326" si="915">SUM(AG305:AG324)</f>
        <v>0</v>
      </c>
      <c r="AH326" s="7">
        <f t="shared" si="915"/>
        <v>0</v>
      </c>
      <c r="AI326" s="7">
        <f t="shared" si="915"/>
        <v>0</v>
      </c>
      <c r="AJ326" s="7">
        <f t="shared" si="915"/>
        <v>0</v>
      </c>
      <c r="AK326" s="7">
        <f t="shared" si="915"/>
        <v>0</v>
      </c>
      <c r="AL326" s="7">
        <f t="shared" si="915"/>
        <v>0</v>
      </c>
      <c r="AM326" s="7">
        <f t="shared" si="915"/>
        <v>0</v>
      </c>
      <c r="AN326" s="7">
        <f t="shared" si="915"/>
        <v>0</v>
      </c>
      <c r="AO326" s="7">
        <f t="shared" si="915"/>
        <v>0</v>
      </c>
      <c r="AP326" s="7">
        <f t="shared" si="915"/>
        <v>0</v>
      </c>
      <c r="AQ326" s="7">
        <f t="shared" si="915"/>
        <v>0</v>
      </c>
      <c r="AR326" s="7">
        <f t="shared" si="915"/>
        <v>0</v>
      </c>
      <c r="AS326" s="7">
        <f t="shared" si="915"/>
        <v>0</v>
      </c>
      <c r="AT326" s="7">
        <f t="shared" si="915"/>
        <v>0</v>
      </c>
      <c r="AU326" s="7">
        <f t="shared" si="915"/>
        <v>0</v>
      </c>
      <c r="AV326" s="7">
        <f t="shared" si="915"/>
        <v>0</v>
      </c>
      <c r="AW326" s="7">
        <f t="shared" si="915"/>
        <v>0</v>
      </c>
      <c r="AX326" s="7">
        <f t="shared" si="915"/>
        <v>0</v>
      </c>
      <c r="AY326" s="7">
        <f t="shared" si="915"/>
        <v>0</v>
      </c>
      <c r="AZ326" s="7">
        <f t="shared" si="915"/>
        <v>0</v>
      </c>
      <c r="BA326" s="7">
        <f t="shared" si="915"/>
        <v>0</v>
      </c>
      <c r="BB326" s="7">
        <f t="shared" si="915"/>
        <v>0</v>
      </c>
      <c r="BC326" s="7">
        <f t="shared" si="915"/>
        <v>0</v>
      </c>
      <c r="BD326" s="7">
        <f t="shared" si="915"/>
        <v>0</v>
      </c>
      <c r="BE326" s="7">
        <f t="shared" si="915"/>
        <v>0</v>
      </c>
      <c r="BF326" s="7">
        <f t="shared" si="915"/>
        <v>0</v>
      </c>
      <c r="BG326" s="7">
        <f t="shared" si="915"/>
        <v>0</v>
      </c>
      <c r="BH326" s="7">
        <f t="shared" si="915"/>
        <v>0</v>
      </c>
      <c r="BI326" s="7">
        <f t="shared" si="915"/>
        <v>0</v>
      </c>
      <c r="BJ326" s="7">
        <f t="shared" si="915"/>
        <v>0</v>
      </c>
      <c r="BK326" s="7">
        <f t="shared" si="915"/>
        <v>0</v>
      </c>
    </row>
    <row r="327" spans="2:63" hidden="1" outlineLevel="1">
      <c r="D327" s="7"/>
      <c r="E327" s="7"/>
      <c r="F327" s="7"/>
      <c r="G327" s="7"/>
      <c r="H327" s="10"/>
      <c r="I327" s="11"/>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row>
    <row r="328" spans="2:63" collapsed="1">
      <c r="B328" t="s">
        <v>28</v>
      </c>
      <c r="D328" s="7">
        <f>D326+D293+D294</f>
        <v>0.28384370784431062</v>
      </c>
      <c r="E328" s="7">
        <f t="shared" ref="E328:AF328" si="916">E326+E293+E294</f>
        <v>0.35259846094523739</v>
      </c>
      <c r="F328" s="7">
        <f t="shared" si="916"/>
        <v>0.41846911206976006</v>
      </c>
      <c r="G328" s="7">
        <f t="shared" si="916"/>
        <v>0.48588693288728257</v>
      </c>
      <c r="H328" s="10">
        <f t="shared" si="916"/>
        <v>0.54688703925588</v>
      </c>
      <c r="I328" s="11">
        <f t="shared" si="916"/>
        <v>0.59314713261065133</v>
      </c>
      <c r="J328" s="7">
        <f t="shared" si="916"/>
        <v>0.59314713261065133</v>
      </c>
      <c r="K328" s="7">
        <f t="shared" si="916"/>
        <v>0.59314713261065133</v>
      </c>
      <c r="L328" s="7">
        <f t="shared" si="916"/>
        <v>0.59314713261065133</v>
      </c>
      <c r="M328" s="7">
        <f t="shared" si="916"/>
        <v>0.59314713261065133</v>
      </c>
      <c r="N328" s="7">
        <f t="shared" si="916"/>
        <v>0.59314713261065133</v>
      </c>
      <c r="O328" s="7">
        <f t="shared" si="916"/>
        <v>0.35244212219952153</v>
      </c>
      <c r="P328" s="7">
        <f t="shared" si="916"/>
        <v>0.32753714022138469</v>
      </c>
      <c r="Q328" s="7">
        <f t="shared" si="916"/>
        <v>0.32753714022138469</v>
      </c>
      <c r="R328" s="7">
        <f t="shared" si="916"/>
        <v>0.32753714022138469</v>
      </c>
      <c r="S328" s="7">
        <f t="shared" si="916"/>
        <v>0.32753714022138469</v>
      </c>
      <c r="T328" s="7">
        <f t="shared" si="916"/>
        <v>0.25878238712045815</v>
      </c>
      <c r="U328" s="7">
        <f t="shared" si="916"/>
        <v>0.19291173599593503</v>
      </c>
      <c r="V328" s="7">
        <f t="shared" si="916"/>
        <v>0.12549391517841246</v>
      </c>
      <c r="W328" s="7">
        <f t="shared" si="916"/>
        <v>6.449380880981509E-2</v>
      </c>
      <c r="X328" s="7">
        <f t="shared" si="916"/>
        <v>3.3306690738754696E-16</v>
      </c>
      <c r="Y328" s="7">
        <f t="shared" si="916"/>
        <v>0</v>
      </c>
      <c r="Z328" s="7">
        <f t="shared" si="916"/>
        <v>0</v>
      </c>
      <c r="AA328" s="7">
        <f t="shared" si="916"/>
        <v>0</v>
      </c>
      <c r="AB328" s="7">
        <f t="shared" si="916"/>
        <v>0</v>
      </c>
      <c r="AC328" s="7">
        <f t="shared" si="916"/>
        <v>0</v>
      </c>
      <c r="AD328" s="7">
        <f t="shared" si="916"/>
        <v>0</v>
      </c>
      <c r="AE328" s="7">
        <f t="shared" si="916"/>
        <v>0</v>
      </c>
      <c r="AF328" s="7">
        <f t="shared" si="916"/>
        <v>0</v>
      </c>
      <c r="AG328" s="7">
        <f t="shared" ref="AG328:BK328" si="917">AG326+AG293+AG294</f>
        <v>0</v>
      </c>
      <c r="AH328" s="7">
        <f t="shared" si="917"/>
        <v>0</v>
      </c>
      <c r="AI328" s="7">
        <f t="shared" si="917"/>
        <v>0</v>
      </c>
      <c r="AJ328" s="7">
        <f t="shared" si="917"/>
        <v>0</v>
      </c>
      <c r="AK328" s="7">
        <f t="shared" si="917"/>
        <v>0</v>
      </c>
      <c r="AL328" s="7">
        <f t="shared" si="917"/>
        <v>0</v>
      </c>
      <c r="AM328" s="7">
        <f t="shared" si="917"/>
        <v>0</v>
      </c>
      <c r="AN328" s="7">
        <f t="shared" si="917"/>
        <v>0</v>
      </c>
      <c r="AO328" s="7">
        <f t="shared" si="917"/>
        <v>0</v>
      </c>
      <c r="AP328" s="7">
        <f t="shared" si="917"/>
        <v>0</v>
      </c>
      <c r="AQ328" s="7">
        <f t="shared" si="917"/>
        <v>0</v>
      </c>
      <c r="AR328" s="7">
        <f t="shared" si="917"/>
        <v>0</v>
      </c>
      <c r="AS328" s="7">
        <f t="shared" si="917"/>
        <v>0</v>
      </c>
      <c r="AT328" s="7">
        <f t="shared" si="917"/>
        <v>0</v>
      </c>
      <c r="AU328" s="7">
        <f t="shared" si="917"/>
        <v>0</v>
      </c>
      <c r="AV328" s="7">
        <f t="shared" si="917"/>
        <v>0</v>
      </c>
      <c r="AW328" s="7">
        <f t="shared" si="917"/>
        <v>0</v>
      </c>
      <c r="AX328" s="7">
        <f t="shared" si="917"/>
        <v>0</v>
      </c>
      <c r="AY328" s="7">
        <f t="shared" si="917"/>
        <v>0</v>
      </c>
      <c r="AZ328" s="7">
        <f t="shared" si="917"/>
        <v>0</v>
      </c>
      <c r="BA328" s="7">
        <f t="shared" si="917"/>
        <v>0</v>
      </c>
      <c r="BB328" s="7">
        <f t="shared" si="917"/>
        <v>0</v>
      </c>
      <c r="BC328" s="7">
        <f t="shared" si="917"/>
        <v>0</v>
      </c>
      <c r="BD328" s="7">
        <f t="shared" si="917"/>
        <v>0</v>
      </c>
      <c r="BE328" s="7">
        <f t="shared" si="917"/>
        <v>0</v>
      </c>
      <c r="BF328" s="7">
        <f t="shared" si="917"/>
        <v>0</v>
      </c>
      <c r="BG328" s="7">
        <f t="shared" si="917"/>
        <v>0</v>
      </c>
      <c r="BH328" s="7">
        <f t="shared" si="917"/>
        <v>0</v>
      </c>
      <c r="BI328" s="7">
        <f t="shared" si="917"/>
        <v>0</v>
      </c>
      <c r="BJ328" s="7">
        <f t="shared" si="917"/>
        <v>0</v>
      </c>
      <c r="BK328" s="7">
        <f t="shared" si="917"/>
        <v>0</v>
      </c>
    </row>
    <row r="329" spans="2:63">
      <c r="B329" t="s">
        <v>50</v>
      </c>
      <c r="D329" s="7">
        <f>D302-D326</f>
        <v>1.0313212965139011</v>
      </c>
      <c r="E329" s="7">
        <f>D329+E302-E326</f>
        <v>1.950626310280815</v>
      </c>
      <c r="F329" s="7">
        <f t="shared" ref="F329:AF329" si="918">E329+F302-F326</f>
        <v>2.8272682183182036</v>
      </c>
      <c r="G329" s="7">
        <f t="shared" si="918"/>
        <v>3.5402265888041922</v>
      </c>
      <c r="H329" s="10">
        <f t="shared" si="918"/>
        <v>4.2445903895398525</v>
      </c>
      <c r="I329" s="11">
        <f t="shared" si="918"/>
        <v>3.9170532493184678</v>
      </c>
      <c r="J329" s="7">
        <f t="shared" si="918"/>
        <v>3.5895161090970831</v>
      </c>
      <c r="K329" s="7">
        <f t="shared" si="918"/>
        <v>3.2619789688756984</v>
      </c>
      <c r="L329" s="7">
        <f t="shared" si="918"/>
        <v>2.9344418286543137</v>
      </c>
      <c r="M329" s="7">
        <f t="shared" si="918"/>
        <v>2.606904688432929</v>
      </c>
      <c r="N329" s="7">
        <f t="shared" si="918"/>
        <v>2.2793675482115443</v>
      </c>
      <c r="O329" s="7">
        <f t="shared" si="918"/>
        <v>1.9518304079901596</v>
      </c>
      <c r="P329" s="7">
        <f t="shared" si="918"/>
        <v>1.6242932677687749</v>
      </c>
      <c r="Q329" s="7">
        <f t="shared" si="918"/>
        <v>1.2967561275473902</v>
      </c>
      <c r="R329" s="7">
        <f t="shared" si="918"/>
        <v>0.96921898732600553</v>
      </c>
      <c r="S329" s="7">
        <f t="shared" si="918"/>
        <v>0.64168184710462084</v>
      </c>
      <c r="T329" s="7">
        <f t="shared" si="918"/>
        <v>0.38289945998416269</v>
      </c>
      <c r="U329" s="7">
        <f t="shared" si="918"/>
        <v>0.18998772398822766</v>
      </c>
      <c r="V329" s="7">
        <f t="shared" si="918"/>
        <v>6.4493808809815201E-2</v>
      </c>
      <c r="W329" s="7">
        <f t="shared" si="918"/>
        <v>1.1102230246251565E-16</v>
      </c>
      <c r="X329" s="7">
        <f t="shared" si="918"/>
        <v>-2.2204460492503131E-16</v>
      </c>
      <c r="Y329" s="7">
        <f t="shared" si="918"/>
        <v>-2.2204460492503131E-16</v>
      </c>
      <c r="Z329" s="7">
        <f t="shared" si="918"/>
        <v>-2.2204460492503131E-16</v>
      </c>
      <c r="AA329" s="7">
        <f t="shared" si="918"/>
        <v>-2.2204460492503131E-16</v>
      </c>
      <c r="AB329" s="7">
        <f t="shared" si="918"/>
        <v>-2.2204460492503131E-16</v>
      </c>
      <c r="AC329" s="7">
        <f t="shared" si="918"/>
        <v>-2.2204460492503131E-16</v>
      </c>
      <c r="AD329" s="7">
        <f t="shared" si="918"/>
        <v>-2.2204460492503131E-16</v>
      </c>
      <c r="AE329" s="7">
        <f t="shared" si="918"/>
        <v>-2.2204460492503131E-16</v>
      </c>
      <c r="AF329" s="7">
        <f t="shared" si="918"/>
        <v>-2.2204460492503131E-16</v>
      </c>
      <c r="AG329" s="7">
        <f t="shared" ref="AG329:BK329" si="919">AF329+AG302-AG326</f>
        <v>-2.2204460492503131E-16</v>
      </c>
      <c r="AH329" s="7">
        <f t="shared" si="919"/>
        <v>-2.2204460492503131E-16</v>
      </c>
      <c r="AI329" s="7">
        <f t="shared" si="919"/>
        <v>-2.2204460492503131E-16</v>
      </c>
      <c r="AJ329" s="7">
        <f t="shared" si="919"/>
        <v>-2.2204460492503131E-16</v>
      </c>
      <c r="AK329" s="7">
        <f t="shared" si="919"/>
        <v>-2.2204460492503131E-16</v>
      </c>
      <c r="AL329" s="7">
        <f t="shared" si="919"/>
        <v>-2.2204460492503131E-16</v>
      </c>
      <c r="AM329" s="7">
        <f t="shared" si="919"/>
        <v>-2.2204460492503131E-16</v>
      </c>
      <c r="AN329" s="7">
        <f t="shared" si="919"/>
        <v>-2.2204460492503131E-16</v>
      </c>
      <c r="AO329" s="7">
        <f t="shared" si="919"/>
        <v>-2.2204460492503131E-16</v>
      </c>
      <c r="AP329" s="7">
        <f t="shared" si="919"/>
        <v>-2.2204460492503131E-16</v>
      </c>
      <c r="AQ329" s="7">
        <f t="shared" si="919"/>
        <v>-2.2204460492503131E-16</v>
      </c>
      <c r="AR329" s="7">
        <f t="shared" si="919"/>
        <v>-2.2204460492503131E-16</v>
      </c>
      <c r="AS329" s="7">
        <f t="shared" si="919"/>
        <v>-2.2204460492503131E-16</v>
      </c>
      <c r="AT329" s="7">
        <f t="shared" si="919"/>
        <v>-2.2204460492503131E-16</v>
      </c>
      <c r="AU329" s="7">
        <f t="shared" si="919"/>
        <v>-2.2204460492503131E-16</v>
      </c>
      <c r="AV329" s="7">
        <f t="shared" si="919"/>
        <v>-2.2204460492503131E-16</v>
      </c>
      <c r="AW329" s="7">
        <f t="shared" si="919"/>
        <v>-2.2204460492503131E-16</v>
      </c>
      <c r="AX329" s="7">
        <f t="shared" si="919"/>
        <v>-2.2204460492503131E-16</v>
      </c>
      <c r="AY329" s="7">
        <f t="shared" si="919"/>
        <v>-2.2204460492503131E-16</v>
      </c>
      <c r="AZ329" s="7">
        <f t="shared" si="919"/>
        <v>-2.2204460492503131E-16</v>
      </c>
      <c r="BA329" s="7">
        <f t="shared" si="919"/>
        <v>-2.2204460492503131E-16</v>
      </c>
      <c r="BB329" s="7">
        <f t="shared" si="919"/>
        <v>-2.2204460492503131E-16</v>
      </c>
      <c r="BC329" s="7">
        <f t="shared" si="919"/>
        <v>-2.2204460492503131E-16</v>
      </c>
      <c r="BD329" s="7">
        <f t="shared" si="919"/>
        <v>-2.2204460492503131E-16</v>
      </c>
      <c r="BE329" s="7">
        <f t="shared" si="919"/>
        <v>-2.2204460492503131E-16</v>
      </c>
      <c r="BF329" s="7">
        <f t="shared" si="919"/>
        <v>-2.2204460492503131E-16</v>
      </c>
      <c r="BG329" s="7">
        <f t="shared" si="919"/>
        <v>-2.2204460492503131E-16</v>
      </c>
      <c r="BH329" s="7">
        <f t="shared" si="919"/>
        <v>-2.2204460492503131E-16</v>
      </c>
      <c r="BI329" s="7">
        <f t="shared" si="919"/>
        <v>-2.2204460492503131E-16</v>
      </c>
      <c r="BJ329" s="7">
        <f t="shared" si="919"/>
        <v>-2.2204460492503131E-16</v>
      </c>
      <c r="BK329" s="7">
        <f t="shared" si="919"/>
        <v>-2.2204460492503131E-16</v>
      </c>
    </row>
    <row r="330" spans="2:63">
      <c r="B330" t="s">
        <v>51</v>
      </c>
      <c r="D330" s="7">
        <f>D329+D299</f>
        <v>3.896373045455209</v>
      </c>
      <c r="E330" s="7">
        <f t="shared" ref="E330:AF330" si="920">E329+E299</f>
        <v>4.5318343513778121</v>
      </c>
      <c r="F330" s="7">
        <f t="shared" si="920"/>
        <v>5.1246325515708904</v>
      </c>
      <c r="G330" s="7">
        <f t="shared" si="920"/>
        <v>5.5537472142125672</v>
      </c>
      <c r="H330" s="10">
        <f t="shared" si="920"/>
        <v>5.8631553258535893</v>
      </c>
      <c r="I330" s="11">
        <f t="shared" si="920"/>
        <v>5.2700081932429379</v>
      </c>
      <c r="J330" s="7">
        <f t="shared" si="920"/>
        <v>4.6768610606322865</v>
      </c>
      <c r="K330" s="7">
        <f t="shared" si="920"/>
        <v>4.083713928021635</v>
      </c>
      <c r="L330" s="7">
        <f t="shared" si="920"/>
        <v>3.4905667954109836</v>
      </c>
      <c r="M330" s="7">
        <f t="shared" si="920"/>
        <v>2.8974196628003321</v>
      </c>
      <c r="N330" s="7">
        <f t="shared" si="920"/>
        <v>2.3042725301896807</v>
      </c>
      <c r="O330" s="7">
        <f t="shared" si="920"/>
        <v>1.9518304079901594</v>
      </c>
      <c r="P330" s="7">
        <f t="shared" si="920"/>
        <v>1.6242932677687747</v>
      </c>
      <c r="Q330" s="7">
        <f t="shared" si="920"/>
        <v>1.29675612754739</v>
      </c>
      <c r="R330" s="7">
        <f t="shared" si="920"/>
        <v>0.96921898732600531</v>
      </c>
      <c r="S330" s="7">
        <f t="shared" si="920"/>
        <v>0.64168184710462062</v>
      </c>
      <c r="T330" s="7">
        <f t="shared" si="920"/>
        <v>0.38289945998416247</v>
      </c>
      <c r="U330" s="7">
        <f t="shared" si="920"/>
        <v>0.18998772398822744</v>
      </c>
      <c r="V330" s="7">
        <f t="shared" si="920"/>
        <v>6.4493808809814993E-2</v>
      </c>
      <c r="W330" s="7">
        <f t="shared" si="920"/>
        <v>-1.0061396160665481E-16</v>
      </c>
      <c r="X330" s="7">
        <f t="shared" si="920"/>
        <v>-4.3368086899420177E-16</v>
      </c>
      <c r="Y330" s="7">
        <f t="shared" si="920"/>
        <v>-4.3368086899420177E-16</v>
      </c>
      <c r="Z330" s="7">
        <f t="shared" si="920"/>
        <v>-4.3368086899420177E-16</v>
      </c>
      <c r="AA330" s="7">
        <f t="shared" si="920"/>
        <v>-4.3368086899420177E-16</v>
      </c>
      <c r="AB330" s="7">
        <f t="shared" si="920"/>
        <v>-4.3368086899420177E-16</v>
      </c>
      <c r="AC330" s="7">
        <f t="shared" si="920"/>
        <v>-4.3368086899420177E-16</v>
      </c>
      <c r="AD330" s="7">
        <f t="shared" si="920"/>
        <v>-4.3368086899420177E-16</v>
      </c>
      <c r="AE330" s="7">
        <f t="shared" si="920"/>
        <v>-4.3368086899420177E-16</v>
      </c>
      <c r="AF330" s="7">
        <f t="shared" si="920"/>
        <v>-4.3368086899420177E-16</v>
      </c>
      <c r="AG330" s="7">
        <f t="shared" ref="AG330:BK330" si="921">AG329+AG299</f>
        <v>-4.3368086899420177E-16</v>
      </c>
      <c r="AH330" s="7">
        <f t="shared" si="921"/>
        <v>-4.3368086899420177E-16</v>
      </c>
      <c r="AI330" s="7">
        <f t="shared" si="921"/>
        <v>-4.3368086899420177E-16</v>
      </c>
      <c r="AJ330" s="7">
        <f t="shared" si="921"/>
        <v>-4.3368086899420177E-16</v>
      </c>
      <c r="AK330" s="7">
        <f t="shared" si="921"/>
        <v>-4.3368086899420177E-16</v>
      </c>
      <c r="AL330" s="7">
        <f t="shared" si="921"/>
        <v>-4.3368086899420177E-16</v>
      </c>
      <c r="AM330" s="7">
        <f t="shared" si="921"/>
        <v>-4.3368086899420177E-16</v>
      </c>
      <c r="AN330" s="7">
        <f t="shared" si="921"/>
        <v>-4.3368086899420177E-16</v>
      </c>
      <c r="AO330" s="7">
        <f t="shared" si="921"/>
        <v>-4.3368086899420177E-16</v>
      </c>
      <c r="AP330" s="7">
        <f t="shared" si="921"/>
        <v>-4.3368086899420177E-16</v>
      </c>
      <c r="AQ330" s="7">
        <f t="shared" si="921"/>
        <v>-4.3368086899420177E-16</v>
      </c>
      <c r="AR330" s="7">
        <f t="shared" si="921"/>
        <v>-4.3368086899420177E-16</v>
      </c>
      <c r="AS330" s="7">
        <f t="shared" si="921"/>
        <v>-4.3368086899420177E-16</v>
      </c>
      <c r="AT330" s="7">
        <f t="shared" si="921"/>
        <v>-4.3368086899420177E-16</v>
      </c>
      <c r="AU330" s="7">
        <f t="shared" si="921"/>
        <v>-4.3368086899420177E-16</v>
      </c>
      <c r="AV330" s="7">
        <f t="shared" si="921"/>
        <v>-4.3368086899420177E-16</v>
      </c>
      <c r="AW330" s="7">
        <f t="shared" si="921"/>
        <v>-4.3368086899420177E-16</v>
      </c>
      <c r="AX330" s="7">
        <f t="shared" si="921"/>
        <v>-4.3368086899420177E-16</v>
      </c>
      <c r="AY330" s="7">
        <f t="shared" si="921"/>
        <v>-4.3368086899420177E-16</v>
      </c>
      <c r="AZ330" s="7">
        <f t="shared" si="921"/>
        <v>-4.3368086899420177E-16</v>
      </c>
      <c r="BA330" s="7">
        <f t="shared" si="921"/>
        <v>-4.3368086899420177E-16</v>
      </c>
      <c r="BB330" s="7">
        <f t="shared" si="921"/>
        <v>-4.3368086899420177E-16</v>
      </c>
      <c r="BC330" s="7">
        <f t="shared" si="921"/>
        <v>-4.3368086899420177E-16</v>
      </c>
      <c r="BD330" s="7">
        <f t="shared" si="921"/>
        <v>-4.3368086899420177E-16</v>
      </c>
      <c r="BE330" s="7">
        <f t="shared" si="921"/>
        <v>-4.3368086899420177E-16</v>
      </c>
      <c r="BF330" s="7">
        <f t="shared" si="921"/>
        <v>-4.3368086899420177E-16</v>
      </c>
      <c r="BG330" s="7">
        <f t="shared" si="921"/>
        <v>-4.3368086899420177E-16</v>
      </c>
      <c r="BH330" s="7">
        <f t="shared" si="921"/>
        <v>-4.3368086899420177E-16</v>
      </c>
      <c r="BI330" s="7">
        <f t="shared" si="921"/>
        <v>-4.3368086899420177E-16</v>
      </c>
      <c r="BJ330" s="7">
        <f t="shared" si="921"/>
        <v>-4.3368086899420177E-16</v>
      </c>
      <c r="BK330" s="7">
        <f t="shared" si="921"/>
        <v>-4.3368086899420177E-16</v>
      </c>
    </row>
    <row r="332" spans="2:63" s="27" customFormat="1">
      <c r="B332" s="27" t="str">
        <f>Inputs!B23</f>
        <v>Buildings</v>
      </c>
      <c r="H332" s="46"/>
      <c r="I332" s="40"/>
    </row>
    <row r="334" spans="2:63">
      <c r="D334" s="24" t="s">
        <v>41</v>
      </c>
      <c r="E334" s="24" t="s">
        <v>35</v>
      </c>
      <c r="F334" s="24" t="s">
        <v>36</v>
      </c>
    </row>
    <row r="335" spans="2:63">
      <c r="B335" t="s">
        <v>40</v>
      </c>
      <c r="D335" s="8">
        <f>Inputs!D113</f>
        <v>10.800590338377303</v>
      </c>
      <c r="E335" s="8">
        <f>Inputs!E113</f>
        <v>25.233311730395329</v>
      </c>
      <c r="F335" s="8">
        <f>Inputs!F113</f>
        <v>40</v>
      </c>
    </row>
    <row r="337" spans="2:63" outlineLevel="1"/>
    <row r="338" spans="2:63" outlineLevel="1">
      <c r="B338" t="s">
        <v>45</v>
      </c>
      <c r="D338" s="7">
        <f>IF(OR($E335=0,C344=0),0,MIN($C344/$E335, $C344-SUM($C338:C338)))</f>
        <v>0.42802904564315347</v>
      </c>
      <c r="E338" s="7">
        <f>IF(OR($E335=0,D344=0),0,MIN($C344/$E335, $C344-SUM($C338:D338)))</f>
        <v>0.42802904564315347</v>
      </c>
      <c r="F338" s="7">
        <f>IF(OR($E335=0,E344=0),0,MIN($C344/$E335, $C344-SUM($C338:E338)))</f>
        <v>0.42802904564315347</v>
      </c>
      <c r="G338" s="7">
        <f>IF(OR($E335=0,F344=0),0,MIN($C344/$E335, $C344-SUM($C338:F338)))</f>
        <v>0.42802904564315347</v>
      </c>
      <c r="H338" s="10">
        <f>IF(OR($E335=0,G344=0),0,MIN($C344/$E335, $C344-SUM($C338:G338)))</f>
        <v>0.42802904564315347</v>
      </c>
      <c r="I338" s="11">
        <f>IF(OR($E335=0,H344=0),0,MIN($C344/$E335, $C344-SUM($C338:H338)))</f>
        <v>0.42802904564315347</v>
      </c>
      <c r="J338" s="7">
        <f>IF(OR($E335=0,I344=0),0,MIN($C344/$E335, $C344-SUM($C338:I338)))</f>
        <v>0.42802904564315347</v>
      </c>
      <c r="K338" s="7">
        <f>IF(OR($E335=0,J344=0),0,MIN($C344/$E335, $C344-SUM($C338:J338)))</f>
        <v>0.42802904564315347</v>
      </c>
      <c r="L338" s="7">
        <f>IF(OR($E335=0,K344=0),0,MIN($C344/$E335, $C344-SUM($C338:K338)))</f>
        <v>0.42802904564315347</v>
      </c>
      <c r="M338" s="7">
        <f>IF(OR($E335=0,L344=0),0,MIN($C344/$E335, $C344-SUM($C338:L338)))</f>
        <v>0.42802904564315347</v>
      </c>
      <c r="N338" s="7">
        <f>IF(OR($E335=0,M344=0),0,MIN($C344/$E335, $C344-SUM($C338:M338)))</f>
        <v>0.42802904564315347</v>
      </c>
      <c r="O338" s="7">
        <f>IF(OR($E335=0,N344=0),0,MIN($C344/$E335, $C344-SUM($C338:N338)))</f>
        <v>0.42802904564315347</v>
      </c>
      <c r="P338" s="7">
        <f>IF(OR($E335=0,O344=0),0,MIN($C344/$E335, $C344-SUM($C338:O338)))</f>
        <v>0.42802904564315347</v>
      </c>
      <c r="Q338" s="7">
        <f>IF(OR($E335=0,P344=0),0,MIN($C344/$E335, $C344-SUM($C338:P338)))</f>
        <v>0.42802904564315347</v>
      </c>
      <c r="R338" s="7">
        <f>IF(OR($E335=0,Q344=0),0,MIN($C344/$E335, $C344-SUM($C338:Q338)))</f>
        <v>0.42802904564315347</v>
      </c>
      <c r="S338" s="7">
        <f>IF(OR($E335=0,R344=0),0,MIN($C344/$E335, $C344-SUM($C338:R338)))</f>
        <v>0.42802904564315347</v>
      </c>
      <c r="T338" s="7">
        <f>IF(OR($E335=0,S344=0),0,MIN($C344/$E335, $C344-SUM($C338:S338)))</f>
        <v>0.42802904564315347</v>
      </c>
      <c r="U338" s="7">
        <f>IF(OR($E335=0,T344=0),0,MIN($C344/$E335, $C344-SUM($C338:T338)))</f>
        <v>0.42802904564315347</v>
      </c>
      <c r="V338" s="7">
        <f>IF(OR($E335=0,U344=0),0,MIN($C344/$E335, $C344-SUM($C338:U338)))</f>
        <v>0.42802904564315347</v>
      </c>
      <c r="W338" s="7">
        <f>IF(OR($E335=0,V344=0),0,MIN($C344/$E335, $C344-SUM($C338:V338)))</f>
        <v>0.42802904564315347</v>
      </c>
      <c r="X338" s="7">
        <f>IF(OR($E335=0,W344=0),0,MIN($C344/$E335, $C344-SUM($C338:W338)))</f>
        <v>0.42802904564315347</v>
      </c>
      <c r="Y338" s="7">
        <f>IF(OR($E335=0,X344=0),0,MIN($C344/$E335, $C344-SUM($C338:X338)))</f>
        <v>0.42802904564315347</v>
      </c>
      <c r="Z338" s="7">
        <f>IF(OR($E335=0,Y344=0),0,MIN($C344/$E335, $C344-SUM($C338:Y338)))</f>
        <v>0.42802904564315347</v>
      </c>
      <c r="AA338" s="7">
        <f>IF(OR($E335=0,Z344=0),0,MIN($C344/$E335, $C344-SUM($C338:Z338)))</f>
        <v>0.42802904564315347</v>
      </c>
      <c r="AB338" s="7">
        <f>IF(OR($E335=0,AA344=0),0,MIN($C344/$E335, $C344-SUM($C338:AA338)))</f>
        <v>0.42802904564315347</v>
      </c>
      <c r="AC338" s="7">
        <f>IF(OR($E335=0,AB344=0),0,MIN($C344/$E335, $C344-SUM($C338:AB338)))</f>
        <v>9.9864197298462187E-2</v>
      </c>
      <c r="AD338" s="7">
        <f>IF(OR($E335=0,AC344=0),0,MIN($C344/$E335, $C344-SUM($C338:AC338)))</f>
        <v>0</v>
      </c>
      <c r="AE338" s="7">
        <f>IF(OR($E335=0,AD344=0),0,MIN($C344/$E335, $C344-SUM($C338:AD338)))</f>
        <v>0</v>
      </c>
      <c r="AF338" s="7">
        <f>IF(OR($E335=0,AE344=0),0,MIN($C344/$E335, $C344-SUM($C338:AE338)))</f>
        <v>0</v>
      </c>
      <c r="AG338" s="7">
        <f>IF(OR($E335=0,AF344=0),0,MIN($C344/$E335, $C344-SUM($C338:AF338)))</f>
        <v>0</v>
      </c>
      <c r="AH338" s="7">
        <f>IF(OR($E335=0,AG344=0),0,MIN($C344/$E335, $C344-SUM($C338:AG338)))</f>
        <v>0</v>
      </c>
      <c r="AI338" s="7">
        <f>IF(OR($E335=0,AH344=0),0,MIN($C344/$E335, $C344-SUM($C338:AH338)))</f>
        <v>0</v>
      </c>
      <c r="AJ338" s="7">
        <f>IF(OR($E335=0,AI344=0),0,MIN($C344/$E335, $C344-SUM($C338:AI338)))</f>
        <v>0</v>
      </c>
      <c r="AK338" s="7">
        <f>IF(OR($E335=0,AJ344=0),0,MIN($C344/$E335, $C344-SUM($C338:AJ338)))</f>
        <v>0</v>
      </c>
      <c r="AL338" s="7">
        <f>IF(OR($E335=0,AK344=0),0,MIN($C344/$E335, $C344-SUM($C338:AK338)))</f>
        <v>0</v>
      </c>
      <c r="AM338" s="7">
        <f>IF(OR($E335=0,AL344=0),0,MIN($C344/$E335, $C344-SUM($C338:AL338)))</f>
        <v>0</v>
      </c>
      <c r="AN338" s="7">
        <f>IF(OR($E335=0,AM344=0),0,MIN($C344/$E335, $C344-SUM($C338:AM338)))</f>
        <v>0</v>
      </c>
      <c r="AO338" s="7">
        <f>IF(OR($E335=0,AN344=0),0,MIN($C344/$E335, $C344-SUM($C338:AN338)))</f>
        <v>0</v>
      </c>
      <c r="AP338" s="7">
        <f>IF(OR($E335=0,AO344=0),0,MIN($C344/$E335, $C344-SUM($C338:AO338)))</f>
        <v>0</v>
      </c>
      <c r="AQ338" s="7">
        <f>IF(OR($E335=0,AP344=0),0,MIN($C344/$E335, $C344-SUM($C338:AP338)))</f>
        <v>0</v>
      </c>
      <c r="AR338" s="7">
        <f>IF(OR($E335=0,AQ344=0),0,MIN($C344/$E335, $C344-SUM($C338:AQ338)))</f>
        <v>0</v>
      </c>
      <c r="AS338" s="7">
        <f>IF(OR($E335=0,AR344=0),0,MIN($C344/$E335, $C344-SUM($C338:AR338)))</f>
        <v>0</v>
      </c>
      <c r="AT338" s="7">
        <f>IF(OR($E335=0,AS344=0),0,MIN($C344/$E335, $C344-SUM($C338:AS338)))</f>
        <v>0</v>
      </c>
      <c r="AU338" s="7">
        <f>IF(OR($E335=0,AT344=0),0,MIN($C344/$E335, $C344-SUM($C338:AT338)))</f>
        <v>0</v>
      </c>
      <c r="AV338" s="7">
        <f>IF(OR($E335=0,AU344=0),0,MIN($C344/$E335, $C344-SUM($C338:AU338)))</f>
        <v>0</v>
      </c>
      <c r="AW338" s="7">
        <f>IF(OR($E335=0,AV344=0),0,MIN($C344/$E335, $C344-SUM($C338:AV338)))</f>
        <v>0</v>
      </c>
      <c r="AX338" s="7">
        <f>IF(OR($E335=0,AW344=0),0,MIN($C344/$E335, $C344-SUM($C338:AW338)))</f>
        <v>0</v>
      </c>
      <c r="AY338" s="7">
        <f>IF(OR($E335=0,AX344=0),0,MIN($C344/$E335, $C344-SUM($C338:AX338)))</f>
        <v>0</v>
      </c>
      <c r="AZ338" s="7">
        <f>IF(OR($E335=0,AY344=0),0,MIN($C344/$E335, $C344-SUM($C338:AY338)))</f>
        <v>0</v>
      </c>
      <c r="BA338" s="7">
        <f>IF(OR($E335=0,AZ344=0),0,MIN($C344/$E335, $C344-SUM($C338:AZ338)))</f>
        <v>0</v>
      </c>
      <c r="BB338" s="7">
        <f>IF(OR($E335=0,BA344=0),0,MIN($C344/$E335, $C344-SUM($C338:BA338)))</f>
        <v>0</v>
      </c>
      <c r="BC338" s="7">
        <f>IF(OR($E335=0,BB344=0),0,MIN($C344/$E335, $C344-SUM($C338:BB338)))</f>
        <v>0</v>
      </c>
      <c r="BD338" s="7">
        <f>IF(OR($E335=0,BC344=0),0,MIN($C344/$E335, $C344-SUM($C338:BC338)))</f>
        <v>0</v>
      </c>
      <c r="BE338" s="7">
        <f>IF(OR($E335=0,BD344=0),0,MIN($C344/$E335, $C344-SUM($C338:BD338)))</f>
        <v>0</v>
      </c>
      <c r="BF338" s="7">
        <f>IF(OR($E335=0,BE344=0),0,MIN($C344/$E335, $C344-SUM($C338:BE338)))</f>
        <v>0</v>
      </c>
      <c r="BG338" s="7">
        <f>IF(OR($E335=0,BF344=0),0,MIN($C344/$E335, $C344-SUM($C338:BF338)))</f>
        <v>0</v>
      </c>
      <c r="BH338" s="7">
        <f>IF(OR($E335=0,BG344=0),0,MIN($C344/$E335, $C344-SUM($C338:BG338)))</f>
        <v>0</v>
      </c>
      <c r="BI338" s="7">
        <f>IF(OR($E335=0,BH344=0),0,MIN($C344/$E335, $C344-SUM($C338:BH338)))</f>
        <v>0</v>
      </c>
      <c r="BJ338" s="7">
        <f>IF(OR($E335=0,BI344=0),0,MIN($C344/$E335, $C344-SUM($C338:BI338)))</f>
        <v>0</v>
      </c>
      <c r="BK338" s="7">
        <f>IF(OR($E335=0,BJ344=0),0,MIN($C344/$E335, $C344-SUM($C338:BJ338)))</f>
        <v>0</v>
      </c>
    </row>
    <row r="339" spans="2:63" outlineLevel="1">
      <c r="B339" t="s">
        <v>47</v>
      </c>
      <c r="D339" s="7"/>
      <c r="E339" s="7"/>
      <c r="F339" s="7"/>
      <c r="G339" s="7"/>
      <c r="H339" s="10"/>
      <c r="I339" s="11">
        <f>IF(OR($E335=0,H344=0),0,IF($H343&gt;0,(MIN($H343/IF($E335&lt;=5,1,($E335-5)),$H343-SUM($H339:H339))), (MAX($H343/IF($E335&lt;=5,1,($E335-5)),$H343-SUM($H339:H339)))))</f>
        <v>-6.3255587582634915E-2</v>
      </c>
      <c r="J339" s="7">
        <f>IF(OR($E335=0,I344=0),0,IF($H343&gt;0,(MIN($H343/IF($E335&lt;=5,1,($E335-5)),$H343-SUM($H339:I339))), (MAX($H343/IF($E335&lt;=5,1,($E335-5)),$H343-SUM($H339:I339)))))</f>
        <v>-6.3255587582634915E-2</v>
      </c>
      <c r="K339" s="7">
        <f>IF(OR($E335=0,J344=0),0,IF($H343&gt;0,(MIN($H343/IF($E335&lt;=5,1,($E335-5)),$H343-SUM($H339:J339))), (MAX($H343/IF($E335&lt;=5,1,($E335-5)),$H343-SUM($H339:J339)))))</f>
        <v>-6.3255587582634915E-2</v>
      </c>
      <c r="L339" s="7">
        <f>IF(OR($E335=0,K344=0),0,IF($H343&gt;0,(MIN($H343/IF($E335&lt;=5,1,($E335-5)),$H343-SUM($H339:K339))), (MAX($H343/IF($E335&lt;=5,1,($E335-5)),$H343-SUM($H339:K339)))))</f>
        <v>-6.3255587582634915E-2</v>
      </c>
      <c r="M339" s="7">
        <f>IF(OR($E335=0,L344=0),0,IF($H343&gt;0,(MIN($H343/IF($E335&lt;=5,1,($E335-5)),$H343-SUM($H339:L339))), (MAX($H343/IF($E335&lt;=5,1,($E335-5)),$H343-SUM($H339:L339)))))</f>
        <v>-6.3255587582634915E-2</v>
      </c>
      <c r="N339" s="7">
        <f>IF(OR($E335=0,M344=0),0,IF($H343&gt;0,(MIN($H343/IF($E335&lt;=5,1,($E335-5)),$H343-SUM($H339:M339))), (MAX($H343/IF($E335&lt;=5,1,($E335-5)),$H343-SUM($H339:M339)))))</f>
        <v>-6.3255587582634915E-2</v>
      </c>
      <c r="O339" s="7">
        <f>IF(OR($E335=0,N344=0),0,IF($H343&gt;0,(MIN($H343/IF($E335&lt;=5,1,($E335-5)),$H343-SUM($H339:N339))), (MAX($H343/IF($E335&lt;=5,1,($E335-5)),$H343-SUM($H339:N339)))))</f>
        <v>-6.3255587582634915E-2</v>
      </c>
      <c r="P339" s="7">
        <f>IF(OR($E335=0,O344=0),0,IF($H343&gt;0,(MIN($H343/IF($E335&lt;=5,1,($E335-5)),$H343-SUM($H339:O339))), (MAX($H343/IF($E335&lt;=5,1,($E335-5)),$H343-SUM($H339:O339)))))</f>
        <v>-6.3255587582634915E-2</v>
      </c>
      <c r="Q339" s="7">
        <f>IF(OR($E335=0,P344=0),0,IF($H343&gt;0,(MIN($H343/IF($E335&lt;=5,1,($E335-5)),$H343-SUM($H339:P339))), (MAX($H343/IF($E335&lt;=5,1,($E335-5)),$H343-SUM($H339:P339)))))</f>
        <v>-6.3255587582634915E-2</v>
      </c>
      <c r="R339" s="7">
        <f>IF(OR($E335=0,Q344=0),0,IF($H343&gt;0,(MIN($H343/IF($E335&lt;=5,1,($E335-5)),$H343-SUM($H339:Q339))), (MAX($H343/IF($E335&lt;=5,1,($E335-5)),$H343-SUM($H339:Q339)))))</f>
        <v>-6.3255587582634915E-2</v>
      </c>
      <c r="S339" s="7">
        <f>IF(OR($E335=0,R344=0),0,IF($H343&gt;0,(MIN($H343/IF($E335&lt;=5,1,($E335-5)),$H343-SUM($H339:R339))), (MAX($H343/IF($E335&lt;=5,1,($E335-5)),$H343-SUM($H339:R339)))))</f>
        <v>-6.3255587582634915E-2</v>
      </c>
      <c r="T339" s="7">
        <f>IF(OR($E335=0,S344=0),0,IF($H343&gt;0,(MIN($H343/IF($E335&lt;=5,1,($E335-5)),$H343-SUM($H339:S339))), (MAX($H343/IF($E335&lt;=5,1,($E335-5)),$H343-SUM($H339:S339)))))</f>
        <v>-6.3255587582634915E-2</v>
      </c>
      <c r="U339" s="7">
        <f>IF(OR($E335=0,T344=0),0,IF($H343&gt;0,(MIN($H343/IF($E335&lt;=5,1,($E335-5)),$H343-SUM($H339:T339))), (MAX($H343/IF($E335&lt;=5,1,($E335-5)),$H343-SUM($H339:T339)))))</f>
        <v>-6.3255587582634915E-2</v>
      </c>
      <c r="V339" s="7">
        <f>IF(OR($E335=0,U344=0),0,IF($H343&gt;0,(MIN($H343/IF($E335&lt;=5,1,($E335-5)),$H343-SUM($H339:U339))), (MAX($H343/IF($E335&lt;=5,1,($E335-5)),$H343-SUM($H339:U339)))))</f>
        <v>-6.3255587582634915E-2</v>
      </c>
      <c r="W339" s="7">
        <f>IF(OR($E335=0,V344=0),0,IF($H343&gt;0,(MIN($H343/IF($E335&lt;=5,1,($E335-5)),$H343-SUM($H339:V339))), (MAX($H343/IF($E335&lt;=5,1,($E335-5)),$H343-SUM($H339:V339)))))</f>
        <v>-6.3255587582634915E-2</v>
      </c>
      <c r="X339" s="7">
        <f>IF(OR($E335=0,W344=0),0,IF($H343&gt;0,(MIN($H343/IF($E335&lt;=5,1,($E335-5)),$H343-SUM($H339:W339))), (MAX($H343/IF($E335&lt;=5,1,($E335-5)),$H343-SUM($H339:W339)))))</f>
        <v>-6.3255587582634915E-2</v>
      </c>
      <c r="Y339" s="7">
        <f>IF(OR($E335=0,X344=0),0,IF($H343&gt;0,(MIN($H343/IF($E335&lt;=5,1,($E335-5)),$H343-SUM($H339:X339))), (MAX($H343/IF($E335&lt;=5,1,($E335-5)),$H343-SUM($H339:X339)))))</f>
        <v>-6.3255587582634915E-2</v>
      </c>
      <c r="Z339" s="7">
        <f>IF(OR($E335=0,Y344=0),0,IF($H343&gt;0,(MIN($H343/IF($E335&lt;=5,1,($E335-5)),$H343-SUM($H339:Y339))), (MAX($H343/IF($E335&lt;=5,1,($E335-5)),$H343-SUM($H339:Y339)))))</f>
        <v>-6.3255587582634915E-2</v>
      </c>
      <c r="AA339" s="7">
        <f>IF(OR($E335=0,Z344=0),0,IF($H343&gt;0,(MIN($H343/IF($E335&lt;=5,1,($E335-5)),$H343-SUM($H339:Z339))), (MAX($H343/IF($E335&lt;=5,1,($E335-5)),$H343-SUM($H339:Z339)))))</f>
        <v>-6.3255587582634915E-2</v>
      </c>
      <c r="AB339" s="7">
        <f>IF(OR($E335=0,AA344=0),0,IF($H343&gt;0,(MIN($H343/IF($E335&lt;=5,1,($E335-5)),$H343-SUM($H339:AA339))), (MAX($H343/IF($E335&lt;=5,1,($E335-5)),$H343-SUM($H339:AA339)))))</f>
        <v>-6.3255587582634915E-2</v>
      </c>
      <c r="AC339" s="7">
        <f>IF(OR($E335=0,AB344=0),0,IF($H343&gt;0,(MIN($H343/IF($E335&lt;=5,1,($E335-5)),$H343-SUM($H339:AB339))), (MAX($H343/IF($E335&lt;=5,1,($E335-5)),$H343-SUM($H339:AB339)))))</f>
        <v>-1.4758270596077816E-2</v>
      </c>
      <c r="AD339" s="7">
        <f>IF(OR($E335=0,AC344=0),0,IF($H343&gt;0,(MIN($H343/IF($E335&lt;=5,1,($E335-5)),$H343-SUM($H339:AC339))), (MAX($H343/IF($E335&lt;=5,1,($E335-5)),$H343-SUM($H339:AC339)))))</f>
        <v>0</v>
      </c>
      <c r="AE339" s="7">
        <f>IF(OR($E335=0,AD344=0),0,IF($H343&gt;0,(MIN($H343/IF($E335&lt;=5,1,($E335-5)),$H343-SUM($H339:AD339))), (MAX($H343/IF($E335&lt;=5,1,($E335-5)),$H343-SUM($H339:AD339)))))</f>
        <v>0</v>
      </c>
      <c r="AF339" s="7">
        <f>IF(OR($E335=0,AE344=0),0,IF($H343&gt;0,(MIN($H343/IF($E335&lt;=5,1,($E335-5)),$H343-SUM($H339:AE339))), (MAX($H343/IF($E335&lt;=5,1,($E335-5)),$H343-SUM($H339:AE339)))))</f>
        <v>0</v>
      </c>
      <c r="AG339" s="7">
        <f>IF(OR($E335=0,AF344=0),0,IF($H343&gt;0,(MIN($H343/IF($E335&lt;=5,1,($E335-5)),$H343-SUM($H339:AF339))), (MAX($H343/IF($E335&lt;=5,1,($E335-5)),$H343-SUM($H339:AF339)))))</f>
        <v>0</v>
      </c>
      <c r="AH339" s="7">
        <f>IF(OR($E335=0,AG344=0),0,IF($H343&gt;0,(MIN($H343/IF($E335&lt;=5,1,($E335-5)),$H343-SUM($H339:AG339))), (MAX($H343/IF($E335&lt;=5,1,($E335-5)),$H343-SUM($H339:AG339)))))</f>
        <v>0</v>
      </c>
      <c r="AI339" s="7">
        <f>IF(OR($E335=0,AH344=0),0,IF($H343&gt;0,(MIN($H343/IF($E335&lt;=5,1,($E335-5)),$H343-SUM($H339:AH339))), (MAX($H343/IF($E335&lt;=5,1,($E335-5)),$H343-SUM($H339:AH339)))))</f>
        <v>0</v>
      </c>
      <c r="AJ339" s="7">
        <f>IF(OR($E335=0,AI344=0),0,IF($H343&gt;0,(MIN($H343/IF($E335&lt;=5,1,($E335-5)),$H343-SUM($H339:AI339))), (MAX($H343/IF($E335&lt;=5,1,($E335-5)),$H343-SUM($H339:AI339)))))</f>
        <v>0</v>
      </c>
      <c r="AK339" s="7">
        <f>IF(OR($E335=0,AJ344=0),0,IF($H343&gt;0,(MIN($H343/IF($E335&lt;=5,1,($E335-5)),$H343-SUM($H339:AJ339))), (MAX($H343/IF($E335&lt;=5,1,($E335-5)),$H343-SUM($H339:AJ339)))))</f>
        <v>0</v>
      </c>
      <c r="AL339" s="7">
        <f>IF(OR($E335=0,AK344=0),0,IF($H343&gt;0,(MIN($H343/IF($E335&lt;=5,1,($E335-5)),$H343-SUM($H339:AK339))), (MAX($H343/IF($E335&lt;=5,1,($E335-5)),$H343-SUM($H339:AK339)))))</f>
        <v>0</v>
      </c>
      <c r="AM339" s="7">
        <f>IF(OR($E335=0,AL344=0),0,IF($H343&gt;0,(MIN($H343/IF($E335&lt;=5,1,($E335-5)),$H343-SUM($H339:AL339))), (MAX($H343/IF($E335&lt;=5,1,($E335-5)),$H343-SUM($H339:AL339)))))</f>
        <v>0</v>
      </c>
      <c r="AN339" s="7">
        <f>IF(OR($E335=0,AM344=0),0,IF($H343&gt;0,(MIN($H343/IF($E335&lt;=5,1,($E335-5)),$H343-SUM($H339:AM339))), (MAX($H343/IF($E335&lt;=5,1,($E335-5)),$H343-SUM($H339:AM339)))))</f>
        <v>0</v>
      </c>
      <c r="AO339" s="7">
        <f>IF(OR($E335=0,AN344=0),0,IF($H343&gt;0,(MIN($H343/IF($E335&lt;=5,1,($E335-5)),$H343-SUM($H339:AN339))), (MAX($H343/IF($E335&lt;=5,1,($E335-5)),$H343-SUM($H339:AN339)))))</f>
        <v>0</v>
      </c>
      <c r="AP339" s="7">
        <f>IF(OR($E335=0,AO344=0),0,IF($H343&gt;0,(MIN($H343/IF($E335&lt;=5,1,($E335-5)),$H343-SUM($H339:AO339))), (MAX($H343/IF($E335&lt;=5,1,($E335-5)),$H343-SUM($H339:AO339)))))</f>
        <v>0</v>
      </c>
      <c r="AQ339" s="7">
        <f>IF(OR($E335=0,AP344=0),0,IF($H343&gt;0,(MIN($H343/IF($E335&lt;=5,1,($E335-5)),$H343-SUM($H339:AP339))), (MAX($H343/IF($E335&lt;=5,1,($E335-5)),$H343-SUM($H339:AP339)))))</f>
        <v>0</v>
      </c>
      <c r="AR339" s="7">
        <f>IF(OR($E335=0,AQ344=0),0,IF($H343&gt;0,(MIN($H343/IF($E335&lt;=5,1,($E335-5)),$H343-SUM($H339:AQ339))), (MAX($H343/IF($E335&lt;=5,1,($E335-5)),$H343-SUM($H339:AQ339)))))</f>
        <v>0</v>
      </c>
      <c r="AS339" s="7">
        <f>IF(OR($E335=0,AR344=0),0,IF($H343&gt;0,(MIN($H343/IF($E335&lt;=5,1,($E335-5)),$H343-SUM($H339:AR339))), (MAX($H343/IF($E335&lt;=5,1,($E335-5)),$H343-SUM($H339:AR339)))))</f>
        <v>0</v>
      </c>
      <c r="AT339" s="7">
        <f>IF(OR($E335=0,AS344=0),0,IF($H343&gt;0,(MIN($H343/IF($E335&lt;=5,1,($E335-5)),$H343-SUM($H339:AS339))), (MAX($H343/IF($E335&lt;=5,1,($E335-5)),$H343-SUM($H339:AS339)))))</f>
        <v>0</v>
      </c>
      <c r="AU339" s="7">
        <f>IF(OR($E335=0,AT344=0),0,IF($H343&gt;0,(MIN($H343/IF($E335&lt;=5,1,($E335-5)),$H343-SUM($H339:AT339))), (MAX($H343/IF($E335&lt;=5,1,($E335-5)),$H343-SUM($H339:AT339)))))</f>
        <v>0</v>
      </c>
      <c r="AV339" s="7">
        <f>IF(OR($E335=0,AU344=0),0,IF($H343&gt;0,(MIN($H343/IF($E335&lt;=5,1,($E335-5)),$H343-SUM($H339:AU339))), (MAX($H343/IF($E335&lt;=5,1,($E335-5)),$H343-SUM($H339:AU339)))))</f>
        <v>0</v>
      </c>
      <c r="AW339" s="7">
        <f>IF(OR($E335=0,AV344=0),0,IF($H343&gt;0,(MIN($H343/IF($E335&lt;=5,1,($E335-5)),$H343-SUM($H339:AV339))), (MAX($H343/IF($E335&lt;=5,1,($E335-5)),$H343-SUM($H339:AV339)))))</f>
        <v>0</v>
      </c>
      <c r="AX339" s="7">
        <f>IF(OR($E335=0,AW344=0),0,IF($H343&gt;0,(MIN($H343/IF($E335&lt;=5,1,($E335-5)),$H343-SUM($H339:AW339))), (MAX($H343/IF($E335&lt;=5,1,($E335-5)),$H343-SUM($H339:AW339)))))</f>
        <v>0</v>
      </c>
      <c r="AY339" s="7">
        <f>IF(OR($E335=0,AX344=0),0,IF($H343&gt;0,(MIN($H343/IF($E335&lt;=5,1,($E335-5)),$H343-SUM($H339:AX339))), (MAX($H343/IF($E335&lt;=5,1,($E335-5)),$H343-SUM($H339:AX339)))))</f>
        <v>0</v>
      </c>
      <c r="AZ339" s="7">
        <f>IF(OR($E335=0,AY344=0),0,IF($H343&gt;0,(MIN($H343/IF($E335&lt;=5,1,($E335-5)),$H343-SUM($H339:AY339))), (MAX($H343/IF($E335&lt;=5,1,($E335-5)),$H343-SUM($H339:AY339)))))</f>
        <v>0</v>
      </c>
      <c r="BA339" s="7">
        <f>IF(OR($E335=0,AZ344=0),0,IF($H343&gt;0,(MIN($H343/IF($E335&lt;=5,1,($E335-5)),$H343-SUM($H339:AZ339))), (MAX($H343/IF($E335&lt;=5,1,($E335-5)),$H343-SUM($H339:AZ339)))))</f>
        <v>0</v>
      </c>
      <c r="BB339" s="7">
        <f>IF(OR($E335=0,BA344=0),0,IF($H343&gt;0,(MIN($H343/IF($E335&lt;=5,1,($E335-5)),$H343-SUM($H339:BA339))), (MAX($H343/IF($E335&lt;=5,1,($E335-5)),$H343-SUM($H339:BA339)))))</f>
        <v>0</v>
      </c>
      <c r="BC339" s="7">
        <f>IF(OR($E335=0,BB344=0),0,IF($H343&gt;0,(MIN($H343/IF($E335&lt;=5,1,($E335-5)),$H343-SUM($H339:BB339))), (MAX($H343/IF($E335&lt;=5,1,($E335-5)),$H343-SUM($H339:BB339)))))</f>
        <v>0</v>
      </c>
      <c r="BD339" s="7">
        <f>IF(OR($E335=0,BC344=0),0,IF($H343&gt;0,(MIN($H343/IF($E335&lt;=5,1,($E335-5)),$H343-SUM($H339:BC339))), (MAX($H343/IF($E335&lt;=5,1,($E335-5)),$H343-SUM($H339:BC339)))))</f>
        <v>0</v>
      </c>
      <c r="BE339" s="7">
        <f>IF(OR($E335=0,BD344=0),0,IF($H343&gt;0,(MIN($H343/IF($E335&lt;=5,1,($E335-5)),$H343-SUM($H339:BD339))), (MAX($H343/IF($E335&lt;=5,1,($E335-5)),$H343-SUM($H339:BD339)))))</f>
        <v>0</v>
      </c>
      <c r="BF339" s="7">
        <f>IF(OR($E335=0,BE344=0),0,IF($H343&gt;0,(MIN($H343/IF($E335&lt;=5,1,($E335-5)),$H343-SUM($H339:BE339))), (MAX($H343/IF($E335&lt;=5,1,($E335-5)),$H343-SUM($H339:BE339)))))</f>
        <v>0</v>
      </c>
      <c r="BG339" s="7">
        <f>IF(OR($E335=0,BF344=0),0,IF($H343&gt;0,(MIN($H343/IF($E335&lt;=5,1,($E335-5)),$H343-SUM($H339:BF339))), (MAX($H343/IF($E335&lt;=5,1,($E335-5)),$H343-SUM($H339:BF339)))))</f>
        <v>0</v>
      </c>
      <c r="BH339" s="7">
        <f>IF(OR($E335=0,BG344=0),0,IF($H343&gt;0,(MIN($H343/IF($E335&lt;=5,1,($E335-5)),$H343-SUM($H339:BG339))), (MAX($H343/IF($E335&lt;=5,1,($E335-5)),$H343-SUM($H339:BG339)))))</f>
        <v>0</v>
      </c>
      <c r="BI339" s="7">
        <f>IF(OR($E335=0,BH344=0),0,IF($H343&gt;0,(MIN($H343/IF($E335&lt;=5,1,($E335-5)),$H343-SUM($H339:BH339))), (MAX($H343/IF($E335&lt;=5,1,($E335-5)),$H343-SUM($H339:BH339)))))</f>
        <v>0</v>
      </c>
      <c r="BJ339" s="7">
        <f>IF(OR($E335=0,BI344=0),0,IF($H343&gt;0,(MIN($H343/IF($E335&lt;=5,1,($E335-5)),$H343-SUM($H339:BI339))), (MAX($H343/IF($E335&lt;=5,1,($E335-5)),$H343-SUM($H339:BI339)))))</f>
        <v>0</v>
      </c>
      <c r="BK339" s="7">
        <f>IF(OR($E335=0,BJ344=0),0,IF($H343&gt;0,(MIN($H343/IF($E335&lt;=5,1,($E335-5)),$H343-SUM($H339:BJ339))), (MAX($H343/IF($E335&lt;=5,1,($E335-5)),$H343-SUM($H339:BJ339)))))</f>
        <v>0</v>
      </c>
    </row>
    <row r="340" spans="2:63" outlineLevel="1">
      <c r="B340" t="s">
        <v>46</v>
      </c>
      <c r="D340" s="7"/>
      <c r="E340" s="7"/>
      <c r="F340" s="7"/>
      <c r="G340" s="7"/>
      <c r="H340" s="10"/>
      <c r="I340" s="11"/>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row>
    <row r="341" spans="2:63" outlineLevel="1">
      <c r="B341" t="s">
        <v>42</v>
      </c>
      <c r="D341" s="7"/>
      <c r="E341" s="7"/>
      <c r="F341" s="7"/>
      <c r="G341" s="7"/>
      <c r="H341" s="10">
        <f>Inputs!D71/Inputs!I5</f>
        <v>-0.93855564433272387</v>
      </c>
      <c r="I341" s="11"/>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row>
    <row r="342" spans="2:63" outlineLevel="1">
      <c r="B342" t="s">
        <v>43</v>
      </c>
      <c r="D342" s="67"/>
      <c r="E342" s="67"/>
      <c r="F342" s="67"/>
      <c r="G342" s="67"/>
      <c r="H342" s="68">
        <f>Inputs!I95/Inputs!I5</f>
        <v>-0.34131437791605218</v>
      </c>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row>
    <row r="343" spans="2:63" outlineLevel="1">
      <c r="B343" t="s">
        <v>29</v>
      </c>
      <c r="D343" s="7">
        <f t="shared" ref="D343" si="922">SUM(D341:D342)</f>
        <v>0</v>
      </c>
      <c r="E343" s="7">
        <f t="shared" ref="E343" si="923">SUM(E341:E342)</f>
        <v>0</v>
      </c>
      <c r="F343" s="7">
        <f t="shared" ref="F343" si="924">SUM(F341:F342)</f>
        <v>0</v>
      </c>
      <c r="G343" s="7">
        <f t="shared" ref="G343" si="925">SUM(G341:G342)</f>
        <v>0</v>
      </c>
      <c r="H343" s="10">
        <f>SUM(H341:H342)</f>
        <v>-1.279870022248776</v>
      </c>
      <c r="I343" s="11">
        <f t="shared" ref="I343" si="926">SUM(I341:I342)</f>
        <v>0</v>
      </c>
      <c r="J343" s="7">
        <f t="shared" ref="J343" si="927">SUM(J341:J342)</f>
        <v>0</v>
      </c>
      <c r="K343" s="7">
        <f t="shared" ref="K343" si="928">SUM(K341:K342)</f>
        <v>0</v>
      </c>
      <c r="L343" s="7">
        <f t="shared" ref="L343" si="929">SUM(L341:L342)</f>
        <v>0</v>
      </c>
      <c r="M343" s="7">
        <f t="shared" ref="M343" si="930">SUM(M341:M342)</f>
        <v>0</v>
      </c>
      <c r="N343" s="7">
        <f t="shared" ref="N343" si="931">SUM(N341:N342)</f>
        <v>0</v>
      </c>
      <c r="O343" s="7">
        <f t="shared" ref="O343" si="932">SUM(O341:O342)</f>
        <v>0</v>
      </c>
      <c r="P343" s="7">
        <f t="shared" ref="P343" si="933">SUM(P341:P342)</f>
        <v>0</v>
      </c>
      <c r="Q343" s="7">
        <f t="shared" ref="Q343" si="934">SUM(Q341:Q342)</f>
        <v>0</v>
      </c>
      <c r="R343" s="7">
        <f t="shared" ref="R343" si="935">SUM(R341:R342)</f>
        <v>0</v>
      </c>
      <c r="S343" s="7">
        <f t="shared" ref="S343" si="936">SUM(S341:S342)</f>
        <v>0</v>
      </c>
      <c r="T343" s="7">
        <f t="shared" ref="T343" si="937">SUM(T341:T342)</f>
        <v>0</v>
      </c>
      <c r="U343" s="7">
        <f t="shared" ref="U343" si="938">SUM(U341:U342)</f>
        <v>0</v>
      </c>
      <c r="V343" s="7">
        <f t="shared" ref="V343" si="939">SUM(V341:V342)</f>
        <v>0</v>
      </c>
      <c r="W343" s="7">
        <f t="shared" ref="W343" si="940">SUM(W341:W342)</f>
        <v>0</v>
      </c>
      <c r="X343" s="7">
        <f t="shared" ref="X343" si="941">SUM(X341:X342)</f>
        <v>0</v>
      </c>
      <c r="Y343" s="7">
        <f t="shared" ref="Y343" si="942">SUM(Y341:Y342)</f>
        <v>0</v>
      </c>
      <c r="Z343" s="7">
        <f t="shared" ref="Z343" si="943">SUM(Z341:Z342)</f>
        <v>0</v>
      </c>
      <c r="AA343" s="7">
        <f t="shared" ref="AA343" si="944">SUM(AA341:AA342)</f>
        <v>0</v>
      </c>
      <c r="AB343" s="7">
        <f t="shared" ref="AB343" si="945">SUM(AB341:AB342)</f>
        <v>0</v>
      </c>
      <c r="AC343" s="7">
        <f t="shared" ref="AC343" si="946">SUM(AC341:AC342)</f>
        <v>0</v>
      </c>
      <c r="AD343" s="7">
        <f t="shared" ref="AD343" si="947">SUM(AD341:AD342)</f>
        <v>0</v>
      </c>
      <c r="AE343" s="7">
        <f t="shared" ref="AE343" si="948">SUM(AE341:AE342)</f>
        <v>0</v>
      </c>
      <c r="AF343" s="7">
        <f t="shared" ref="AF343" si="949">SUM(AF341:AF342)</f>
        <v>0</v>
      </c>
      <c r="AG343" s="7">
        <f t="shared" ref="AG343" si="950">SUM(AG341:AG342)</f>
        <v>0</v>
      </c>
      <c r="AH343" s="7">
        <f t="shared" ref="AH343" si="951">SUM(AH341:AH342)</f>
        <v>0</v>
      </c>
      <c r="AI343" s="7">
        <f t="shared" ref="AI343" si="952">SUM(AI341:AI342)</f>
        <v>0</v>
      </c>
      <c r="AJ343" s="7">
        <f t="shared" ref="AJ343" si="953">SUM(AJ341:AJ342)</f>
        <v>0</v>
      </c>
      <c r="AK343" s="7">
        <f t="shared" ref="AK343" si="954">SUM(AK341:AK342)</f>
        <v>0</v>
      </c>
      <c r="AL343" s="7">
        <f t="shared" ref="AL343" si="955">SUM(AL341:AL342)</f>
        <v>0</v>
      </c>
      <c r="AM343" s="7">
        <f t="shared" ref="AM343" si="956">SUM(AM341:AM342)</f>
        <v>0</v>
      </c>
      <c r="AN343" s="7">
        <f t="shared" ref="AN343" si="957">SUM(AN341:AN342)</f>
        <v>0</v>
      </c>
      <c r="AO343" s="7">
        <f t="shared" ref="AO343" si="958">SUM(AO341:AO342)</f>
        <v>0</v>
      </c>
      <c r="AP343" s="7">
        <f t="shared" ref="AP343" si="959">SUM(AP341:AP342)</f>
        <v>0</v>
      </c>
      <c r="AQ343" s="7">
        <f t="shared" ref="AQ343" si="960">SUM(AQ341:AQ342)</f>
        <v>0</v>
      </c>
      <c r="AR343" s="7">
        <f t="shared" ref="AR343" si="961">SUM(AR341:AR342)</f>
        <v>0</v>
      </c>
      <c r="AS343" s="7">
        <f t="shared" ref="AS343" si="962">SUM(AS341:AS342)</f>
        <v>0</v>
      </c>
      <c r="AT343" s="7">
        <f t="shared" ref="AT343" si="963">SUM(AT341:AT342)</f>
        <v>0</v>
      </c>
      <c r="AU343" s="7">
        <f t="shared" ref="AU343" si="964">SUM(AU341:AU342)</f>
        <v>0</v>
      </c>
      <c r="AV343" s="7">
        <f t="shared" ref="AV343" si="965">SUM(AV341:AV342)</f>
        <v>0</v>
      </c>
      <c r="AW343" s="7">
        <f t="shared" ref="AW343" si="966">SUM(AW341:AW342)</f>
        <v>0</v>
      </c>
      <c r="AX343" s="7">
        <f t="shared" ref="AX343" si="967">SUM(AX341:AX342)</f>
        <v>0</v>
      </c>
      <c r="AY343" s="7">
        <f t="shared" ref="AY343" si="968">SUM(AY341:AY342)</f>
        <v>0</v>
      </c>
      <c r="AZ343" s="7">
        <f t="shared" ref="AZ343" si="969">SUM(AZ341:AZ342)</f>
        <v>0</v>
      </c>
      <c r="BA343" s="7">
        <f t="shared" ref="BA343" si="970">SUM(BA341:BA342)</f>
        <v>0</v>
      </c>
      <c r="BB343" s="7">
        <f t="shared" ref="BB343" si="971">SUM(BB341:BB342)</f>
        <v>0</v>
      </c>
      <c r="BC343" s="7">
        <f t="shared" ref="BC343" si="972">SUM(BC341:BC342)</f>
        <v>0</v>
      </c>
      <c r="BD343" s="7">
        <f t="shared" ref="BD343" si="973">SUM(BD341:BD342)</f>
        <v>0</v>
      </c>
      <c r="BE343" s="7">
        <f t="shared" ref="BE343" si="974">SUM(BE341:BE342)</f>
        <v>0</v>
      </c>
      <c r="BF343" s="7">
        <f t="shared" ref="BF343" si="975">SUM(BF341:BF342)</f>
        <v>0</v>
      </c>
      <c r="BG343" s="7">
        <f t="shared" ref="BG343" si="976">SUM(BG341:BG342)</f>
        <v>0</v>
      </c>
      <c r="BH343" s="7">
        <f t="shared" ref="BH343" si="977">SUM(BH341:BH342)</f>
        <v>0</v>
      </c>
      <c r="BI343" s="7">
        <f t="shared" ref="BI343" si="978">SUM(BI341:BI342)</f>
        <v>0</v>
      </c>
      <c r="BJ343" s="7">
        <f t="shared" ref="BJ343" si="979">SUM(BJ341:BJ342)</f>
        <v>0</v>
      </c>
      <c r="BK343" s="7">
        <f t="shared" ref="BK343" si="980">SUM(BK341:BK342)</f>
        <v>0</v>
      </c>
    </row>
    <row r="344" spans="2:63" outlineLevel="1">
      <c r="B344" t="s">
        <v>44</v>
      </c>
      <c r="C344" s="8">
        <f>D335</f>
        <v>10.800590338377303</v>
      </c>
      <c r="D344" s="7">
        <f>C344-D338-D339+D343</f>
        <v>10.372561292734149</v>
      </c>
      <c r="E344" s="7">
        <f t="shared" ref="E344" si="981">D344-E338-E339+E343</f>
        <v>9.9445322470909954</v>
      </c>
      <c r="F344" s="7">
        <f t="shared" ref="F344" si="982">E344-F338-F339+F343</f>
        <v>9.5165032014478417</v>
      </c>
      <c r="G344" s="7">
        <f t="shared" ref="G344" si="983">F344-G338-G339+G343</f>
        <v>9.088474155804688</v>
      </c>
      <c r="H344" s="10">
        <f t="shared" ref="H344" si="984">G344-H338-H339+H343</f>
        <v>7.3805750879127583</v>
      </c>
      <c r="I344" s="11">
        <f t="shared" ref="I344" si="985">H344-I338-I339+I343</f>
        <v>7.0158016298522394</v>
      </c>
      <c r="J344" s="7">
        <f t="shared" ref="J344" si="986">I344-J338-J339+J343</f>
        <v>6.6510281717917206</v>
      </c>
      <c r="K344" s="7">
        <f t="shared" ref="K344" si="987">J344-K338-K339+K343</f>
        <v>6.2862547137312017</v>
      </c>
      <c r="L344" s="7">
        <f t="shared" ref="L344" si="988">K344-L338-L339+L343</f>
        <v>5.9214812556706828</v>
      </c>
      <c r="M344" s="7">
        <f t="shared" ref="M344" si="989">L344-M338-M339+M343</f>
        <v>5.556707797610164</v>
      </c>
      <c r="N344" s="7">
        <f t="shared" ref="N344" si="990">M344-N338-N339+N343</f>
        <v>5.1919343395496451</v>
      </c>
      <c r="O344" s="7">
        <f t="shared" ref="O344" si="991">N344-O338-O339+O343</f>
        <v>4.8271608814891263</v>
      </c>
      <c r="P344" s="7">
        <f t="shared" ref="P344" si="992">O344-P338-P339+P343</f>
        <v>4.4623874234286074</v>
      </c>
      <c r="Q344" s="7">
        <f t="shared" ref="Q344" si="993">P344-Q338-Q339+Q343</f>
        <v>4.0976139653680885</v>
      </c>
      <c r="R344" s="7">
        <f t="shared" ref="R344" si="994">Q344-R338-R339+R343</f>
        <v>3.7328405073075697</v>
      </c>
      <c r="S344" s="7">
        <f t="shared" ref="S344" si="995">R344-S338-S339+S343</f>
        <v>3.3680670492470508</v>
      </c>
      <c r="T344" s="7">
        <f t="shared" ref="T344" si="996">S344-T338-T339+T343</f>
        <v>3.0032935911865319</v>
      </c>
      <c r="U344" s="7">
        <f t="shared" ref="U344" si="997">T344-U338-U339+U343</f>
        <v>2.6385201331260131</v>
      </c>
      <c r="V344" s="7">
        <f t="shared" ref="V344" si="998">U344-V338-V339+V343</f>
        <v>2.2737466750654942</v>
      </c>
      <c r="W344" s="7">
        <f t="shared" ref="W344" si="999">V344-W338-W339+W343</f>
        <v>1.9089732170049756</v>
      </c>
      <c r="X344" s="7">
        <f t="shared" ref="X344" si="1000">W344-X338-X339+X343</f>
        <v>1.5441997589444569</v>
      </c>
      <c r="Y344" s="7">
        <f t="shared" ref="Y344" si="1001">X344-Y338-Y339+Y343</f>
        <v>1.1794263008839383</v>
      </c>
      <c r="Z344" s="7">
        <f t="shared" ref="Z344" si="1002">Y344-Z338-Z339+Z343</f>
        <v>0.81465284282341976</v>
      </c>
      <c r="AA344" s="7">
        <f t="shared" ref="AA344" si="1003">Z344-AA338-AA339+AA343</f>
        <v>0.44987938476290124</v>
      </c>
      <c r="AB344" s="7">
        <f t="shared" ref="AB344" si="1004">AA344-AB338-AB339+AB343</f>
        <v>8.5105926702382678E-2</v>
      </c>
      <c r="AC344" s="7">
        <f t="shared" ref="AC344" si="1005">AB344-AC338-AC339+AC343</f>
        <v>-1.6930901125533637E-15</v>
      </c>
      <c r="AD344" s="7">
        <f t="shared" ref="AD344" si="1006">AC344-AD338-AD339+AD343</f>
        <v>-1.6930901125533637E-15</v>
      </c>
      <c r="AE344" s="7">
        <f t="shared" ref="AE344" si="1007">AD344-AE338-AE339+AE343</f>
        <v>-1.6930901125533637E-15</v>
      </c>
      <c r="AF344" s="7">
        <f t="shared" ref="AF344" si="1008">AE344-AF338-AF339+AF343</f>
        <v>-1.6930901125533637E-15</v>
      </c>
      <c r="AG344" s="7">
        <f t="shared" ref="AG344" si="1009">AF344-AG338-AG339+AG343</f>
        <v>-1.6930901125533637E-15</v>
      </c>
      <c r="AH344" s="7">
        <f t="shared" ref="AH344" si="1010">AG344-AH338-AH339+AH343</f>
        <v>-1.6930901125533637E-15</v>
      </c>
      <c r="AI344" s="7">
        <f t="shared" ref="AI344" si="1011">AH344-AI338-AI339+AI343</f>
        <v>-1.6930901125533637E-15</v>
      </c>
      <c r="AJ344" s="7">
        <f t="shared" ref="AJ344" si="1012">AI344-AJ338-AJ339+AJ343</f>
        <v>-1.6930901125533637E-15</v>
      </c>
      <c r="AK344" s="7">
        <f t="shared" ref="AK344" si="1013">AJ344-AK338-AK339+AK343</f>
        <v>-1.6930901125533637E-15</v>
      </c>
      <c r="AL344" s="7">
        <f t="shared" ref="AL344" si="1014">AK344-AL338-AL339+AL343</f>
        <v>-1.6930901125533637E-15</v>
      </c>
      <c r="AM344" s="7">
        <f t="shared" ref="AM344" si="1015">AL344-AM338-AM339+AM343</f>
        <v>-1.6930901125533637E-15</v>
      </c>
      <c r="AN344" s="7">
        <f t="shared" ref="AN344" si="1016">AM344-AN338-AN339+AN343</f>
        <v>-1.6930901125533637E-15</v>
      </c>
      <c r="AO344" s="7">
        <f t="shared" ref="AO344" si="1017">AN344-AO338-AO339+AO343</f>
        <v>-1.6930901125533637E-15</v>
      </c>
      <c r="AP344" s="7">
        <f t="shared" ref="AP344" si="1018">AO344-AP338-AP339+AP343</f>
        <v>-1.6930901125533637E-15</v>
      </c>
      <c r="AQ344" s="7">
        <f t="shared" ref="AQ344" si="1019">AP344-AQ338-AQ339+AQ343</f>
        <v>-1.6930901125533637E-15</v>
      </c>
      <c r="AR344" s="7">
        <f t="shared" ref="AR344" si="1020">AQ344-AR338-AR339+AR343</f>
        <v>-1.6930901125533637E-15</v>
      </c>
      <c r="AS344" s="7">
        <f t="shared" ref="AS344" si="1021">AR344-AS338-AS339+AS343</f>
        <v>-1.6930901125533637E-15</v>
      </c>
      <c r="AT344" s="7">
        <f t="shared" ref="AT344" si="1022">AS344-AT338-AT339+AT343</f>
        <v>-1.6930901125533637E-15</v>
      </c>
      <c r="AU344" s="7">
        <f t="shared" ref="AU344" si="1023">AT344-AU338-AU339+AU343</f>
        <v>-1.6930901125533637E-15</v>
      </c>
      <c r="AV344" s="7">
        <f t="shared" ref="AV344" si="1024">AU344-AV338-AV339+AV343</f>
        <v>-1.6930901125533637E-15</v>
      </c>
      <c r="AW344" s="7">
        <f t="shared" ref="AW344" si="1025">AV344-AW338-AW339+AW343</f>
        <v>-1.6930901125533637E-15</v>
      </c>
      <c r="AX344" s="7">
        <f t="shared" ref="AX344" si="1026">AW344-AX338-AX339+AX343</f>
        <v>-1.6930901125533637E-15</v>
      </c>
      <c r="AY344" s="7">
        <f t="shared" ref="AY344" si="1027">AX344-AY338-AY339+AY343</f>
        <v>-1.6930901125533637E-15</v>
      </c>
      <c r="AZ344" s="7">
        <f t="shared" ref="AZ344" si="1028">AY344-AZ338-AZ339+AZ343</f>
        <v>-1.6930901125533637E-15</v>
      </c>
      <c r="BA344" s="7">
        <f t="shared" ref="BA344" si="1029">AZ344-BA338-BA339+BA343</f>
        <v>-1.6930901125533637E-15</v>
      </c>
      <c r="BB344" s="7">
        <f t="shared" ref="BB344" si="1030">BA344-BB338-BB339+BB343</f>
        <v>-1.6930901125533637E-15</v>
      </c>
      <c r="BC344" s="7">
        <f t="shared" ref="BC344" si="1031">BB344-BC338-BC339+BC343</f>
        <v>-1.6930901125533637E-15</v>
      </c>
      <c r="BD344" s="7">
        <f t="shared" ref="BD344" si="1032">BC344-BD338-BD339+BD343</f>
        <v>-1.6930901125533637E-15</v>
      </c>
      <c r="BE344" s="7">
        <f t="shared" ref="BE344" si="1033">BD344-BE338-BE339+BE343</f>
        <v>-1.6930901125533637E-15</v>
      </c>
      <c r="BF344" s="7">
        <f t="shared" ref="BF344" si="1034">BE344-BF338-BF339+BF343</f>
        <v>-1.6930901125533637E-15</v>
      </c>
      <c r="BG344" s="7">
        <f t="shared" ref="BG344" si="1035">BF344-BG338-BG339+BG343</f>
        <v>-1.6930901125533637E-15</v>
      </c>
      <c r="BH344" s="7">
        <f t="shared" ref="BH344" si="1036">BG344-BH338-BH339+BH343</f>
        <v>-1.6930901125533637E-15</v>
      </c>
      <c r="BI344" s="7">
        <f t="shared" ref="BI344" si="1037">BH344-BI338-BI339+BI343</f>
        <v>-1.6930901125533637E-15</v>
      </c>
      <c r="BJ344" s="7">
        <f t="shared" ref="BJ344" si="1038">BI344-BJ338-BJ339+BJ343</f>
        <v>-1.6930901125533637E-15</v>
      </c>
      <c r="BK344" s="7">
        <f t="shared" ref="BK344" si="1039">BJ344-BK338-BK339+BK343</f>
        <v>-1.6930901125533637E-15</v>
      </c>
    </row>
    <row r="345" spans="2:63" outlineLevel="1">
      <c r="D345" s="7"/>
      <c r="E345" s="7"/>
      <c r="F345" s="7"/>
      <c r="G345" s="7"/>
      <c r="H345" s="10"/>
      <c r="I345" s="11"/>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row>
    <row r="346" spans="2:63" outlineLevel="1">
      <c r="D346" s="7"/>
      <c r="E346" s="7"/>
      <c r="F346" s="7"/>
      <c r="G346" s="7"/>
      <c r="H346" s="10"/>
      <c r="I346" s="11"/>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row>
    <row r="347" spans="2:63" outlineLevel="1">
      <c r="B347" t="s">
        <v>27</v>
      </c>
      <c r="D347" s="7">
        <f>Inputs!E39*(1+Inputs!E9)^0.5</f>
        <v>0</v>
      </c>
      <c r="E347" s="7">
        <f>Inputs!F39*(1+Inputs!F9)^0.5</f>
        <v>0</v>
      </c>
      <c r="F347" s="7">
        <f>Inputs!G39*(1+Inputs!G9)^0.5</f>
        <v>0</v>
      </c>
      <c r="G347" s="7">
        <f>Inputs!H39*(1+Inputs!H9)^0.5</f>
        <v>0</v>
      </c>
      <c r="H347" s="10">
        <f>Inputs!I39*(1+Inputs!I9)^0.5</f>
        <v>0</v>
      </c>
      <c r="I347" s="11"/>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row>
    <row r="348" spans="2:63" outlineLevel="1">
      <c r="D348" s="7"/>
      <c r="E348" s="7"/>
      <c r="F348" s="7"/>
      <c r="G348" s="7"/>
      <c r="H348" s="10"/>
      <c r="I348" s="11"/>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row>
    <row r="349" spans="2:63" outlineLevel="1">
      <c r="B349" t="s">
        <v>48</v>
      </c>
      <c r="D349" s="7"/>
      <c r="E349" s="7"/>
      <c r="F349" s="7"/>
      <c r="G349" s="7"/>
      <c r="H349" s="10"/>
      <c r="I349" s="11"/>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row>
    <row r="350" spans="2:63" outlineLevel="1">
      <c r="B350" s="14">
        <v>2013</v>
      </c>
      <c r="C350">
        <v>1</v>
      </c>
      <c r="D350" s="7"/>
      <c r="E350" s="7">
        <f>IF($F$335="n/a",0,IF(E$3&lt;=$C350,0,IF(E$3&gt;($F$335+$C350),INDEX($D$347:$W$347,,$C350)-SUM($D350:D350),INDEX($D$347:$W$347,,$C350)/$F$335)))</f>
        <v>0</v>
      </c>
      <c r="F350" s="7">
        <f>IF($F$335="n/a",0,IF(F$3&lt;=$C350,0,IF(F$3&gt;($F$335+$C350),INDEX($D$347:$W$347,,$C350)-SUM($D350:E350),INDEX($D$347:$W$347,,$C350)/$F$335)))</f>
        <v>0</v>
      </c>
      <c r="G350" s="7">
        <f>IF($F$335="n/a",0,IF(G$3&lt;=$C350,0,IF(G$3&gt;($F$335+$C350),INDEX($D$347:$W$347,,$C350)-SUM($D350:F350),INDEX($D$347:$W$347,,$C350)/$F$335)))</f>
        <v>0</v>
      </c>
      <c r="H350" s="10">
        <f>IF($F$335="n/a",0,IF(H$3&lt;=$C350,0,IF(H$3&gt;($F$335+$C350),INDEX($D$347:$W$347,,$C350)-SUM($D350:G350),INDEX($D$347:$W$347,,$C350)/$F$335)))</f>
        <v>0</v>
      </c>
      <c r="I350" s="11">
        <f>IF($F$335="n/a",0,IF(I$3&lt;=$C350,0,IF(I$3&gt;($F$335+$C350),INDEX($D$347:$W$347,,$C350)-SUM($D350:H350),INDEX($D$347:$W$347,,$C350)/$F$335)))</f>
        <v>0</v>
      </c>
      <c r="J350" s="7">
        <f>IF($F$335="n/a",0,IF(J$3&lt;=$C350,0,IF(J$3&gt;($F$335+$C350),INDEX($D$347:$W$347,,$C350)-SUM($D350:I350),INDEX($D$347:$W$347,,$C350)/$F$335)))</f>
        <v>0</v>
      </c>
      <c r="K350" s="7">
        <f>IF($F$335="n/a",0,IF(K$3&lt;=$C350,0,IF(K$3&gt;($F$335+$C350),INDEX($D$347:$W$347,,$C350)-SUM($D350:J350),INDEX($D$347:$W$347,,$C350)/$F$335)))</f>
        <v>0</v>
      </c>
      <c r="L350" s="7">
        <f>IF($F$335="n/a",0,IF(L$3&lt;=$C350,0,IF(L$3&gt;($F$335+$C350),INDEX($D$347:$W$347,,$C350)-SUM($D350:K350),INDEX($D$347:$W$347,,$C350)/$F$335)))</f>
        <v>0</v>
      </c>
      <c r="M350" s="7">
        <f>IF($F$335="n/a",0,IF(M$3&lt;=$C350,0,IF(M$3&gt;($F$335+$C350),INDEX($D$347:$W$347,,$C350)-SUM($D350:L350),INDEX($D$347:$W$347,,$C350)/$F$335)))</f>
        <v>0</v>
      </c>
      <c r="N350" s="7">
        <f>IF($F$335="n/a",0,IF(N$3&lt;=$C350,0,IF(N$3&gt;($F$335+$C350),INDEX($D$347:$W$347,,$C350)-SUM($D350:M350),INDEX($D$347:$W$347,,$C350)/$F$335)))</f>
        <v>0</v>
      </c>
      <c r="O350" s="7">
        <f>IF($F$335="n/a",0,IF(O$3&lt;=$C350,0,IF(O$3&gt;($F$335+$C350),INDEX($D$347:$W$347,,$C350)-SUM($D350:N350),INDEX($D$347:$W$347,,$C350)/$F$335)))</f>
        <v>0</v>
      </c>
      <c r="P350" s="7">
        <f>IF($F$335="n/a",0,IF(P$3&lt;=$C350,0,IF(P$3&gt;($F$335+$C350),INDEX($D$347:$W$347,,$C350)-SUM($D350:O350),INDEX($D$347:$W$347,,$C350)/$F$335)))</f>
        <v>0</v>
      </c>
      <c r="Q350" s="7">
        <f>IF($F$335="n/a",0,IF(Q$3&lt;=$C350,0,IF(Q$3&gt;($F$335+$C350),INDEX($D$347:$W$347,,$C350)-SUM($D350:P350),INDEX($D$347:$W$347,,$C350)/$F$335)))</f>
        <v>0</v>
      </c>
      <c r="R350" s="7">
        <f>IF($F$335="n/a",0,IF(R$3&lt;=$C350,0,IF(R$3&gt;($F$335+$C350),INDEX($D$347:$W$347,,$C350)-SUM($D350:Q350),INDEX($D$347:$W$347,,$C350)/$F$335)))</f>
        <v>0</v>
      </c>
      <c r="S350" s="7">
        <f>IF($F$335="n/a",0,IF(S$3&lt;=$C350,0,IF(S$3&gt;($F$335+$C350),INDEX($D$347:$W$347,,$C350)-SUM($D350:R350),INDEX($D$347:$W$347,,$C350)/$F$335)))</f>
        <v>0</v>
      </c>
      <c r="T350" s="7">
        <f>IF($F$335="n/a",0,IF(T$3&lt;=$C350,0,IF(T$3&gt;($F$335+$C350),INDEX($D$347:$W$347,,$C350)-SUM($D350:S350),INDEX($D$347:$W$347,,$C350)/$F$335)))</f>
        <v>0</v>
      </c>
      <c r="U350" s="7">
        <f>IF($F$335="n/a",0,IF(U$3&lt;=$C350,0,IF(U$3&gt;($F$335+$C350),INDEX($D$347:$W$347,,$C350)-SUM($D350:T350),INDEX($D$347:$W$347,,$C350)/$F$335)))</f>
        <v>0</v>
      </c>
      <c r="V350" s="7">
        <f>IF($F$335="n/a",0,IF(V$3&lt;=$C350,0,IF(V$3&gt;($F$335+$C350),INDEX($D$347:$W$347,,$C350)-SUM($D350:U350),INDEX($D$347:$W$347,,$C350)/$F$335)))</f>
        <v>0</v>
      </c>
      <c r="W350" s="7">
        <f>IF($F$335="n/a",0,IF(W$3&lt;=$C350,0,IF(W$3&gt;($F$335+$C350),INDEX($D$347:$W$347,,$C350)-SUM($D350:V350),INDEX($D$347:$W$347,,$C350)/$F$335)))</f>
        <v>0</v>
      </c>
      <c r="X350" s="7">
        <f>IF($F$335="n/a",0,IF(X$3&lt;=$C350,0,IF(X$3&gt;($F$335+$C350),INDEX($D$347:$W$347,,$C350)-SUM($D350:W350),INDEX($D$347:$W$347,,$C350)/$F$335)))</f>
        <v>0</v>
      </c>
      <c r="Y350" s="7">
        <f>IF($F$335="n/a",0,IF(Y$3&lt;=$C350,0,IF(Y$3&gt;($F$335+$C350),INDEX($D$347:$W$347,,$C350)-SUM($D350:X350),INDEX($D$347:$W$347,,$C350)/$F$335)))</f>
        <v>0</v>
      </c>
      <c r="Z350" s="7">
        <f>IF($F$335="n/a",0,IF(Z$3&lt;=$C350,0,IF(Z$3&gt;($F$335+$C350),INDEX($D$347:$W$347,,$C350)-SUM($D350:Y350),INDEX($D$347:$W$347,,$C350)/$F$335)))</f>
        <v>0</v>
      </c>
      <c r="AA350" s="7">
        <f>IF($F$335="n/a",0,IF(AA$3&lt;=$C350,0,IF(AA$3&gt;($F$335+$C350),INDEX($D$347:$W$347,,$C350)-SUM($D350:Z350),INDEX($D$347:$W$347,,$C350)/$F$335)))</f>
        <v>0</v>
      </c>
      <c r="AB350" s="7">
        <f>IF($F$335="n/a",0,IF(AB$3&lt;=$C350,0,IF(AB$3&gt;($F$335+$C350),INDEX($D$347:$W$347,,$C350)-SUM($D350:AA350),INDEX($D$347:$W$347,,$C350)/$F$335)))</f>
        <v>0</v>
      </c>
      <c r="AC350" s="7">
        <f>IF($F$335="n/a",0,IF(AC$3&lt;=$C350,0,IF(AC$3&gt;($F$335+$C350),INDEX($D$347:$W$347,,$C350)-SUM($D350:AB350),INDEX($D$347:$W$347,,$C350)/$F$335)))</f>
        <v>0</v>
      </c>
      <c r="AD350" s="7">
        <f>IF($F$335="n/a",0,IF(AD$3&lt;=$C350,0,IF(AD$3&gt;($F$335+$C350),INDEX($D$347:$W$347,,$C350)-SUM($D350:AC350),INDEX($D$347:$W$347,,$C350)/$F$335)))</f>
        <v>0</v>
      </c>
      <c r="AE350" s="7">
        <f>IF($F$335="n/a",0,IF(AE$3&lt;=$C350,0,IF(AE$3&gt;($F$335+$C350),INDEX($D$347:$W$347,,$C350)-SUM($D350:AD350),INDEX($D$347:$W$347,,$C350)/$F$335)))</f>
        <v>0</v>
      </c>
      <c r="AF350" s="7">
        <f>IF($F$335="n/a",0,IF(AF$3&lt;=$C350,0,IF(AF$3&gt;($F$335+$C350),INDEX($D$347:$W$347,,$C350)-SUM($D350:AE350),INDEX($D$347:$W$347,,$C350)/$F$335)))</f>
        <v>0</v>
      </c>
      <c r="AG350" s="7">
        <f>IF($F$335="n/a",0,IF(AG$3&lt;=$C350,0,IF(AG$3&gt;($F$335+$C350),INDEX($D$347:$W$347,,$C350)-SUM($D350:AF350),INDEX($D$347:$W$347,,$C350)/$F$335)))</f>
        <v>0</v>
      </c>
      <c r="AH350" s="7">
        <f>IF($F$335="n/a",0,IF(AH$3&lt;=$C350,0,IF(AH$3&gt;($F$335+$C350),INDEX($D$347:$W$347,,$C350)-SUM($D350:AG350),INDEX($D$347:$W$347,,$C350)/$F$335)))</f>
        <v>0</v>
      </c>
      <c r="AI350" s="7">
        <f>IF($F$335="n/a",0,IF(AI$3&lt;=$C350,0,IF(AI$3&gt;($F$335+$C350),INDEX($D$347:$W$347,,$C350)-SUM($D350:AH350),INDEX($D$347:$W$347,,$C350)/$F$335)))</f>
        <v>0</v>
      </c>
      <c r="AJ350" s="7">
        <f>IF($F$335="n/a",0,IF(AJ$3&lt;=$C350,0,IF(AJ$3&gt;($F$335+$C350),INDEX($D$347:$W$347,,$C350)-SUM($D350:AI350),INDEX($D$347:$W$347,,$C350)/$F$335)))</f>
        <v>0</v>
      </c>
      <c r="AK350" s="7">
        <f>IF($F$335="n/a",0,IF(AK$3&lt;=$C350,0,IF(AK$3&gt;($F$335+$C350),INDEX($D$347:$W$347,,$C350)-SUM($D350:AJ350),INDEX($D$347:$W$347,,$C350)/$F$335)))</f>
        <v>0</v>
      </c>
      <c r="AL350" s="7">
        <f>IF($F$335="n/a",0,IF(AL$3&lt;=$C350,0,IF(AL$3&gt;($F$335+$C350),INDEX($D$347:$W$347,,$C350)-SUM($D350:AK350),INDEX($D$347:$W$347,,$C350)/$F$335)))</f>
        <v>0</v>
      </c>
      <c r="AM350" s="7">
        <f>IF($F$335="n/a",0,IF(AM$3&lt;=$C350,0,IF(AM$3&gt;($F$335+$C350),INDEX($D$347:$W$347,,$C350)-SUM($D350:AL350),INDEX($D$347:$W$347,,$C350)/$F$335)))</f>
        <v>0</v>
      </c>
      <c r="AN350" s="7">
        <f>IF($F$335="n/a",0,IF(AN$3&lt;=$C350,0,IF(AN$3&gt;($F$335+$C350),INDEX($D$347:$W$347,,$C350)-SUM($D350:AM350),INDEX($D$347:$W$347,,$C350)/$F$335)))</f>
        <v>0</v>
      </c>
      <c r="AO350" s="7">
        <f>IF($F$335="n/a",0,IF(AO$3&lt;=$C350,0,IF(AO$3&gt;($F$335+$C350),INDEX($D$347:$W$347,,$C350)-SUM($D350:AN350),INDEX($D$347:$W$347,,$C350)/$F$335)))</f>
        <v>0</v>
      </c>
      <c r="AP350" s="7">
        <f>IF($F$335="n/a",0,IF(AP$3&lt;=$C350,0,IF(AP$3&gt;($F$335+$C350),INDEX($D$347:$W$347,,$C350)-SUM($D350:AO350),INDEX($D$347:$W$347,,$C350)/$F$335)))</f>
        <v>0</v>
      </c>
      <c r="AQ350" s="7">
        <f>IF($F$335="n/a",0,IF(AQ$3&lt;=$C350,0,IF(AQ$3&gt;($F$335+$C350),INDEX($D$347:$W$347,,$C350)-SUM($D350:AP350),INDEX($D$347:$W$347,,$C350)/$F$335)))</f>
        <v>0</v>
      </c>
      <c r="AR350" s="7">
        <f>IF($F$335="n/a",0,IF(AR$3&lt;=$C350,0,IF(AR$3&gt;($F$335+$C350),INDEX($D$347:$W$347,,$C350)-SUM($D350:AQ350),INDEX($D$347:$W$347,,$C350)/$F$335)))</f>
        <v>0</v>
      </c>
      <c r="AS350" s="7">
        <f>IF($F$335="n/a",0,IF(AS$3&lt;=$C350,0,IF(AS$3&gt;($F$335+$C350),INDEX($D$347:$W$347,,$C350)-SUM($D350:AR350),INDEX($D$347:$W$347,,$C350)/$F$335)))</f>
        <v>0</v>
      </c>
      <c r="AT350" s="7">
        <f>IF($F$335="n/a",0,IF(AT$3&lt;=$C350,0,IF(AT$3&gt;($F$335+$C350),INDEX($D$347:$W$347,,$C350)-SUM($D350:AS350),INDEX($D$347:$W$347,,$C350)/$F$335)))</f>
        <v>0</v>
      </c>
      <c r="AU350" s="7">
        <f>IF($F$335="n/a",0,IF(AU$3&lt;=$C350,0,IF(AU$3&gt;($F$335+$C350),INDEX($D$347:$W$347,,$C350)-SUM($D350:AT350),INDEX($D$347:$W$347,,$C350)/$F$335)))</f>
        <v>0</v>
      </c>
      <c r="AV350" s="7">
        <f>IF($F$335="n/a",0,IF(AV$3&lt;=$C350,0,IF(AV$3&gt;($F$335+$C350),INDEX($D$347:$W$347,,$C350)-SUM($D350:AU350),INDEX($D$347:$W$347,,$C350)/$F$335)))</f>
        <v>0</v>
      </c>
      <c r="AW350" s="7">
        <f>IF($F$335="n/a",0,IF(AW$3&lt;=$C350,0,IF(AW$3&gt;($F$335+$C350),INDEX($D$347:$W$347,,$C350)-SUM($D350:AV350),INDEX($D$347:$W$347,,$C350)/$F$335)))</f>
        <v>0</v>
      </c>
      <c r="AX350" s="7">
        <f>IF($F$335="n/a",0,IF(AX$3&lt;=$C350,0,IF(AX$3&gt;($F$335+$C350),INDEX($D$347:$W$347,,$C350)-SUM($D350:AW350),INDEX($D$347:$W$347,,$C350)/$F$335)))</f>
        <v>0</v>
      </c>
      <c r="AY350" s="7">
        <f>IF($F$335="n/a",0,IF(AY$3&lt;=$C350,0,IF(AY$3&gt;($F$335+$C350),INDEX($D$347:$W$347,,$C350)-SUM($D350:AX350),INDEX($D$347:$W$347,,$C350)/$F$335)))</f>
        <v>0</v>
      </c>
      <c r="AZ350" s="7">
        <f>IF($F$335="n/a",0,IF(AZ$3&lt;=$C350,0,IF(AZ$3&gt;($F$335+$C350),INDEX($D$347:$W$347,,$C350)-SUM($D350:AY350),INDEX($D$347:$W$347,,$C350)/$F$335)))</f>
        <v>0</v>
      </c>
      <c r="BA350" s="7">
        <f>IF($F$335="n/a",0,IF(BA$3&lt;=$C350,0,IF(BA$3&gt;($F$335+$C350),INDEX($D$347:$W$347,,$C350)-SUM($D350:AZ350),INDEX($D$347:$W$347,,$C350)/$F$335)))</f>
        <v>0</v>
      </c>
      <c r="BB350" s="7">
        <f>IF($F$335="n/a",0,IF(BB$3&lt;=$C350,0,IF(BB$3&gt;($F$335+$C350),INDEX($D$347:$W$347,,$C350)-SUM($D350:BA350),INDEX($D$347:$W$347,,$C350)/$F$335)))</f>
        <v>0</v>
      </c>
      <c r="BC350" s="7">
        <f>IF($F$335="n/a",0,IF(BC$3&lt;=$C350,0,IF(BC$3&gt;($F$335+$C350),INDEX($D$347:$W$347,,$C350)-SUM($D350:BB350),INDEX($D$347:$W$347,,$C350)/$F$335)))</f>
        <v>0</v>
      </c>
      <c r="BD350" s="7">
        <f>IF($F$335="n/a",0,IF(BD$3&lt;=$C350,0,IF(BD$3&gt;($F$335+$C350),INDEX($D$347:$W$347,,$C350)-SUM($D350:BC350),INDEX($D$347:$W$347,,$C350)/$F$335)))</f>
        <v>0</v>
      </c>
      <c r="BE350" s="7">
        <f>IF($F$335="n/a",0,IF(BE$3&lt;=$C350,0,IF(BE$3&gt;($F$335+$C350),INDEX($D$347:$W$347,,$C350)-SUM($D350:BD350),INDEX($D$347:$W$347,,$C350)/$F$335)))</f>
        <v>0</v>
      </c>
      <c r="BF350" s="7">
        <f>IF($F$335="n/a",0,IF(BF$3&lt;=$C350,0,IF(BF$3&gt;($F$335+$C350),INDEX($D$347:$W$347,,$C350)-SUM($D350:BE350),INDEX($D$347:$W$347,,$C350)/$F$335)))</f>
        <v>0</v>
      </c>
      <c r="BG350" s="7">
        <f>IF($F$335="n/a",0,IF(BG$3&lt;=$C350,0,IF(BG$3&gt;($F$335+$C350),INDEX($D$347:$W$347,,$C350)-SUM($D350:BF350),INDEX($D$347:$W$347,,$C350)/$F$335)))</f>
        <v>0</v>
      </c>
      <c r="BH350" s="7">
        <f>IF($F$335="n/a",0,IF(BH$3&lt;=$C350,0,IF(BH$3&gt;($F$335+$C350),INDEX($D$347:$W$347,,$C350)-SUM($D350:BG350),INDEX($D$347:$W$347,,$C350)/$F$335)))</f>
        <v>0</v>
      </c>
      <c r="BI350" s="7">
        <f>IF($F$335="n/a",0,IF(BI$3&lt;=$C350,0,IF(BI$3&gt;($F$335+$C350),INDEX($D$347:$W$347,,$C350)-SUM($D350:BH350),INDEX($D$347:$W$347,,$C350)/$F$335)))</f>
        <v>0</v>
      </c>
      <c r="BJ350" s="7">
        <f>IF($F$335="n/a",0,IF(BJ$3&lt;=$C350,0,IF(BJ$3&gt;($F$335+$C350),INDEX($D$347:$W$347,,$C350)-SUM($D350:BI350),INDEX($D$347:$W$347,,$C350)/$F$335)))</f>
        <v>0</v>
      </c>
      <c r="BK350" s="7">
        <f>IF($F$335="n/a",0,IF(BK$3&lt;=$C350,0,IF(BK$3&gt;($F$335+$C350),INDEX($D$347:$W$347,,$C350)-SUM($D350:BJ350),INDEX($D$347:$W$347,,$C350)/$F$335)))</f>
        <v>0</v>
      </c>
    </row>
    <row r="351" spans="2:63" outlineLevel="1">
      <c r="B351" s="14">
        <v>2014</v>
      </c>
      <c r="C351">
        <v>2</v>
      </c>
      <c r="D351" s="7"/>
      <c r="E351" s="7">
        <f>IF($F$335="n/a",0,IF(E$3&lt;=$C351,0,IF(E$3&gt;($F$335+$C351),INDEX($D$347:$W$347,,$C351)-SUM($D351:D351),INDEX($D$347:$W$347,,$C351)/$F$335)))</f>
        <v>0</v>
      </c>
      <c r="F351" s="7">
        <f>IF($F$335="n/a",0,IF(F$3&lt;=$C351,0,IF(F$3&gt;($F$335+$C351),INDEX($D$347:$W$347,,$C351)-SUM($D351:E351),INDEX($D$347:$W$347,,$C351)/$F$335)))</f>
        <v>0</v>
      </c>
      <c r="G351" s="7">
        <f>IF($F$335="n/a",0,IF(G$3&lt;=$C351,0,IF(G$3&gt;($F$335+$C351),INDEX($D$347:$W$347,,$C351)-SUM($D351:F351),INDEX($D$347:$W$347,,$C351)/$F$335)))</f>
        <v>0</v>
      </c>
      <c r="H351" s="10">
        <f>IF($F$335="n/a",0,IF(H$3&lt;=$C351,0,IF(H$3&gt;($F$335+$C351),INDEX($D$347:$W$347,,$C351)-SUM($D351:G351),INDEX($D$347:$W$347,,$C351)/$F$335)))</f>
        <v>0</v>
      </c>
      <c r="I351" s="11">
        <f>IF($F$335="n/a",0,IF(I$3&lt;=$C351,0,IF(I$3&gt;($F$335+$C351),INDEX($D$347:$W$347,,$C351)-SUM($D351:H351),INDEX($D$347:$W$347,,$C351)/$F$335)))</f>
        <v>0</v>
      </c>
      <c r="J351" s="7">
        <f>IF($F$335="n/a",0,IF(J$3&lt;=$C351,0,IF(J$3&gt;($F$335+$C351),INDEX($D$347:$W$347,,$C351)-SUM($D351:I351),INDEX($D$347:$W$347,,$C351)/$F$335)))</f>
        <v>0</v>
      </c>
      <c r="K351" s="7">
        <f>IF($F$335="n/a",0,IF(K$3&lt;=$C351,0,IF(K$3&gt;($F$335+$C351),INDEX($D$347:$W$347,,$C351)-SUM($D351:J351),INDEX($D$347:$W$347,,$C351)/$F$335)))</f>
        <v>0</v>
      </c>
      <c r="L351" s="7">
        <f>IF($F$335="n/a",0,IF(L$3&lt;=$C351,0,IF(L$3&gt;($F$335+$C351),INDEX($D$347:$W$347,,$C351)-SUM($D351:K351),INDEX($D$347:$W$347,,$C351)/$F$335)))</f>
        <v>0</v>
      </c>
      <c r="M351" s="7">
        <f>IF($F$335="n/a",0,IF(M$3&lt;=$C351,0,IF(M$3&gt;($F$335+$C351),INDEX($D$347:$W$347,,$C351)-SUM($D351:L351),INDEX($D$347:$W$347,,$C351)/$F$335)))</f>
        <v>0</v>
      </c>
      <c r="N351" s="7">
        <f>IF($F$335="n/a",0,IF(N$3&lt;=$C351,0,IF(N$3&gt;($F$335+$C351),INDEX($D$347:$W$347,,$C351)-SUM($D351:M351),INDEX($D$347:$W$347,,$C351)/$F$335)))</f>
        <v>0</v>
      </c>
      <c r="O351" s="7">
        <f>IF($F$335="n/a",0,IF(O$3&lt;=$C351,0,IF(O$3&gt;($F$335+$C351),INDEX($D$347:$W$347,,$C351)-SUM($D351:N351),INDEX($D$347:$W$347,,$C351)/$F$335)))</f>
        <v>0</v>
      </c>
      <c r="P351" s="7">
        <f>IF($F$335="n/a",0,IF(P$3&lt;=$C351,0,IF(P$3&gt;($F$335+$C351),INDEX($D$347:$W$347,,$C351)-SUM($D351:O351),INDEX($D$347:$W$347,,$C351)/$F$335)))</f>
        <v>0</v>
      </c>
      <c r="Q351" s="7">
        <f>IF($F$335="n/a",0,IF(Q$3&lt;=$C351,0,IF(Q$3&gt;($F$335+$C351),INDEX($D$347:$W$347,,$C351)-SUM($D351:P351),INDEX($D$347:$W$347,,$C351)/$F$335)))</f>
        <v>0</v>
      </c>
      <c r="R351" s="7">
        <f>IF($F$335="n/a",0,IF(R$3&lt;=$C351,0,IF(R$3&gt;($F$335+$C351),INDEX($D$347:$W$347,,$C351)-SUM($D351:Q351),INDEX($D$347:$W$347,,$C351)/$F$335)))</f>
        <v>0</v>
      </c>
      <c r="S351" s="7">
        <f>IF($F$335="n/a",0,IF(S$3&lt;=$C351,0,IF(S$3&gt;($F$335+$C351),INDEX($D$347:$W$347,,$C351)-SUM($D351:R351),INDEX($D$347:$W$347,,$C351)/$F$335)))</f>
        <v>0</v>
      </c>
      <c r="T351" s="7">
        <f>IF($F$335="n/a",0,IF(T$3&lt;=$C351,0,IF(T$3&gt;($F$335+$C351),INDEX($D$347:$W$347,,$C351)-SUM($D351:S351),INDEX($D$347:$W$347,,$C351)/$F$335)))</f>
        <v>0</v>
      </c>
      <c r="U351" s="7">
        <f>IF($F$335="n/a",0,IF(U$3&lt;=$C351,0,IF(U$3&gt;($F$335+$C351),INDEX($D$347:$W$347,,$C351)-SUM($D351:T351),INDEX($D$347:$W$347,,$C351)/$F$335)))</f>
        <v>0</v>
      </c>
      <c r="V351" s="7">
        <f>IF($F$335="n/a",0,IF(V$3&lt;=$C351,0,IF(V$3&gt;($F$335+$C351),INDEX($D$347:$W$347,,$C351)-SUM($D351:U351),INDEX($D$347:$W$347,,$C351)/$F$335)))</f>
        <v>0</v>
      </c>
      <c r="W351" s="7">
        <f>IF($F$335="n/a",0,IF(W$3&lt;=$C351,0,IF(W$3&gt;($F$335+$C351),INDEX($D$347:$W$347,,$C351)-SUM($D351:V351),INDEX($D$347:$W$347,,$C351)/$F$335)))</f>
        <v>0</v>
      </c>
      <c r="X351" s="7">
        <f>IF($F$335="n/a",0,IF(X$3&lt;=$C351,0,IF(X$3&gt;($F$335+$C351),INDEX($D$347:$W$347,,$C351)-SUM($D351:W351),INDEX($D$347:$W$347,,$C351)/$F$335)))</f>
        <v>0</v>
      </c>
      <c r="Y351" s="7">
        <f>IF($F$335="n/a",0,IF(Y$3&lt;=$C351,0,IF(Y$3&gt;($F$335+$C351),INDEX($D$347:$W$347,,$C351)-SUM($D351:X351),INDEX($D$347:$W$347,,$C351)/$F$335)))</f>
        <v>0</v>
      </c>
      <c r="Z351" s="7">
        <f>IF($F$335="n/a",0,IF(Z$3&lt;=$C351,0,IF(Z$3&gt;($F$335+$C351),INDEX($D$347:$W$347,,$C351)-SUM($D351:Y351),INDEX($D$347:$W$347,,$C351)/$F$335)))</f>
        <v>0</v>
      </c>
      <c r="AA351" s="7">
        <f>IF($F$335="n/a",0,IF(AA$3&lt;=$C351,0,IF(AA$3&gt;($F$335+$C351),INDEX($D$347:$W$347,,$C351)-SUM($D351:Z351),INDEX($D$347:$W$347,,$C351)/$F$335)))</f>
        <v>0</v>
      </c>
      <c r="AB351" s="7">
        <f>IF($F$335="n/a",0,IF(AB$3&lt;=$C351,0,IF(AB$3&gt;($F$335+$C351),INDEX($D$347:$W$347,,$C351)-SUM($D351:AA351),INDEX($D$347:$W$347,,$C351)/$F$335)))</f>
        <v>0</v>
      </c>
      <c r="AC351" s="7">
        <f>IF($F$335="n/a",0,IF(AC$3&lt;=$C351,0,IF(AC$3&gt;($F$335+$C351),INDEX($D$347:$W$347,,$C351)-SUM($D351:AB351),INDEX($D$347:$W$347,,$C351)/$F$335)))</f>
        <v>0</v>
      </c>
      <c r="AD351" s="7">
        <f>IF($F$335="n/a",0,IF(AD$3&lt;=$C351,0,IF(AD$3&gt;($F$335+$C351),INDEX($D$347:$W$347,,$C351)-SUM($D351:AC351),INDEX($D$347:$W$347,,$C351)/$F$335)))</f>
        <v>0</v>
      </c>
      <c r="AE351" s="7">
        <f>IF($F$335="n/a",0,IF(AE$3&lt;=$C351,0,IF(AE$3&gt;($F$335+$C351),INDEX($D$347:$W$347,,$C351)-SUM($D351:AD351),INDEX($D$347:$W$347,,$C351)/$F$335)))</f>
        <v>0</v>
      </c>
      <c r="AF351" s="7">
        <f>IF($F$335="n/a",0,IF(AF$3&lt;=$C351,0,IF(AF$3&gt;($F$335+$C351),INDEX($D$347:$W$347,,$C351)-SUM($D351:AE351),INDEX($D$347:$W$347,,$C351)/$F$335)))</f>
        <v>0</v>
      </c>
      <c r="AG351" s="7">
        <f>IF($F$335="n/a",0,IF(AG$3&lt;=$C351,0,IF(AG$3&gt;($F$335+$C351),INDEX($D$347:$W$347,,$C351)-SUM($D351:AF351),INDEX($D$347:$W$347,,$C351)/$F$335)))</f>
        <v>0</v>
      </c>
      <c r="AH351" s="7">
        <f>IF($F$335="n/a",0,IF(AH$3&lt;=$C351,0,IF(AH$3&gt;($F$335+$C351),INDEX($D$347:$W$347,,$C351)-SUM($D351:AG351),INDEX($D$347:$W$347,,$C351)/$F$335)))</f>
        <v>0</v>
      </c>
      <c r="AI351" s="7">
        <f>IF($F$335="n/a",0,IF(AI$3&lt;=$C351,0,IF(AI$3&gt;($F$335+$C351),INDEX($D$347:$W$347,,$C351)-SUM($D351:AH351),INDEX($D$347:$W$347,,$C351)/$F$335)))</f>
        <v>0</v>
      </c>
      <c r="AJ351" s="7">
        <f>IF($F$335="n/a",0,IF(AJ$3&lt;=$C351,0,IF(AJ$3&gt;($F$335+$C351),INDEX($D$347:$W$347,,$C351)-SUM($D351:AI351),INDEX($D$347:$W$347,,$C351)/$F$335)))</f>
        <v>0</v>
      </c>
      <c r="AK351" s="7">
        <f>IF($F$335="n/a",0,IF(AK$3&lt;=$C351,0,IF(AK$3&gt;($F$335+$C351),INDEX($D$347:$W$347,,$C351)-SUM($D351:AJ351),INDEX($D$347:$W$347,,$C351)/$F$335)))</f>
        <v>0</v>
      </c>
      <c r="AL351" s="7">
        <f>IF($F$335="n/a",0,IF(AL$3&lt;=$C351,0,IF(AL$3&gt;($F$335+$C351),INDEX($D$347:$W$347,,$C351)-SUM($D351:AK351),INDEX($D$347:$W$347,,$C351)/$F$335)))</f>
        <v>0</v>
      </c>
      <c r="AM351" s="7">
        <f>IF($F$335="n/a",0,IF(AM$3&lt;=$C351,0,IF(AM$3&gt;($F$335+$C351),INDEX($D$347:$W$347,,$C351)-SUM($D351:AL351),INDEX($D$347:$W$347,,$C351)/$F$335)))</f>
        <v>0</v>
      </c>
      <c r="AN351" s="7">
        <f>IF($F$335="n/a",0,IF(AN$3&lt;=$C351,0,IF(AN$3&gt;($F$335+$C351),INDEX($D$347:$W$347,,$C351)-SUM($D351:AM351),INDEX($D$347:$W$347,,$C351)/$F$335)))</f>
        <v>0</v>
      </c>
      <c r="AO351" s="7">
        <f>IF($F$335="n/a",0,IF(AO$3&lt;=$C351,0,IF(AO$3&gt;($F$335+$C351),INDEX($D$347:$W$347,,$C351)-SUM($D351:AN351),INDEX($D$347:$W$347,,$C351)/$F$335)))</f>
        <v>0</v>
      </c>
      <c r="AP351" s="7">
        <f>IF($F$335="n/a",0,IF(AP$3&lt;=$C351,0,IF(AP$3&gt;($F$335+$C351),INDEX($D$347:$W$347,,$C351)-SUM($D351:AO351),INDEX($D$347:$W$347,,$C351)/$F$335)))</f>
        <v>0</v>
      </c>
      <c r="AQ351" s="7">
        <f>IF($F$335="n/a",0,IF(AQ$3&lt;=$C351,0,IF(AQ$3&gt;($F$335+$C351),INDEX($D$347:$W$347,,$C351)-SUM($D351:AP351),INDEX($D$347:$W$347,,$C351)/$F$335)))</f>
        <v>0</v>
      </c>
      <c r="AR351" s="7">
        <f>IF($F$335="n/a",0,IF(AR$3&lt;=$C351,0,IF(AR$3&gt;($F$335+$C351),INDEX($D$347:$W$347,,$C351)-SUM($D351:AQ351),INDEX($D$347:$W$347,,$C351)/$F$335)))</f>
        <v>0</v>
      </c>
      <c r="AS351" s="7">
        <f>IF($F$335="n/a",0,IF(AS$3&lt;=$C351,0,IF(AS$3&gt;($F$335+$C351),INDEX($D$347:$W$347,,$C351)-SUM($D351:AR351),INDEX($D$347:$W$347,,$C351)/$F$335)))</f>
        <v>0</v>
      </c>
      <c r="AT351" s="7">
        <f>IF($F$335="n/a",0,IF(AT$3&lt;=$C351,0,IF(AT$3&gt;($F$335+$C351),INDEX($D$347:$W$347,,$C351)-SUM($D351:AS351),INDEX($D$347:$W$347,,$C351)/$F$335)))</f>
        <v>0</v>
      </c>
      <c r="AU351" s="7">
        <f>IF($F$335="n/a",0,IF(AU$3&lt;=$C351,0,IF(AU$3&gt;($F$335+$C351),INDEX($D$347:$W$347,,$C351)-SUM($D351:AT351),INDEX($D$347:$W$347,,$C351)/$F$335)))</f>
        <v>0</v>
      </c>
      <c r="AV351" s="7">
        <f>IF($F$335="n/a",0,IF(AV$3&lt;=$C351,0,IF(AV$3&gt;($F$335+$C351),INDEX($D$347:$W$347,,$C351)-SUM($D351:AU351),INDEX($D$347:$W$347,,$C351)/$F$335)))</f>
        <v>0</v>
      </c>
      <c r="AW351" s="7">
        <f>IF($F$335="n/a",0,IF(AW$3&lt;=$C351,0,IF(AW$3&gt;($F$335+$C351),INDEX($D$347:$W$347,,$C351)-SUM($D351:AV351),INDEX($D$347:$W$347,,$C351)/$F$335)))</f>
        <v>0</v>
      </c>
      <c r="AX351" s="7">
        <f>IF($F$335="n/a",0,IF(AX$3&lt;=$C351,0,IF(AX$3&gt;($F$335+$C351),INDEX($D$347:$W$347,,$C351)-SUM($D351:AW351),INDEX($D$347:$W$347,,$C351)/$F$335)))</f>
        <v>0</v>
      </c>
      <c r="AY351" s="7">
        <f>IF($F$335="n/a",0,IF(AY$3&lt;=$C351,0,IF(AY$3&gt;($F$335+$C351),INDEX($D$347:$W$347,,$C351)-SUM($D351:AX351),INDEX($D$347:$W$347,,$C351)/$F$335)))</f>
        <v>0</v>
      </c>
      <c r="AZ351" s="7">
        <f>IF($F$335="n/a",0,IF(AZ$3&lt;=$C351,0,IF(AZ$3&gt;($F$335+$C351),INDEX($D$347:$W$347,,$C351)-SUM($D351:AY351),INDEX($D$347:$W$347,,$C351)/$F$335)))</f>
        <v>0</v>
      </c>
      <c r="BA351" s="7">
        <f>IF($F$335="n/a",0,IF(BA$3&lt;=$C351,0,IF(BA$3&gt;($F$335+$C351),INDEX($D$347:$W$347,,$C351)-SUM($D351:AZ351),INDEX($D$347:$W$347,,$C351)/$F$335)))</f>
        <v>0</v>
      </c>
      <c r="BB351" s="7">
        <f>IF($F$335="n/a",0,IF(BB$3&lt;=$C351,0,IF(BB$3&gt;($F$335+$C351),INDEX($D$347:$W$347,,$C351)-SUM($D351:BA351),INDEX($D$347:$W$347,,$C351)/$F$335)))</f>
        <v>0</v>
      </c>
      <c r="BC351" s="7">
        <f>IF($F$335="n/a",0,IF(BC$3&lt;=$C351,0,IF(BC$3&gt;($F$335+$C351),INDEX($D$347:$W$347,,$C351)-SUM($D351:BB351),INDEX($D$347:$W$347,,$C351)/$F$335)))</f>
        <v>0</v>
      </c>
      <c r="BD351" s="7">
        <f>IF($F$335="n/a",0,IF(BD$3&lt;=$C351,0,IF(BD$3&gt;($F$335+$C351),INDEX($D$347:$W$347,,$C351)-SUM($D351:BC351),INDEX($D$347:$W$347,,$C351)/$F$335)))</f>
        <v>0</v>
      </c>
      <c r="BE351" s="7">
        <f>IF($F$335="n/a",0,IF(BE$3&lt;=$C351,0,IF(BE$3&gt;($F$335+$C351),INDEX($D$347:$W$347,,$C351)-SUM($D351:BD351),INDEX($D$347:$W$347,,$C351)/$F$335)))</f>
        <v>0</v>
      </c>
      <c r="BF351" s="7">
        <f>IF($F$335="n/a",0,IF(BF$3&lt;=$C351,0,IF(BF$3&gt;($F$335+$C351),INDEX($D$347:$W$347,,$C351)-SUM($D351:BE351),INDEX($D$347:$W$347,,$C351)/$F$335)))</f>
        <v>0</v>
      </c>
      <c r="BG351" s="7">
        <f>IF($F$335="n/a",0,IF(BG$3&lt;=$C351,0,IF(BG$3&gt;($F$335+$C351),INDEX($D$347:$W$347,,$C351)-SUM($D351:BF351),INDEX($D$347:$W$347,,$C351)/$F$335)))</f>
        <v>0</v>
      </c>
      <c r="BH351" s="7">
        <f>IF($F$335="n/a",0,IF(BH$3&lt;=$C351,0,IF(BH$3&gt;($F$335+$C351),INDEX($D$347:$W$347,,$C351)-SUM($D351:BG351),INDEX($D$347:$W$347,,$C351)/$F$335)))</f>
        <v>0</v>
      </c>
      <c r="BI351" s="7">
        <f>IF($F$335="n/a",0,IF(BI$3&lt;=$C351,0,IF(BI$3&gt;($F$335+$C351),INDEX($D$347:$W$347,,$C351)-SUM($D351:BH351),INDEX($D$347:$W$347,,$C351)/$F$335)))</f>
        <v>0</v>
      </c>
      <c r="BJ351" s="7">
        <f>IF($F$335="n/a",0,IF(BJ$3&lt;=$C351,0,IF(BJ$3&gt;($F$335+$C351),INDEX($D$347:$W$347,,$C351)-SUM($D351:BI351),INDEX($D$347:$W$347,,$C351)/$F$335)))</f>
        <v>0</v>
      </c>
      <c r="BK351" s="7">
        <f>IF($F$335="n/a",0,IF(BK$3&lt;=$C351,0,IF(BK$3&gt;($F$335+$C351),INDEX($D$347:$W$347,,$C351)-SUM($D351:BJ351),INDEX($D$347:$W$347,,$C351)/$F$335)))</f>
        <v>0</v>
      </c>
    </row>
    <row r="352" spans="2:63" outlineLevel="1">
      <c r="B352" s="14">
        <v>2015</v>
      </c>
      <c r="C352">
        <v>3</v>
      </c>
      <c r="D352" s="7"/>
      <c r="E352" s="7">
        <f>IF($F$335="n/a",0,IF(E$3&lt;=$C352,0,IF(E$3&gt;($F$335+$C352),INDEX($D$347:$W$347,,$C352)-SUM($D352:D352),INDEX($D$347:$W$347,,$C352)/$F$335)))</f>
        <v>0</v>
      </c>
      <c r="F352" s="7">
        <f>IF($F$335="n/a",0,IF(F$3&lt;=$C352,0,IF(F$3&gt;($F$335+$C352),INDEX($D$347:$W$347,,$C352)-SUM($D352:E352),INDEX($D$347:$W$347,,$C352)/$F$335)))</f>
        <v>0</v>
      </c>
      <c r="G352" s="7">
        <f>IF($F$335="n/a",0,IF(G$3&lt;=$C352,0,IF(G$3&gt;($F$335+$C352),INDEX($D$347:$W$347,,$C352)-SUM($D352:F352),INDEX($D$347:$W$347,,$C352)/$F$335)))</f>
        <v>0</v>
      </c>
      <c r="H352" s="10">
        <f>IF($F$335="n/a",0,IF(H$3&lt;=$C352,0,IF(H$3&gt;($F$335+$C352),INDEX($D$347:$W$347,,$C352)-SUM($D352:G352),INDEX($D$347:$W$347,,$C352)/$F$335)))</f>
        <v>0</v>
      </c>
      <c r="I352" s="11">
        <f>IF($F$335="n/a",0,IF(I$3&lt;=$C352,0,IF(I$3&gt;($F$335+$C352),INDEX($D$347:$W$347,,$C352)-SUM($D352:H352),INDEX($D$347:$W$347,,$C352)/$F$335)))</f>
        <v>0</v>
      </c>
      <c r="J352" s="7">
        <f>IF($F$335="n/a",0,IF(J$3&lt;=$C352,0,IF(J$3&gt;($F$335+$C352),INDEX($D$347:$W$347,,$C352)-SUM($D352:I352),INDEX($D$347:$W$347,,$C352)/$F$335)))</f>
        <v>0</v>
      </c>
      <c r="K352" s="7">
        <f>IF($F$335="n/a",0,IF(K$3&lt;=$C352,0,IF(K$3&gt;($F$335+$C352),INDEX($D$347:$W$347,,$C352)-SUM($D352:J352),INDEX($D$347:$W$347,,$C352)/$F$335)))</f>
        <v>0</v>
      </c>
      <c r="L352" s="7">
        <f>IF($F$335="n/a",0,IF(L$3&lt;=$C352,0,IF(L$3&gt;($F$335+$C352),INDEX($D$347:$W$347,,$C352)-SUM($D352:K352),INDEX($D$347:$W$347,,$C352)/$F$335)))</f>
        <v>0</v>
      </c>
      <c r="M352" s="7">
        <f>IF($F$335="n/a",0,IF(M$3&lt;=$C352,0,IF(M$3&gt;($F$335+$C352),INDEX($D$347:$W$347,,$C352)-SUM($D352:L352),INDEX($D$347:$W$347,,$C352)/$F$335)))</f>
        <v>0</v>
      </c>
      <c r="N352" s="7">
        <f>IF($F$335="n/a",0,IF(N$3&lt;=$C352,0,IF(N$3&gt;($F$335+$C352),INDEX($D$347:$W$347,,$C352)-SUM($D352:M352),INDEX($D$347:$W$347,,$C352)/$F$335)))</f>
        <v>0</v>
      </c>
      <c r="O352" s="7">
        <f>IF($F$335="n/a",0,IF(O$3&lt;=$C352,0,IF(O$3&gt;($F$335+$C352),INDEX($D$347:$W$347,,$C352)-SUM($D352:N352),INDEX($D$347:$W$347,,$C352)/$F$335)))</f>
        <v>0</v>
      </c>
      <c r="P352" s="7">
        <f>IF($F$335="n/a",0,IF(P$3&lt;=$C352,0,IF(P$3&gt;($F$335+$C352),INDEX($D$347:$W$347,,$C352)-SUM($D352:O352),INDEX($D$347:$W$347,,$C352)/$F$335)))</f>
        <v>0</v>
      </c>
      <c r="Q352" s="7">
        <f>IF($F$335="n/a",0,IF(Q$3&lt;=$C352,0,IF(Q$3&gt;($F$335+$C352),INDEX($D$347:$W$347,,$C352)-SUM($D352:P352),INDEX($D$347:$W$347,,$C352)/$F$335)))</f>
        <v>0</v>
      </c>
      <c r="R352" s="7">
        <f>IF($F$335="n/a",0,IF(R$3&lt;=$C352,0,IF(R$3&gt;($F$335+$C352),INDEX($D$347:$W$347,,$C352)-SUM($D352:Q352),INDEX($D$347:$W$347,,$C352)/$F$335)))</f>
        <v>0</v>
      </c>
      <c r="S352" s="7">
        <f>IF($F$335="n/a",0,IF(S$3&lt;=$C352,0,IF(S$3&gt;($F$335+$C352),INDEX($D$347:$W$347,,$C352)-SUM($D352:R352),INDEX($D$347:$W$347,,$C352)/$F$335)))</f>
        <v>0</v>
      </c>
      <c r="T352" s="7">
        <f>IF($F$335="n/a",0,IF(T$3&lt;=$C352,0,IF(T$3&gt;($F$335+$C352),INDEX($D$347:$W$347,,$C352)-SUM($D352:S352),INDEX($D$347:$W$347,,$C352)/$F$335)))</f>
        <v>0</v>
      </c>
      <c r="U352" s="7">
        <f>IF($F$335="n/a",0,IF(U$3&lt;=$C352,0,IF(U$3&gt;($F$335+$C352),INDEX($D$347:$W$347,,$C352)-SUM($D352:T352),INDEX($D$347:$W$347,,$C352)/$F$335)))</f>
        <v>0</v>
      </c>
      <c r="V352" s="7">
        <f>IF($F$335="n/a",0,IF(V$3&lt;=$C352,0,IF(V$3&gt;($F$335+$C352),INDEX($D$347:$W$347,,$C352)-SUM($D352:U352),INDEX($D$347:$W$347,,$C352)/$F$335)))</f>
        <v>0</v>
      </c>
      <c r="W352" s="7">
        <f>IF($F$335="n/a",0,IF(W$3&lt;=$C352,0,IF(W$3&gt;($F$335+$C352),INDEX($D$347:$W$347,,$C352)-SUM($D352:V352),INDEX($D$347:$W$347,,$C352)/$F$335)))</f>
        <v>0</v>
      </c>
      <c r="X352" s="7">
        <f>IF($F$335="n/a",0,IF(X$3&lt;=$C352,0,IF(X$3&gt;($F$335+$C352),INDEX($D$347:$W$347,,$C352)-SUM($D352:W352),INDEX($D$347:$W$347,,$C352)/$F$335)))</f>
        <v>0</v>
      </c>
      <c r="Y352" s="7">
        <f>IF($F$335="n/a",0,IF(Y$3&lt;=$C352,0,IF(Y$3&gt;($F$335+$C352),INDEX($D$347:$W$347,,$C352)-SUM($D352:X352),INDEX($D$347:$W$347,,$C352)/$F$335)))</f>
        <v>0</v>
      </c>
      <c r="Z352" s="7">
        <f>IF($F$335="n/a",0,IF(Z$3&lt;=$C352,0,IF(Z$3&gt;($F$335+$C352),INDEX($D$347:$W$347,,$C352)-SUM($D352:Y352),INDEX($D$347:$W$347,,$C352)/$F$335)))</f>
        <v>0</v>
      </c>
      <c r="AA352" s="7">
        <f>IF($F$335="n/a",0,IF(AA$3&lt;=$C352,0,IF(AA$3&gt;($F$335+$C352),INDEX($D$347:$W$347,,$C352)-SUM($D352:Z352),INDEX($D$347:$W$347,,$C352)/$F$335)))</f>
        <v>0</v>
      </c>
      <c r="AB352" s="7">
        <f>IF($F$335="n/a",0,IF(AB$3&lt;=$C352,0,IF(AB$3&gt;($F$335+$C352),INDEX($D$347:$W$347,,$C352)-SUM($D352:AA352),INDEX($D$347:$W$347,,$C352)/$F$335)))</f>
        <v>0</v>
      </c>
      <c r="AC352" s="7">
        <f>IF($F$335="n/a",0,IF(AC$3&lt;=$C352,0,IF(AC$3&gt;($F$335+$C352),INDEX($D$347:$W$347,,$C352)-SUM($D352:AB352),INDEX($D$347:$W$347,,$C352)/$F$335)))</f>
        <v>0</v>
      </c>
      <c r="AD352" s="7">
        <f>IF($F$335="n/a",0,IF(AD$3&lt;=$C352,0,IF(AD$3&gt;($F$335+$C352),INDEX($D$347:$W$347,,$C352)-SUM($D352:AC352),INDEX($D$347:$W$347,,$C352)/$F$335)))</f>
        <v>0</v>
      </c>
      <c r="AE352" s="7">
        <f>IF($F$335="n/a",0,IF(AE$3&lt;=$C352,0,IF(AE$3&gt;($F$335+$C352),INDEX($D$347:$W$347,,$C352)-SUM($D352:AD352),INDEX($D$347:$W$347,,$C352)/$F$335)))</f>
        <v>0</v>
      </c>
      <c r="AF352" s="7">
        <f>IF($F$335="n/a",0,IF(AF$3&lt;=$C352,0,IF(AF$3&gt;($F$335+$C352),INDEX($D$347:$W$347,,$C352)-SUM($D352:AE352),INDEX($D$347:$W$347,,$C352)/$F$335)))</f>
        <v>0</v>
      </c>
      <c r="AG352" s="7">
        <f>IF($F$335="n/a",0,IF(AG$3&lt;=$C352,0,IF(AG$3&gt;($F$335+$C352),INDEX($D$347:$W$347,,$C352)-SUM($D352:AF352),INDEX($D$347:$W$347,,$C352)/$F$335)))</f>
        <v>0</v>
      </c>
      <c r="AH352" s="7">
        <f>IF($F$335="n/a",0,IF(AH$3&lt;=$C352,0,IF(AH$3&gt;($F$335+$C352),INDEX($D$347:$W$347,,$C352)-SUM($D352:AG352),INDEX($D$347:$W$347,,$C352)/$F$335)))</f>
        <v>0</v>
      </c>
      <c r="AI352" s="7">
        <f>IF($F$335="n/a",0,IF(AI$3&lt;=$C352,0,IF(AI$3&gt;($F$335+$C352),INDEX($D$347:$W$347,,$C352)-SUM($D352:AH352),INDEX($D$347:$W$347,,$C352)/$F$335)))</f>
        <v>0</v>
      </c>
      <c r="AJ352" s="7">
        <f>IF($F$335="n/a",0,IF(AJ$3&lt;=$C352,0,IF(AJ$3&gt;($F$335+$C352),INDEX($D$347:$W$347,,$C352)-SUM($D352:AI352),INDEX($D$347:$W$347,,$C352)/$F$335)))</f>
        <v>0</v>
      </c>
      <c r="AK352" s="7">
        <f>IF($F$335="n/a",0,IF(AK$3&lt;=$C352,0,IF(AK$3&gt;($F$335+$C352),INDEX($D$347:$W$347,,$C352)-SUM($D352:AJ352),INDEX($D$347:$W$347,,$C352)/$F$335)))</f>
        <v>0</v>
      </c>
      <c r="AL352" s="7">
        <f>IF($F$335="n/a",0,IF(AL$3&lt;=$C352,0,IF(AL$3&gt;($F$335+$C352),INDEX($D$347:$W$347,,$C352)-SUM($D352:AK352),INDEX($D$347:$W$347,,$C352)/$F$335)))</f>
        <v>0</v>
      </c>
      <c r="AM352" s="7">
        <f>IF($F$335="n/a",0,IF(AM$3&lt;=$C352,0,IF(AM$3&gt;($F$335+$C352),INDEX($D$347:$W$347,,$C352)-SUM($D352:AL352),INDEX($D$347:$W$347,,$C352)/$F$335)))</f>
        <v>0</v>
      </c>
      <c r="AN352" s="7">
        <f>IF($F$335="n/a",0,IF(AN$3&lt;=$C352,0,IF(AN$3&gt;($F$335+$C352),INDEX($D$347:$W$347,,$C352)-SUM($D352:AM352),INDEX($D$347:$W$347,,$C352)/$F$335)))</f>
        <v>0</v>
      </c>
      <c r="AO352" s="7">
        <f>IF($F$335="n/a",0,IF(AO$3&lt;=$C352,0,IF(AO$3&gt;($F$335+$C352),INDEX($D$347:$W$347,,$C352)-SUM($D352:AN352),INDEX($D$347:$W$347,,$C352)/$F$335)))</f>
        <v>0</v>
      </c>
      <c r="AP352" s="7">
        <f>IF($F$335="n/a",0,IF(AP$3&lt;=$C352,0,IF(AP$3&gt;($F$335+$C352),INDEX($D$347:$W$347,,$C352)-SUM($D352:AO352),INDEX($D$347:$W$347,,$C352)/$F$335)))</f>
        <v>0</v>
      </c>
      <c r="AQ352" s="7">
        <f>IF($F$335="n/a",0,IF(AQ$3&lt;=$C352,0,IF(AQ$3&gt;($F$335+$C352),INDEX($D$347:$W$347,,$C352)-SUM($D352:AP352),INDEX($D$347:$W$347,,$C352)/$F$335)))</f>
        <v>0</v>
      </c>
      <c r="AR352" s="7">
        <f>IF($F$335="n/a",0,IF(AR$3&lt;=$C352,0,IF(AR$3&gt;($F$335+$C352),INDEX($D$347:$W$347,,$C352)-SUM($D352:AQ352),INDEX($D$347:$W$347,,$C352)/$F$335)))</f>
        <v>0</v>
      </c>
      <c r="AS352" s="7">
        <f>IF($F$335="n/a",0,IF(AS$3&lt;=$C352,0,IF(AS$3&gt;($F$335+$C352),INDEX($D$347:$W$347,,$C352)-SUM($D352:AR352),INDEX($D$347:$W$347,,$C352)/$F$335)))</f>
        <v>0</v>
      </c>
      <c r="AT352" s="7">
        <f>IF($F$335="n/a",0,IF(AT$3&lt;=$C352,0,IF(AT$3&gt;($F$335+$C352),INDEX($D$347:$W$347,,$C352)-SUM($D352:AS352),INDEX($D$347:$W$347,,$C352)/$F$335)))</f>
        <v>0</v>
      </c>
      <c r="AU352" s="7">
        <f>IF($F$335="n/a",0,IF(AU$3&lt;=$C352,0,IF(AU$3&gt;($F$335+$C352),INDEX($D$347:$W$347,,$C352)-SUM($D352:AT352),INDEX($D$347:$W$347,,$C352)/$F$335)))</f>
        <v>0</v>
      </c>
      <c r="AV352" s="7">
        <f>IF($F$335="n/a",0,IF(AV$3&lt;=$C352,0,IF(AV$3&gt;($F$335+$C352),INDEX($D$347:$W$347,,$C352)-SUM($D352:AU352),INDEX($D$347:$W$347,,$C352)/$F$335)))</f>
        <v>0</v>
      </c>
      <c r="AW352" s="7">
        <f>IF($F$335="n/a",0,IF(AW$3&lt;=$C352,0,IF(AW$3&gt;($F$335+$C352),INDEX($D$347:$W$347,,$C352)-SUM($D352:AV352),INDEX($D$347:$W$347,,$C352)/$F$335)))</f>
        <v>0</v>
      </c>
      <c r="AX352" s="7">
        <f>IF($F$335="n/a",0,IF(AX$3&lt;=$C352,0,IF(AX$3&gt;($F$335+$C352),INDEX($D$347:$W$347,,$C352)-SUM($D352:AW352),INDEX($D$347:$W$347,,$C352)/$F$335)))</f>
        <v>0</v>
      </c>
      <c r="AY352" s="7">
        <f>IF($F$335="n/a",0,IF(AY$3&lt;=$C352,0,IF(AY$3&gt;($F$335+$C352),INDEX($D$347:$W$347,,$C352)-SUM($D352:AX352),INDEX($D$347:$W$347,,$C352)/$F$335)))</f>
        <v>0</v>
      </c>
      <c r="AZ352" s="7">
        <f>IF($F$335="n/a",0,IF(AZ$3&lt;=$C352,0,IF(AZ$3&gt;($F$335+$C352),INDEX($D$347:$W$347,,$C352)-SUM($D352:AY352),INDEX($D$347:$W$347,,$C352)/$F$335)))</f>
        <v>0</v>
      </c>
      <c r="BA352" s="7">
        <f>IF($F$335="n/a",0,IF(BA$3&lt;=$C352,0,IF(BA$3&gt;($F$335+$C352),INDEX($D$347:$W$347,,$C352)-SUM($D352:AZ352),INDEX($D$347:$W$347,,$C352)/$F$335)))</f>
        <v>0</v>
      </c>
      <c r="BB352" s="7">
        <f>IF($F$335="n/a",0,IF(BB$3&lt;=$C352,0,IF(BB$3&gt;($F$335+$C352),INDEX($D$347:$W$347,,$C352)-SUM($D352:BA352),INDEX($D$347:$W$347,,$C352)/$F$335)))</f>
        <v>0</v>
      </c>
      <c r="BC352" s="7">
        <f>IF($F$335="n/a",0,IF(BC$3&lt;=$C352,0,IF(BC$3&gt;($F$335+$C352),INDEX($D$347:$W$347,,$C352)-SUM($D352:BB352),INDEX($D$347:$W$347,,$C352)/$F$335)))</f>
        <v>0</v>
      </c>
      <c r="BD352" s="7">
        <f>IF($F$335="n/a",0,IF(BD$3&lt;=$C352,0,IF(BD$3&gt;($F$335+$C352),INDEX($D$347:$W$347,,$C352)-SUM($D352:BC352),INDEX($D$347:$W$347,,$C352)/$F$335)))</f>
        <v>0</v>
      </c>
      <c r="BE352" s="7">
        <f>IF($F$335="n/a",0,IF(BE$3&lt;=$C352,0,IF(BE$3&gt;($F$335+$C352),INDEX($D$347:$W$347,,$C352)-SUM($D352:BD352),INDEX($D$347:$W$347,,$C352)/$F$335)))</f>
        <v>0</v>
      </c>
      <c r="BF352" s="7">
        <f>IF($F$335="n/a",0,IF(BF$3&lt;=$C352,0,IF(BF$3&gt;($F$335+$C352),INDEX($D$347:$W$347,,$C352)-SUM($D352:BE352),INDEX($D$347:$W$347,,$C352)/$F$335)))</f>
        <v>0</v>
      </c>
      <c r="BG352" s="7">
        <f>IF($F$335="n/a",0,IF(BG$3&lt;=$C352,0,IF(BG$3&gt;($F$335+$C352),INDEX($D$347:$W$347,,$C352)-SUM($D352:BF352),INDEX($D$347:$W$347,,$C352)/$F$335)))</f>
        <v>0</v>
      </c>
      <c r="BH352" s="7">
        <f>IF($F$335="n/a",0,IF(BH$3&lt;=$C352,0,IF(BH$3&gt;($F$335+$C352),INDEX($D$347:$W$347,,$C352)-SUM($D352:BG352),INDEX($D$347:$W$347,,$C352)/$F$335)))</f>
        <v>0</v>
      </c>
      <c r="BI352" s="7">
        <f>IF($F$335="n/a",0,IF(BI$3&lt;=$C352,0,IF(BI$3&gt;($F$335+$C352),INDEX($D$347:$W$347,,$C352)-SUM($D352:BH352),INDEX($D$347:$W$347,,$C352)/$F$335)))</f>
        <v>0</v>
      </c>
      <c r="BJ352" s="7">
        <f>IF($F$335="n/a",0,IF(BJ$3&lt;=$C352,0,IF(BJ$3&gt;($F$335+$C352),INDEX($D$347:$W$347,,$C352)-SUM($D352:BI352),INDEX($D$347:$W$347,,$C352)/$F$335)))</f>
        <v>0</v>
      </c>
      <c r="BK352" s="7">
        <f>IF($F$335="n/a",0,IF(BK$3&lt;=$C352,0,IF(BK$3&gt;($F$335+$C352),INDEX($D$347:$W$347,,$C352)-SUM($D352:BJ352),INDEX($D$347:$W$347,,$C352)/$F$335)))</f>
        <v>0</v>
      </c>
    </row>
    <row r="353" spans="2:63" outlineLevel="1">
      <c r="B353" s="14">
        <v>2016</v>
      </c>
      <c r="C353">
        <v>4</v>
      </c>
      <c r="D353" s="7"/>
      <c r="E353" s="7">
        <f>IF($F$335="n/a",0,IF(E$3&lt;=$C353,0,IF(E$3&gt;($F$335+$C353),INDEX($D$347:$W$347,,$C353)-SUM($D353:D353),INDEX($D$347:$W$347,,$C353)/$F$335)))</f>
        <v>0</v>
      </c>
      <c r="F353" s="7">
        <f>IF($F$335="n/a",0,IF(F$3&lt;=$C353,0,IF(F$3&gt;($F$335+$C353),INDEX($D$347:$W$347,,$C353)-SUM($D353:E353),INDEX($D$347:$W$347,,$C353)/$F$335)))</f>
        <v>0</v>
      </c>
      <c r="G353" s="7">
        <f>IF($F$335="n/a",0,IF(G$3&lt;=$C353,0,IF(G$3&gt;($F$335+$C353),INDEX($D$347:$W$347,,$C353)-SUM($D353:F353),INDEX($D$347:$W$347,,$C353)/$F$335)))</f>
        <v>0</v>
      </c>
      <c r="H353" s="10">
        <f>IF($F$335="n/a",0,IF(H$3&lt;=$C353,0,IF(H$3&gt;($F$335+$C353),INDEX($D$347:$W$347,,$C353)-SUM($D353:G353),INDEX($D$347:$W$347,,$C353)/$F$335)))</f>
        <v>0</v>
      </c>
      <c r="I353" s="11">
        <f>IF($F$335="n/a",0,IF(I$3&lt;=$C353,0,IF(I$3&gt;($F$335+$C353),INDEX($D$347:$W$347,,$C353)-SUM($D353:H353),INDEX($D$347:$W$347,,$C353)/$F$335)))</f>
        <v>0</v>
      </c>
      <c r="J353" s="7">
        <f>IF($F$335="n/a",0,IF(J$3&lt;=$C353,0,IF(J$3&gt;($F$335+$C353),INDEX($D$347:$W$347,,$C353)-SUM($D353:I353),INDEX($D$347:$W$347,,$C353)/$F$335)))</f>
        <v>0</v>
      </c>
      <c r="K353" s="7">
        <f>IF($F$335="n/a",0,IF(K$3&lt;=$C353,0,IF(K$3&gt;($F$335+$C353),INDEX($D$347:$W$347,,$C353)-SUM($D353:J353),INDEX($D$347:$W$347,,$C353)/$F$335)))</f>
        <v>0</v>
      </c>
      <c r="L353" s="7">
        <f>IF($F$335="n/a",0,IF(L$3&lt;=$C353,0,IF(L$3&gt;($F$335+$C353),INDEX($D$347:$W$347,,$C353)-SUM($D353:K353),INDEX($D$347:$W$347,,$C353)/$F$335)))</f>
        <v>0</v>
      </c>
      <c r="M353" s="7">
        <f>IF($F$335="n/a",0,IF(M$3&lt;=$C353,0,IF(M$3&gt;($F$335+$C353),INDEX($D$347:$W$347,,$C353)-SUM($D353:L353),INDEX($D$347:$W$347,,$C353)/$F$335)))</f>
        <v>0</v>
      </c>
      <c r="N353" s="7">
        <f>IF($F$335="n/a",0,IF(N$3&lt;=$C353,0,IF(N$3&gt;($F$335+$C353),INDEX($D$347:$W$347,,$C353)-SUM($D353:M353),INDEX($D$347:$W$347,,$C353)/$F$335)))</f>
        <v>0</v>
      </c>
      <c r="O353" s="7">
        <f>IF($F$335="n/a",0,IF(O$3&lt;=$C353,0,IF(O$3&gt;($F$335+$C353),INDEX($D$347:$W$347,,$C353)-SUM($D353:N353),INDEX($D$347:$W$347,,$C353)/$F$335)))</f>
        <v>0</v>
      </c>
      <c r="P353" s="7">
        <f>IF($F$335="n/a",0,IF(P$3&lt;=$C353,0,IF(P$3&gt;($F$335+$C353),INDEX($D$347:$W$347,,$C353)-SUM($D353:O353),INDEX($D$347:$W$347,,$C353)/$F$335)))</f>
        <v>0</v>
      </c>
      <c r="Q353" s="7">
        <f>IF($F$335="n/a",0,IF(Q$3&lt;=$C353,0,IF(Q$3&gt;($F$335+$C353),INDEX($D$347:$W$347,,$C353)-SUM($D353:P353),INDEX($D$347:$W$347,,$C353)/$F$335)))</f>
        <v>0</v>
      </c>
      <c r="R353" s="7">
        <f>IF($F$335="n/a",0,IF(R$3&lt;=$C353,0,IF(R$3&gt;($F$335+$C353),INDEX($D$347:$W$347,,$C353)-SUM($D353:Q353),INDEX($D$347:$W$347,,$C353)/$F$335)))</f>
        <v>0</v>
      </c>
      <c r="S353" s="7">
        <f>IF($F$335="n/a",0,IF(S$3&lt;=$C353,0,IF(S$3&gt;($F$335+$C353),INDEX($D$347:$W$347,,$C353)-SUM($D353:R353),INDEX($D$347:$W$347,,$C353)/$F$335)))</f>
        <v>0</v>
      </c>
      <c r="T353" s="7">
        <f>IF($F$335="n/a",0,IF(T$3&lt;=$C353,0,IF(T$3&gt;($F$335+$C353),INDEX($D$347:$W$347,,$C353)-SUM($D353:S353),INDEX($D$347:$W$347,,$C353)/$F$335)))</f>
        <v>0</v>
      </c>
      <c r="U353" s="7">
        <f>IF($F$335="n/a",0,IF(U$3&lt;=$C353,0,IF(U$3&gt;($F$335+$C353),INDEX($D$347:$W$347,,$C353)-SUM($D353:T353),INDEX($D$347:$W$347,,$C353)/$F$335)))</f>
        <v>0</v>
      </c>
      <c r="V353" s="7">
        <f>IF($F$335="n/a",0,IF(V$3&lt;=$C353,0,IF(V$3&gt;($F$335+$C353),INDEX($D$347:$W$347,,$C353)-SUM($D353:U353),INDEX($D$347:$W$347,,$C353)/$F$335)))</f>
        <v>0</v>
      </c>
      <c r="W353" s="7">
        <f>IF($F$335="n/a",0,IF(W$3&lt;=$C353,0,IF(W$3&gt;($F$335+$C353),INDEX($D$347:$W$347,,$C353)-SUM($D353:V353),INDEX($D$347:$W$347,,$C353)/$F$335)))</f>
        <v>0</v>
      </c>
      <c r="X353" s="7">
        <f>IF($F$335="n/a",0,IF(X$3&lt;=$C353,0,IF(X$3&gt;($F$335+$C353),INDEX($D$347:$W$347,,$C353)-SUM($D353:W353),INDEX($D$347:$W$347,,$C353)/$F$335)))</f>
        <v>0</v>
      </c>
      <c r="Y353" s="7">
        <f>IF($F$335="n/a",0,IF(Y$3&lt;=$C353,0,IF(Y$3&gt;($F$335+$C353),INDEX($D$347:$W$347,,$C353)-SUM($D353:X353),INDEX($D$347:$W$347,,$C353)/$F$335)))</f>
        <v>0</v>
      </c>
      <c r="Z353" s="7">
        <f>IF($F$335="n/a",0,IF(Z$3&lt;=$C353,0,IF(Z$3&gt;($F$335+$C353),INDEX($D$347:$W$347,,$C353)-SUM($D353:Y353),INDEX($D$347:$W$347,,$C353)/$F$335)))</f>
        <v>0</v>
      </c>
      <c r="AA353" s="7">
        <f>IF($F$335="n/a",0,IF(AA$3&lt;=$C353,0,IF(AA$3&gt;($F$335+$C353),INDEX($D$347:$W$347,,$C353)-SUM($D353:Z353),INDEX($D$347:$W$347,,$C353)/$F$335)))</f>
        <v>0</v>
      </c>
      <c r="AB353" s="7">
        <f>IF($F$335="n/a",0,IF(AB$3&lt;=$C353,0,IF(AB$3&gt;($F$335+$C353),INDEX($D$347:$W$347,,$C353)-SUM($D353:AA353),INDEX($D$347:$W$347,,$C353)/$F$335)))</f>
        <v>0</v>
      </c>
      <c r="AC353" s="7">
        <f>IF($F$335="n/a",0,IF(AC$3&lt;=$C353,0,IF(AC$3&gt;($F$335+$C353),INDEX($D$347:$W$347,,$C353)-SUM($D353:AB353),INDEX($D$347:$W$347,,$C353)/$F$335)))</f>
        <v>0</v>
      </c>
      <c r="AD353" s="7">
        <f>IF($F$335="n/a",0,IF(AD$3&lt;=$C353,0,IF(AD$3&gt;($F$335+$C353),INDEX($D$347:$W$347,,$C353)-SUM($D353:AC353),INDEX($D$347:$W$347,,$C353)/$F$335)))</f>
        <v>0</v>
      </c>
      <c r="AE353" s="7">
        <f>IF($F$335="n/a",0,IF(AE$3&lt;=$C353,0,IF(AE$3&gt;($F$335+$C353),INDEX($D$347:$W$347,,$C353)-SUM($D353:AD353),INDEX($D$347:$W$347,,$C353)/$F$335)))</f>
        <v>0</v>
      </c>
      <c r="AF353" s="7">
        <f>IF($F$335="n/a",0,IF(AF$3&lt;=$C353,0,IF(AF$3&gt;($F$335+$C353),INDEX($D$347:$W$347,,$C353)-SUM($D353:AE353),INDEX($D$347:$W$347,,$C353)/$F$335)))</f>
        <v>0</v>
      </c>
      <c r="AG353" s="7">
        <f>IF($F$335="n/a",0,IF(AG$3&lt;=$C353,0,IF(AG$3&gt;($F$335+$C353),INDEX($D$347:$W$347,,$C353)-SUM($D353:AF353),INDEX($D$347:$W$347,,$C353)/$F$335)))</f>
        <v>0</v>
      </c>
      <c r="AH353" s="7">
        <f>IF($F$335="n/a",0,IF(AH$3&lt;=$C353,0,IF(AH$3&gt;($F$335+$C353),INDEX($D$347:$W$347,,$C353)-SUM($D353:AG353),INDEX($D$347:$W$347,,$C353)/$F$335)))</f>
        <v>0</v>
      </c>
      <c r="AI353" s="7">
        <f>IF($F$335="n/a",0,IF(AI$3&lt;=$C353,0,IF(AI$3&gt;($F$335+$C353),INDEX($D$347:$W$347,,$C353)-SUM($D353:AH353),INDEX($D$347:$W$347,,$C353)/$F$335)))</f>
        <v>0</v>
      </c>
      <c r="AJ353" s="7">
        <f>IF($F$335="n/a",0,IF(AJ$3&lt;=$C353,0,IF(AJ$3&gt;($F$335+$C353),INDEX($D$347:$W$347,,$C353)-SUM($D353:AI353),INDEX($D$347:$W$347,,$C353)/$F$335)))</f>
        <v>0</v>
      </c>
      <c r="AK353" s="7">
        <f>IF($F$335="n/a",0,IF(AK$3&lt;=$C353,0,IF(AK$3&gt;($F$335+$C353),INDEX($D$347:$W$347,,$C353)-SUM($D353:AJ353),INDEX($D$347:$W$347,,$C353)/$F$335)))</f>
        <v>0</v>
      </c>
      <c r="AL353" s="7">
        <f>IF($F$335="n/a",0,IF(AL$3&lt;=$C353,0,IF(AL$3&gt;($F$335+$C353),INDEX($D$347:$W$347,,$C353)-SUM($D353:AK353),INDEX($D$347:$W$347,,$C353)/$F$335)))</f>
        <v>0</v>
      </c>
      <c r="AM353" s="7">
        <f>IF($F$335="n/a",0,IF(AM$3&lt;=$C353,0,IF(AM$3&gt;($F$335+$C353),INDEX($D$347:$W$347,,$C353)-SUM($D353:AL353),INDEX($D$347:$W$347,,$C353)/$F$335)))</f>
        <v>0</v>
      </c>
      <c r="AN353" s="7">
        <f>IF($F$335="n/a",0,IF(AN$3&lt;=$C353,0,IF(AN$3&gt;($F$335+$C353),INDEX($D$347:$W$347,,$C353)-SUM($D353:AM353),INDEX($D$347:$W$347,,$C353)/$F$335)))</f>
        <v>0</v>
      </c>
      <c r="AO353" s="7">
        <f>IF($F$335="n/a",0,IF(AO$3&lt;=$C353,0,IF(AO$3&gt;($F$335+$C353),INDEX($D$347:$W$347,,$C353)-SUM($D353:AN353),INDEX($D$347:$W$347,,$C353)/$F$335)))</f>
        <v>0</v>
      </c>
      <c r="AP353" s="7">
        <f>IF($F$335="n/a",0,IF(AP$3&lt;=$C353,0,IF(AP$3&gt;($F$335+$C353),INDEX($D$347:$W$347,,$C353)-SUM($D353:AO353),INDEX($D$347:$W$347,,$C353)/$F$335)))</f>
        <v>0</v>
      </c>
      <c r="AQ353" s="7">
        <f>IF($F$335="n/a",0,IF(AQ$3&lt;=$C353,0,IF(AQ$3&gt;($F$335+$C353),INDEX($D$347:$W$347,,$C353)-SUM($D353:AP353),INDEX($D$347:$W$347,,$C353)/$F$335)))</f>
        <v>0</v>
      </c>
      <c r="AR353" s="7">
        <f>IF($F$335="n/a",0,IF(AR$3&lt;=$C353,0,IF(AR$3&gt;($F$335+$C353),INDEX($D$347:$W$347,,$C353)-SUM($D353:AQ353),INDEX($D$347:$W$347,,$C353)/$F$335)))</f>
        <v>0</v>
      </c>
      <c r="AS353" s="7">
        <f>IF($F$335="n/a",0,IF(AS$3&lt;=$C353,0,IF(AS$3&gt;($F$335+$C353),INDEX($D$347:$W$347,,$C353)-SUM($D353:AR353),INDEX($D$347:$W$347,,$C353)/$F$335)))</f>
        <v>0</v>
      </c>
      <c r="AT353" s="7">
        <f>IF($F$335="n/a",0,IF(AT$3&lt;=$C353,0,IF(AT$3&gt;($F$335+$C353),INDEX($D$347:$W$347,,$C353)-SUM($D353:AS353),INDEX($D$347:$W$347,,$C353)/$F$335)))</f>
        <v>0</v>
      </c>
      <c r="AU353" s="7">
        <f>IF($F$335="n/a",0,IF(AU$3&lt;=$C353,0,IF(AU$3&gt;($F$335+$C353),INDEX($D$347:$W$347,,$C353)-SUM($D353:AT353),INDEX($D$347:$W$347,,$C353)/$F$335)))</f>
        <v>0</v>
      </c>
      <c r="AV353" s="7">
        <f>IF($F$335="n/a",0,IF(AV$3&lt;=$C353,0,IF(AV$3&gt;($F$335+$C353),INDEX($D$347:$W$347,,$C353)-SUM($D353:AU353),INDEX($D$347:$W$347,,$C353)/$F$335)))</f>
        <v>0</v>
      </c>
      <c r="AW353" s="7">
        <f>IF($F$335="n/a",0,IF(AW$3&lt;=$C353,0,IF(AW$3&gt;($F$335+$C353),INDEX($D$347:$W$347,,$C353)-SUM($D353:AV353),INDEX($D$347:$W$347,,$C353)/$F$335)))</f>
        <v>0</v>
      </c>
      <c r="AX353" s="7">
        <f>IF($F$335="n/a",0,IF(AX$3&lt;=$C353,0,IF(AX$3&gt;($F$335+$C353),INDEX($D$347:$W$347,,$C353)-SUM($D353:AW353),INDEX($D$347:$W$347,,$C353)/$F$335)))</f>
        <v>0</v>
      </c>
      <c r="AY353" s="7">
        <f>IF($F$335="n/a",0,IF(AY$3&lt;=$C353,0,IF(AY$3&gt;($F$335+$C353),INDEX($D$347:$W$347,,$C353)-SUM($D353:AX353),INDEX($D$347:$W$347,,$C353)/$F$335)))</f>
        <v>0</v>
      </c>
      <c r="AZ353" s="7">
        <f>IF($F$335="n/a",0,IF(AZ$3&lt;=$C353,0,IF(AZ$3&gt;($F$335+$C353),INDEX($D$347:$W$347,,$C353)-SUM($D353:AY353),INDEX($D$347:$W$347,,$C353)/$F$335)))</f>
        <v>0</v>
      </c>
      <c r="BA353" s="7">
        <f>IF($F$335="n/a",0,IF(BA$3&lt;=$C353,0,IF(BA$3&gt;($F$335+$C353),INDEX($D$347:$W$347,,$C353)-SUM($D353:AZ353),INDEX($D$347:$W$347,,$C353)/$F$335)))</f>
        <v>0</v>
      </c>
      <c r="BB353" s="7">
        <f>IF($F$335="n/a",0,IF(BB$3&lt;=$C353,0,IF(BB$3&gt;($F$335+$C353),INDEX($D$347:$W$347,,$C353)-SUM($D353:BA353),INDEX($D$347:$W$347,,$C353)/$F$335)))</f>
        <v>0</v>
      </c>
      <c r="BC353" s="7">
        <f>IF($F$335="n/a",0,IF(BC$3&lt;=$C353,0,IF(BC$3&gt;($F$335+$C353),INDEX($D$347:$W$347,,$C353)-SUM($D353:BB353),INDEX($D$347:$W$347,,$C353)/$F$335)))</f>
        <v>0</v>
      </c>
      <c r="BD353" s="7">
        <f>IF($F$335="n/a",0,IF(BD$3&lt;=$C353,0,IF(BD$3&gt;($F$335+$C353),INDEX($D$347:$W$347,,$C353)-SUM($D353:BC353),INDEX($D$347:$W$347,,$C353)/$F$335)))</f>
        <v>0</v>
      </c>
      <c r="BE353" s="7">
        <f>IF($F$335="n/a",0,IF(BE$3&lt;=$C353,0,IF(BE$3&gt;($F$335+$C353),INDEX($D$347:$W$347,,$C353)-SUM($D353:BD353),INDEX($D$347:$W$347,,$C353)/$F$335)))</f>
        <v>0</v>
      </c>
      <c r="BF353" s="7">
        <f>IF($F$335="n/a",0,IF(BF$3&lt;=$C353,0,IF(BF$3&gt;($F$335+$C353),INDEX($D$347:$W$347,,$C353)-SUM($D353:BE353),INDEX($D$347:$W$347,,$C353)/$F$335)))</f>
        <v>0</v>
      </c>
      <c r="BG353" s="7">
        <f>IF($F$335="n/a",0,IF(BG$3&lt;=$C353,0,IF(BG$3&gt;($F$335+$C353),INDEX($D$347:$W$347,,$C353)-SUM($D353:BF353),INDEX($D$347:$W$347,,$C353)/$F$335)))</f>
        <v>0</v>
      </c>
      <c r="BH353" s="7">
        <f>IF($F$335="n/a",0,IF(BH$3&lt;=$C353,0,IF(BH$3&gt;($F$335+$C353),INDEX($D$347:$W$347,,$C353)-SUM($D353:BG353),INDEX($D$347:$W$347,,$C353)/$F$335)))</f>
        <v>0</v>
      </c>
      <c r="BI353" s="7">
        <f>IF($F$335="n/a",0,IF(BI$3&lt;=$C353,0,IF(BI$3&gt;($F$335+$C353),INDEX($D$347:$W$347,,$C353)-SUM($D353:BH353),INDEX($D$347:$W$347,,$C353)/$F$335)))</f>
        <v>0</v>
      </c>
      <c r="BJ353" s="7">
        <f>IF($F$335="n/a",0,IF(BJ$3&lt;=$C353,0,IF(BJ$3&gt;($F$335+$C353),INDEX($D$347:$W$347,,$C353)-SUM($D353:BI353),INDEX($D$347:$W$347,,$C353)/$F$335)))</f>
        <v>0</v>
      </c>
      <c r="BK353" s="7">
        <f>IF($F$335="n/a",0,IF(BK$3&lt;=$C353,0,IF(BK$3&gt;($F$335+$C353),INDEX($D$347:$W$347,,$C353)-SUM($D353:BJ353),INDEX($D$347:$W$347,,$C353)/$F$335)))</f>
        <v>0</v>
      </c>
    </row>
    <row r="354" spans="2:63" outlineLevel="1">
      <c r="B354" s="14">
        <v>2017</v>
      </c>
      <c r="C354">
        <v>5</v>
      </c>
      <c r="D354" s="7"/>
      <c r="E354" s="7">
        <f>IF($F$335="n/a",0,IF(E$3&lt;=$C354,0,IF(E$3&gt;($F$335+$C354),INDEX($D$347:$W$347,,$C354)-SUM($D354:D354),INDEX($D$347:$W$347,,$C354)/$F$335)))</f>
        <v>0</v>
      </c>
      <c r="F354" s="7">
        <f>IF($F$335="n/a",0,IF(F$3&lt;=$C354,0,IF(F$3&gt;($F$335+$C354),INDEX($D$347:$W$347,,$C354)-SUM($D354:E354),INDEX($D$347:$W$347,,$C354)/$F$335)))</f>
        <v>0</v>
      </c>
      <c r="G354" s="7">
        <f>IF($F$335="n/a",0,IF(G$3&lt;=$C354,0,IF(G$3&gt;($F$335+$C354),INDEX($D$347:$W$347,,$C354)-SUM($D354:F354),INDEX($D$347:$W$347,,$C354)/$F$335)))</f>
        <v>0</v>
      </c>
      <c r="H354" s="10">
        <f>IF($F$335="n/a",0,IF(H$3&lt;=$C354,0,IF(H$3&gt;($F$335+$C354),INDEX($D$347:$W$347,,$C354)-SUM($D354:G354),INDEX($D$347:$W$347,,$C354)/$F$335)))</f>
        <v>0</v>
      </c>
      <c r="I354" s="11">
        <f>IF($F$335="n/a",0,IF(I$3&lt;=$C354,0,IF(I$3&gt;($F$335+$C354),INDEX($D$347:$W$347,,$C354)-SUM($D354:H354),INDEX($D$347:$W$347,,$C354)/$F$335)))</f>
        <v>0</v>
      </c>
      <c r="J354" s="7">
        <f>IF($F$335="n/a",0,IF(J$3&lt;=$C354,0,IF(J$3&gt;($F$335+$C354),INDEX($D$347:$W$347,,$C354)-SUM($D354:I354),INDEX($D$347:$W$347,,$C354)/$F$335)))</f>
        <v>0</v>
      </c>
      <c r="K354" s="7">
        <f>IF($F$335="n/a",0,IF(K$3&lt;=$C354,0,IF(K$3&gt;($F$335+$C354),INDEX($D$347:$W$347,,$C354)-SUM($D354:J354),INDEX($D$347:$W$347,,$C354)/$F$335)))</f>
        <v>0</v>
      </c>
      <c r="L354" s="7">
        <f>IF($F$335="n/a",0,IF(L$3&lt;=$C354,0,IF(L$3&gt;($F$335+$C354),INDEX($D$347:$W$347,,$C354)-SUM($D354:K354),INDEX($D$347:$W$347,,$C354)/$F$335)))</f>
        <v>0</v>
      </c>
      <c r="M354" s="7">
        <f>IF($F$335="n/a",0,IF(M$3&lt;=$C354,0,IF(M$3&gt;($F$335+$C354),INDEX($D$347:$W$347,,$C354)-SUM($D354:L354),INDEX($D$347:$W$347,,$C354)/$F$335)))</f>
        <v>0</v>
      </c>
      <c r="N354" s="7">
        <f>IF($F$335="n/a",0,IF(N$3&lt;=$C354,0,IF(N$3&gt;($F$335+$C354),INDEX($D$347:$W$347,,$C354)-SUM($D354:M354),INDEX($D$347:$W$347,,$C354)/$F$335)))</f>
        <v>0</v>
      </c>
      <c r="O354" s="7">
        <f>IF($F$335="n/a",0,IF(O$3&lt;=$C354,0,IF(O$3&gt;($F$335+$C354),INDEX($D$347:$W$347,,$C354)-SUM($D354:N354),INDEX($D$347:$W$347,,$C354)/$F$335)))</f>
        <v>0</v>
      </c>
      <c r="P354" s="7">
        <f>IF($F$335="n/a",0,IF(P$3&lt;=$C354,0,IF(P$3&gt;($F$335+$C354),INDEX($D$347:$W$347,,$C354)-SUM($D354:O354),INDEX($D$347:$W$347,,$C354)/$F$335)))</f>
        <v>0</v>
      </c>
      <c r="Q354" s="7">
        <f>IF($F$335="n/a",0,IF(Q$3&lt;=$C354,0,IF(Q$3&gt;($F$335+$C354),INDEX($D$347:$W$347,,$C354)-SUM($D354:P354),INDEX($D$347:$W$347,,$C354)/$F$335)))</f>
        <v>0</v>
      </c>
      <c r="R354" s="7">
        <f>IF($F$335="n/a",0,IF(R$3&lt;=$C354,0,IF(R$3&gt;($F$335+$C354),INDEX($D$347:$W$347,,$C354)-SUM($D354:Q354),INDEX($D$347:$W$347,,$C354)/$F$335)))</f>
        <v>0</v>
      </c>
      <c r="S354" s="7">
        <f>IF($F$335="n/a",0,IF(S$3&lt;=$C354,0,IF(S$3&gt;($F$335+$C354),INDEX($D$347:$W$347,,$C354)-SUM($D354:R354),INDEX($D$347:$W$347,,$C354)/$F$335)))</f>
        <v>0</v>
      </c>
      <c r="T354" s="7">
        <f>IF($F$335="n/a",0,IF(T$3&lt;=$C354,0,IF(T$3&gt;($F$335+$C354),INDEX($D$347:$W$347,,$C354)-SUM($D354:S354),INDEX($D$347:$W$347,,$C354)/$F$335)))</f>
        <v>0</v>
      </c>
      <c r="U354" s="7">
        <f>IF($F$335="n/a",0,IF(U$3&lt;=$C354,0,IF(U$3&gt;($F$335+$C354),INDEX($D$347:$W$347,,$C354)-SUM($D354:T354),INDEX($D$347:$W$347,,$C354)/$F$335)))</f>
        <v>0</v>
      </c>
      <c r="V354" s="7">
        <f>IF($F$335="n/a",0,IF(V$3&lt;=$C354,0,IF(V$3&gt;($F$335+$C354),INDEX($D$347:$W$347,,$C354)-SUM($D354:U354),INDEX($D$347:$W$347,,$C354)/$F$335)))</f>
        <v>0</v>
      </c>
      <c r="W354" s="7">
        <f>IF($F$335="n/a",0,IF(W$3&lt;=$C354,0,IF(W$3&gt;($F$335+$C354),INDEX($D$347:$W$347,,$C354)-SUM($D354:V354),INDEX($D$347:$W$347,,$C354)/$F$335)))</f>
        <v>0</v>
      </c>
      <c r="X354" s="7">
        <f>IF($F$335="n/a",0,IF(X$3&lt;=$C354,0,IF(X$3&gt;($F$335+$C354),INDEX($D$347:$W$347,,$C354)-SUM($D354:W354),INDEX($D$347:$W$347,,$C354)/$F$335)))</f>
        <v>0</v>
      </c>
      <c r="Y354" s="7">
        <f>IF($F$335="n/a",0,IF(Y$3&lt;=$C354,0,IF(Y$3&gt;($F$335+$C354),INDEX($D$347:$W$347,,$C354)-SUM($D354:X354),INDEX($D$347:$W$347,,$C354)/$F$335)))</f>
        <v>0</v>
      </c>
      <c r="Z354" s="7">
        <f>IF($F$335="n/a",0,IF(Z$3&lt;=$C354,0,IF(Z$3&gt;($F$335+$C354),INDEX($D$347:$W$347,,$C354)-SUM($D354:Y354),INDEX($D$347:$W$347,,$C354)/$F$335)))</f>
        <v>0</v>
      </c>
      <c r="AA354" s="7">
        <f>IF($F$335="n/a",0,IF(AA$3&lt;=$C354,0,IF(AA$3&gt;($F$335+$C354),INDEX($D$347:$W$347,,$C354)-SUM($D354:Z354),INDEX($D$347:$W$347,,$C354)/$F$335)))</f>
        <v>0</v>
      </c>
      <c r="AB354" s="7">
        <f>IF($F$335="n/a",0,IF(AB$3&lt;=$C354,0,IF(AB$3&gt;($F$335+$C354),INDEX($D$347:$W$347,,$C354)-SUM($D354:AA354),INDEX($D$347:$W$347,,$C354)/$F$335)))</f>
        <v>0</v>
      </c>
      <c r="AC354" s="7">
        <f>IF($F$335="n/a",0,IF(AC$3&lt;=$C354,0,IF(AC$3&gt;($F$335+$C354),INDEX($D$347:$W$347,,$C354)-SUM($D354:AB354),INDEX($D$347:$W$347,,$C354)/$F$335)))</f>
        <v>0</v>
      </c>
      <c r="AD354" s="7">
        <f>IF($F$335="n/a",0,IF(AD$3&lt;=$C354,0,IF(AD$3&gt;($F$335+$C354),INDEX($D$347:$W$347,,$C354)-SUM($D354:AC354),INDEX($D$347:$W$347,,$C354)/$F$335)))</f>
        <v>0</v>
      </c>
      <c r="AE354" s="7">
        <f>IF($F$335="n/a",0,IF(AE$3&lt;=$C354,0,IF(AE$3&gt;($F$335+$C354),INDEX($D$347:$W$347,,$C354)-SUM($D354:AD354),INDEX($D$347:$W$347,,$C354)/$F$335)))</f>
        <v>0</v>
      </c>
      <c r="AF354" s="7">
        <f>IF($F$335="n/a",0,IF(AF$3&lt;=$C354,0,IF(AF$3&gt;($F$335+$C354),INDEX($D$347:$W$347,,$C354)-SUM($D354:AE354),INDEX($D$347:$W$347,,$C354)/$F$335)))</f>
        <v>0</v>
      </c>
      <c r="AG354" s="7">
        <f>IF($F$335="n/a",0,IF(AG$3&lt;=$C354,0,IF(AG$3&gt;($F$335+$C354),INDEX($D$347:$W$347,,$C354)-SUM($D354:AF354),INDEX($D$347:$W$347,,$C354)/$F$335)))</f>
        <v>0</v>
      </c>
      <c r="AH354" s="7">
        <f>IF($F$335="n/a",0,IF(AH$3&lt;=$C354,0,IF(AH$3&gt;($F$335+$C354),INDEX($D$347:$W$347,,$C354)-SUM($D354:AG354),INDEX($D$347:$W$347,,$C354)/$F$335)))</f>
        <v>0</v>
      </c>
      <c r="AI354" s="7">
        <f>IF($F$335="n/a",0,IF(AI$3&lt;=$C354,0,IF(AI$3&gt;($F$335+$C354),INDEX($D$347:$W$347,,$C354)-SUM($D354:AH354),INDEX($D$347:$W$347,,$C354)/$F$335)))</f>
        <v>0</v>
      </c>
      <c r="AJ354" s="7">
        <f>IF($F$335="n/a",0,IF(AJ$3&lt;=$C354,0,IF(AJ$3&gt;($F$335+$C354),INDEX($D$347:$W$347,,$C354)-SUM($D354:AI354),INDEX($D$347:$W$347,,$C354)/$F$335)))</f>
        <v>0</v>
      </c>
      <c r="AK354" s="7">
        <f>IF($F$335="n/a",0,IF(AK$3&lt;=$C354,0,IF(AK$3&gt;($F$335+$C354),INDEX($D$347:$W$347,,$C354)-SUM($D354:AJ354),INDEX($D$347:$W$347,,$C354)/$F$335)))</f>
        <v>0</v>
      </c>
      <c r="AL354" s="7">
        <f>IF($F$335="n/a",0,IF(AL$3&lt;=$C354,0,IF(AL$3&gt;($F$335+$C354),INDEX($D$347:$W$347,,$C354)-SUM($D354:AK354),INDEX($D$347:$W$347,,$C354)/$F$335)))</f>
        <v>0</v>
      </c>
      <c r="AM354" s="7">
        <f>IF($F$335="n/a",0,IF(AM$3&lt;=$C354,0,IF(AM$3&gt;($F$335+$C354),INDEX($D$347:$W$347,,$C354)-SUM($D354:AL354),INDEX($D$347:$W$347,,$C354)/$F$335)))</f>
        <v>0</v>
      </c>
      <c r="AN354" s="7">
        <f>IF($F$335="n/a",0,IF(AN$3&lt;=$C354,0,IF(AN$3&gt;($F$335+$C354),INDEX($D$347:$W$347,,$C354)-SUM($D354:AM354),INDEX($D$347:$W$347,,$C354)/$F$335)))</f>
        <v>0</v>
      </c>
      <c r="AO354" s="7">
        <f>IF($F$335="n/a",0,IF(AO$3&lt;=$C354,0,IF(AO$3&gt;($F$335+$C354),INDEX($D$347:$W$347,,$C354)-SUM($D354:AN354),INDEX($D$347:$W$347,,$C354)/$F$335)))</f>
        <v>0</v>
      </c>
      <c r="AP354" s="7">
        <f>IF($F$335="n/a",0,IF(AP$3&lt;=$C354,0,IF(AP$3&gt;($F$335+$C354),INDEX($D$347:$W$347,,$C354)-SUM($D354:AO354),INDEX($D$347:$W$347,,$C354)/$F$335)))</f>
        <v>0</v>
      </c>
      <c r="AQ354" s="7">
        <f>IF($F$335="n/a",0,IF(AQ$3&lt;=$C354,0,IF(AQ$3&gt;($F$335+$C354),INDEX($D$347:$W$347,,$C354)-SUM($D354:AP354),INDEX($D$347:$W$347,,$C354)/$F$335)))</f>
        <v>0</v>
      </c>
      <c r="AR354" s="7">
        <f>IF($F$335="n/a",0,IF(AR$3&lt;=$C354,0,IF(AR$3&gt;($F$335+$C354),INDEX($D$347:$W$347,,$C354)-SUM($D354:AQ354),INDEX($D$347:$W$347,,$C354)/$F$335)))</f>
        <v>0</v>
      </c>
      <c r="AS354" s="7">
        <f>IF($F$335="n/a",0,IF(AS$3&lt;=$C354,0,IF(AS$3&gt;($F$335+$C354),INDEX($D$347:$W$347,,$C354)-SUM($D354:AR354),INDEX($D$347:$W$347,,$C354)/$F$335)))</f>
        <v>0</v>
      </c>
      <c r="AT354" s="7">
        <f>IF($F$335="n/a",0,IF(AT$3&lt;=$C354,0,IF(AT$3&gt;($F$335+$C354),INDEX($D$347:$W$347,,$C354)-SUM($D354:AS354),INDEX($D$347:$W$347,,$C354)/$F$335)))</f>
        <v>0</v>
      </c>
      <c r="AU354" s="7">
        <f>IF($F$335="n/a",0,IF(AU$3&lt;=$C354,0,IF(AU$3&gt;($F$335+$C354),INDEX($D$347:$W$347,,$C354)-SUM($D354:AT354),INDEX($D$347:$W$347,,$C354)/$F$335)))</f>
        <v>0</v>
      </c>
      <c r="AV354" s="7">
        <f>IF($F$335="n/a",0,IF(AV$3&lt;=$C354,0,IF(AV$3&gt;($F$335+$C354),INDEX($D$347:$W$347,,$C354)-SUM($D354:AU354),INDEX($D$347:$W$347,,$C354)/$F$335)))</f>
        <v>0</v>
      </c>
      <c r="AW354" s="7">
        <f>IF($F$335="n/a",0,IF(AW$3&lt;=$C354,0,IF(AW$3&gt;($F$335+$C354),INDEX($D$347:$W$347,,$C354)-SUM($D354:AV354),INDEX($D$347:$W$347,,$C354)/$F$335)))</f>
        <v>0</v>
      </c>
      <c r="AX354" s="7">
        <f>IF($F$335="n/a",0,IF(AX$3&lt;=$C354,0,IF(AX$3&gt;($F$335+$C354),INDEX($D$347:$W$347,,$C354)-SUM($D354:AW354),INDEX($D$347:$W$347,,$C354)/$F$335)))</f>
        <v>0</v>
      </c>
      <c r="AY354" s="7">
        <f>IF($F$335="n/a",0,IF(AY$3&lt;=$C354,0,IF(AY$3&gt;($F$335+$C354),INDEX($D$347:$W$347,,$C354)-SUM($D354:AX354),INDEX($D$347:$W$347,,$C354)/$F$335)))</f>
        <v>0</v>
      </c>
      <c r="AZ354" s="7">
        <f>IF($F$335="n/a",0,IF(AZ$3&lt;=$C354,0,IF(AZ$3&gt;($F$335+$C354),INDEX($D$347:$W$347,,$C354)-SUM($D354:AY354),INDEX($D$347:$W$347,,$C354)/$F$335)))</f>
        <v>0</v>
      </c>
      <c r="BA354" s="7">
        <f>IF($F$335="n/a",0,IF(BA$3&lt;=$C354,0,IF(BA$3&gt;($F$335+$C354),INDEX($D$347:$W$347,,$C354)-SUM($D354:AZ354),INDEX($D$347:$W$347,,$C354)/$F$335)))</f>
        <v>0</v>
      </c>
      <c r="BB354" s="7">
        <f>IF($F$335="n/a",0,IF(BB$3&lt;=$C354,0,IF(BB$3&gt;($F$335+$C354),INDEX($D$347:$W$347,,$C354)-SUM($D354:BA354),INDEX($D$347:$W$347,,$C354)/$F$335)))</f>
        <v>0</v>
      </c>
      <c r="BC354" s="7">
        <f>IF($F$335="n/a",0,IF(BC$3&lt;=$C354,0,IF(BC$3&gt;($F$335+$C354),INDEX($D$347:$W$347,,$C354)-SUM($D354:BB354),INDEX($D$347:$W$347,,$C354)/$F$335)))</f>
        <v>0</v>
      </c>
      <c r="BD354" s="7">
        <f>IF($F$335="n/a",0,IF(BD$3&lt;=$C354,0,IF(BD$3&gt;($F$335+$C354),INDEX($D$347:$W$347,,$C354)-SUM($D354:BC354),INDEX($D$347:$W$347,,$C354)/$F$335)))</f>
        <v>0</v>
      </c>
      <c r="BE354" s="7">
        <f>IF($F$335="n/a",0,IF(BE$3&lt;=$C354,0,IF(BE$3&gt;($F$335+$C354),INDEX($D$347:$W$347,,$C354)-SUM($D354:BD354),INDEX($D$347:$W$347,,$C354)/$F$335)))</f>
        <v>0</v>
      </c>
      <c r="BF354" s="7">
        <f>IF($F$335="n/a",0,IF(BF$3&lt;=$C354,0,IF(BF$3&gt;($F$335+$C354),INDEX($D$347:$W$347,,$C354)-SUM($D354:BE354),INDEX($D$347:$W$347,,$C354)/$F$335)))</f>
        <v>0</v>
      </c>
      <c r="BG354" s="7">
        <f>IF($F$335="n/a",0,IF(BG$3&lt;=$C354,0,IF(BG$3&gt;($F$335+$C354),INDEX($D$347:$W$347,,$C354)-SUM($D354:BF354),INDEX($D$347:$W$347,,$C354)/$F$335)))</f>
        <v>0</v>
      </c>
      <c r="BH354" s="7">
        <f>IF($F$335="n/a",0,IF(BH$3&lt;=$C354,0,IF(BH$3&gt;($F$335+$C354),INDEX($D$347:$W$347,,$C354)-SUM($D354:BG354),INDEX($D$347:$W$347,,$C354)/$F$335)))</f>
        <v>0</v>
      </c>
      <c r="BI354" s="7">
        <f>IF($F$335="n/a",0,IF(BI$3&lt;=$C354,0,IF(BI$3&gt;($F$335+$C354),INDEX($D$347:$W$347,,$C354)-SUM($D354:BH354),INDEX($D$347:$W$347,,$C354)/$F$335)))</f>
        <v>0</v>
      </c>
      <c r="BJ354" s="7">
        <f>IF($F$335="n/a",0,IF(BJ$3&lt;=$C354,0,IF(BJ$3&gt;($F$335+$C354),INDEX($D$347:$W$347,,$C354)-SUM($D354:BI354),INDEX($D$347:$W$347,,$C354)/$F$335)))</f>
        <v>0</v>
      </c>
      <c r="BK354" s="7">
        <f>IF($F$335="n/a",0,IF(BK$3&lt;=$C354,0,IF(BK$3&gt;($F$335+$C354),INDEX($D$347:$W$347,,$C354)-SUM($D354:BJ354),INDEX($D$347:$W$347,,$C354)/$F$335)))</f>
        <v>0</v>
      </c>
    </row>
    <row r="355" spans="2:63" outlineLevel="1">
      <c r="B355" s="14">
        <v>2018</v>
      </c>
      <c r="C355">
        <v>6</v>
      </c>
      <c r="D355" s="7"/>
      <c r="E355" s="7">
        <f>IF($F$335="n/a",0,IF(E$3&lt;=$C355,0,IF(E$3&gt;($F$335+$C355),INDEX($D$347:$W$347,,$C355)-SUM($D355:D355),INDEX($D$347:$W$347,,$C355)/$F$335)))</f>
        <v>0</v>
      </c>
      <c r="F355" s="7">
        <f>IF($F$335="n/a",0,IF(F$3&lt;=$C355,0,IF(F$3&gt;($F$335+$C355),INDEX($D$347:$W$347,,$C355)-SUM($D355:E355),INDEX($D$347:$W$347,,$C355)/$F$335)))</f>
        <v>0</v>
      </c>
      <c r="G355" s="7">
        <f>IF($F$335="n/a",0,IF(G$3&lt;=$C355,0,IF(G$3&gt;($F$335+$C355),INDEX($D$347:$W$347,,$C355)-SUM($D355:F355),INDEX($D$347:$W$347,,$C355)/$F$335)))</f>
        <v>0</v>
      </c>
      <c r="H355" s="10">
        <f>IF($F$335="n/a",0,IF(H$3&lt;=$C355,0,IF(H$3&gt;($F$335+$C355),INDEX($D$347:$W$347,,$C355)-SUM($D355:G355),INDEX($D$347:$W$347,,$C355)/$F$335)))</f>
        <v>0</v>
      </c>
      <c r="I355" s="11">
        <f>IF($F$335="n/a",0,IF(I$3&lt;=$C355,0,IF(I$3&gt;($F$335+$C355),INDEX($D$347:$W$347,,$C355)-SUM($D355:H355),INDEX($D$347:$W$347,,$C355)/$F$335)))</f>
        <v>0</v>
      </c>
      <c r="J355" s="7">
        <f>IF($F$335="n/a",0,IF(J$3&lt;=$C355,0,IF(J$3&gt;($F$335+$C355),INDEX($D$347:$W$347,,$C355)-SUM($D355:I355),INDEX($D$347:$W$347,,$C355)/$F$335)))</f>
        <v>0</v>
      </c>
      <c r="K355" s="7">
        <f>IF($F$335="n/a",0,IF(K$3&lt;=$C355,0,IF(K$3&gt;($F$335+$C355),INDEX($D$347:$W$347,,$C355)-SUM($D355:J355),INDEX($D$347:$W$347,,$C355)/$F$335)))</f>
        <v>0</v>
      </c>
      <c r="L355" s="7">
        <f>IF($F$335="n/a",0,IF(L$3&lt;=$C355,0,IF(L$3&gt;($F$335+$C355),INDEX($D$347:$W$347,,$C355)-SUM($D355:K355),INDEX($D$347:$W$347,,$C355)/$F$335)))</f>
        <v>0</v>
      </c>
      <c r="M355" s="7">
        <f>IF($F$335="n/a",0,IF(M$3&lt;=$C355,0,IF(M$3&gt;($F$335+$C355),INDEX($D$347:$W$347,,$C355)-SUM($D355:L355),INDEX($D$347:$W$347,,$C355)/$F$335)))</f>
        <v>0</v>
      </c>
      <c r="N355" s="7">
        <f>IF($F$335="n/a",0,IF(N$3&lt;=$C355,0,IF(N$3&gt;($F$335+$C355),INDEX($D$347:$W$347,,$C355)-SUM($D355:M355),INDEX($D$347:$W$347,,$C355)/$F$335)))</f>
        <v>0</v>
      </c>
      <c r="O355" s="7">
        <f>IF($F$335="n/a",0,IF(O$3&lt;=$C355,0,IF(O$3&gt;($F$335+$C355),INDEX($D$347:$W$347,,$C355)-SUM($D355:N355),INDEX($D$347:$W$347,,$C355)/$F$335)))</f>
        <v>0</v>
      </c>
      <c r="P355" s="7">
        <f>IF($F$335="n/a",0,IF(P$3&lt;=$C355,0,IF(P$3&gt;($F$335+$C355),INDEX($D$347:$W$347,,$C355)-SUM($D355:O355),INDEX($D$347:$W$347,,$C355)/$F$335)))</f>
        <v>0</v>
      </c>
      <c r="Q355" s="7">
        <f>IF($F$335="n/a",0,IF(Q$3&lt;=$C355,0,IF(Q$3&gt;($F$335+$C355),INDEX($D$347:$W$347,,$C355)-SUM($D355:P355),INDEX($D$347:$W$347,,$C355)/$F$335)))</f>
        <v>0</v>
      </c>
      <c r="R355" s="7">
        <f>IF($F$335="n/a",0,IF(R$3&lt;=$C355,0,IF(R$3&gt;($F$335+$C355),INDEX($D$347:$W$347,,$C355)-SUM($D355:Q355),INDEX($D$347:$W$347,,$C355)/$F$335)))</f>
        <v>0</v>
      </c>
      <c r="S355" s="7">
        <f>IF($F$335="n/a",0,IF(S$3&lt;=$C355,0,IF(S$3&gt;($F$335+$C355),INDEX($D$347:$W$347,,$C355)-SUM($D355:R355),INDEX($D$347:$W$347,,$C355)/$F$335)))</f>
        <v>0</v>
      </c>
      <c r="T355" s="7">
        <f>IF($F$335="n/a",0,IF(T$3&lt;=$C355,0,IF(T$3&gt;($F$335+$C355),INDEX($D$347:$W$347,,$C355)-SUM($D355:S355),INDEX($D$347:$W$347,,$C355)/$F$335)))</f>
        <v>0</v>
      </c>
      <c r="U355" s="7">
        <f>IF($F$335="n/a",0,IF(U$3&lt;=$C355,0,IF(U$3&gt;($F$335+$C355),INDEX($D$347:$W$347,,$C355)-SUM($D355:T355),INDEX($D$347:$W$347,,$C355)/$F$335)))</f>
        <v>0</v>
      </c>
      <c r="V355" s="7">
        <f>IF($F$335="n/a",0,IF(V$3&lt;=$C355,0,IF(V$3&gt;($F$335+$C355),INDEX($D$347:$W$347,,$C355)-SUM($D355:U355),INDEX($D$347:$W$347,,$C355)/$F$335)))</f>
        <v>0</v>
      </c>
      <c r="W355" s="7">
        <f>IF($F$335="n/a",0,IF(W$3&lt;=$C355,0,IF(W$3&gt;($F$335+$C355),INDEX($D$347:$W$347,,$C355)-SUM($D355:V355),INDEX($D$347:$W$347,,$C355)/$F$335)))</f>
        <v>0</v>
      </c>
      <c r="X355" s="7">
        <f>IF($F$335="n/a",0,IF(X$3&lt;=$C355,0,IF(X$3&gt;($F$335+$C355),INDEX($D$347:$W$347,,$C355)-SUM($D355:W355),INDEX($D$347:$W$347,,$C355)/$F$335)))</f>
        <v>0</v>
      </c>
      <c r="Y355" s="7">
        <f>IF($F$335="n/a",0,IF(Y$3&lt;=$C355,0,IF(Y$3&gt;($F$335+$C355),INDEX($D$347:$W$347,,$C355)-SUM($D355:X355),INDEX($D$347:$W$347,,$C355)/$F$335)))</f>
        <v>0</v>
      </c>
      <c r="Z355" s="7">
        <f>IF($F$335="n/a",0,IF(Z$3&lt;=$C355,0,IF(Z$3&gt;($F$335+$C355),INDEX($D$347:$W$347,,$C355)-SUM($D355:Y355),INDEX($D$347:$W$347,,$C355)/$F$335)))</f>
        <v>0</v>
      </c>
      <c r="AA355" s="7">
        <f>IF($F$335="n/a",0,IF(AA$3&lt;=$C355,0,IF(AA$3&gt;($F$335+$C355),INDEX($D$347:$W$347,,$C355)-SUM($D355:Z355),INDEX($D$347:$W$347,,$C355)/$F$335)))</f>
        <v>0</v>
      </c>
      <c r="AB355" s="7">
        <f>IF($F$335="n/a",0,IF(AB$3&lt;=$C355,0,IF(AB$3&gt;($F$335+$C355),INDEX($D$347:$W$347,,$C355)-SUM($D355:AA355),INDEX($D$347:$W$347,,$C355)/$F$335)))</f>
        <v>0</v>
      </c>
      <c r="AC355" s="7">
        <f>IF($F$335="n/a",0,IF(AC$3&lt;=$C355,0,IF(AC$3&gt;($F$335+$C355),INDEX($D$347:$W$347,,$C355)-SUM($D355:AB355),INDEX($D$347:$W$347,,$C355)/$F$335)))</f>
        <v>0</v>
      </c>
      <c r="AD355" s="7">
        <f>IF($F$335="n/a",0,IF(AD$3&lt;=$C355,0,IF(AD$3&gt;($F$335+$C355),INDEX($D$347:$W$347,,$C355)-SUM($D355:AC355),INDEX($D$347:$W$347,,$C355)/$F$335)))</f>
        <v>0</v>
      </c>
      <c r="AE355" s="7">
        <f>IF($F$335="n/a",0,IF(AE$3&lt;=$C355,0,IF(AE$3&gt;($F$335+$C355),INDEX($D$347:$W$347,,$C355)-SUM($D355:AD355),INDEX($D$347:$W$347,,$C355)/$F$335)))</f>
        <v>0</v>
      </c>
      <c r="AF355" s="7">
        <f>IF($F$335="n/a",0,IF(AF$3&lt;=$C355,0,IF(AF$3&gt;($F$335+$C355),INDEX($D$347:$W$347,,$C355)-SUM($D355:AE355),INDEX($D$347:$W$347,,$C355)/$F$335)))</f>
        <v>0</v>
      </c>
      <c r="AG355" s="7">
        <f>IF($F$335="n/a",0,IF(AG$3&lt;=$C355,0,IF(AG$3&gt;($F$335+$C355),INDEX($D$347:$W$347,,$C355)-SUM($D355:AF355),INDEX($D$347:$W$347,,$C355)/$F$335)))</f>
        <v>0</v>
      </c>
      <c r="AH355" s="7">
        <f>IF($F$335="n/a",0,IF(AH$3&lt;=$C355,0,IF(AH$3&gt;($F$335+$C355),INDEX($D$347:$W$347,,$C355)-SUM($D355:AG355),INDEX($D$347:$W$347,,$C355)/$F$335)))</f>
        <v>0</v>
      </c>
      <c r="AI355" s="7">
        <f>IF($F$335="n/a",0,IF(AI$3&lt;=$C355,0,IF(AI$3&gt;($F$335+$C355),INDEX($D$347:$W$347,,$C355)-SUM($D355:AH355),INDEX($D$347:$W$347,,$C355)/$F$335)))</f>
        <v>0</v>
      </c>
      <c r="AJ355" s="7">
        <f>IF($F$335="n/a",0,IF(AJ$3&lt;=$C355,0,IF(AJ$3&gt;($F$335+$C355),INDEX($D$347:$W$347,,$C355)-SUM($D355:AI355),INDEX($D$347:$W$347,,$C355)/$F$335)))</f>
        <v>0</v>
      </c>
      <c r="AK355" s="7">
        <f>IF($F$335="n/a",0,IF(AK$3&lt;=$C355,0,IF(AK$3&gt;($F$335+$C355),INDEX($D$347:$W$347,,$C355)-SUM($D355:AJ355),INDEX($D$347:$W$347,,$C355)/$F$335)))</f>
        <v>0</v>
      </c>
      <c r="AL355" s="7">
        <f>IF($F$335="n/a",0,IF(AL$3&lt;=$C355,0,IF(AL$3&gt;($F$335+$C355),INDEX($D$347:$W$347,,$C355)-SUM($D355:AK355),INDEX($D$347:$W$347,,$C355)/$F$335)))</f>
        <v>0</v>
      </c>
      <c r="AM355" s="7">
        <f>IF($F$335="n/a",0,IF(AM$3&lt;=$C355,0,IF(AM$3&gt;($F$335+$C355),INDEX($D$347:$W$347,,$C355)-SUM($D355:AL355),INDEX($D$347:$W$347,,$C355)/$F$335)))</f>
        <v>0</v>
      </c>
      <c r="AN355" s="7">
        <f>IF($F$335="n/a",0,IF(AN$3&lt;=$C355,0,IF(AN$3&gt;($F$335+$C355),INDEX($D$347:$W$347,,$C355)-SUM($D355:AM355),INDEX($D$347:$W$347,,$C355)/$F$335)))</f>
        <v>0</v>
      </c>
      <c r="AO355" s="7">
        <f>IF($F$335="n/a",0,IF(AO$3&lt;=$C355,0,IF(AO$3&gt;($F$335+$C355),INDEX($D$347:$W$347,,$C355)-SUM($D355:AN355),INDEX($D$347:$W$347,,$C355)/$F$335)))</f>
        <v>0</v>
      </c>
      <c r="AP355" s="7">
        <f>IF($F$335="n/a",0,IF(AP$3&lt;=$C355,0,IF(AP$3&gt;($F$335+$C355),INDEX($D$347:$W$347,,$C355)-SUM($D355:AO355),INDEX($D$347:$W$347,,$C355)/$F$335)))</f>
        <v>0</v>
      </c>
      <c r="AQ355" s="7">
        <f>IF($F$335="n/a",0,IF(AQ$3&lt;=$C355,0,IF(AQ$3&gt;($F$335+$C355),INDEX($D$347:$W$347,,$C355)-SUM($D355:AP355),INDEX($D$347:$W$347,,$C355)/$F$335)))</f>
        <v>0</v>
      </c>
      <c r="AR355" s="7">
        <f>IF($F$335="n/a",0,IF(AR$3&lt;=$C355,0,IF(AR$3&gt;($F$335+$C355),INDEX($D$347:$W$347,,$C355)-SUM($D355:AQ355),INDEX($D$347:$W$347,,$C355)/$F$335)))</f>
        <v>0</v>
      </c>
      <c r="AS355" s="7">
        <f>IF($F$335="n/a",0,IF(AS$3&lt;=$C355,0,IF(AS$3&gt;($F$335+$C355),INDEX($D$347:$W$347,,$C355)-SUM($D355:AR355),INDEX($D$347:$W$347,,$C355)/$F$335)))</f>
        <v>0</v>
      </c>
      <c r="AT355" s="7">
        <f>IF($F$335="n/a",0,IF(AT$3&lt;=$C355,0,IF(AT$3&gt;($F$335+$C355),INDEX($D$347:$W$347,,$C355)-SUM($D355:AS355),INDEX($D$347:$W$347,,$C355)/$F$335)))</f>
        <v>0</v>
      </c>
      <c r="AU355" s="7">
        <f>IF($F$335="n/a",0,IF(AU$3&lt;=$C355,0,IF(AU$3&gt;($F$335+$C355),INDEX($D$347:$W$347,,$C355)-SUM($D355:AT355),INDEX($D$347:$W$347,,$C355)/$F$335)))</f>
        <v>0</v>
      </c>
      <c r="AV355" s="7">
        <f>IF($F$335="n/a",0,IF(AV$3&lt;=$C355,0,IF(AV$3&gt;($F$335+$C355),INDEX($D$347:$W$347,,$C355)-SUM($D355:AU355),INDEX($D$347:$W$347,,$C355)/$F$335)))</f>
        <v>0</v>
      </c>
      <c r="AW355" s="7">
        <f>IF($F$335="n/a",0,IF(AW$3&lt;=$C355,0,IF(AW$3&gt;($F$335+$C355),INDEX($D$347:$W$347,,$C355)-SUM($D355:AV355),INDEX($D$347:$W$347,,$C355)/$F$335)))</f>
        <v>0</v>
      </c>
      <c r="AX355" s="7">
        <f>IF($F$335="n/a",0,IF(AX$3&lt;=$C355,0,IF(AX$3&gt;($F$335+$C355),INDEX($D$347:$W$347,,$C355)-SUM($D355:AW355),INDEX($D$347:$W$347,,$C355)/$F$335)))</f>
        <v>0</v>
      </c>
      <c r="AY355" s="7">
        <f>IF($F$335="n/a",0,IF(AY$3&lt;=$C355,0,IF(AY$3&gt;($F$335+$C355),INDEX($D$347:$W$347,,$C355)-SUM($D355:AX355),INDEX($D$347:$W$347,,$C355)/$F$335)))</f>
        <v>0</v>
      </c>
      <c r="AZ355" s="7">
        <f>IF($F$335="n/a",0,IF(AZ$3&lt;=$C355,0,IF(AZ$3&gt;($F$335+$C355),INDEX($D$347:$W$347,,$C355)-SUM($D355:AY355),INDEX($D$347:$W$347,,$C355)/$F$335)))</f>
        <v>0</v>
      </c>
      <c r="BA355" s="7">
        <f>IF($F$335="n/a",0,IF(BA$3&lt;=$C355,0,IF(BA$3&gt;($F$335+$C355),INDEX($D$347:$W$347,,$C355)-SUM($D355:AZ355),INDEX($D$347:$W$347,,$C355)/$F$335)))</f>
        <v>0</v>
      </c>
      <c r="BB355" s="7">
        <f>IF($F$335="n/a",0,IF(BB$3&lt;=$C355,0,IF(BB$3&gt;($F$335+$C355),INDEX($D$347:$W$347,,$C355)-SUM($D355:BA355),INDEX($D$347:$W$347,,$C355)/$F$335)))</f>
        <v>0</v>
      </c>
      <c r="BC355" s="7">
        <f>IF($F$335="n/a",0,IF(BC$3&lt;=$C355,0,IF(BC$3&gt;($F$335+$C355),INDEX($D$347:$W$347,,$C355)-SUM($D355:BB355),INDEX($D$347:$W$347,,$C355)/$F$335)))</f>
        <v>0</v>
      </c>
      <c r="BD355" s="7">
        <f>IF($F$335="n/a",0,IF(BD$3&lt;=$C355,0,IF(BD$3&gt;($F$335+$C355),INDEX($D$347:$W$347,,$C355)-SUM($D355:BC355),INDEX($D$347:$W$347,,$C355)/$F$335)))</f>
        <v>0</v>
      </c>
      <c r="BE355" s="7">
        <f>IF($F$335="n/a",0,IF(BE$3&lt;=$C355,0,IF(BE$3&gt;($F$335+$C355),INDEX($D$347:$W$347,,$C355)-SUM($D355:BD355),INDEX($D$347:$W$347,,$C355)/$F$335)))</f>
        <v>0</v>
      </c>
      <c r="BF355" s="7">
        <f>IF($F$335="n/a",0,IF(BF$3&lt;=$C355,0,IF(BF$3&gt;($F$335+$C355),INDEX($D$347:$W$347,,$C355)-SUM($D355:BE355),INDEX($D$347:$W$347,,$C355)/$F$335)))</f>
        <v>0</v>
      </c>
      <c r="BG355" s="7">
        <f>IF($F$335="n/a",0,IF(BG$3&lt;=$C355,0,IF(BG$3&gt;($F$335+$C355),INDEX($D$347:$W$347,,$C355)-SUM($D355:BF355),INDEX($D$347:$W$347,,$C355)/$F$335)))</f>
        <v>0</v>
      </c>
      <c r="BH355" s="7">
        <f>IF($F$335="n/a",0,IF(BH$3&lt;=$C355,0,IF(BH$3&gt;($F$335+$C355),INDEX($D$347:$W$347,,$C355)-SUM($D355:BG355),INDEX($D$347:$W$347,,$C355)/$F$335)))</f>
        <v>0</v>
      </c>
      <c r="BI355" s="7">
        <f>IF($F$335="n/a",0,IF(BI$3&lt;=$C355,0,IF(BI$3&gt;($F$335+$C355),INDEX($D$347:$W$347,,$C355)-SUM($D355:BH355),INDEX($D$347:$W$347,,$C355)/$F$335)))</f>
        <v>0</v>
      </c>
      <c r="BJ355" s="7">
        <f>IF($F$335="n/a",0,IF(BJ$3&lt;=$C355,0,IF(BJ$3&gt;($F$335+$C355),INDEX($D$347:$W$347,,$C355)-SUM($D355:BI355),INDEX($D$347:$W$347,,$C355)/$F$335)))</f>
        <v>0</v>
      </c>
      <c r="BK355" s="7">
        <f>IF($F$335="n/a",0,IF(BK$3&lt;=$C355,0,IF(BK$3&gt;($F$335+$C355),INDEX($D$347:$W$347,,$C355)-SUM($D355:BJ355),INDEX($D$347:$W$347,,$C355)/$F$335)))</f>
        <v>0</v>
      </c>
    </row>
    <row r="356" spans="2:63" outlineLevel="1">
      <c r="B356" s="14">
        <v>2019</v>
      </c>
      <c r="C356">
        <v>7</v>
      </c>
      <c r="D356" s="7"/>
      <c r="E356" s="7">
        <f>IF($F$335="n/a",0,IF(E$3&lt;=$C356,0,IF(E$3&gt;($F$335+$C356),INDEX($D$347:$W$347,,$C356)-SUM($D356:D356),INDEX($D$347:$W$347,,$C356)/$F$335)))</f>
        <v>0</v>
      </c>
      <c r="F356" s="7">
        <f>IF($F$335="n/a",0,IF(F$3&lt;=$C356,0,IF(F$3&gt;($F$335+$C356),INDEX($D$347:$W$347,,$C356)-SUM($D356:E356),INDEX($D$347:$W$347,,$C356)/$F$335)))</f>
        <v>0</v>
      </c>
      <c r="G356" s="7">
        <f>IF($F$335="n/a",0,IF(G$3&lt;=$C356,0,IF(G$3&gt;($F$335+$C356),INDEX($D$347:$W$347,,$C356)-SUM($D356:F356),INDEX($D$347:$W$347,,$C356)/$F$335)))</f>
        <v>0</v>
      </c>
      <c r="H356" s="10">
        <f>IF($F$335="n/a",0,IF(H$3&lt;=$C356,0,IF(H$3&gt;($F$335+$C356),INDEX($D$347:$W$347,,$C356)-SUM($D356:G356),INDEX($D$347:$W$347,,$C356)/$F$335)))</f>
        <v>0</v>
      </c>
      <c r="I356" s="11">
        <f>IF($F$335="n/a",0,IF(I$3&lt;=$C356,0,IF(I$3&gt;($F$335+$C356),INDEX($D$347:$W$347,,$C356)-SUM($D356:H356),INDEX($D$347:$W$347,,$C356)/$F$335)))</f>
        <v>0</v>
      </c>
      <c r="J356" s="7">
        <f>IF($F$335="n/a",0,IF(J$3&lt;=$C356,0,IF(J$3&gt;($F$335+$C356),INDEX($D$347:$W$347,,$C356)-SUM($D356:I356),INDEX($D$347:$W$347,,$C356)/$F$335)))</f>
        <v>0</v>
      </c>
      <c r="K356" s="7">
        <f>IF($F$335="n/a",0,IF(K$3&lt;=$C356,0,IF(K$3&gt;($F$335+$C356),INDEX($D$347:$W$347,,$C356)-SUM($D356:J356),INDEX($D$347:$W$347,,$C356)/$F$335)))</f>
        <v>0</v>
      </c>
      <c r="L356" s="7">
        <f>IF($F$335="n/a",0,IF(L$3&lt;=$C356,0,IF(L$3&gt;($F$335+$C356),INDEX($D$347:$W$347,,$C356)-SUM($D356:K356),INDEX($D$347:$W$347,,$C356)/$F$335)))</f>
        <v>0</v>
      </c>
      <c r="M356" s="7">
        <f>IF($F$335="n/a",0,IF(M$3&lt;=$C356,0,IF(M$3&gt;($F$335+$C356),INDEX($D$347:$W$347,,$C356)-SUM($D356:L356),INDEX($D$347:$W$347,,$C356)/$F$335)))</f>
        <v>0</v>
      </c>
      <c r="N356" s="7">
        <f>IF($F$335="n/a",0,IF(N$3&lt;=$C356,0,IF(N$3&gt;($F$335+$C356),INDEX($D$347:$W$347,,$C356)-SUM($D356:M356),INDEX($D$347:$W$347,,$C356)/$F$335)))</f>
        <v>0</v>
      </c>
      <c r="O356" s="7">
        <f>IF($F$335="n/a",0,IF(O$3&lt;=$C356,0,IF(O$3&gt;($F$335+$C356),INDEX($D$347:$W$347,,$C356)-SUM($D356:N356),INDEX($D$347:$W$347,,$C356)/$F$335)))</f>
        <v>0</v>
      </c>
      <c r="P356" s="7">
        <f>IF($F$335="n/a",0,IF(P$3&lt;=$C356,0,IF(P$3&gt;($F$335+$C356),INDEX($D$347:$W$347,,$C356)-SUM($D356:O356),INDEX($D$347:$W$347,,$C356)/$F$335)))</f>
        <v>0</v>
      </c>
      <c r="Q356" s="7">
        <f>IF($F$335="n/a",0,IF(Q$3&lt;=$C356,0,IF(Q$3&gt;($F$335+$C356),INDEX($D$347:$W$347,,$C356)-SUM($D356:P356),INDEX($D$347:$W$347,,$C356)/$F$335)))</f>
        <v>0</v>
      </c>
      <c r="R356" s="7">
        <f>IF($F$335="n/a",0,IF(R$3&lt;=$C356,0,IF(R$3&gt;($F$335+$C356),INDEX($D$347:$W$347,,$C356)-SUM($D356:Q356),INDEX($D$347:$W$347,,$C356)/$F$335)))</f>
        <v>0</v>
      </c>
      <c r="S356" s="7">
        <f>IF($F$335="n/a",0,IF(S$3&lt;=$C356,0,IF(S$3&gt;($F$335+$C356),INDEX($D$347:$W$347,,$C356)-SUM($D356:R356),INDEX($D$347:$W$347,,$C356)/$F$335)))</f>
        <v>0</v>
      </c>
      <c r="T356" s="7">
        <f>IF($F$335="n/a",0,IF(T$3&lt;=$C356,0,IF(T$3&gt;($F$335+$C356),INDEX($D$347:$W$347,,$C356)-SUM($D356:S356),INDEX($D$347:$W$347,,$C356)/$F$335)))</f>
        <v>0</v>
      </c>
      <c r="U356" s="7">
        <f>IF($F$335="n/a",0,IF(U$3&lt;=$C356,0,IF(U$3&gt;($F$335+$C356),INDEX($D$347:$W$347,,$C356)-SUM($D356:T356),INDEX($D$347:$W$347,,$C356)/$F$335)))</f>
        <v>0</v>
      </c>
      <c r="V356" s="7">
        <f>IF($F$335="n/a",0,IF(V$3&lt;=$C356,0,IF(V$3&gt;($F$335+$C356),INDEX($D$347:$W$347,,$C356)-SUM($D356:U356),INDEX($D$347:$W$347,,$C356)/$F$335)))</f>
        <v>0</v>
      </c>
      <c r="W356" s="7">
        <f>IF($F$335="n/a",0,IF(W$3&lt;=$C356,0,IF(W$3&gt;($F$335+$C356),INDEX($D$347:$W$347,,$C356)-SUM($D356:V356),INDEX($D$347:$W$347,,$C356)/$F$335)))</f>
        <v>0</v>
      </c>
      <c r="X356" s="7">
        <f>IF($F$335="n/a",0,IF(X$3&lt;=$C356,0,IF(X$3&gt;($F$335+$C356),INDEX($D$347:$W$347,,$C356)-SUM($D356:W356),INDEX($D$347:$W$347,,$C356)/$F$335)))</f>
        <v>0</v>
      </c>
      <c r="Y356" s="7">
        <f>IF($F$335="n/a",0,IF(Y$3&lt;=$C356,0,IF(Y$3&gt;($F$335+$C356),INDEX($D$347:$W$347,,$C356)-SUM($D356:X356),INDEX($D$347:$W$347,,$C356)/$F$335)))</f>
        <v>0</v>
      </c>
      <c r="Z356" s="7">
        <f>IF($F$335="n/a",0,IF(Z$3&lt;=$C356,0,IF(Z$3&gt;($F$335+$C356),INDEX($D$347:$W$347,,$C356)-SUM($D356:Y356),INDEX($D$347:$W$347,,$C356)/$F$335)))</f>
        <v>0</v>
      </c>
      <c r="AA356" s="7">
        <f>IF($F$335="n/a",0,IF(AA$3&lt;=$C356,0,IF(AA$3&gt;($F$335+$C356),INDEX($D$347:$W$347,,$C356)-SUM($D356:Z356),INDEX($D$347:$W$347,,$C356)/$F$335)))</f>
        <v>0</v>
      </c>
      <c r="AB356" s="7">
        <f>IF($F$335="n/a",0,IF(AB$3&lt;=$C356,0,IF(AB$3&gt;($F$335+$C356),INDEX($D$347:$W$347,,$C356)-SUM($D356:AA356),INDEX($D$347:$W$347,,$C356)/$F$335)))</f>
        <v>0</v>
      </c>
      <c r="AC356" s="7">
        <f>IF($F$335="n/a",0,IF(AC$3&lt;=$C356,0,IF(AC$3&gt;($F$335+$C356),INDEX($D$347:$W$347,,$C356)-SUM($D356:AB356),INDEX($D$347:$W$347,,$C356)/$F$335)))</f>
        <v>0</v>
      </c>
      <c r="AD356" s="7">
        <f>IF($F$335="n/a",0,IF(AD$3&lt;=$C356,0,IF(AD$3&gt;($F$335+$C356),INDEX($D$347:$W$347,,$C356)-SUM($D356:AC356),INDEX($D$347:$W$347,,$C356)/$F$335)))</f>
        <v>0</v>
      </c>
      <c r="AE356" s="7">
        <f>IF($F$335="n/a",0,IF(AE$3&lt;=$C356,0,IF(AE$3&gt;($F$335+$C356),INDEX($D$347:$W$347,,$C356)-SUM($D356:AD356),INDEX($D$347:$W$347,,$C356)/$F$335)))</f>
        <v>0</v>
      </c>
      <c r="AF356" s="7">
        <f>IF($F$335="n/a",0,IF(AF$3&lt;=$C356,0,IF(AF$3&gt;($F$335+$C356),INDEX($D$347:$W$347,,$C356)-SUM($D356:AE356),INDEX($D$347:$W$347,,$C356)/$F$335)))</f>
        <v>0</v>
      </c>
      <c r="AG356" s="7">
        <f>IF($F$335="n/a",0,IF(AG$3&lt;=$C356,0,IF(AG$3&gt;($F$335+$C356),INDEX($D$347:$W$347,,$C356)-SUM($D356:AF356),INDEX($D$347:$W$347,,$C356)/$F$335)))</f>
        <v>0</v>
      </c>
      <c r="AH356" s="7">
        <f>IF($F$335="n/a",0,IF(AH$3&lt;=$C356,0,IF(AH$3&gt;($F$335+$C356),INDEX($D$347:$W$347,,$C356)-SUM($D356:AG356),INDEX($D$347:$W$347,,$C356)/$F$335)))</f>
        <v>0</v>
      </c>
      <c r="AI356" s="7">
        <f>IF($F$335="n/a",0,IF(AI$3&lt;=$C356,0,IF(AI$3&gt;($F$335+$C356),INDEX($D$347:$W$347,,$C356)-SUM($D356:AH356),INDEX($D$347:$W$347,,$C356)/$F$335)))</f>
        <v>0</v>
      </c>
      <c r="AJ356" s="7">
        <f>IF($F$335="n/a",0,IF(AJ$3&lt;=$C356,0,IF(AJ$3&gt;($F$335+$C356),INDEX($D$347:$W$347,,$C356)-SUM($D356:AI356),INDEX($D$347:$W$347,,$C356)/$F$335)))</f>
        <v>0</v>
      </c>
      <c r="AK356" s="7">
        <f>IF($F$335="n/a",0,IF(AK$3&lt;=$C356,0,IF(AK$3&gt;($F$335+$C356),INDEX($D$347:$W$347,,$C356)-SUM($D356:AJ356),INDEX($D$347:$W$347,,$C356)/$F$335)))</f>
        <v>0</v>
      </c>
      <c r="AL356" s="7">
        <f>IF($F$335="n/a",0,IF(AL$3&lt;=$C356,0,IF(AL$3&gt;($F$335+$C356),INDEX($D$347:$W$347,,$C356)-SUM($D356:AK356),INDEX($D$347:$W$347,,$C356)/$F$335)))</f>
        <v>0</v>
      </c>
      <c r="AM356" s="7">
        <f>IF($F$335="n/a",0,IF(AM$3&lt;=$C356,0,IF(AM$3&gt;($F$335+$C356),INDEX($D$347:$W$347,,$C356)-SUM($D356:AL356),INDEX($D$347:$W$347,,$C356)/$F$335)))</f>
        <v>0</v>
      </c>
      <c r="AN356" s="7">
        <f>IF($F$335="n/a",0,IF(AN$3&lt;=$C356,0,IF(AN$3&gt;($F$335+$C356),INDEX($D$347:$W$347,,$C356)-SUM($D356:AM356),INDEX($D$347:$W$347,,$C356)/$F$335)))</f>
        <v>0</v>
      </c>
      <c r="AO356" s="7">
        <f>IF($F$335="n/a",0,IF(AO$3&lt;=$C356,0,IF(AO$3&gt;($F$335+$C356),INDEX($D$347:$W$347,,$C356)-SUM($D356:AN356),INDEX($D$347:$W$347,,$C356)/$F$335)))</f>
        <v>0</v>
      </c>
      <c r="AP356" s="7">
        <f>IF($F$335="n/a",0,IF(AP$3&lt;=$C356,0,IF(AP$3&gt;($F$335+$C356),INDEX($D$347:$W$347,,$C356)-SUM($D356:AO356),INDEX($D$347:$W$347,,$C356)/$F$335)))</f>
        <v>0</v>
      </c>
      <c r="AQ356" s="7">
        <f>IF($F$335="n/a",0,IF(AQ$3&lt;=$C356,0,IF(AQ$3&gt;($F$335+$C356),INDEX($D$347:$W$347,,$C356)-SUM($D356:AP356),INDEX($D$347:$W$347,,$C356)/$F$335)))</f>
        <v>0</v>
      </c>
      <c r="AR356" s="7">
        <f>IF($F$335="n/a",0,IF(AR$3&lt;=$C356,0,IF(AR$3&gt;($F$335+$C356),INDEX($D$347:$W$347,,$C356)-SUM($D356:AQ356),INDEX($D$347:$W$347,,$C356)/$F$335)))</f>
        <v>0</v>
      </c>
      <c r="AS356" s="7">
        <f>IF($F$335="n/a",0,IF(AS$3&lt;=$C356,0,IF(AS$3&gt;($F$335+$C356),INDEX($D$347:$W$347,,$C356)-SUM($D356:AR356),INDEX($D$347:$W$347,,$C356)/$F$335)))</f>
        <v>0</v>
      </c>
      <c r="AT356" s="7">
        <f>IF($F$335="n/a",0,IF(AT$3&lt;=$C356,0,IF(AT$3&gt;($F$335+$C356),INDEX($D$347:$W$347,,$C356)-SUM($D356:AS356),INDEX($D$347:$W$347,,$C356)/$F$335)))</f>
        <v>0</v>
      </c>
      <c r="AU356" s="7">
        <f>IF($F$335="n/a",0,IF(AU$3&lt;=$C356,0,IF(AU$3&gt;($F$335+$C356),INDEX($D$347:$W$347,,$C356)-SUM($D356:AT356),INDEX($D$347:$W$347,,$C356)/$F$335)))</f>
        <v>0</v>
      </c>
      <c r="AV356" s="7">
        <f>IF($F$335="n/a",0,IF(AV$3&lt;=$C356,0,IF(AV$3&gt;($F$335+$C356),INDEX($D$347:$W$347,,$C356)-SUM($D356:AU356),INDEX($D$347:$W$347,,$C356)/$F$335)))</f>
        <v>0</v>
      </c>
      <c r="AW356" s="7">
        <f>IF($F$335="n/a",0,IF(AW$3&lt;=$C356,0,IF(AW$3&gt;($F$335+$C356),INDEX($D$347:$W$347,,$C356)-SUM($D356:AV356),INDEX($D$347:$W$347,,$C356)/$F$335)))</f>
        <v>0</v>
      </c>
      <c r="AX356" s="7">
        <f>IF($F$335="n/a",0,IF(AX$3&lt;=$C356,0,IF(AX$3&gt;($F$335+$C356),INDEX($D$347:$W$347,,$C356)-SUM($D356:AW356),INDEX($D$347:$W$347,,$C356)/$F$335)))</f>
        <v>0</v>
      </c>
      <c r="AY356" s="7">
        <f>IF($F$335="n/a",0,IF(AY$3&lt;=$C356,0,IF(AY$3&gt;($F$335+$C356),INDEX($D$347:$W$347,,$C356)-SUM($D356:AX356),INDEX($D$347:$W$347,,$C356)/$F$335)))</f>
        <v>0</v>
      </c>
      <c r="AZ356" s="7">
        <f>IF($F$335="n/a",0,IF(AZ$3&lt;=$C356,0,IF(AZ$3&gt;($F$335+$C356),INDEX($D$347:$W$347,,$C356)-SUM($D356:AY356),INDEX($D$347:$W$347,,$C356)/$F$335)))</f>
        <v>0</v>
      </c>
      <c r="BA356" s="7">
        <f>IF($F$335="n/a",0,IF(BA$3&lt;=$C356,0,IF(BA$3&gt;($F$335+$C356),INDEX($D$347:$W$347,,$C356)-SUM($D356:AZ356),INDEX($D$347:$W$347,,$C356)/$F$335)))</f>
        <v>0</v>
      </c>
      <c r="BB356" s="7">
        <f>IF($F$335="n/a",0,IF(BB$3&lt;=$C356,0,IF(BB$3&gt;($F$335+$C356),INDEX($D$347:$W$347,,$C356)-SUM($D356:BA356),INDEX($D$347:$W$347,,$C356)/$F$335)))</f>
        <v>0</v>
      </c>
      <c r="BC356" s="7">
        <f>IF($F$335="n/a",0,IF(BC$3&lt;=$C356,0,IF(BC$3&gt;($F$335+$C356),INDEX($D$347:$W$347,,$C356)-SUM($D356:BB356),INDEX($D$347:$W$347,,$C356)/$F$335)))</f>
        <v>0</v>
      </c>
      <c r="BD356" s="7">
        <f>IF($F$335="n/a",0,IF(BD$3&lt;=$C356,0,IF(BD$3&gt;($F$335+$C356),INDEX($D$347:$W$347,,$C356)-SUM($D356:BC356),INDEX($D$347:$W$347,,$C356)/$F$335)))</f>
        <v>0</v>
      </c>
      <c r="BE356" s="7">
        <f>IF($F$335="n/a",0,IF(BE$3&lt;=$C356,0,IF(BE$3&gt;($F$335+$C356),INDEX($D$347:$W$347,,$C356)-SUM($D356:BD356),INDEX($D$347:$W$347,,$C356)/$F$335)))</f>
        <v>0</v>
      </c>
      <c r="BF356" s="7">
        <f>IF($F$335="n/a",0,IF(BF$3&lt;=$C356,0,IF(BF$3&gt;($F$335+$C356),INDEX($D$347:$W$347,,$C356)-SUM($D356:BE356),INDEX($D$347:$W$347,,$C356)/$F$335)))</f>
        <v>0</v>
      </c>
      <c r="BG356" s="7">
        <f>IF($F$335="n/a",0,IF(BG$3&lt;=$C356,0,IF(BG$3&gt;($F$335+$C356),INDEX($D$347:$W$347,,$C356)-SUM($D356:BF356),INDEX($D$347:$W$347,,$C356)/$F$335)))</f>
        <v>0</v>
      </c>
      <c r="BH356" s="7">
        <f>IF($F$335="n/a",0,IF(BH$3&lt;=$C356,0,IF(BH$3&gt;($F$335+$C356),INDEX($D$347:$W$347,,$C356)-SUM($D356:BG356),INDEX($D$347:$W$347,,$C356)/$F$335)))</f>
        <v>0</v>
      </c>
      <c r="BI356" s="7">
        <f>IF($F$335="n/a",0,IF(BI$3&lt;=$C356,0,IF(BI$3&gt;($F$335+$C356),INDEX($D$347:$W$347,,$C356)-SUM($D356:BH356),INDEX($D$347:$W$347,,$C356)/$F$335)))</f>
        <v>0</v>
      </c>
      <c r="BJ356" s="7">
        <f>IF($F$335="n/a",0,IF(BJ$3&lt;=$C356,0,IF(BJ$3&gt;($F$335+$C356),INDEX($D$347:$W$347,,$C356)-SUM($D356:BI356),INDEX($D$347:$W$347,,$C356)/$F$335)))</f>
        <v>0</v>
      </c>
      <c r="BK356" s="7">
        <f>IF($F$335="n/a",0,IF(BK$3&lt;=$C356,0,IF(BK$3&gt;($F$335+$C356),INDEX($D$347:$W$347,,$C356)-SUM($D356:BJ356),INDEX($D$347:$W$347,,$C356)/$F$335)))</f>
        <v>0</v>
      </c>
    </row>
    <row r="357" spans="2:63" outlineLevel="1">
      <c r="B357" s="14">
        <v>2020</v>
      </c>
      <c r="C357">
        <v>8</v>
      </c>
      <c r="D357" s="7"/>
      <c r="E357" s="7">
        <f>IF($F$335="n/a",0,IF(E$3&lt;=$C357,0,IF(E$3&gt;($F$335+$C357),INDEX($D$347:$W$347,,$C357)-SUM($D357:D357),INDEX($D$347:$W$347,,$C357)/$F$335)))</f>
        <v>0</v>
      </c>
      <c r="F357" s="7">
        <f>IF($F$335="n/a",0,IF(F$3&lt;=$C357,0,IF(F$3&gt;($F$335+$C357),INDEX($D$347:$W$347,,$C357)-SUM($D357:E357),INDEX($D$347:$W$347,,$C357)/$F$335)))</f>
        <v>0</v>
      </c>
      <c r="G357" s="7">
        <f>IF($F$335="n/a",0,IF(G$3&lt;=$C357,0,IF(G$3&gt;($F$335+$C357),INDEX($D$347:$W$347,,$C357)-SUM($D357:F357),INDEX($D$347:$W$347,,$C357)/$F$335)))</f>
        <v>0</v>
      </c>
      <c r="H357" s="10">
        <f>IF($F$335="n/a",0,IF(H$3&lt;=$C357,0,IF(H$3&gt;($F$335+$C357),INDEX($D$347:$W$347,,$C357)-SUM($D357:G357),INDEX($D$347:$W$347,,$C357)/$F$335)))</f>
        <v>0</v>
      </c>
      <c r="I357" s="11">
        <f>IF($F$335="n/a",0,IF(I$3&lt;=$C357,0,IF(I$3&gt;($F$335+$C357),INDEX($D$347:$W$347,,$C357)-SUM($D357:H357),INDEX($D$347:$W$347,,$C357)/$F$335)))</f>
        <v>0</v>
      </c>
      <c r="J357" s="7">
        <f>IF($F$335="n/a",0,IF(J$3&lt;=$C357,0,IF(J$3&gt;($F$335+$C357),INDEX($D$347:$W$347,,$C357)-SUM($D357:I357),INDEX($D$347:$W$347,,$C357)/$F$335)))</f>
        <v>0</v>
      </c>
      <c r="K357" s="7">
        <f>IF($F$335="n/a",0,IF(K$3&lt;=$C357,0,IF(K$3&gt;($F$335+$C357),INDEX($D$347:$W$347,,$C357)-SUM($D357:J357),INDEX($D$347:$W$347,,$C357)/$F$335)))</f>
        <v>0</v>
      </c>
      <c r="L357" s="7">
        <f>IF($F$335="n/a",0,IF(L$3&lt;=$C357,0,IF(L$3&gt;($F$335+$C357),INDEX($D$347:$W$347,,$C357)-SUM($D357:K357),INDEX($D$347:$W$347,,$C357)/$F$335)))</f>
        <v>0</v>
      </c>
      <c r="M357" s="7">
        <f>IF($F$335="n/a",0,IF(M$3&lt;=$C357,0,IF(M$3&gt;($F$335+$C357),INDEX($D$347:$W$347,,$C357)-SUM($D357:L357),INDEX($D$347:$W$347,,$C357)/$F$335)))</f>
        <v>0</v>
      </c>
      <c r="N357" s="7">
        <f>IF($F$335="n/a",0,IF(N$3&lt;=$C357,0,IF(N$3&gt;($F$335+$C357),INDEX($D$347:$W$347,,$C357)-SUM($D357:M357),INDEX($D$347:$W$347,,$C357)/$F$335)))</f>
        <v>0</v>
      </c>
      <c r="O357" s="7">
        <f>IF($F$335="n/a",0,IF(O$3&lt;=$C357,0,IF(O$3&gt;($F$335+$C357),INDEX($D$347:$W$347,,$C357)-SUM($D357:N357),INDEX($D$347:$W$347,,$C357)/$F$335)))</f>
        <v>0</v>
      </c>
      <c r="P357" s="7">
        <f>IF($F$335="n/a",0,IF(P$3&lt;=$C357,0,IF(P$3&gt;($F$335+$C357),INDEX($D$347:$W$347,,$C357)-SUM($D357:O357),INDEX($D$347:$W$347,,$C357)/$F$335)))</f>
        <v>0</v>
      </c>
      <c r="Q357" s="7">
        <f>IF($F$335="n/a",0,IF(Q$3&lt;=$C357,0,IF(Q$3&gt;($F$335+$C357),INDEX($D$347:$W$347,,$C357)-SUM($D357:P357),INDEX($D$347:$W$347,,$C357)/$F$335)))</f>
        <v>0</v>
      </c>
      <c r="R357" s="7">
        <f>IF($F$335="n/a",0,IF(R$3&lt;=$C357,0,IF(R$3&gt;($F$335+$C357),INDEX($D$347:$W$347,,$C357)-SUM($D357:Q357),INDEX($D$347:$W$347,,$C357)/$F$335)))</f>
        <v>0</v>
      </c>
      <c r="S357" s="7">
        <f>IF($F$335="n/a",0,IF(S$3&lt;=$C357,0,IF(S$3&gt;($F$335+$C357),INDEX($D$347:$W$347,,$C357)-SUM($D357:R357),INDEX($D$347:$W$347,,$C357)/$F$335)))</f>
        <v>0</v>
      </c>
      <c r="T357" s="7">
        <f>IF($F$335="n/a",0,IF(T$3&lt;=$C357,0,IF(T$3&gt;($F$335+$C357),INDEX($D$347:$W$347,,$C357)-SUM($D357:S357),INDEX($D$347:$W$347,,$C357)/$F$335)))</f>
        <v>0</v>
      </c>
      <c r="U357" s="7">
        <f>IF($F$335="n/a",0,IF(U$3&lt;=$C357,0,IF(U$3&gt;($F$335+$C357),INDEX($D$347:$W$347,,$C357)-SUM($D357:T357),INDEX($D$347:$W$347,,$C357)/$F$335)))</f>
        <v>0</v>
      </c>
      <c r="V357" s="7">
        <f>IF($F$335="n/a",0,IF(V$3&lt;=$C357,0,IF(V$3&gt;($F$335+$C357),INDEX($D$347:$W$347,,$C357)-SUM($D357:U357),INDEX($D$347:$W$347,,$C357)/$F$335)))</f>
        <v>0</v>
      </c>
      <c r="W357" s="7">
        <f>IF($F$335="n/a",0,IF(W$3&lt;=$C357,0,IF(W$3&gt;($F$335+$C357),INDEX($D$347:$W$347,,$C357)-SUM($D357:V357),INDEX($D$347:$W$347,,$C357)/$F$335)))</f>
        <v>0</v>
      </c>
      <c r="X357" s="7">
        <f>IF($F$335="n/a",0,IF(X$3&lt;=$C357,0,IF(X$3&gt;($F$335+$C357),INDEX($D$347:$W$347,,$C357)-SUM($D357:W357),INDEX($D$347:$W$347,,$C357)/$F$335)))</f>
        <v>0</v>
      </c>
      <c r="Y357" s="7">
        <f>IF($F$335="n/a",0,IF(Y$3&lt;=$C357,0,IF(Y$3&gt;($F$335+$C357),INDEX($D$347:$W$347,,$C357)-SUM($D357:X357),INDEX($D$347:$W$347,,$C357)/$F$335)))</f>
        <v>0</v>
      </c>
      <c r="Z357" s="7">
        <f>IF($F$335="n/a",0,IF(Z$3&lt;=$C357,0,IF(Z$3&gt;($F$335+$C357),INDEX($D$347:$W$347,,$C357)-SUM($D357:Y357),INDEX($D$347:$W$347,,$C357)/$F$335)))</f>
        <v>0</v>
      </c>
      <c r="AA357" s="7">
        <f>IF($F$335="n/a",0,IF(AA$3&lt;=$C357,0,IF(AA$3&gt;($F$335+$C357),INDEX($D$347:$W$347,,$C357)-SUM($D357:Z357),INDEX($D$347:$W$347,,$C357)/$F$335)))</f>
        <v>0</v>
      </c>
      <c r="AB357" s="7">
        <f>IF($F$335="n/a",0,IF(AB$3&lt;=$C357,0,IF(AB$3&gt;($F$335+$C357),INDEX($D$347:$W$347,,$C357)-SUM($D357:AA357),INDEX($D$347:$W$347,,$C357)/$F$335)))</f>
        <v>0</v>
      </c>
      <c r="AC357" s="7">
        <f>IF($F$335="n/a",0,IF(AC$3&lt;=$C357,0,IF(AC$3&gt;($F$335+$C357),INDEX($D$347:$W$347,,$C357)-SUM($D357:AB357),INDEX($D$347:$W$347,,$C357)/$F$335)))</f>
        <v>0</v>
      </c>
      <c r="AD357" s="7">
        <f>IF($F$335="n/a",0,IF(AD$3&lt;=$C357,0,IF(AD$3&gt;($F$335+$C357),INDEX($D$347:$W$347,,$C357)-SUM($D357:AC357),INDEX($D$347:$W$347,,$C357)/$F$335)))</f>
        <v>0</v>
      </c>
      <c r="AE357" s="7">
        <f>IF($F$335="n/a",0,IF(AE$3&lt;=$C357,0,IF(AE$3&gt;($F$335+$C357),INDEX($D$347:$W$347,,$C357)-SUM($D357:AD357),INDEX($D$347:$W$347,,$C357)/$F$335)))</f>
        <v>0</v>
      </c>
      <c r="AF357" s="7">
        <f>IF($F$335="n/a",0,IF(AF$3&lt;=$C357,0,IF(AF$3&gt;($F$335+$C357),INDEX($D$347:$W$347,,$C357)-SUM($D357:AE357),INDEX($D$347:$W$347,,$C357)/$F$335)))</f>
        <v>0</v>
      </c>
      <c r="AG357" s="7">
        <f>IF($F$335="n/a",0,IF(AG$3&lt;=$C357,0,IF(AG$3&gt;($F$335+$C357),INDEX($D$347:$W$347,,$C357)-SUM($D357:AF357),INDEX($D$347:$W$347,,$C357)/$F$335)))</f>
        <v>0</v>
      </c>
      <c r="AH357" s="7">
        <f>IF($F$335="n/a",0,IF(AH$3&lt;=$C357,0,IF(AH$3&gt;($F$335+$C357),INDEX($D$347:$W$347,,$C357)-SUM($D357:AG357),INDEX($D$347:$W$347,,$C357)/$F$335)))</f>
        <v>0</v>
      </c>
      <c r="AI357" s="7">
        <f>IF($F$335="n/a",0,IF(AI$3&lt;=$C357,0,IF(AI$3&gt;($F$335+$C357),INDEX($D$347:$W$347,,$C357)-SUM($D357:AH357),INDEX($D$347:$W$347,,$C357)/$F$335)))</f>
        <v>0</v>
      </c>
      <c r="AJ357" s="7">
        <f>IF($F$335="n/a",0,IF(AJ$3&lt;=$C357,0,IF(AJ$3&gt;($F$335+$C357),INDEX($D$347:$W$347,,$C357)-SUM($D357:AI357),INDEX($D$347:$W$347,,$C357)/$F$335)))</f>
        <v>0</v>
      </c>
      <c r="AK357" s="7">
        <f>IF($F$335="n/a",0,IF(AK$3&lt;=$C357,0,IF(AK$3&gt;($F$335+$C357),INDEX($D$347:$W$347,,$C357)-SUM($D357:AJ357),INDEX($D$347:$W$347,,$C357)/$F$335)))</f>
        <v>0</v>
      </c>
      <c r="AL357" s="7">
        <f>IF($F$335="n/a",0,IF(AL$3&lt;=$C357,0,IF(AL$3&gt;($F$335+$C357),INDEX($D$347:$W$347,,$C357)-SUM($D357:AK357),INDEX($D$347:$W$347,,$C357)/$F$335)))</f>
        <v>0</v>
      </c>
      <c r="AM357" s="7">
        <f>IF($F$335="n/a",0,IF(AM$3&lt;=$C357,0,IF(AM$3&gt;($F$335+$C357),INDEX($D$347:$W$347,,$C357)-SUM($D357:AL357),INDEX($D$347:$W$347,,$C357)/$F$335)))</f>
        <v>0</v>
      </c>
      <c r="AN357" s="7">
        <f>IF($F$335="n/a",0,IF(AN$3&lt;=$C357,0,IF(AN$3&gt;($F$335+$C357),INDEX($D$347:$W$347,,$C357)-SUM($D357:AM357),INDEX($D$347:$W$347,,$C357)/$F$335)))</f>
        <v>0</v>
      </c>
      <c r="AO357" s="7">
        <f>IF($F$335="n/a",0,IF(AO$3&lt;=$C357,0,IF(AO$3&gt;($F$335+$C357),INDEX($D$347:$W$347,,$C357)-SUM($D357:AN357),INDEX($D$347:$W$347,,$C357)/$F$335)))</f>
        <v>0</v>
      </c>
      <c r="AP357" s="7">
        <f>IF($F$335="n/a",0,IF(AP$3&lt;=$C357,0,IF(AP$3&gt;($F$335+$C357),INDEX($D$347:$W$347,,$C357)-SUM($D357:AO357),INDEX($D$347:$W$347,,$C357)/$F$335)))</f>
        <v>0</v>
      </c>
      <c r="AQ357" s="7">
        <f>IF($F$335="n/a",0,IF(AQ$3&lt;=$C357,0,IF(AQ$3&gt;($F$335+$C357),INDEX($D$347:$W$347,,$C357)-SUM($D357:AP357),INDEX($D$347:$W$347,,$C357)/$F$335)))</f>
        <v>0</v>
      </c>
      <c r="AR357" s="7">
        <f>IF($F$335="n/a",0,IF(AR$3&lt;=$C357,0,IF(AR$3&gt;($F$335+$C357),INDEX($D$347:$W$347,,$C357)-SUM($D357:AQ357),INDEX($D$347:$W$347,,$C357)/$F$335)))</f>
        <v>0</v>
      </c>
      <c r="AS357" s="7">
        <f>IF($F$335="n/a",0,IF(AS$3&lt;=$C357,0,IF(AS$3&gt;($F$335+$C357),INDEX($D$347:$W$347,,$C357)-SUM($D357:AR357),INDEX($D$347:$W$347,,$C357)/$F$335)))</f>
        <v>0</v>
      </c>
      <c r="AT357" s="7">
        <f>IF($F$335="n/a",0,IF(AT$3&lt;=$C357,0,IF(AT$3&gt;($F$335+$C357),INDEX($D$347:$W$347,,$C357)-SUM($D357:AS357),INDEX($D$347:$W$347,,$C357)/$F$335)))</f>
        <v>0</v>
      </c>
      <c r="AU357" s="7">
        <f>IF($F$335="n/a",0,IF(AU$3&lt;=$C357,0,IF(AU$3&gt;($F$335+$C357),INDEX($D$347:$W$347,,$C357)-SUM($D357:AT357),INDEX($D$347:$W$347,,$C357)/$F$335)))</f>
        <v>0</v>
      </c>
      <c r="AV357" s="7">
        <f>IF($F$335="n/a",0,IF(AV$3&lt;=$C357,0,IF(AV$3&gt;($F$335+$C357),INDEX($D$347:$W$347,,$C357)-SUM($D357:AU357),INDEX($D$347:$W$347,,$C357)/$F$335)))</f>
        <v>0</v>
      </c>
      <c r="AW357" s="7">
        <f>IF($F$335="n/a",0,IF(AW$3&lt;=$C357,0,IF(AW$3&gt;($F$335+$C357),INDEX($D$347:$W$347,,$C357)-SUM($D357:AV357),INDEX($D$347:$W$347,,$C357)/$F$335)))</f>
        <v>0</v>
      </c>
      <c r="AX357" s="7">
        <f>IF($F$335="n/a",0,IF(AX$3&lt;=$C357,0,IF(AX$3&gt;($F$335+$C357),INDEX($D$347:$W$347,,$C357)-SUM($D357:AW357),INDEX($D$347:$W$347,,$C357)/$F$335)))</f>
        <v>0</v>
      </c>
      <c r="AY357" s="7">
        <f>IF($F$335="n/a",0,IF(AY$3&lt;=$C357,0,IF(AY$3&gt;($F$335+$C357),INDEX($D$347:$W$347,,$C357)-SUM($D357:AX357),INDEX($D$347:$W$347,,$C357)/$F$335)))</f>
        <v>0</v>
      </c>
      <c r="AZ357" s="7">
        <f>IF($F$335="n/a",0,IF(AZ$3&lt;=$C357,0,IF(AZ$3&gt;($F$335+$C357),INDEX($D$347:$W$347,,$C357)-SUM($D357:AY357),INDEX($D$347:$W$347,,$C357)/$F$335)))</f>
        <v>0</v>
      </c>
      <c r="BA357" s="7">
        <f>IF($F$335="n/a",0,IF(BA$3&lt;=$C357,0,IF(BA$3&gt;($F$335+$C357),INDEX($D$347:$W$347,,$C357)-SUM($D357:AZ357),INDEX($D$347:$W$347,,$C357)/$F$335)))</f>
        <v>0</v>
      </c>
      <c r="BB357" s="7">
        <f>IF($F$335="n/a",0,IF(BB$3&lt;=$C357,0,IF(BB$3&gt;($F$335+$C357),INDEX($D$347:$W$347,,$C357)-SUM($D357:BA357),INDEX($D$347:$W$347,,$C357)/$F$335)))</f>
        <v>0</v>
      </c>
      <c r="BC357" s="7">
        <f>IF($F$335="n/a",0,IF(BC$3&lt;=$C357,0,IF(BC$3&gt;($F$335+$C357),INDEX($D$347:$W$347,,$C357)-SUM($D357:BB357),INDEX($D$347:$W$347,,$C357)/$F$335)))</f>
        <v>0</v>
      </c>
      <c r="BD357" s="7">
        <f>IF($F$335="n/a",0,IF(BD$3&lt;=$C357,0,IF(BD$3&gt;($F$335+$C357),INDEX($D$347:$W$347,,$C357)-SUM($D357:BC357),INDEX($D$347:$W$347,,$C357)/$F$335)))</f>
        <v>0</v>
      </c>
      <c r="BE357" s="7">
        <f>IF($F$335="n/a",0,IF(BE$3&lt;=$C357,0,IF(BE$3&gt;($F$335+$C357),INDEX($D$347:$W$347,,$C357)-SUM($D357:BD357),INDEX($D$347:$W$347,,$C357)/$F$335)))</f>
        <v>0</v>
      </c>
      <c r="BF357" s="7">
        <f>IF($F$335="n/a",0,IF(BF$3&lt;=$C357,0,IF(BF$3&gt;($F$335+$C357),INDEX($D$347:$W$347,,$C357)-SUM($D357:BE357),INDEX($D$347:$W$347,,$C357)/$F$335)))</f>
        <v>0</v>
      </c>
      <c r="BG357" s="7">
        <f>IF($F$335="n/a",0,IF(BG$3&lt;=$C357,0,IF(BG$3&gt;($F$335+$C357),INDEX($D$347:$W$347,,$C357)-SUM($D357:BF357),INDEX($D$347:$W$347,,$C357)/$F$335)))</f>
        <v>0</v>
      </c>
      <c r="BH357" s="7">
        <f>IF($F$335="n/a",0,IF(BH$3&lt;=$C357,0,IF(BH$3&gt;($F$335+$C357),INDEX($D$347:$W$347,,$C357)-SUM($D357:BG357),INDEX($D$347:$W$347,,$C357)/$F$335)))</f>
        <v>0</v>
      </c>
      <c r="BI357" s="7">
        <f>IF($F$335="n/a",0,IF(BI$3&lt;=$C357,0,IF(BI$3&gt;($F$335+$C357),INDEX($D$347:$W$347,,$C357)-SUM($D357:BH357),INDEX($D$347:$W$347,,$C357)/$F$335)))</f>
        <v>0</v>
      </c>
      <c r="BJ357" s="7">
        <f>IF($F$335="n/a",0,IF(BJ$3&lt;=$C357,0,IF(BJ$3&gt;($F$335+$C357),INDEX($D$347:$W$347,,$C357)-SUM($D357:BI357),INDEX($D$347:$W$347,,$C357)/$F$335)))</f>
        <v>0</v>
      </c>
      <c r="BK357" s="7">
        <f>IF($F$335="n/a",0,IF(BK$3&lt;=$C357,0,IF(BK$3&gt;($F$335+$C357),INDEX($D$347:$W$347,,$C357)-SUM($D357:BJ357),INDEX($D$347:$W$347,,$C357)/$F$335)))</f>
        <v>0</v>
      </c>
    </row>
    <row r="358" spans="2:63" outlineLevel="1">
      <c r="B358" s="14">
        <v>2021</v>
      </c>
      <c r="C358">
        <v>9</v>
      </c>
      <c r="D358" s="7"/>
      <c r="E358" s="7">
        <f>IF($F$335="n/a",0,IF(E$3&lt;=$C358,0,IF(E$3&gt;($F$335+$C358),INDEX($D$347:$W$347,,$C358)-SUM($D358:D358),INDEX($D$347:$W$347,,$C358)/$F$335)))</f>
        <v>0</v>
      </c>
      <c r="F358" s="7">
        <f>IF($F$335="n/a",0,IF(F$3&lt;=$C358,0,IF(F$3&gt;($F$335+$C358),INDEX($D$347:$W$347,,$C358)-SUM($D358:E358),INDEX($D$347:$W$347,,$C358)/$F$335)))</f>
        <v>0</v>
      </c>
      <c r="G358" s="7">
        <f>IF($F$335="n/a",0,IF(G$3&lt;=$C358,0,IF(G$3&gt;($F$335+$C358),INDEX($D$347:$W$347,,$C358)-SUM($D358:F358),INDEX($D$347:$W$347,,$C358)/$F$335)))</f>
        <v>0</v>
      </c>
      <c r="H358" s="10">
        <f>IF($F$335="n/a",0,IF(H$3&lt;=$C358,0,IF(H$3&gt;($F$335+$C358),INDEX($D$347:$W$347,,$C358)-SUM($D358:G358),INDEX($D$347:$W$347,,$C358)/$F$335)))</f>
        <v>0</v>
      </c>
      <c r="I358" s="11">
        <f>IF($F$335="n/a",0,IF(I$3&lt;=$C358,0,IF(I$3&gt;($F$335+$C358),INDEX($D$347:$W$347,,$C358)-SUM($D358:H358),INDEX($D$347:$W$347,,$C358)/$F$335)))</f>
        <v>0</v>
      </c>
      <c r="J358" s="7">
        <f>IF($F$335="n/a",0,IF(J$3&lt;=$C358,0,IF(J$3&gt;($F$335+$C358),INDEX($D$347:$W$347,,$C358)-SUM($D358:I358),INDEX($D$347:$W$347,,$C358)/$F$335)))</f>
        <v>0</v>
      </c>
      <c r="K358" s="7">
        <f>IF($F$335="n/a",0,IF(K$3&lt;=$C358,0,IF(K$3&gt;($F$335+$C358),INDEX($D$347:$W$347,,$C358)-SUM($D358:J358),INDEX($D$347:$W$347,,$C358)/$F$335)))</f>
        <v>0</v>
      </c>
      <c r="L358" s="7">
        <f>IF($F$335="n/a",0,IF(L$3&lt;=$C358,0,IF(L$3&gt;($F$335+$C358),INDEX($D$347:$W$347,,$C358)-SUM($D358:K358),INDEX($D$347:$W$347,,$C358)/$F$335)))</f>
        <v>0</v>
      </c>
      <c r="M358" s="7">
        <f>IF($F$335="n/a",0,IF(M$3&lt;=$C358,0,IF(M$3&gt;($F$335+$C358),INDEX($D$347:$W$347,,$C358)-SUM($D358:L358),INDEX($D$347:$W$347,,$C358)/$F$335)))</f>
        <v>0</v>
      </c>
      <c r="N358" s="7">
        <f>IF($F$335="n/a",0,IF(N$3&lt;=$C358,0,IF(N$3&gt;($F$335+$C358),INDEX($D$347:$W$347,,$C358)-SUM($D358:M358),INDEX($D$347:$W$347,,$C358)/$F$335)))</f>
        <v>0</v>
      </c>
      <c r="O358" s="7">
        <f>IF($F$335="n/a",0,IF(O$3&lt;=$C358,0,IF(O$3&gt;($F$335+$C358),INDEX($D$347:$W$347,,$C358)-SUM($D358:N358),INDEX($D$347:$W$347,,$C358)/$F$335)))</f>
        <v>0</v>
      </c>
      <c r="P358" s="7">
        <f>IF($F$335="n/a",0,IF(P$3&lt;=$C358,0,IF(P$3&gt;($F$335+$C358),INDEX($D$347:$W$347,,$C358)-SUM($D358:O358),INDEX($D$347:$W$347,,$C358)/$F$335)))</f>
        <v>0</v>
      </c>
      <c r="Q358" s="7">
        <f>IF($F$335="n/a",0,IF(Q$3&lt;=$C358,0,IF(Q$3&gt;($F$335+$C358),INDEX($D$347:$W$347,,$C358)-SUM($D358:P358),INDEX($D$347:$W$347,,$C358)/$F$335)))</f>
        <v>0</v>
      </c>
      <c r="R358" s="7">
        <f>IF($F$335="n/a",0,IF(R$3&lt;=$C358,0,IF(R$3&gt;($F$335+$C358),INDEX($D$347:$W$347,,$C358)-SUM($D358:Q358),INDEX($D$347:$W$347,,$C358)/$F$335)))</f>
        <v>0</v>
      </c>
      <c r="S358" s="7">
        <f>IF($F$335="n/a",0,IF(S$3&lt;=$C358,0,IF(S$3&gt;($F$335+$C358),INDEX($D$347:$W$347,,$C358)-SUM($D358:R358),INDEX($D$347:$W$347,,$C358)/$F$335)))</f>
        <v>0</v>
      </c>
      <c r="T358" s="7">
        <f>IF($F$335="n/a",0,IF(T$3&lt;=$C358,0,IF(T$3&gt;($F$335+$C358),INDEX($D$347:$W$347,,$C358)-SUM($D358:S358),INDEX($D$347:$W$347,,$C358)/$F$335)))</f>
        <v>0</v>
      </c>
      <c r="U358" s="7">
        <f>IF($F$335="n/a",0,IF(U$3&lt;=$C358,0,IF(U$3&gt;($F$335+$C358),INDEX($D$347:$W$347,,$C358)-SUM($D358:T358),INDEX($D$347:$W$347,,$C358)/$F$335)))</f>
        <v>0</v>
      </c>
      <c r="V358" s="7">
        <f>IF($F$335="n/a",0,IF(V$3&lt;=$C358,0,IF(V$3&gt;($F$335+$C358),INDEX($D$347:$W$347,,$C358)-SUM($D358:U358),INDEX($D$347:$W$347,,$C358)/$F$335)))</f>
        <v>0</v>
      </c>
      <c r="W358" s="7">
        <f>IF($F$335="n/a",0,IF(W$3&lt;=$C358,0,IF(W$3&gt;($F$335+$C358),INDEX($D$347:$W$347,,$C358)-SUM($D358:V358),INDEX($D$347:$W$347,,$C358)/$F$335)))</f>
        <v>0</v>
      </c>
      <c r="X358" s="7">
        <f>IF($F$335="n/a",0,IF(X$3&lt;=$C358,0,IF(X$3&gt;($F$335+$C358),INDEX($D$347:$W$347,,$C358)-SUM($D358:W358),INDEX($D$347:$W$347,,$C358)/$F$335)))</f>
        <v>0</v>
      </c>
      <c r="Y358" s="7">
        <f>IF($F$335="n/a",0,IF(Y$3&lt;=$C358,0,IF(Y$3&gt;($F$335+$C358),INDEX($D$347:$W$347,,$C358)-SUM($D358:X358),INDEX($D$347:$W$347,,$C358)/$F$335)))</f>
        <v>0</v>
      </c>
      <c r="Z358" s="7">
        <f>IF($F$335="n/a",0,IF(Z$3&lt;=$C358,0,IF(Z$3&gt;($F$335+$C358),INDEX($D$347:$W$347,,$C358)-SUM($D358:Y358),INDEX($D$347:$W$347,,$C358)/$F$335)))</f>
        <v>0</v>
      </c>
      <c r="AA358" s="7">
        <f>IF($F$335="n/a",0,IF(AA$3&lt;=$C358,0,IF(AA$3&gt;($F$335+$C358),INDEX($D$347:$W$347,,$C358)-SUM($D358:Z358),INDEX($D$347:$W$347,,$C358)/$F$335)))</f>
        <v>0</v>
      </c>
      <c r="AB358" s="7">
        <f>IF($F$335="n/a",0,IF(AB$3&lt;=$C358,0,IF(AB$3&gt;($F$335+$C358),INDEX($D$347:$W$347,,$C358)-SUM($D358:AA358),INDEX($D$347:$W$347,,$C358)/$F$335)))</f>
        <v>0</v>
      </c>
      <c r="AC358" s="7">
        <f>IF($F$335="n/a",0,IF(AC$3&lt;=$C358,0,IF(AC$3&gt;($F$335+$C358),INDEX($D$347:$W$347,,$C358)-SUM($D358:AB358),INDEX($D$347:$W$347,,$C358)/$F$335)))</f>
        <v>0</v>
      </c>
      <c r="AD358" s="7">
        <f>IF($F$335="n/a",0,IF(AD$3&lt;=$C358,0,IF(AD$3&gt;($F$335+$C358),INDEX($D$347:$W$347,,$C358)-SUM($D358:AC358),INDEX($D$347:$W$347,,$C358)/$F$335)))</f>
        <v>0</v>
      </c>
      <c r="AE358" s="7">
        <f>IF($F$335="n/a",0,IF(AE$3&lt;=$C358,0,IF(AE$3&gt;($F$335+$C358),INDEX($D$347:$W$347,,$C358)-SUM($D358:AD358),INDEX($D$347:$W$347,,$C358)/$F$335)))</f>
        <v>0</v>
      </c>
      <c r="AF358" s="7">
        <f>IF($F$335="n/a",0,IF(AF$3&lt;=$C358,0,IF(AF$3&gt;($F$335+$C358),INDEX($D$347:$W$347,,$C358)-SUM($D358:AE358),INDEX($D$347:$W$347,,$C358)/$F$335)))</f>
        <v>0</v>
      </c>
      <c r="AG358" s="7">
        <f>IF($F$335="n/a",0,IF(AG$3&lt;=$C358,0,IF(AG$3&gt;($F$335+$C358),INDEX($D$347:$W$347,,$C358)-SUM($D358:AF358),INDEX($D$347:$W$347,,$C358)/$F$335)))</f>
        <v>0</v>
      </c>
      <c r="AH358" s="7">
        <f>IF($F$335="n/a",0,IF(AH$3&lt;=$C358,0,IF(AH$3&gt;($F$335+$C358),INDEX($D$347:$W$347,,$C358)-SUM($D358:AG358),INDEX($D$347:$W$347,,$C358)/$F$335)))</f>
        <v>0</v>
      </c>
      <c r="AI358" s="7">
        <f>IF($F$335="n/a",0,IF(AI$3&lt;=$C358,0,IF(AI$3&gt;($F$335+$C358),INDEX($D$347:$W$347,,$C358)-SUM($D358:AH358),INDEX($D$347:$W$347,,$C358)/$F$335)))</f>
        <v>0</v>
      </c>
      <c r="AJ358" s="7">
        <f>IF($F$335="n/a",0,IF(AJ$3&lt;=$C358,0,IF(AJ$3&gt;($F$335+$C358),INDEX($D$347:$W$347,,$C358)-SUM($D358:AI358),INDEX($D$347:$W$347,,$C358)/$F$335)))</f>
        <v>0</v>
      </c>
      <c r="AK358" s="7">
        <f>IF($F$335="n/a",0,IF(AK$3&lt;=$C358,0,IF(AK$3&gt;($F$335+$C358),INDEX($D$347:$W$347,,$C358)-SUM($D358:AJ358),INDEX($D$347:$W$347,,$C358)/$F$335)))</f>
        <v>0</v>
      </c>
      <c r="AL358" s="7">
        <f>IF($F$335="n/a",0,IF(AL$3&lt;=$C358,0,IF(AL$3&gt;($F$335+$C358),INDEX($D$347:$W$347,,$C358)-SUM($D358:AK358),INDEX($D$347:$W$347,,$C358)/$F$335)))</f>
        <v>0</v>
      </c>
      <c r="AM358" s="7">
        <f>IF($F$335="n/a",0,IF(AM$3&lt;=$C358,0,IF(AM$3&gt;($F$335+$C358),INDEX($D$347:$W$347,,$C358)-SUM($D358:AL358),INDEX($D$347:$W$347,,$C358)/$F$335)))</f>
        <v>0</v>
      </c>
      <c r="AN358" s="7">
        <f>IF($F$335="n/a",0,IF(AN$3&lt;=$C358,0,IF(AN$3&gt;($F$335+$C358),INDEX($D$347:$W$347,,$C358)-SUM($D358:AM358),INDEX($D$347:$W$347,,$C358)/$F$335)))</f>
        <v>0</v>
      </c>
      <c r="AO358" s="7">
        <f>IF($F$335="n/a",0,IF(AO$3&lt;=$C358,0,IF(AO$3&gt;($F$335+$C358),INDEX($D$347:$W$347,,$C358)-SUM($D358:AN358),INDEX($D$347:$W$347,,$C358)/$F$335)))</f>
        <v>0</v>
      </c>
      <c r="AP358" s="7">
        <f>IF($F$335="n/a",0,IF(AP$3&lt;=$C358,0,IF(AP$3&gt;($F$335+$C358),INDEX($D$347:$W$347,,$C358)-SUM($D358:AO358),INDEX($D$347:$W$347,,$C358)/$F$335)))</f>
        <v>0</v>
      </c>
      <c r="AQ358" s="7">
        <f>IF($F$335="n/a",0,IF(AQ$3&lt;=$C358,0,IF(AQ$3&gt;($F$335+$C358),INDEX($D$347:$W$347,,$C358)-SUM($D358:AP358),INDEX($D$347:$W$347,,$C358)/$F$335)))</f>
        <v>0</v>
      </c>
      <c r="AR358" s="7">
        <f>IF($F$335="n/a",0,IF(AR$3&lt;=$C358,0,IF(AR$3&gt;($F$335+$C358),INDEX($D$347:$W$347,,$C358)-SUM($D358:AQ358),INDEX($D$347:$W$347,,$C358)/$F$335)))</f>
        <v>0</v>
      </c>
      <c r="AS358" s="7">
        <f>IF($F$335="n/a",0,IF(AS$3&lt;=$C358,0,IF(AS$3&gt;($F$335+$C358),INDEX($D$347:$W$347,,$C358)-SUM($D358:AR358),INDEX($D$347:$W$347,,$C358)/$F$335)))</f>
        <v>0</v>
      </c>
      <c r="AT358" s="7">
        <f>IF($F$335="n/a",0,IF(AT$3&lt;=$C358,0,IF(AT$3&gt;($F$335+$C358),INDEX($D$347:$W$347,,$C358)-SUM($D358:AS358),INDEX($D$347:$W$347,,$C358)/$F$335)))</f>
        <v>0</v>
      </c>
      <c r="AU358" s="7">
        <f>IF($F$335="n/a",0,IF(AU$3&lt;=$C358,0,IF(AU$3&gt;($F$335+$C358),INDEX($D$347:$W$347,,$C358)-SUM($D358:AT358),INDEX($D$347:$W$347,,$C358)/$F$335)))</f>
        <v>0</v>
      </c>
      <c r="AV358" s="7">
        <f>IF($F$335="n/a",0,IF(AV$3&lt;=$C358,0,IF(AV$3&gt;($F$335+$C358),INDEX($D$347:$W$347,,$C358)-SUM($D358:AU358),INDEX($D$347:$W$347,,$C358)/$F$335)))</f>
        <v>0</v>
      </c>
      <c r="AW358" s="7">
        <f>IF($F$335="n/a",0,IF(AW$3&lt;=$C358,0,IF(AW$3&gt;($F$335+$C358),INDEX($D$347:$W$347,,$C358)-SUM($D358:AV358),INDEX($D$347:$W$347,,$C358)/$F$335)))</f>
        <v>0</v>
      </c>
      <c r="AX358" s="7">
        <f>IF($F$335="n/a",0,IF(AX$3&lt;=$C358,0,IF(AX$3&gt;($F$335+$C358),INDEX($D$347:$W$347,,$C358)-SUM($D358:AW358),INDEX($D$347:$W$347,,$C358)/$F$335)))</f>
        <v>0</v>
      </c>
      <c r="AY358" s="7">
        <f>IF($F$335="n/a",0,IF(AY$3&lt;=$C358,0,IF(AY$3&gt;($F$335+$C358),INDEX($D$347:$W$347,,$C358)-SUM($D358:AX358),INDEX($D$347:$W$347,,$C358)/$F$335)))</f>
        <v>0</v>
      </c>
      <c r="AZ358" s="7">
        <f>IF($F$335="n/a",0,IF(AZ$3&lt;=$C358,0,IF(AZ$3&gt;($F$335+$C358),INDEX($D$347:$W$347,,$C358)-SUM($D358:AY358),INDEX($D$347:$W$347,,$C358)/$F$335)))</f>
        <v>0</v>
      </c>
      <c r="BA358" s="7">
        <f>IF($F$335="n/a",0,IF(BA$3&lt;=$C358,0,IF(BA$3&gt;($F$335+$C358),INDEX($D$347:$W$347,,$C358)-SUM($D358:AZ358),INDEX($D$347:$W$347,,$C358)/$F$335)))</f>
        <v>0</v>
      </c>
      <c r="BB358" s="7">
        <f>IF($F$335="n/a",0,IF(BB$3&lt;=$C358,0,IF(BB$3&gt;($F$335+$C358),INDEX($D$347:$W$347,,$C358)-SUM($D358:BA358),INDEX($D$347:$W$347,,$C358)/$F$335)))</f>
        <v>0</v>
      </c>
      <c r="BC358" s="7">
        <f>IF($F$335="n/a",0,IF(BC$3&lt;=$C358,0,IF(BC$3&gt;($F$335+$C358),INDEX($D$347:$W$347,,$C358)-SUM($D358:BB358),INDEX($D$347:$W$347,,$C358)/$F$335)))</f>
        <v>0</v>
      </c>
      <c r="BD358" s="7">
        <f>IF($F$335="n/a",0,IF(BD$3&lt;=$C358,0,IF(BD$3&gt;($F$335+$C358),INDEX($D$347:$W$347,,$C358)-SUM($D358:BC358),INDEX($D$347:$W$347,,$C358)/$F$335)))</f>
        <v>0</v>
      </c>
      <c r="BE358" s="7">
        <f>IF($F$335="n/a",0,IF(BE$3&lt;=$C358,0,IF(BE$3&gt;($F$335+$C358),INDEX($D$347:$W$347,,$C358)-SUM($D358:BD358),INDEX($D$347:$W$347,,$C358)/$F$335)))</f>
        <v>0</v>
      </c>
      <c r="BF358" s="7">
        <f>IF($F$335="n/a",0,IF(BF$3&lt;=$C358,0,IF(BF$3&gt;($F$335+$C358),INDEX($D$347:$W$347,,$C358)-SUM($D358:BE358),INDEX($D$347:$W$347,,$C358)/$F$335)))</f>
        <v>0</v>
      </c>
      <c r="BG358" s="7">
        <f>IF($F$335="n/a",0,IF(BG$3&lt;=$C358,0,IF(BG$3&gt;($F$335+$C358),INDEX($D$347:$W$347,,$C358)-SUM($D358:BF358),INDEX($D$347:$W$347,,$C358)/$F$335)))</f>
        <v>0</v>
      </c>
      <c r="BH358" s="7">
        <f>IF($F$335="n/a",0,IF(BH$3&lt;=$C358,0,IF(BH$3&gt;($F$335+$C358),INDEX($D$347:$W$347,,$C358)-SUM($D358:BG358),INDEX($D$347:$W$347,,$C358)/$F$335)))</f>
        <v>0</v>
      </c>
      <c r="BI358" s="7">
        <f>IF($F$335="n/a",0,IF(BI$3&lt;=$C358,0,IF(BI$3&gt;($F$335+$C358),INDEX($D$347:$W$347,,$C358)-SUM($D358:BH358),INDEX($D$347:$W$347,,$C358)/$F$335)))</f>
        <v>0</v>
      </c>
      <c r="BJ358" s="7">
        <f>IF($F$335="n/a",0,IF(BJ$3&lt;=$C358,0,IF(BJ$3&gt;($F$335+$C358),INDEX($D$347:$W$347,,$C358)-SUM($D358:BI358),INDEX($D$347:$W$347,,$C358)/$F$335)))</f>
        <v>0</v>
      </c>
      <c r="BK358" s="7">
        <f>IF($F$335="n/a",0,IF(BK$3&lt;=$C358,0,IF(BK$3&gt;($F$335+$C358),INDEX($D$347:$W$347,,$C358)-SUM($D358:BJ358),INDEX($D$347:$W$347,,$C358)/$F$335)))</f>
        <v>0</v>
      </c>
    </row>
    <row r="359" spans="2:63" outlineLevel="1">
      <c r="B359" s="14">
        <v>2022</v>
      </c>
      <c r="C359">
        <v>10</v>
      </c>
      <c r="D359" s="7"/>
      <c r="E359" s="7">
        <f>IF($F$335="n/a",0,IF(E$3&lt;=$C359,0,IF(E$3&gt;($F$335+$C359),INDEX($D$347:$W$347,,$C359)-SUM($D359:D359),INDEX($D$347:$W$347,,$C359)/$F$335)))</f>
        <v>0</v>
      </c>
      <c r="F359" s="7">
        <f>IF($F$335="n/a",0,IF(F$3&lt;=$C359,0,IF(F$3&gt;($F$335+$C359),INDEX($D$347:$W$347,,$C359)-SUM($D359:E359),INDEX($D$347:$W$347,,$C359)/$F$335)))</f>
        <v>0</v>
      </c>
      <c r="G359" s="7">
        <f>IF($F$335="n/a",0,IF(G$3&lt;=$C359,0,IF(G$3&gt;($F$335+$C359),INDEX($D$347:$W$347,,$C359)-SUM($D359:F359),INDEX($D$347:$W$347,,$C359)/$F$335)))</f>
        <v>0</v>
      </c>
      <c r="H359" s="10">
        <f>IF($F$335="n/a",0,IF(H$3&lt;=$C359,0,IF(H$3&gt;($F$335+$C359),INDEX($D$347:$W$347,,$C359)-SUM($D359:G359),INDEX($D$347:$W$347,,$C359)/$F$335)))</f>
        <v>0</v>
      </c>
      <c r="I359" s="11">
        <f>IF($F$335="n/a",0,IF(I$3&lt;=$C359,0,IF(I$3&gt;($F$335+$C359),INDEX($D$347:$W$347,,$C359)-SUM($D359:H359),INDEX($D$347:$W$347,,$C359)/$F$335)))</f>
        <v>0</v>
      </c>
      <c r="J359" s="7">
        <f>IF($F$335="n/a",0,IF(J$3&lt;=$C359,0,IF(J$3&gt;($F$335+$C359),INDEX($D$347:$W$347,,$C359)-SUM($D359:I359),INDEX($D$347:$W$347,,$C359)/$F$335)))</f>
        <v>0</v>
      </c>
      <c r="K359" s="7">
        <f>IF($F$335="n/a",0,IF(K$3&lt;=$C359,0,IF(K$3&gt;($F$335+$C359),INDEX($D$347:$W$347,,$C359)-SUM($D359:J359),INDEX($D$347:$W$347,,$C359)/$F$335)))</f>
        <v>0</v>
      </c>
      <c r="L359" s="7">
        <f>IF($F$335="n/a",0,IF(L$3&lt;=$C359,0,IF(L$3&gt;($F$335+$C359),INDEX($D$347:$W$347,,$C359)-SUM($D359:K359),INDEX($D$347:$W$347,,$C359)/$F$335)))</f>
        <v>0</v>
      </c>
      <c r="M359" s="7">
        <f>IF($F$335="n/a",0,IF(M$3&lt;=$C359,0,IF(M$3&gt;($F$335+$C359),INDEX($D$347:$W$347,,$C359)-SUM($D359:L359),INDEX($D$347:$W$347,,$C359)/$F$335)))</f>
        <v>0</v>
      </c>
      <c r="N359" s="7">
        <f>IF($F$335="n/a",0,IF(N$3&lt;=$C359,0,IF(N$3&gt;($F$335+$C359),INDEX($D$347:$W$347,,$C359)-SUM($D359:M359),INDEX($D$347:$W$347,,$C359)/$F$335)))</f>
        <v>0</v>
      </c>
      <c r="O359" s="7">
        <f>IF($F$335="n/a",0,IF(O$3&lt;=$C359,0,IF(O$3&gt;($F$335+$C359),INDEX($D$347:$W$347,,$C359)-SUM($D359:N359),INDEX($D$347:$W$347,,$C359)/$F$335)))</f>
        <v>0</v>
      </c>
      <c r="P359" s="7">
        <f>IF($F$335="n/a",0,IF(P$3&lt;=$C359,0,IF(P$3&gt;($F$335+$C359),INDEX($D$347:$W$347,,$C359)-SUM($D359:O359),INDEX($D$347:$W$347,,$C359)/$F$335)))</f>
        <v>0</v>
      </c>
      <c r="Q359" s="7">
        <f>IF($F$335="n/a",0,IF(Q$3&lt;=$C359,0,IF(Q$3&gt;($F$335+$C359),INDEX($D$347:$W$347,,$C359)-SUM($D359:P359),INDEX($D$347:$W$347,,$C359)/$F$335)))</f>
        <v>0</v>
      </c>
      <c r="R359" s="7">
        <f>IF($F$335="n/a",0,IF(R$3&lt;=$C359,0,IF(R$3&gt;($F$335+$C359),INDEX($D$347:$W$347,,$C359)-SUM($D359:Q359),INDEX($D$347:$W$347,,$C359)/$F$335)))</f>
        <v>0</v>
      </c>
      <c r="S359" s="7">
        <f>IF($F$335="n/a",0,IF(S$3&lt;=$C359,0,IF(S$3&gt;($F$335+$C359),INDEX($D$347:$W$347,,$C359)-SUM($D359:R359),INDEX($D$347:$W$347,,$C359)/$F$335)))</f>
        <v>0</v>
      </c>
      <c r="T359" s="7">
        <f>IF($F$335="n/a",0,IF(T$3&lt;=$C359,0,IF(T$3&gt;($F$335+$C359),INDEX($D$347:$W$347,,$C359)-SUM($D359:S359),INDEX($D$347:$W$347,,$C359)/$F$335)))</f>
        <v>0</v>
      </c>
      <c r="U359" s="7">
        <f>IF($F$335="n/a",0,IF(U$3&lt;=$C359,0,IF(U$3&gt;($F$335+$C359),INDEX($D$347:$W$347,,$C359)-SUM($D359:T359),INDEX($D$347:$W$347,,$C359)/$F$335)))</f>
        <v>0</v>
      </c>
      <c r="V359" s="7">
        <f>IF($F$335="n/a",0,IF(V$3&lt;=$C359,0,IF(V$3&gt;($F$335+$C359),INDEX($D$347:$W$347,,$C359)-SUM($D359:U359),INDEX($D$347:$W$347,,$C359)/$F$335)))</f>
        <v>0</v>
      </c>
      <c r="W359" s="7">
        <f>IF($F$335="n/a",0,IF(W$3&lt;=$C359,0,IF(W$3&gt;($F$335+$C359),INDEX($D$347:$W$347,,$C359)-SUM($D359:V359),INDEX($D$347:$W$347,,$C359)/$F$335)))</f>
        <v>0</v>
      </c>
      <c r="X359" s="7">
        <f>IF($F$335="n/a",0,IF(X$3&lt;=$C359,0,IF(X$3&gt;($F$335+$C359),INDEX($D$347:$W$347,,$C359)-SUM($D359:W359),INDEX($D$347:$W$347,,$C359)/$F$335)))</f>
        <v>0</v>
      </c>
      <c r="Y359" s="7">
        <f>IF($F$335="n/a",0,IF(Y$3&lt;=$C359,0,IF(Y$3&gt;($F$335+$C359),INDEX($D$347:$W$347,,$C359)-SUM($D359:X359),INDEX($D$347:$W$347,,$C359)/$F$335)))</f>
        <v>0</v>
      </c>
      <c r="Z359" s="7">
        <f>IF($F$335="n/a",0,IF(Z$3&lt;=$C359,0,IF(Z$3&gt;($F$335+$C359),INDEX($D$347:$W$347,,$C359)-SUM($D359:Y359),INDEX($D$347:$W$347,,$C359)/$F$335)))</f>
        <v>0</v>
      </c>
      <c r="AA359" s="7">
        <f>IF($F$335="n/a",0,IF(AA$3&lt;=$C359,0,IF(AA$3&gt;($F$335+$C359),INDEX($D$347:$W$347,,$C359)-SUM($D359:Z359),INDEX($D$347:$W$347,,$C359)/$F$335)))</f>
        <v>0</v>
      </c>
      <c r="AB359" s="7">
        <f>IF($F$335="n/a",0,IF(AB$3&lt;=$C359,0,IF(AB$3&gt;($F$335+$C359),INDEX($D$347:$W$347,,$C359)-SUM($D359:AA359),INDEX($D$347:$W$347,,$C359)/$F$335)))</f>
        <v>0</v>
      </c>
      <c r="AC359" s="7">
        <f>IF($F$335="n/a",0,IF(AC$3&lt;=$C359,0,IF(AC$3&gt;($F$335+$C359),INDEX($D$347:$W$347,,$C359)-SUM($D359:AB359),INDEX($D$347:$W$347,,$C359)/$F$335)))</f>
        <v>0</v>
      </c>
      <c r="AD359" s="7">
        <f>IF($F$335="n/a",0,IF(AD$3&lt;=$C359,0,IF(AD$3&gt;($F$335+$C359),INDEX($D$347:$W$347,,$C359)-SUM($D359:AC359),INDEX($D$347:$W$347,,$C359)/$F$335)))</f>
        <v>0</v>
      </c>
      <c r="AE359" s="7">
        <f>IF($F$335="n/a",0,IF(AE$3&lt;=$C359,0,IF(AE$3&gt;($F$335+$C359),INDEX($D$347:$W$347,,$C359)-SUM($D359:AD359),INDEX($D$347:$W$347,,$C359)/$F$335)))</f>
        <v>0</v>
      </c>
      <c r="AF359" s="7">
        <f>IF($F$335="n/a",0,IF(AF$3&lt;=$C359,0,IF(AF$3&gt;($F$335+$C359),INDEX($D$347:$W$347,,$C359)-SUM($D359:AE359),INDEX($D$347:$W$347,,$C359)/$F$335)))</f>
        <v>0</v>
      </c>
      <c r="AG359" s="7">
        <f>IF($F$335="n/a",0,IF(AG$3&lt;=$C359,0,IF(AG$3&gt;($F$335+$C359),INDEX($D$347:$W$347,,$C359)-SUM($D359:AF359),INDEX($D$347:$W$347,,$C359)/$F$335)))</f>
        <v>0</v>
      </c>
      <c r="AH359" s="7">
        <f>IF($F$335="n/a",0,IF(AH$3&lt;=$C359,0,IF(AH$3&gt;($F$335+$C359),INDEX($D$347:$W$347,,$C359)-SUM($D359:AG359),INDEX($D$347:$W$347,,$C359)/$F$335)))</f>
        <v>0</v>
      </c>
      <c r="AI359" s="7">
        <f>IF($F$335="n/a",0,IF(AI$3&lt;=$C359,0,IF(AI$3&gt;($F$335+$C359),INDEX($D$347:$W$347,,$C359)-SUM($D359:AH359),INDEX($D$347:$W$347,,$C359)/$F$335)))</f>
        <v>0</v>
      </c>
      <c r="AJ359" s="7">
        <f>IF($F$335="n/a",0,IF(AJ$3&lt;=$C359,0,IF(AJ$3&gt;($F$335+$C359),INDEX($D$347:$W$347,,$C359)-SUM($D359:AI359),INDEX($D$347:$W$347,,$C359)/$F$335)))</f>
        <v>0</v>
      </c>
      <c r="AK359" s="7">
        <f>IF($F$335="n/a",0,IF(AK$3&lt;=$C359,0,IF(AK$3&gt;($F$335+$C359),INDEX($D$347:$W$347,,$C359)-SUM($D359:AJ359),INDEX($D$347:$W$347,,$C359)/$F$335)))</f>
        <v>0</v>
      </c>
      <c r="AL359" s="7">
        <f>IF($F$335="n/a",0,IF(AL$3&lt;=$C359,0,IF(AL$3&gt;($F$335+$C359),INDEX($D$347:$W$347,,$C359)-SUM($D359:AK359),INDEX($D$347:$W$347,,$C359)/$F$335)))</f>
        <v>0</v>
      </c>
      <c r="AM359" s="7">
        <f>IF($F$335="n/a",0,IF(AM$3&lt;=$C359,0,IF(AM$3&gt;($F$335+$C359),INDEX($D$347:$W$347,,$C359)-SUM($D359:AL359),INDEX($D$347:$W$347,,$C359)/$F$335)))</f>
        <v>0</v>
      </c>
      <c r="AN359" s="7">
        <f>IF($F$335="n/a",0,IF(AN$3&lt;=$C359,0,IF(AN$3&gt;($F$335+$C359),INDEX($D$347:$W$347,,$C359)-SUM($D359:AM359),INDEX($D$347:$W$347,,$C359)/$F$335)))</f>
        <v>0</v>
      </c>
      <c r="AO359" s="7">
        <f>IF($F$335="n/a",0,IF(AO$3&lt;=$C359,0,IF(AO$3&gt;($F$335+$C359),INDEX($D$347:$W$347,,$C359)-SUM($D359:AN359),INDEX($D$347:$W$347,,$C359)/$F$335)))</f>
        <v>0</v>
      </c>
      <c r="AP359" s="7">
        <f>IF($F$335="n/a",0,IF(AP$3&lt;=$C359,0,IF(AP$3&gt;($F$335+$C359),INDEX($D$347:$W$347,,$C359)-SUM($D359:AO359),INDEX($D$347:$W$347,,$C359)/$F$335)))</f>
        <v>0</v>
      </c>
      <c r="AQ359" s="7">
        <f>IF($F$335="n/a",0,IF(AQ$3&lt;=$C359,0,IF(AQ$3&gt;($F$335+$C359),INDEX($D$347:$W$347,,$C359)-SUM($D359:AP359),INDEX($D$347:$W$347,,$C359)/$F$335)))</f>
        <v>0</v>
      </c>
      <c r="AR359" s="7">
        <f>IF($F$335="n/a",0,IF(AR$3&lt;=$C359,0,IF(AR$3&gt;($F$335+$C359),INDEX($D$347:$W$347,,$C359)-SUM($D359:AQ359),INDEX($D$347:$W$347,,$C359)/$F$335)))</f>
        <v>0</v>
      </c>
      <c r="AS359" s="7">
        <f>IF($F$335="n/a",0,IF(AS$3&lt;=$C359,0,IF(AS$3&gt;($F$335+$C359),INDEX($D$347:$W$347,,$C359)-SUM($D359:AR359),INDEX($D$347:$W$347,,$C359)/$F$335)))</f>
        <v>0</v>
      </c>
      <c r="AT359" s="7">
        <f>IF($F$335="n/a",0,IF(AT$3&lt;=$C359,0,IF(AT$3&gt;($F$335+$C359),INDEX($D$347:$W$347,,$C359)-SUM($D359:AS359),INDEX($D$347:$W$347,,$C359)/$F$335)))</f>
        <v>0</v>
      </c>
      <c r="AU359" s="7">
        <f>IF($F$335="n/a",0,IF(AU$3&lt;=$C359,0,IF(AU$3&gt;($F$335+$C359),INDEX($D$347:$W$347,,$C359)-SUM($D359:AT359),INDEX($D$347:$W$347,,$C359)/$F$335)))</f>
        <v>0</v>
      </c>
      <c r="AV359" s="7">
        <f>IF($F$335="n/a",0,IF(AV$3&lt;=$C359,0,IF(AV$3&gt;($F$335+$C359),INDEX($D$347:$W$347,,$C359)-SUM($D359:AU359),INDEX($D$347:$W$347,,$C359)/$F$335)))</f>
        <v>0</v>
      </c>
      <c r="AW359" s="7">
        <f>IF($F$335="n/a",0,IF(AW$3&lt;=$C359,0,IF(AW$3&gt;($F$335+$C359),INDEX($D$347:$W$347,,$C359)-SUM($D359:AV359),INDEX($D$347:$W$347,,$C359)/$F$335)))</f>
        <v>0</v>
      </c>
      <c r="AX359" s="7">
        <f>IF($F$335="n/a",0,IF(AX$3&lt;=$C359,0,IF(AX$3&gt;($F$335+$C359),INDEX($D$347:$W$347,,$C359)-SUM($D359:AW359),INDEX($D$347:$W$347,,$C359)/$F$335)))</f>
        <v>0</v>
      </c>
      <c r="AY359" s="7">
        <f>IF($F$335="n/a",0,IF(AY$3&lt;=$C359,0,IF(AY$3&gt;($F$335+$C359),INDEX($D$347:$W$347,,$C359)-SUM($D359:AX359),INDEX($D$347:$W$347,,$C359)/$F$335)))</f>
        <v>0</v>
      </c>
      <c r="AZ359" s="7">
        <f>IF($F$335="n/a",0,IF(AZ$3&lt;=$C359,0,IF(AZ$3&gt;($F$335+$C359),INDEX($D$347:$W$347,,$C359)-SUM($D359:AY359),INDEX($D$347:$W$347,,$C359)/$F$335)))</f>
        <v>0</v>
      </c>
      <c r="BA359" s="7">
        <f>IF($F$335="n/a",0,IF(BA$3&lt;=$C359,0,IF(BA$3&gt;($F$335+$C359),INDEX($D$347:$W$347,,$C359)-SUM($D359:AZ359),INDEX($D$347:$W$347,,$C359)/$F$335)))</f>
        <v>0</v>
      </c>
      <c r="BB359" s="7">
        <f>IF($F$335="n/a",0,IF(BB$3&lt;=$C359,0,IF(BB$3&gt;($F$335+$C359),INDEX($D$347:$W$347,,$C359)-SUM($D359:BA359),INDEX($D$347:$W$347,,$C359)/$F$335)))</f>
        <v>0</v>
      </c>
      <c r="BC359" s="7">
        <f>IF($F$335="n/a",0,IF(BC$3&lt;=$C359,0,IF(BC$3&gt;($F$335+$C359),INDEX($D$347:$W$347,,$C359)-SUM($D359:BB359),INDEX($D$347:$W$347,,$C359)/$F$335)))</f>
        <v>0</v>
      </c>
      <c r="BD359" s="7">
        <f>IF($F$335="n/a",0,IF(BD$3&lt;=$C359,0,IF(BD$3&gt;($F$335+$C359),INDEX($D$347:$W$347,,$C359)-SUM($D359:BC359),INDEX($D$347:$W$347,,$C359)/$F$335)))</f>
        <v>0</v>
      </c>
      <c r="BE359" s="7">
        <f>IF($F$335="n/a",0,IF(BE$3&lt;=$C359,0,IF(BE$3&gt;($F$335+$C359),INDEX($D$347:$W$347,,$C359)-SUM($D359:BD359),INDEX($D$347:$W$347,,$C359)/$F$335)))</f>
        <v>0</v>
      </c>
      <c r="BF359" s="7">
        <f>IF($F$335="n/a",0,IF(BF$3&lt;=$C359,0,IF(BF$3&gt;($F$335+$C359),INDEX($D$347:$W$347,,$C359)-SUM($D359:BE359),INDEX($D$347:$W$347,,$C359)/$F$335)))</f>
        <v>0</v>
      </c>
      <c r="BG359" s="7">
        <f>IF($F$335="n/a",0,IF(BG$3&lt;=$C359,0,IF(BG$3&gt;($F$335+$C359),INDEX($D$347:$W$347,,$C359)-SUM($D359:BF359),INDEX($D$347:$W$347,,$C359)/$F$335)))</f>
        <v>0</v>
      </c>
      <c r="BH359" s="7">
        <f>IF($F$335="n/a",0,IF(BH$3&lt;=$C359,0,IF(BH$3&gt;($F$335+$C359),INDEX($D$347:$W$347,,$C359)-SUM($D359:BG359),INDEX($D$347:$W$347,,$C359)/$F$335)))</f>
        <v>0</v>
      </c>
      <c r="BI359" s="7">
        <f>IF($F$335="n/a",0,IF(BI$3&lt;=$C359,0,IF(BI$3&gt;($F$335+$C359),INDEX($D$347:$W$347,,$C359)-SUM($D359:BH359),INDEX($D$347:$W$347,,$C359)/$F$335)))</f>
        <v>0</v>
      </c>
      <c r="BJ359" s="7">
        <f>IF($F$335="n/a",0,IF(BJ$3&lt;=$C359,0,IF(BJ$3&gt;($F$335+$C359),INDEX($D$347:$W$347,,$C359)-SUM($D359:BI359),INDEX($D$347:$W$347,,$C359)/$F$335)))</f>
        <v>0</v>
      </c>
      <c r="BK359" s="7">
        <f>IF($F$335="n/a",0,IF(BK$3&lt;=$C359,0,IF(BK$3&gt;($F$335+$C359),INDEX($D$347:$W$347,,$C359)-SUM($D359:BJ359),INDEX($D$347:$W$347,,$C359)/$F$335)))</f>
        <v>0</v>
      </c>
    </row>
    <row r="360" spans="2:63" outlineLevel="1">
      <c r="B360" s="14">
        <v>2023</v>
      </c>
      <c r="C360">
        <v>11</v>
      </c>
      <c r="D360" s="7"/>
      <c r="E360" s="7">
        <f>IF($F$335="n/a",0,IF(E$3&lt;=$C360,0,IF(E$3&gt;($F$335+$C360),INDEX($D$347:$W$347,,$C360)-SUM($D360:D360),INDEX($D$347:$W$347,,$C360)/$F$335)))</f>
        <v>0</v>
      </c>
      <c r="F360" s="7">
        <f>IF($F$335="n/a",0,IF(F$3&lt;=$C360,0,IF(F$3&gt;($F$335+$C360),INDEX($D$347:$W$347,,$C360)-SUM($D360:E360),INDEX($D$347:$W$347,,$C360)/$F$335)))</f>
        <v>0</v>
      </c>
      <c r="G360" s="7">
        <f>IF($F$335="n/a",0,IF(G$3&lt;=$C360,0,IF(G$3&gt;($F$335+$C360),INDEX($D$347:$W$347,,$C360)-SUM($D360:F360),INDEX($D$347:$W$347,,$C360)/$F$335)))</f>
        <v>0</v>
      </c>
      <c r="H360" s="10">
        <f>IF($F$335="n/a",0,IF(H$3&lt;=$C360,0,IF(H$3&gt;($F$335+$C360),INDEX($D$347:$W$347,,$C360)-SUM($D360:G360),INDEX($D$347:$W$347,,$C360)/$F$335)))</f>
        <v>0</v>
      </c>
      <c r="I360" s="11">
        <f>IF($F$335="n/a",0,IF(I$3&lt;=$C360,0,IF(I$3&gt;($F$335+$C360),INDEX($D$347:$W$347,,$C360)-SUM($D360:H360),INDEX($D$347:$W$347,,$C360)/$F$335)))</f>
        <v>0</v>
      </c>
      <c r="J360" s="7">
        <f>IF($F$335="n/a",0,IF(J$3&lt;=$C360,0,IF(J$3&gt;($F$335+$C360),INDEX($D$347:$W$347,,$C360)-SUM($D360:I360),INDEX($D$347:$W$347,,$C360)/$F$335)))</f>
        <v>0</v>
      </c>
      <c r="K360" s="7">
        <f>IF($F$335="n/a",0,IF(K$3&lt;=$C360,0,IF(K$3&gt;($F$335+$C360),INDEX($D$347:$W$347,,$C360)-SUM($D360:J360),INDEX($D$347:$W$347,,$C360)/$F$335)))</f>
        <v>0</v>
      </c>
      <c r="L360" s="7">
        <f>IF($F$335="n/a",0,IF(L$3&lt;=$C360,0,IF(L$3&gt;($F$335+$C360),INDEX($D$347:$W$347,,$C360)-SUM($D360:K360),INDEX($D$347:$W$347,,$C360)/$F$335)))</f>
        <v>0</v>
      </c>
      <c r="M360" s="7">
        <f>IF($F$335="n/a",0,IF(M$3&lt;=$C360,0,IF(M$3&gt;($F$335+$C360),INDEX($D$347:$W$347,,$C360)-SUM($D360:L360),INDEX($D$347:$W$347,,$C360)/$F$335)))</f>
        <v>0</v>
      </c>
      <c r="N360" s="7">
        <f>IF($F$335="n/a",0,IF(N$3&lt;=$C360,0,IF(N$3&gt;($F$335+$C360),INDEX($D$347:$W$347,,$C360)-SUM($D360:M360),INDEX($D$347:$W$347,,$C360)/$F$335)))</f>
        <v>0</v>
      </c>
      <c r="O360" s="7">
        <f>IF($F$335="n/a",0,IF(O$3&lt;=$C360,0,IF(O$3&gt;($F$335+$C360),INDEX($D$347:$W$347,,$C360)-SUM($D360:N360),INDEX($D$347:$W$347,,$C360)/$F$335)))</f>
        <v>0</v>
      </c>
      <c r="P360" s="7">
        <f>IF($F$335="n/a",0,IF(P$3&lt;=$C360,0,IF(P$3&gt;($F$335+$C360),INDEX($D$347:$W$347,,$C360)-SUM($D360:O360),INDEX($D$347:$W$347,,$C360)/$F$335)))</f>
        <v>0</v>
      </c>
      <c r="Q360" s="7">
        <f>IF($F$335="n/a",0,IF(Q$3&lt;=$C360,0,IF(Q$3&gt;($F$335+$C360),INDEX($D$347:$W$347,,$C360)-SUM($D360:P360),INDEX($D$347:$W$347,,$C360)/$F$335)))</f>
        <v>0</v>
      </c>
      <c r="R360" s="7">
        <f>IF($F$335="n/a",0,IF(R$3&lt;=$C360,0,IF(R$3&gt;($F$335+$C360),INDEX($D$347:$W$347,,$C360)-SUM($D360:Q360),INDEX($D$347:$W$347,,$C360)/$F$335)))</f>
        <v>0</v>
      </c>
      <c r="S360" s="7">
        <f>IF($F$335="n/a",0,IF(S$3&lt;=$C360,0,IF(S$3&gt;($F$335+$C360),INDEX($D$347:$W$347,,$C360)-SUM($D360:R360),INDEX($D$347:$W$347,,$C360)/$F$335)))</f>
        <v>0</v>
      </c>
      <c r="T360" s="7">
        <f>IF($F$335="n/a",0,IF(T$3&lt;=$C360,0,IF(T$3&gt;($F$335+$C360),INDEX($D$347:$W$347,,$C360)-SUM($D360:S360),INDEX($D$347:$W$347,,$C360)/$F$335)))</f>
        <v>0</v>
      </c>
      <c r="U360" s="7">
        <f>IF($F$335="n/a",0,IF(U$3&lt;=$C360,0,IF(U$3&gt;($F$335+$C360),INDEX($D$347:$W$347,,$C360)-SUM($D360:T360),INDEX($D$347:$W$347,,$C360)/$F$335)))</f>
        <v>0</v>
      </c>
      <c r="V360" s="7">
        <f>IF($F$335="n/a",0,IF(V$3&lt;=$C360,0,IF(V$3&gt;($F$335+$C360),INDEX($D$347:$W$347,,$C360)-SUM($D360:U360),INDEX($D$347:$W$347,,$C360)/$F$335)))</f>
        <v>0</v>
      </c>
      <c r="W360" s="7">
        <f>IF($F$335="n/a",0,IF(W$3&lt;=$C360,0,IF(W$3&gt;($F$335+$C360),INDEX($D$347:$W$347,,$C360)-SUM($D360:V360),INDEX($D$347:$W$347,,$C360)/$F$335)))</f>
        <v>0</v>
      </c>
      <c r="X360" s="7">
        <f>IF($F$335="n/a",0,IF(X$3&lt;=$C360,0,IF(X$3&gt;($F$335+$C360),INDEX($D$347:$W$347,,$C360)-SUM($D360:W360),INDEX($D$347:$W$347,,$C360)/$F$335)))</f>
        <v>0</v>
      </c>
      <c r="Y360" s="7">
        <f>IF($F$335="n/a",0,IF(Y$3&lt;=$C360,0,IF(Y$3&gt;($F$335+$C360),INDEX($D$347:$W$347,,$C360)-SUM($D360:X360),INDEX($D$347:$W$347,,$C360)/$F$335)))</f>
        <v>0</v>
      </c>
      <c r="Z360" s="7">
        <f>IF($F$335="n/a",0,IF(Z$3&lt;=$C360,0,IF(Z$3&gt;($F$335+$C360),INDEX($D$347:$W$347,,$C360)-SUM($D360:Y360),INDEX($D$347:$W$347,,$C360)/$F$335)))</f>
        <v>0</v>
      </c>
      <c r="AA360" s="7">
        <f>IF($F$335="n/a",0,IF(AA$3&lt;=$C360,0,IF(AA$3&gt;($F$335+$C360),INDEX($D$347:$W$347,,$C360)-SUM($D360:Z360),INDEX($D$347:$W$347,,$C360)/$F$335)))</f>
        <v>0</v>
      </c>
      <c r="AB360" s="7">
        <f>IF($F$335="n/a",0,IF(AB$3&lt;=$C360,0,IF(AB$3&gt;($F$335+$C360),INDEX($D$347:$W$347,,$C360)-SUM($D360:AA360),INDEX($D$347:$W$347,,$C360)/$F$335)))</f>
        <v>0</v>
      </c>
      <c r="AC360" s="7">
        <f>IF($F$335="n/a",0,IF(AC$3&lt;=$C360,0,IF(AC$3&gt;($F$335+$C360),INDEX($D$347:$W$347,,$C360)-SUM($D360:AB360),INDEX($D$347:$W$347,,$C360)/$F$335)))</f>
        <v>0</v>
      </c>
      <c r="AD360" s="7">
        <f>IF($F$335="n/a",0,IF(AD$3&lt;=$C360,0,IF(AD$3&gt;($F$335+$C360),INDEX($D$347:$W$347,,$C360)-SUM($D360:AC360),INDEX($D$347:$W$347,,$C360)/$F$335)))</f>
        <v>0</v>
      </c>
      <c r="AE360" s="7">
        <f>IF($F$335="n/a",0,IF(AE$3&lt;=$C360,0,IF(AE$3&gt;($F$335+$C360),INDEX($D$347:$W$347,,$C360)-SUM($D360:AD360),INDEX($D$347:$W$347,,$C360)/$F$335)))</f>
        <v>0</v>
      </c>
      <c r="AF360" s="7">
        <f>IF($F$335="n/a",0,IF(AF$3&lt;=$C360,0,IF(AF$3&gt;($F$335+$C360),INDEX($D$347:$W$347,,$C360)-SUM($D360:AE360),INDEX($D$347:$W$347,,$C360)/$F$335)))</f>
        <v>0</v>
      </c>
      <c r="AG360" s="7">
        <f>IF($F$335="n/a",0,IF(AG$3&lt;=$C360,0,IF(AG$3&gt;($F$335+$C360),INDEX($D$347:$W$347,,$C360)-SUM($D360:AF360),INDEX($D$347:$W$347,,$C360)/$F$335)))</f>
        <v>0</v>
      </c>
      <c r="AH360" s="7">
        <f>IF($F$335="n/a",0,IF(AH$3&lt;=$C360,0,IF(AH$3&gt;($F$335+$C360),INDEX($D$347:$W$347,,$C360)-SUM($D360:AG360),INDEX($D$347:$W$347,,$C360)/$F$335)))</f>
        <v>0</v>
      </c>
      <c r="AI360" s="7">
        <f>IF($F$335="n/a",0,IF(AI$3&lt;=$C360,0,IF(AI$3&gt;($F$335+$C360),INDEX($D$347:$W$347,,$C360)-SUM($D360:AH360),INDEX($D$347:$W$347,,$C360)/$F$335)))</f>
        <v>0</v>
      </c>
      <c r="AJ360" s="7">
        <f>IF($F$335="n/a",0,IF(AJ$3&lt;=$C360,0,IF(AJ$3&gt;($F$335+$C360),INDEX($D$347:$W$347,,$C360)-SUM($D360:AI360),INDEX($D$347:$W$347,,$C360)/$F$335)))</f>
        <v>0</v>
      </c>
      <c r="AK360" s="7">
        <f>IF($F$335="n/a",0,IF(AK$3&lt;=$C360,0,IF(AK$3&gt;($F$335+$C360),INDEX($D$347:$W$347,,$C360)-SUM($D360:AJ360),INDEX($D$347:$W$347,,$C360)/$F$335)))</f>
        <v>0</v>
      </c>
      <c r="AL360" s="7">
        <f>IF($F$335="n/a",0,IF(AL$3&lt;=$C360,0,IF(AL$3&gt;($F$335+$C360),INDEX($D$347:$W$347,,$C360)-SUM($D360:AK360),INDEX($D$347:$W$347,,$C360)/$F$335)))</f>
        <v>0</v>
      </c>
      <c r="AM360" s="7">
        <f>IF($F$335="n/a",0,IF(AM$3&lt;=$C360,0,IF(AM$3&gt;($F$335+$C360),INDEX($D$347:$W$347,,$C360)-SUM($D360:AL360),INDEX($D$347:$W$347,,$C360)/$F$335)))</f>
        <v>0</v>
      </c>
      <c r="AN360" s="7">
        <f>IF($F$335="n/a",0,IF(AN$3&lt;=$C360,0,IF(AN$3&gt;($F$335+$C360),INDEX($D$347:$W$347,,$C360)-SUM($D360:AM360),INDEX($D$347:$W$347,,$C360)/$F$335)))</f>
        <v>0</v>
      </c>
      <c r="AO360" s="7">
        <f>IF($F$335="n/a",0,IF(AO$3&lt;=$C360,0,IF(AO$3&gt;($F$335+$C360),INDEX($D$347:$W$347,,$C360)-SUM($D360:AN360),INDEX($D$347:$W$347,,$C360)/$F$335)))</f>
        <v>0</v>
      </c>
      <c r="AP360" s="7">
        <f>IF($F$335="n/a",0,IF(AP$3&lt;=$C360,0,IF(AP$3&gt;($F$335+$C360),INDEX($D$347:$W$347,,$C360)-SUM($D360:AO360),INDEX($D$347:$W$347,,$C360)/$F$335)))</f>
        <v>0</v>
      </c>
      <c r="AQ360" s="7">
        <f>IF($F$335="n/a",0,IF(AQ$3&lt;=$C360,0,IF(AQ$3&gt;($F$335+$C360),INDEX($D$347:$W$347,,$C360)-SUM($D360:AP360),INDEX($D$347:$W$347,,$C360)/$F$335)))</f>
        <v>0</v>
      </c>
      <c r="AR360" s="7">
        <f>IF($F$335="n/a",0,IF(AR$3&lt;=$C360,0,IF(AR$3&gt;($F$335+$C360),INDEX($D$347:$W$347,,$C360)-SUM($D360:AQ360),INDEX($D$347:$W$347,,$C360)/$F$335)))</f>
        <v>0</v>
      </c>
      <c r="AS360" s="7">
        <f>IF($F$335="n/a",0,IF(AS$3&lt;=$C360,0,IF(AS$3&gt;($F$335+$C360),INDEX($D$347:$W$347,,$C360)-SUM($D360:AR360),INDEX($D$347:$W$347,,$C360)/$F$335)))</f>
        <v>0</v>
      </c>
      <c r="AT360" s="7">
        <f>IF($F$335="n/a",0,IF(AT$3&lt;=$C360,0,IF(AT$3&gt;($F$335+$C360),INDEX($D$347:$W$347,,$C360)-SUM($D360:AS360),INDEX($D$347:$W$347,,$C360)/$F$335)))</f>
        <v>0</v>
      </c>
      <c r="AU360" s="7">
        <f>IF($F$335="n/a",0,IF(AU$3&lt;=$C360,0,IF(AU$3&gt;($F$335+$C360),INDEX($D$347:$W$347,,$C360)-SUM($D360:AT360),INDEX($D$347:$W$347,,$C360)/$F$335)))</f>
        <v>0</v>
      </c>
      <c r="AV360" s="7">
        <f>IF($F$335="n/a",0,IF(AV$3&lt;=$C360,0,IF(AV$3&gt;($F$335+$C360),INDEX($D$347:$W$347,,$C360)-SUM($D360:AU360),INDEX($D$347:$W$347,,$C360)/$F$335)))</f>
        <v>0</v>
      </c>
      <c r="AW360" s="7">
        <f>IF($F$335="n/a",0,IF(AW$3&lt;=$C360,0,IF(AW$3&gt;($F$335+$C360),INDEX($D$347:$W$347,,$C360)-SUM($D360:AV360),INDEX($D$347:$W$347,,$C360)/$F$335)))</f>
        <v>0</v>
      </c>
      <c r="AX360" s="7">
        <f>IF($F$335="n/a",0,IF(AX$3&lt;=$C360,0,IF(AX$3&gt;($F$335+$C360),INDEX($D$347:$W$347,,$C360)-SUM($D360:AW360),INDEX($D$347:$W$347,,$C360)/$F$335)))</f>
        <v>0</v>
      </c>
      <c r="AY360" s="7">
        <f>IF($F$335="n/a",0,IF(AY$3&lt;=$C360,0,IF(AY$3&gt;($F$335+$C360),INDEX($D$347:$W$347,,$C360)-SUM($D360:AX360),INDEX($D$347:$W$347,,$C360)/$F$335)))</f>
        <v>0</v>
      </c>
      <c r="AZ360" s="7">
        <f>IF($F$335="n/a",0,IF(AZ$3&lt;=$C360,0,IF(AZ$3&gt;($F$335+$C360),INDEX($D$347:$W$347,,$C360)-SUM($D360:AY360),INDEX($D$347:$W$347,,$C360)/$F$335)))</f>
        <v>0</v>
      </c>
      <c r="BA360" s="7">
        <f>IF($F$335="n/a",0,IF(BA$3&lt;=$C360,0,IF(BA$3&gt;($F$335+$C360),INDEX($D$347:$W$347,,$C360)-SUM($D360:AZ360),INDEX($D$347:$W$347,,$C360)/$F$335)))</f>
        <v>0</v>
      </c>
      <c r="BB360" s="7">
        <f>IF($F$335="n/a",0,IF(BB$3&lt;=$C360,0,IF(BB$3&gt;($F$335+$C360),INDEX($D$347:$W$347,,$C360)-SUM($D360:BA360),INDEX($D$347:$W$347,,$C360)/$F$335)))</f>
        <v>0</v>
      </c>
      <c r="BC360" s="7">
        <f>IF($F$335="n/a",0,IF(BC$3&lt;=$C360,0,IF(BC$3&gt;($F$335+$C360),INDEX($D$347:$W$347,,$C360)-SUM($D360:BB360),INDEX($D$347:$W$347,,$C360)/$F$335)))</f>
        <v>0</v>
      </c>
      <c r="BD360" s="7">
        <f>IF($F$335="n/a",0,IF(BD$3&lt;=$C360,0,IF(BD$3&gt;($F$335+$C360),INDEX($D$347:$W$347,,$C360)-SUM($D360:BC360),INDEX($D$347:$W$347,,$C360)/$F$335)))</f>
        <v>0</v>
      </c>
      <c r="BE360" s="7">
        <f>IF($F$335="n/a",0,IF(BE$3&lt;=$C360,0,IF(BE$3&gt;($F$335+$C360),INDEX($D$347:$W$347,,$C360)-SUM($D360:BD360),INDEX($D$347:$W$347,,$C360)/$F$335)))</f>
        <v>0</v>
      </c>
      <c r="BF360" s="7">
        <f>IF($F$335="n/a",0,IF(BF$3&lt;=$C360,0,IF(BF$3&gt;($F$335+$C360),INDEX($D$347:$W$347,,$C360)-SUM($D360:BE360),INDEX($D$347:$W$347,,$C360)/$F$335)))</f>
        <v>0</v>
      </c>
      <c r="BG360" s="7">
        <f>IF($F$335="n/a",0,IF(BG$3&lt;=$C360,0,IF(BG$3&gt;($F$335+$C360),INDEX($D$347:$W$347,,$C360)-SUM($D360:BF360),INDEX($D$347:$W$347,,$C360)/$F$335)))</f>
        <v>0</v>
      </c>
      <c r="BH360" s="7">
        <f>IF($F$335="n/a",0,IF(BH$3&lt;=$C360,0,IF(BH$3&gt;($F$335+$C360),INDEX($D$347:$W$347,,$C360)-SUM($D360:BG360),INDEX($D$347:$W$347,,$C360)/$F$335)))</f>
        <v>0</v>
      </c>
      <c r="BI360" s="7">
        <f>IF($F$335="n/a",0,IF(BI$3&lt;=$C360,0,IF(BI$3&gt;($F$335+$C360),INDEX($D$347:$W$347,,$C360)-SUM($D360:BH360),INDEX($D$347:$W$347,,$C360)/$F$335)))</f>
        <v>0</v>
      </c>
      <c r="BJ360" s="7">
        <f>IF($F$335="n/a",0,IF(BJ$3&lt;=$C360,0,IF(BJ$3&gt;($F$335+$C360),INDEX($D$347:$W$347,,$C360)-SUM($D360:BI360),INDEX($D$347:$W$347,,$C360)/$F$335)))</f>
        <v>0</v>
      </c>
      <c r="BK360" s="7">
        <f>IF($F$335="n/a",0,IF(BK$3&lt;=$C360,0,IF(BK$3&gt;($F$335+$C360),INDEX($D$347:$W$347,,$C360)-SUM($D360:BJ360),INDEX($D$347:$W$347,,$C360)/$F$335)))</f>
        <v>0</v>
      </c>
    </row>
    <row r="361" spans="2:63" outlineLevel="1">
      <c r="B361" s="14">
        <v>2024</v>
      </c>
      <c r="C361">
        <v>12</v>
      </c>
      <c r="D361" s="7"/>
      <c r="E361" s="7">
        <f>IF($F$335="n/a",0,IF(E$3&lt;=$C361,0,IF(E$3&gt;($F$335+$C361),INDEX($D$347:$W$347,,$C361)-SUM($D361:D361),INDEX($D$347:$W$347,,$C361)/$F$335)))</f>
        <v>0</v>
      </c>
      <c r="F361" s="7">
        <f>IF($F$335="n/a",0,IF(F$3&lt;=$C361,0,IF(F$3&gt;($F$335+$C361),INDEX($D$347:$W$347,,$C361)-SUM($D361:E361),INDEX($D$347:$W$347,,$C361)/$F$335)))</f>
        <v>0</v>
      </c>
      <c r="G361" s="7">
        <f>IF($F$335="n/a",0,IF(G$3&lt;=$C361,0,IF(G$3&gt;($F$335+$C361),INDEX($D$347:$W$347,,$C361)-SUM($D361:F361),INDEX($D$347:$W$347,,$C361)/$F$335)))</f>
        <v>0</v>
      </c>
      <c r="H361" s="10">
        <f>IF($F$335="n/a",0,IF(H$3&lt;=$C361,0,IF(H$3&gt;($F$335+$C361),INDEX($D$347:$W$347,,$C361)-SUM($D361:G361),INDEX($D$347:$W$347,,$C361)/$F$335)))</f>
        <v>0</v>
      </c>
      <c r="I361" s="11">
        <f>IF($F$335="n/a",0,IF(I$3&lt;=$C361,0,IF(I$3&gt;($F$335+$C361),INDEX($D$347:$W$347,,$C361)-SUM($D361:H361),INDEX($D$347:$W$347,,$C361)/$F$335)))</f>
        <v>0</v>
      </c>
      <c r="J361" s="7">
        <f>IF($F$335="n/a",0,IF(J$3&lt;=$C361,0,IF(J$3&gt;($F$335+$C361),INDEX($D$347:$W$347,,$C361)-SUM($D361:I361),INDEX($D$347:$W$347,,$C361)/$F$335)))</f>
        <v>0</v>
      </c>
      <c r="K361" s="7">
        <f>IF($F$335="n/a",0,IF(K$3&lt;=$C361,0,IF(K$3&gt;($F$335+$C361),INDEX($D$347:$W$347,,$C361)-SUM($D361:J361),INDEX($D$347:$W$347,,$C361)/$F$335)))</f>
        <v>0</v>
      </c>
      <c r="L361" s="7">
        <f>IF($F$335="n/a",0,IF(L$3&lt;=$C361,0,IF(L$3&gt;($F$335+$C361),INDEX($D$347:$W$347,,$C361)-SUM($D361:K361),INDEX($D$347:$W$347,,$C361)/$F$335)))</f>
        <v>0</v>
      </c>
      <c r="M361" s="7">
        <f>IF($F$335="n/a",0,IF(M$3&lt;=$C361,0,IF(M$3&gt;($F$335+$C361),INDEX($D$347:$W$347,,$C361)-SUM($D361:L361),INDEX($D$347:$W$347,,$C361)/$F$335)))</f>
        <v>0</v>
      </c>
      <c r="N361" s="7">
        <f>IF($F$335="n/a",0,IF(N$3&lt;=$C361,0,IF(N$3&gt;($F$335+$C361),INDEX($D$347:$W$347,,$C361)-SUM($D361:M361),INDEX($D$347:$W$347,,$C361)/$F$335)))</f>
        <v>0</v>
      </c>
      <c r="O361" s="7">
        <f>IF($F$335="n/a",0,IF(O$3&lt;=$C361,0,IF(O$3&gt;($F$335+$C361),INDEX($D$347:$W$347,,$C361)-SUM($D361:N361),INDEX($D$347:$W$347,,$C361)/$F$335)))</f>
        <v>0</v>
      </c>
      <c r="P361" s="7">
        <f>IF($F$335="n/a",0,IF(P$3&lt;=$C361,0,IF(P$3&gt;($F$335+$C361),INDEX($D$347:$W$347,,$C361)-SUM($D361:O361),INDEX($D$347:$W$347,,$C361)/$F$335)))</f>
        <v>0</v>
      </c>
      <c r="Q361" s="7">
        <f>IF($F$335="n/a",0,IF(Q$3&lt;=$C361,0,IF(Q$3&gt;($F$335+$C361),INDEX($D$347:$W$347,,$C361)-SUM($D361:P361),INDEX($D$347:$W$347,,$C361)/$F$335)))</f>
        <v>0</v>
      </c>
      <c r="R361" s="7">
        <f>IF($F$335="n/a",0,IF(R$3&lt;=$C361,0,IF(R$3&gt;($F$335+$C361),INDEX($D$347:$W$347,,$C361)-SUM($D361:Q361),INDEX($D$347:$W$347,,$C361)/$F$335)))</f>
        <v>0</v>
      </c>
      <c r="S361" s="7">
        <f>IF($F$335="n/a",0,IF(S$3&lt;=$C361,0,IF(S$3&gt;($F$335+$C361),INDEX($D$347:$W$347,,$C361)-SUM($D361:R361),INDEX($D$347:$W$347,,$C361)/$F$335)))</f>
        <v>0</v>
      </c>
      <c r="T361" s="7">
        <f>IF($F$335="n/a",0,IF(T$3&lt;=$C361,0,IF(T$3&gt;($F$335+$C361),INDEX($D$347:$W$347,,$C361)-SUM($D361:S361),INDEX($D$347:$W$347,,$C361)/$F$335)))</f>
        <v>0</v>
      </c>
      <c r="U361" s="7">
        <f>IF($F$335="n/a",0,IF(U$3&lt;=$C361,0,IF(U$3&gt;($F$335+$C361),INDEX($D$347:$W$347,,$C361)-SUM($D361:T361),INDEX($D$347:$W$347,,$C361)/$F$335)))</f>
        <v>0</v>
      </c>
      <c r="V361" s="7">
        <f>IF($F$335="n/a",0,IF(V$3&lt;=$C361,0,IF(V$3&gt;($F$335+$C361),INDEX($D$347:$W$347,,$C361)-SUM($D361:U361),INDEX($D$347:$W$347,,$C361)/$F$335)))</f>
        <v>0</v>
      </c>
      <c r="W361" s="7">
        <f>IF($F$335="n/a",0,IF(W$3&lt;=$C361,0,IF(W$3&gt;($F$335+$C361),INDEX($D$347:$W$347,,$C361)-SUM($D361:V361),INDEX($D$347:$W$347,,$C361)/$F$335)))</f>
        <v>0</v>
      </c>
      <c r="X361" s="7">
        <f>IF($F$335="n/a",0,IF(X$3&lt;=$C361,0,IF(X$3&gt;($F$335+$C361),INDEX($D$347:$W$347,,$C361)-SUM($D361:W361),INDEX($D$347:$W$347,,$C361)/$F$335)))</f>
        <v>0</v>
      </c>
      <c r="Y361" s="7">
        <f>IF($F$335="n/a",0,IF(Y$3&lt;=$C361,0,IF(Y$3&gt;($F$335+$C361),INDEX($D$347:$W$347,,$C361)-SUM($D361:X361),INDEX($D$347:$W$347,,$C361)/$F$335)))</f>
        <v>0</v>
      </c>
      <c r="Z361" s="7">
        <f>IF($F$335="n/a",0,IF(Z$3&lt;=$C361,0,IF(Z$3&gt;($F$335+$C361),INDEX($D$347:$W$347,,$C361)-SUM($D361:Y361),INDEX($D$347:$W$347,,$C361)/$F$335)))</f>
        <v>0</v>
      </c>
      <c r="AA361" s="7">
        <f>IF($F$335="n/a",0,IF(AA$3&lt;=$C361,0,IF(AA$3&gt;($F$335+$C361),INDEX($D$347:$W$347,,$C361)-SUM($D361:Z361),INDEX($D$347:$W$347,,$C361)/$F$335)))</f>
        <v>0</v>
      </c>
      <c r="AB361" s="7">
        <f>IF($F$335="n/a",0,IF(AB$3&lt;=$C361,0,IF(AB$3&gt;($F$335+$C361),INDEX($D$347:$W$347,,$C361)-SUM($D361:AA361),INDEX($D$347:$W$347,,$C361)/$F$335)))</f>
        <v>0</v>
      </c>
      <c r="AC361" s="7">
        <f>IF($F$335="n/a",0,IF(AC$3&lt;=$C361,0,IF(AC$3&gt;($F$335+$C361),INDEX($D$347:$W$347,,$C361)-SUM($D361:AB361),INDEX($D$347:$W$347,,$C361)/$F$335)))</f>
        <v>0</v>
      </c>
      <c r="AD361" s="7">
        <f>IF($F$335="n/a",0,IF(AD$3&lt;=$C361,0,IF(AD$3&gt;($F$335+$C361),INDEX($D$347:$W$347,,$C361)-SUM($D361:AC361),INDEX($D$347:$W$347,,$C361)/$F$335)))</f>
        <v>0</v>
      </c>
      <c r="AE361" s="7">
        <f>IF($F$335="n/a",0,IF(AE$3&lt;=$C361,0,IF(AE$3&gt;($F$335+$C361),INDEX($D$347:$W$347,,$C361)-SUM($D361:AD361),INDEX($D$347:$W$347,,$C361)/$F$335)))</f>
        <v>0</v>
      </c>
      <c r="AF361" s="7">
        <f>IF($F$335="n/a",0,IF(AF$3&lt;=$C361,0,IF(AF$3&gt;($F$335+$C361),INDEX($D$347:$W$347,,$C361)-SUM($D361:AE361),INDEX($D$347:$W$347,,$C361)/$F$335)))</f>
        <v>0</v>
      </c>
      <c r="AG361" s="7">
        <f>IF($F$335="n/a",0,IF(AG$3&lt;=$C361,0,IF(AG$3&gt;($F$335+$C361),INDEX($D$347:$W$347,,$C361)-SUM($D361:AF361),INDEX($D$347:$W$347,,$C361)/$F$335)))</f>
        <v>0</v>
      </c>
      <c r="AH361" s="7">
        <f>IF($F$335="n/a",0,IF(AH$3&lt;=$C361,0,IF(AH$3&gt;($F$335+$C361),INDEX($D$347:$W$347,,$C361)-SUM($D361:AG361),INDEX($D$347:$W$347,,$C361)/$F$335)))</f>
        <v>0</v>
      </c>
      <c r="AI361" s="7">
        <f>IF($F$335="n/a",0,IF(AI$3&lt;=$C361,0,IF(AI$3&gt;($F$335+$C361),INDEX($D$347:$W$347,,$C361)-SUM($D361:AH361),INDEX($D$347:$W$347,,$C361)/$F$335)))</f>
        <v>0</v>
      </c>
      <c r="AJ361" s="7">
        <f>IF($F$335="n/a",0,IF(AJ$3&lt;=$C361,0,IF(AJ$3&gt;($F$335+$C361),INDEX($D$347:$W$347,,$C361)-SUM($D361:AI361),INDEX($D$347:$W$347,,$C361)/$F$335)))</f>
        <v>0</v>
      </c>
      <c r="AK361" s="7">
        <f>IF($F$335="n/a",0,IF(AK$3&lt;=$C361,0,IF(AK$3&gt;($F$335+$C361),INDEX($D$347:$W$347,,$C361)-SUM($D361:AJ361),INDEX($D$347:$W$347,,$C361)/$F$335)))</f>
        <v>0</v>
      </c>
      <c r="AL361" s="7">
        <f>IF($F$335="n/a",0,IF(AL$3&lt;=$C361,0,IF(AL$3&gt;($F$335+$C361),INDEX($D$347:$W$347,,$C361)-SUM($D361:AK361),INDEX($D$347:$W$347,,$C361)/$F$335)))</f>
        <v>0</v>
      </c>
      <c r="AM361" s="7">
        <f>IF($F$335="n/a",0,IF(AM$3&lt;=$C361,0,IF(AM$3&gt;($F$335+$C361),INDEX($D$347:$W$347,,$C361)-SUM($D361:AL361),INDEX($D$347:$W$347,,$C361)/$F$335)))</f>
        <v>0</v>
      </c>
      <c r="AN361" s="7">
        <f>IF($F$335="n/a",0,IF(AN$3&lt;=$C361,0,IF(AN$3&gt;($F$335+$C361),INDEX($D$347:$W$347,,$C361)-SUM($D361:AM361),INDEX($D$347:$W$347,,$C361)/$F$335)))</f>
        <v>0</v>
      </c>
      <c r="AO361" s="7">
        <f>IF($F$335="n/a",0,IF(AO$3&lt;=$C361,0,IF(AO$3&gt;($F$335+$C361),INDEX($D$347:$W$347,,$C361)-SUM($D361:AN361),INDEX($D$347:$W$347,,$C361)/$F$335)))</f>
        <v>0</v>
      </c>
      <c r="AP361" s="7">
        <f>IF($F$335="n/a",0,IF(AP$3&lt;=$C361,0,IF(AP$3&gt;($F$335+$C361),INDEX($D$347:$W$347,,$C361)-SUM($D361:AO361),INDEX($D$347:$W$347,,$C361)/$F$335)))</f>
        <v>0</v>
      </c>
      <c r="AQ361" s="7">
        <f>IF($F$335="n/a",0,IF(AQ$3&lt;=$C361,0,IF(AQ$3&gt;($F$335+$C361),INDEX($D$347:$W$347,,$C361)-SUM($D361:AP361),INDEX($D$347:$W$347,,$C361)/$F$335)))</f>
        <v>0</v>
      </c>
      <c r="AR361" s="7">
        <f>IF($F$335="n/a",0,IF(AR$3&lt;=$C361,0,IF(AR$3&gt;($F$335+$C361),INDEX($D$347:$W$347,,$C361)-SUM($D361:AQ361),INDEX($D$347:$W$347,,$C361)/$F$335)))</f>
        <v>0</v>
      </c>
      <c r="AS361" s="7">
        <f>IF($F$335="n/a",0,IF(AS$3&lt;=$C361,0,IF(AS$3&gt;($F$335+$C361),INDEX($D$347:$W$347,,$C361)-SUM($D361:AR361),INDEX($D$347:$W$347,,$C361)/$F$335)))</f>
        <v>0</v>
      </c>
      <c r="AT361" s="7">
        <f>IF($F$335="n/a",0,IF(AT$3&lt;=$C361,0,IF(AT$3&gt;($F$335+$C361),INDEX($D$347:$W$347,,$C361)-SUM($D361:AS361),INDEX($D$347:$W$347,,$C361)/$F$335)))</f>
        <v>0</v>
      </c>
      <c r="AU361" s="7">
        <f>IF($F$335="n/a",0,IF(AU$3&lt;=$C361,0,IF(AU$3&gt;($F$335+$C361),INDEX($D$347:$W$347,,$C361)-SUM($D361:AT361),INDEX($D$347:$W$347,,$C361)/$F$335)))</f>
        <v>0</v>
      </c>
      <c r="AV361" s="7">
        <f>IF($F$335="n/a",0,IF(AV$3&lt;=$C361,0,IF(AV$3&gt;($F$335+$C361),INDEX($D$347:$W$347,,$C361)-SUM($D361:AU361),INDEX($D$347:$W$347,,$C361)/$F$335)))</f>
        <v>0</v>
      </c>
      <c r="AW361" s="7">
        <f>IF($F$335="n/a",0,IF(AW$3&lt;=$C361,0,IF(AW$3&gt;($F$335+$C361),INDEX($D$347:$W$347,,$C361)-SUM($D361:AV361),INDEX($D$347:$W$347,,$C361)/$F$335)))</f>
        <v>0</v>
      </c>
      <c r="AX361" s="7">
        <f>IF($F$335="n/a",0,IF(AX$3&lt;=$C361,0,IF(AX$3&gt;($F$335+$C361),INDEX($D$347:$W$347,,$C361)-SUM($D361:AW361),INDEX($D$347:$W$347,,$C361)/$F$335)))</f>
        <v>0</v>
      </c>
      <c r="AY361" s="7">
        <f>IF($F$335="n/a",0,IF(AY$3&lt;=$C361,0,IF(AY$3&gt;($F$335+$C361),INDEX($D$347:$W$347,,$C361)-SUM($D361:AX361),INDEX($D$347:$W$347,,$C361)/$F$335)))</f>
        <v>0</v>
      </c>
      <c r="AZ361" s="7">
        <f>IF($F$335="n/a",0,IF(AZ$3&lt;=$C361,0,IF(AZ$3&gt;($F$335+$C361),INDEX($D$347:$W$347,,$C361)-SUM($D361:AY361),INDEX($D$347:$W$347,,$C361)/$F$335)))</f>
        <v>0</v>
      </c>
      <c r="BA361" s="7">
        <f>IF($F$335="n/a",0,IF(BA$3&lt;=$C361,0,IF(BA$3&gt;($F$335+$C361),INDEX($D$347:$W$347,,$C361)-SUM($D361:AZ361),INDEX($D$347:$W$347,,$C361)/$F$335)))</f>
        <v>0</v>
      </c>
      <c r="BB361" s="7">
        <f>IF($F$335="n/a",0,IF(BB$3&lt;=$C361,0,IF(BB$3&gt;($F$335+$C361),INDEX($D$347:$W$347,,$C361)-SUM($D361:BA361),INDEX($D$347:$W$347,,$C361)/$F$335)))</f>
        <v>0</v>
      </c>
      <c r="BC361" s="7">
        <f>IF($F$335="n/a",0,IF(BC$3&lt;=$C361,0,IF(BC$3&gt;($F$335+$C361),INDEX($D$347:$W$347,,$C361)-SUM($D361:BB361),INDEX($D$347:$W$347,,$C361)/$F$335)))</f>
        <v>0</v>
      </c>
      <c r="BD361" s="7">
        <f>IF($F$335="n/a",0,IF(BD$3&lt;=$C361,0,IF(BD$3&gt;($F$335+$C361),INDEX($D$347:$W$347,,$C361)-SUM($D361:BC361),INDEX($D$347:$W$347,,$C361)/$F$335)))</f>
        <v>0</v>
      </c>
      <c r="BE361" s="7">
        <f>IF($F$335="n/a",0,IF(BE$3&lt;=$C361,0,IF(BE$3&gt;($F$335+$C361),INDEX($D$347:$W$347,,$C361)-SUM($D361:BD361),INDEX($D$347:$W$347,,$C361)/$F$335)))</f>
        <v>0</v>
      </c>
      <c r="BF361" s="7">
        <f>IF($F$335="n/a",0,IF(BF$3&lt;=$C361,0,IF(BF$3&gt;($F$335+$C361),INDEX($D$347:$W$347,,$C361)-SUM($D361:BE361),INDEX($D$347:$W$347,,$C361)/$F$335)))</f>
        <v>0</v>
      </c>
      <c r="BG361" s="7">
        <f>IF($F$335="n/a",0,IF(BG$3&lt;=$C361,0,IF(BG$3&gt;($F$335+$C361),INDEX($D$347:$W$347,,$C361)-SUM($D361:BF361),INDEX($D$347:$W$347,,$C361)/$F$335)))</f>
        <v>0</v>
      </c>
      <c r="BH361" s="7">
        <f>IF($F$335="n/a",0,IF(BH$3&lt;=$C361,0,IF(BH$3&gt;($F$335+$C361),INDEX($D$347:$W$347,,$C361)-SUM($D361:BG361),INDEX($D$347:$W$347,,$C361)/$F$335)))</f>
        <v>0</v>
      </c>
      <c r="BI361" s="7">
        <f>IF($F$335="n/a",0,IF(BI$3&lt;=$C361,0,IF(BI$3&gt;($F$335+$C361),INDEX($D$347:$W$347,,$C361)-SUM($D361:BH361),INDEX($D$347:$W$347,,$C361)/$F$335)))</f>
        <v>0</v>
      </c>
      <c r="BJ361" s="7">
        <f>IF($F$335="n/a",0,IF(BJ$3&lt;=$C361,0,IF(BJ$3&gt;($F$335+$C361),INDEX($D$347:$W$347,,$C361)-SUM($D361:BI361),INDEX($D$347:$W$347,,$C361)/$F$335)))</f>
        <v>0</v>
      </c>
      <c r="BK361" s="7">
        <f>IF($F$335="n/a",0,IF(BK$3&lt;=$C361,0,IF(BK$3&gt;($F$335+$C361),INDEX($D$347:$W$347,,$C361)-SUM($D361:BJ361),INDEX($D$347:$W$347,,$C361)/$F$335)))</f>
        <v>0</v>
      </c>
    </row>
    <row r="362" spans="2:63" outlineLevel="1">
      <c r="B362" s="14">
        <v>2025</v>
      </c>
      <c r="C362">
        <v>13</v>
      </c>
      <c r="D362" s="7"/>
      <c r="E362" s="7">
        <f>IF($F$335="n/a",0,IF(E$3&lt;=$C362,0,IF(E$3&gt;($F$335+$C362),INDEX($D$347:$W$347,,$C362)-SUM($D362:D362),INDEX($D$347:$W$347,,$C362)/$F$335)))</f>
        <v>0</v>
      </c>
      <c r="F362" s="7">
        <f>IF($F$335="n/a",0,IF(F$3&lt;=$C362,0,IF(F$3&gt;($F$335+$C362),INDEX($D$347:$W$347,,$C362)-SUM($D362:E362),INDEX($D$347:$W$347,,$C362)/$F$335)))</f>
        <v>0</v>
      </c>
      <c r="G362" s="7">
        <f>IF($F$335="n/a",0,IF(G$3&lt;=$C362,0,IF(G$3&gt;($F$335+$C362),INDEX($D$347:$W$347,,$C362)-SUM($D362:F362),INDEX($D$347:$W$347,,$C362)/$F$335)))</f>
        <v>0</v>
      </c>
      <c r="H362" s="10">
        <f>IF($F$335="n/a",0,IF(H$3&lt;=$C362,0,IF(H$3&gt;($F$335+$C362),INDEX($D$347:$W$347,,$C362)-SUM($D362:G362),INDEX($D$347:$W$347,,$C362)/$F$335)))</f>
        <v>0</v>
      </c>
      <c r="I362" s="11">
        <f>IF($F$335="n/a",0,IF(I$3&lt;=$C362,0,IF(I$3&gt;($F$335+$C362),INDEX($D$347:$W$347,,$C362)-SUM($D362:H362),INDEX($D$347:$W$347,,$C362)/$F$335)))</f>
        <v>0</v>
      </c>
      <c r="J362" s="7">
        <f>IF($F$335="n/a",0,IF(J$3&lt;=$C362,0,IF(J$3&gt;($F$335+$C362),INDEX($D$347:$W$347,,$C362)-SUM($D362:I362),INDEX($D$347:$W$347,,$C362)/$F$335)))</f>
        <v>0</v>
      </c>
      <c r="K362" s="7">
        <f>IF($F$335="n/a",0,IF(K$3&lt;=$C362,0,IF(K$3&gt;($F$335+$C362),INDEX($D$347:$W$347,,$C362)-SUM($D362:J362),INDEX($D$347:$W$347,,$C362)/$F$335)))</f>
        <v>0</v>
      </c>
      <c r="L362" s="7">
        <f>IF($F$335="n/a",0,IF(L$3&lt;=$C362,0,IF(L$3&gt;($F$335+$C362),INDEX($D$347:$W$347,,$C362)-SUM($D362:K362),INDEX($D$347:$W$347,,$C362)/$F$335)))</f>
        <v>0</v>
      </c>
      <c r="M362" s="7">
        <f>IF($F$335="n/a",0,IF(M$3&lt;=$C362,0,IF(M$3&gt;($F$335+$C362),INDEX($D$347:$W$347,,$C362)-SUM($D362:L362),INDEX($D$347:$W$347,,$C362)/$F$335)))</f>
        <v>0</v>
      </c>
      <c r="N362" s="7">
        <f>IF($F$335="n/a",0,IF(N$3&lt;=$C362,0,IF(N$3&gt;($F$335+$C362),INDEX($D$347:$W$347,,$C362)-SUM($D362:M362),INDEX($D$347:$W$347,,$C362)/$F$335)))</f>
        <v>0</v>
      </c>
      <c r="O362" s="7">
        <f>IF($F$335="n/a",0,IF(O$3&lt;=$C362,0,IF(O$3&gt;($F$335+$C362),INDEX($D$347:$W$347,,$C362)-SUM($D362:N362),INDEX($D$347:$W$347,,$C362)/$F$335)))</f>
        <v>0</v>
      </c>
      <c r="P362" s="7">
        <f>IF($F$335="n/a",0,IF(P$3&lt;=$C362,0,IF(P$3&gt;($F$335+$C362),INDEX($D$347:$W$347,,$C362)-SUM($D362:O362),INDEX($D$347:$W$347,,$C362)/$F$335)))</f>
        <v>0</v>
      </c>
      <c r="Q362" s="7">
        <f>IF($F$335="n/a",0,IF(Q$3&lt;=$C362,0,IF(Q$3&gt;($F$335+$C362),INDEX($D$347:$W$347,,$C362)-SUM($D362:P362),INDEX($D$347:$W$347,,$C362)/$F$335)))</f>
        <v>0</v>
      </c>
      <c r="R362" s="7">
        <f>IF($F$335="n/a",0,IF(R$3&lt;=$C362,0,IF(R$3&gt;($F$335+$C362),INDEX($D$347:$W$347,,$C362)-SUM($D362:Q362),INDEX($D$347:$W$347,,$C362)/$F$335)))</f>
        <v>0</v>
      </c>
      <c r="S362" s="7">
        <f>IF($F$335="n/a",0,IF(S$3&lt;=$C362,0,IF(S$3&gt;($F$335+$C362),INDEX($D$347:$W$347,,$C362)-SUM($D362:R362),INDEX($D$347:$W$347,,$C362)/$F$335)))</f>
        <v>0</v>
      </c>
      <c r="T362" s="7">
        <f>IF($F$335="n/a",0,IF(T$3&lt;=$C362,0,IF(T$3&gt;($F$335+$C362),INDEX($D$347:$W$347,,$C362)-SUM($D362:S362),INDEX($D$347:$W$347,,$C362)/$F$335)))</f>
        <v>0</v>
      </c>
      <c r="U362" s="7">
        <f>IF($F$335="n/a",0,IF(U$3&lt;=$C362,0,IF(U$3&gt;($F$335+$C362),INDEX($D$347:$W$347,,$C362)-SUM($D362:T362),INDEX($D$347:$W$347,,$C362)/$F$335)))</f>
        <v>0</v>
      </c>
      <c r="V362" s="7">
        <f>IF($F$335="n/a",0,IF(V$3&lt;=$C362,0,IF(V$3&gt;($F$335+$C362),INDEX($D$347:$W$347,,$C362)-SUM($D362:U362),INDEX($D$347:$W$347,,$C362)/$F$335)))</f>
        <v>0</v>
      </c>
      <c r="W362" s="7">
        <f>IF($F$335="n/a",0,IF(W$3&lt;=$C362,0,IF(W$3&gt;($F$335+$C362),INDEX($D$347:$W$347,,$C362)-SUM($D362:V362),INDEX($D$347:$W$347,,$C362)/$F$335)))</f>
        <v>0</v>
      </c>
      <c r="X362" s="7">
        <f>IF($F$335="n/a",0,IF(X$3&lt;=$C362,0,IF(X$3&gt;($F$335+$C362),INDEX($D$347:$W$347,,$C362)-SUM($D362:W362),INDEX($D$347:$W$347,,$C362)/$F$335)))</f>
        <v>0</v>
      </c>
      <c r="Y362" s="7">
        <f>IF($F$335="n/a",0,IF(Y$3&lt;=$C362,0,IF(Y$3&gt;($F$335+$C362),INDEX($D$347:$W$347,,$C362)-SUM($D362:X362),INDEX($D$347:$W$347,,$C362)/$F$335)))</f>
        <v>0</v>
      </c>
      <c r="Z362" s="7">
        <f>IF($F$335="n/a",0,IF(Z$3&lt;=$C362,0,IF(Z$3&gt;($F$335+$C362),INDEX($D$347:$W$347,,$C362)-SUM($D362:Y362),INDEX($D$347:$W$347,,$C362)/$F$335)))</f>
        <v>0</v>
      </c>
      <c r="AA362" s="7">
        <f>IF($F$335="n/a",0,IF(AA$3&lt;=$C362,0,IF(AA$3&gt;($F$335+$C362),INDEX($D$347:$W$347,,$C362)-SUM($D362:Z362),INDEX($D$347:$W$347,,$C362)/$F$335)))</f>
        <v>0</v>
      </c>
      <c r="AB362" s="7">
        <f>IF($F$335="n/a",0,IF(AB$3&lt;=$C362,0,IF(AB$3&gt;($F$335+$C362),INDEX($D$347:$W$347,,$C362)-SUM($D362:AA362),INDEX($D$347:$W$347,,$C362)/$F$335)))</f>
        <v>0</v>
      </c>
      <c r="AC362" s="7">
        <f>IF($F$335="n/a",0,IF(AC$3&lt;=$C362,0,IF(AC$3&gt;($F$335+$C362),INDEX($D$347:$W$347,,$C362)-SUM($D362:AB362),INDEX($D$347:$W$347,,$C362)/$F$335)))</f>
        <v>0</v>
      </c>
      <c r="AD362" s="7">
        <f>IF($F$335="n/a",0,IF(AD$3&lt;=$C362,0,IF(AD$3&gt;($F$335+$C362),INDEX($D$347:$W$347,,$C362)-SUM($D362:AC362),INDEX($D$347:$W$347,,$C362)/$F$335)))</f>
        <v>0</v>
      </c>
      <c r="AE362" s="7">
        <f>IF($F$335="n/a",0,IF(AE$3&lt;=$C362,0,IF(AE$3&gt;($F$335+$C362),INDEX($D$347:$W$347,,$C362)-SUM($D362:AD362),INDEX($D$347:$W$347,,$C362)/$F$335)))</f>
        <v>0</v>
      </c>
      <c r="AF362" s="7">
        <f>IF($F$335="n/a",0,IF(AF$3&lt;=$C362,0,IF(AF$3&gt;($F$335+$C362),INDEX($D$347:$W$347,,$C362)-SUM($D362:AE362),INDEX($D$347:$W$347,,$C362)/$F$335)))</f>
        <v>0</v>
      </c>
      <c r="AG362" s="7">
        <f>IF($F$335="n/a",0,IF(AG$3&lt;=$C362,0,IF(AG$3&gt;($F$335+$C362),INDEX($D$347:$W$347,,$C362)-SUM($D362:AF362),INDEX($D$347:$W$347,,$C362)/$F$335)))</f>
        <v>0</v>
      </c>
      <c r="AH362" s="7">
        <f>IF($F$335="n/a",0,IF(AH$3&lt;=$C362,0,IF(AH$3&gt;($F$335+$C362),INDEX($D$347:$W$347,,$C362)-SUM($D362:AG362),INDEX($D$347:$W$347,,$C362)/$F$335)))</f>
        <v>0</v>
      </c>
      <c r="AI362" s="7">
        <f>IF($F$335="n/a",0,IF(AI$3&lt;=$C362,0,IF(AI$3&gt;($F$335+$C362),INDEX($D$347:$W$347,,$C362)-SUM($D362:AH362),INDEX($D$347:$W$347,,$C362)/$F$335)))</f>
        <v>0</v>
      </c>
      <c r="AJ362" s="7">
        <f>IF($F$335="n/a",0,IF(AJ$3&lt;=$C362,0,IF(AJ$3&gt;($F$335+$C362),INDEX($D$347:$W$347,,$C362)-SUM($D362:AI362),INDEX($D$347:$W$347,,$C362)/$F$335)))</f>
        <v>0</v>
      </c>
      <c r="AK362" s="7">
        <f>IF($F$335="n/a",0,IF(AK$3&lt;=$C362,0,IF(AK$3&gt;($F$335+$C362),INDEX($D$347:$W$347,,$C362)-SUM($D362:AJ362),INDEX($D$347:$W$347,,$C362)/$F$335)))</f>
        <v>0</v>
      </c>
      <c r="AL362" s="7">
        <f>IF($F$335="n/a",0,IF(AL$3&lt;=$C362,0,IF(AL$3&gt;($F$335+$C362),INDEX($D$347:$W$347,,$C362)-SUM($D362:AK362),INDEX($D$347:$W$347,,$C362)/$F$335)))</f>
        <v>0</v>
      </c>
      <c r="AM362" s="7">
        <f>IF($F$335="n/a",0,IF(AM$3&lt;=$C362,0,IF(AM$3&gt;($F$335+$C362),INDEX($D$347:$W$347,,$C362)-SUM($D362:AL362),INDEX($D$347:$W$347,,$C362)/$F$335)))</f>
        <v>0</v>
      </c>
      <c r="AN362" s="7">
        <f>IF($F$335="n/a",0,IF(AN$3&lt;=$C362,0,IF(AN$3&gt;($F$335+$C362),INDEX($D$347:$W$347,,$C362)-SUM($D362:AM362),INDEX($D$347:$W$347,,$C362)/$F$335)))</f>
        <v>0</v>
      </c>
      <c r="AO362" s="7">
        <f>IF($F$335="n/a",0,IF(AO$3&lt;=$C362,0,IF(AO$3&gt;($F$335+$C362),INDEX($D$347:$W$347,,$C362)-SUM($D362:AN362),INDEX($D$347:$W$347,,$C362)/$F$335)))</f>
        <v>0</v>
      </c>
      <c r="AP362" s="7">
        <f>IF($F$335="n/a",0,IF(AP$3&lt;=$C362,0,IF(AP$3&gt;($F$335+$C362),INDEX($D$347:$W$347,,$C362)-SUM($D362:AO362),INDEX($D$347:$W$347,,$C362)/$F$335)))</f>
        <v>0</v>
      </c>
      <c r="AQ362" s="7">
        <f>IF($F$335="n/a",0,IF(AQ$3&lt;=$C362,0,IF(AQ$3&gt;($F$335+$C362),INDEX($D$347:$W$347,,$C362)-SUM($D362:AP362),INDEX($D$347:$W$347,,$C362)/$F$335)))</f>
        <v>0</v>
      </c>
      <c r="AR362" s="7">
        <f>IF($F$335="n/a",0,IF(AR$3&lt;=$C362,0,IF(AR$3&gt;($F$335+$C362),INDEX($D$347:$W$347,,$C362)-SUM($D362:AQ362),INDEX($D$347:$W$347,,$C362)/$F$335)))</f>
        <v>0</v>
      </c>
      <c r="AS362" s="7">
        <f>IF($F$335="n/a",0,IF(AS$3&lt;=$C362,0,IF(AS$3&gt;($F$335+$C362),INDEX($D$347:$W$347,,$C362)-SUM($D362:AR362),INDEX($D$347:$W$347,,$C362)/$F$335)))</f>
        <v>0</v>
      </c>
      <c r="AT362" s="7">
        <f>IF($F$335="n/a",0,IF(AT$3&lt;=$C362,0,IF(AT$3&gt;($F$335+$C362),INDEX($D$347:$W$347,,$C362)-SUM($D362:AS362),INDEX($D$347:$W$347,,$C362)/$F$335)))</f>
        <v>0</v>
      </c>
      <c r="AU362" s="7">
        <f>IF($F$335="n/a",0,IF(AU$3&lt;=$C362,0,IF(AU$3&gt;($F$335+$C362),INDEX($D$347:$W$347,,$C362)-SUM($D362:AT362),INDEX($D$347:$W$347,,$C362)/$F$335)))</f>
        <v>0</v>
      </c>
      <c r="AV362" s="7">
        <f>IF($F$335="n/a",0,IF(AV$3&lt;=$C362,0,IF(AV$3&gt;($F$335+$C362),INDEX($D$347:$W$347,,$C362)-SUM($D362:AU362),INDEX($D$347:$W$347,,$C362)/$F$335)))</f>
        <v>0</v>
      </c>
      <c r="AW362" s="7">
        <f>IF($F$335="n/a",0,IF(AW$3&lt;=$C362,0,IF(AW$3&gt;($F$335+$C362),INDEX($D$347:$W$347,,$C362)-SUM($D362:AV362),INDEX($D$347:$W$347,,$C362)/$F$335)))</f>
        <v>0</v>
      </c>
      <c r="AX362" s="7">
        <f>IF($F$335="n/a",0,IF(AX$3&lt;=$C362,0,IF(AX$3&gt;($F$335+$C362),INDEX($D$347:$W$347,,$C362)-SUM($D362:AW362),INDEX($D$347:$W$347,,$C362)/$F$335)))</f>
        <v>0</v>
      </c>
      <c r="AY362" s="7">
        <f>IF($F$335="n/a",0,IF(AY$3&lt;=$C362,0,IF(AY$3&gt;($F$335+$C362),INDEX($D$347:$W$347,,$C362)-SUM($D362:AX362),INDEX($D$347:$W$347,,$C362)/$F$335)))</f>
        <v>0</v>
      </c>
      <c r="AZ362" s="7">
        <f>IF($F$335="n/a",0,IF(AZ$3&lt;=$C362,0,IF(AZ$3&gt;($F$335+$C362),INDEX($D$347:$W$347,,$C362)-SUM($D362:AY362),INDEX($D$347:$W$347,,$C362)/$F$335)))</f>
        <v>0</v>
      </c>
      <c r="BA362" s="7">
        <f>IF($F$335="n/a",0,IF(BA$3&lt;=$C362,0,IF(BA$3&gt;($F$335+$C362),INDEX($D$347:$W$347,,$C362)-SUM($D362:AZ362),INDEX($D$347:$W$347,,$C362)/$F$335)))</f>
        <v>0</v>
      </c>
      <c r="BB362" s="7">
        <f>IF($F$335="n/a",0,IF(BB$3&lt;=$C362,0,IF(BB$3&gt;($F$335+$C362),INDEX($D$347:$W$347,,$C362)-SUM($D362:BA362),INDEX($D$347:$W$347,,$C362)/$F$335)))</f>
        <v>0</v>
      </c>
      <c r="BC362" s="7">
        <f>IF($F$335="n/a",0,IF(BC$3&lt;=$C362,0,IF(BC$3&gt;($F$335+$C362),INDEX($D$347:$W$347,,$C362)-SUM($D362:BB362),INDEX($D$347:$W$347,,$C362)/$F$335)))</f>
        <v>0</v>
      </c>
      <c r="BD362" s="7">
        <f>IF($F$335="n/a",0,IF(BD$3&lt;=$C362,0,IF(BD$3&gt;($F$335+$C362),INDEX($D$347:$W$347,,$C362)-SUM($D362:BC362),INDEX($D$347:$W$347,,$C362)/$F$335)))</f>
        <v>0</v>
      </c>
      <c r="BE362" s="7">
        <f>IF($F$335="n/a",0,IF(BE$3&lt;=$C362,0,IF(BE$3&gt;($F$335+$C362),INDEX($D$347:$W$347,,$C362)-SUM($D362:BD362),INDEX($D$347:$W$347,,$C362)/$F$335)))</f>
        <v>0</v>
      </c>
      <c r="BF362" s="7">
        <f>IF($F$335="n/a",0,IF(BF$3&lt;=$C362,0,IF(BF$3&gt;($F$335+$C362),INDEX($D$347:$W$347,,$C362)-SUM($D362:BE362),INDEX($D$347:$W$347,,$C362)/$F$335)))</f>
        <v>0</v>
      </c>
      <c r="BG362" s="7">
        <f>IF($F$335="n/a",0,IF(BG$3&lt;=$C362,0,IF(BG$3&gt;($F$335+$C362),INDEX($D$347:$W$347,,$C362)-SUM($D362:BF362),INDEX($D$347:$W$347,,$C362)/$F$335)))</f>
        <v>0</v>
      </c>
      <c r="BH362" s="7">
        <f>IF($F$335="n/a",0,IF(BH$3&lt;=$C362,0,IF(BH$3&gt;($F$335+$C362),INDEX($D$347:$W$347,,$C362)-SUM($D362:BG362),INDEX($D$347:$W$347,,$C362)/$F$335)))</f>
        <v>0</v>
      </c>
      <c r="BI362" s="7">
        <f>IF($F$335="n/a",0,IF(BI$3&lt;=$C362,0,IF(BI$3&gt;($F$335+$C362),INDEX($D$347:$W$347,,$C362)-SUM($D362:BH362),INDEX($D$347:$W$347,,$C362)/$F$335)))</f>
        <v>0</v>
      </c>
      <c r="BJ362" s="7">
        <f>IF($F$335="n/a",0,IF(BJ$3&lt;=$C362,0,IF(BJ$3&gt;($F$335+$C362),INDEX($D$347:$W$347,,$C362)-SUM($D362:BI362),INDEX($D$347:$W$347,,$C362)/$F$335)))</f>
        <v>0</v>
      </c>
      <c r="BK362" s="7">
        <f>IF($F$335="n/a",0,IF(BK$3&lt;=$C362,0,IF(BK$3&gt;($F$335+$C362),INDEX($D$347:$W$347,,$C362)-SUM($D362:BJ362),INDEX($D$347:$W$347,,$C362)/$F$335)))</f>
        <v>0</v>
      </c>
    </row>
    <row r="363" spans="2:63" outlineLevel="1">
      <c r="B363" s="14">
        <v>2026</v>
      </c>
      <c r="C363">
        <v>14</v>
      </c>
      <c r="D363" s="7"/>
      <c r="E363" s="7">
        <f>IF($F$335="n/a",0,IF(E$3&lt;=$C363,0,IF(E$3&gt;($F$335+$C363),INDEX($D$347:$W$347,,$C363)-SUM($D363:D363),INDEX($D$347:$W$347,,$C363)/$F$335)))</f>
        <v>0</v>
      </c>
      <c r="F363" s="7">
        <f>IF($F$335="n/a",0,IF(F$3&lt;=$C363,0,IF(F$3&gt;($F$335+$C363),INDEX($D$347:$W$347,,$C363)-SUM($D363:E363),INDEX($D$347:$W$347,,$C363)/$F$335)))</f>
        <v>0</v>
      </c>
      <c r="G363" s="7">
        <f>IF($F$335="n/a",0,IF(G$3&lt;=$C363,0,IF(G$3&gt;($F$335+$C363),INDEX($D$347:$W$347,,$C363)-SUM($D363:F363),INDEX($D$347:$W$347,,$C363)/$F$335)))</f>
        <v>0</v>
      </c>
      <c r="H363" s="10">
        <f>IF($F$335="n/a",0,IF(H$3&lt;=$C363,0,IF(H$3&gt;($F$335+$C363),INDEX($D$347:$W$347,,$C363)-SUM($D363:G363),INDEX($D$347:$W$347,,$C363)/$F$335)))</f>
        <v>0</v>
      </c>
      <c r="I363" s="11">
        <f>IF($F$335="n/a",0,IF(I$3&lt;=$C363,0,IF(I$3&gt;($F$335+$C363),INDEX($D$347:$W$347,,$C363)-SUM($D363:H363),INDEX($D$347:$W$347,,$C363)/$F$335)))</f>
        <v>0</v>
      </c>
      <c r="J363" s="7">
        <f>IF($F$335="n/a",0,IF(J$3&lt;=$C363,0,IF(J$3&gt;($F$335+$C363),INDEX($D$347:$W$347,,$C363)-SUM($D363:I363),INDEX($D$347:$W$347,,$C363)/$F$335)))</f>
        <v>0</v>
      </c>
      <c r="K363" s="7">
        <f>IF($F$335="n/a",0,IF(K$3&lt;=$C363,0,IF(K$3&gt;($F$335+$C363),INDEX($D$347:$W$347,,$C363)-SUM($D363:J363),INDEX($D$347:$W$347,,$C363)/$F$335)))</f>
        <v>0</v>
      </c>
      <c r="L363" s="7">
        <f>IF($F$335="n/a",0,IF(L$3&lt;=$C363,0,IF(L$3&gt;($F$335+$C363),INDEX($D$347:$W$347,,$C363)-SUM($D363:K363),INDEX($D$347:$W$347,,$C363)/$F$335)))</f>
        <v>0</v>
      </c>
      <c r="M363" s="7">
        <f>IF($F$335="n/a",0,IF(M$3&lt;=$C363,0,IF(M$3&gt;($F$335+$C363),INDEX($D$347:$W$347,,$C363)-SUM($D363:L363),INDEX($D$347:$W$347,,$C363)/$F$335)))</f>
        <v>0</v>
      </c>
      <c r="N363" s="7">
        <f>IF($F$335="n/a",0,IF(N$3&lt;=$C363,0,IF(N$3&gt;($F$335+$C363),INDEX($D$347:$W$347,,$C363)-SUM($D363:M363),INDEX($D$347:$W$347,,$C363)/$F$335)))</f>
        <v>0</v>
      </c>
      <c r="O363" s="7">
        <f>IF($F$335="n/a",0,IF(O$3&lt;=$C363,0,IF(O$3&gt;($F$335+$C363),INDEX($D$347:$W$347,,$C363)-SUM($D363:N363),INDEX($D$347:$W$347,,$C363)/$F$335)))</f>
        <v>0</v>
      </c>
      <c r="P363" s="7">
        <f>IF($F$335="n/a",0,IF(P$3&lt;=$C363,0,IF(P$3&gt;($F$335+$C363),INDEX($D$347:$W$347,,$C363)-SUM($D363:O363),INDEX($D$347:$W$347,,$C363)/$F$335)))</f>
        <v>0</v>
      </c>
      <c r="Q363" s="7">
        <f>IF($F$335="n/a",0,IF(Q$3&lt;=$C363,0,IF(Q$3&gt;($F$335+$C363),INDEX($D$347:$W$347,,$C363)-SUM($D363:P363),INDEX($D$347:$W$347,,$C363)/$F$335)))</f>
        <v>0</v>
      </c>
      <c r="R363" s="7">
        <f>IF($F$335="n/a",0,IF(R$3&lt;=$C363,0,IF(R$3&gt;($F$335+$C363),INDEX($D$347:$W$347,,$C363)-SUM($D363:Q363),INDEX($D$347:$W$347,,$C363)/$F$335)))</f>
        <v>0</v>
      </c>
      <c r="S363" s="7">
        <f>IF($F$335="n/a",0,IF(S$3&lt;=$C363,0,IF(S$3&gt;($F$335+$C363),INDEX($D$347:$W$347,,$C363)-SUM($D363:R363),INDEX($D$347:$W$347,,$C363)/$F$335)))</f>
        <v>0</v>
      </c>
      <c r="T363" s="7">
        <f>IF($F$335="n/a",0,IF(T$3&lt;=$C363,0,IF(T$3&gt;($F$335+$C363),INDEX($D$347:$W$347,,$C363)-SUM($D363:S363),INDEX($D$347:$W$347,,$C363)/$F$335)))</f>
        <v>0</v>
      </c>
      <c r="U363" s="7">
        <f>IF($F$335="n/a",0,IF(U$3&lt;=$C363,0,IF(U$3&gt;($F$335+$C363),INDEX($D$347:$W$347,,$C363)-SUM($D363:T363),INDEX($D$347:$W$347,,$C363)/$F$335)))</f>
        <v>0</v>
      </c>
      <c r="V363" s="7">
        <f>IF($F$335="n/a",0,IF(V$3&lt;=$C363,0,IF(V$3&gt;($F$335+$C363),INDEX($D$347:$W$347,,$C363)-SUM($D363:U363),INDEX($D$347:$W$347,,$C363)/$F$335)))</f>
        <v>0</v>
      </c>
      <c r="W363" s="7">
        <f>IF($F$335="n/a",0,IF(W$3&lt;=$C363,0,IF(W$3&gt;($F$335+$C363),INDEX($D$347:$W$347,,$C363)-SUM($D363:V363),INDEX($D$347:$W$347,,$C363)/$F$335)))</f>
        <v>0</v>
      </c>
      <c r="X363" s="7">
        <f>IF($F$335="n/a",0,IF(X$3&lt;=$C363,0,IF(X$3&gt;($F$335+$C363),INDEX($D$347:$W$347,,$C363)-SUM($D363:W363),INDEX($D$347:$W$347,,$C363)/$F$335)))</f>
        <v>0</v>
      </c>
      <c r="Y363" s="7">
        <f>IF($F$335="n/a",0,IF(Y$3&lt;=$C363,0,IF(Y$3&gt;($F$335+$C363),INDEX($D$347:$W$347,,$C363)-SUM($D363:X363),INDEX($D$347:$W$347,,$C363)/$F$335)))</f>
        <v>0</v>
      </c>
      <c r="Z363" s="7">
        <f>IF($F$335="n/a",0,IF(Z$3&lt;=$C363,0,IF(Z$3&gt;($F$335+$C363),INDEX($D$347:$W$347,,$C363)-SUM($D363:Y363),INDEX($D$347:$W$347,,$C363)/$F$335)))</f>
        <v>0</v>
      </c>
      <c r="AA363" s="7">
        <f>IF($F$335="n/a",0,IF(AA$3&lt;=$C363,0,IF(AA$3&gt;($F$335+$C363),INDEX($D$347:$W$347,,$C363)-SUM($D363:Z363),INDEX($D$347:$W$347,,$C363)/$F$335)))</f>
        <v>0</v>
      </c>
      <c r="AB363" s="7">
        <f>IF($F$335="n/a",0,IF(AB$3&lt;=$C363,0,IF(AB$3&gt;($F$335+$C363),INDEX($D$347:$W$347,,$C363)-SUM($D363:AA363),INDEX($D$347:$W$347,,$C363)/$F$335)))</f>
        <v>0</v>
      </c>
      <c r="AC363" s="7">
        <f>IF($F$335="n/a",0,IF(AC$3&lt;=$C363,0,IF(AC$3&gt;($F$335+$C363),INDEX($D$347:$W$347,,$C363)-SUM($D363:AB363),INDEX($D$347:$W$347,,$C363)/$F$335)))</f>
        <v>0</v>
      </c>
      <c r="AD363" s="7">
        <f>IF($F$335="n/a",0,IF(AD$3&lt;=$C363,0,IF(AD$3&gt;($F$335+$C363),INDEX($D$347:$W$347,,$C363)-SUM($D363:AC363),INDEX($D$347:$W$347,,$C363)/$F$335)))</f>
        <v>0</v>
      </c>
      <c r="AE363" s="7">
        <f>IF($F$335="n/a",0,IF(AE$3&lt;=$C363,0,IF(AE$3&gt;($F$335+$C363),INDEX($D$347:$W$347,,$C363)-SUM($D363:AD363),INDEX($D$347:$W$347,,$C363)/$F$335)))</f>
        <v>0</v>
      </c>
      <c r="AF363" s="7">
        <f>IF($F$335="n/a",0,IF(AF$3&lt;=$C363,0,IF(AF$3&gt;($F$335+$C363),INDEX($D$347:$W$347,,$C363)-SUM($D363:AE363),INDEX($D$347:$W$347,,$C363)/$F$335)))</f>
        <v>0</v>
      </c>
      <c r="AG363" s="7">
        <f>IF($F$335="n/a",0,IF(AG$3&lt;=$C363,0,IF(AG$3&gt;($F$335+$C363),INDEX($D$347:$W$347,,$C363)-SUM($D363:AF363),INDEX($D$347:$W$347,,$C363)/$F$335)))</f>
        <v>0</v>
      </c>
      <c r="AH363" s="7">
        <f>IF($F$335="n/a",0,IF(AH$3&lt;=$C363,0,IF(AH$3&gt;($F$335+$C363),INDEX($D$347:$W$347,,$C363)-SUM($D363:AG363),INDEX($D$347:$W$347,,$C363)/$F$335)))</f>
        <v>0</v>
      </c>
      <c r="AI363" s="7">
        <f>IF($F$335="n/a",0,IF(AI$3&lt;=$C363,0,IF(AI$3&gt;($F$335+$C363),INDEX($D$347:$W$347,,$C363)-SUM($D363:AH363),INDEX($D$347:$W$347,,$C363)/$F$335)))</f>
        <v>0</v>
      </c>
      <c r="AJ363" s="7">
        <f>IF($F$335="n/a",0,IF(AJ$3&lt;=$C363,0,IF(AJ$3&gt;($F$335+$C363),INDEX($D$347:$W$347,,$C363)-SUM($D363:AI363),INDEX($D$347:$W$347,,$C363)/$F$335)))</f>
        <v>0</v>
      </c>
      <c r="AK363" s="7">
        <f>IF($F$335="n/a",0,IF(AK$3&lt;=$C363,0,IF(AK$3&gt;($F$335+$C363),INDEX($D$347:$W$347,,$C363)-SUM($D363:AJ363),INDEX($D$347:$W$347,,$C363)/$F$335)))</f>
        <v>0</v>
      </c>
      <c r="AL363" s="7">
        <f>IF($F$335="n/a",0,IF(AL$3&lt;=$C363,0,IF(AL$3&gt;($F$335+$C363),INDEX($D$347:$W$347,,$C363)-SUM($D363:AK363),INDEX($D$347:$W$347,,$C363)/$F$335)))</f>
        <v>0</v>
      </c>
      <c r="AM363" s="7">
        <f>IF($F$335="n/a",0,IF(AM$3&lt;=$C363,0,IF(AM$3&gt;($F$335+$C363),INDEX($D$347:$W$347,,$C363)-SUM($D363:AL363),INDEX($D$347:$W$347,,$C363)/$F$335)))</f>
        <v>0</v>
      </c>
      <c r="AN363" s="7">
        <f>IF($F$335="n/a",0,IF(AN$3&lt;=$C363,0,IF(AN$3&gt;($F$335+$C363),INDEX($D$347:$W$347,,$C363)-SUM($D363:AM363),INDEX($D$347:$W$347,,$C363)/$F$335)))</f>
        <v>0</v>
      </c>
      <c r="AO363" s="7">
        <f>IF($F$335="n/a",0,IF(AO$3&lt;=$C363,0,IF(AO$3&gt;($F$335+$C363),INDEX($D$347:$W$347,,$C363)-SUM($D363:AN363),INDEX($D$347:$W$347,,$C363)/$F$335)))</f>
        <v>0</v>
      </c>
      <c r="AP363" s="7">
        <f>IF($F$335="n/a",0,IF(AP$3&lt;=$C363,0,IF(AP$3&gt;($F$335+$C363),INDEX($D$347:$W$347,,$C363)-SUM($D363:AO363),INDEX($D$347:$W$347,,$C363)/$F$335)))</f>
        <v>0</v>
      </c>
      <c r="AQ363" s="7">
        <f>IF($F$335="n/a",0,IF(AQ$3&lt;=$C363,0,IF(AQ$3&gt;($F$335+$C363),INDEX($D$347:$W$347,,$C363)-SUM($D363:AP363),INDEX($D$347:$W$347,,$C363)/$F$335)))</f>
        <v>0</v>
      </c>
      <c r="AR363" s="7">
        <f>IF($F$335="n/a",0,IF(AR$3&lt;=$C363,0,IF(AR$3&gt;($F$335+$C363),INDEX($D$347:$W$347,,$C363)-SUM($D363:AQ363),INDEX($D$347:$W$347,,$C363)/$F$335)))</f>
        <v>0</v>
      </c>
      <c r="AS363" s="7">
        <f>IF($F$335="n/a",0,IF(AS$3&lt;=$C363,0,IF(AS$3&gt;($F$335+$C363),INDEX($D$347:$W$347,,$C363)-SUM($D363:AR363),INDEX($D$347:$W$347,,$C363)/$F$335)))</f>
        <v>0</v>
      </c>
      <c r="AT363" s="7">
        <f>IF($F$335="n/a",0,IF(AT$3&lt;=$C363,0,IF(AT$3&gt;($F$335+$C363),INDEX($D$347:$W$347,,$C363)-SUM($D363:AS363),INDEX($D$347:$W$347,,$C363)/$F$335)))</f>
        <v>0</v>
      </c>
      <c r="AU363" s="7">
        <f>IF($F$335="n/a",0,IF(AU$3&lt;=$C363,0,IF(AU$3&gt;($F$335+$C363),INDEX($D$347:$W$347,,$C363)-SUM($D363:AT363),INDEX($D$347:$W$347,,$C363)/$F$335)))</f>
        <v>0</v>
      </c>
      <c r="AV363" s="7">
        <f>IF($F$335="n/a",0,IF(AV$3&lt;=$C363,0,IF(AV$3&gt;($F$335+$C363),INDEX($D$347:$W$347,,$C363)-SUM($D363:AU363),INDEX($D$347:$W$347,,$C363)/$F$335)))</f>
        <v>0</v>
      </c>
      <c r="AW363" s="7">
        <f>IF($F$335="n/a",0,IF(AW$3&lt;=$C363,0,IF(AW$3&gt;($F$335+$C363),INDEX($D$347:$W$347,,$C363)-SUM($D363:AV363),INDEX($D$347:$W$347,,$C363)/$F$335)))</f>
        <v>0</v>
      </c>
      <c r="AX363" s="7">
        <f>IF($F$335="n/a",0,IF(AX$3&lt;=$C363,0,IF(AX$3&gt;($F$335+$C363),INDEX($D$347:$W$347,,$C363)-SUM($D363:AW363),INDEX($D$347:$W$347,,$C363)/$F$335)))</f>
        <v>0</v>
      </c>
      <c r="AY363" s="7">
        <f>IF($F$335="n/a",0,IF(AY$3&lt;=$C363,0,IF(AY$3&gt;($F$335+$C363),INDEX($D$347:$W$347,,$C363)-SUM($D363:AX363),INDEX($D$347:$W$347,,$C363)/$F$335)))</f>
        <v>0</v>
      </c>
      <c r="AZ363" s="7">
        <f>IF($F$335="n/a",0,IF(AZ$3&lt;=$C363,0,IF(AZ$3&gt;($F$335+$C363),INDEX($D$347:$W$347,,$C363)-SUM($D363:AY363),INDEX($D$347:$W$347,,$C363)/$F$335)))</f>
        <v>0</v>
      </c>
      <c r="BA363" s="7">
        <f>IF($F$335="n/a",0,IF(BA$3&lt;=$C363,0,IF(BA$3&gt;($F$335+$C363),INDEX($D$347:$W$347,,$C363)-SUM($D363:AZ363),INDEX($D$347:$W$347,,$C363)/$F$335)))</f>
        <v>0</v>
      </c>
      <c r="BB363" s="7">
        <f>IF($F$335="n/a",0,IF(BB$3&lt;=$C363,0,IF(BB$3&gt;($F$335+$C363),INDEX($D$347:$W$347,,$C363)-SUM($D363:BA363),INDEX($D$347:$W$347,,$C363)/$F$335)))</f>
        <v>0</v>
      </c>
      <c r="BC363" s="7">
        <f>IF($F$335="n/a",0,IF(BC$3&lt;=$C363,0,IF(BC$3&gt;($F$335+$C363),INDEX($D$347:$W$347,,$C363)-SUM($D363:BB363),INDEX($D$347:$W$347,,$C363)/$F$335)))</f>
        <v>0</v>
      </c>
      <c r="BD363" s="7">
        <f>IF($F$335="n/a",0,IF(BD$3&lt;=$C363,0,IF(BD$3&gt;($F$335+$C363),INDEX($D$347:$W$347,,$C363)-SUM($D363:BC363),INDEX($D$347:$W$347,,$C363)/$F$335)))</f>
        <v>0</v>
      </c>
      <c r="BE363" s="7">
        <f>IF($F$335="n/a",0,IF(BE$3&lt;=$C363,0,IF(BE$3&gt;($F$335+$C363),INDEX($D$347:$W$347,,$C363)-SUM($D363:BD363),INDEX($D$347:$W$347,,$C363)/$F$335)))</f>
        <v>0</v>
      </c>
      <c r="BF363" s="7">
        <f>IF($F$335="n/a",0,IF(BF$3&lt;=$C363,0,IF(BF$3&gt;($F$335+$C363),INDEX($D$347:$W$347,,$C363)-SUM($D363:BE363),INDEX($D$347:$W$347,,$C363)/$F$335)))</f>
        <v>0</v>
      </c>
      <c r="BG363" s="7">
        <f>IF($F$335="n/a",0,IF(BG$3&lt;=$C363,0,IF(BG$3&gt;($F$335+$C363),INDEX($D$347:$W$347,,$C363)-SUM($D363:BF363),INDEX($D$347:$W$347,,$C363)/$F$335)))</f>
        <v>0</v>
      </c>
      <c r="BH363" s="7">
        <f>IF($F$335="n/a",0,IF(BH$3&lt;=$C363,0,IF(BH$3&gt;($F$335+$C363),INDEX($D$347:$W$347,,$C363)-SUM($D363:BG363),INDEX($D$347:$W$347,,$C363)/$F$335)))</f>
        <v>0</v>
      </c>
      <c r="BI363" s="7">
        <f>IF($F$335="n/a",0,IF(BI$3&lt;=$C363,0,IF(BI$3&gt;($F$335+$C363),INDEX($D$347:$W$347,,$C363)-SUM($D363:BH363),INDEX($D$347:$W$347,,$C363)/$F$335)))</f>
        <v>0</v>
      </c>
      <c r="BJ363" s="7">
        <f>IF($F$335="n/a",0,IF(BJ$3&lt;=$C363,0,IF(BJ$3&gt;($F$335+$C363),INDEX($D$347:$W$347,,$C363)-SUM($D363:BI363),INDEX($D$347:$W$347,,$C363)/$F$335)))</f>
        <v>0</v>
      </c>
      <c r="BK363" s="7">
        <f>IF($F$335="n/a",0,IF(BK$3&lt;=$C363,0,IF(BK$3&gt;($F$335+$C363),INDEX($D$347:$W$347,,$C363)-SUM($D363:BJ363),INDEX($D$347:$W$347,,$C363)/$F$335)))</f>
        <v>0</v>
      </c>
    </row>
    <row r="364" spans="2:63" outlineLevel="1">
      <c r="B364" s="14">
        <v>2027</v>
      </c>
      <c r="C364">
        <v>15</v>
      </c>
      <c r="D364" s="7"/>
      <c r="E364" s="7">
        <f>IF($F$335="n/a",0,IF(E$3&lt;=$C364,0,IF(E$3&gt;($F$335+$C364),INDEX($D$347:$W$347,,$C364)-SUM($D364:D364),INDEX($D$347:$W$347,,$C364)/$F$335)))</f>
        <v>0</v>
      </c>
      <c r="F364" s="7">
        <f>IF($F$335="n/a",0,IF(F$3&lt;=$C364,0,IF(F$3&gt;($F$335+$C364),INDEX($D$347:$W$347,,$C364)-SUM($D364:E364),INDEX($D$347:$W$347,,$C364)/$F$335)))</f>
        <v>0</v>
      </c>
      <c r="G364" s="7">
        <f>IF($F$335="n/a",0,IF(G$3&lt;=$C364,0,IF(G$3&gt;($F$335+$C364),INDEX($D$347:$W$347,,$C364)-SUM($D364:F364),INDEX($D$347:$W$347,,$C364)/$F$335)))</f>
        <v>0</v>
      </c>
      <c r="H364" s="10">
        <f>IF($F$335="n/a",0,IF(H$3&lt;=$C364,0,IF(H$3&gt;($F$335+$C364),INDEX($D$347:$W$347,,$C364)-SUM($D364:G364),INDEX($D$347:$W$347,,$C364)/$F$335)))</f>
        <v>0</v>
      </c>
      <c r="I364" s="11">
        <f>IF($F$335="n/a",0,IF(I$3&lt;=$C364,0,IF(I$3&gt;($F$335+$C364),INDEX($D$347:$W$347,,$C364)-SUM($D364:H364),INDEX($D$347:$W$347,,$C364)/$F$335)))</f>
        <v>0</v>
      </c>
      <c r="J364" s="7">
        <f>IF($F$335="n/a",0,IF(J$3&lt;=$C364,0,IF(J$3&gt;($F$335+$C364),INDEX($D$347:$W$347,,$C364)-SUM($D364:I364),INDEX($D$347:$W$347,,$C364)/$F$335)))</f>
        <v>0</v>
      </c>
      <c r="K364" s="7">
        <f>IF($F$335="n/a",0,IF(K$3&lt;=$C364,0,IF(K$3&gt;($F$335+$C364),INDEX($D$347:$W$347,,$C364)-SUM($D364:J364),INDEX($D$347:$W$347,,$C364)/$F$335)))</f>
        <v>0</v>
      </c>
      <c r="L364" s="7">
        <f>IF($F$335="n/a",0,IF(L$3&lt;=$C364,0,IF(L$3&gt;($F$335+$C364),INDEX($D$347:$W$347,,$C364)-SUM($D364:K364),INDEX($D$347:$W$347,,$C364)/$F$335)))</f>
        <v>0</v>
      </c>
      <c r="M364" s="7">
        <f>IF($F$335="n/a",0,IF(M$3&lt;=$C364,0,IF(M$3&gt;($F$335+$C364),INDEX($D$347:$W$347,,$C364)-SUM($D364:L364),INDEX($D$347:$W$347,,$C364)/$F$335)))</f>
        <v>0</v>
      </c>
      <c r="N364" s="7">
        <f>IF($F$335="n/a",0,IF(N$3&lt;=$C364,0,IF(N$3&gt;($F$335+$C364),INDEX($D$347:$W$347,,$C364)-SUM($D364:M364),INDEX($D$347:$W$347,,$C364)/$F$335)))</f>
        <v>0</v>
      </c>
      <c r="O364" s="7">
        <f>IF($F$335="n/a",0,IF(O$3&lt;=$C364,0,IF(O$3&gt;($F$335+$C364),INDEX($D$347:$W$347,,$C364)-SUM($D364:N364),INDEX($D$347:$W$347,,$C364)/$F$335)))</f>
        <v>0</v>
      </c>
      <c r="P364" s="7">
        <f>IF($F$335="n/a",0,IF(P$3&lt;=$C364,0,IF(P$3&gt;($F$335+$C364),INDEX($D$347:$W$347,,$C364)-SUM($D364:O364),INDEX($D$347:$W$347,,$C364)/$F$335)))</f>
        <v>0</v>
      </c>
      <c r="Q364" s="7">
        <f>IF($F$335="n/a",0,IF(Q$3&lt;=$C364,0,IF(Q$3&gt;($F$335+$C364),INDEX($D$347:$W$347,,$C364)-SUM($D364:P364),INDEX($D$347:$W$347,,$C364)/$F$335)))</f>
        <v>0</v>
      </c>
      <c r="R364" s="7">
        <f>IF($F$335="n/a",0,IF(R$3&lt;=$C364,0,IF(R$3&gt;($F$335+$C364),INDEX($D$347:$W$347,,$C364)-SUM($D364:Q364),INDEX($D$347:$W$347,,$C364)/$F$335)))</f>
        <v>0</v>
      </c>
      <c r="S364" s="7">
        <f>IF($F$335="n/a",0,IF(S$3&lt;=$C364,0,IF(S$3&gt;($F$335+$C364),INDEX($D$347:$W$347,,$C364)-SUM($D364:R364),INDEX($D$347:$W$347,,$C364)/$F$335)))</f>
        <v>0</v>
      </c>
      <c r="T364" s="7">
        <f>IF($F$335="n/a",0,IF(T$3&lt;=$C364,0,IF(T$3&gt;($F$335+$C364),INDEX($D$347:$W$347,,$C364)-SUM($D364:S364),INDEX($D$347:$W$347,,$C364)/$F$335)))</f>
        <v>0</v>
      </c>
      <c r="U364" s="7">
        <f>IF($F$335="n/a",0,IF(U$3&lt;=$C364,0,IF(U$3&gt;($F$335+$C364),INDEX($D$347:$W$347,,$C364)-SUM($D364:T364),INDEX($D$347:$W$347,,$C364)/$F$335)))</f>
        <v>0</v>
      </c>
      <c r="V364" s="7">
        <f>IF($F$335="n/a",0,IF(V$3&lt;=$C364,0,IF(V$3&gt;($F$335+$C364),INDEX($D$347:$W$347,,$C364)-SUM($D364:U364),INDEX($D$347:$W$347,,$C364)/$F$335)))</f>
        <v>0</v>
      </c>
      <c r="W364" s="7">
        <f>IF($F$335="n/a",0,IF(W$3&lt;=$C364,0,IF(W$3&gt;($F$335+$C364),INDEX($D$347:$W$347,,$C364)-SUM($D364:V364),INDEX($D$347:$W$347,,$C364)/$F$335)))</f>
        <v>0</v>
      </c>
      <c r="X364" s="7">
        <f>IF($F$335="n/a",0,IF(X$3&lt;=$C364,0,IF(X$3&gt;($F$335+$C364),INDEX($D$347:$W$347,,$C364)-SUM($D364:W364),INDEX($D$347:$W$347,,$C364)/$F$335)))</f>
        <v>0</v>
      </c>
      <c r="Y364" s="7">
        <f>IF($F$335="n/a",0,IF(Y$3&lt;=$C364,0,IF(Y$3&gt;($F$335+$C364),INDEX($D$347:$W$347,,$C364)-SUM($D364:X364),INDEX($D$347:$W$347,,$C364)/$F$335)))</f>
        <v>0</v>
      </c>
      <c r="Z364" s="7">
        <f>IF($F$335="n/a",0,IF(Z$3&lt;=$C364,0,IF(Z$3&gt;($F$335+$C364),INDEX($D$347:$W$347,,$C364)-SUM($D364:Y364),INDEX($D$347:$W$347,,$C364)/$F$335)))</f>
        <v>0</v>
      </c>
      <c r="AA364" s="7">
        <f>IF($F$335="n/a",0,IF(AA$3&lt;=$C364,0,IF(AA$3&gt;($F$335+$C364),INDEX($D$347:$W$347,,$C364)-SUM($D364:Z364),INDEX($D$347:$W$347,,$C364)/$F$335)))</f>
        <v>0</v>
      </c>
      <c r="AB364" s="7">
        <f>IF($F$335="n/a",0,IF(AB$3&lt;=$C364,0,IF(AB$3&gt;($F$335+$C364),INDEX($D$347:$W$347,,$C364)-SUM($D364:AA364),INDEX($D$347:$W$347,,$C364)/$F$335)))</f>
        <v>0</v>
      </c>
      <c r="AC364" s="7">
        <f>IF($F$335="n/a",0,IF(AC$3&lt;=$C364,0,IF(AC$3&gt;($F$335+$C364),INDEX($D$347:$W$347,,$C364)-SUM($D364:AB364),INDEX($D$347:$W$347,,$C364)/$F$335)))</f>
        <v>0</v>
      </c>
      <c r="AD364" s="7">
        <f>IF($F$335="n/a",0,IF(AD$3&lt;=$C364,0,IF(AD$3&gt;($F$335+$C364),INDEX($D$347:$W$347,,$C364)-SUM($D364:AC364),INDEX($D$347:$W$347,,$C364)/$F$335)))</f>
        <v>0</v>
      </c>
      <c r="AE364" s="7">
        <f>IF($F$335="n/a",0,IF(AE$3&lt;=$C364,0,IF(AE$3&gt;($F$335+$C364),INDEX($D$347:$W$347,,$C364)-SUM($D364:AD364),INDEX($D$347:$W$347,,$C364)/$F$335)))</f>
        <v>0</v>
      </c>
      <c r="AF364" s="7">
        <f>IF($F$335="n/a",0,IF(AF$3&lt;=$C364,0,IF(AF$3&gt;($F$335+$C364),INDEX($D$347:$W$347,,$C364)-SUM($D364:AE364),INDEX($D$347:$W$347,,$C364)/$F$335)))</f>
        <v>0</v>
      </c>
      <c r="AG364" s="7">
        <f>IF($F$335="n/a",0,IF(AG$3&lt;=$C364,0,IF(AG$3&gt;($F$335+$C364),INDEX($D$347:$W$347,,$C364)-SUM($D364:AF364),INDEX($D$347:$W$347,,$C364)/$F$335)))</f>
        <v>0</v>
      </c>
      <c r="AH364" s="7">
        <f>IF($F$335="n/a",0,IF(AH$3&lt;=$C364,0,IF(AH$3&gt;($F$335+$C364),INDEX($D$347:$W$347,,$C364)-SUM($D364:AG364),INDEX($D$347:$W$347,,$C364)/$F$335)))</f>
        <v>0</v>
      </c>
      <c r="AI364" s="7">
        <f>IF($F$335="n/a",0,IF(AI$3&lt;=$C364,0,IF(AI$3&gt;($F$335+$C364),INDEX($D$347:$W$347,,$C364)-SUM($D364:AH364),INDEX($D$347:$W$347,,$C364)/$F$335)))</f>
        <v>0</v>
      </c>
      <c r="AJ364" s="7">
        <f>IF($F$335="n/a",0,IF(AJ$3&lt;=$C364,0,IF(AJ$3&gt;($F$335+$C364),INDEX($D$347:$W$347,,$C364)-SUM($D364:AI364),INDEX($D$347:$W$347,,$C364)/$F$335)))</f>
        <v>0</v>
      </c>
      <c r="AK364" s="7">
        <f>IF($F$335="n/a",0,IF(AK$3&lt;=$C364,0,IF(AK$3&gt;($F$335+$C364),INDEX($D$347:$W$347,,$C364)-SUM($D364:AJ364),INDEX($D$347:$W$347,,$C364)/$F$335)))</f>
        <v>0</v>
      </c>
      <c r="AL364" s="7">
        <f>IF($F$335="n/a",0,IF(AL$3&lt;=$C364,0,IF(AL$3&gt;($F$335+$C364),INDEX($D$347:$W$347,,$C364)-SUM($D364:AK364),INDEX($D$347:$W$347,,$C364)/$F$335)))</f>
        <v>0</v>
      </c>
      <c r="AM364" s="7">
        <f>IF($F$335="n/a",0,IF(AM$3&lt;=$C364,0,IF(AM$3&gt;($F$335+$C364),INDEX($D$347:$W$347,,$C364)-SUM($D364:AL364),INDEX($D$347:$W$347,,$C364)/$F$335)))</f>
        <v>0</v>
      </c>
      <c r="AN364" s="7">
        <f>IF($F$335="n/a",0,IF(AN$3&lt;=$C364,0,IF(AN$3&gt;($F$335+$C364),INDEX($D$347:$W$347,,$C364)-SUM($D364:AM364),INDEX($D$347:$W$347,,$C364)/$F$335)))</f>
        <v>0</v>
      </c>
      <c r="AO364" s="7">
        <f>IF($F$335="n/a",0,IF(AO$3&lt;=$C364,0,IF(AO$3&gt;($F$335+$C364),INDEX($D$347:$W$347,,$C364)-SUM($D364:AN364),INDEX($D$347:$W$347,,$C364)/$F$335)))</f>
        <v>0</v>
      </c>
      <c r="AP364" s="7">
        <f>IF($F$335="n/a",0,IF(AP$3&lt;=$C364,0,IF(AP$3&gt;($F$335+$C364),INDEX($D$347:$W$347,,$C364)-SUM($D364:AO364),INDEX($D$347:$W$347,,$C364)/$F$335)))</f>
        <v>0</v>
      </c>
      <c r="AQ364" s="7">
        <f>IF($F$335="n/a",0,IF(AQ$3&lt;=$C364,0,IF(AQ$3&gt;($F$335+$C364),INDEX($D$347:$W$347,,$C364)-SUM($D364:AP364),INDEX($D$347:$W$347,,$C364)/$F$335)))</f>
        <v>0</v>
      </c>
      <c r="AR364" s="7">
        <f>IF($F$335="n/a",0,IF(AR$3&lt;=$C364,0,IF(AR$3&gt;($F$335+$C364),INDEX($D$347:$W$347,,$C364)-SUM($D364:AQ364),INDEX($D$347:$W$347,,$C364)/$F$335)))</f>
        <v>0</v>
      </c>
      <c r="AS364" s="7">
        <f>IF($F$335="n/a",0,IF(AS$3&lt;=$C364,0,IF(AS$3&gt;($F$335+$C364),INDEX($D$347:$W$347,,$C364)-SUM($D364:AR364),INDEX($D$347:$W$347,,$C364)/$F$335)))</f>
        <v>0</v>
      </c>
      <c r="AT364" s="7">
        <f>IF($F$335="n/a",0,IF(AT$3&lt;=$C364,0,IF(AT$3&gt;($F$335+$C364),INDEX($D$347:$W$347,,$C364)-SUM($D364:AS364),INDEX($D$347:$W$347,,$C364)/$F$335)))</f>
        <v>0</v>
      </c>
      <c r="AU364" s="7">
        <f>IF($F$335="n/a",0,IF(AU$3&lt;=$C364,0,IF(AU$3&gt;($F$335+$C364),INDEX($D$347:$W$347,,$C364)-SUM($D364:AT364),INDEX($D$347:$W$347,,$C364)/$F$335)))</f>
        <v>0</v>
      </c>
      <c r="AV364" s="7">
        <f>IF($F$335="n/a",0,IF(AV$3&lt;=$C364,0,IF(AV$3&gt;($F$335+$C364),INDEX($D$347:$W$347,,$C364)-SUM($D364:AU364),INDEX($D$347:$W$347,,$C364)/$F$335)))</f>
        <v>0</v>
      </c>
      <c r="AW364" s="7">
        <f>IF($F$335="n/a",0,IF(AW$3&lt;=$C364,0,IF(AW$3&gt;($F$335+$C364),INDEX($D$347:$W$347,,$C364)-SUM($D364:AV364),INDEX($D$347:$W$347,,$C364)/$F$335)))</f>
        <v>0</v>
      </c>
      <c r="AX364" s="7">
        <f>IF($F$335="n/a",0,IF(AX$3&lt;=$C364,0,IF(AX$3&gt;($F$335+$C364),INDEX($D$347:$W$347,,$C364)-SUM($D364:AW364),INDEX($D$347:$W$347,,$C364)/$F$335)))</f>
        <v>0</v>
      </c>
      <c r="AY364" s="7">
        <f>IF($F$335="n/a",0,IF(AY$3&lt;=$C364,0,IF(AY$3&gt;($F$335+$C364),INDEX($D$347:$W$347,,$C364)-SUM($D364:AX364),INDEX($D$347:$W$347,,$C364)/$F$335)))</f>
        <v>0</v>
      </c>
      <c r="AZ364" s="7">
        <f>IF($F$335="n/a",0,IF(AZ$3&lt;=$C364,0,IF(AZ$3&gt;($F$335+$C364),INDEX($D$347:$W$347,,$C364)-SUM($D364:AY364),INDEX($D$347:$W$347,,$C364)/$F$335)))</f>
        <v>0</v>
      </c>
      <c r="BA364" s="7">
        <f>IF($F$335="n/a",0,IF(BA$3&lt;=$C364,0,IF(BA$3&gt;($F$335+$C364),INDEX($D$347:$W$347,,$C364)-SUM($D364:AZ364),INDEX($D$347:$W$347,,$C364)/$F$335)))</f>
        <v>0</v>
      </c>
      <c r="BB364" s="7">
        <f>IF($F$335="n/a",0,IF(BB$3&lt;=$C364,0,IF(BB$3&gt;($F$335+$C364),INDEX($D$347:$W$347,,$C364)-SUM($D364:BA364),INDEX($D$347:$W$347,,$C364)/$F$335)))</f>
        <v>0</v>
      </c>
      <c r="BC364" s="7">
        <f>IF($F$335="n/a",0,IF(BC$3&lt;=$C364,0,IF(BC$3&gt;($F$335+$C364),INDEX($D$347:$W$347,,$C364)-SUM($D364:BB364),INDEX($D$347:$W$347,,$C364)/$F$335)))</f>
        <v>0</v>
      </c>
      <c r="BD364" s="7">
        <f>IF($F$335="n/a",0,IF(BD$3&lt;=$C364,0,IF(BD$3&gt;($F$335+$C364),INDEX($D$347:$W$347,,$C364)-SUM($D364:BC364),INDEX($D$347:$W$347,,$C364)/$F$335)))</f>
        <v>0</v>
      </c>
      <c r="BE364" s="7">
        <f>IF($F$335="n/a",0,IF(BE$3&lt;=$C364,0,IF(BE$3&gt;($F$335+$C364),INDEX($D$347:$W$347,,$C364)-SUM($D364:BD364),INDEX($D$347:$W$347,,$C364)/$F$335)))</f>
        <v>0</v>
      </c>
      <c r="BF364" s="7">
        <f>IF($F$335="n/a",0,IF(BF$3&lt;=$C364,0,IF(BF$3&gt;($F$335+$C364),INDEX($D$347:$W$347,,$C364)-SUM($D364:BE364),INDEX($D$347:$W$347,,$C364)/$F$335)))</f>
        <v>0</v>
      </c>
      <c r="BG364" s="7">
        <f>IF($F$335="n/a",0,IF(BG$3&lt;=$C364,0,IF(BG$3&gt;($F$335+$C364),INDEX($D$347:$W$347,,$C364)-SUM($D364:BF364),INDEX($D$347:$W$347,,$C364)/$F$335)))</f>
        <v>0</v>
      </c>
      <c r="BH364" s="7">
        <f>IF($F$335="n/a",0,IF(BH$3&lt;=$C364,0,IF(BH$3&gt;($F$335+$C364),INDEX($D$347:$W$347,,$C364)-SUM($D364:BG364),INDEX($D$347:$W$347,,$C364)/$F$335)))</f>
        <v>0</v>
      </c>
      <c r="BI364" s="7">
        <f>IF($F$335="n/a",0,IF(BI$3&lt;=$C364,0,IF(BI$3&gt;($F$335+$C364),INDEX($D$347:$W$347,,$C364)-SUM($D364:BH364),INDEX($D$347:$W$347,,$C364)/$F$335)))</f>
        <v>0</v>
      </c>
      <c r="BJ364" s="7">
        <f>IF($F$335="n/a",0,IF(BJ$3&lt;=$C364,0,IF(BJ$3&gt;($F$335+$C364),INDEX($D$347:$W$347,,$C364)-SUM($D364:BI364),INDEX($D$347:$W$347,,$C364)/$F$335)))</f>
        <v>0</v>
      </c>
      <c r="BK364" s="7">
        <f>IF($F$335="n/a",0,IF(BK$3&lt;=$C364,0,IF(BK$3&gt;($F$335+$C364),INDEX($D$347:$W$347,,$C364)-SUM($D364:BJ364),INDEX($D$347:$W$347,,$C364)/$F$335)))</f>
        <v>0</v>
      </c>
    </row>
    <row r="365" spans="2:63" outlineLevel="1">
      <c r="B365" s="14">
        <v>2028</v>
      </c>
      <c r="C365">
        <v>16</v>
      </c>
      <c r="D365" s="7"/>
      <c r="E365" s="7">
        <f>IF($F$335="n/a",0,IF(E$3&lt;=$C365,0,IF(E$3&gt;($F$335+$C365),INDEX($D$347:$W$347,,$C365)-SUM($D365:D365),INDEX($D$347:$W$347,,$C365)/$F$335)))</f>
        <v>0</v>
      </c>
      <c r="F365" s="7">
        <f>IF($F$335="n/a",0,IF(F$3&lt;=$C365,0,IF(F$3&gt;($F$335+$C365),INDEX($D$347:$W$347,,$C365)-SUM($D365:E365),INDEX($D$347:$W$347,,$C365)/$F$335)))</f>
        <v>0</v>
      </c>
      <c r="G365" s="7">
        <f>IF($F$335="n/a",0,IF(G$3&lt;=$C365,0,IF(G$3&gt;($F$335+$C365),INDEX($D$347:$W$347,,$C365)-SUM($D365:F365),INDEX($D$347:$W$347,,$C365)/$F$335)))</f>
        <v>0</v>
      </c>
      <c r="H365" s="10">
        <f>IF($F$335="n/a",0,IF(H$3&lt;=$C365,0,IF(H$3&gt;($F$335+$C365),INDEX($D$347:$W$347,,$C365)-SUM($D365:G365),INDEX($D$347:$W$347,,$C365)/$F$335)))</f>
        <v>0</v>
      </c>
      <c r="I365" s="11">
        <f>IF($F$335="n/a",0,IF(I$3&lt;=$C365,0,IF(I$3&gt;($F$335+$C365),INDEX($D$347:$W$347,,$C365)-SUM($D365:H365),INDEX($D$347:$W$347,,$C365)/$F$335)))</f>
        <v>0</v>
      </c>
      <c r="J365" s="7">
        <f>IF($F$335="n/a",0,IF(J$3&lt;=$C365,0,IF(J$3&gt;($F$335+$C365),INDEX($D$347:$W$347,,$C365)-SUM($D365:I365),INDEX($D$347:$W$347,,$C365)/$F$335)))</f>
        <v>0</v>
      </c>
      <c r="K365" s="7">
        <f>IF($F$335="n/a",0,IF(K$3&lt;=$C365,0,IF(K$3&gt;($F$335+$C365),INDEX($D$347:$W$347,,$C365)-SUM($D365:J365),INDEX($D$347:$W$347,,$C365)/$F$335)))</f>
        <v>0</v>
      </c>
      <c r="L365" s="7">
        <f>IF($F$335="n/a",0,IF(L$3&lt;=$C365,0,IF(L$3&gt;($F$335+$C365),INDEX($D$347:$W$347,,$C365)-SUM($D365:K365),INDEX($D$347:$W$347,,$C365)/$F$335)))</f>
        <v>0</v>
      </c>
      <c r="M365" s="7">
        <f>IF($F$335="n/a",0,IF(M$3&lt;=$C365,0,IF(M$3&gt;($F$335+$C365),INDEX($D$347:$W$347,,$C365)-SUM($D365:L365),INDEX($D$347:$W$347,,$C365)/$F$335)))</f>
        <v>0</v>
      </c>
      <c r="N365" s="7">
        <f>IF($F$335="n/a",0,IF(N$3&lt;=$C365,0,IF(N$3&gt;($F$335+$C365),INDEX($D$347:$W$347,,$C365)-SUM($D365:M365),INDEX($D$347:$W$347,,$C365)/$F$335)))</f>
        <v>0</v>
      </c>
      <c r="O365" s="7">
        <f>IF($F$335="n/a",0,IF(O$3&lt;=$C365,0,IF(O$3&gt;($F$335+$C365),INDEX($D$347:$W$347,,$C365)-SUM($D365:N365),INDEX($D$347:$W$347,,$C365)/$F$335)))</f>
        <v>0</v>
      </c>
      <c r="P365" s="7">
        <f>IF($F$335="n/a",0,IF(P$3&lt;=$C365,0,IF(P$3&gt;($F$335+$C365),INDEX($D$347:$W$347,,$C365)-SUM($D365:O365),INDEX($D$347:$W$347,,$C365)/$F$335)))</f>
        <v>0</v>
      </c>
      <c r="Q365" s="7">
        <f>IF($F$335="n/a",0,IF(Q$3&lt;=$C365,0,IF(Q$3&gt;($F$335+$C365),INDEX($D$347:$W$347,,$C365)-SUM($D365:P365),INDEX($D$347:$W$347,,$C365)/$F$335)))</f>
        <v>0</v>
      </c>
      <c r="R365" s="7">
        <f>IF($F$335="n/a",0,IF(R$3&lt;=$C365,0,IF(R$3&gt;($F$335+$C365),INDEX($D$347:$W$347,,$C365)-SUM($D365:Q365),INDEX($D$347:$W$347,,$C365)/$F$335)))</f>
        <v>0</v>
      </c>
      <c r="S365" s="7">
        <f>IF($F$335="n/a",0,IF(S$3&lt;=$C365,0,IF(S$3&gt;($F$335+$C365),INDEX($D$347:$W$347,,$C365)-SUM($D365:R365),INDEX($D$347:$W$347,,$C365)/$F$335)))</f>
        <v>0</v>
      </c>
      <c r="T365" s="7">
        <f>IF($F$335="n/a",0,IF(T$3&lt;=$C365,0,IF(T$3&gt;($F$335+$C365),INDEX($D$347:$W$347,,$C365)-SUM($D365:S365),INDEX($D$347:$W$347,,$C365)/$F$335)))</f>
        <v>0</v>
      </c>
      <c r="U365" s="7">
        <f>IF($F$335="n/a",0,IF(U$3&lt;=$C365,0,IF(U$3&gt;($F$335+$C365),INDEX($D$347:$W$347,,$C365)-SUM($D365:T365),INDEX($D$347:$W$347,,$C365)/$F$335)))</f>
        <v>0</v>
      </c>
      <c r="V365" s="7">
        <f>IF($F$335="n/a",0,IF(V$3&lt;=$C365,0,IF(V$3&gt;($F$335+$C365),INDEX($D$347:$W$347,,$C365)-SUM($D365:U365),INDEX($D$347:$W$347,,$C365)/$F$335)))</f>
        <v>0</v>
      </c>
      <c r="W365" s="7">
        <f>IF($F$335="n/a",0,IF(W$3&lt;=$C365,0,IF(W$3&gt;($F$335+$C365),INDEX($D$347:$W$347,,$C365)-SUM($D365:V365),INDEX($D$347:$W$347,,$C365)/$F$335)))</f>
        <v>0</v>
      </c>
      <c r="X365" s="7">
        <f>IF($F$335="n/a",0,IF(X$3&lt;=$C365,0,IF(X$3&gt;($F$335+$C365),INDEX($D$347:$W$347,,$C365)-SUM($D365:W365),INDEX($D$347:$W$347,,$C365)/$F$335)))</f>
        <v>0</v>
      </c>
      <c r="Y365" s="7">
        <f>IF($F$335="n/a",0,IF(Y$3&lt;=$C365,0,IF(Y$3&gt;($F$335+$C365),INDEX($D$347:$W$347,,$C365)-SUM($D365:X365),INDEX($D$347:$W$347,,$C365)/$F$335)))</f>
        <v>0</v>
      </c>
      <c r="Z365" s="7">
        <f>IF($F$335="n/a",0,IF(Z$3&lt;=$C365,0,IF(Z$3&gt;($F$335+$C365),INDEX($D$347:$W$347,,$C365)-SUM($D365:Y365),INDEX($D$347:$W$347,,$C365)/$F$335)))</f>
        <v>0</v>
      </c>
      <c r="AA365" s="7">
        <f>IF($F$335="n/a",0,IF(AA$3&lt;=$C365,0,IF(AA$3&gt;($F$335+$C365),INDEX($D$347:$W$347,,$C365)-SUM($D365:Z365),INDEX($D$347:$W$347,,$C365)/$F$335)))</f>
        <v>0</v>
      </c>
      <c r="AB365" s="7">
        <f>IF($F$335="n/a",0,IF(AB$3&lt;=$C365,0,IF(AB$3&gt;($F$335+$C365),INDEX($D$347:$W$347,,$C365)-SUM($D365:AA365),INDEX($D$347:$W$347,,$C365)/$F$335)))</f>
        <v>0</v>
      </c>
      <c r="AC365" s="7">
        <f>IF($F$335="n/a",0,IF(AC$3&lt;=$C365,0,IF(AC$3&gt;($F$335+$C365),INDEX($D$347:$W$347,,$C365)-SUM($D365:AB365),INDEX($D$347:$W$347,,$C365)/$F$335)))</f>
        <v>0</v>
      </c>
      <c r="AD365" s="7">
        <f>IF($F$335="n/a",0,IF(AD$3&lt;=$C365,0,IF(AD$3&gt;($F$335+$C365),INDEX($D$347:$W$347,,$C365)-SUM($D365:AC365),INDEX($D$347:$W$347,,$C365)/$F$335)))</f>
        <v>0</v>
      </c>
      <c r="AE365" s="7">
        <f>IF($F$335="n/a",0,IF(AE$3&lt;=$C365,0,IF(AE$3&gt;($F$335+$C365),INDEX($D$347:$W$347,,$C365)-SUM($D365:AD365),INDEX($D$347:$W$347,,$C365)/$F$335)))</f>
        <v>0</v>
      </c>
      <c r="AF365" s="7">
        <f>IF($F$335="n/a",0,IF(AF$3&lt;=$C365,0,IF(AF$3&gt;($F$335+$C365),INDEX($D$347:$W$347,,$C365)-SUM($D365:AE365),INDEX($D$347:$W$347,,$C365)/$F$335)))</f>
        <v>0</v>
      </c>
      <c r="AG365" s="7">
        <f>IF($F$335="n/a",0,IF(AG$3&lt;=$C365,0,IF(AG$3&gt;($F$335+$C365),INDEX($D$347:$W$347,,$C365)-SUM($D365:AF365),INDEX($D$347:$W$347,,$C365)/$F$335)))</f>
        <v>0</v>
      </c>
      <c r="AH365" s="7">
        <f>IF($F$335="n/a",0,IF(AH$3&lt;=$C365,0,IF(AH$3&gt;($F$335+$C365),INDEX($D$347:$W$347,,$C365)-SUM($D365:AG365),INDEX($D$347:$W$347,,$C365)/$F$335)))</f>
        <v>0</v>
      </c>
      <c r="AI365" s="7">
        <f>IF($F$335="n/a",0,IF(AI$3&lt;=$C365,0,IF(AI$3&gt;($F$335+$C365),INDEX($D$347:$W$347,,$C365)-SUM($D365:AH365),INDEX($D$347:$W$347,,$C365)/$F$335)))</f>
        <v>0</v>
      </c>
      <c r="AJ365" s="7">
        <f>IF($F$335="n/a",0,IF(AJ$3&lt;=$C365,0,IF(AJ$3&gt;($F$335+$C365),INDEX($D$347:$W$347,,$C365)-SUM($D365:AI365),INDEX($D$347:$W$347,,$C365)/$F$335)))</f>
        <v>0</v>
      </c>
      <c r="AK365" s="7">
        <f>IF($F$335="n/a",0,IF(AK$3&lt;=$C365,0,IF(AK$3&gt;($F$335+$C365),INDEX($D$347:$W$347,,$C365)-SUM($D365:AJ365),INDEX($D$347:$W$347,,$C365)/$F$335)))</f>
        <v>0</v>
      </c>
      <c r="AL365" s="7">
        <f>IF($F$335="n/a",0,IF(AL$3&lt;=$C365,0,IF(AL$3&gt;($F$335+$C365),INDEX($D$347:$W$347,,$C365)-SUM($D365:AK365),INDEX($D$347:$W$347,,$C365)/$F$335)))</f>
        <v>0</v>
      </c>
      <c r="AM365" s="7">
        <f>IF($F$335="n/a",0,IF(AM$3&lt;=$C365,0,IF(AM$3&gt;($F$335+$C365),INDEX($D$347:$W$347,,$C365)-SUM($D365:AL365),INDEX($D$347:$W$347,,$C365)/$F$335)))</f>
        <v>0</v>
      </c>
      <c r="AN365" s="7">
        <f>IF($F$335="n/a",0,IF(AN$3&lt;=$C365,0,IF(AN$3&gt;($F$335+$C365),INDEX($D$347:$W$347,,$C365)-SUM($D365:AM365),INDEX($D$347:$W$347,,$C365)/$F$335)))</f>
        <v>0</v>
      </c>
      <c r="AO365" s="7">
        <f>IF($F$335="n/a",0,IF(AO$3&lt;=$C365,0,IF(AO$3&gt;($F$335+$C365),INDEX($D$347:$W$347,,$C365)-SUM($D365:AN365),INDEX($D$347:$W$347,,$C365)/$F$335)))</f>
        <v>0</v>
      </c>
      <c r="AP365" s="7">
        <f>IF($F$335="n/a",0,IF(AP$3&lt;=$C365,0,IF(AP$3&gt;($F$335+$C365),INDEX($D$347:$W$347,,$C365)-SUM($D365:AO365),INDEX($D$347:$W$347,,$C365)/$F$335)))</f>
        <v>0</v>
      </c>
      <c r="AQ365" s="7">
        <f>IF($F$335="n/a",0,IF(AQ$3&lt;=$C365,0,IF(AQ$3&gt;($F$335+$C365),INDEX($D$347:$W$347,,$C365)-SUM($D365:AP365),INDEX($D$347:$W$347,,$C365)/$F$335)))</f>
        <v>0</v>
      </c>
      <c r="AR365" s="7">
        <f>IF($F$335="n/a",0,IF(AR$3&lt;=$C365,0,IF(AR$3&gt;($F$335+$C365),INDEX($D$347:$W$347,,$C365)-SUM($D365:AQ365),INDEX($D$347:$W$347,,$C365)/$F$335)))</f>
        <v>0</v>
      </c>
      <c r="AS365" s="7">
        <f>IF($F$335="n/a",0,IF(AS$3&lt;=$C365,0,IF(AS$3&gt;($F$335+$C365),INDEX($D$347:$W$347,,$C365)-SUM($D365:AR365),INDEX($D$347:$W$347,,$C365)/$F$335)))</f>
        <v>0</v>
      </c>
      <c r="AT365" s="7">
        <f>IF($F$335="n/a",0,IF(AT$3&lt;=$C365,0,IF(AT$3&gt;($F$335+$C365),INDEX($D$347:$W$347,,$C365)-SUM($D365:AS365),INDEX($D$347:$W$347,,$C365)/$F$335)))</f>
        <v>0</v>
      </c>
      <c r="AU365" s="7">
        <f>IF($F$335="n/a",0,IF(AU$3&lt;=$C365,0,IF(AU$3&gt;($F$335+$C365),INDEX($D$347:$W$347,,$C365)-SUM($D365:AT365),INDEX($D$347:$W$347,,$C365)/$F$335)))</f>
        <v>0</v>
      </c>
      <c r="AV365" s="7">
        <f>IF($F$335="n/a",0,IF(AV$3&lt;=$C365,0,IF(AV$3&gt;($F$335+$C365),INDEX($D$347:$W$347,,$C365)-SUM($D365:AU365),INDEX($D$347:$W$347,,$C365)/$F$335)))</f>
        <v>0</v>
      </c>
      <c r="AW365" s="7">
        <f>IF($F$335="n/a",0,IF(AW$3&lt;=$C365,0,IF(AW$3&gt;($F$335+$C365),INDEX($D$347:$W$347,,$C365)-SUM($D365:AV365),INDEX($D$347:$W$347,,$C365)/$F$335)))</f>
        <v>0</v>
      </c>
      <c r="AX365" s="7">
        <f>IF($F$335="n/a",0,IF(AX$3&lt;=$C365,0,IF(AX$3&gt;($F$335+$C365),INDEX($D$347:$W$347,,$C365)-SUM($D365:AW365),INDEX($D$347:$W$347,,$C365)/$F$335)))</f>
        <v>0</v>
      </c>
      <c r="AY365" s="7">
        <f>IF($F$335="n/a",0,IF(AY$3&lt;=$C365,0,IF(AY$3&gt;($F$335+$C365),INDEX($D$347:$W$347,,$C365)-SUM($D365:AX365),INDEX($D$347:$W$347,,$C365)/$F$335)))</f>
        <v>0</v>
      </c>
      <c r="AZ365" s="7">
        <f>IF($F$335="n/a",0,IF(AZ$3&lt;=$C365,0,IF(AZ$3&gt;($F$335+$C365),INDEX($D$347:$W$347,,$C365)-SUM($D365:AY365),INDEX($D$347:$W$347,,$C365)/$F$335)))</f>
        <v>0</v>
      </c>
      <c r="BA365" s="7">
        <f>IF($F$335="n/a",0,IF(BA$3&lt;=$C365,0,IF(BA$3&gt;($F$335+$C365),INDEX($D$347:$W$347,,$C365)-SUM($D365:AZ365),INDEX($D$347:$W$347,,$C365)/$F$335)))</f>
        <v>0</v>
      </c>
      <c r="BB365" s="7">
        <f>IF($F$335="n/a",0,IF(BB$3&lt;=$C365,0,IF(BB$3&gt;($F$335+$C365),INDEX($D$347:$W$347,,$C365)-SUM($D365:BA365),INDEX($D$347:$W$347,,$C365)/$F$335)))</f>
        <v>0</v>
      </c>
      <c r="BC365" s="7">
        <f>IF($F$335="n/a",0,IF(BC$3&lt;=$C365,0,IF(BC$3&gt;($F$335+$C365),INDEX($D$347:$W$347,,$C365)-SUM($D365:BB365),INDEX($D$347:$W$347,,$C365)/$F$335)))</f>
        <v>0</v>
      </c>
      <c r="BD365" s="7">
        <f>IF($F$335="n/a",0,IF(BD$3&lt;=$C365,0,IF(BD$3&gt;($F$335+$C365),INDEX($D$347:$W$347,,$C365)-SUM($D365:BC365),INDEX($D$347:$W$347,,$C365)/$F$335)))</f>
        <v>0</v>
      </c>
      <c r="BE365" s="7">
        <f>IF($F$335="n/a",0,IF(BE$3&lt;=$C365,0,IF(BE$3&gt;($F$335+$C365),INDEX($D$347:$W$347,,$C365)-SUM($D365:BD365),INDEX($D$347:$W$347,,$C365)/$F$335)))</f>
        <v>0</v>
      </c>
      <c r="BF365" s="7">
        <f>IF($F$335="n/a",0,IF(BF$3&lt;=$C365,0,IF(BF$3&gt;($F$335+$C365),INDEX($D$347:$W$347,,$C365)-SUM($D365:BE365),INDEX($D$347:$W$347,,$C365)/$F$335)))</f>
        <v>0</v>
      </c>
      <c r="BG365" s="7">
        <f>IF($F$335="n/a",0,IF(BG$3&lt;=$C365,0,IF(BG$3&gt;($F$335+$C365),INDEX($D$347:$W$347,,$C365)-SUM($D365:BF365),INDEX($D$347:$W$347,,$C365)/$F$335)))</f>
        <v>0</v>
      </c>
      <c r="BH365" s="7">
        <f>IF($F$335="n/a",0,IF(BH$3&lt;=$C365,0,IF(BH$3&gt;($F$335+$C365),INDEX($D$347:$W$347,,$C365)-SUM($D365:BG365),INDEX($D$347:$W$347,,$C365)/$F$335)))</f>
        <v>0</v>
      </c>
      <c r="BI365" s="7">
        <f>IF($F$335="n/a",0,IF(BI$3&lt;=$C365,0,IF(BI$3&gt;($F$335+$C365),INDEX($D$347:$W$347,,$C365)-SUM($D365:BH365),INDEX($D$347:$W$347,,$C365)/$F$335)))</f>
        <v>0</v>
      </c>
      <c r="BJ365" s="7">
        <f>IF($F$335="n/a",0,IF(BJ$3&lt;=$C365,0,IF(BJ$3&gt;($F$335+$C365),INDEX($D$347:$W$347,,$C365)-SUM($D365:BI365),INDEX($D$347:$W$347,,$C365)/$F$335)))</f>
        <v>0</v>
      </c>
      <c r="BK365" s="7">
        <f>IF($F$335="n/a",0,IF(BK$3&lt;=$C365,0,IF(BK$3&gt;($F$335+$C365),INDEX($D$347:$W$347,,$C365)-SUM($D365:BJ365),INDEX($D$347:$W$347,,$C365)/$F$335)))</f>
        <v>0</v>
      </c>
    </row>
    <row r="366" spans="2:63" outlineLevel="1">
      <c r="B366" s="14">
        <v>2029</v>
      </c>
      <c r="C366">
        <v>17</v>
      </c>
      <c r="D366" s="7"/>
      <c r="E366" s="7">
        <f>IF($F$335="n/a",0,IF(E$3&lt;=$C366,0,IF(E$3&gt;($F$335+$C366),INDEX($D$347:$W$347,,$C366)-SUM($D366:D366),INDEX($D$347:$W$347,,$C366)/$F$335)))</f>
        <v>0</v>
      </c>
      <c r="F366" s="7">
        <f>IF($F$335="n/a",0,IF(F$3&lt;=$C366,0,IF(F$3&gt;($F$335+$C366),INDEX($D$347:$W$347,,$C366)-SUM($D366:E366),INDEX($D$347:$W$347,,$C366)/$F$335)))</f>
        <v>0</v>
      </c>
      <c r="G366" s="7">
        <f>IF($F$335="n/a",0,IF(G$3&lt;=$C366,0,IF(G$3&gt;($F$335+$C366),INDEX($D$347:$W$347,,$C366)-SUM($D366:F366),INDEX($D$347:$W$347,,$C366)/$F$335)))</f>
        <v>0</v>
      </c>
      <c r="H366" s="10">
        <f>IF($F$335="n/a",0,IF(H$3&lt;=$C366,0,IF(H$3&gt;($F$335+$C366),INDEX($D$347:$W$347,,$C366)-SUM($D366:G366),INDEX($D$347:$W$347,,$C366)/$F$335)))</f>
        <v>0</v>
      </c>
      <c r="I366" s="11">
        <f>IF($F$335="n/a",0,IF(I$3&lt;=$C366,0,IF(I$3&gt;($F$335+$C366),INDEX($D$347:$W$347,,$C366)-SUM($D366:H366),INDEX($D$347:$W$347,,$C366)/$F$335)))</f>
        <v>0</v>
      </c>
      <c r="J366" s="7">
        <f>IF($F$335="n/a",0,IF(J$3&lt;=$C366,0,IF(J$3&gt;($F$335+$C366),INDEX($D$347:$W$347,,$C366)-SUM($D366:I366),INDEX($D$347:$W$347,,$C366)/$F$335)))</f>
        <v>0</v>
      </c>
      <c r="K366" s="7">
        <f>IF($F$335="n/a",0,IF(K$3&lt;=$C366,0,IF(K$3&gt;($F$335+$C366),INDEX($D$347:$W$347,,$C366)-SUM($D366:J366),INDEX($D$347:$W$347,,$C366)/$F$335)))</f>
        <v>0</v>
      </c>
      <c r="L366" s="7">
        <f>IF($F$335="n/a",0,IF(L$3&lt;=$C366,0,IF(L$3&gt;($F$335+$C366),INDEX($D$347:$W$347,,$C366)-SUM($D366:K366),INDEX($D$347:$W$347,,$C366)/$F$335)))</f>
        <v>0</v>
      </c>
      <c r="M366" s="7">
        <f>IF($F$335="n/a",0,IF(M$3&lt;=$C366,0,IF(M$3&gt;($F$335+$C366),INDEX($D$347:$W$347,,$C366)-SUM($D366:L366),INDEX($D$347:$W$347,,$C366)/$F$335)))</f>
        <v>0</v>
      </c>
      <c r="N366" s="7">
        <f>IF($F$335="n/a",0,IF(N$3&lt;=$C366,0,IF(N$3&gt;($F$335+$C366),INDEX($D$347:$W$347,,$C366)-SUM($D366:M366),INDEX($D$347:$W$347,,$C366)/$F$335)))</f>
        <v>0</v>
      </c>
      <c r="O366" s="7">
        <f>IF($F$335="n/a",0,IF(O$3&lt;=$C366,0,IF(O$3&gt;($F$335+$C366),INDEX($D$347:$W$347,,$C366)-SUM($D366:N366),INDEX($D$347:$W$347,,$C366)/$F$335)))</f>
        <v>0</v>
      </c>
      <c r="P366" s="7">
        <f>IF($F$335="n/a",0,IF(P$3&lt;=$C366,0,IF(P$3&gt;($F$335+$C366),INDEX($D$347:$W$347,,$C366)-SUM($D366:O366),INDEX($D$347:$W$347,,$C366)/$F$335)))</f>
        <v>0</v>
      </c>
      <c r="Q366" s="7">
        <f>IF($F$335="n/a",0,IF(Q$3&lt;=$C366,0,IF(Q$3&gt;($F$335+$C366),INDEX($D$347:$W$347,,$C366)-SUM($D366:P366),INDEX($D$347:$W$347,,$C366)/$F$335)))</f>
        <v>0</v>
      </c>
      <c r="R366" s="7">
        <f>IF($F$335="n/a",0,IF(R$3&lt;=$C366,0,IF(R$3&gt;($F$335+$C366),INDEX($D$347:$W$347,,$C366)-SUM($D366:Q366),INDEX($D$347:$W$347,,$C366)/$F$335)))</f>
        <v>0</v>
      </c>
      <c r="S366" s="7">
        <f>IF($F$335="n/a",0,IF(S$3&lt;=$C366,0,IF(S$3&gt;($F$335+$C366),INDEX($D$347:$W$347,,$C366)-SUM($D366:R366),INDEX($D$347:$W$347,,$C366)/$F$335)))</f>
        <v>0</v>
      </c>
      <c r="T366" s="7">
        <f>IF($F$335="n/a",0,IF(T$3&lt;=$C366,0,IF(T$3&gt;($F$335+$C366),INDEX($D$347:$W$347,,$C366)-SUM($D366:S366),INDEX($D$347:$W$347,,$C366)/$F$335)))</f>
        <v>0</v>
      </c>
      <c r="U366" s="7">
        <f>IF($F$335="n/a",0,IF(U$3&lt;=$C366,0,IF(U$3&gt;($F$335+$C366),INDEX($D$347:$W$347,,$C366)-SUM($D366:T366),INDEX($D$347:$W$347,,$C366)/$F$335)))</f>
        <v>0</v>
      </c>
      <c r="V366" s="7">
        <f>IF($F$335="n/a",0,IF(V$3&lt;=$C366,0,IF(V$3&gt;($F$335+$C366),INDEX($D$347:$W$347,,$C366)-SUM($D366:U366),INDEX($D$347:$W$347,,$C366)/$F$335)))</f>
        <v>0</v>
      </c>
      <c r="W366" s="7">
        <f>IF($F$335="n/a",0,IF(W$3&lt;=$C366,0,IF(W$3&gt;($F$335+$C366),INDEX($D$347:$W$347,,$C366)-SUM($D366:V366),INDEX($D$347:$W$347,,$C366)/$F$335)))</f>
        <v>0</v>
      </c>
      <c r="X366" s="7">
        <f>IF($F$335="n/a",0,IF(X$3&lt;=$C366,0,IF(X$3&gt;($F$335+$C366),INDEX($D$347:$W$347,,$C366)-SUM($D366:W366),INDEX($D$347:$W$347,,$C366)/$F$335)))</f>
        <v>0</v>
      </c>
      <c r="Y366" s="7">
        <f>IF($F$335="n/a",0,IF(Y$3&lt;=$C366,0,IF(Y$3&gt;($F$335+$C366),INDEX($D$347:$W$347,,$C366)-SUM($D366:X366),INDEX($D$347:$W$347,,$C366)/$F$335)))</f>
        <v>0</v>
      </c>
      <c r="Z366" s="7">
        <f>IF($F$335="n/a",0,IF(Z$3&lt;=$C366,0,IF(Z$3&gt;($F$335+$C366),INDEX($D$347:$W$347,,$C366)-SUM($D366:Y366),INDEX($D$347:$W$347,,$C366)/$F$335)))</f>
        <v>0</v>
      </c>
      <c r="AA366" s="7">
        <f>IF($F$335="n/a",0,IF(AA$3&lt;=$C366,0,IF(AA$3&gt;($F$335+$C366),INDEX($D$347:$W$347,,$C366)-SUM($D366:Z366),INDEX($D$347:$W$347,,$C366)/$F$335)))</f>
        <v>0</v>
      </c>
      <c r="AB366" s="7">
        <f>IF($F$335="n/a",0,IF(AB$3&lt;=$C366,0,IF(AB$3&gt;($F$335+$C366),INDEX($D$347:$W$347,,$C366)-SUM($D366:AA366),INDEX($D$347:$W$347,,$C366)/$F$335)))</f>
        <v>0</v>
      </c>
      <c r="AC366" s="7">
        <f>IF($F$335="n/a",0,IF(AC$3&lt;=$C366,0,IF(AC$3&gt;($F$335+$C366),INDEX($D$347:$W$347,,$C366)-SUM($D366:AB366),INDEX($D$347:$W$347,,$C366)/$F$335)))</f>
        <v>0</v>
      </c>
      <c r="AD366" s="7">
        <f>IF($F$335="n/a",0,IF(AD$3&lt;=$C366,0,IF(AD$3&gt;($F$335+$C366),INDEX($D$347:$W$347,,$C366)-SUM($D366:AC366),INDEX($D$347:$W$347,,$C366)/$F$335)))</f>
        <v>0</v>
      </c>
      <c r="AE366" s="7">
        <f>IF($F$335="n/a",0,IF(AE$3&lt;=$C366,0,IF(AE$3&gt;($F$335+$C366),INDEX($D$347:$W$347,,$C366)-SUM($D366:AD366),INDEX($D$347:$W$347,,$C366)/$F$335)))</f>
        <v>0</v>
      </c>
      <c r="AF366" s="7">
        <f>IF($F$335="n/a",0,IF(AF$3&lt;=$C366,0,IF(AF$3&gt;($F$335+$C366),INDEX($D$347:$W$347,,$C366)-SUM($D366:AE366),INDEX($D$347:$W$347,,$C366)/$F$335)))</f>
        <v>0</v>
      </c>
      <c r="AG366" s="7">
        <f>IF($F$335="n/a",0,IF(AG$3&lt;=$C366,0,IF(AG$3&gt;($F$335+$C366),INDEX($D$347:$W$347,,$C366)-SUM($D366:AF366),INDEX($D$347:$W$347,,$C366)/$F$335)))</f>
        <v>0</v>
      </c>
      <c r="AH366" s="7">
        <f>IF($F$335="n/a",0,IF(AH$3&lt;=$C366,0,IF(AH$3&gt;($F$335+$C366),INDEX($D$347:$W$347,,$C366)-SUM($D366:AG366),INDEX($D$347:$W$347,,$C366)/$F$335)))</f>
        <v>0</v>
      </c>
      <c r="AI366" s="7">
        <f>IF($F$335="n/a",0,IF(AI$3&lt;=$C366,0,IF(AI$3&gt;($F$335+$C366),INDEX($D$347:$W$347,,$C366)-SUM($D366:AH366),INDEX($D$347:$W$347,,$C366)/$F$335)))</f>
        <v>0</v>
      </c>
      <c r="AJ366" s="7">
        <f>IF($F$335="n/a",0,IF(AJ$3&lt;=$C366,0,IF(AJ$3&gt;($F$335+$C366),INDEX($D$347:$W$347,,$C366)-SUM($D366:AI366),INDEX($D$347:$W$347,,$C366)/$F$335)))</f>
        <v>0</v>
      </c>
      <c r="AK366" s="7">
        <f>IF($F$335="n/a",0,IF(AK$3&lt;=$C366,0,IF(AK$3&gt;($F$335+$C366),INDEX($D$347:$W$347,,$C366)-SUM($D366:AJ366),INDEX($D$347:$W$347,,$C366)/$F$335)))</f>
        <v>0</v>
      </c>
      <c r="AL366" s="7">
        <f>IF($F$335="n/a",0,IF(AL$3&lt;=$C366,0,IF(AL$3&gt;($F$335+$C366),INDEX($D$347:$W$347,,$C366)-SUM($D366:AK366),INDEX($D$347:$W$347,,$C366)/$F$335)))</f>
        <v>0</v>
      </c>
      <c r="AM366" s="7">
        <f>IF($F$335="n/a",0,IF(AM$3&lt;=$C366,0,IF(AM$3&gt;($F$335+$C366),INDEX($D$347:$W$347,,$C366)-SUM($D366:AL366),INDEX($D$347:$W$347,,$C366)/$F$335)))</f>
        <v>0</v>
      </c>
      <c r="AN366" s="7">
        <f>IF($F$335="n/a",0,IF(AN$3&lt;=$C366,0,IF(AN$3&gt;($F$335+$C366),INDEX($D$347:$W$347,,$C366)-SUM($D366:AM366),INDEX($D$347:$W$347,,$C366)/$F$335)))</f>
        <v>0</v>
      </c>
      <c r="AO366" s="7">
        <f>IF($F$335="n/a",0,IF(AO$3&lt;=$C366,0,IF(AO$3&gt;($F$335+$C366),INDEX($D$347:$W$347,,$C366)-SUM($D366:AN366),INDEX($D$347:$W$347,,$C366)/$F$335)))</f>
        <v>0</v>
      </c>
      <c r="AP366" s="7">
        <f>IF($F$335="n/a",0,IF(AP$3&lt;=$C366,0,IF(AP$3&gt;($F$335+$C366),INDEX($D$347:$W$347,,$C366)-SUM($D366:AO366),INDEX($D$347:$W$347,,$C366)/$F$335)))</f>
        <v>0</v>
      </c>
      <c r="AQ366" s="7">
        <f>IF($F$335="n/a",0,IF(AQ$3&lt;=$C366,0,IF(AQ$3&gt;($F$335+$C366),INDEX($D$347:$W$347,,$C366)-SUM($D366:AP366),INDEX($D$347:$W$347,,$C366)/$F$335)))</f>
        <v>0</v>
      </c>
      <c r="AR366" s="7">
        <f>IF($F$335="n/a",0,IF(AR$3&lt;=$C366,0,IF(AR$3&gt;($F$335+$C366),INDEX($D$347:$W$347,,$C366)-SUM($D366:AQ366),INDEX($D$347:$W$347,,$C366)/$F$335)))</f>
        <v>0</v>
      </c>
      <c r="AS366" s="7">
        <f>IF($F$335="n/a",0,IF(AS$3&lt;=$C366,0,IF(AS$3&gt;($F$335+$C366),INDEX($D$347:$W$347,,$C366)-SUM($D366:AR366),INDEX($D$347:$W$347,,$C366)/$F$335)))</f>
        <v>0</v>
      </c>
      <c r="AT366" s="7">
        <f>IF($F$335="n/a",0,IF(AT$3&lt;=$C366,0,IF(AT$3&gt;($F$335+$C366),INDEX($D$347:$W$347,,$C366)-SUM($D366:AS366),INDEX($D$347:$W$347,,$C366)/$F$335)))</f>
        <v>0</v>
      </c>
      <c r="AU366" s="7">
        <f>IF($F$335="n/a",0,IF(AU$3&lt;=$C366,0,IF(AU$3&gt;($F$335+$C366),INDEX($D$347:$W$347,,$C366)-SUM($D366:AT366),INDEX($D$347:$W$347,,$C366)/$F$335)))</f>
        <v>0</v>
      </c>
      <c r="AV366" s="7">
        <f>IF($F$335="n/a",0,IF(AV$3&lt;=$C366,0,IF(AV$3&gt;($F$335+$C366),INDEX($D$347:$W$347,,$C366)-SUM($D366:AU366),INDEX($D$347:$W$347,,$C366)/$F$335)))</f>
        <v>0</v>
      </c>
      <c r="AW366" s="7">
        <f>IF($F$335="n/a",0,IF(AW$3&lt;=$C366,0,IF(AW$3&gt;($F$335+$C366),INDEX($D$347:$W$347,,$C366)-SUM($D366:AV366),INDEX($D$347:$W$347,,$C366)/$F$335)))</f>
        <v>0</v>
      </c>
      <c r="AX366" s="7">
        <f>IF($F$335="n/a",0,IF(AX$3&lt;=$C366,0,IF(AX$3&gt;($F$335+$C366),INDEX($D$347:$W$347,,$C366)-SUM($D366:AW366),INDEX($D$347:$W$347,,$C366)/$F$335)))</f>
        <v>0</v>
      </c>
      <c r="AY366" s="7">
        <f>IF($F$335="n/a",0,IF(AY$3&lt;=$C366,0,IF(AY$3&gt;($F$335+$C366),INDEX($D$347:$W$347,,$C366)-SUM($D366:AX366),INDEX($D$347:$W$347,,$C366)/$F$335)))</f>
        <v>0</v>
      </c>
      <c r="AZ366" s="7">
        <f>IF($F$335="n/a",0,IF(AZ$3&lt;=$C366,0,IF(AZ$3&gt;($F$335+$C366),INDEX($D$347:$W$347,,$C366)-SUM($D366:AY366),INDEX($D$347:$W$347,,$C366)/$F$335)))</f>
        <v>0</v>
      </c>
      <c r="BA366" s="7">
        <f>IF($F$335="n/a",0,IF(BA$3&lt;=$C366,0,IF(BA$3&gt;($F$335+$C366),INDEX($D$347:$W$347,,$C366)-SUM($D366:AZ366),INDEX($D$347:$W$347,,$C366)/$F$335)))</f>
        <v>0</v>
      </c>
      <c r="BB366" s="7">
        <f>IF($F$335="n/a",0,IF(BB$3&lt;=$C366,0,IF(BB$3&gt;($F$335+$C366),INDEX($D$347:$W$347,,$C366)-SUM($D366:BA366),INDEX($D$347:$W$347,,$C366)/$F$335)))</f>
        <v>0</v>
      </c>
      <c r="BC366" s="7">
        <f>IF($F$335="n/a",0,IF(BC$3&lt;=$C366,0,IF(BC$3&gt;($F$335+$C366),INDEX($D$347:$W$347,,$C366)-SUM($D366:BB366),INDEX($D$347:$W$347,,$C366)/$F$335)))</f>
        <v>0</v>
      </c>
      <c r="BD366" s="7">
        <f>IF($F$335="n/a",0,IF(BD$3&lt;=$C366,0,IF(BD$3&gt;($F$335+$C366),INDEX($D$347:$W$347,,$C366)-SUM($D366:BC366),INDEX($D$347:$W$347,,$C366)/$F$335)))</f>
        <v>0</v>
      </c>
      <c r="BE366" s="7">
        <f>IF($F$335="n/a",0,IF(BE$3&lt;=$C366,0,IF(BE$3&gt;($F$335+$C366),INDEX($D$347:$W$347,,$C366)-SUM($D366:BD366),INDEX($D$347:$W$347,,$C366)/$F$335)))</f>
        <v>0</v>
      </c>
      <c r="BF366" s="7">
        <f>IF($F$335="n/a",0,IF(BF$3&lt;=$C366,0,IF(BF$3&gt;($F$335+$C366),INDEX($D$347:$W$347,,$C366)-SUM($D366:BE366),INDEX($D$347:$W$347,,$C366)/$F$335)))</f>
        <v>0</v>
      </c>
      <c r="BG366" s="7">
        <f>IF($F$335="n/a",0,IF(BG$3&lt;=$C366,0,IF(BG$3&gt;($F$335+$C366),INDEX($D$347:$W$347,,$C366)-SUM($D366:BF366),INDEX($D$347:$W$347,,$C366)/$F$335)))</f>
        <v>0</v>
      </c>
      <c r="BH366" s="7">
        <f>IF($F$335="n/a",0,IF(BH$3&lt;=$C366,0,IF(BH$3&gt;($F$335+$C366),INDEX($D$347:$W$347,,$C366)-SUM($D366:BG366),INDEX($D$347:$W$347,,$C366)/$F$335)))</f>
        <v>0</v>
      </c>
      <c r="BI366" s="7">
        <f>IF($F$335="n/a",0,IF(BI$3&lt;=$C366,0,IF(BI$3&gt;($F$335+$C366),INDEX($D$347:$W$347,,$C366)-SUM($D366:BH366),INDEX($D$347:$W$347,,$C366)/$F$335)))</f>
        <v>0</v>
      </c>
      <c r="BJ366" s="7">
        <f>IF($F$335="n/a",0,IF(BJ$3&lt;=$C366,0,IF(BJ$3&gt;($F$335+$C366),INDEX($D$347:$W$347,,$C366)-SUM($D366:BI366),INDEX($D$347:$W$347,,$C366)/$F$335)))</f>
        <v>0</v>
      </c>
      <c r="BK366" s="7">
        <f>IF($F$335="n/a",0,IF(BK$3&lt;=$C366,0,IF(BK$3&gt;($F$335+$C366),INDEX($D$347:$W$347,,$C366)-SUM($D366:BJ366),INDEX($D$347:$W$347,,$C366)/$F$335)))</f>
        <v>0</v>
      </c>
    </row>
    <row r="367" spans="2:63" outlineLevel="1">
      <c r="B367" s="14">
        <v>2030</v>
      </c>
      <c r="C367">
        <v>18</v>
      </c>
      <c r="D367" s="7"/>
      <c r="E367" s="7">
        <f>IF($F$335="n/a",0,IF(E$3&lt;=$C367,0,IF(E$3&gt;($F$335+$C367),INDEX($D$347:$W$347,,$C367)-SUM($D367:D367),INDEX($D$347:$W$347,,$C367)/$F$335)))</f>
        <v>0</v>
      </c>
      <c r="F367" s="7">
        <f>IF($F$335="n/a",0,IF(F$3&lt;=$C367,0,IF(F$3&gt;($F$335+$C367),INDEX($D$347:$W$347,,$C367)-SUM($D367:E367),INDEX($D$347:$W$347,,$C367)/$F$335)))</f>
        <v>0</v>
      </c>
      <c r="G367" s="7">
        <f>IF($F$335="n/a",0,IF(G$3&lt;=$C367,0,IF(G$3&gt;($F$335+$C367),INDEX($D$347:$W$347,,$C367)-SUM($D367:F367),INDEX($D$347:$W$347,,$C367)/$F$335)))</f>
        <v>0</v>
      </c>
      <c r="H367" s="10">
        <f>IF($F$335="n/a",0,IF(H$3&lt;=$C367,0,IF(H$3&gt;($F$335+$C367),INDEX($D$347:$W$347,,$C367)-SUM($D367:G367),INDEX($D$347:$W$347,,$C367)/$F$335)))</f>
        <v>0</v>
      </c>
      <c r="I367" s="11">
        <f>IF($F$335="n/a",0,IF(I$3&lt;=$C367,0,IF(I$3&gt;($F$335+$C367),INDEX($D$347:$W$347,,$C367)-SUM($D367:H367),INDEX($D$347:$W$347,,$C367)/$F$335)))</f>
        <v>0</v>
      </c>
      <c r="J367" s="7">
        <f>IF($F$335="n/a",0,IF(J$3&lt;=$C367,0,IF(J$3&gt;($F$335+$C367),INDEX($D$347:$W$347,,$C367)-SUM($D367:I367),INDEX($D$347:$W$347,,$C367)/$F$335)))</f>
        <v>0</v>
      </c>
      <c r="K367" s="7">
        <f>IF($F$335="n/a",0,IF(K$3&lt;=$C367,0,IF(K$3&gt;($F$335+$C367),INDEX($D$347:$W$347,,$C367)-SUM($D367:J367),INDEX($D$347:$W$347,,$C367)/$F$335)))</f>
        <v>0</v>
      </c>
      <c r="L367" s="7">
        <f>IF($F$335="n/a",0,IF(L$3&lt;=$C367,0,IF(L$3&gt;($F$335+$C367),INDEX($D$347:$W$347,,$C367)-SUM($D367:K367),INDEX($D$347:$W$347,,$C367)/$F$335)))</f>
        <v>0</v>
      </c>
      <c r="M367" s="7">
        <f>IF($F$335="n/a",0,IF(M$3&lt;=$C367,0,IF(M$3&gt;($F$335+$C367),INDEX($D$347:$W$347,,$C367)-SUM($D367:L367),INDEX($D$347:$W$347,,$C367)/$F$335)))</f>
        <v>0</v>
      </c>
      <c r="N367" s="7">
        <f>IF($F$335="n/a",0,IF(N$3&lt;=$C367,0,IF(N$3&gt;($F$335+$C367),INDEX($D$347:$W$347,,$C367)-SUM($D367:M367),INDEX($D$347:$W$347,,$C367)/$F$335)))</f>
        <v>0</v>
      </c>
      <c r="O367" s="7">
        <f>IF($F$335="n/a",0,IF(O$3&lt;=$C367,0,IF(O$3&gt;($F$335+$C367),INDEX($D$347:$W$347,,$C367)-SUM($D367:N367),INDEX($D$347:$W$347,,$C367)/$F$335)))</f>
        <v>0</v>
      </c>
      <c r="P367" s="7">
        <f>IF($F$335="n/a",0,IF(P$3&lt;=$C367,0,IF(P$3&gt;($F$335+$C367),INDEX($D$347:$W$347,,$C367)-SUM($D367:O367),INDEX($D$347:$W$347,,$C367)/$F$335)))</f>
        <v>0</v>
      </c>
      <c r="Q367" s="7">
        <f>IF($F$335="n/a",0,IF(Q$3&lt;=$C367,0,IF(Q$3&gt;($F$335+$C367),INDEX($D$347:$W$347,,$C367)-SUM($D367:P367),INDEX($D$347:$W$347,,$C367)/$F$335)))</f>
        <v>0</v>
      </c>
      <c r="R367" s="7">
        <f>IF($F$335="n/a",0,IF(R$3&lt;=$C367,0,IF(R$3&gt;($F$335+$C367),INDEX($D$347:$W$347,,$C367)-SUM($D367:Q367),INDEX($D$347:$W$347,,$C367)/$F$335)))</f>
        <v>0</v>
      </c>
      <c r="S367" s="7">
        <f>IF($F$335="n/a",0,IF(S$3&lt;=$C367,0,IF(S$3&gt;($F$335+$C367),INDEX($D$347:$W$347,,$C367)-SUM($D367:R367),INDEX($D$347:$W$347,,$C367)/$F$335)))</f>
        <v>0</v>
      </c>
      <c r="T367" s="7">
        <f>IF($F$335="n/a",0,IF(T$3&lt;=$C367,0,IF(T$3&gt;($F$335+$C367),INDEX($D$347:$W$347,,$C367)-SUM($D367:S367),INDEX($D$347:$W$347,,$C367)/$F$335)))</f>
        <v>0</v>
      </c>
      <c r="U367" s="7">
        <f>IF($F$335="n/a",0,IF(U$3&lt;=$C367,0,IF(U$3&gt;($F$335+$C367),INDEX($D$347:$W$347,,$C367)-SUM($D367:T367),INDEX($D$347:$W$347,,$C367)/$F$335)))</f>
        <v>0</v>
      </c>
      <c r="V367" s="7">
        <f>IF($F$335="n/a",0,IF(V$3&lt;=$C367,0,IF(V$3&gt;($F$335+$C367),INDEX($D$347:$W$347,,$C367)-SUM($D367:U367),INDEX($D$347:$W$347,,$C367)/$F$335)))</f>
        <v>0</v>
      </c>
      <c r="W367" s="7">
        <f>IF($F$335="n/a",0,IF(W$3&lt;=$C367,0,IF(W$3&gt;($F$335+$C367),INDEX($D$347:$W$347,,$C367)-SUM($D367:V367),INDEX($D$347:$W$347,,$C367)/$F$335)))</f>
        <v>0</v>
      </c>
      <c r="X367" s="7">
        <f>IF($F$335="n/a",0,IF(X$3&lt;=$C367,0,IF(X$3&gt;($F$335+$C367),INDEX($D$347:$W$347,,$C367)-SUM($D367:W367),INDEX($D$347:$W$347,,$C367)/$F$335)))</f>
        <v>0</v>
      </c>
      <c r="Y367" s="7">
        <f>IF($F$335="n/a",0,IF(Y$3&lt;=$C367,0,IF(Y$3&gt;($F$335+$C367),INDEX($D$347:$W$347,,$C367)-SUM($D367:X367),INDEX($D$347:$W$347,,$C367)/$F$335)))</f>
        <v>0</v>
      </c>
      <c r="Z367" s="7">
        <f>IF($F$335="n/a",0,IF(Z$3&lt;=$C367,0,IF(Z$3&gt;($F$335+$C367),INDEX($D$347:$W$347,,$C367)-SUM($D367:Y367),INDEX($D$347:$W$347,,$C367)/$F$335)))</f>
        <v>0</v>
      </c>
      <c r="AA367" s="7">
        <f>IF($F$335="n/a",0,IF(AA$3&lt;=$C367,0,IF(AA$3&gt;($F$335+$C367),INDEX($D$347:$W$347,,$C367)-SUM($D367:Z367),INDEX($D$347:$W$347,,$C367)/$F$335)))</f>
        <v>0</v>
      </c>
      <c r="AB367" s="7">
        <f>IF($F$335="n/a",0,IF(AB$3&lt;=$C367,0,IF(AB$3&gt;($F$335+$C367),INDEX($D$347:$W$347,,$C367)-SUM($D367:AA367),INDEX($D$347:$W$347,,$C367)/$F$335)))</f>
        <v>0</v>
      </c>
      <c r="AC367" s="7">
        <f>IF($F$335="n/a",0,IF(AC$3&lt;=$C367,0,IF(AC$3&gt;($F$335+$C367),INDEX($D$347:$W$347,,$C367)-SUM($D367:AB367),INDEX($D$347:$W$347,,$C367)/$F$335)))</f>
        <v>0</v>
      </c>
      <c r="AD367" s="7">
        <f>IF($F$335="n/a",0,IF(AD$3&lt;=$C367,0,IF(AD$3&gt;($F$335+$C367),INDEX($D$347:$W$347,,$C367)-SUM($D367:AC367),INDEX($D$347:$W$347,,$C367)/$F$335)))</f>
        <v>0</v>
      </c>
      <c r="AE367" s="7">
        <f>IF($F$335="n/a",0,IF(AE$3&lt;=$C367,0,IF(AE$3&gt;($F$335+$C367),INDEX($D$347:$W$347,,$C367)-SUM($D367:AD367),INDEX($D$347:$W$347,,$C367)/$F$335)))</f>
        <v>0</v>
      </c>
      <c r="AF367" s="7">
        <f>IF($F$335="n/a",0,IF(AF$3&lt;=$C367,0,IF(AF$3&gt;($F$335+$C367),INDEX($D$347:$W$347,,$C367)-SUM($D367:AE367),INDEX($D$347:$W$347,,$C367)/$F$335)))</f>
        <v>0</v>
      </c>
      <c r="AG367" s="7">
        <f>IF($F$335="n/a",0,IF(AG$3&lt;=$C367,0,IF(AG$3&gt;($F$335+$C367),INDEX($D$347:$W$347,,$C367)-SUM($D367:AF367),INDEX($D$347:$W$347,,$C367)/$F$335)))</f>
        <v>0</v>
      </c>
      <c r="AH367" s="7">
        <f>IF($F$335="n/a",0,IF(AH$3&lt;=$C367,0,IF(AH$3&gt;($F$335+$C367),INDEX($D$347:$W$347,,$C367)-SUM($D367:AG367),INDEX($D$347:$W$347,,$C367)/$F$335)))</f>
        <v>0</v>
      </c>
      <c r="AI367" s="7">
        <f>IF($F$335="n/a",0,IF(AI$3&lt;=$C367,0,IF(AI$3&gt;($F$335+$C367),INDEX($D$347:$W$347,,$C367)-SUM($D367:AH367),INDEX($D$347:$W$347,,$C367)/$F$335)))</f>
        <v>0</v>
      </c>
      <c r="AJ367" s="7">
        <f>IF($F$335="n/a",0,IF(AJ$3&lt;=$C367,0,IF(AJ$3&gt;($F$335+$C367),INDEX($D$347:$W$347,,$C367)-SUM($D367:AI367),INDEX($D$347:$W$347,,$C367)/$F$335)))</f>
        <v>0</v>
      </c>
      <c r="AK367" s="7">
        <f>IF($F$335="n/a",0,IF(AK$3&lt;=$C367,0,IF(AK$3&gt;($F$335+$C367),INDEX($D$347:$W$347,,$C367)-SUM($D367:AJ367),INDEX($D$347:$W$347,,$C367)/$F$335)))</f>
        <v>0</v>
      </c>
      <c r="AL367" s="7">
        <f>IF($F$335="n/a",0,IF(AL$3&lt;=$C367,0,IF(AL$3&gt;($F$335+$C367),INDEX($D$347:$W$347,,$C367)-SUM($D367:AK367),INDEX($D$347:$W$347,,$C367)/$F$335)))</f>
        <v>0</v>
      </c>
      <c r="AM367" s="7">
        <f>IF($F$335="n/a",0,IF(AM$3&lt;=$C367,0,IF(AM$3&gt;($F$335+$C367),INDEX($D$347:$W$347,,$C367)-SUM($D367:AL367),INDEX($D$347:$W$347,,$C367)/$F$335)))</f>
        <v>0</v>
      </c>
      <c r="AN367" s="7">
        <f>IF($F$335="n/a",0,IF(AN$3&lt;=$C367,0,IF(AN$3&gt;($F$335+$C367),INDEX($D$347:$W$347,,$C367)-SUM($D367:AM367),INDEX($D$347:$W$347,,$C367)/$F$335)))</f>
        <v>0</v>
      </c>
      <c r="AO367" s="7">
        <f>IF($F$335="n/a",0,IF(AO$3&lt;=$C367,0,IF(AO$3&gt;($F$335+$C367),INDEX($D$347:$W$347,,$C367)-SUM($D367:AN367),INDEX($D$347:$W$347,,$C367)/$F$335)))</f>
        <v>0</v>
      </c>
      <c r="AP367" s="7">
        <f>IF($F$335="n/a",0,IF(AP$3&lt;=$C367,0,IF(AP$3&gt;($F$335+$C367),INDEX($D$347:$W$347,,$C367)-SUM($D367:AO367),INDEX($D$347:$W$347,,$C367)/$F$335)))</f>
        <v>0</v>
      </c>
      <c r="AQ367" s="7">
        <f>IF($F$335="n/a",0,IF(AQ$3&lt;=$C367,0,IF(AQ$3&gt;($F$335+$C367),INDEX($D$347:$W$347,,$C367)-SUM($D367:AP367),INDEX($D$347:$W$347,,$C367)/$F$335)))</f>
        <v>0</v>
      </c>
      <c r="AR367" s="7">
        <f>IF($F$335="n/a",0,IF(AR$3&lt;=$C367,0,IF(AR$3&gt;($F$335+$C367),INDEX($D$347:$W$347,,$C367)-SUM($D367:AQ367),INDEX($D$347:$W$347,,$C367)/$F$335)))</f>
        <v>0</v>
      </c>
      <c r="AS367" s="7">
        <f>IF($F$335="n/a",0,IF(AS$3&lt;=$C367,0,IF(AS$3&gt;($F$335+$C367),INDEX($D$347:$W$347,,$C367)-SUM($D367:AR367),INDEX($D$347:$W$347,,$C367)/$F$335)))</f>
        <v>0</v>
      </c>
      <c r="AT367" s="7">
        <f>IF($F$335="n/a",0,IF(AT$3&lt;=$C367,0,IF(AT$3&gt;($F$335+$C367),INDEX($D$347:$W$347,,$C367)-SUM($D367:AS367),INDEX($D$347:$W$347,,$C367)/$F$335)))</f>
        <v>0</v>
      </c>
      <c r="AU367" s="7">
        <f>IF($F$335="n/a",0,IF(AU$3&lt;=$C367,0,IF(AU$3&gt;($F$335+$C367),INDEX($D$347:$W$347,,$C367)-SUM($D367:AT367),INDEX($D$347:$W$347,,$C367)/$F$335)))</f>
        <v>0</v>
      </c>
      <c r="AV367" s="7">
        <f>IF($F$335="n/a",0,IF(AV$3&lt;=$C367,0,IF(AV$3&gt;($F$335+$C367),INDEX($D$347:$W$347,,$C367)-SUM($D367:AU367),INDEX($D$347:$W$347,,$C367)/$F$335)))</f>
        <v>0</v>
      </c>
      <c r="AW367" s="7">
        <f>IF($F$335="n/a",0,IF(AW$3&lt;=$C367,0,IF(AW$3&gt;($F$335+$C367),INDEX($D$347:$W$347,,$C367)-SUM($D367:AV367),INDEX($D$347:$W$347,,$C367)/$F$335)))</f>
        <v>0</v>
      </c>
      <c r="AX367" s="7">
        <f>IF($F$335="n/a",0,IF(AX$3&lt;=$C367,0,IF(AX$3&gt;($F$335+$C367),INDEX($D$347:$W$347,,$C367)-SUM($D367:AW367),INDEX($D$347:$W$347,,$C367)/$F$335)))</f>
        <v>0</v>
      </c>
      <c r="AY367" s="7">
        <f>IF($F$335="n/a",0,IF(AY$3&lt;=$C367,0,IF(AY$3&gt;($F$335+$C367),INDEX($D$347:$W$347,,$C367)-SUM($D367:AX367),INDEX($D$347:$W$347,,$C367)/$F$335)))</f>
        <v>0</v>
      </c>
      <c r="AZ367" s="7">
        <f>IF($F$335="n/a",0,IF(AZ$3&lt;=$C367,0,IF(AZ$3&gt;($F$335+$C367),INDEX($D$347:$W$347,,$C367)-SUM($D367:AY367),INDEX($D$347:$W$347,,$C367)/$F$335)))</f>
        <v>0</v>
      </c>
      <c r="BA367" s="7">
        <f>IF($F$335="n/a",0,IF(BA$3&lt;=$C367,0,IF(BA$3&gt;($F$335+$C367),INDEX($D$347:$W$347,,$C367)-SUM($D367:AZ367),INDEX($D$347:$W$347,,$C367)/$F$335)))</f>
        <v>0</v>
      </c>
      <c r="BB367" s="7">
        <f>IF($F$335="n/a",0,IF(BB$3&lt;=$C367,0,IF(BB$3&gt;($F$335+$C367),INDEX($D$347:$W$347,,$C367)-SUM($D367:BA367),INDEX($D$347:$W$347,,$C367)/$F$335)))</f>
        <v>0</v>
      </c>
      <c r="BC367" s="7">
        <f>IF($F$335="n/a",0,IF(BC$3&lt;=$C367,0,IF(BC$3&gt;($F$335+$C367),INDEX($D$347:$W$347,,$C367)-SUM($D367:BB367),INDEX($D$347:$W$347,,$C367)/$F$335)))</f>
        <v>0</v>
      </c>
      <c r="BD367" s="7">
        <f>IF($F$335="n/a",0,IF(BD$3&lt;=$C367,0,IF(BD$3&gt;($F$335+$C367),INDEX($D$347:$W$347,,$C367)-SUM($D367:BC367),INDEX($D$347:$W$347,,$C367)/$F$335)))</f>
        <v>0</v>
      </c>
      <c r="BE367" s="7">
        <f>IF($F$335="n/a",0,IF(BE$3&lt;=$C367,0,IF(BE$3&gt;($F$335+$C367),INDEX($D$347:$W$347,,$C367)-SUM($D367:BD367),INDEX($D$347:$W$347,,$C367)/$F$335)))</f>
        <v>0</v>
      </c>
      <c r="BF367" s="7">
        <f>IF($F$335="n/a",0,IF(BF$3&lt;=$C367,0,IF(BF$3&gt;($F$335+$C367),INDEX($D$347:$W$347,,$C367)-SUM($D367:BE367),INDEX($D$347:$W$347,,$C367)/$F$335)))</f>
        <v>0</v>
      </c>
      <c r="BG367" s="7">
        <f>IF($F$335="n/a",0,IF(BG$3&lt;=$C367,0,IF(BG$3&gt;($F$335+$C367),INDEX($D$347:$W$347,,$C367)-SUM($D367:BF367),INDEX($D$347:$W$347,,$C367)/$F$335)))</f>
        <v>0</v>
      </c>
      <c r="BH367" s="7">
        <f>IF($F$335="n/a",0,IF(BH$3&lt;=$C367,0,IF(BH$3&gt;($F$335+$C367),INDEX($D$347:$W$347,,$C367)-SUM($D367:BG367),INDEX($D$347:$W$347,,$C367)/$F$335)))</f>
        <v>0</v>
      </c>
      <c r="BI367" s="7">
        <f>IF($F$335="n/a",0,IF(BI$3&lt;=$C367,0,IF(BI$3&gt;($F$335+$C367),INDEX($D$347:$W$347,,$C367)-SUM($D367:BH367),INDEX($D$347:$W$347,,$C367)/$F$335)))</f>
        <v>0</v>
      </c>
      <c r="BJ367" s="7">
        <f>IF($F$335="n/a",0,IF(BJ$3&lt;=$C367,0,IF(BJ$3&gt;($F$335+$C367),INDEX($D$347:$W$347,,$C367)-SUM($D367:BI367),INDEX($D$347:$W$347,,$C367)/$F$335)))</f>
        <v>0</v>
      </c>
      <c r="BK367" s="7">
        <f>IF($F$335="n/a",0,IF(BK$3&lt;=$C367,0,IF(BK$3&gt;($F$335+$C367),INDEX($D$347:$W$347,,$C367)-SUM($D367:BJ367),INDEX($D$347:$W$347,,$C367)/$F$335)))</f>
        <v>0</v>
      </c>
    </row>
    <row r="368" spans="2:63" outlineLevel="1">
      <c r="B368" s="14">
        <v>2031</v>
      </c>
      <c r="C368">
        <v>19</v>
      </c>
      <c r="D368" s="7"/>
      <c r="E368" s="7">
        <f>IF($F$335="n/a",0,IF(E$3&lt;=$C368,0,IF(E$3&gt;($F$335+$C368),INDEX($D$347:$W$347,,$C368)-SUM($D368:D368),INDEX($D$347:$W$347,,$C368)/$F$335)))</f>
        <v>0</v>
      </c>
      <c r="F368" s="7">
        <f>IF($F$335="n/a",0,IF(F$3&lt;=$C368,0,IF(F$3&gt;($F$335+$C368),INDEX($D$347:$W$347,,$C368)-SUM($D368:E368),INDEX($D$347:$W$347,,$C368)/$F$335)))</f>
        <v>0</v>
      </c>
      <c r="G368" s="7">
        <f>IF($F$335="n/a",0,IF(G$3&lt;=$C368,0,IF(G$3&gt;($F$335+$C368),INDEX($D$347:$W$347,,$C368)-SUM($D368:F368),INDEX($D$347:$W$347,,$C368)/$F$335)))</f>
        <v>0</v>
      </c>
      <c r="H368" s="10">
        <f>IF($F$335="n/a",0,IF(H$3&lt;=$C368,0,IF(H$3&gt;($F$335+$C368),INDEX($D$347:$W$347,,$C368)-SUM($D368:G368),INDEX($D$347:$W$347,,$C368)/$F$335)))</f>
        <v>0</v>
      </c>
      <c r="I368" s="11">
        <f>IF($F$335="n/a",0,IF(I$3&lt;=$C368,0,IF(I$3&gt;($F$335+$C368),INDEX($D$347:$W$347,,$C368)-SUM($D368:H368),INDEX($D$347:$W$347,,$C368)/$F$335)))</f>
        <v>0</v>
      </c>
      <c r="J368" s="7">
        <f>IF($F$335="n/a",0,IF(J$3&lt;=$C368,0,IF(J$3&gt;($F$335+$C368),INDEX($D$347:$W$347,,$C368)-SUM($D368:I368),INDEX($D$347:$W$347,,$C368)/$F$335)))</f>
        <v>0</v>
      </c>
      <c r="K368" s="7">
        <f>IF($F$335="n/a",0,IF(K$3&lt;=$C368,0,IF(K$3&gt;($F$335+$C368),INDEX($D$347:$W$347,,$C368)-SUM($D368:J368),INDEX($D$347:$W$347,,$C368)/$F$335)))</f>
        <v>0</v>
      </c>
      <c r="L368" s="7">
        <f>IF($F$335="n/a",0,IF(L$3&lt;=$C368,0,IF(L$3&gt;($F$335+$C368),INDEX($D$347:$W$347,,$C368)-SUM($D368:K368),INDEX($D$347:$W$347,,$C368)/$F$335)))</f>
        <v>0</v>
      </c>
      <c r="M368" s="7">
        <f>IF($F$335="n/a",0,IF(M$3&lt;=$C368,0,IF(M$3&gt;($F$335+$C368),INDEX($D$347:$W$347,,$C368)-SUM($D368:L368),INDEX($D$347:$W$347,,$C368)/$F$335)))</f>
        <v>0</v>
      </c>
      <c r="N368" s="7">
        <f>IF($F$335="n/a",0,IF(N$3&lt;=$C368,0,IF(N$3&gt;($F$335+$C368),INDEX($D$347:$W$347,,$C368)-SUM($D368:M368),INDEX($D$347:$W$347,,$C368)/$F$335)))</f>
        <v>0</v>
      </c>
      <c r="O368" s="7">
        <f>IF($F$335="n/a",0,IF(O$3&lt;=$C368,0,IF(O$3&gt;($F$335+$C368),INDEX($D$347:$W$347,,$C368)-SUM($D368:N368),INDEX($D$347:$W$347,,$C368)/$F$335)))</f>
        <v>0</v>
      </c>
      <c r="P368" s="7">
        <f>IF($F$335="n/a",0,IF(P$3&lt;=$C368,0,IF(P$3&gt;($F$335+$C368),INDEX($D$347:$W$347,,$C368)-SUM($D368:O368),INDEX($D$347:$W$347,,$C368)/$F$335)))</f>
        <v>0</v>
      </c>
      <c r="Q368" s="7">
        <f>IF($F$335="n/a",0,IF(Q$3&lt;=$C368,0,IF(Q$3&gt;($F$335+$C368),INDEX($D$347:$W$347,,$C368)-SUM($D368:P368),INDEX($D$347:$W$347,,$C368)/$F$335)))</f>
        <v>0</v>
      </c>
      <c r="R368" s="7">
        <f>IF($F$335="n/a",0,IF(R$3&lt;=$C368,0,IF(R$3&gt;($F$335+$C368),INDEX($D$347:$W$347,,$C368)-SUM($D368:Q368),INDEX($D$347:$W$347,,$C368)/$F$335)))</f>
        <v>0</v>
      </c>
      <c r="S368" s="7">
        <f>IF($F$335="n/a",0,IF(S$3&lt;=$C368,0,IF(S$3&gt;($F$335+$C368),INDEX($D$347:$W$347,,$C368)-SUM($D368:R368),INDEX($D$347:$W$347,,$C368)/$F$335)))</f>
        <v>0</v>
      </c>
      <c r="T368" s="7">
        <f>IF($F$335="n/a",0,IF(T$3&lt;=$C368,0,IF(T$3&gt;($F$335+$C368),INDEX($D$347:$W$347,,$C368)-SUM($D368:S368),INDEX($D$347:$W$347,,$C368)/$F$335)))</f>
        <v>0</v>
      </c>
      <c r="U368" s="7">
        <f>IF($F$335="n/a",0,IF(U$3&lt;=$C368,0,IF(U$3&gt;($F$335+$C368),INDEX($D$347:$W$347,,$C368)-SUM($D368:T368),INDEX($D$347:$W$347,,$C368)/$F$335)))</f>
        <v>0</v>
      </c>
      <c r="V368" s="7">
        <f>IF($F$335="n/a",0,IF(V$3&lt;=$C368,0,IF(V$3&gt;($F$335+$C368),INDEX($D$347:$W$347,,$C368)-SUM($D368:U368),INDEX($D$347:$W$347,,$C368)/$F$335)))</f>
        <v>0</v>
      </c>
      <c r="W368" s="7">
        <f>IF($F$335="n/a",0,IF(W$3&lt;=$C368,0,IF(W$3&gt;($F$335+$C368),INDEX($D$347:$W$347,,$C368)-SUM($D368:V368),INDEX($D$347:$W$347,,$C368)/$F$335)))</f>
        <v>0</v>
      </c>
      <c r="X368" s="7">
        <f>IF($F$335="n/a",0,IF(X$3&lt;=$C368,0,IF(X$3&gt;($F$335+$C368),INDEX($D$347:$W$347,,$C368)-SUM($D368:W368),INDEX($D$347:$W$347,,$C368)/$F$335)))</f>
        <v>0</v>
      </c>
      <c r="Y368" s="7">
        <f>IF($F$335="n/a",0,IF(Y$3&lt;=$C368,0,IF(Y$3&gt;($F$335+$C368),INDEX($D$347:$W$347,,$C368)-SUM($D368:X368),INDEX($D$347:$W$347,,$C368)/$F$335)))</f>
        <v>0</v>
      </c>
      <c r="Z368" s="7">
        <f>IF($F$335="n/a",0,IF(Z$3&lt;=$C368,0,IF(Z$3&gt;($F$335+$C368),INDEX($D$347:$W$347,,$C368)-SUM($D368:Y368),INDEX($D$347:$W$347,,$C368)/$F$335)))</f>
        <v>0</v>
      </c>
      <c r="AA368" s="7">
        <f>IF($F$335="n/a",0,IF(AA$3&lt;=$C368,0,IF(AA$3&gt;($F$335+$C368),INDEX($D$347:$W$347,,$C368)-SUM($D368:Z368),INDEX($D$347:$W$347,,$C368)/$F$335)))</f>
        <v>0</v>
      </c>
      <c r="AB368" s="7">
        <f>IF($F$335="n/a",0,IF(AB$3&lt;=$C368,0,IF(AB$3&gt;($F$335+$C368),INDEX($D$347:$W$347,,$C368)-SUM($D368:AA368),INDEX($D$347:$W$347,,$C368)/$F$335)))</f>
        <v>0</v>
      </c>
      <c r="AC368" s="7">
        <f>IF($F$335="n/a",0,IF(AC$3&lt;=$C368,0,IF(AC$3&gt;($F$335+$C368),INDEX($D$347:$W$347,,$C368)-SUM($D368:AB368),INDEX($D$347:$W$347,,$C368)/$F$335)))</f>
        <v>0</v>
      </c>
      <c r="AD368" s="7">
        <f>IF($F$335="n/a",0,IF(AD$3&lt;=$C368,0,IF(AD$3&gt;($F$335+$C368),INDEX($D$347:$W$347,,$C368)-SUM($D368:AC368),INDEX($D$347:$W$347,,$C368)/$F$335)))</f>
        <v>0</v>
      </c>
      <c r="AE368" s="7">
        <f>IF($F$335="n/a",0,IF(AE$3&lt;=$C368,0,IF(AE$3&gt;($F$335+$C368),INDEX($D$347:$W$347,,$C368)-SUM($D368:AD368),INDEX($D$347:$W$347,,$C368)/$F$335)))</f>
        <v>0</v>
      </c>
      <c r="AF368" s="7">
        <f>IF($F$335="n/a",0,IF(AF$3&lt;=$C368,0,IF(AF$3&gt;($F$335+$C368),INDEX($D$347:$W$347,,$C368)-SUM($D368:AE368),INDEX($D$347:$W$347,,$C368)/$F$335)))</f>
        <v>0</v>
      </c>
      <c r="AG368" s="7">
        <f>IF($F$335="n/a",0,IF(AG$3&lt;=$C368,0,IF(AG$3&gt;($F$335+$C368),INDEX($D$347:$W$347,,$C368)-SUM($D368:AF368),INDEX($D$347:$W$347,,$C368)/$F$335)))</f>
        <v>0</v>
      </c>
      <c r="AH368" s="7">
        <f>IF($F$335="n/a",0,IF(AH$3&lt;=$C368,0,IF(AH$3&gt;($F$335+$C368),INDEX($D$347:$W$347,,$C368)-SUM($D368:AG368),INDEX($D$347:$W$347,,$C368)/$F$335)))</f>
        <v>0</v>
      </c>
      <c r="AI368" s="7">
        <f>IF($F$335="n/a",0,IF(AI$3&lt;=$C368,0,IF(AI$3&gt;($F$335+$C368),INDEX($D$347:$W$347,,$C368)-SUM($D368:AH368),INDEX($D$347:$W$347,,$C368)/$F$335)))</f>
        <v>0</v>
      </c>
      <c r="AJ368" s="7">
        <f>IF($F$335="n/a",0,IF(AJ$3&lt;=$C368,0,IF(AJ$3&gt;($F$335+$C368),INDEX($D$347:$W$347,,$C368)-SUM($D368:AI368),INDEX($D$347:$W$347,,$C368)/$F$335)))</f>
        <v>0</v>
      </c>
      <c r="AK368" s="7">
        <f>IF($F$335="n/a",0,IF(AK$3&lt;=$C368,0,IF(AK$3&gt;($F$335+$C368),INDEX($D$347:$W$347,,$C368)-SUM($D368:AJ368),INDEX($D$347:$W$347,,$C368)/$F$335)))</f>
        <v>0</v>
      </c>
      <c r="AL368" s="7">
        <f>IF($F$335="n/a",0,IF(AL$3&lt;=$C368,0,IF(AL$3&gt;($F$335+$C368),INDEX($D$347:$W$347,,$C368)-SUM($D368:AK368),INDEX($D$347:$W$347,,$C368)/$F$335)))</f>
        <v>0</v>
      </c>
      <c r="AM368" s="7">
        <f>IF($F$335="n/a",0,IF(AM$3&lt;=$C368,0,IF(AM$3&gt;($F$335+$C368),INDEX($D$347:$W$347,,$C368)-SUM($D368:AL368),INDEX($D$347:$W$347,,$C368)/$F$335)))</f>
        <v>0</v>
      </c>
      <c r="AN368" s="7">
        <f>IF($F$335="n/a",0,IF(AN$3&lt;=$C368,0,IF(AN$3&gt;($F$335+$C368),INDEX($D$347:$W$347,,$C368)-SUM($D368:AM368),INDEX($D$347:$W$347,,$C368)/$F$335)))</f>
        <v>0</v>
      </c>
      <c r="AO368" s="7">
        <f>IF($F$335="n/a",0,IF(AO$3&lt;=$C368,0,IF(AO$3&gt;($F$335+$C368),INDEX($D$347:$W$347,,$C368)-SUM($D368:AN368),INDEX($D$347:$W$347,,$C368)/$F$335)))</f>
        <v>0</v>
      </c>
      <c r="AP368" s="7">
        <f>IF($F$335="n/a",0,IF(AP$3&lt;=$C368,0,IF(AP$3&gt;($F$335+$C368),INDEX($D$347:$W$347,,$C368)-SUM($D368:AO368),INDEX($D$347:$W$347,,$C368)/$F$335)))</f>
        <v>0</v>
      </c>
      <c r="AQ368" s="7">
        <f>IF($F$335="n/a",0,IF(AQ$3&lt;=$C368,0,IF(AQ$3&gt;($F$335+$C368),INDEX($D$347:$W$347,,$C368)-SUM($D368:AP368),INDEX($D$347:$W$347,,$C368)/$F$335)))</f>
        <v>0</v>
      </c>
      <c r="AR368" s="7">
        <f>IF($F$335="n/a",0,IF(AR$3&lt;=$C368,0,IF(AR$3&gt;($F$335+$C368),INDEX($D$347:$W$347,,$C368)-SUM($D368:AQ368),INDEX($D$347:$W$347,,$C368)/$F$335)))</f>
        <v>0</v>
      </c>
      <c r="AS368" s="7">
        <f>IF($F$335="n/a",0,IF(AS$3&lt;=$C368,0,IF(AS$3&gt;($F$335+$C368),INDEX($D$347:$W$347,,$C368)-SUM($D368:AR368),INDEX($D$347:$W$347,,$C368)/$F$335)))</f>
        <v>0</v>
      </c>
      <c r="AT368" s="7">
        <f>IF($F$335="n/a",0,IF(AT$3&lt;=$C368,0,IF(AT$3&gt;($F$335+$C368),INDEX($D$347:$W$347,,$C368)-SUM($D368:AS368),INDEX($D$347:$W$347,,$C368)/$F$335)))</f>
        <v>0</v>
      </c>
      <c r="AU368" s="7">
        <f>IF($F$335="n/a",0,IF(AU$3&lt;=$C368,0,IF(AU$3&gt;($F$335+$C368),INDEX($D$347:$W$347,,$C368)-SUM($D368:AT368),INDEX($D$347:$W$347,,$C368)/$F$335)))</f>
        <v>0</v>
      </c>
      <c r="AV368" s="7">
        <f>IF($F$335="n/a",0,IF(AV$3&lt;=$C368,0,IF(AV$3&gt;($F$335+$C368),INDEX($D$347:$W$347,,$C368)-SUM($D368:AU368),INDEX($D$347:$W$347,,$C368)/$F$335)))</f>
        <v>0</v>
      </c>
      <c r="AW368" s="7">
        <f>IF($F$335="n/a",0,IF(AW$3&lt;=$C368,0,IF(AW$3&gt;($F$335+$C368),INDEX($D$347:$W$347,,$C368)-SUM($D368:AV368),INDEX($D$347:$W$347,,$C368)/$F$335)))</f>
        <v>0</v>
      </c>
      <c r="AX368" s="7">
        <f>IF($F$335="n/a",0,IF(AX$3&lt;=$C368,0,IF(AX$3&gt;($F$335+$C368),INDEX($D$347:$W$347,,$C368)-SUM($D368:AW368),INDEX($D$347:$W$347,,$C368)/$F$335)))</f>
        <v>0</v>
      </c>
      <c r="AY368" s="7">
        <f>IF($F$335="n/a",0,IF(AY$3&lt;=$C368,0,IF(AY$3&gt;($F$335+$C368),INDEX($D$347:$W$347,,$C368)-SUM($D368:AX368),INDEX($D$347:$W$347,,$C368)/$F$335)))</f>
        <v>0</v>
      </c>
      <c r="AZ368" s="7">
        <f>IF($F$335="n/a",0,IF(AZ$3&lt;=$C368,0,IF(AZ$3&gt;($F$335+$C368),INDEX($D$347:$W$347,,$C368)-SUM($D368:AY368),INDEX($D$347:$W$347,,$C368)/$F$335)))</f>
        <v>0</v>
      </c>
      <c r="BA368" s="7">
        <f>IF($F$335="n/a",0,IF(BA$3&lt;=$C368,0,IF(BA$3&gt;($F$335+$C368),INDEX($D$347:$W$347,,$C368)-SUM($D368:AZ368),INDEX($D$347:$W$347,,$C368)/$F$335)))</f>
        <v>0</v>
      </c>
      <c r="BB368" s="7">
        <f>IF($F$335="n/a",0,IF(BB$3&lt;=$C368,0,IF(BB$3&gt;($F$335+$C368),INDEX($D$347:$W$347,,$C368)-SUM($D368:BA368),INDEX($D$347:$W$347,,$C368)/$F$335)))</f>
        <v>0</v>
      </c>
      <c r="BC368" s="7">
        <f>IF($F$335="n/a",0,IF(BC$3&lt;=$C368,0,IF(BC$3&gt;($F$335+$C368),INDEX($D$347:$W$347,,$C368)-SUM($D368:BB368),INDEX($D$347:$W$347,,$C368)/$F$335)))</f>
        <v>0</v>
      </c>
      <c r="BD368" s="7">
        <f>IF($F$335="n/a",0,IF(BD$3&lt;=$C368,0,IF(BD$3&gt;($F$335+$C368),INDEX($D$347:$W$347,,$C368)-SUM($D368:BC368),INDEX($D$347:$W$347,,$C368)/$F$335)))</f>
        <v>0</v>
      </c>
      <c r="BE368" s="7">
        <f>IF($F$335="n/a",0,IF(BE$3&lt;=$C368,0,IF(BE$3&gt;($F$335+$C368),INDEX($D$347:$W$347,,$C368)-SUM($D368:BD368),INDEX($D$347:$W$347,,$C368)/$F$335)))</f>
        <v>0</v>
      </c>
      <c r="BF368" s="7">
        <f>IF($F$335="n/a",0,IF(BF$3&lt;=$C368,0,IF(BF$3&gt;($F$335+$C368),INDEX($D$347:$W$347,,$C368)-SUM($D368:BE368),INDEX($D$347:$W$347,,$C368)/$F$335)))</f>
        <v>0</v>
      </c>
      <c r="BG368" s="7">
        <f>IF($F$335="n/a",0,IF(BG$3&lt;=$C368,0,IF(BG$3&gt;($F$335+$C368),INDEX($D$347:$W$347,,$C368)-SUM($D368:BF368),INDEX($D$347:$W$347,,$C368)/$F$335)))</f>
        <v>0</v>
      </c>
      <c r="BH368" s="7">
        <f>IF($F$335="n/a",0,IF(BH$3&lt;=$C368,0,IF(BH$3&gt;($F$335+$C368),INDEX($D$347:$W$347,,$C368)-SUM($D368:BG368),INDEX($D$347:$W$347,,$C368)/$F$335)))</f>
        <v>0</v>
      </c>
      <c r="BI368" s="7">
        <f>IF($F$335="n/a",0,IF(BI$3&lt;=$C368,0,IF(BI$3&gt;($F$335+$C368),INDEX($D$347:$W$347,,$C368)-SUM($D368:BH368),INDEX($D$347:$W$347,,$C368)/$F$335)))</f>
        <v>0</v>
      </c>
      <c r="BJ368" s="7">
        <f>IF($F$335="n/a",0,IF(BJ$3&lt;=$C368,0,IF(BJ$3&gt;($F$335+$C368),INDEX($D$347:$W$347,,$C368)-SUM($D368:BI368),INDEX($D$347:$W$347,,$C368)/$F$335)))</f>
        <v>0</v>
      </c>
      <c r="BK368" s="7">
        <f>IF($F$335="n/a",0,IF(BK$3&lt;=$C368,0,IF(BK$3&gt;($F$335+$C368),INDEX($D$347:$W$347,,$C368)-SUM($D368:BJ368),INDEX($D$347:$W$347,,$C368)/$F$335)))</f>
        <v>0</v>
      </c>
    </row>
    <row r="369" spans="2:63" outlineLevel="1">
      <c r="B369" s="14">
        <v>2032</v>
      </c>
      <c r="C369">
        <v>20</v>
      </c>
      <c r="D369" s="7"/>
      <c r="E369" s="7">
        <f>IF($F$335="n/a",0,IF(E$3&lt;=$C369,0,IF(E$3&gt;($F$335+$C369),INDEX($D$347:$W$347,,$C369)-SUM($D369:D369),INDEX($D$347:$W$347,,$C369)/$F$335)))</f>
        <v>0</v>
      </c>
      <c r="F369" s="7">
        <f>IF($F$335="n/a",0,IF(F$3&lt;=$C369,0,IF(F$3&gt;($F$335+$C369),INDEX($D$347:$W$347,,$C369)-SUM($D369:E369),INDEX($D$347:$W$347,,$C369)/$F$335)))</f>
        <v>0</v>
      </c>
      <c r="G369" s="7">
        <f>IF($F$335="n/a",0,IF(G$3&lt;=$C369,0,IF(G$3&gt;($F$335+$C369),INDEX($D$347:$W$347,,$C369)-SUM($D369:F369),INDEX($D$347:$W$347,,$C369)/$F$335)))</f>
        <v>0</v>
      </c>
      <c r="H369" s="10">
        <f>IF($F$335="n/a",0,IF(H$3&lt;=$C369,0,IF(H$3&gt;($F$335+$C369),INDEX($D$347:$W$347,,$C369)-SUM($D369:G369),INDEX($D$347:$W$347,,$C369)/$F$335)))</f>
        <v>0</v>
      </c>
      <c r="I369" s="11">
        <f>IF($F$335="n/a",0,IF(I$3&lt;=$C369,0,IF(I$3&gt;($F$335+$C369),INDEX($D$347:$W$347,,$C369)-SUM($D369:H369),INDEX($D$347:$W$347,,$C369)/$F$335)))</f>
        <v>0</v>
      </c>
      <c r="J369" s="7">
        <f>IF($F$335="n/a",0,IF(J$3&lt;=$C369,0,IF(J$3&gt;($F$335+$C369),INDEX($D$347:$W$347,,$C369)-SUM($D369:I369),INDEX($D$347:$W$347,,$C369)/$F$335)))</f>
        <v>0</v>
      </c>
      <c r="K369" s="7">
        <f>IF($F$335="n/a",0,IF(K$3&lt;=$C369,0,IF(K$3&gt;($F$335+$C369),INDEX($D$347:$W$347,,$C369)-SUM($D369:J369),INDEX($D$347:$W$347,,$C369)/$F$335)))</f>
        <v>0</v>
      </c>
      <c r="L369" s="7">
        <f>IF($F$335="n/a",0,IF(L$3&lt;=$C369,0,IF(L$3&gt;($F$335+$C369),INDEX($D$347:$W$347,,$C369)-SUM($D369:K369),INDEX($D$347:$W$347,,$C369)/$F$335)))</f>
        <v>0</v>
      </c>
      <c r="M369" s="7">
        <f>IF($F$335="n/a",0,IF(M$3&lt;=$C369,0,IF(M$3&gt;($F$335+$C369),INDEX($D$347:$W$347,,$C369)-SUM($D369:L369),INDEX($D$347:$W$347,,$C369)/$F$335)))</f>
        <v>0</v>
      </c>
      <c r="N369" s="7">
        <f>IF($F$335="n/a",0,IF(N$3&lt;=$C369,0,IF(N$3&gt;($F$335+$C369),INDEX($D$347:$W$347,,$C369)-SUM($D369:M369),INDEX($D$347:$W$347,,$C369)/$F$335)))</f>
        <v>0</v>
      </c>
      <c r="O369" s="7">
        <f>IF($F$335="n/a",0,IF(O$3&lt;=$C369,0,IF(O$3&gt;($F$335+$C369),INDEX($D$347:$W$347,,$C369)-SUM($D369:N369),INDEX($D$347:$W$347,,$C369)/$F$335)))</f>
        <v>0</v>
      </c>
      <c r="P369" s="7">
        <f>IF($F$335="n/a",0,IF(P$3&lt;=$C369,0,IF(P$3&gt;($F$335+$C369),INDEX($D$347:$W$347,,$C369)-SUM($D369:O369),INDEX($D$347:$W$347,,$C369)/$F$335)))</f>
        <v>0</v>
      </c>
      <c r="Q369" s="7">
        <f>IF($F$335="n/a",0,IF(Q$3&lt;=$C369,0,IF(Q$3&gt;($F$335+$C369),INDEX($D$347:$W$347,,$C369)-SUM($D369:P369),INDEX($D$347:$W$347,,$C369)/$F$335)))</f>
        <v>0</v>
      </c>
      <c r="R369" s="7">
        <f>IF($F$335="n/a",0,IF(R$3&lt;=$C369,0,IF(R$3&gt;($F$335+$C369),INDEX($D$347:$W$347,,$C369)-SUM($D369:Q369),INDEX($D$347:$W$347,,$C369)/$F$335)))</f>
        <v>0</v>
      </c>
      <c r="S369" s="7">
        <f>IF($F$335="n/a",0,IF(S$3&lt;=$C369,0,IF(S$3&gt;($F$335+$C369),INDEX($D$347:$W$347,,$C369)-SUM($D369:R369),INDEX($D$347:$W$347,,$C369)/$F$335)))</f>
        <v>0</v>
      </c>
      <c r="T369" s="7">
        <f>IF($F$335="n/a",0,IF(T$3&lt;=$C369,0,IF(T$3&gt;($F$335+$C369),INDEX($D$347:$W$347,,$C369)-SUM($D369:S369),INDEX($D$347:$W$347,,$C369)/$F$335)))</f>
        <v>0</v>
      </c>
      <c r="U369" s="7">
        <f>IF($F$335="n/a",0,IF(U$3&lt;=$C369,0,IF(U$3&gt;($F$335+$C369),INDEX($D$347:$W$347,,$C369)-SUM($D369:T369),INDEX($D$347:$W$347,,$C369)/$F$335)))</f>
        <v>0</v>
      </c>
      <c r="V369" s="7">
        <f>IF($F$335="n/a",0,IF(V$3&lt;=$C369,0,IF(V$3&gt;($F$335+$C369),INDEX($D$347:$W$347,,$C369)-SUM($D369:U369),INDEX($D$347:$W$347,,$C369)/$F$335)))</f>
        <v>0</v>
      </c>
      <c r="W369" s="7">
        <f>IF($F$335="n/a",0,IF(W$3&lt;=$C369,0,IF(W$3&gt;($F$335+$C369),INDEX($D$347:$W$347,,$C369)-SUM($D369:V369),INDEX($D$347:$W$347,,$C369)/$F$335)))</f>
        <v>0</v>
      </c>
      <c r="X369" s="7">
        <f>IF($F$335="n/a",0,IF(X$3&lt;=$C369,0,IF(X$3&gt;($F$335+$C369),INDEX($D$347:$W$347,,$C369)-SUM($D369:W369),INDEX($D$347:$W$347,,$C369)/$F$335)))</f>
        <v>0</v>
      </c>
      <c r="Y369" s="7">
        <f>IF($F$335="n/a",0,IF(Y$3&lt;=$C369,0,IF(Y$3&gt;($F$335+$C369),INDEX($D$347:$W$347,,$C369)-SUM($D369:X369),INDEX($D$347:$W$347,,$C369)/$F$335)))</f>
        <v>0</v>
      </c>
      <c r="Z369" s="7">
        <f>IF($F$335="n/a",0,IF(Z$3&lt;=$C369,0,IF(Z$3&gt;($F$335+$C369),INDEX($D$347:$W$347,,$C369)-SUM($D369:Y369),INDEX($D$347:$W$347,,$C369)/$F$335)))</f>
        <v>0</v>
      </c>
      <c r="AA369" s="7">
        <f>IF($F$335="n/a",0,IF(AA$3&lt;=$C369,0,IF(AA$3&gt;($F$335+$C369),INDEX($D$347:$W$347,,$C369)-SUM($D369:Z369),INDEX($D$347:$W$347,,$C369)/$F$335)))</f>
        <v>0</v>
      </c>
      <c r="AB369" s="7">
        <f>IF($F$335="n/a",0,IF(AB$3&lt;=$C369,0,IF(AB$3&gt;($F$335+$C369),INDEX($D$347:$W$347,,$C369)-SUM($D369:AA369),INDEX($D$347:$W$347,,$C369)/$F$335)))</f>
        <v>0</v>
      </c>
      <c r="AC369" s="7">
        <f>IF($F$335="n/a",0,IF(AC$3&lt;=$C369,0,IF(AC$3&gt;($F$335+$C369),INDEX($D$347:$W$347,,$C369)-SUM($D369:AB369),INDEX($D$347:$W$347,,$C369)/$F$335)))</f>
        <v>0</v>
      </c>
      <c r="AD369" s="7">
        <f>IF($F$335="n/a",0,IF(AD$3&lt;=$C369,0,IF(AD$3&gt;($F$335+$C369),INDEX($D$347:$W$347,,$C369)-SUM($D369:AC369),INDEX($D$347:$W$347,,$C369)/$F$335)))</f>
        <v>0</v>
      </c>
      <c r="AE369" s="7">
        <f>IF($F$335="n/a",0,IF(AE$3&lt;=$C369,0,IF(AE$3&gt;($F$335+$C369),INDEX($D$347:$W$347,,$C369)-SUM($D369:AD369),INDEX($D$347:$W$347,,$C369)/$F$335)))</f>
        <v>0</v>
      </c>
      <c r="AF369" s="7">
        <f>IF($F$335="n/a",0,IF(AF$3&lt;=$C369,0,IF(AF$3&gt;($F$335+$C369),INDEX($D$347:$W$347,,$C369)-SUM($D369:AE369),INDEX($D$347:$W$347,,$C369)/$F$335)))</f>
        <v>0</v>
      </c>
      <c r="AG369" s="7">
        <f>IF($F$335="n/a",0,IF(AG$3&lt;=$C369,0,IF(AG$3&gt;($F$335+$C369),INDEX($D$347:$W$347,,$C369)-SUM($D369:AF369),INDEX($D$347:$W$347,,$C369)/$F$335)))</f>
        <v>0</v>
      </c>
      <c r="AH369" s="7">
        <f>IF($F$335="n/a",0,IF(AH$3&lt;=$C369,0,IF(AH$3&gt;($F$335+$C369),INDEX($D$347:$W$347,,$C369)-SUM($D369:AG369),INDEX($D$347:$W$347,,$C369)/$F$335)))</f>
        <v>0</v>
      </c>
      <c r="AI369" s="7">
        <f>IF($F$335="n/a",0,IF(AI$3&lt;=$C369,0,IF(AI$3&gt;($F$335+$C369),INDEX($D$347:$W$347,,$C369)-SUM($D369:AH369),INDEX($D$347:$W$347,,$C369)/$F$335)))</f>
        <v>0</v>
      </c>
      <c r="AJ369" s="7">
        <f>IF($F$335="n/a",0,IF(AJ$3&lt;=$C369,0,IF(AJ$3&gt;($F$335+$C369),INDEX($D$347:$W$347,,$C369)-SUM($D369:AI369),INDEX($D$347:$W$347,,$C369)/$F$335)))</f>
        <v>0</v>
      </c>
      <c r="AK369" s="7">
        <f>IF($F$335="n/a",0,IF(AK$3&lt;=$C369,0,IF(AK$3&gt;($F$335+$C369),INDEX($D$347:$W$347,,$C369)-SUM($D369:AJ369),INDEX($D$347:$W$347,,$C369)/$F$335)))</f>
        <v>0</v>
      </c>
      <c r="AL369" s="7">
        <f>IF($F$335="n/a",0,IF(AL$3&lt;=$C369,0,IF(AL$3&gt;($F$335+$C369),INDEX($D$347:$W$347,,$C369)-SUM($D369:AK369),INDEX($D$347:$W$347,,$C369)/$F$335)))</f>
        <v>0</v>
      </c>
      <c r="AM369" s="7">
        <f>IF($F$335="n/a",0,IF(AM$3&lt;=$C369,0,IF(AM$3&gt;($F$335+$C369),INDEX($D$347:$W$347,,$C369)-SUM($D369:AL369),INDEX($D$347:$W$347,,$C369)/$F$335)))</f>
        <v>0</v>
      </c>
      <c r="AN369" s="7">
        <f>IF($F$335="n/a",0,IF(AN$3&lt;=$C369,0,IF(AN$3&gt;($F$335+$C369),INDEX($D$347:$W$347,,$C369)-SUM($D369:AM369),INDEX($D$347:$W$347,,$C369)/$F$335)))</f>
        <v>0</v>
      </c>
      <c r="AO369" s="7">
        <f>IF($F$335="n/a",0,IF(AO$3&lt;=$C369,0,IF(AO$3&gt;($F$335+$C369),INDEX($D$347:$W$347,,$C369)-SUM($D369:AN369),INDEX($D$347:$W$347,,$C369)/$F$335)))</f>
        <v>0</v>
      </c>
      <c r="AP369" s="7">
        <f>IF($F$335="n/a",0,IF(AP$3&lt;=$C369,0,IF(AP$3&gt;($F$335+$C369),INDEX($D$347:$W$347,,$C369)-SUM($D369:AO369),INDEX($D$347:$W$347,,$C369)/$F$335)))</f>
        <v>0</v>
      </c>
      <c r="AQ369" s="7">
        <f>IF($F$335="n/a",0,IF(AQ$3&lt;=$C369,0,IF(AQ$3&gt;($F$335+$C369),INDEX($D$347:$W$347,,$C369)-SUM($D369:AP369),INDEX($D$347:$W$347,,$C369)/$F$335)))</f>
        <v>0</v>
      </c>
      <c r="AR369" s="7">
        <f>IF($F$335="n/a",0,IF(AR$3&lt;=$C369,0,IF(AR$3&gt;($F$335+$C369),INDEX($D$347:$W$347,,$C369)-SUM($D369:AQ369),INDEX($D$347:$W$347,,$C369)/$F$335)))</f>
        <v>0</v>
      </c>
      <c r="AS369" s="7">
        <f>IF($F$335="n/a",0,IF(AS$3&lt;=$C369,0,IF(AS$3&gt;($F$335+$C369),INDEX($D$347:$W$347,,$C369)-SUM($D369:AR369),INDEX($D$347:$W$347,,$C369)/$F$335)))</f>
        <v>0</v>
      </c>
      <c r="AT369" s="7">
        <f>IF($F$335="n/a",0,IF(AT$3&lt;=$C369,0,IF(AT$3&gt;($F$335+$C369),INDEX($D$347:$W$347,,$C369)-SUM($D369:AS369),INDEX($D$347:$W$347,,$C369)/$F$335)))</f>
        <v>0</v>
      </c>
      <c r="AU369" s="7">
        <f>IF($F$335="n/a",0,IF(AU$3&lt;=$C369,0,IF(AU$3&gt;($F$335+$C369),INDEX($D$347:$W$347,,$C369)-SUM($D369:AT369),INDEX($D$347:$W$347,,$C369)/$F$335)))</f>
        <v>0</v>
      </c>
      <c r="AV369" s="7">
        <f>IF($F$335="n/a",0,IF(AV$3&lt;=$C369,0,IF(AV$3&gt;($F$335+$C369),INDEX($D$347:$W$347,,$C369)-SUM($D369:AU369),INDEX($D$347:$W$347,,$C369)/$F$335)))</f>
        <v>0</v>
      </c>
      <c r="AW369" s="7">
        <f>IF($F$335="n/a",0,IF(AW$3&lt;=$C369,0,IF(AW$3&gt;($F$335+$C369),INDEX($D$347:$W$347,,$C369)-SUM($D369:AV369),INDEX($D$347:$W$347,,$C369)/$F$335)))</f>
        <v>0</v>
      </c>
      <c r="AX369" s="7">
        <f>IF($F$335="n/a",0,IF(AX$3&lt;=$C369,0,IF(AX$3&gt;($F$335+$C369),INDEX($D$347:$W$347,,$C369)-SUM($D369:AW369),INDEX($D$347:$W$347,,$C369)/$F$335)))</f>
        <v>0</v>
      </c>
      <c r="AY369" s="7">
        <f>IF($F$335="n/a",0,IF(AY$3&lt;=$C369,0,IF(AY$3&gt;($F$335+$C369),INDEX($D$347:$W$347,,$C369)-SUM($D369:AX369),INDEX($D$347:$W$347,,$C369)/$F$335)))</f>
        <v>0</v>
      </c>
      <c r="AZ369" s="7">
        <f>IF($F$335="n/a",0,IF(AZ$3&lt;=$C369,0,IF(AZ$3&gt;($F$335+$C369),INDEX($D$347:$W$347,,$C369)-SUM($D369:AY369),INDEX($D$347:$W$347,,$C369)/$F$335)))</f>
        <v>0</v>
      </c>
      <c r="BA369" s="7">
        <f>IF($F$335="n/a",0,IF(BA$3&lt;=$C369,0,IF(BA$3&gt;($F$335+$C369),INDEX($D$347:$W$347,,$C369)-SUM($D369:AZ369),INDEX($D$347:$W$347,,$C369)/$F$335)))</f>
        <v>0</v>
      </c>
      <c r="BB369" s="7">
        <f>IF($F$335="n/a",0,IF(BB$3&lt;=$C369,0,IF(BB$3&gt;($F$335+$C369),INDEX($D$347:$W$347,,$C369)-SUM($D369:BA369),INDEX($D$347:$W$347,,$C369)/$F$335)))</f>
        <v>0</v>
      </c>
      <c r="BC369" s="7">
        <f>IF($F$335="n/a",0,IF(BC$3&lt;=$C369,0,IF(BC$3&gt;($F$335+$C369),INDEX($D$347:$W$347,,$C369)-SUM($D369:BB369),INDEX($D$347:$W$347,,$C369)/$F$335)))</f>
        <v>0</v>
      </c>
      <c r="BD369" s="7">
        <f>IF($F$335="n/a",0,IF(BD$3&lt;=$C369,0,IF(BD$3&gt;($F$335+$C369),INDEX($D$347:$W$347,,$C369)-SUM($D369:BC369),INDEX($D$347:$W$347,,$C369)/$F$335)))</f>
        <v>0</v>
      </c>
      <c r="BE369" s="7">
        <f>IF($F$335="n/a",0,IF(BE$3&lt;=$C369,0,IF(BE$3&gt;($F$335+$C369),INDEX($D$347:$W$347,,$C369)-SUM($D369:BD369),INDEX($D$347:$W$347,,$C369)/$F$335)))</f>
        <v>0</v>
      </c>
      <c r="BF369" s="7">
        <f>IF($F$335="n/a",0,IF(BF$3&lt;=$C369,0,IF(BF$3&gt;($F$335+$C369),INDEX($D$347:$W$347,,$C369)-SUM($D369:BE369),INDEX($D$347:$W$347,,$C369)/$F$335)))</f>
        <v>0</v>
      </c>
      <c r="BG369" s="7">
        <f>IF($F$335="n/a",0,IF(BG$3&lt;=$C369,0,IF(BG$3&gt;($F$335+$C369),INDEX($D$347:$W$347,,$C369)-SUM($D369:BF369),INDEX($D$347:$W$347,,$C369)/$F$335)))</f>
        <v>0</v>
      </c>
      <c r="BH369" s="7">
        <f>IF($F$335="n/a",0,IF(BH$3&lt;=$C369,0,IF(BH$3&gt;($F$335+$C369),INDEX($D$347:$W$347,,$C369)-SUM($D369:BG369),INDEX($D$347:$W$347,,$C369)/$F$335)))</f>
        <v>0</v>
      </c>
      <c r="BI369" s="7">
        <f>IF($F$335="n/a",0,IF(BI$3&lt;=$C369,0,IF(BI$3&gt;($F$335+$C369),INDEX($D$347:$W$347,,$C369)-SUM($D369:BH369),INDEX($D$347:$W$347,,$C369)/$F$335)))</f>
        <v>0</v>
      </c>
      <c r="BJ369" s="7">
        <f>IF($F$335="n/a",0,IF(BJ$3&lt;=$C369,0,IF(BJ$3&gt;($F$335+$C369),INDEX($D$347:$W$347,,$C369)-SUM($D369:BI369),INDEX($D$347:$W$347,,$C369)/$F$335)))</f>
        <v>0</v>
      </c>
      <c r="BK369" s="7">
        <f>IF($F$335="n/a",0,IF(BK$3&lt;=$C369,0,IF(BK$3&gt;($F$335+$C369),INDEX($D$347:$W$347,,$C369)-SUM($D369:BJ369),INDEX($D$347:$W$347,,$C369)/$F$335)))</f>
        <v>0</v>
      </c>
    </row>
    <row r="370" spans="2:63" outlineLevel="1">
      <c r="B370" s="14"/>
      <c r="D370" s="7"/>
      <c r="E370" s="7"/>
      <c r="F370" s="7"/>
      <c r="G370" s="7"/>
      <c r="H370" s="10"/>
      <c r="I370" s="11"/>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row>
    <row r="371" spans="2:63" outlineLevel="1">
      <c r="B371" t="s">
        <v>49</v>
      </c>
      <c r="D371" s="7">
        <v>0</v>
      </c>
      <c r="E371" s="7">
        <f>SUM(E350:E369)</f>
        <v>0</v>
      </c>
      <c r="F371" s="7">
        <f t="shared" ref="F371:AC371" si="1040">SUM(F350:F369)</f>
        <v>0</v>
      </c>
      <c r="G371" s="7">
        <f t="shared" si="1040"/>
        <v>0</v>
      </c>
      <c r="H371" s="10">
        <f t="shared" si="1040"/>
        <v>0</v>
      </c>
      <c r="I371" s="11">
        <f t="shared" si="1040"/>
        <v>0</v>
      </c>
      <c r="J371" s="7">
        <f t="shared" si="1040"/>
        <v>0</v>
      </c>
      <c r="K371" s="7">
        <f t="shared" si="1040"/>
        <v>0</v>
      </c>
      <c r="L371" s="7">
        <f t="shared" si="1040"/>
        <v>0</v>
      </c>
      <c r="M371" s="7">
        <f t="shared" si="1040"/>
        <v>0</v>
      </c>
      <c r="N371" s="7">
        <f t="shared" si="1040"/>
        <v>0</v>
      </c>
      <c r="O371" s="7">
        <f t="shared" si="1040"/>
        <v>0</v>
      </c>
      <c r="P371" s="7">
        <f t="shared" si="1040"/>
        <v>0</v>
      </c>
      <c r="Q371" s="7">
        <f t="shared" si="1040"/>
        <v>0</v>
      </c>
      <c r="R371" s="7">
        <f t="shared" si="1040"/>
        <v>0</v>
      </c>
      <c r="S371" s="7">
        <f t="shared" si="1040"/>
        <v>0</v>
      </c>
      <c r="T371" s="7">
        <f t="shared" si="1040"/>
        <v>0</v>
      </c>
      <c r="U371" s="7">
        <f t="shared" si="1040"/>
        <v>0</v>
      </c>
      <c r="V371" s="7">
        <f t="shared" si="1040"/>
        <v>0</v>
      </c>
      <c r="W371" s="7">
        <f t="shared" si="1040"/>
        <v>0</v>
      </c>
      <c r="X371" s="7">
        <f t="shared" si="1040"/>
        <v>0</v>
      </c>
      <c r="Y371" s="7">
        <f t="shared" si="1040"/>
        <v>0</v>
      </c>
      <c r="Z371" s="7">
        <f t="shared" si="1040"/>
        <v>0</v>
      </c>
      <c r="AA371" s="7">
        <f t="shared" si="1040"/>
        <v>0</v>
      </c>
      <c r="AB371" s="7">
        <f t="shared" si="1040"/>
        <v>0</v>
      </c>
      <c r="AC371" s="7">
        <f t="shared" si="1040"/>
        <v>0</v>
      </c>
      <c r="AD371" s="7">
        <f t="shared" ref="AD371:BK371" si="1041">SUM(AD350:AD369)</f>
        <v>0</v>
      </c>
      <c r="AE371" s="7">
        <f t="shared" si="1041"/>
        <v>0</v>
      </c>
      <c r="AF371" s="7">
        <f t="shared" si="1041"/>
        <v>0</v>
      </c>
      <c r="AG371" s="7">
        <f t="shared" si="1041"/>
        <v>0</v>
      </c>
      <c r="AH371" s="7">
        <f t="shared" si="1041"/>
        <v>0</v>
      </c>
      <c r="AI371" s="7">
        <f t="shared" si="1041"/>
        <v>0</v>
      </c>
      <c r="AJ371" s="7">
        <f t="shared" si="1041"/>
        <v>0</v>
      </c>
      <c r="AK371" s="7">
        <f t="shared" si="1041"/>
        <v>0</v>
      </c>
      <c r="AL371" s="7">
        <f t="shared" si="1041"/>
        <v>0</v>
      </c>
      <c r="AM371" s="7">
        <f t="shared" si="1041"/>
        <v>0</v>
      </c>
      <c r="AN371" s="7">
        <f t="shared" si="1041"/>
        <v>0</v>
      </c>
      <c r="AO371" s="7">
        <f t="shared" si="1041"/>
        <v>0</v>
      </c>
      <c r="AP371" s="7">
        <f t="shared" si="1041"/>
        <v>0</v>
      </c>
      <c r="AQ371" s="7">
        <f t="shared" si="1041"/>
        <v>0</v>
      </c>
      <c r="AR371" s="7">
        <f t="shared" si="1041"/>
        <v>0</v>
      </c>
      <c r="AS371" s="7">
        <f t="shared" si="1041"/>
        <v>0</v>
      </c>
      <c r="AT371" s="7">
        <f t="shared" si="1041"/>
        <v>0</v>
      </c>
      <c r="AU371" s="7">
        <f t="shared" si="1041"/>
        <v>0</v>
      </c>
      <c r="AV371" s="7">
        <f t="shared" si="1041"/>
        <v>0</v>
      </c>
      <c r="AW371" s="7">
        <f t="shared" si="1041"/>
        <v>0</v>
      </c>
      <c r="AX371" s="7">
        <f t="shared" si="1041"/>
        <v>0</v>
      </c>
      <c r="AY371" s="7">
        <f t="shared" si="1041"/>
        <v>0</v>
      </c>
      <c r="AZ371" s="7">
        <f t="shared" si="1041"/>
        <v>0</v>
      </c>
      <c r="BA371" s="7">
        <f t="shared" si="1041"/>
        <v>0</v>
      </c>
      <c r="BB371" s="7">
        <f t="shared" si="1041"/>
        <v>0</v>
      </c>
      <c r="BC371" s="7">
        <f t="shared" si="1041"/>
        <v>0</v>
      </c>
      <c r="BD371" s="7">
        <f t="shared" si="1041"/>
        <v>0</v>
      </c>
      <c r="BE371" s="7">
        <f t="shared" si="1041"/>
        <v>0</v>
      </c>
      <c r="BF371" s="7">
        <f t="shared" si="1041"/>
        <v>0</v>
      </c>
      <c r="BG371" s="7">
        <f t="shared" si="1041"/>
        <v>0</v>
      </c>
      <c r="BH371" s="7">
        <f t="shared" si="1041"/>
        <v>0</v>
      </c>
      <c r="BI371" s="7">
        <f t="shared" si="1041"/>
        <v>0</v>
      </c>
      <c r="BJ371" s="7">
        <f t="shared" si="1041"/>
        <v>0</v>
      </c>
      <c r="BK371" s="7">
        <f t="shared" si="1041"/>
        <v>0</v>
      </c>
    </row>
    <row r="372" spans="2:63" outlineLevel="1">
      <c r="D372" s="7"/>
      <c r="E372" s="7"/>
      <c r="F372" s="7"/>
      <c r="G372" s="7"/>
      <c r="H372" s="10"/>
      <c r="I372" s="11"/>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row>
    <row r="373" spans="2:63">
      <c r="B373" t="s">
        <v>28</v>
      </c>
      <c r="D373" s="7">
        <f>D371+D338+D339</f>
        <v>0.42802904564315347</v>
      </c>
      <c r="E373" s="7">
        <f t="shared" ref="E373:AC373" si="1042">E371+E338+E339</f>
        <v>0.42802904564315347</v>
      </c>
      <c r="F373" s="7">
        <f t="shared" si="1042"/>
        <v>0.42802904564315347</v>
      </c>
      <c r="G373" s="7">
        <f t="shared" si="1042"/>
        <v>0.42802904564315347</v>
      </c>
      <c r="H373" s="10">
        <f t="shared" si="1042"/>
        <v>0.42802904564315347</v>
      </c>
      <c r="I373" s="11">
        <f t="shared" si="1042"/>
        <v>0.36477345806051853</v>
      </c>
      <c r="J373" s="7">
        <f t="shared" si="1042"/>
        <v>0.36477345806051853</v>
      </c>
      <c r="K373" s="7">
        <f t="shared" si="1042"/>
        <v>0.36477345806051853</v>
      </c>
      <c r="L373" s="7">
        <f t="shared" si="1042"/>
        <v>0.36477345806051853</v>
      </c>
      <c r="M373" s="7">
        <f t="shared" si="1042"/>
        <v>0.36477345806051853</v>
      </c>
      <c r="N373" s="7">
        <f t="shared" si="1042"/>
        <v>0.36477345806051853</v>
      </c>
      <c r="O373" s="7">
        <f t="shared" si="1042"/>
        <v>0.36477345806051853</v>
      </c>
      <c r="P373" s="7">
        <f t="shared" si="1042"/>
        <v>0.36477345806051853</v>
      </c>
      <c r="Q373" s="7">
        <f t="shared" si="1042"/>
        <v>0.36477345806051853</v>
      </c>
      <c r="R373" s="7">
        <f t="shared" si="1042"/>
        <v>0.36477345806051853</v>
      </c>
      <c r="S373" s="7">
        <f t="shared" si="1042"/>
        <v>0.36477345806051853</v>
      </c>
      <c r="T373" s="7">
        <f t="shared" si="1042"/>
        <v>0.36477345806051853</v>
      </c>
      <c r="U373" s="7">
        <f t="shared" si="1042"/>
        <v>0.36477345806051853</v>
      </c>
      <c r="V373" s="7">
        <f t="shared" si="1042"/>
        <v>0.36477345806051853</v>
      </c>
      <c r="W373" s="7">
        <f t="shared" si="1042"/>
        <v>0.36477345806051853</v>
      </c>
      <c r="X373" s="7">
        <f t="shared" si="1042"/>
        <v>0.36477345806051853</v>
      </c>
      <c r="Y373" s="7">
        <f t="shared" si="1042"/>
        <v>0.36477345806051853</v>
      </c>
      <c r="Z373" s="7">
        <f t="shared" si="1042"/>
        <v>0.36477345806051853</v>
      </c>
      <c r="AA373" s="7">
        <f t="shared" si="1042"/>
        <v>0.36477345806051853</v>
      </c>
      <c r="AB373" s="7">
        <f t="shared" si="1042"/>
        <v>0.36477345806051853</v>
      </c>
      <c r="AC373" s="7">
        <f t="shared" si="1042"/>
        <v>8.5105926702384371E-2</v>
      </c>
      <c r="AD373" s="7">
        <f t="shared" ref="AD373:BK373" si="1043">AD371+AD338+AD339</f>
        <v>0</v>
      </c>
      <c r="AE373" s="7">
        <f t="shared" si="1043"/>
        <v>0</v>
      </c>
      <c r="AF373" s="7">
        <f t="shared" si="1043"/>
        <v>0</v>
      </c>
      <c r="AG373" s="7">
        <f t="shared" si="1043"/>
        <v>0</v>
      </c>
      <c r="AH373" s="7">
        <f t="shared" si="1043"/>
        <v>0</v>
      </c>
      <c r="AI373" s="7">
        <f t="shared" si="1043"/>
        <v>0</v>
      </c>
      <c r="AJ373" s="7">
        <f t="shared" si="1043"/>
        <v>0</v>
      </c>
      <c r="AK373" s="7">
        <f t="shared" si="1043"/>
        <v>0</v>
      </c>
      <c r="AL373" s="7">
        <f t="shared" si="1043"/>
        <v>0</v>
      </c>
      <c r="AM373" s="7">
        <f t="shared" si="1043"/>
        <v>0</v>
      </c>
      <c r="AN373" s="7">
        <f t="shared" si="1043"/>
        <v>0</v>
      </c>
      <c r="AO373" s="7">
        <f t="shared" si="1043"/>
        <v>0</v>
      </c>
      <c r="AP373" s="7">
        <f t="shared" si="1043"/>
        <v>0</v>
      </c>
      <c r="AQ373" s="7">
        <f t="shared" si="1043"/>
        <v>0</v>
      </c>
      <c r="AR373" s="7">
        <f t="shared" si="1043"/>
        <v>0</v>
      </c>
      <c r="AS373" s="7">
        <f t="shared" si="1043"/>
        <v>0</v>
      </c>
      <c r="AT373" s="7">
        <f t="shared" si="1043"/>
        <v>0</v>
      </c>
      <c r="AU373" s="7">
        <f t="shared" si="1043"/>
        <v>0</v>
      </c>
      <c r="AV373" s="7">
        <f t="shared" si="1043"/>
        <v>0</v>
      </c>
      <c r="AW373" s="7">
        <f t="shared" si="1043"/>
        <v>0</v>
      </c>
      <c r="AX373" s="7">
        <f t="shared" si="1043"/>
        <v>0</v>
      </c>
      <c r="AY373" s="7">
        <f t="shared" si="1043"/>
        <v>0</v>
      </c>
      <c r="AZ373" s="7">
        <f t="shared" si="1043"/>
        <v>0</v>
      </c>
      <c r="BA373" s="7">
        <f t="shared" si="1043"/>
        <v>0</v>
      </c>
      <c r="BB373" s="7">
        <f t="shared" si="1043"/>
        <v>0</v>
      </c>
      <c r="BC373" s="7">
        <f t="shared" si="1043"/>
        <v>0</v>
      </c>
      <c r="BD373" s="7">
        <f t="shared" si="1043"/>
        <v>0</v>
      </c>
      <c r="BE373" s="7">
        <f t="shared" si="1043"/>
        <v>0</v>
      </c>
      <c r="BF373" s="7">
        <f t="shared" si="1043"/>
        <v>0</v>
      </c>
      <c r="BG373" s="7">
        <f t="shared" si="1043"/>
        <v>0</v>
      </c>
      <c r="BH373" s="7">
        <f t="shared" si="1043"/>
        <v>0</v>
      </c>
      <c r="BI373" s="7">
        <f t="shared" si="1043"/>
        <v>0</v>
      </c>
      <c r="BJ373" s="7">
        <f t="shared" si="1043"/>
        <v>0</v>
      </c>
      <c r="BK373" s="7">
        <f t="shared" si="1043"/>
        <v>0</v>
      </c>
    </row>
    <row r="374" spans="2:63">
      <c r="B374" t="s">
        <v>50</v>
      </c>
      <c r="D374" s="7">
        <f>D347-D371</f>
        <v>0</v>
      </c>
      <c r="E374" s="7">
        <f>D374+E347-E371</f>
        <v>0</v>
      </c>
      <c r="F374" s="7">
        <f t="shared" ref="F374:AC374" si="1044">E374+F347-F371</f>
        <v>0</v>
      </c>
      <c r="G374" s="7">
        <f t="shared" si="1044"/>
        <v>0</v>
      </c>
      <c r="H374" s="10">
        <f t="shared" si="1044"/>
        <v>0</v>
      </c>
      <c r="I374" s="11">
        <f t="shared" si="1044"/>
        <v>0</v>
      </c>
      <c r="J374" s="7">
        <f t="shared" si="1044"/>
        <v>0</v>
      </c>
      <c r="K374" s="7">
        <f t="shared" si="1044"/>
        <v>0</v>
      </c>
      <c r="L374" s="7">
        <f t="shared" si="1044"/>
        <v>0</v>
      </c>
      <c r="M374" s="7">
        <f t="shared" si="1044"/>
        <v>0</v>
      </c>
      <c r="N374" s="7">
        <f t="shared" si="1044"/>
        <v>0</v>
      </c>
      <c r="O374" s="7">
        <f t="shared" si="1044"/>
        <v>0</v>
      </c>
      <c r="P374" s="7">
        <f t="shared" si="1044"/>
        <v>0</v>
      </c>
      <c r="Q374" s="7">
        <f t="shared" si="1044"/>
        <v>0</v>
      </c>
      <c r="R374" s="7">
        <f t="shared" si="1044"/>
        <v>0</v>
      </c>
      <c r="S374" s="7">
        <f t="shared" si="1044"/>
        <v>0</v>
      </c>
      <c r="T374" s="7">
        <f t="shared" si="1044"/>
        <v>0</v>
      </c>
      <c r="U374" s="7">
        <f t="shared" si="1044"/>
        <v>0</v>
      </c>
      <c r="V374" s="7">
        <f t="shared" si="1044"/>
        <v>0</v>
      </c>
      <c r="W374" s="7">
        <f t="shared" si="1044"/>
        <v>0</v>
      </c>
      <c r="X374" s="7">
        <f t="shared" si="1044"/>
        <v>0</v>
      </c>
      <c r="Y374" s="7">
        <f t="shared" si="1044"/>
        <v>0</v>
      </c>
      <c r="Z374" s="7">
        <f t="shared" si="1044"/>
        <v>0</v>
      </c>
      <c r="AA374" s="7">
        <f t="shared" si="1044"/>
        <v>0</v>
      </c>
      <c r="AB374" s="7">
        <f t="shared" si="1044"/>
        <v>0</v>
      </c>
      <c r="AC374" s="7">
        <f t="shared" si="1044"/>
        <v>0</v>
      </c>
      <c r="AD374" s="7">
        <f t="shared" ref="AD374:BK374" si="1045">AC374+AD347-AD371</f>
        <v>0</v>
      </c>
      <c r="AE374" s="7">
        <f t="shared" si="1045"/>
        <v>0</v>
      </c>
      <c r="AF374" s="7">
        <f t="shared" si="1045"/>
        <v>0</v>
      </c>
      <c r="AG374" s="7">
        <f t="shared" si="1045"/>
        <v>0</v>
      </c>
      <c r="AH374" s="7">
        <f t="shared" si="1045"/>
        <v>0</v>
      </c>
      <c r="AI374" s="7">
        <f t="shared" si="1045"/>
        <v>0</v>
      </c>
      <c r="AJ374" s="7">
        <f t="shared" si="1045"/>
        <v>0</v>
      </c>
      <c r="AK374" s="7">
        <f t="shared" si="1045"/>
        <v>0</v>
      </c>
      <c r="AL374" s="7">
        <f t="shared" si="1045"/>
        <v>0</v>
      </c>
      <c r="AM374" s="7">
        <f t="shared" si="1045"/>
        <v>0</v>
      </c>
      <c r="AN374" s="7">
        <f t="shared" si="1045"/>
        <v>0</v>
      </c>
      <c r="AO374" s="7">
        <f t="shared" si="1045"/>
        <v>0</v>
      </c>
      <c r="AP374" s="7">
        <f t="shared" si="1045"/>
        <v>0</v>
      </c>
      <c r="AQ374" s="7">
        <f t="shared" si="1045"/>
        <v>0</v>
      </c>
      <c r="AR374" s="7">
        <f t="shared" si="1045"/>
        <v>0</v>
      </c>
      <c r="AS374" s="7">
        <f t="shared" si="1045"/>
        <v>0</v>
      </c>
      <c r="AT374" s="7">
        <f t="shared" si="1045"/>
        <v>0</v>
      </c>
      <c r="AU374" s="7">
        <f t="shared" si="1045"/>
        <v>0</v>
      </c>
      <c r="AV374" s="7">
        <f t="shared" si="1045"/>
        <v>0</v>
      </c>
      <c r="AW374" s="7">
        <f t="shared" si="1045"/>
        <v>0</v>
      </c>
      <c r="AX374" s="7">
        <f t="shared" si="1045"/>
        <v>0</v>
      </c>
      <c r="AY374" s="7">
        <f t="shared" si="1045"/>
        <v>0</v>
      </c>
      <c r="AZ374" s="7">
        <f t="shared" si="1045"/>
        <v>0</v>
      </c>
      <c r="BA374" s="7">
        <f t="shared" si="1045"/>
        <v>0</v>
      </c>
      <c r="BB374" s="7">
        <f t="shared" si="1045"/>
        <v>0</v>
      </c>
      <c r="BC374" s="7">
        <f t="shared" si="1045"/>
        <v>0</v>
      </c>
      <c r="BD374" s="7">
        <f t="shared" si="1045"/>
        <v>0</v>
      </c>
      <c r="BE374" s="7">
        <f t="shared" si="1045"/>
        <v>0</v>
      </c>
      <c r="BF374" s="7">
        <f t="shared" si="1045"/>
        <v>0</v>
      </c>
      <c r="BG374" s="7">
        <f t="shared" si="1045"/>
        <v>0</v>
      </c>
      <c r="BH374" s="7">
        <f t="shared" si="1045"/>
        <v>0</v>
      </c>
      <c r="BI374" s="7">
        <f t="shared" si="1045"/>
        <v>0</v>
      </c>
      <c r="BJ374" s="7">
        <f t="shared" si="1045"/>
        <v>0</v>
      </c>
      <c r="BK374" s="7">
        <f t="shared" si="1045"/>
        <v>0</v>
      </c>
    </row>
    <row r="375" spans="2:63">
      <c r="B375" t="s">
        <v>51</v>
      </c>
      <c r="D375" s="7">
        <f>D374+D344</f>
        <v>10.372561292734149</v>
      </c>
      <c r="E375" s="7">
        <f t="shared" ref="E375:AC375" si="1046">E374+E344</f>
        <v>9.9445322470909954</v>
      </c>
      <c r="F375" s="7">
        <f t="shared" si="1046"/>
        <v>9.5165032014478417</v>
      </c>
      <c r="G375" s="7">
        <f t="shared" si="1046"/>
        <v>9.088474155804688</v>
      </c>
      <c r="H375" s="10">
        <f t="shared" si="1046"/>
        <v>7.3805750879127583</v>
      </c>
      <c r="I375" s="11">
        <f t="shared" si="1046"/>
        <v>7.0158016298522394</v>
      </c>
      <c r="J375" s="7">
        <f t="shared" si="1046"/>
        <v>6.6510281717917206</v>
      </c>
      <c r="K375" s="7">
        <f t="shared" si="1046"/>
        <v>6.2862547137312017</v>
      </c>
      <c r="L375" s="7">
        <f t="shared" si="1046"/>
        <v>5.9214812556706828</v>
      </c>
      <c r="M375" s="7">
        <f t="shared" si="1046"/>
        <v>5.556707797610164</v>
      </c>
      <c r="N375" s="7">
        <f t="shared" si="1046"/>
        <v>5.1919343395496451</v>
      </c>
      <c r="O375" s="7">
        <f t="shared" si="1046"/>
        <v>4.8271608814891263</v>
      </c>
      <c r="P375" s="7">
        <f t="shared" si="1046"/>
        <v>4.4623874234286074</v>
      </c>
      <c r="Q375" s="7">
        <f t="shared" si="1046"/>
        <v>4.0976139653680885</v>
      </c>
      <c r="R375" s="7">
        <f t="shared" si="1046"/>
        <v>3.7328405073075697</v>
      </c>
      <c r="S375" s="7">
        <f t="shared" si="1046"/>
        <v>3.3680670492470508</v>
      </c>
      <c r="T375" s="7">
        <f t="shared" si="1046"/>
        <v>3.0032935911865319</v>
      </c>
      <c r="U375" s="7">
        <f t="shared" si="1046"/>
        <v>2.6385201331260131</v>
      </c>
      <c r="V375" s="7">
        <f t="shared" si="1046"/>
        <v>2.2737466750654942</v>
      </c>
      <c r="W375" s="7">
        <f t="shared" si="1046"/>
        <v>1.9089732170049756</v>
      </c>
      <c r="X375" s="7">
        <f t="shared" si="1046"/>
        <v>1.5441997589444569</v>
      </c>
      <c r="Y375" s="7">
        <f t="shared" si="1046"/>
        <v>1.1794263008839383</v>
      </c>
      <c r="Z375" s="7">
        <f t="shared" si="1046"/>
        <v>0.81465284282341976</v>
      </c>
      <c r="AA375" s="7">
        <f t="shared" si="1046"/>
        <v>0.44987938476290124</v>
      </c>
      <c r="AB375" s="7">
        <f t="shared" si="1046"/>
        <v>8.5105926702382678E-2</v>
      </c>
      <c r="AC375" s="7">
        <f t="shared" si="1046"/>
        <v>-1.6930901125533637E-15</v>
      </c>
      <c r="AD375" s="7">
        <f t="shared" ref="AD375:BK375" si="1047">AD374+AD344</f>
        <v>-1.6930901125533637E-15</v>
      </c>
      <c r="AE375" s="7">
        <f t="shared" si="1047"/>
        <v>-1.6930901125533637E-15</v>
      </c>
      <c r="AF375" s="7">
        <f t="shared" si="1047"/>
        <v>-1.6930901125533637E-15</v>
      </c>
      <c r="AG375" s="7">
        <f t="shared" si="1047"/>
        <v>-1.6930901125533637E-15</v>
      </c>
      <c r="AH375" s="7">
        <f t="shared" si="1047"/>
        <v>-1.6930901125533637E-15</v>
      </c>
      <c r="AI375" s="7">
        <f t="shared" si="1047"/>
        <v>-1.6930901125533637E-15</v>
      </c>
      <c r="AJ375" s="7">
        <f t="shared" si="1047"/>
        <v>-1.6930901125533637E-15</v>
      </c>
      <c r="AK375" s="7">
        <f t="shared" si="1047"/>
        <v>-1.6930901125533637E-15</v>
      </c>
      <c r="AL375" s="7">
        <f t="shared" si="1047"/>
        <v>-1.6930901125533637E-15</v>
      </c>
      <c r="AM375" s="7">
        <f t="shared" si="1047"/>
        <v>-1.6930901125533637E-15</v>
      </c>
      <c r="AN375" s="7">
        <f t="shared" si="1047"/>
        <v>-1.6930901125533637E-15</v>
      </c>
      <c r="AO375" s="7">
        <f t="shared" si="1047"/>
        <v>-1.6930901125533637E-15</v>
      </c>
      <c r="AP375" s="7">
        <f t="shared" si="1047"/>
        <v>-1.6930901125533637E-15</v>
      </c>
      <c r="AQ375" s="7">
        <f t="shared" si="1047"/>
        <v>-1.6930901125533637E-15</v>
      </c>
      <c r="AR375" s="7">
        <f t="shared" si="1047"/>
        <v>-1.6930901125533637E-15</v>
      </c>
      <c r="AS375" s="7">
        <f t="shared" si="1047"/>
        <v>-1.6930901125533637E-15</v>
      </c>
      <c r="AT375" s="7">
        <f t="shared" si="1047"/>
        <v>-1.6930901125533637E-15</v>
      </c>
      <c r="AU375" s="7">
        <f t="shared" si="1047"/>
        <v>-1.6930901125533637E-15</v>
      </c>
      <c r="AV375" s="7">
        <f t="shared" si="1047"/>
        <v>-1.6930901125533637E-15</v>
      </c>
      <c r="AW375" s="7">
        <f t="shared" si="1047"/>
        <v>-1.6930901125533637E-15</v>
      </c>
      <c r="AX375" s="7">
        <f t="shared" si="1047"/>
        <v>-1.6930901125533637E-15</v>
      </c>
      <c r="AY375" s="7">
        <f t="shared" si="1047"/>
        <v>-1.6930901125533637E-15</v>
      </c>
      <c r="AZ375" s="7">
        <f t="shared" si="1047"/>
        <v>-1.6930901125533637E-15</v>
      </c>
      <c r="BA375" s="7">
        <f t="shared" si="1047"/>
        <v>-1.6930901125533637E-15</v>
      </c>
      <c r="BB375" s="7">
        <f t="shared" si="1047"/>
        <v>-1.6930901125533637E-15</v>
      </c>
      <c r="BC375" s="7">
        <f t="shared" si="1047"/>
        <v>-1.6930901125533637E-15</v>
      </c>
      <c r="BD375" s="7">
        <f t="shared" si="1047"/>
        <v>-1.6930901125533637E-15</v>
      </c>
      <c r="BE375" s="7">
        <f t="shared" si="1047"/>
        <v>-1.6930901125533637E-15</v>
      </c>
      <c r="BF375" s="7">
        <f t="shared" si="1047"/>
        <v>-1.6930901125533637E-15</v>
      </c>
      <c r="BG375" s="7">
        <f t="shared" si="1047"/>
        <v>-1.6930901125533637E-15</v>
      </c>
      <c r="BH375" s="7">
        <f t="shared" si="1047"/>
        <v>-1.6930901125533637E-15</v>
      </c>
      <c r="BI375" s="7">
        <f t="shared" si="1047"/>
        <v>-1.6930901125533637E-15</v>
      </c>
      <c r="BJ375" s="7">
        <f t="shared" si="1047"/>
        <v>-1.6930901125533637E-15</v>
      </c>
      <c r="BK375" s="7">
        <f t="shared" si="1047"/>
        <v>-1.6930901125533637E-15</v>
      </c>
    </row>
    <row r="377" spans="2:63" s="27" customFormat="1">
      <c r="B377" s="27" t="str">
        <f>Inputs!B40</f>
        <v>Other - IT</v>
      </c>
      <c r="H377" s="46"/>
      <c r="I377" s="40"/>
    </row>
    <row r="379" spans="2:63">
      <c r="D379" s="24" t="s">
        <v>41</v>
      </c>
      <c r="E379" s="24" t="s">
        <v>35</v>
      </c>
      <c r="F379" s="24" t="s">
        <v>36</v>
      </c>
    </row>
    <row r="380" spans="2:63">
      <c r="B380" t="s">
        <v>40</v>
      </c>
      <c r="D380" s="8">
        <f>Inputs!D114</f>
        <v>20.591541022847025</v>
      </c>
      <c r="E380" s="8">
        <f>Inputs!E114</f>
        <v>4.8855119474072009</v>
      </c>
      <c r="F380" s="8">
        <f>Inputs!F114</f>
        <v>5</v>
      </c>
    </row>
    <row r="382" spans="2:63" hidden="1" outlineLevel="1"/>
    <row r="383" spans="2:63" hidden="1" outlineLevel="1">
      <c r="B383" t="s">
        <v>45</v>
      </c>
      <c r="D383" s="7">
        <f>IF(OR($E380=0,C389=0),0,MIN($C389/$E380, $C389-SUM($C383:C383)))</f>
        <v>4.2148174530153799</v>
      </c>
      <c r="E383" s="7">
        <f>IF(OR($E380=0,D389=0),0,MIN($C389/$E380, $C389-SUM($C383:D383)))</f>
        <v>4.2148174530153799</v>
      </c>
      <c r="F383" s="7">
        <f>IF(OR($E380=0,E389=0),0,MIN($C389/$E380, $C389-SUM($C383:E383)))</f>
        <v>4.2148174530153799</v>
      </c>
      <c r="G383" s="7">
        <f>IF(OR($E380=0,F389=0),0,MIN($C389/$E380, $C389-SUM($C383:F383)))</f>
        <v>4.2148174530153799</v>
      </c>
      <c r="H383" s="10">
        <f>IF(OR($E380=0,G389=0),0,MIN($C389/$E380, $C389-SUM($C383:G383)))</f>
        <v>3.7322712107855054</v>
      </c>
      <c r="I383" s="11">
        <f>IF(OR($E380=0,H389=0),0,MIN($C389/$E380, $C389-SUM($C383:H383)))</f>
        <v>0</v>
      </c>
      <c r="J383" s="7">
        <f>IF(OR($E380=0,I389=0),0,MIN($C389/$E380, $C389-SUM($C383:I383)))</f>
        <v>0</v>
      </c>
      <c r="K383" s="7">
        <f>IF(OR($E380=0,J389=0),0,MIN($C389/$E380, $C389-SUM($C383:J383)))</f>
        <v>0</v>
      </c>
      <c r="L383" s="7">
        <f>IF(OR($E380=0,K389=0),0,MIN($C389/$E380, $C389-SUM($C383:K383)))</f>
        <v>0</v>
      </c>
      <c r="M383" s="7">
        <f>IF(OR($E380=0,L389=0),0,MIN($C389/$E380, $C389-SUM($C383:L383)))</f>
        <v>0</v>
      </c>
      <c r="N383" s="7">
        <f>IF(OR($E380=0,M389=0),0,MIN($C389/$E380, $C389-SUM($C383:M383)))</f>
        <v>0</v>
      </c>
      <c r="O383" s="7">
        <f>IF(OR($E380=0,N389=0),0,MIN($C389/$E380, $C389-SUM($C383:N383)))</f>
        <v>0</v>
      </c>
      <c r="P383" s="7">
        <f>IF(OR($E380=0,O389=0),0,MIN($C389/$E380, $C389-SUM($C383:O383)))</f>
        <v>0</v>
      </c>
      <c r="Q383" s="7">
        <f>IF(OR($E380=0,P389=0),0,MIN($C389/$E380, $C389-SUM($C383:P383)))</f>
        <v>0</v>
      </c>
      <c r="R383" s="7">
        <f>IF(OR($E380=0,Q389=0),0,MIN($C389/$E380, $C389-SUM($C383:Q383)))</f>
        <v>0</v>
      </c>
      <c r="S383" s="7">
        <f>IF(OR($E380=0,R389=0),0,MIN($C389/$E380, $C389-SUM($C383:R383)))</f>
        <v>0</v>
      </c>
      <c r="T383" s="7">
        <f>IF(OR($E380=0,S389=0),0,MIN($C389/$E380, $C389-SUM($C383:S383)))</f>
        <v>0</v>
      </c>
      <c r="U383" s="7">
        <f>IF(OR($E380=0,T389=0),0,MIN($C389/$E380, $C389-SUM($C383:T383)))</f>
        <v>0</v>
      </c>
      <c r="V383" s="7">
        <f>IF(OR($E380=0,U389=0),0,MIN($C389/$E380, $C389-SUM($C383:U383)))</f>
        <v>0</v>
      </c>
      <c r="W383" s="7">
        <f>IF(OR($E380=0,V389=0),0,MIN($C389/$E380, $C389-SUM($C383:V383)))</f>
        <v>0</v>
      </c>
      <c r="X383" s="7">
        <f>IF(OR($E380=0,W389=0),0,MIN($C389/$E380, $C389-SUM($C383:W383)))</f>
        <v>0</v>
      </c>
      <c r="Y383" s="7">
        <f>IF(OR($E380=0,X389=0),0,MIN($C389/$E380, $C389-SUM($C383:X383)))</f>
        <v>0</v>
      </c>
      <c r="Z383" s="7">
        <f>IF(OR($E380=0,Y389=0),0,MIN($C389/$E380, $C389-SUM($C383:Y383)))</f>
        <v>0</v>
      </c>
      <c r="AA383" s="7">
        <f>IF(OR($E380=0,Z389=0),0,MIN($C389/$E380, $C389-SUM($C383:Z383)))</f>
        <v>0</v>
      </c>
      <c r="AB383" s="7">
        <f>IF(OR($E380=0,AA389=0),0,MIN($C389/$E380, $C389-SUM($C383:AA383)))</f>
        <v>0</v>
      </c>
      <c r="AC383" s="7">
        <f>IF(OR($E380=0,AB389=0),0,MIN($C389/$E380, $C389-SUM($C383:AB383)))</f>
        <v>0</v>
      </c>
      <c r="AD383" s="7">
        <f>IF(OR($E380=0,AC389=0),0,MIN($C389/$E380, $C389-SUM($C383:AC383)))</f>
        <v>0</v>
      </c>
      <c r="AE383" s="7">
        <f>IF(OR($E380=0,AD389=0),0,MIN($C389/$E380, $C389-SUM($C383:AD383)))</f>
        <v>0</v>
      </c>
      <c r="AF383" s="7">
        <f>IF(OR($E380=0,AE389=0),0,MIN($C389/$E380, $C389-SUM($C383:AE383)))</f>
        <v>0</v>
      </c>
      <c r="AG383" s="7">
        <f>IF(OR($E380=0,AF389=0),0,MIN($C389/$E380, $C389-SUM($C383:AF383)))</f>
        <v>0</v>
      </c>
      <c r="AH383" s="7">
        <f>IF(OR($E380=0,AG389=0),0,MIN($C389/$E380, $C389-SUM($C383:AG383)))</f>
        <v>0</v>
      </c>
      <c r="AI383" s="7">
        <f>IF(OR($E380=0,AH389=0),0,MIN($C389/$E380, $C389-SUM($C383:AH383)))</f>
        <v>0</v>
      </c>
      <c r="AJ383" s="7">
        <f>IF(OR($E380=0,AI389=0),0,MIN($C389/$E380, $C389-SUM($C383:AI383)))</f>
        <v>0</v>
      </c>
      <c r="AK383" s="7">
        <f>IF(OR($E380=0,AJ389=0),0,MIN($C389/$E380, $C389-SUM($C383:AJ383)))</f>
        <v>0</v>
      </c>
      <c r="AL383" s="7">
        <f>IF(OR($E380=0,AK389=0),0,MIN($C389/$E380, $C389-SUM($C383:AK383)))</f>
        <v>0</v>
      </c>
      <c r="AM383" s="7">
        <f>IF(OR($E380=0,AL389=0),0,MIN($C389/$E380, $C389-SUM($C383:AL383)))</f>
        <v>0</v>
      </c>
      <c r="AN383" s="7">
        <f>IF(OR($E380=0,AM389=0),0,MIN($C389/$E380, $C389-SUM($C383:AM383)))</f>
        <v>0</v>
      </c>
      <c r="AO383" s="7">
        <f>IF(OR($E380=0,AN389=0),0,MIN($C389/$E380, $C389-SUM($C383:AN383)))</f>
        <v>0</v>
      </c>
      <c r="AP383" s="7">
        <f>IF(OR($E380=0,AO389=0),0,MIN($C389/$E380, $C389-SUM($C383:AO383)))</f>
        <v>0</v>
      </c>
      <c r="AQ383" s="7">
        <f>IF(OR($E380=0,AP389=0),0,MIN($C389/$E380, $C389-SUM($C383:AP383)))</f>
        <v>0</v>
      </c>
      <c r="AR383" s="7">
        <f>IF(OR($E380=0,AQ389=0),0,MIN($C389/$E380, $C389-SUM($C383:AQ383)))</f>
        <v>0</v>
      </c>
      <c r="AS383" s="7">
        <f>IF(OR($E380=0,AR389=0),0,MIN($C389/$E380, $C389-SUM($C383:AR383)))</f>
        <v>0</v>
      </c>
      <c r="AT383" s="7">
        <f>IF(OR($E380=0,AS389=0),0,MIN($C389/$E380, $C389-SUM($C383:AS383)))</f>
        <v>0</v>
      </c>
      <c r="AU383" s="7">
        <f>IF(OR($E380=0,AT389=0),0,MIN($C389/$E380, $C389-SUM($C383:AT383)))</f>
        <v>0</v>
      </c>
      <c r="AV383" s="7">
        <f>IF(OR($E380=0,AU389=0),0,MIN($C389/$E380, $C389-SUM($C383:AU383)))</f>
        <v>0</v>
      </c>
      <c r="AW383" s="7">
        <f>IF(OR($E380=0,AV389=0),0,MIN($C389/$E380, $C389-SUM($C383:AV383)))</f>
        <v>0</v>
      </c>
      <c r="AX383" s="7">
        <f>IF(OR($E380=0,AW389=0),0,MIN($C389/$E380, $C389-SUM($C383:AW383)))</f>
        <v>0</v>
      </c>
      <c r="AY383" s="7">
        <f>IF(OR($E380=0,AX389=0),0,MIN($C389/$E380, $C389-SUM($C383:AX383)))</f>
        <v>0</v>
      </c>
      <c r="AZ383" s="7">
        <f>IF(OR($E380=0,AY389=0),0,MIN($C389/$E380, $C389-SUM($C383:AY383)))</f>
        <v>0</v>
      </c>
      <c r="BA383" s="7">
        <f>IF(OR($E380=0,AZ389=0),0,MIN($C389/$E380, $C389-SUM($C383:AZ383)))</f>
        <v>0</v>
      </c>
      <c r="BB383" s="7">
        <f>IF(OR($E380=0,BA389=0),0,MIN($C389/$E380, $C389-SUM($C383:BA383)))</f>
        <v>0</v>
      </c>
      <c r="BC383" s="7">
        <f>IF(OR($E380=0,BB389=0),0,MIN($C389/$E380, $C389-SUM($C383:BB383)))</f>
        <v>0</v>
      </c>
      <c r="BD383" s="7">
        <f>IF(OR($E380=0,BC389=0),0,MIN($C389/$E380, $C389-SUM($C383:BC383)))</f>
        <v>0</v>
      </c>
      <c r="BE383" s="7">
        <f>IF(OR($E380=0,BD389=0),0,MIN($C389/$E380, $C389-SUM($C383:BD383)))</f>
        <v>0</v>
      </c>
      <c r="BF383" s="7">
        <f>IF(OR($E380=0,BE389=0),0,MIN($C389/$E380, $C389-SUM($C383:BE383)))</f>
        <v>0</v>
      </c>
      <c r="BG383" s="7">
        <f>IF(OR($E380=0,BF389=0),0,MIN($C389/$E380, $C389-SUM($C383:BF383)))</f>
        <v>0</v>
      </c>
      <c r="BH383" s="7">
        <f>IF(OR($E380=0,BG389=0),0,MIN($C389/$E380, $C389-SUM($C383:BG383)))</f>
        <v>0</v>
      </c>
      <c r="BI383" s="7">
        <f>IF(OR($E380=0,BH389=0),0,MIN($C389/$E380, $C389-SUM($C383:BH383)))</f>
        <v>0</v>
      </c>
      <c r="BJ383" s="7">
        <f>IF(OR($E380=0,BI389=0),0,MIN($C389/$E380, $C389-SUM($C383:BI383)))</f>
        <v>0</v>
      </c>
      <c r="BK383" s="7">
        <f>IF(OR($E380=0,BJ389=0),0,MIN($C389/$E380, $C389-SUM($C383:BJ383)))</f>
        <v>0</v>
      </c>
    </row>
    <row r="384" spans="2:63" hidden="1" outlineLevel="1">
      <c r="B384" t="s">
        <v>47</v>
      </c>
      <c r="D384" s="7"/>
      <c r="E384" s="7"/>
      <c r="F384" s="7"/>
      <c r="G384" s="7"/>
      <c r="H384" s="10"/>
      <c r="I384" s="11">
        <f>IF(OR($E380=0,H389=0),0,IF($H388&gt;0,(MIN($H388/IF($E380&lt;=5,1,($E380-5)),$H388-SUM($H384:H384))), (MAX($H388/IF($E380&lt;=5,1,($E380-5)),$H388-SUM($H384:H384)))))</f>
        <v>11.625807598398193</v>
      </c>
      <c r="J384" s="7">
        <f>IF(OR($E380=0,I389=0),0,IF($H388&gt;0,(MIN($H388/IF($E380&lt;=5,1,($E380-5)),$H388-SUM($H384:I384))), (MAX($H388/IF($E380&lt;=5,1,($E380-5)),$H388-SUM($H384:I384)))))</f>
        <v>0</v>
      </c>
      <c r="K384" s="7">
        <f>IF(OR($E380=0,J389=0),0,IF($H388&gt;0,(MIN($H388/IF($E380&lt;=5,1,($E380-5)),$H388-SUM($H384:J384))), (MAX($H388/IF($E380&lt;=5,1,($E380-5)),$H388-SUM($H384:J384)))))</f>
        <v>0</v>
      </c>
      <c r="L384" s="7">
        <f>IF(OR($E380=0,K389=0),0,IF($H388&gt;0,(MIN($H388/IF($E380&lt;=5,1,($E380-5)),$H388-SUM($H384:K384))), (MAX($H388/IF($E380&lt;=5,1,($E380-5)),$H388-SUM($H384:K384)))))</f>
        <v>0</v>
      </c>
      <c r="M384" s="7">
        <f>IF(OR($E380=0,L389=0),0,IF($H388&gt;0,(MIN($H388/IF($E380&lt;=5,1,($E380-5)),$H388-SUM($H384:L384))), (MAX($H388/IF($E380&lt;=5,1,($E380-5)),$H388-SUM($H384:L384)))))</f>
        <v>0</v>
      </c>
      <c r="N384" s="7">
        <f>IF(OR($E380=0,M389=0),0,IF($H388&gt;0,(MIN($H388/IF($E380&lt;=5,1,($E380-5)),$H388-SUM($H384:M384))), (MAX($H388/IF($E380&lt;=5,1,($E380-5)),$H388-SUM($H384:M384)))))</f>
        <v>0</v>
      </c>
      <c r="O384" s="7">
        <f>IF(OR($E380=0,N389=0),0,IF($H388&gt;0,(MIN($H388/IF($E380&lt;=5,1,($E380-5)),$H388-SUM($H384:N384))), (MAX($H388/IF($E380&lt;=5,1,($E380-5)),$H388-SUM($H384:N384)))))</f>
        <v>0</v>
      </c>
      <c r="P384" s="7">
        <f>IF(OR($E380=0,O389=0),0,IF($H388&gt;0,(MIN($H388/IF($E380&lt;=5,1,($E380-5)),$H388-SUM($H384:O384))), (MAX($H388/IF($E380&lt;=5,1,($E380-5)),$H388-SUM($H384:O384)))))</f>
        <v>0</v>
      </c>
      <c r="Q384" s="7">
        <f>IF(OR($E380=0,P389=0),0,IF($H388&gt;0,(MIN($H388/IF($E380&lt;=5,1,($E380-5)),$H388-SUM($H384:P384))), (MAX($H388/IF($E380&lt;=5,1,($E380-5)),$H388-SUM($H384:P384)))))</f>
        <v>0</v>
      </c>
      <c r="R384" s="7">
        <f>IF(OR($E380=0,Q389=0),0,IF($H388&gt;0,(MIN($H388/IF($E380&lt;=5,1,($E380-5)),$H388-SUM($H384:Q384))), (MAX($H388/IF($E380&lt;=5,1,($E380-5)),$H388-SUM($H384:Q384)))))</f>
        <v>0</v>
      </c>
      <c r="S384" s="7">
        <f>IF(OR($E380=0,R389=0),0,IF($H388&gt;0,(MIN($H388/IF($E380&lt;=5,1,($E380-5)),$H388-SUM($H384:R384))), (MAX($H388/IF($E380&lt;=5,1,($E380-5)),$H388-SUM($H384:R384)))))</f>
        <v>0</v>
      </c>
      <c r="T384" s="7">
        <f>IF(OR($E380=0,S389=0),0,IF($H388&gt;0,(MIN($H388/IF($E380&lt;=5,1,($E380-5)),$H388-SUM($H384:S384))), (MAX($H388/IF($E380&lt;=5,1,($E380-5)),$H388-SUM($H384:S384)))))</f>
        <v>0</v>
      </c>
      <c r="U384" s="7">
        <f>IF(OR($E380=0,T389=0),0,IF($H388&gt;0,(MIN($H388/IF($E380&lt;=5,1,($E380-5)),$H388-SUM($H384:T384))), (MAX($H388/IF($E380&lt;=5,1,($E380-5)),$H388-SUM($H384:T384)))))</f>
        <v>0</v>
      </c>
      <c r="V384" s="7">
        <f>IF(OR($E380=0,U389=0),0,IF($H388&gt;0,(MIN($H388/IF($E380&lt;=5,1,($E380-5)),$H388-SUM($H384:U384))), (MAX($H388/IF($E380&lt;=5,1,($E380-5)),$H388-SUM($H384:U384)))))</f>
        <v>0</v>
      </c>
      <c r="W384" s="7">
        <f>IF(OR($E380=0,V389=0),0,IF($H388&gt;0,(MIN($H388/IF($E380&lt;=5,1,($E380-5)),$H388-SUM($H384:V384))), (MAX($H388/IF($E380&lt;=5,1,($E380-5)),$H388-SUM($H384:V384)))))</f>
        <v>0</v>
      </c>
      <c r="X384" s="7">
        <f>IF(OR($E380=0,W389=0),0,IF($H388&gt;0,(MIN($H388/IF($E380&lt;=5,1,($E380-5)),$H388-SUM($H384:W384))), (MAX($H388/IF($E380&lt;=5,1,($E380-5)),$H388-SUM($H384:W384)))))</f>
        <v>0</v>
      </c>
      <c r="Y384" s="7">
        <f>IF(OR($E380=0,X389=0),0,IF($H388&gt;0,(MIN($H388/IF($E380&lt;=5,1,($E380-5)),$H388-SUM($H384:X384))), (MAX($H388/IF($E380&lt;=5,1,($E380-5)),$H388-SUM($H384:X384)))))</f>
        <v>0</v>
      </c>
      <c r="Z384" s="7">
        <f>IF(OR($E380=0,Y389=0),0,IF($H388&gt;0,(MIN($H388/IF($E380&lt;=5,1,($E380-5)),$H388-SUM($H384:Y384))), (MAX($H388/IF($E380&lt;=5,1,($E380-5)),$H388-SUM($H384:Y384)))))</f>
        <v>0</v>
      </c>
      <c r="AA384" s="7">
        <f>IF(OR($E380=0,Z389=0),0,IF($H388&gt;0,(MIN($H388/IF($E380&lt;=5,1,($E380-5)),$H388-SUM($H384:Z384))), (MAX($H388/IF($E380&lt;=5,1,($E380-5)),$H388-SUM($H384:Z384)))))</f>
        <v>0</v>
      </c>
      <c r="AB384" s="7">
        <f>IF(OR($E380=0,AA389=0),0,IF($H388&gt;0,(MIN($H388/IF($E380&lt;=5,1,($E380-5)),$H388-SUM($H384:AA384))), (MAX($H388/IF($E380&lt;=5,1,($E380-5)),$H388-SUM($H384:AA384)))))</f>
        <v>0</v>
      </c>
      <c r="AC384" s="7">
        <f>IF(OR($E380=0,AB389=0),0,IF($H388&gt;0,(MIN($H388/IF($E380&lt;=5,1,($E380-5)),$H388-SUM($H384:AB384))), (MAX($H388/IF($E380&lt;=5,1,($E380-5)),$H388-SUM($H384:AB384)))))</f>
        <v>0</v>
      </c>
      <c r="AD384" s="7">
        <f>IF(OR($E380=0,AC389=0),0,IF($H388&gt;0,(MIN($H388/IF($E380&lt;=5,1,($E380-5)),$H388-SUM($H384:AC384))), (MAX($H388/IF($E380&lt;=5,1,($E380-5)),$H388-SUM($H384:AC384)))))</f>
        <v>0</v>
      </c>
      <c r="AE384" s="7">
        <f>IF(OR($E380=0,AD389=0),0,IF($H388&gt;0,(MIN($H388/IF($E380&lt;=5,1,($E380-5)),$H388-SUM($H384:AD384))), (MAX($H388/IF($E380&lt;=5,1,($E380-5)),$H388-SUM($H384:AD384)))))</f>
        <v>0</v>
      </c>
      <c r="AF384" s="7">
        <f>IF(OR($E380=0,AE389=0),0,IF($H388&gt;0,(MIN($H388/IF($E380&lt;=5,1,($E380-5)),$H388-SUM($H384:AE384))), (MAX($H388/IF($E380&lt;=5,1,($E380-5)),$H388-SUM($H384:AE384)))))</f>
        <v>0</v>
      </c>
      <c r="AG384" s="7">
        <f>IF(OR($E380=0,AF389=0),0,IF($H388&gt;0,(MIN($H388/IF($E380&lt;=5,1,($E380-5)),$H388-SUM($H384:AF384))), (MAX($H388/IF($E380&lt;=5,1,($E380-5)),$H388-SUM($H384:AF384)))))</f>
        <v>0</v>
      </c>
      <c r="AH384" s="7">
        <f>IF(OR($E380=0,AG389=0),0,IF($H388&gt;0,(MIN($H388/IF($E380&lt;=5,1,($E380-5)),$H388-SUM($H384:AG384))), (MAX($H388/IF($E380&lt;=5,1,($E380-5)),$H388-SUM($H384:AG384)))))</f>
        <v>0</v>
      </c>
      <c r="AI384" s="7">
        <f>IF(OR($E380=0,AH389=0),0,IF($H388&gt;0,(MIN($H388/IF($E380&lt;=5,1,($E380-5)),$H388-SUM($H384:AH384))), (MAX($H388/IF($E380&lt;=5,1,($E380-5)),$H388-SUM($H384:AH384)))))</f>
        <v>0</v>
      </c>
      <c r="AJ384" s="7">
        <f>IF(OR($E380=0,AI389=0),0,IF($H388&gt;0,(MIN($H388/IF($E380&lt;=5,1,($E380-5)),$H388-SUM($H384:AI384))), (MAX($H388/IF($E380&lt;=5,1,($E380-5)),$H388-SUM($H384:AI384)))))</f>
        <v>0</v>
      </c>
      <c r="AK384" s="7">
        <f>IF(OR($E380=0,AJ389=0),0,IF($H388&gt;0,(MIN($H388/IF($E380&lt;=5,1,($E380-5)),$H388-SUM($H384:AJ384))), (MAX($H388/IF($E380&lt;=5,1,($E380-5)),$H388-SUM($H384:AJ384)))))</f>
        <v>0</v>
      </c>
      <c r="AL384" s="7">
        <f>IF(OR($E380=0,AK389=0),0,IF($H388&gt;0,(MIN($H388/IF($E380&lt;=5,1,($E380-5)),$H388-SUM($H384:AK384))), (MAX($H388/IF($E380&lt;=5,1,($E380-5)),$H388-SUM($H384:AK384)))))</f>
        <v>0</v>
      </c>
      <c r="AM384" s="7">
        <f>IF(OR($E380=0,AL389=0),0,IF($H388&gt;0,(MIN($H388/IF($E380&lt;=5,1,($E380-5)),$H388-SUM($H384:AL384))), (MAX($H388/IF($E380&lt;=5,1,($E380-5)),$H388-SUM($H384:AL384)))))</f>
        <v>0</v>
      </c>
      <c r="AN384" s="7">
        <f>IF(OR($E380=0,AM389=0),0,IF($H388&gt;0,(MIN($H388/IF($E380&lt;=5,1,($E380-5)),$H388-SUM($H384:AM384))), (MAX($H388/IF($E380&lt;=5,1,($E380-5)),$H388-SUM($H384:AM384)))))</f>
        <v>0</v>
      </c>
      <c r="AO384" s="7">
        <f>IF(OR($E380=0,AN389=0),0,IF($H388&gt;0,(MIN($H388/IF($E380&lt;=5,1,($E380-5)),$H388-SUM($H384:AN384))), (MAX($H388/IF($E380&lt;=5,1,($E380-5)),$H388-SUM($H384:AN384)))))</f>
        <v>0</v>
      </c>
      <c r="AP384" s="7">
        <f>IF(OR($E380=0,AO389=0),0,IF($H388&gt;0,(MIN($H388/IF($E380&lt;=5,1,($E380-5)),$H388-SUM($H384:AO384))), (MAX($H388/IF($E380&lt;=5,1,($E380-5)),$H388-SUM($H384:AO384)))))</f>
        <v>0</v>
      </c>
      <c r="AQ384" s="7">
        <f>IF(OR($E380=0,AP389=0),0,IF($H388&gt;0,(MIN($H388/IF($E380&lt;=5,1,($E380-5)),$H388-SUM($H384:AP384))), (MAX($H388/IF($E380&lt;=5,1,($E380-5)),$H388-SUM($H384:AP384)))))</f>
        <v>0</v>
      </c>
      <c r="AR384" s="7">
        <f>IF(OR($E380=0,AQ389=0),0,IF($H388&gt;0,(MIN($H388/IF($E380&lt;=5,1,($E380-5)),$H388-SUM($H384:AQ384))), (MAX($H388/IF($E380&lt;=5,1,($E380-5)),$H388-SUM($H384:AQ384)))))</f>
        <v>0</v>
      </c>
      <c r="AS384" s="7">
        <f>IF(OR($E380=0,AR389=0),0,IF($H388&gt;0,(MIN($H388/IF($E380&lt;=5,1,($E380-5)),$H388-SUM($H384:AR384))), (MAX($H388/IF($E380&lt;=5,1,($E380-5)),$H388-SUM($H384:AR384)))))</f>
        <v>0</v>
      </c>
      <c r="AT384" s="7">
        <f>IF(OR($E380=0,AS389=0),0,IF($H388&gt;0,(MIN($H388/IF($E380&lt;=5,1,($E380-5)),$H388-SUM($H384:AS384))), (MAX($H388/IF($E380&lt;=5,1,($E380-5)),$H388-SUM($H384:AS384)))))</f>
        <v>0</v>
      </c>
      <c r="AU384" s="7">
        <f>IF(OR($E380=0,AT389=0),0,IF($H388&gt;0,(MIN($H388/IF($E380&lt;=5,1,($E380-5)),$H388-SUM($H384:AT384))), (MAX($H388/IF($E380&lt;=5,1,($E380-5)),$H388-SUM($H384:AT384)))))</f>
        <v>0</v>
      </c>
      <c r="AV384" s="7">
        <f>IF(OR($E380=0,AU389=0),0,IF($H388&gt;0,(MIN($H388/IF($E380&lt;=5,1,($E380-5)),$H388-SUM($H384:AU384))), (MAX($H388/IF($E380&lt;=5,1,($E380-5)),$H388-SUM($H384:AU384)))))</f>
        <v>0</v>
      </c>
      <c r="AW384" s="7">
        <f>IF(OR($E380=0,AV389=0),0,IF($H388&gt;0,(MIN($H388/IF($E380&lt;=5,1,($E380-5)),$H388-SUM($H384:AV384))), (MAX($H388/IF($E380&lt;=5,1,($E380-5)),$H388-SUM($H384:AV384)))))</f>
        <v>0</v>
      </c>
      <c r="AX384" s="7">
        <f>IF(OR($E380=0,AW389=0),0,IF($H388&gt;0,(MIN($H388/IF($E380&lt;=5,1,($E380-5)),$H388-SUM($H384:AW384))), (MAX($H388/IF($E380&lt;=5,1,($E380-5)),$H388-SUM($H384:AW384)))))</f>
        <v>0</v>
      </c>
      <c r="AY384" s="7">
        <f>IF(OR($E380=0,AX389=0),0,IF($H388&gt;0,(MIN($H388/IF($E380&lt;=5,1,($E380-5)),$H388-SUM($H384:AX384))), (MAX($H388/IF($E380&lt;=5,1,($E380-5)),$H388-SUM($H384:AX384)))))</f>
        <v>0</v>
      </c>
      <c r="AZ384" s="7">
        <f>IF(OR($E380=0,AY389=0),0,IF($H388&gt;0,(MIN($H388/IF($E380&lt;=5,1,($E380-5)),$H388-SUM($H384:AY384))), (MAX($H388/IF($E380&lt;=5,1,($E380-5)),$H388-SUM($H384:AY384)))))</f>
        <v>0</v>
      </c>
      <c r="BA384" s="7">
        <f>IF(OR($E380=0,AZ389=0),0,IF($H388&gt;0,(MIN($H388/IF($E380&lt;=5,1,($E380-5)),$H388-SUM($H384:AZ384))), (MAX($H388/IF($E380&lt;=5,1,($E380-5)),$H388-SUM($H384:AZ384)))))</f>
        <v>0</v>
      </c>
      <c r="BB384" s="7">
        <f>IF(OR($E380=0,BA389=0),0,IF($H388&gt;0,(MIN($H388/IF($E380&lt;=5,1,($E380-5)),$H388-SUM($H384:BA384))), (MAX($H388/IF($E380&lt;=5,1,($E380-5)),$H388-SUM($H384:BA384)))))</f>
        <v>0</v>
      </c>
      <c r="BC384" s="7">
        <f>IF(OR($E380=0,BB389=0),0,IF($H388&gt;0,(MIN($H388/IF($E380&lt;=5,1,($E380-5)),$H388-SUM($H384:BB384))), (MAX($H388/IF($E380&lt;=5,1,($E380-5)),$H388-SUM($H384:BB384)))))</f>
        <v>0</v>
      </c>
      <c r="BD384" s="7">
        <f>IF(OR($E380=0,BC389=0),0,IF($H388&gt;0,(MIN($H388/IF($E380&lt;=5,1,($E380-5)),$H388-SUM($H384:BC384))), (MAX($H388/IF($E380&lt;=5,1,($E380-5)),$H388-SUM($H384:BC384)))))</f>
        <v>0</v>
      </c>
      <c r="BE384" s="7">
        <f>IF(OR($E380=0,BD389=0),0,IF($H388&gt;0,(MIN($H388/IF($E380&lt;=5,1,($E380-5)),$H388-SUM($H384:BD384))), (MAX($H388/IF($E380&lt;=5,1,($E380-5)),$H388-SUM($H384:BD384)))))</f>
        <v>0</v>
      </c>
      <c r="BF384" s="7">
        <f>IF(OR($E380=0,BE389=0),0,IF($H388&gt;0,(MIN($H388/IF($E380&lt;=5,1,($E380-5)),$H388-SUM($H384:BE384))), (MAX($H388/IF($E380&lt;=5,1,($E380-5)),$H388-SUM($H384:BE384)))))</f>
        <v>0</v>
      </c>
      <c r="BG384" s="7">
        <f>IF(OR($E380=0,BF389=0),0,IF($H388&gt;0,(MIN($H388/IF($E380&lt;=5,1,($E380-5)),$H388-SUM($H384:BF384))), (MAX($H388/IF($E380&lt;=5,1,($E380-5)),$H388-SUM($H384:BF384)))))</f>
        <v>0</v>
      </c>
      <c r="BH384" s="7">
        <f>IF(OR($E380=0,BG389=0),0,IF($H388&gt;0,(MIN($H388/IF($E380&lt;=5,1,($E380-5)),$H388-SUM($H384:BG384))), (MAX($H388/IF($E380&lt;=5,1,($E380-5)),$H388-SUM($H384:BG384)))))</f>
        <v>0</v>
      </c>
      <c r="BI384" s="7">
        <f>IF(OR($E380=0,BH389=0),0,IF($H388&gt;0,(MIN($H388/IF($E380&lt;=5,1,($E380-5)),$H388-SUM($H384:BH384))), (MAX($H388/IF($E380&lt;=5,1,($E380-5)),$H388-SUM($H384:BH384)))))</f>
        <v>0</v>
      </c>
      <c r="BJ384" s="7">
        <f>IF(OR($E380=0,BI389=0),0,IF($H388&gt;0,(MIN($H388/IF($E380&lt;=5,1,($E380-5)),$H388-SUM($H384:BI384))), (MAX($H388/IF($E380&lt;=5,1,($E380-5)),$H388-SUM($H384:BI384)))))</f>
        <v>0</v>
      </c>
      <c r="BK384" s="7">
        <f>IF(OR($E380=0,BJ389=0),0,IF($H388&gt;0,(MIN($H388/IF($E380&lt;=5,1,($E380-5)),$H388-SUM($H384:BJ384))), (MAX($H388/IF($E380&lt;=5,1,($E380-5)),$H388-SUM($H384:BJ384)))))</f>
        <v>0</v>
      </c>
    </row>
    <row r="385" spans="2:63" hidden="1" outlineLevel="1">
      <c r="B385" t="s">
        <v>46</v>
      </c>
      <c r="D385" s="7"/>
      <c r="E385" s="7"/>
      <c r="F385" s="7"/>
      <c r="G385" s="7"/>
      <c r="H385" s="10"/>
      <c r="I385" s="11"/>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row>
    <row r="386" spans="2:63" hidden="1" outlineLevel="1">
      <c r="B386" t="s">
        <v>42</v>
      </c>
      <c r="D386" s="7"/>
      <c r="E386" s="7"/>
      <c r="F386" s="7"/>
      <c r="G386" s="7"/>
      <c r="H386" s="10">
        <f>Inputs!D72/Inputs!I5</f>
        <v>8.5254495782556621</v>
      </c>
      <c r="I386" s="11"/>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row>
    <row r="387" spans="2:63" hidden="1" outlineLevel="1">
      <c r="B387" t="s">
        <v>43</v>
      </c>
      <c r="D387" s="67"/>
      <c r="E387" s="67"/>
      <c r="F387" s="67"/>
      <c r="G387" s="67"/>
      <c r="H387" s="68">
        <f>Inputs!I97/Inputs!I5</f>
        <v>3.1003580201425311</v>
      </c>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row>
    <row r="388" spans="2:63" hidden="1" outlineLevel="1">
      <c r="B388" t="s">
        <v>29</v>
      </c>
      <c r="D388" s="7">
        <f t="shared" ref="D388" si="1048">SUM(D386:D387)</f>
        <v>0</v>
      </c>
      <c r="E388" s="7">
        <f t="shared" ref="E388" si="1049">SUM(E386:E387)</f>
        <v>0</v>
      </c>
      <c r="F388" s="7">
        <f t="shared" ref="F388" si="1050">SUM(F386:F387)</f>
        <v>0</v>
      </c>
      <c r="G388" s="7">
        <f t="shared" ref="G388" si="1051">SUM(G386:G387)</f>
        <v>0</v>
      </c>
      <c r="H388" s="10">
        <f>SUM(H386:H387)</f>
        <v>11.625807598398193</v>
      </c>
      <c r="I388" s="11">
        <f t="shared" ref="I388" si="1052">SUM(I386:I387)</f>
        <v>0</v>
      </c>
      <c r="J388" s="7">
        <f t="shared" ref="J388" si="1053">SUM(J386:J387)</f>
        <v>0</v>
      </c>
      <c r="K388" s="7">
        <f t="shared" ref="K388" si="1054">SUM(K386:K387)</f>
        <v>0</v>
      </c>
      <c r="L388" s="7">
        <f t="shared" ref="L388" si="1055">SUM(L386:L387)</f>
        <v>0</v>
      </c>
      <c r="M388" s="7">
        <f t="shared" ref="M388" si="1056">SUM(M386:M387)</f>
        <v>0</v>
      </c>
      <c r="N388" s="7">
        <f t="shared" ref="N388" si="1057">SUM(N386:N387)</f>
        <v>0</v>
      </c>
      <c r="O388" s="7">
        <f t="shared" ref="O388" si="1058">SUM(O386:O387)</f>
        <v>0</v>
      </c>
      <c r="P388" s="7">
        <f t="shared" ref="P388" si="1059">SUM(P386:P387)</f>
        <v>0</v>
      </c>
      <c r="Q388" s="7">
        <f t="shared" ref="Q388" si="1060">SUM(Q386:Q387)</f>
        <v>0</v>
      </c>
      <c r="R388" s="7">
        <f t="shared" ref="R388" si="1061">SUM(R386:R387)</f>
        <v>0</v>
      </c>
      <c r="S388" s="7">
        <f t="shared" ref="S388" si="1062">SUM(S386:S387)</f>
        <v>0</v>
      </c>
      <c r="T388" s="7">
        <f t="shared" ref="T388" si="1063">SUM(T386:T387)</f>
        <v>0</v>
      </c>
      <c r="U388" s="7">
        <f t="shared" ref="U388" si="1064">SUM(U386:U387)</f>
        <v>0</v>
      </c>
      <c r="V388" s="7">
        <f t="shared" ref="V388" si="1065">SUM(V386:V387)</f>
        <v>0</v>
      </c>
      <c r="W388" s="7">
        <f t="shared" ref="W388" si="1066">SUM(W386:W387)</f>
        <v>0</v>
      </c>
      <c r="X388" s="7">
        <f t="shared" ref="X388" si="1067">SUM(X386:X387)</f>
        <v>0</v>
      </c>
      <c r="Y388" s="7">
        <f t="shared" ref="Y388" si="1068">SUM(Y386:Y387)</f>
        <v>0</v>
      </c>
      <c r="Z388" s="7">
        <f t="shared" ref="Z388" si="1069">SUM(Z386:Z387)</f>
        <v>0</v>
      </c>
      <c r="AA388" s="7">
        <f t="shared" ref="AA388" si="1070">SUM(AA386:AA387)</f>
        <v>0</v>
      </c>
      <c r="AB388" s="7">
        <f t="shared" ref="AB388" si="1071">SUM(AB386:AB387)</f>
        <v>0</v>
      </c>
      <c r="AC388" s="7">
        <f t="shared" ref="AC388" si="1072">SUM(AC386:AC387)</f>
        <v>0</v>
      </c>
      <c r="AD388" s="7">
        <f t="shared" ref="AD388" si="1073">SUM(AD386:AD387)</f>
        <v>0</v>
      </c>
      <c r="AE388" s="7">
        <f t="shared" ref="AE388" si="1074">SUM(AE386:AE387)</f>
        <v>0</v>
      </c>
      <c r="AF388" s="7">
        <f t="shared" ref="AF388" si="1075">SUM(AF386:AF387)</f>
        <v>0</v>
      </c>
      <c r="AG388" s="7">
        <f t="shared" ref="AG388" si="1076">SUM(AG386:AG387)</f>
        <v>0</v>
      </c>
      <c r="AH388" s="7">
        <f t="shared" ref="AH388" si="1077">SUM(AH386:AH387)</f>
        <v>0</v>
      </c>
      <c r="AI388" s="7">
        <f t="shared" ref="AI388" si="1078">SUM(AI386:AI387)</f>
        <v>0</v>
      </c>
      <c r="AJ388" s="7">
        <f t="shared" ref="AJ388" si="1079">SUM(AJ386:AJ387)</f>
        <v>0</v>
      </c>
      <c r="AK388" s="7">
        <f t="shared" ref="AK388" si="1080">SUM(AK386:AK387)</f>
        <v>0</v>
      </c>
      <c r="AL388" s="7">
        <f t="shared" ref="AL388" si="1081">SUM(AL386:AL387)</f>
        <v>0</v>
      </c>
      <c r="AM388" s="7">
        <f t="shared" ref="AM388" si="1082">SUM(AM386:AM387)</f>
        <v>0</v>
      </c>
      <c r="AN388" s="7">
        <f t="shared" ref="AN388" si="1083">SUM(AN386:AN387)</f>
        <v>0</v>
      </c>
      <c r="AO388" s="7">
        <f t="shared" ref="AO388" si="1084">SUM(AO386:AO387)</f>
        <v>0</v>
      </c>
      <c r="AP388" s="7">
        <f t="shared" ref="AP388" si="1085">SUM(AP386:AP387)</f>
        <v>0</v>
      </c>
      <c r="AQ388" s="7">
        <f t="shared" ref="AQ388" si="1086">SUM(AQ386:AQ387)</f>
        <v>0</v>
      </c>
      <c r="AR388" s="7">
        <f t="shared" ref="AR388" si="1087">SUM(AR386:AR387)</f>
        <v>0</v>
      </c>
      <c r="AS388" s="7">
        <f t="shared" ref="AS388" si="1088">SUM(AS386:AS387)</f>
        <v>0</v>
      </c>
      <c r="AT388" s="7">
        <f t="shared" ref="AT388" si="1089">SUM(AT386:AT387)</f>
        <v>0</v>
      </c>
      <c r="AU388" s="7">
        <f t="shared" ref="AU388" si="1090">SUM(AU386:AU387)</f>
        <v>0</v>
      </c>
      <c r="AV388" s="7">
        <f t="shared" ref="AV388" si="1091">SUM(AV386:AV387)</f>
        <v>0</v>
      </c>
      <c r="AW388" s="7">
        <f t="shared" ref="AW388" si="1092">SUM(AW386:AW387)</f>
        <v>0</v>
      </c>
      <c r="AX388" s="7">
        <f t="shared" ref="AX388" si="1093">SUM(AX386:AX387)</f>
        <v>0</v>
      </c>
      <c r="AY388" s="7">
        <f t="shared" ref="AY388" si="1094">SUM(AY386:AY387)</f>
        <v>0</v>
      </c>
      <c r="AZ388" s="7">
        <f t="shared" ref="AZ388" si="1095">SUM(AZ386:AZ387)</f>
        <v>0</v>
      </c>
      <c r="BA388" s="7">
        <f t="shared" ref="BA388" si="1096">SUM(BA386:BA387)</f>
        <v>0</v>
      </c>
      <c r="BB388" s="7">
        <f t="shared" ref="BB388" si="1097">SUM(BB386:BB387)</f>
        <v>0</v>
      </c>
      <c r="BC388" s="7">
        <f t="shared" ref="BC388" si="1098">SUM(BC386:BC387)</f>
        <v>0</v>
      </c>
      <c r="BD388" s="7">
        <f t="shared" ref="BD388" si="1099">SUM(BD386:BD387)</f>
        <v>0</v>
      </c>
      <c r="BE388" s="7">
        <f t="shared" ref="BE388" si="1100">SUM(BE386:BE387)</f>
        <v>0</v>
      </c>
      <c r="BF388" s="7">
        <f t="shared" ref="BF388" si="1101">SUM(BF386:BF387)</f>
        <v>0</v>
      </c>
      <c r="BG388" s="7">
        <f t="shared" ref="BG388" si="1102">SUM(BG386:BG387)</f>
        <v>0</v>
      </c>
      <c r="BH388" s="7">
        <f t="shared" ref="BH388" si="1103">SUM(BH386:BH387)</f>
        <v>0</v>
      </c>
      <c r="BI388" s="7">
        <f t="shared" ref="BI388" si="1104">SUM(BI386:BI387)</f>
        <v>0</v>
      </c>
      <c r="BJ388" s="7">
        <f t="shared" ref="BJ388" si="1105">SUM(BJ386:BJ387)</f>
        <v>0</v>
      </c>
      <c r="BK388" s="7">
        <f t="shared" ref="BK388" si="1106">SUM(BK386:BK387)</f>
        <v>0</v>
      </c>
    </row>
    <row r="389" spans="2:63" hidden="1" outlineLevel="1">
      <c r="B389" t="s">
        <v>44</v>
      </c>
      <c r="C389" s="8">
        <f>D380</f>
        <v>20.591541022847025</v>
      </c>
      <c r="D389" s="7">
        <f>C389-D383-D384+D388</f>
        <v>16.376723569831647</v>
      </c>
      <c r="E389" s="7">
        <f t="shared" ref="E389" si="1107">D389-E383-E384+E388</f>
        <v>12.161906116816267</v>
      </c>
      <c r="F389" s="7">
        <f t="shared" ref="F389" si="1108">E389-F383-F384+F388</f>
        <v>7.9470886638008871</v>
      </c>
      <c r="G389" s="7">
        <f t="shared" ref="G389" si="1109">F389-G383-G384+G388</f>
        <v>3.7322712107855072</v>
      </c>
      <c r="H389" s="10">
        <f t="shared" ref="H389" si="1110">G389-H383-H384+H388</f>
        <v>11.625807598398195</v>
      </c>
      <c r="I389" s="11">
        <f t="shared" ref="I389" si="1111">H389-I383-I384+I388</f>
        <v>1.7763568394002505E-15</v>
      </c>
      <c r="J389" s="7">
        <f t="shared" ref="J389" si="1112">I389-J383-J384+J388</f>
        <v>1.7763568394002505E-15</v>
      </c>
      <c r="K389" s="7">
        <f t="shared" ref="K389" si="1113">J389-K383-K384+K388</f>
        <v>1.7763568394002505E-15</v>
      </c>
      <c r="L389" s="7">
        <f t="shared" ref="L389" si="1114">K389-L383-L384+L388</f>
        <v>1.7763568394002505E-15</v>
      </c>
      <c r="M389" s="7">
        <f t="shared" ref="M389" si="1115">L389-M383-M384+M388</f>
        <v>1.7763568394002505E-15</v>
      </c>
      <c r="N389" s="7">
        <f t="shared" ref="N389" si="1116">M389-N383-N384+N388</f>
        <v>1.7763568394002505E-15</v>
      </c>
      <c r="O389" s="7">
        <f t="shared" ref="O389" si="1117">N389-O383-O384+O388</f>
        <v>1.7763568394002505E-15</v>
      </c>
      <c r="P389" s="7">
        <f t="shared" ref="P389" si="1118">O389-P383-P384+P388</f>
        <v>1.7763568394002505E-15</v>
      </c>
      <c r="Q389" s="7">
        <f t="shared" ref="Q389" si="1119">P389-Q383-Q384+Q388</f>
        <v>1.7763568394002505E-15</v>
      </c>
      <c r="R389" s="7">
        <f t="shared" ref="R389" si="1120">Q389-R383-R384+R388</f>
        <v>1.7763568394002505E-15</v>
      </c>
      <c r="S389" s="7">
        <f t="shared" ref="S389" si="1121">R389-S383-S384+S388</f>
        <v>1.7763568394002505E-15</v>
      </c>
      <c r="T389" s="7">
        <f t="shared" ref="T389" si="1122">S389-T383-T384+T388</f>
        <v>1.7763568394002505E-15</v>
      </c>
      <c r="U389" s="7">
        <f t="shared" ref="U389" si="1123">T389-U383-U384+U388</f>
        <v>1.7763568394002505E-15</v>
      </c>
      <c r="V389" s="7">
        <f t="shared" ref="V389" si="1124">U389-V383-V384+V388</f>
        <v>1.7763568394002505E-15</v>
      </c>
      <c r="W389" s="7">
        <f t="shared" ref="W389" si="1125">V389-W383-W384+W388</f>
        <v>1.7763568394002505E-15</v>
      </c>
      <c r="X389" s="7">
        <f t="shared" ref="X389" si="1126">W389-X383-X384+X388</f>
        <v>1.7763568394002505E-15</v>
      </c>
      <c r="Y389" s="7">
        <f t="shared" ref="Y389" si="1127">X389-Y383-Y384+Y388</f>
        <v>1.7763568394002505E-15</v>
      </c>
      <c r="Z389" s="7">
        <f t="shared" ref="Z389" si="1128">Y389-Z383-Z384+Z388</f>
        <v>1.7763568394002505E-15</v>
      </c>
      <c r="AA389" s="7">
        <f t="shared" ref="AA389" si="1129">Z389-AA383-AA384+AA388</f>
        <v>1.7763568394002505E-15</v>
      </c>
      <c r="AB389" s="7">
        <f t="shared" ref="AB389" si="1130">AA389-AB383-AB384+AB388</f>
        <v>1.7763568394002505E-15</v>
      </c>
      <c r="AC389" s="7">
        <f t="shared" ref="AC389" si="1131">AB389-AC383-AC384+AC388</f>
        <v>1.7763568394002505E-15</v>
      </c>
      <c r="AD389" s="7">
        <f t="shared" ref="AD389" si="1132">AC389-AD383-AD384+AD388</f>
        <v>1.7763568394002505E-15</v>
      </c>
      <c r="AE389" s="7">
        <f t="shared" ref="AE389" si="1133">AD389-AE383-AE384+AE388</f>
        <v>1.7763568394002505E-15</v>
      </c>
      <c r="AF389" s="7">
        <f t="shared" ref="AF389" si="1134">AE389-AF383-AF384+AF388</f>
        <v>1.7763568394002505E-15</v>
      </c>
      <c r="AG389" s="7">
        <f t="shared" ref="AG389" si="1135">AF389-AG383-AG384+AG388</f>
        <v>1.7763568394002505E-15</v>
      </c>
      <c r="AH389" s="7">
        <f t="shared" ref="AH389" si="1136">AG389-AH383-AH384+AH388</f>
        <v>1.7763568394002505E-15</v>
      </c>
      <c r="AI389" s="7">
        <f t="shared" ref="AI389" si="1137">AH389-AI383-AI384+AI388</f>
        <v>1.7763568394002505E-15</v>
      </c>
      <c r="AJ389" s="7">
        <f t="shared" ref="AJ389" si="1138">AI389-AJ383-AJ384+AJ388</f>
        <v>1.7763568394002505E-15</v>
      </c>
      <c r="AK389" s="7">
        <f t="shared" ref="AK389" si="1139">AJ389-AK383-AK384+AK388</f>
        <v>1.7763568394002505E-15</v>
      </c>
      <c r="AL389" s="7">
        <f t="shared" ref="AL389" si="1140">AK389-AL383-AL384+AL388</f>
        <v>1.7763568394002505E-15</v>
      </c>
      <c r="AM389" s="7">
        <f t="shared" ref="AM389" si="1141">AL389-AM383-AM384+AM388</f>
        <v>1.7763568394002505E-15</v>
      </c>
      <c r="AN389" s="7">
        <f t="shared" ref="AN389" si="1142">AM389-AN383-AN384+AN388</f>
        <v>1.7763568394002505E-15</v>
      </c>
      <c r="AO389" s="7">
        <f t="shared" ref="AO389" si="1143">AN389-AO383-AO384+AO388</f>
        <v>1.7763568394002505E-15</v>
      </c>
      <c r="AP389" s="7">
        <f t="shared" ref="AP389" si="1144">AO389-AP383-AP384+AP388</f>
        <v>1.7763568394002505E-15</v>
      </c>
      <c r="AQ389" s="7">
        <f t="shared" ref="AQ389" si="1145">AP389-AQ383-AQ384+AQ388</f>
        <v>1.7763568394002505E-15</v>
      </c>
      <c r="AR389" s="7">
        <f t="shared" ref="AR389" si="1146">AQ389-AR383-AR384+AR388</f>
        <v>1.7763568394002505E-15</v>
      </c>
      <c r="AS389" s="7">
        <f t="shared" ref="AS389" si="1147">AR389-AS383-AS384+AS388</f>
        <v>1.7763568394002505E-15</v>
      </c>
      <c r="AT389" s="7">
        <f t="shared" ref="AT389" si="1148">AS389-AT383-AT384+AT388</f>
        <v>1.7763568394002505E-15</v>
      </c>
      <c r="AU389" s="7">
        <f t="shared" ref="AU389" si="1149">AT389-AU383-AU384+AU388</f>
        <v>1.7763568394002505E-15</v>
      </c>
      <c r="AV389" s="7">
        <f t="shared" ref="AV389" si="1150">AU389-AV383-AV384+AV388</f>
        <v>1.7763568394002505E-15</v>
      </c>
      <c r="AW389" s="7">
        <f t="shared" ref="AW389" si="1151">AV389-AW383-AW384+AW388</f>
        <v>1.7763568394002505E-15</v>
      </c>
      <c r="AX389" s="7">
        <f t="shared" ref="AX389" si="1152">AW389-AX383-AX384+AX388</f>
        <v>1.7763568394002505E-15</v>
      </c>
      <c r="AY389" s="7">
        <f t="shared" ref="AY389" si="1153">AX389-AY383-AY384+AY388</f>
        <v>1.7763568394002505E-15</v>
      </c>
      <c r="AZ389" s="7">
        <f t="shared" ref="AZ389" si="1154">AY389-AZ383-AZ384+AZ388</f>
        <v>1.7763568394002505E-15</v>
      </c>
      <c r="BA389" s="7">
        <f t="shared" ref="BA389" si="1155">AZ389-BA383-BA384+BA388</f>
        <v>1.7763568394002505E-15</v>
      </c>
      <c r="BB389" s="7">
        <f t="shared" ref="BB389" si="1156">BA389-BB383-BB384+BB388</f>
        <v>1.7763568394002505E-15</v>
      </c>
      <c r="BC389" s="7">
        <f t="shared" ref="BC389" si="1157">BB389-BC383-BC384+BC388</f>
        <v>1.7763568394002505E-15</v>
      </c>
      <c r="BD389" s="7">
        <f t="shared" ref="BD389" si="1158">BC389-BD383-BD384+BD388</f>
        <v>1.7763568394002505E-15</v>
      </c>
      <c r="BE389" s="7">
        <f t="shared" ref="BE389" si="1159">BD389-BE383-BE384+BE388</f>
        <v>1.7763568394002505E-15</v>
      </c>
      <c r="BF389" s="7">
        <f t="shared" ref="BF389" si="1160">BE389-BF383-BF384+BF388</f>
        <v>1.7763568394002505E-15</v>
      </c>
      <c r="BG389" s="7">
        <f t="shared" ref="BG389" si="1161">BF389-BG383-BG384+BG388</f>
        <v>1.7763568394002505E-15</v>
      </c>
      <c r="BH389" s="7">
        <f t="shared" ref="BH389" si="1162">BG389-BH383-BH384+BH388</f>
        <v>1.7763568394002505E-15</v>
      </c>
      <c r="BI389" s="7">
        <f t="shared" ref="BI389" si="1163">BH389-BI383-BI384+BI388</f>
        <v>1.7763568394002505E-15</v>
      </c>
      <c r="BJ389" s="7">
        <f t="shared" ref="BJ389" si="1164">BI389-BJ383-BJ384+BJ388</f>
        <v>1.7763568394002505E-15</v>
      </c>
      <c r="BK389" s="7">
        <f t="shared" ref="BK389" si="1165">BJ389-BK383-BK384+BK388</f>
        <v>1.7763568394002505E-15</v>
      </c>
    </row>
    <row r="390" spans="2:63" hidden="1" outlineLevel="1">
      <c r="D390" s="7"/>
      <c r="E390" s="7"/>
      <c r="F390" s="7"/>
      <c r="G390" s="7"/>
      <c r="H390" s="10"/>
      <c r="I390" s="11"/>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row>
    <row r="391" spans="2:63" hidden="1" outlineLevel="1">
      <c r="D391" s="7"/>
      <c r="E391" s="7"/>
      <c r="F391" s="7"/>
      <c r="G391" s="7"/>
      <c r="H391" s="10"/>
      <c r="I391" s="11"/>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row>
    <row r="392" spans="2:63" hidden="1" outlineLevel="1">
      <c r="B392" t="s">
        <v>27</v>
      </c>
      <c r="D392" s="7">
        <f>Inputs!E40*(1+Inputs!E9)^0.5</f>
        <v>15.765586402493657</v>
      </c>
      <c r="E392" s="7">
        <f>Inputs!F40*(1+Inputs!F9)^0.5</f>
        <v>15.019352094958132</v>
      </c>
      <c r="F392" s="7">
        <f>Inputs!G40*(1+Inputs!G9)^0.5</f>
        <v>7.9617853478135938</v>
      </c>
      <c r="G392" s="7">
        <f>Inputs!H40*(1+Inputs!H9)^0.5</f>
        <v>8.8503289363796203</v>
      </c>
      <c r="H392" s="10">
        <f>Inputs!I40*(1+Inputs!I9)^0.5</f>
        <v>9.0560815934977263</v>
      </c>
      <c r="I392" s="11"/>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row>
    <row r="393" spans="2:63" hidden="1" outlineLevel="1">
      <c r="D393" s="7"/>
      <c r="E393" s="7"/>
      <c r="F393" s="7"/>
      <c r="G393" s="7"/>
      <c r="H393" s="10"/>
      <c r="I393" s="11"/>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row>
    <row r="394" spans="2:63" hidden="1" outlineLevel="1">
      <c r="B394" t="s">
        <v>48</v>
      </c>
      <c r="D394" s="7"/>
      <c r="E394" s="7"/>
      <c r="F394" s="7"/>
      <c r="G394" s="7"/>
      <c r="H394" s="10"/>
      <c r="I394" s="11"/>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row>
    <row r="395" spans="2:63" hidden="1" outlineLevel="1">
      <c r="B395" s="14">
        <v>2013</v>
      </c>
      <c r="C395">
        <v>1</v>
      </c>
      <c r="D395" s="7"/>
      <c r="E395" s="7">
        <f>IF($F$380="n/a",0,IF(E$3&lt;=$C395,0,IF(E$3&gt;($F$380+$C395),INDEX($D$392:$W$392,,$C395)-SUM($D395:D395),INDEX($D$392:$W$392,,$C395)/$F$380)))</f>
        <v>3.1531172804987313</v>
      </c>
      <c r="F395" s="7">
        <f>IF($F$380="n/a",0,IF(F$3&lt;=$C395,0,IF(F$3&gt;($F$380+$C395),INDEX($D$392:$W$392,,$C395)-SUM($D395:E395),INDEX($D$392:$W$392,,$C395)/$F$380)))</f>
        <v>3.1531172804987313</v>
      </c>
      <c r="G395" s="7">
        <f>IF($F$380="n/a",0,IF(G$3&lt;=$C395,0,IF(G$3&gt;($F$380+$C395),INDEX($D$392:$W$392,,$C395)-SUM($D395:F395),INDEX($D$392:$W$392,,$C395)/$F$380)))</f>
        <v>3.1531172804987313</v>
      </c>
      <c r="H395" s="10">
        <f>IF($F$380="n/a",0,IF(H$3&lt;=$C395,0,IF(H$3&gt;($F$380+$C395),INDEX($D$392:$W$392,,$C395)-SUM($D395:G395),INDEX($D$392:$W$392,,$C395)/$F$380)))</f>
        <v>3.1531172804987313</v>
      </c>
      <c r="I395" s="11">
        <f>IF($F$380="n/a",0,IF(I$3&lt;=$C395,0,IF(I$3&gt;($F$380+$C395),INDEX($D$392:$W$392,,$C395)-SUM($D395:H395),INDEX($D$392:$W$392,,$C395)/$F$380)))</f>
        <v>3.1531172804987313</v>
      </c>
      <c r="J395" s="7">
        <f>IF($F$380="n/a",0,IF(J$3&lt;=$C395,0,IF(J$3&gt;($F$380+$C395),INDEX($D$392:$W$392,,$C395)-SUM($D395:I395),INDEX($D$392:$W$392,,$C395)/$F$380)))</f>
        <v>0</v>
      </c>
      <c r="K395" s="7">
        <f>IF($F$380="n/a",0,IF(K$3&lt;=$C395,0,IF(K$3&gt;($F$380+$C395),INDEX($D$392:$W$392,,$C395)-SUM($D395:J395),INDEX($D$392:$W$392,,$C395)/$F$380)))</f>
        <v>0</v>
      </c>
      <c r="L395" s="7">
        <f>IF($F$380="n/a",0,IF(L$3&lt;=$C395,0,IF(L$3&gt;($F$380+$C395),INDEX($D$392:$W$392,,$C395)-SUM($D395:K395),INDEX($D$392:$W$392,,$C395)/$F$380)))</f>
        <v>0</v>
      </c>
      <c r="M395" s="7">
        <f>IF($F$380="n/a",0,IF(M$3&lt;=$C395,0,IF(M$3&gt;($F$380+$C395),INDEX($D$392:$W$392,,$C395)-SUM($D395:L395),INDEX($D$392:$W$392,,$C395)/$F$380)))</f>
        <v>0</v>
      </c>
      <c r="N395" s="7">
        <f>IF($F$380="n/a",0,IF(N$3&lt;=$C395,0,IF(N$3&gt;($F$380+$C395),INDEX($D$392:$W$392,,$C395)-SUM($D395:M395),INDEX($D$392:$W$392,,$C395)/$F$380)))</f>
        <v>0</v>
      </c>
      <c r="O395" s="7">
        <f>IF($F$380="n/a",0,IF(O$3&lt;=$C395,0,IF(O$3&gt;($F$380+$C395),INDEX($D$392:$W$392,,$C395)-SUM($D395:N395),INDEX($D$392:$W$392,,$C395)/$F$380)))</f>
        <v>0</v>
      </c>
      <c r="P395" s="7">
        <f>IF($F$380="n/a",0,IF(P$3&lt;=$C395,0,IF(P$3&gt;($F$380+$C395),INDEX($D$392:$W$392,,$C395)-SUM($D395:O395),INDEX($D$392:$W$392,,$C395)/$F$380)))</f>
        <v>0</v>
      </c>
      <c r="Q395" s="7">
        <f>IF($F$380="n/a",0,IF(Q$3&lt;=$C395,0,IF(Q$3&gt;($F$380+$C395),INDEX($D$392:$W$392,,$C395)-SUM($D395:P395),INDEX($D$392:$W$392,,$C395)/$F$380)))</f>
        <v>0</v>
      </c>
      <c r="R395" s="7">
        <f>IF($F$380="n/a",0,IF(R$3&lt;=$C395,0,IF(R$3&gt;($F$380+$C395),INDEX($D$392:$W$392,,$C395)-SUM($D395:Q395),INDEX($D$392:$W$392,,$C395)/$F$380)))</f>
        <v>0</v>
      </c>
      <c r="S395" s="7">
        <f>IF($F$380="n/a",0,IF(S$3&lt;=$C395,0,IF(S$3&gt;($F$380+$C395),INDEX($D$392:$W$392,,$C395)-SUM($D395:R395),INDEX($D$392:$W$392,,$C395)/$F$380)))</f>
        <v>0</v>
      </c>
      <c r="T395" s="7">
        <f>IF($F$380="n/a",0,IF(T$3&lt;=$C395,0,IF(T$3&gt;($F$380+$C395),INDEX($D$392:$W$392,,$C395)-SUM($D395:S395),INDEX($D$392:$W$392,,$C395)/$F$380)))</f>
        <v>0</v>
      </c>
      <c r="U395" s="7">
        <f>IF($F$380="n/a",0,IF(U$3&lt;=$C395,0,IF(U$3&gt;($F$380+$C395),INDEX($D$392:$W$392,,$C395)-SUM($D395:T395),INDEX($D$392:$W$392,,$C395)/$F$380)))</f>
        <v>0</v>
      </c>
      <c r="V395" s="7">
        <f>IF($F$380="n/a",0,IF(V$3&lt;=$C395,0,IF(V$3&gt;($F$380+$C395),INDEX($D$392:$W$392,,$C395)-SUM($D395:U395),INDEX($D$392:$W$392,,$C395)/$F$380)))</f>
        <v>0</v>
      </c>
      <c r="W395" s="7">
        <f>IF($F$380="n/a",0,IF(W$3&lt;=$C395,0,IF(W$3&gt;($F$380+$C395),INDEX($D$392:$W$392,,$C395)-SUM($D395:V395),INDEX($D$392:$W$392,,$C395)/$F$380)))</f>
        <v>0</v>
      </c>
      <c r="X395" s="7">
        <f>IF($F$380="n/a",0,IF(X$3&lt;=$C395,0,IF(X$3&gt;($F$380+$C395),INDEX($D$392:$W$392,,$C395)-SUM($D395:W395),INDEX($D$392:$W$392,,$C395)/$F$380)))</f>
        <v>0</v>
      </c>
      <c r="Y395" s="7">
        <f>IF($F$380="n/a",0,IF(Y$3&lt;=$C395,0,IF(Y$3&gt;($F$380+$C395),INDEX($D$392:$W$392,,$C395)-SUM($D395:X395),INDEX($D$392:$W$392,,$C395)/$F$380)))</f>
        <v>0</v>
      </c>
      <c r="Z395" s="7">
        <f>IF($F$380="n/a",0,IF(Z$3&lt;=$C395,0,IF(Z$3&gt;($F$380+$C395),INDEX($D$392:$W$392,,$C395)-SUM($D395:Y395),INDEX($D$392:$W$392,,$C395)/$F$380)))</f>
        <v>0</v>
      </c>
      <c r="AA395" s="7">
        <f>IF($F$380="n/a",0,IF(AA$3&lt;=$C395,0,IF(AA$3&gt;($F$380+$C395),INDEX($D$392:$W$392,,$C395)-SUM($D395:Z395),INDEX($D$392:$W$392,,$C395)/$F$380)))</f>
        <v>0</v>
      </c>
      <c r="AB395" s="7">
        <f>IF($F$380="n/a",0,IF(AB$3&lt;=$C395,0,IF(AB$3&gt;($F$380+$C395),INDEX($D$392:$W$392,,$C395)-SUM($D395:AA395),INDEX($D$392:$W$392,,$C395)/$F$380)))</f>
        <v>0</v>
      </c>
      <c r="AC395" s="7">
        <f>IF($F$380="n/a",0,IF(AC$3&lt;=$C395,0,IF(AC$3&gt;($F$380+$C395),INDEX($D$392:$W$392,,$C395)-SUM($D395:AB395),INDEX($D$392:$W$392,,$C395)/$F$380)))</f>
        <v>0</v>
      </c>
      <c r="AD395" s="7">
        <f>IF($F$380="n/a",0,IF(AD$3&lt;=$C395,0,IF(AD$3&gt;($F$380+$C395),INDEX($D$392:$W$392,,$C395)-SUM($D395:AC395),INDEX($D$392:$W$392,,$C395)/$F$380)))</f>
        <v>0</v>
      </c>
      <c r="AE395" s="7">
        <f>IF($F$380="n/a",0,IF(AE$3&lt;=$C395,0,IF(AE$3&gt;($F$380+$C395),INDEX($D$392:$W$392,,$C395)-SUM($D395:AD395),INDEX($D$392:$W$392,,$C395)/$F$380)))</f>
        <v>0</v>
      </c>
      <c r="AF395" s="7">
        <f>IF($F$380="n/a",0,IF(AF$3&lt;=$C395,0,IF(AF$3&gt;($F$380+$C395),INDEX($D$392:$W$392,,$C395)-SUM($D395:AE395),INDEX($D$392:$W$392,,$C395)/$F$380)))</f>
        <v>0</v>
      </c>
      <c r="AG395" s="7">
        <f>IF($F$380="n/a",0,IF(AG$3&lt;=$C395,0,IF(AG$3&gt;($F$380+$C395),INDEX($D$392:$W$392,,$C395)-SUM($D395:AF395),INDEX($D$392:$W$392,,$C395)/$F$380)))</f>
        <v>0</v>
      </c>
      <c r="AH395" s="7">
        <f>IF($F$380="n/a",0,IF(AH$3&lt;=$C395,0,IF(AH$3&gt;($F$380+$C395),INDEX($D$392:$W$392,,$C395)-SUM($D395:AG395),INDEX($D$392:$W$392,,$C395)/$F$380)))</f>
        <v>0</v>
      </c>
      <c r="AI395" s="7">
        <f>IF($F$380="n/a",0,IF(AI$3&lt;=$C395,0,IF(AI$3&gt;($F$380+$C395),INDEX($D$392:$W$392,,$C395)-SUM($D395:AH395),INDEX($D$392:$W$392,,$C395)/$F$380)))</f>
        <v>0</v>
      </c>
      <c r="AJ395" s="7">
        <f>IF($F$380="n/a",0,IF(AJ$3&lt;=$C395,0,IF(AJ$3&gt;($F$380+$C395),INDEX($D$392:$W$392,,$C395)-SUM($D395:AI395),INDEX($D$392:$W$392,,$C395)/$F$380)))</f>
        <v>0</v>
      </c>
      <c r="AK395" s="7">
        <f>IF($F$380="n/a",0,IF(AK$3&lt;=$C395,0,IF(AK$3&gt;($F$380+$C395),INDEX($D$392:$W$392,,$C395)-SUM($D395:AJ395),INDEX($D$392:$W$392,,$C395)/$F$380)))</f>
        <v>0</v>
      </c>
      <c r="AL395" s="7">
        <f>IF($F$380="n/a",0,IF(AL$3&lt;=$C395,0,IF(AL$3&gt;($F$380+$C395),INDEX($D$392:$W$392,,$C395)-SUM($D395:AK395),INDEX($D$392:$W$392,,$C395)/$F$380)))</f>
        <v>0</v>
      </c>
      <c r="AM395" s="7">
        <f>IF($F$380="n/a",0,IF(AM$3&lt;=$C395,0,IF(AM$3&gt;($F$380+$C395),INDEX($D$392:$W$392,,$C395)-SUM($D395:AL395),INDEX($D$392:$W$392,,$C395)/$F$380)))</f>
        <v>0</v>
      </c>
      <c r="AN395" s="7">
        <f>IF($F$380="n/a",0,IF(AN$3&lt;=$C395,0,IF(AN$3&gt;($F$380+$C395),INDEX($D$392:$W$392,,$C395)-SUM($D395:AM395),INDEX($D$392:$W$392,,$C395)/$F$380)))</f>
        <v>0</v>
      </c>
      <c r="AO395" s="7">
        <f>IF($F$380="n/a",0,IF(AO$3&lt;=$C395,0,IF(AO$3&gt;($F$380+$C395),INDEX($D$392:$W$392,,$C395)-SUM($D395:AN395),INDEX($D$392:$W$392,,$C395)/$F$380)))</f>
        <v>0</v>
      </c>
      <c r="AP395" s="7">
        <f>IF($F$380="n/a",0,IF(AP$3&lt;=$C395,0,IF(AP$3&gt;($F$380+$C395),INDEX($D$392:$W$392,,$C395)-SUM($D395:AO395),INDEX($D$392:$W$392,,$C395)/$F$380)))</f>
        <v>0</v>
      </c>
      <c r="AQ395" s="7">
        <f>IF($F$380="n/a",0,IF(AQ$3&lt;=$C395,0,IF(AQ$3&gt;($F$380+$C395),INDEX($D$392:$W$392,,$C395)-SUM($D395:AP395),INDEX($D$392:$W$392,,$C395)/$F$380)))</f>
        <v>0</v>
      </c>
      <c r="AR395" s="7">
        <f>IF($F$380="n/a",0,IF(AR$3&lt;=$C395,0,IF(AR$3&gt;($F$380+$C395),INDEX($D$392:$W$392,,$C395)-SUM($D395:AQ395),INDEX($D$392:$W$392,,$C395)/$F$380)))</f>
        <v>0</v>
      </c>
      <c r="AS395" s="7">
        <f>IF($F$380="n/a",0,IF(AS$3&lt;=$C395,0,IF(AS$3&gt;($F$380+$C395),INDEX($D$392:$W$392,,$C395)-SUM($D395:AR395),INDEX($D$392:$W$392,,$C395)/$F$380)))</f>
        <v>0</v>
      </c>
      <c r="AT395" s="7">
        <f>IF($F$380="n/a",0,IF(AT$3&lt;=$C395,0,IF(AT$3&gt;($F$380+$C395),INDEX($D$392:$W$392,,$C395)-SUM($D395:AS395),INDEX($D$392:$W$392,,$C395)/$F$380)))</f>
        <v>0</v>
      </c>
      <c r="AU395" s="7">
        <f>IF($F$380="n/a",0,IF(AU$3&lt;=$C395,0,IF(AU$3&gt;($F$380+$C395),INDEX($D$392:$W$392,,$C395)-SUM($D395:AT395),INDEX($D$392:$W$392,,$C395)/$F$380)))</f>
        <v>0</v>
      </c>
      <c r="AV395" s="7">
        <f>IF($F$380="n/a",0,IF(AV$3&lt;=$C395,0,IF(AV$3&gt;($F$380+$C395),INDEX($D$392:$W$392,,$C395)-SUM($D395:AU395),INDEX($D$392:$W$392,,$C395)/$F$380)))</f>
        <v>0</v>
      </c>
      <c r="AW395" s="7">
        <f>IF($F$380="n/a",0,IF(AW$3&lt;=$C395,0,IF(AW$3&gt;($F$380+$C395),INDEX($D$392:$W$392,,$C395)-SUM($D395:AV395),INDEX($D$392:$W$392,,$C395)/$F$380)))</f>
        <v>0</v>
      </c>
      <c r="AX395" s="7">
        <f>IF($F$380="n/a",0,IF(AX$3&lt;=$C395,0,IF(AX$3&gt;($F$380+$C395),INDEX($D$392:$W$392,,$C395)-SUM($D395:AW395),INDEX($D$392:$W$392,,$C395)/$F$380)))</f>
        <v>0</v>
      </c>
      <c r="AY395" s="7">
        <f>IF($F$380="n/a",0,IF(AY$3&lt;=$C395,0,IF(AY$3&gt;($F$380+$C395),INDEX($D$392:$W$392,,$C395)-SUM($D395:AX395),INDEX($D$392:$W$392,,$C395)/$F$380)))</f>
        <v>0</v>
      </c>
      <c r="AZ395" s="7">
        <f>IF($F$380="n/a",0,IF(AZ$3&lt;=$C395,0,IF(AZ$3&gt;($F$380+$C395),INDEX($D$392:$W$392,,$C395)-SUM($D395:AY395),INDEX($D$392:$W$392,,$C395)/$F$380)))</f>
        <v>0</v>
      </c>
      <c r="BA395" s="7">
        <f>IF($F$380="n/a",0,IF(BA$3&lt;=$C395,0,IF(BA$3&gt;($F$380+$C395),INDEX($D$392:$W$392,,$C395)-SUM($D395:AZ395),INDEX($D$392:$W$392,,$C395)/$F$380)))</f>
        <v>0</v>
      </c>
      <c r="BB395" s="7">
        <f>IF($F$380="n/a",0,IF(BB$3&lt;=$C395,0,IF(BB$3&gt;($F$380+$C395),INDEX($D$392:$W$392,,$C395)-SUM($D395:BA395),INDEX($D$392:$W$392,,$C395)/$F$380)))</f>
        <v>0</v>
      </c>
      <c r="BC395" s="7">
        <f>IF($F$380="n/a",0,IF(BC$3&lt;=$C395,0,IF(BC$3&gt;($F$380+$C395),INDEX($D$392:$W$392,,$C395)-SUM($D395:BB395),INDEX($D$392:$W$392,,$C395)/$F$380)))</f>
        <v>0</v>
      </c>
      <c r="BD395" s="7">
        <f>IF($F$380="n/a",0,IF(BD$3&lt;=$C395,0,IF(BD$3&gt;($F$380+$C395),INDEX($D$392:$W$392,,$C395)-SUM($D395:BC395),INDEX($D$392:$W$392,,$C395)/$F$380)))</f>
        <v>0</v>
      </c>
      <c r="BE395" s="7">
        <f>IF($F$380="n/a",0,IF(BE$3&lt;=$C395,0,IF(BE$3&gt;($F$380+$C395),INDEX($D$392:$W$392,,$C395)-SUM($D395:BD395),INDEX($D$392:$W$392,,$C395)/$F$380)))</f>
        <v>0</v>
      </c>
      <c r="BF395" s="7">
        <f>IF($F$380="n/a",0,IF(BF$3&lt;=$C395,0,IF(BF$3&gt;($F$380+$C395),INDEX($D$392:$W$392,,$C395)-SUM($D395:BE395),INDEX($D$392:$W$392,,$C395)/$F$380)))</f>
        <v>0</v>
      </c>
      <c r="BG395" s="7">
        <f>IF($F$380="n/a",0,IF(BG$3&lt;=$C395,0,IF(BG$3&gt;($F$380+$C395),INDEX($D$392:$W$392,,$C395)-SUM($D395:BF395),INDEX($D$392:$W$392,,$C395)/$F$380)))</f>
        <v>0</v>
      </c>
      <c r="BH395" s="7">
        <f>IF($F$380="n/a",0,IF(BH$3&lt;=$C395,0,IF(BH$3&gt;($F$380+$C395),INDEX($D$392:$W$392,,$C395)-SUM($D395:BG395),INDEX($D$392:$W$392,,$C395)/$F$380)))</f>
        <v>0</v>
      </c>
      <c r="BI395" s="7">
        <f>IF($F$380="n/a",0,IF(BI$3&lt;=$C395,0,IF(BI$3&gt;($F$380+$C395),INDEX($D$392:$W$392,,$C395)-SUM($D395:BH395),INDEX($D$392:$W$392,,$C395)/$F$380)))</f>
        <v>0</v>
      </c>
      <c r="BJ395" s="7">
        <f>IF($F$380="n/a",0,IF(BJ$3&lt;=$C395,0,IF(BJ$3&gt;($F$380+$C395),INDEX($D$392:$W$392,,$C395)-SUM($D395:BI395),INDEX($D$392:$W$392,,$C395)/$F$380)))</f>
        <v>0</v>
      </c>
      <c r="BK395" s="7">
        <f>IF($F$380="n/a",0,IF(BK$3&lt;=$C395,0,IF(BK$3&gt;($F$380+$C395),INDEX($D$392:$W$392,,$C395)-SUM($D395:BJ395),INDEX($D$392:$W$392,,$C395)/$F$380)))</f>
        <v>0</v>
      </c>
    </row>
    <row r="396" spans="2:63" hidden="1" outlineLevel="1">
      <c r="B396" s="14">
        <v>2014</v>
      </c>
      <c r="C396">
        <v>2</v>
      </c>
      <c r="D396" s="7"/>
      <c r="E396" s="7">
        <f>IF($F$380="n/a",0,IF(E$3&lt;=$C396,0,IF(E$3&gt;($F$380+$C396),INDEX($D$392:$W$392,,$C396)-SUM($D396:D396),INDEX($D$392:$W$392,,$C396)/$F$380)))</f>
        <v>0</v>
      </c>
      <c r="F396" s="7">
        <f>IF($F$380="n/a",0,IF(F$3&lt;=$C396,0,IF(F$3&gt;($F$380+$C396),INDEX($D$392:$W$392,,$C396)-SUM($D396:E396),INDEX($D$392:$W$392,,$C396)/$F$380)))</f>
        <v>3.0038704189916263</v>
      </c>
      <c r="G396" s="7">
        <f>IF($F$380="n/a",0,IF(G$3&lt;=$C396,0,IF(G$3&gt;($F$380+$C396),INDEX($D$392:$W$392,,$C396)-SUM($D396:F396),INDEX($D$392:$W$392,,$C396)/$F$380)))</f>
        <v>3.0038704189916263</v>
      </c>
      <c r="H396" s="10">
        <f>IF($F$380="n/a",0,IF(H$3&lt;=$C396,0,IF(H$3&gt;($F$380+$C396),INDEX($D$392:$W$392,,$C396)-SUM($D396:G396),INDEX($D$392:$W$392,,$C396)/$F$380)))</f>
        <v>3.0038704189916263</v>
      </c>
      <c r="I396" s="11">
        <f>IF($F$380="n/a",0,IF(I$3&lt;=$C396,0,IF(I$3&gt;($F$380+$C396),INDEX($D$392:$W$392,,$C396)-SUM($D396:H396),INDEX($D$392:$W$392,,$C396)/$F$380)))</f>
        <v>3.0038704189916263</v>
      </c>
      <c r="J396" s="7">
        <f>IF($F$380="n/a",0,IF(J$3&lt;=$C396,0,IF(J$3&gt;($F$380+$C396),INDEX($D$392:$W$392,,$C396)-SUM($D396:I396),INDEX($D$392:$W$392,,$C396)/$F$380)))</f>
        <v>3.0038704189916263</v>
      </c>
      <c r="K396" s="7">
        <f>IF($F$380="n/a",0,IF(K$3&lt;=$C396,0,IF(K$3&gt;($F$380+$C396),INDEX($D$392:$W$392,,$C396)-SUM($D396:J396),INDEX($D$392:$W$392,,$C396)/$F$380)))</f>
        <v>0</v>
      </c>
      <c r="L396" s="7">
        <f>IF($F$380="n/a",0,IF(L$3&lt;=$C396,0,IF(L$3&gt;($F$380+$C396),INDEX($D$392:$W$392,,$C396)-SUM($D396:K396),INDEX($D$392:$W$392,,$C396)/$F$380)))</f>
        <v>0</v>
      </c>
      <c r="M396" s="7">
        <f>IF($F$380="n/a",0,IF(M$3&lt;=$C396,0,IF(M$3&gt;($F$380+$C396),INDEX($D$392:$W$392,,$C396)-SUM($D396:L396),INDEX($D$392:$W$392,,$C396)/$F$380)))</f>
        <v>0</v>
      </c>
      <c r="N396" s="7">
        <f>IF($F$380="n/a",0,IF(N$3&lt;=$C396,0,IF(N$3&gt;($F$380+$C396),INDEX($D$392:$W$392,,$C396)-SUM($D396:M396),INDEX($D$392:$W$392,,$C396)/$F$380)))</f>
        <v>0</v>
      </c>
      <c r="O396" s="7">
        <f>IF($F$380="n/a",0,IF(O$3&lt;=$C396,0,IF(O$3&gt;($F$380+$C396),INDEX($D$392:$W$392,,$C396)-SUM($D396:N396),INDEX($D$392:$W$392,,$C396)/$F$380)))</f>
        <v>0</v>
      </c>
      <c r="P396" s="7">
        <f>IF($F$380="n/a",0,IF(P$3&lt;=$C396,0,IF(P$3&gt;($F$380+$C396),INDEX($D$392:$W$392,,$C396)-SUM($D396:O396),INDEX($D$392:$W$392,,$C396)/$F$380)))</f>
        <v>0</v>
      </c>
      <c r="Q396" s="7">
        <f>IF($F$380="n/a",0,IF(Q$3&lt;=$C396,0,IF(Q$3&gt;($F$380+$C396),INDEX($D$392:$W$392,,$C396)-SUM($D396:P396),INDEX($D$392:$W$392,,$C396)/$F$380)))</f>
        <v>0</v>
      </c>
      <c r="R396" s="7">
        <f>IF($F$380="n/a",0,IF(R$3&lt;=$C396,0,IF(R$3&gt;($F$380+$C396),INDEX($D$392:$W$392,,$C396)-SUM($D396:Q396),INDEX($D$392:$W$392,,$C396)/$F$380)))</f>
        <v>0</v>
      </c>
      <c r="S396" s="7">
        <f>IF($F$380="n/a",0,IF(S$3&lt;=$C396,0,IF(S$3&gt;($F$380+$C396),INDEX($D$392:$W$392,,$C396)-SUM($D396:R396),INDEX($D$392:$W$392,,$C396)/$F$380)))</f>
        <v>0</v>
      </c>
      <c r="T396" s="7">
        <f>IF($F$380="n/a",0,IF(T$3&lt;=$C396,0,IF(T$3&gt;($F$380+$C396),INDEX($D$392:$W$392,,$C396)-SUM($D396:S396),INDEX($D$392:$W$392,,$C396)/$F$380)))</f>
        <v>0</v>
      </c>
      <c r="U396" s="7">
        <f>IF($F$380="n/a",0,IF(U$3&lt;=$C396,0,IF(U$3&gt;($F$380+$C396),INDEX($D$392:$W$392,,$C396)-SUM($D396:T396),INDEX($D$392:$W$392,,$C396)/$F$380)))</f>
        <v>0</v>
      </c>
      <c r="V396" s="7">
        <f>IF($F$380="n/a",0,IF(V$3&lt;=$C396,0,IF(V$3&gt;($F$380+$C396),INDEX($D$392:$W$392,,$C396)-SUM($D396:U396),INDEX($D$392:$W$392,,$C396)/$F$380)))</f>
        <v>0</v>
      </c>
      <c r="W396" s="7">
        <f>IF($F$380="n/a",0,IF(W$3&lt;=$C396,0,IF(W$3&gt;($F$380+$C396),INDEX($D$392:$W$392,,$C396)-SUM($D396:V396),INDEX($D$392:$W$392,,$C396)/$F$380)))</f>
        <v>0</v>
      </c>
      <c r="X396" s="7">
        <f>IF($F$380="n/a",0,IF(X$3&lt;=$C396,0,IF(X$3&gt;($F$380+$C396),INDEX($D$392:$W$392,,$C396)-SUM($D396:W396),INDEX($D$392:$W$392,,$C396)/$F$380)))</f>
        <v>0</v>
      </c>
      <c r="Y396" s="7">
        <f>IF($F$380="n/a",0,IF(Y$3&lt;=$C396,0,IF(Y$3&gt;($F$380+$C396),INDEX($D$392:$W$392,,$C396)-SUM($D396:X396),INDEX($D$392:$W$392,,$C396)/$F$380)))</f>
        <v>0</v>
      </c>
      <c r="Z396" s="7">
        <f>IF($F$380="n/a",0,IF(Z$3&lt;=$C396,0,IF(Z$3&gt;($F$380+$C396),INDEX($D$392:$W$392,,$C396)-SUM($D396:Y396),INDEX($D$392:$W$392,,$C396)/$F$380)))</f>
        <v>0</v>
      </c>
      <c r="AA396" s="7">
        <f>IF($F$380="n/a",0,IF(AA$3&lt;=$C396,0,IF(AA$3&gt;($F$380+$C396),INDEX($D$392:$W$392,,$C396)-SUM($D396:Z396),INDEX($D$392:$W$392,,$C396)/$F$380)))</f>
        <v>0</v>
      </c>
      <c r="AB396" s="7">
        <f>IF($F$380="n/a",0,IF(AB$3&lt;=$C396,0,IF(AB$3&gt;($F$380+$C396),INDEX($D$392:$W$392,,$C396)-SUM($D396:AA396),INDEX($D$392:$W$392,,$C396)/$F$380)))</f>
        <v>0</v>
      </c>
      <c r="AC396" s="7">
        <f>IF($F$380="n/a",0,IF(AC$3&lt;=$C396,0,IF(AC$3&gt;($F$380+$C396),INDEX($D$392:$W$392,,$C396)-SUM($D396:AB396),INDEX($D$392:$W$392,,$C396)/$F$380)))</f>
        <v>0</v>
      </c>
      <c r="AD396" s="7">
        <f>IF($F$380="n/a",0,IF(AD$3&lt;=$C396,0,IF(AD$3&gt;($F$380+$C396),INDEX($D$392:$W$392,,$C396)-SUM($D396:AC396),INDEX($D$392:$W$392,,$C396)/$F$380)))</f>
        <v>0</v>
      </c>
      <c r="AE396" s="7">
        <f>IF($F$380="n/a",0,IF(AE$3&lt;=$C396,0,IF(AE$3&gt;($F$380+$C396),INDEX($D$392:$W$392,,$C396)-SUM($D396:AD396),INDEX($D$392:$W$392,,$C396)/$F$380)))</f>
        <v>0</v>
      </c>
      <c r="AF396" s="7">
        <f>IF($F$380="n/a",0,IF(AF$3&lt;=$C396,0,IF(AF$3&gt;($F$380+$C396),INDEX($D$392:$W$392,,$C396)-SUM($D396:AE396),INDEX($D$392:$W$392,,$C396)/$F$380)))</f>
        <v>0</v>
      </c>
      <c r="AG396" s="7">
        <f>IF($F$380="n/a",0,IF(AG$3&lt;=$C396,0,IF(AG$3&gt;($F$380+$C396),INDEX($D$392:$W$392,,$C396)-SUM($D396:AF396),INDEX($D$392:$W$392,,$C396)/$F$380)))</f>
        <v>0</v>
      </c>
      <c r="AH396" s="7">
        <f>IF($F$380="n/a",0,IF(AH$3&lt;=$C396,0,IF(AH$3&gt;($F$380+$C396),INDEX($D$392:$W$392,,$C396)-SUM($D396:AG396),INDEX($D$392:$W$392,,$C396)/$F$380)))</f>
        <v>0</v>
      </c>
      <c r="AI396" s="7">
        <f>IF($F$380="n/a",0,IF(AI$3&lt;=$C396,0,IF(AI$3&gt;($F$380+$C396),INDEX($D$392:$W$392,,$C396)-SUM($D396:AH396),INDEX($D$392:$W$392,,$C396)/$F$380)))</f>
        <v>0</v>
      </c>
      <c r="AJ396" s="7">
        <f>IF($F$380="n/a",0,IF(AJ$3&lt;=$C396,0,IF(AJ$3&gt;($F$380+$C396),INDEX($D$392:$W$392,,$C396)-SUM($D396:AI396),INDEX($D$392:$W$392,,$C396)/$F$380)))</f>
        <v>0</v>
      </c>
      <c r="AK396" s="7">
        <f>IF($F$380="n/a",0,IF(AK$3&lt;=$C396,0,IF(AK$3&gt;($F$380+$C396),INDEX($D$392:$W$392,,$C396)-SUM($D396:AJ396),INDEX($D$392:$W$392,,$C396)/$F$380)))</f>
        <v>0</v>
      </c>
      <c r="AL396" s="7">
        <f>IF($F$380="n/a",0,IF(AL$3&lt;=$C396,0,IF(AL$3&gt;($F$380+$C396),INDEX($D$392:$W$392,,$C396)-SUM($D396:AK396),INDEX($D$392:$W$392,,$C396)/$F$380)))</f>
        <v>0</v>
      </c>
      <c r="AM396" s="7">
        <f>IF($F$380="n/a",0,IF(AM$3&lt;=$C396,0,IF(AM$3&gt;($F$380+$C396),INDEX($D$392:$W$392,,$C396)-SUM($D396:AL396),INDEX($D$392:$W$392,,$C396)/$F$380)))</f>
        <v>0</v>
      </c>
      <c r="AN396" s="7">
        <f>IF($F$380="n/a",0,IF(AN$3&lt;=$C396,0,IF(AN$3&gt;($F$380+$C396),INDEX($D$392:$W$392,,$C396)-SUM($D396:AM396),INDEX($D$392:$W$392,,$C396)/$F$380)))</f>
        <v>0</v>
      </c>
      <c r="AO396" s="7">
        <f>IF($F$380="n/a",0,IF(AO$3&lt;=$C396,0,IF(AO$3&gt;($F$380+$C396),INDEX($D$392:$W$392,,$C396)-SUM($D396:AN396),INDEX($D$392:$W$392,,$C396)/$F$380)))</f>
        <v>0</v>
      </c>
      <c r="AP396" s="7">
        <f>IF($F$380="n/a",0,IF(AP$3&lt;=$C396,0,IF(AP$3&gt;($F$380+$C396),INDEX($D$392:$W$392,,$C396)-SUM($D396:AO396),INDEX($D$392:$W$392,,$C396)/$F$380)))</f>
        <v>0</v>
      </c>
      <c r="AQ396" s="7">
        <f>IF($F$380="n/a",0,IF(AQ$3&lt;=$C396,0,IF(AQ$3&gt;($F$380+$C396),INDEX($D$392:$W$392,,$C396)-SUM($D396:AP396),INDEX($D$392:$W$392,,$C396)/$F$380)))</f>
        <v>0</v>
      </c>
      <c r="AR396" s="7">
        <f>IF($F$380="n/a",0,IF(AR$3&lt;=$C396,0,IF(AR$3&gt;($F$380+$C396),INDEX($D$392:$W$392,,$C396)-SUM($D396:AQ396),INDEX($D$392:$W$392,,$C396)/$F$380)))</f>
        <v>0</v>
      </c>
      <c r="AS396" s="7">
        <f>IF($F$380="n/a",0,IF(AS$3&lt;=$C396,0,IF(AS$3&gt;($F$380+$C396),INDEX($D$392:$W$392,,$C396)-SUM($D396:AR396),INDEX($D$392:$W$392,,$C396)/$F$380)))</f>
        <v>0</v>
      </c>
      <c r="AT396" s="7">
        <f>IF($F$380="n/a",0,IF(AT$3&lt;=$C396,0,IF(AT$3&gt;($F$380+$C396),INDEX($D$392:$W$392,,$C396)-SUM($D396:AS396),INDEX($D$392:$W$392,,$C396)/$F$380)))</f>
        <v>0</v>
      </c>
      <c r="AU396" s="7">
        <f>IF($F$380="n/a",0,IF(AU$3&lt;=$C396,0,IF(AU$3&gt;($F$380+$C396),INDEX($D$392:$W$392,,$C396)-SUM($D396:AT396),INDEX($D$392:$W$392,,$C396)/$F$380)))</f>
        <v>0</v>
      </c>
      <c r="AV396" s="7">
        <f>IF($F$380="n/a",0,IF(AV$3&lt;=$C396,0,IF(AV$3&gt;($F$380+$C396),INDEX($D$392:$W$392,,$C396)-SUM($D396:AU396),INDEX($D$392:$W$392,,$C396)/$F$380)))</f>
        <v>0</v>
      </c>
      <c r="AW396" s="7">
        <f>IF($F$380="n/a",0,IF(AW$3&lt;=$C396,0,IF(AW$3&gt;($F$380+$C396),INDEX($D$392:$W$392,,$C396)-SUM($D396:AV396),INDEX($D$392:$W$392,,$C396)/$F$380)))</f>
        <v>0</v>
      </c>
      <c r="AX396" s="7">
        <f>IF($F$380="n/a",0,IF(AX$3&lt;=$C396,0,IF(AX$3&gt;($F$380+$C396),INDEX($D$392:$W$392,,$C396)-SUM($D396:AW396),INDEX($D$392:$W$392,,$C396)/$F$380)))</f>
        <v>0</v>
      </c>
      <c r="AY396" s="7">
        <f>IF($F$380="n/a",0,IF(AY$3&lt;=$C396,0,IF(AY$3&gt;($F$380+$C396),INDEX($D$392:$W$392,,$C396)-SUM($D396:AX396),INDEX($D$392:$W$392,,$C396)/$F$380)))</f>
        <v>0</v>
      </c>
      <c r="AZ396" s="7">
        <f>IF($F$380="n/a",0,IF(AZ$3&lt;=$C396,0,IF(AZ$3&gt;($F$380+$C396),INDEX($D$392:$W$392,,$C396)-SUM($D396:AY396),INDEX($D$392:$W$392,,$C396)/$F$380)))</f>
        <v>0</v>
      </c>
      <c r="BA396" s="7">
        <f>IF($F$380="n/a",0,IF(BA$3&lt;=$C396,0,IF(BA$3&gt;($F$380+$C396),INDEX($D$392:$W$392,,$C396)-SUM($D396:AZ396),INDEX($D$392:$W$392,,$C396)/$F$380)))</f>
        <v>0</v>
      </c>
      <c r="BB396" s="7">
        <f>IF($F$380="n/a",0,IF(BB$3&lt;=$C396,0,IF(BB$3&gt;($F$380+$C396),INDEX($D$392:$W$392,,$C396)-SUM($D396:BA396),INDEX($D$392:$W$392,,$C396)/$F$380)))</f>
        <v>0</v>
      </c>
      <c r="BC396" s="7">
        <f>IF($F$380="n/a",0,IF(BC$3&lt;=$C396,0,IF(BC$3&gt;($F$380+$C396),INDEX($D$392:$W$392,,$C396)-SUM($D396:BB396),INDEX($D$392:$W$392,,$C396)/$F$380)))</f>
        <v>0</v>
      </c>
      <c r="BD396" s="7">
        <f>IF($F$380="n/a",0,IF(BD$3&lt;=$C396,0,IF(BD$3&gt;($F$380+$C396),INDEX($D$392:$W$392,,$C396)-SUM($D396:BC396),INDEX($D$392:$W$392,,$C396)/$F$380)))</f>
        <v>0</v>
      </c>
      <c r="BE396" s="7">
        <f>IF($F$380="n/a",0,IF(BE$3&lt;=$C396,0,IF(BE$3&gt;($F$380+$C396),INDEX($D$392:$W$392,,$C396)-SUM($D396:BD396),INDEX($D$392:$W$392,,$C396)/$F$380)))</f>
        <v>0</v>
      </c>
      <c r="BF396" s="7">
        <f>IF($F$380="n/a",0,IF(BF$3&lt;=$C396,0,IF(BF$3&gt;($F$380+$C396),INDEX($D$392:$W$392,,$C396)-SUM($D396:BE396),INDEX($D$392:$W$392,,$C396)/$F$380)))</f>
        <v>0</v>
      </c>
      <c r="BG396" s="7">
        <f>IF($F$380="n/a",0,IF(BG$3&lt;=$C396,0,IF(BG$3&gt;($F$380+$C396),INDEX($D$392:$W$392,,$C396)-SUM($D396:BF396),INDEX($D$392:$W$392,,$C396)/$F$380)))</f>
        <v>0</v>
      </c>
      <c r="BH396" s="7">
        <f>IF($F$380="n/a",0,IF(BH$3&lt;=$C396,0,IF(BH$3&gt;($F$380+$C396),INDEX($D$392:$W$392,,$C396)-SUM($D396:BG396),INDEX($D$392:$W$392,,$C396)/$F$380)))</f>
        <v>0</v>
      </c>
      <c r="BI396" s="7">
        <f>IF($F$380="n/a",0,IF(BI$3&lt;=$C396,0,IF(BI$3&gt;($F$380+$C396),INDEX($D$392:$W$392,,$C396)-SUM($D396:BH396),INDEX($D$392:$W$392,,$C396)/$F$380)))</f>
        <v>0</v>
      </c>
      <c r="BJ396" s="7">
        <f>IF($F$380="n/a",0,IF(BJ$3&lt;=$C396,0,IF(BJ$3&gt;($F$380+$C396),INDEX($D$392:$W$392,,$C396)-SUM($D396:BI396),INDEX($D$392:$W$392,,$C396)/$F$380)))</f>
        <v>0</v>
      </c>
      <c r="BK396" s="7">
        <f>IF($F$380="n/a",0,IF(BK$3&lt;=$C396,0,IF(BK$3&gt;($F$380+$C396),INDEX($D$392:$W$392,,$C396)-SUM($D396:BJ396),INDEX($D$392:$W$392,,$C396)/$F$380)))</f>
        <v>0</v>
      </c>
    </row>
    <row r="397" spans="2:63" hidden="1" outlineLevel="1">
      <c r="B397" s="14">
        <v>2015</v>
      </c>
      <c r="C397">
        <v>3</v>
      </c>
      <c r="D397" s="7"/>
      <c r="E397" s="7">
        <f>IF($F$380="n/a",0,IF(E$3&lt;=$C397,0,IF(E$3&gt;($F$380+$C397),INDEX($D$392:$W$392,,$C397)-SUM($D397:D397),INDEX($D$392:$W$392,,$C397)/$F$380)))</f>
        <v>0</v>
      </c>
      <c r="F397" s="7">
        <f>IF($F$380="n/a",0,IF(F$3&lt;=$C397,0,IF(F$3&gt;($F$380+$C397),INDEX($D$392:$W$392,,$C397)-SUM($D397:E397),INDEX($D$392:$W$392,,$C397)/$F$380)))</f>
        <v>0</v>
      </c>
      <c r="G397" s="7">
        <f>IF($F$380="n/a",0,IF(G$3&lt;=$C397,0,IF(G$3&gt;($F$380+$C397),INDEX($D$392:$W$392,,$C397)-SUM($D397:F397),INDEX($D$392:$W$392,,$C397)/$F$380)))</f>
        <v>1.5923570695627187</v>
      </c>
      <c r="H397" s="10">
        <f>IF($F$380="n/a",0,IF(H$3&lt;=$C397,0,IF(H$3&gt;($F$380+$C397),INDEX($D$392:$W$392,,$C397)-SUM($D397:G397),INDEX($D$392:$W$392,,$C397)/$F$380)))</f>
        <v>1.5923570695627187</v>
      </c>
      <c r="I397" s="11">
        <f>IF($F$380="n/a",0,IF(I$3&lt;=$C397,0,IF(I$3&gt;($F$380+$C397),INDEX($D$392:$W$392,,$C397)-SUM($D397:H397),INDEX($D$392:$W$392,,$C397)/$F$380)))</f>
        <v>1.5923570695627187</v>
      </c>
      <c r="J397" s="7">
        <f>IF($F$380="n/a",0,IF(J$3&lt;=$C397,0,IF(J$3&gt;($F$380+$C397),INDEX($D$392:$W$392,,$C397)-SUM($D397:I397),INDEX($D$392:$W$392,,$C397)/$F$380)))</f>
        <v>1.5923570695627187</v>
      </c>
      <c r="K397" s="7">
        <f>IF($F$380="n/a",0,IF(K$3&lt;=$C397,0,IF(K$3&gt;($F$380+$C397),INDEX($D$392:$W$392,,$C397)-SUM($D397:J397),INDEX($D$392:$W$392,,$C397)/$F$380)))</f>
        <v>1.5923570695627187</v>
      </c>
      <c r="L397" s="7">
        <f>IF($F$380="n/a",0,IF(L$3&lt;=$C397,0,IF(L$3&gt;($F$380+$C397),INDEX($D$392:$W$392,,$C397)-SUM($D397:K397),INDEX($D$392:$W$392,,$C397)/$F$380)))</f>
        <v>0</v>
      </c>
      <c r="M397" s="7">
        <f>IF($F$380="n/a",0,IF(M$3&lt;=$C397,0,IF(M$3&gt;($F$380+$C397),INDEX($D$392:$W$392,,$C397)-SUM($D397:L397),INDEX($D$392:$W$392,,$C397)/$F$380)))</f>
        <v>0</v>
      </c>
      <c r="N397" s="7">
        <f>IF($F$380="n/a",0,IF(N$3&lt;=$C397,0,IF(N$3&gt;($F$380+$C397),INDEX($D$392:$W$392,,$C397)-SUM($D397:M397),INDEX($D$392:$W$392,,$C397)/$F$380)))</f>
        <v>0</v>
      </c>
      <c r="O397" s="7">
        <f>IF($F$380="n/a",0,IF(O$3&lt;=$C397,0,IF(O$3&gt;($F$380+$C397),INDEX($D$392:$W$392,,$C397)-SUM($D397:N397),INDEX($D$392:$W$392,,$C397)/$F$380)))</f>
        <v>0</v>
      </c>
      <c r="P397" s="7">
        <f>IF($F$380="n/a",0,IF(P$3&lt;=$C397,0,IF(P$3&gt;($F$380+$C397),INDEX($D$392:$W$392,,$C397)-SUM($D397:O397),INDEX($D$392:$W$392,,$C397)/$F$380)))</f>
        <v>0</v>
      </c>
      <c r="Q397" s="7">
        <f>IF($F$380="n/a",0,IF(Q$3&lt;=$C397,0,IF(Q$3&gt;($F$380+$C397),INDEX($D$392:$W$392,,$C397)-SUM($D397:P397),INDEX($D$392:$W$392,,$C397)/$F$380)))</f>
        <v>0</v>
      </c>
      <c r="R397" s="7">
        <f>IF($F$380="n/a",0,IF(R$3&lt;=$C397,0,IF(R$3&gt;($F$380+$C397),INDEX($D$392:$W$392,,$C397)-SUM($D397:Q397),INDEX($D$392:$W$392,,$C397)/$F$380)))</f>
        <v>0</v>
      </c>
      <c r="S397" s="7">
        <f>IF($F$380="n/a",0,IF(S$3&lt;=$C397,0,IF(S$3&gt;($F$380+$C397),INDEX($D$392:$W$392,,$C397)-SUM($D397:R397),INDEX($D$392:$W$392,,$C397)/$F$380)))</f>
        <v>0</v>
      </c>
      <c r="T397" s="7">
        <f>IF($F$380="n/a",0,IF(T$3&lt;=$C397,0,IF(T$3&gt;($F$380+$C397),INDEX($D$392:$W$392,,$C397)-SUM($D397:S397),INDEX($D$392:$W$392,,$C397)/$F$380)))</f>
        <v>0</v>
      </c>
      <c r="U397" s="7">
        <f>IF($F$380="n/a",0,IF(U$3&lt;=$C397,0,IF(U$3&gt;($F$380+$C397),INDEX($D$392:$W$392,,$C397)-SUM($D397:T397),INDEX($D$392:$W$392,,$C397)/$F$380)))</f>
        <v>0</v>
      </c>
      <c r="V397" s="7">
        <f>IF($F$380="n/a",0,IF(V$3&lt;=$C397,0,IF(V$3&gt;($F$380+$C397),INDEX($D$392:$W$392,,$C397)-SUM($D397:U397),INDEX($D$392:$W$392,,$C397)/$F$380)))</f>
        <v>0</v>
      </c>
      <c r="W397" s="7">
        <f>IF($F$380="n/a",0,IF(W$3&lt;=$C397,0,IF(W$3&gt;($F$380+$C397),INDEX($D$392:$W$392,,$C397)-SUM($D397:V397),INDEX($D$392:$W$392,,$C397)/$F$380)))</f>
        <v>0</v>
      </c>
      <c r="X397" s="7">
        <f>IF($F$380="n/a",0,IF(X$3&lt;=$C397,0,IF(X$3&gt;($F$380+$C397),INDEX($D$392:$W$392,,$C397)-SUM($D397:W397),INDEX($D$392:$W$392,,$C397)/$F$380)))</f>
        <v>0</v>
      </c>
      <c r="Y397" s="7">
        <f>IF($F$380="n/a",0,IF(Y$3&lt;=$C397,0,IF(Y$3&gt;($F$380+$C397),INDEX($D$392:$W$392,,$C397)-SUM($D397:X397),INDEX($D$392:$W$392,,$C397)/$F$380)))</f>
        <v>0</v>
      </c>
      <c r="Z397" s="7">
        <f>IF($F$380="n/a",0,IF(Z$3&lt;=$C397,0,IF(Z$3&gt;($F$380+$C397),INDEX($D$392:$W$392,,$C397)-SUM($D397:Y397),INDEX($D$392:$W$392,,$C397)/$F$380)))</f>
        <v>0</v>
      </c>
      <c r="AA397" s="7">
        <f>IF($F$380="n/a",0,IF(AA$3&lt;=$C397,0,IF(AA$3&gt;($F$380+$C397),INDEX($D$392:$W$392,,$C397)-SUM($D397:Z397),INDEX($D$392:$W$392,,$C397)/$F$380)))</f>
        <v>0</v>
      </c>
      <c r="AB397" s="7">
        <f>IF($F$380="n/a",0,IF(AB$3&lt;=$C397,0,IF(AB$3&gt;($F$380+$C397),INDEX($D$392:$W$392,,$C397)-SUM($D397:AA397),INDEX($D$392:$W$392,,$C397)/$F$380)))</f>
        <v>0</v>
      </c>
      <c r="AC397" s="7">
        <f>IF($F$380="n/a",0,IF(AC$3&lt;=$C397,0,IF(AC$3&gt;($F$380+$C397),INDEX($D$392:$W$392,,$C397)-SUM($D397:AB397),INDEX($D$392:$W$392,,$C397)/$F$380)))</f>
        <v>0</v>
      </c>
      <c r="AD397" s="7">
        <f>IF($F$380="n/a",0,IF(AD$3&lt;=$C397,0,IF(AD$3&gt;($F$380+$C397),INDEX($D$392:$W$392,,$C397)-SUM($D397:AC397),INDEX($D$392:$W$392,,$C397)/$F$380)))</f>
        <v>0</v>
      </c>
      <c r="AE397" s="7">
        <f>IF($F$380="n/a",0,IF(AE$3&lt;=$C397,0,IF(AE$3&gt;($F$380+$C397),INDEX($D$392:$W$392,,$C397)-SUM($D397:AD397),INDEX($D$392:$W$392,,$C397)/$F$380)))</f>
        <v>0</v>
      </c>
      <c r="AF397" s="7">
        <f>IF($F$380="n/a",0,IF(AF$3&lt;=$C397,0,IF(AF$3&gt;($F$380+$C397),INDEX($D$392:$W$392,,$C397)-SUM($D397:AE397),INDEX($D$392:$W$392,,$C397)/$F$380)))</f>
        <v>0</v>
      </c>
      <c r="AG397" s="7">
        <f>IF($F$380="n/a",0,IF(AG$3&lt;=$C397,0,IF(AG$3&gt;($F$380+$C397),INDEX($D$392:$W$392,,$C397)-SUM($D397:AF397),INDEX($D$392:$W$392,,$C397)/$F$380)))</f>
        <v>0</v>
      </c>
      <c r="AH397" s="7">
        <f>IF($F$380="n/a",0,IF(AH$3&lt;=$C397,0,IF(AH$3&gt;($F$380+$C397),INDEX($D$392:$W$392,,$C397)-SUM($D397:AG397),INDEX($D$392:$W$392,,$C397)/$F$380)))</f>
        <v>0</v>
      </c>
      <c r="AI397" s="7">
        <f>IF($F$380="n/a",0,IF(AI$3&lt;=$C397,0,IF(AI$3&gt;($F$380+$C397),INDEX($D$392:$W$392,,$C397)-SUM($D397:AH397),INDEX($D$392:$W$392,,$C397)/$F$380)))</f>
        <v>0</v>
      </c>
      <c r="AJ397" s="7">
        <f>IF($F$380="n/a",0,IF(AJ$3&lt;=$C397,0,IF(AJ$3&gt;($F$380+$C397),INDEX($D$392:$W$392,,$C397)-SUM($D397:AI397),INDEX($D$392:$W$392,,$C397)/$F$380)))</f>
        <v>0</v>
      </c>
      <c r="AK397" s="7">
        <f>IF($F$380="n/a",0,IF(AK$3&lt;=$C397,0,IF(AK$3&gt;($F$380+$C397),INDEX($D$392:$W$392,,$C397)-SUM($D397:AJ397),INDEX($D$392:$W$392,,$C397)/$F$380)))</f>
        <v>0</v>
      </c>
      <c r="AL397" s="7">
        <f>IF($F$380="n/a",0,IF(AL$3&lt;=$C397,0,IF(AL$3&gt;($F$380+$C397),INDEX($D$392:$W$392,,$C397)-SUM($D397:AK397),INDEX($D$392:$W$392,,$C397)/$F$380)))</f>
        <v>0</v>
      </c>
      <c r="AM397" s="7">
        <f>IF($F$380="n/a",0,IF(AM$3&lt;=$C397,0,IF(AM$3&gt;($F$380+$C397),INDEX($D$392:$W$392,,$C397)-SUM($D397:AL397),INDEX($D$392:$W$392,,$C397)/$F$380)))</f>
        <v>0</v>
      </c>
      <c r="AN397" s="7">
        <f>IF($F$380="n/a",0,IF(AN$3&lt;=$C397,0,IF(AN$3&gt;($F$380+$C397),INDEX($D$392:$W$392,,$C397)-SUM($D397:AM397),INDEX($D$392:$W$392,,$C397)/$F$380)))</f>
        <v>0</v>
      </c>
      <c r="AO397" s="7">
        <f>IF($F$380="n/a",0,IF(AO$3&lt;=$C397,0,IF(AO$3&gt;($F$380+$C397),INDEX($D$392:$W$392,,$C397)-SUM($D397:AN397),INDEX($D$392:$W$392,,$C397)/$F$380)))</f>
        <v>0</v>
      </c>
      <c r="AP397" s="7">
        <f>IF($F$380="n/a",0,IF(AP$3&lt;=$C397,0,IF(AP$3&gt;($F$380+$C397),INDEX($D$392:$W$392,,$C397)-SUM($D397:AO397),INDEX($D$392:$W$392,,$C397)/$F$380)))</f>
        <v>0</v>
      </c>
      <c r="AQ397" s="7">
        <f>IF($F$380="n/a",0,IF(AQ$3&lt;=$C397,0,IF(AQ$3&gt;($F$380+$C397),INDEX($D$392:$W$392,,$C397)-SUM($D397:AP397),INDEX($D$392:$W$392,,$C397)/$F$380)))</f>
        <v>0</v>
      </c>
      <c r="AR397" s="7">
        <f>IF($F$380="n/a",0,IF(AR$3&lt;=$C397,0,IF(AR$3&gt;($F$380+$C397),INDEX($D$392:$W$392,,$C397)-SUM($D397:AQ397),INDEX($D$392:$W$392,,$C397)/$F$380)))</f>
        <v>0</v>
      </c>
      <c r="AS397" s="7">
        <f>IF($F$380="n/a",0,IF(AS$3&lt;=$C397,0,IF(AS$3&gt;($F$380+$C397),INDEX($D$392:$W$392,,$C397)-SUM($D397:AR397),INDEX($D$392:$W$392,,$C397)/$F$380)))</f>
        <v>0</v>
      </c>
      <c r="AT397" s="7">
        <f>IF($F$380="n/a",0,IF(AT$3&lt;=$C397,0,IF(AT$3&gt;($F$380+$C397),INDEX($D$392:$W$392,,$C397)-SUM($D397:AS397),INDEX($D$392:$W$392,,$C397)/$F$380)))</f>
        <v>0</v>
      </c>
      <c r="AU397" s="7">
        <f>IF($F$380="n/a",0,IF(AU$3&lt;=$C397,0,IF(AU$3&gt;($F$380+$C397),INDEX($D$392:$W$392,,$C397)-SUM($D397:AT397),INDEX($D$392:$W$392,,$C397)/$F$380)))</f>
        <v>0</v>
      </c>
      <c r="AV397" s="7">
        <f>IF($F$380="n/a",0,IF(AV$3&lt;=$C397,0,IF(AV$3&gt;($F$380+$C397),INDEX($D$392:$W$392,,$C397)-SUM($D397:AU397),INDEX($D$392:$W$392,,$C397)/$F$380)))</f>
        <v>0</v>
      </c>
      <c r="AW397" s="7">
        <f>IF($F$380="n/a",0,IF(AW$3&lt;=$C397,0,IF(AW$3&gt;($F$380+$C397),INDEX($D$392:$W$392,,$C397)-SUM($D397:AV397),INDEX($D$392:$W$392,,$C397)/$F$380)))</f>
        <v>0</v>
      </c>
      <c r="AX397" s="7">
        <f>IF($F$380="n/a",0,IF(AX$3&lt;=$C397,0,IF(AX$3&gt;($F$380+$C397),INDEX($D$392:$W$392,,$C397)-SUM($D397:AW397),INDEX($D$392:$W$392,,$C397)/$F$380)))</f>
        <v>0</v>
      </c>
      <c r="AY397" s="7">
        <f>IF($F$380="n/a",0,IF(AY$3&lt;=$C397,0,IF(AY$3&gt;($F$380+$C397),INDEX($D$392:$W$392,,$C397)-SUM($D397:AX397),INDEX($D$392:$W$392,,$C397)/$F$380)))</f>
        <v>0</v>
      </c>
      <c r="AZ397" s="7">
        <f>IF($F$380="n/a",0,IF(AZ$3&lt;=$C397,0,IF(AZ$3&gt;($F$380+$C397),INDEX($D$392:$W$392,,$C397)-SUM($D397:AY397),INDEX($D$392:$W$392,,$C397)/$F$380)))</f>
        <v>0</v>
      </c>
      <c r="BA397" s="7">
        <f>IF($F$380="n/a",0,IF(BA$3&lt;=$C397,0,IF(BA$3&gt;($F$380+$C397),INDEX($D$392:$W$392,,$C397)-SUM($D397:AZ397),INDEX($D$392:$W$392,,$C397)/$F$380)))</f>
        <v>0</v>
      </c>
      <c r="BB397" s="7">
        <f>IF($F$380="n/a",0,IF(BB$3&lt;=$C397,0,IF(BB$3&gt;($F$380+$C397),INDEX($D$392:$W$392,,$C397)-SUM($D397:BA397),INDEX($D$392:$W$392,,$C397)/$F$380)))</f>
        <v>0</v>
      </c>
      <c r="BC397" s="7">
        <f>IF($F$380="n/a",0,IF(BC$3&lt;=$C397,0,IF(BC$3&gt;($F$380+$C397),INDEX($D$392:$W$392,,$C397)-SUM($D397:BB397),INDEX($D$392:$W$392,,$C397)/$F$380)))</f>
        <v>0</v>
      </c>
      <c r="BD397" s="7">
        <f>IF($F$380="n/a",0,IF(BD$3&lt;=$C397,0,IF(BD$3&gt;($F$380+$C397),INDEX($D$392:$W$392,,$C397)-SUM($D397:BC397),INDEX($D$392:$W$392,,$C397)/$F$380)))</f>
        <v>0</v>
      </c>
      <c r="BE397" s="7">
        <f>IF($F$380="n/a",0,IF(BE$3&lt;=$C397,0,IF(BE$3&gt;($F$380+$C397),INDEX($D$392:$W$392,,$C397)-SUM($D397:BD397),INDEX($D$392:$W$392,,$C397)/$F$380)))</f>
        <v>0</v>
      </c>
      <c r="BF397" s="7">
        <f>IF($F$380="n/a",0,IF(BF$3&lt;=$C397,0,IF(BF$3&gt;($F$380+$C397),INDEX($D$392:$W$392,,$C397)-SUM($D397:BE397),INDEX($D$392:$W$392,,$C397)/$F$380)))</f>
        <v>0</v>
      </c>
      <c r="BG397" s="7">
        <f>IF($F$380="n/a",0,IF(BG$3&lt;=$C397,0,IF(BG$3&gt;($F$380+$C397),INDEX($D$392:$W$392,,$C397)-SUM($D397:BF397),INDEX($D$392:$W$392,,$C397)/$F$380)))</f>
        <v>0</v>
      </c>
      <c r="BH397" s="7">
        <f>IF($F$380="n/a",0,IF(BH$3&lt;=$C397,0,IF(BH$3&gt;($F$380+$C397),INDEX($D$392:$W$392,,$C397)-SUM($D397:BG397),INDEX($D$392:$W$392,,$C397)/$F$380)))</f>
        <v>0</v>
      </c>
      <c r="BI397" s="7">
        <f>IF($F$380="n/a",0,IF(BI$3&lt;=$C397,0,IF(BI$3&gt;($F$380+$C397),INDEX($D$392:$W$392,,$C397)-SUM($D397:BH397),INDEX($D$392:$W$392,,$C397)/$F$380)))</f>
        <v>0</v>
      </c>
      <c r="BJ397" s="7">
        <f>IF($F$380="n/a",0,IF(BJ$3&lt;=$C397,0,IF(BJ$3&gt;($F$380+$C397),INDEX($D$392:$W$392,,$C397)-SUM($D397:BI397),INDEX($D$392:$W$392,,$C397)/$F$380)))</f>
        <v>0</v>
      </c>
      <c r="BK397" s="7">
        <f>IF($F$380="n/a",0,IF(BK$3&lt;=$C397,0,IF(BK$3&gt;($F$380+$C397),INDEX($D$392:$W$392,,$C397)-SUM($D397:BJ397),INDEX($D$392:$W$392,,$C397)/$F$380)))</f>
        <v>0</v>
      </c>
    </row>
    <row r="398" spans="2:63" hidden="1" outlineLevel="1">
      <c r="B398" s="14">
        <v>2016</v>
      </c>
      <c r="C398">
        <v>4</v>
      </c>
      <c r="D398" s="7"/>
      <c r="E398" s="7">
        <f>IF($F$380="n/a",0,IF(E$3&lt;=$C398,0,IF(E$3&gt;($F$380+$C398),INDEX($D$392:$W$392,,$C398)-SUM($D398:D398),INDEX($D$392:$W$392,,$C398)/$F$380)))</f>
        <v>0</v>
      </c>
      <c r="F398" s="7">
        <f>IF($F$380="n/a",0,IF(F$3&lt;=$C398,0,IF(F$3&gt;($F$380+$C398),INDEX($D$392:$W$392,,$C398)-SUM($D398:E398),INDEX($D$392:$W$392,,$C398)/$F$380)))</f>
        <v>0</v>
      </c>
      <c r="G398" s="7">
        <f>IF($F$380="n/a",0,IF(G$3&lt;=$C398,0,IF(G$3&gt;($F$380+$C398),INDEX($D$392:$W$392,,$C398)-SUM($D398:F398),INDEX($D$392:$W$392,,$C398)/$F$380)))</f>
        <v>0</v>
      </c>
      <c r="H398" s="10">
        <f>IF($F$380="n/a",0,IF(H$3&lt;=$C398,0,IF(H$3&gt;($F$380+$C398),INDEX($D$392:$W$392,,$C398)-SUM($D398:G398),INDEX($D$392:$W$392,,$C398)/$F$380)))</f>
        <v>1.770065787275924</v>
      </c>
      <c r="I398" s="11">
        <f>IF($F$380="n/a",0,IF(I$3&lt;=$C398,0,IF(I$3&gt;($F$380+$C398),INDEX($D$392:$W$392,,$C398)-SUM($D398:H398),INDEX($D$392:$W$392,,$C398)/$F$380)))</f>
        <v>1.770065787275924</v>
      </c>
      <c r="J398" s="7">
        <f>IF($F$380="n/a",0,IF(J$3&lt;=$C398,0,IF(J$3&gt;($F$380+$C398),INDEX($D$392:$W$392,,$C398)-SUM($D398:I398),INDEX($D$392:$W$392,,$C398)/$F$380)))</f>
        <v>1.770065787275924</v>
      </c>
      <c r="K398" s="7">
        <f>IF($F$380="n/a",0,IF(K$3&lt;=$C398,0,IF(K$3&gt;($F$380+$C398),INDEX($D$392:$W$392,,$C398)-SUM($D398:J398),INDEX($D$392:$W$392,,$C398)/$F$380)))</f>
        <v>1.770065787275924</v>
      </c>
      <c r="L398" s="7">
        <f>IF($F$380="n/a",0,IF(L$3&lt;=$C398,0,IF(L$3&gt;($F$380+$C398),INDEX($D$392:$W$392,,$C398)-SUM($D398:K398),INDEX($D$392:$W$392,,$C398)/$F$380)))</f>
        <v>1.770065787275924</v>
      </c>
      <c r="M398" s="7">
        <f>IF($F$380="n/a",0,IF(M$3&lt;=$C398,0,IF(M$3&gt;($F$380+$C398),INDEX($D$392:$W$392,,$C398)-SUM($D398:L398),INDEX($D$392:$W$392,,$C398)/$F$380)))</f>
        <v>0</v>
      </c>
      <c r="N398" s="7">
        <f>IF($F$380="n/a",0,IF(N$3&lt;=$C398,0,IF(N$3&gt;($F$380+$C398),INDEX($D$392:$W$392,,$C398)-SUM($D398:M398),INDEX($D$392:$W$392,,$C398)/$F$380)))</f>
        <v>0</v>
      </c>
      <c r="O398" s="7">
        <f>IF($F$380="n/a",0,IF(O$3&lt;=$C398,0,IF(O$3&gt;($F$380+$C398),INDEX($D$392:$W$392,,$C398)-SUM($D398:N398),INDEX($D$392:$W$392,,$C398)/$F$380)))</f>
        <v>0</v>
      </c>
      <c r="P398" s="7">
        <f>IF($F$380="n/a",0,IF(P$3&lt;=$C398,0,IF(P$3&gt;($F$380+$C398),INDEX($D$392:$W$392,,$C398)-SUM($D398:O398),INDEX($D$392:$W$392,,$C398)/$F$380)))</f>
        <v>0</v>
      </c>
      <c r="Q398" s="7">
        <f>IF($F$380="n/a",0,IF(Q$3&lt;=$C398,0,IF(Q$3&gt;($F$380+$C398),INDEX($D$392:$W$392,,$C398)-SUM($D398:P398),INDEX($D$392:$W$392,,$C398)/$F$380)))</f>
        <v>0</v>
      </c>
      <c r="R398" s="7">
        <f>IF($F$380="n/a",0,IF(R$3&lt;=$C398,0,IF(R$3&gt;($F$380+$C398),INDEX($D$392:$W$392,,$C398)-SUM($D398:Q398),INDEX($D$392:$W$392,,$C398)/$F$380)))</f>
        <v>0</v>
      </c>
      <c r="S398" s="7">
        <f>IF($F$380="n/a",0,IF(S$3&lt;=$C398,0,IF(S$3&gt;($F$380+$C398),INDEX($D$392:$W$392,,$C398)-SUM($D398:R398),INDEX($D$392:$W$392,,$C398)/$F$380)))</f>
        <v>0</v>
      </c>
      <c r="T398" s="7">
        <f>IF($F$380="n/a",0,IF(T$3&lt;=$C398,0,IF(T$3&gt;($F$380+$C398),INDEX($D$392:$W$392,,$C398)-SUM($D398:S398),INDEX($D$392:$W$392,,$C398)/$F$380)))</f>
        <v>0</v>
      </c>
      <c r="U398" s="7">
        <f>IF($F$380="n/a",0,IF(U$3&lt;=$C398,0,IF(U$3&gt;($F$380+$C398),INDEX($D$392:$W$392,,$C398)-SUM($D398:T398),INDEX($D$392:$W$392,,$C398)/$F$380)))</f>
        <v>0</v>
      </c>
      <c r="V398" s="7">
        <f>IF($F$380="n/a",0,IF(V$3&lt;=$C398,0,IF(V$3&gt;($F$380+$C398),INDEX($D$392:$W$392,,$C398)-SUM($D398:U398),INDEX($D$392:$W$392,,$C398)/$F$380)))</f>
        <v>0</v>
      </c>
      <c r="W398" s="7">
        <f>IF($F$380="n/a",0,IF(W$3&lt;=$C398,0,IF(W$3&gt;($F$380+$C398),INDEX($D$392:$W$392,,$C398)-SUM($D398:V398),INDEX($D$392:$W$392,,$C398)/$F$380)))</f>
        <v>0</v>
      </c>
      <c r="X398" s="7">
        <f>IF($F$380="n/a",0,IF(X$3&lt;=$C398,0,IF(X$3&gt;($F$380+$C398),INDEX($D$392:$W$392,,$C398)-SUM($D398:W398),INDEX($D$392:$W$392,,$C398)/$F$380)))</f>
        <v>0</v>
      </c>
      <c r="Y398" s="7">
        <f>IF($F$380="n/a",0,IF(Y$3&lt;=$C398,0,IF(Y$3&gt;($F$380+$C398),INDEX($D$392:$W$392,,$C398)-SUM($D398:X398),INDEX($D$392:$W$392,,$C398)/$F$380)))</f>
        <v>0</v>
      </c>
      <c r="Z398" s="7">
        <f>IF($F$380="n/a",0,IF(Z$3&lt;=$C398,0,IF(Z$3&gt;($F$380+$C398),INDEX($D$392:$W$392,,$C398)-SUM($D398:Y398),INDEX($D$392:$W$392,,$C398)/$F$380)))</f>
        <v>0</v>
      </c>
      <c r="AA398" s="7">
        <f>IF($F$380="n/a",0,IF(AA$3&lt;=$C398,0,IF(AA$3&gt;($F$380+$C398),INDEX($D$392:$W$392,,$C398)-SUM($D398:Z398),INDEX($D$392:$W$392,,$C398)/$F$380)))</f>
        <v>0</v>
      </c>
      <c r="AB398" s="7">
        <f>IF($F$380="n/a",0,IF(AB$3&lt;=$C398,0,IF(AB$3&gt;($F$380+$C398),INDEX($D$392:$W$392,,$C398)-SUM($D398:AA398),INDEX($D$392:$W$392,,$C398)/$F$380)))</f>
        <v>0</v>
      </c>
      <c r="AC398" s="7">
        <f>IF($F$380="n/a",0,IF(AC$3&lt;=$C398,0,IF(AC$3&gt;($F$380+$C398),INDEX($D$392:$W$392,,$C398)-SUM($D398:AB398),INDEX($D$392:$W$392,,$C398)/$F$380)))</f>
        <v>0</v>
      </c>
      <c r="AD398" s="7">
        <f>IF($F$380="n/a",0,IF(AD$3&lt;=$C398,0,IF(AD$3&gt;($F$380+$C398),INDEX($D$392:$W$392,,$C398)-SUM($D398:AC398),INDEX($D$392:$W$392,,$C398)/$F$380)))</f>
        <v>0</v>
      </c>
      <c r="AE398" s="7">
        <f>IF($F$380="n/a",0,IF(AE$3&lt;=$C398,0,IF(AE$3&gt;($F$380+$C398),INDEX($D$392:$W$392,,$C398)-SUM($D398:AD398),INDEX($D$392:$W$392,,$C398)/$F$380)))</f>
        <v>0</v>
      </c>
      <c r="AF398" s="7">
        <f>IF($F$380="n/a",0,IF(AF$3&lt;=$C398,0,IF(AF$3&gt;($F$380+$C398),INDEX($D$392:$W$392,,$C398)-SUM($D398:AE398),INDEX($D$392:$W$392,,$C398)/$F$380)))</f>
        <v>0</v>
      </c>
      <c r="AG398" s="7">
        <f>IF($F$380="n/a",0,IF(AG$3&lt;=$C398,0,IF(AG$3&gt;($F$380+$C398),INDEX($D$392:$W$392,,$C398)-SUM($D398:AF398),INDEX($D$392:$W$392,,$C398)/$F$380)))</f>
        <v>0</v>
      </c>
      <c r="AH398" s="7">
        <f>IF($F$380="n/a",0,IF(AH$3&lt;=$C398,0,IF(AH$3&gt;($F$380+$C398),INDEX($D$392:$W$392,,$C398)-SUM($D398:AG398),INDEX($D$392:$W$392,,$C398)/$F$380)))</f>
        <v>0</v>
      </c>
      <c r="AI398" s="7">
        <f>IF($F$380="n/a",0,IF(AI$3&lt;=$C398,0,IF(AI$3&gt;($F$380+$C398),INDEX($D$392:$W$392,,$C398)-SUM($D398:AH398),INDEX($D$392:$W$392,,$C398)/$F$380)))</f>
        <v>0</v>
      </c>
      <c r="AJ398" s="7">
        <f>IF($F$380="n/a",0,IF(AJ$3&lt;=$C398,0,IF(AJ$3&gt;($F$380+$C398),INDEX($D$392:$W$392,,$C398)-SUM($D398:AI398),INDEX($D$392:$W$392,,$C398)/$F$380)))</f>
        <v>0</v>
      </c>
      <c r="AK398" s="7">
        <f>IF($F$380="n/a",0,IF(AK$3&lt;=$C398,0,IF(AK$3&gt;($F$380+$C398),INDEX($D$392:$W$392,,$C398)-SUM($D398:AJ398),INDEX($D$392:$W$392,,$C398)/$F$380)))</f>
        <v>0</v>
      </c>
      <c r="AL398" s="7">
        <f>IF($F$380="n/a",0,IF(AL$3&lt;=$C398,0,IF(AL$3&gt;($F$380+$C398),INDEX($D$392:$W$392,,$C398)-SUM($D398:AK398),INDEX($D$392:$W$392,,$C398)/$F$380)))</f>
        <v>0</v>
      </c>
      <c r="AM398" s="7">
        <f>IF($F$380="n/a",0,IF(AM$3&lt;=$C398,0,IF(AM$3&gt;($F$380+$C398),INDEX($D$392:$W$392,,$C398)-SUM($D398:AL398),INDEX($D$392:$W$392,,$C398)/$F$380)))</f>
        <v>0</v>
      </c>
      <c r="AN398" s="7">
        <f>IF($F$380="n/a",0,IF(AN$3&lt;=$C398,0,IF(AN$3&gt;($F$380+$C398),INDEX($D$392:$W$392,,$C398)-SUM($D398:AM398),INDEX($D$392:$W$392,,$C398)/$F$380)))</f>
        <v>0</v>
      </c>
      <c r="AO398" s="7">
        <f>IF($F$380="n/a",0,IF(AO$3&lt;=$C398,0,IF(AO$3&gt;($F$380+$C398),INDEX($D$392:$W$392,,$C398)-SUM($D398:AN398),INDEX($D$392:$W$392,,$C398)/$F$380)))</f>
        <v>0</v>
      </c>
      <c r="AP398" s="7">
        <f>IF($F$380="n/a",0,IF(AP$3&lt;=$C398,0,IF(AP$3&gt;($F$380+$C398),INDEX($D$392:$W$392,,$C398)-SUM($D398:AO398),INDEX($D$392:$W$392,,$C398)/$F$380)))</f>
        <v>0</v>
      </c>
      <c r="AQ398" s="7">
        <f>IF($F$380="n/a",0,IF(AQ$3&lt;=$C398,0,IF(AQ$3&gt;($F$380+$C398),INDEX($D$392:$W$392,,$C398)-SUM($D398:AP398),INDEX($D$392:$W$392,,$C398)/$F$380)))</f>
        <v>0</v>
      </c>
      <c r="AR398" s="7">
        <f>IF($F$380="n/a",0,IF(AR$3&lt;=$C398,0,IF(AR$3&gt;($F$380+$C398),INDEX($D$392:$W$392,,$C398)-SUM($D398:AQ398),INDEX($D$392:$W$392,,$C398)/$F$380)))</f>
        <v>0</v>
      </c>
      <c r="AS398" s="7">
        <f>IF($F$380="n/a",0,IF(AS$3&lt;=$C398,0,IF(AS$3&gt;($F$380+$C398),INDEX($D$392:$W$392,,$C398)-SUM($D398:AR398),INDEX($D$392:$W$392,,$C398)/$F$380)))</f>
        <v>0</v>
      </c>
      <c r="AT398" s="7">
        <f>IF($F$380="n/a",0,IF(AT$3&lt;=$C398,0,IF(AT$3&gt;($F$380+$C398),INDEX($D$392:$W$392,,$C398)-SUM($D398:AS398),INDEX($D$392:$W$392,,$C398)/$F$380)))</f>
        <v>0</v>
      </c>
      <c r="AU398" s="7">
        <f>IF($F$380="n/a",0,IF(AU$3&lt;=$C398,0,IF(AU$3&gt;($F$380+$C398),INDEX($D$392:$W$392,,$C398)-SUM($D398:AT398),INDEX($D$392:$W$392,,$C398)/$F$380)))</f>
        <v>0</v>
      </c>
      <c r="AV398" s="7">
        <f>IF($F$380="n/a",0,IF(AV$3&lt;=$C398,0,IF(AV$3&gt;($F$380+$C398),INDEX($D$392:$W$392,,$C398)-SUM($D398:AU398),INDEX($D$392:$W$392,,$C398)/$F$380)))</f>
        <v>0</v>
      </c>
      <c r="AW398" s="7">
        <f>IF($F$380="n/a",0,IF(AW$3&lt;=$C398,0,IF(AW$3&gt;($F$380+$C398),INDEX($D$392:$W$392,,$C398)-SUM($D398:AV398),INDEX($D$392:$W$392,,$C398)/$F$380)))</f>
        <v>0</v>
      </c>
      <c r="AX398" s="7">
        <f>IF($F$380="n/a",0,IF(AX$3&lt;=$C398,0,IF(AX$3&gt;($F$380+$C398),INDEX($D$392:$W$392,,$C398)-SUM($D398:AW398),INDEX($D$392:$W$392,,$C398)/$F$380)))</f>
        <v>0</v>
      </c>
      <c r="AY398" s="7">
        <f>IF($F$380="n/a",0,IF(AY$3&lt;=$C398,0,IF(AY$3&gt;($F$380+$C398),INDEX($D$392:$W$392,,$C398)-SUM($D398:AX398),INDEX($D$392:$W$392,,$C398)/$F$380)))</f>
        <v>0</v>
      </c>
      <c r="AZ398" s="7">
        <f>IF($F$380="n/a",0,IF(AZ$3&lt;=$C398,0,IF(AZ$3&gt;($F$380+$C398),INDEX($D$392:$W$392,,$C398)-SUM($D398:AY398),INDEX($D$392:$W$392,,$C398)/$F$380)))</f>
        <v>0</v>
      </c>
      <c r="BA398" s="7">
        <f>IF($F$380="n/a",0,IF(BA$3&lt;=$C398,0,IF(BA$3&gt;($F$380+$C398),INDEX($D$392:$W$392,,$C398)-SUM($D398:AZ398),INDEX($D$392:$W$392,,$C398)/$F$380)))</f>
        <v>0</v>
      </c>
      <c r="BB398" s="7">
        <f>IF($F$380="n/a",0,IF(BB$3&lt;=$C398,0,IF(BB$3&gt;($F$380+$C398),INDEX($D$392:$W$392,,$C398)-SUM($D398:BA398),INDEX($D$392:$W$392,,$C398)/$F$380)))</f>
        <v>0</v>
      </c>
      <c r="BC398" s="7">
        <f>IF($F$380="n/a",0,IF(BC$3&lt;=$C398,0,IF(BC$3&gt;($F$380+$C398),INDEX($D$392:$W$392,,$C398)-SUM($D398:BB398),INDEX($D$392:$W$392,,$C398)/$F$380)))</f>
        <v>0</v>
      </c>
      <c r="BD398" s="7">
        <f>IF($F$380="n/a",0,IF(BD$3&lt;=$C398,0,IF(BD$3&gt;($F$380+$C398),INDEX($D$392:$W$392,,$C398)-SUM($D398:BC398),INDEX($D$392:$W$392,,$C398)/$F$380)))</f>
        <v>0</v>
      </c>
      <c r="BE398" s="7">
        <f>IF($F$380="n/a",0,IF(BE$3&lt;=$C398,0,IF(BE$3&gt;($F$380+$C398),INDEX($D$392:$W$392,,$C398)-SUM($D398:BD398),INDEX($D$392:$W$392,,$C398)/$F$380)))</f>
        <v>0</v>
      </c>
      <c r="BF398" s="7">
        <f>IF($F$380="n/a",0,IF(BF$3&lt;=$C398,0,IF(BF$3&gt;($F$380+$C398),INDEX($D$392:$W$392,,$C398)-SUM($D398:BE398),INDEX($D$392:$W$392,,$C398)/$F$380)))</f>
        <v>0</v>
      </c>
      <c r="BG398" s="7">
        <f>IF($F$380="n/a",0,IF(BG$3&lt;=$C398,0,IF(BG$3&gt;($F$380+$C398),INDEX($D$392:$W$392,,$C398)-SUM($D398:BF398),INDEX($D$392:$W$392,,$C398)/$F$380)))</f>
        <v>0</v>
      </c>
      <c r="BH398" s="7">
        <f>IF($F$380="n/a",0,IF(BH$3&lt;=$C398,0,IF(BH$3&gt;($F$380+$C398),INDEX($D$392:$W$392,,$C398)-SUM($D398:BG398),INDEX($D$392:$W$392,,$C398)/$F$380)))</f>
        <v>0</v>
      </c>
      <c r="BI398" s="7">
        <f>IF($F$380="n/a",0,IF(BI$3&lt;=$C398,0,IF(BI$3&gt;($F$380+$C398),INDEX($D$392:$W$392,,$C398)-SUM($D398:BH398),INDEX($D$392:$W$392,,$C398)/$F$380)))</f>
        <v>0</v>
      </c>
      <c r="BJ398" s="7">
        <f>IF($F$380="n/a",0,IF(BJ$3&lt;=$C398,0,IF(BJ$3&gt;($F$380+$C398),INDEX($D$392:$W$392,,$C398)-SUM($D398:BI398),INDEX($D$392:$W$392,,$C398)/$F$380)))</f>
        <v>0</v>
      </c>
      <c r="BK398" s="7">
        <f>IF($F$380="n/a",0,IF(BK$3&lt;=$C398,0,IF(BK$3&gt;($F$380+$C398),INDEX($D$392:$W$392,,$C398)-SUM($D398:BJ398),INDEX($D$392:$W$392,,$C398)/$F$380)))</f>
        <v>0</v>
      </c>
    </row>
    <row r="399" spans="2:63" hidden="1" outlineLevel="1">
      <c r="B399" s="14">
        <v>2017</v>
      </c>
      <c r="C399">
        <v>5</v>
      </c>
      <c r="D399" s="7"/>
      <c r="E399" s="7">
        <f>IF($F$380="n/a",0,IF(E$3&lt;=$C399,0,IF(E$3&gt;($F$380+$C399),INDEX($D$392:$W$392,,$C399)-SUM($D399:D399),INDEX($D$392:$W$392,,$C399)/$F$380)))</f>
        <v>0</v>
      </c>
      <c r="F399" s="7">
        <f>IF($F$380="n/a",0,IF(F$3&lt;=$C399,0,IF(F$3&gt;($F$380+$C399),INDEX($D$392:$W$392,,$C399)-SUM($D399:E399),INDEX($D$392:$W$392,,$C399)/$F$380)))</f>
        <v>0</v>
      </c>
      <c r="G399" s="7">
        <f>IF($F$380="n/a",0,IF(G$3&lt;=$C399,0,IF(G$3&gt;($F$380+$C399),INDEX($D$392:$W$392,,$C399)-SUM($D399:F399),INDEX($D$392:$W$392,,$C399)/$F$380)))</f>
        <v>0</v>
      </c>
      <c r="H399" s="10">
        <f>IF($F$380="n/a",0,IF(H$3&lt;=$C399,0,IF(H$3&gt;($F$380+$C399),INDEX($D$392:$W$392,,$C399)-SUM($D399:G399),INDEX($D$392:$W$392,,$C399)/$F$380)))</f>
        <v>0</v>
      </c>
      <c r="I399" s="11">
        <f>IF($F$380="n/a",0,IF(I$3&lt;=$C399,0,IF(I$3&gt;($F$380+$C399),INDEX($D$392:$W$392,,$C399)-SUM($D399:H399),INDEX($D$392:$W$392,,$C399)/$F$380)))</f>
        <v>1.8112163186995454</v>
      </c>
      <c r="J399" s="7">
        <f>IF($F$380="n/a",0,IF(J$3&lt;=$C399,0,IF(J$3&gt;($F$380+$C399),INDEX($D$392:$W$392,,$C399)-SUM($D399:I399),INDEX($D$392:$W$392,,$C399)/$F$380)))</f>
        <v>1.8112163186995454</v>
      </c>
      <c r="K399" s="7">
        <f>IF($F$380="n/a",0,IF(K$3&lt;=$C399,0,IF(K$3&gt;($F$380+$C399),INDEX($D$392:$W$392,,$C399)-SUM($D399:J399),INDEX($D$392:$W$392,,$C399)/$F$380)))</f>
        <v>1.8112163186995454</v>
      </c>
      <c r="L399" s="7">
        <f>IF($F$380="n/a",0,IF(L$3&lt;=$C399,0,IF(L$3&gt;($F$380+$C399),INDEX($D$392:$W$392,,$C399)-SUM($D399:K399),INDEX($D$392:$W$392,,$C399)/$F$380)))</f>
        <v>1.8112163186995454</v>
      </c>
      <c r="M399" s="7">
        <f>IF($F$380="n/a",0,IF(M$3&lt;=$C399,0,IF(M$3&gt;($F$380+$C399),INDEX($D$392:$W$392,,$C399)-SUM($D399:L399),INDEX($D$392:$W$392,,$C399)/$F$380)))</f>
        <v>1.8112163186995454</v>
      </c>
      <c r="N399" s="7">
        <f>IF($F$380="n/a",0,IF(N$3&lt;=$C399,0,IF(N$3&gt;($F$380+$C399),INDEX($D$392:$W$392,,$C399)-SUM($D399:M399),INDEX($D$392:$W$392,,$C399)/$F$380)))</f>
        <v>0</v>
      </c>
      <c r="O399" s="7">
        <f>IF($F$380="n/a",0,IF(O$3&lt;=$C399,0,IF(O$3&gt;($F$380+$C399),INDEX($D$392:$W$392,,$C399)-SUM($D399:N399),INDEX($D$392:$W$392,,$C399)/$F$380)))</f>
        <v>0</v>
      </c>
      <c r="P399" s="7">
        <f>IF($F$380="n/a",0,IF(P$3&lt;=$C399,0,IF(P$3&gt;($F$380+$C399),INDEX($D$392:$W$392,,$C399)-SUM($D399:O399),INDEX($D$392:$W$392,,$C399)/$F$380)))</f>
        <v>0</v>
      </c>
      <c r="Q399" s="7">
        <f>IF($F$380="n/a",0,IF(Q$3&lt;=$C399,0,IF(Q$3&gt;($F$380+$C399),INDEX($D$392:$W$392,,$C399)-SUM($D399:P399),INDEX($D$392:$W$392,,$C399)/$F$380)))</f>
        <v>0</v>
      </c>
      <c r="R399" s="7">
        <f>IF($F$380="n/a",0,IF(R$3&lt;=$C399,0,IF(R$3&gt;($F$380+$C399),INDEX($D$392:$W$392,,$C399)-SUM($D399:Q399),INDEX($D$392:$W$392,,$C399)/$F$380)))</f>
        <v>0</v>
      </c>
      <c r="S399" s="7">
        <f>IF($F$380="n/a",0,IF(S$3&lt;=$C399,0,IF(S$3&gt;($F$380+$C399),INDEX($D$392:$W$392,,$C399)-SUM($D399:R399),INDEX($D$392:$W$392,,$C399)/$F$380)))</f>
        <v>0</v>
      </c>
      <c r="T399" s="7">
        <f>IF($F$380="n/a",0,IF(T$3&lt;=$C399,0,IF(T$3&gt;($F$380+$C399),INDEX($D$392:$W$392,,$C399)-SUM($D399:S399),INDEX($D$392:$W$392,,$C399)/$F$380)))</f>
        <v>0</v>
      </c>
      <c r="U399" s="7">
        <f>IF($F$380="n/a",0,IF(U$3&lt;=$C399,0,IF(U$3&gt;($F$380+$C399),INDEX($D$392:$W$392,,$C399)-SUM($D399:T399),INDEX($D$392:$W$392,,$C399)/$F$380)))</f>
        <v>0</v>
      </c>
      <c r="V399" s="7">
        <f>IF($F$380="n/a",0,IF(V$3&lt;=$C399,0,IF(V$3&gt;($F$380+$C399),INDEX($D$392:$W$392,,$C399)-SUM($D399:U399),INDEX($D$392:$W$392,,$C399)/$F$380)))</f>
        <v>0</v>
      </c>
      <c r="W399" s="7">
        <f>IF($F$380="n/a",0,IF(W$3&lt;=$C399,0,IF(W$3&gt;($F$380+$C399),INDEX($D$392:$W$392,,$C399)-SUM($D399:V399),INDEX($D$392:$W$392,,$C399)/$F$380)))</f>
        <v>0</v>
      </c>
      <c r="X399" s="7">
        <f>IF($F$380="n/a",0,IF(X$3&lt;=$C399,0,IF(X$3&gt;($F$380+$C399),INDEX($D$392:$W$392,,$C399)-SUM($D399:W399),INDEX($D$392:$W$392,,$C399)/$F$380)))</f>
        <v>0</v>
      </c>
      <c r="Y399" s="7">
        <f>IF($F$380="n/a",0,IF(Y$3&lt;=$C399,0,IF(Y$3&gt;($F$380+$C399),INDEX($D$392:$W$392,,$C399)-SUM($D399:X399),INDEX($D$392:$W$392,,$C399)/$F$380)))</f>
        <v>0</v>
      </c>
      <c r="Z399" s="7">
        <f>IF($F$380="n/a",0,IF(Z$3&lt;=$C399,0,IF(Z$3&gt;($F$380+$C399),INDEX($D$392:$W$392,,$C399)-SUM($D399:Y399),INDEX($D$392:$W$392,,$C399)/$F$380)))</f>
        <v>0</v>
      </c>
      <c r="AA399" s="7">
        <f>IF($F$380="n/a",0,IF(AA$3&lt;=$C399,0,IF(AA$3&gt;($F$380+$C399),INDEX($D$392:$W$392,,$C399)-SUM($D399:Z399),INDEX($D$392:$W$392,,$C399)/$F$380)))</f>
        <v>0</v>
      </c>
      <c r="AB399" s="7">
        <f>IF($F$380="n/a",0,IF(AB$3&lt;=$C399,0,IF(AB$3&gt;($F$380+$C399),INDEX($D$392:$W$392,,$C399)-SUM($D399:AA399),INDEX($D$392:$W$392,,$C399)/$F$380)))</f>
        <v>0</v>
      </c>
      <c r="AC399" s="7">
        <f>IF($F$380="n/a",0,IF(AC$3&lt;=$C399,0,IF(AC$3&gt;($F$380+$C399),INDEX($D$392:$W$392,,$C399)-SUM($D399:AB399),INDEX($D$392:$W$392,,$C399)/$F$380)))</f>
        <v>0</v>
      </c>
      <c r="AD399" s="7">
        <f>IF($F$380="n/a",0,IF(AD$3&lt;=$C399,0,IF(AD$3&gt;($F$380+$C399),INDEX($D$392:$W$392,,$C399)-SUM($D399:AC399),INDEX($D$392:$W$392,,$C399)/$F$380)))</f>
        <v>0</v>
      </c>
      <c r="AE399" s="7">
        <f>IF($F$380="n/a",0,IF(AE$3&lt;=$C399,0,IF(AE$3&gt;($F$380+$C399),INDEX($D$392:$W$392,,$C399)-SUM($D399:AD399),INDEX($D$392:$W$392,,$C399)/$F$380)))</f>
        <v>0</v>
      </c>
      <c r="AF399" s="7">
        <f>IF($F$380="n/a",0,IF(AF$3&lt;=$C399,0,IF(AF$3&gt;($F$380+$C399),INDEX($D$392:$W$392,,$C399)-SUM($D399:AE399),INDEX($D$392:$W$392,,$C399)/$F$380)))</f>
        <v>0</v>
      </c>
      <c r="AG399" s="7">
        <f>IF($F$380="n/a",0,IF(AG$3&lt;=$C399,0,IF(AG$3&gt;($F$380+$C399),INDEX($D$392:$W$392,,$C399)-SUM($D399:AF399),INDEX($D$392:$W$392,,$C399)/$F$380)))</f>
        <v>0</v>
      </c>
      <c r="AH399" s="7">
        <f>IF($F$380="n/a",0,IF(AH$3&lt;=$C399,0,IF(AH$3&gt;($F$380+$C399),INDEX($D$392:$W$392,,$C399)-SUM($D399:AG399),INDEX($D$392:$W$392,,$C399)/$F$380)))</f>
        <v>0</v>
      </c>
      <c r="AI399" s="7">
        <f>IF($F$380="n/a",0,IF(AI$3&lt;=$C399,0,IF(AI$3&gt;($F$380+$C399),INDEX($D$392:$W$392,,$C399)-SUM($D399:AH399),INDEX($D$392:$W$392,,$C399)/$F$380)))</f>
        <v>0</v>
      </c>
      <c r="AJ399" s="7">
        <f>IF($F$380="n/a",0,IF(AJ$3&lt;=$C399,0,IF(AJ$3&gt;($F$380+$C399),INDEX($D$392:$W$392,,$C399)-SUM($D399:AI399),INDEX($D$392:$W$392,,$C399)/$F$380)))</f>
        <v>0</v>
      </c>
      <c r="AK399" s="7">
        <f>IF($F$380="n/a",0,IF(AK$3&lt;=$C399,0,IF(AK$3&gt;($F$380+$C399),INDEX($D$392:$W$392,,$C399)-SUM($D399:AJ399),INDEX($D$392:$W$392,,$C399)/$F$380)))</f>
        <v>0</v>
      </c>
      <c r="AL399" s="7">
        <f>IF($F$380="n/a",0,IF(AL$3&lt;=$C399,0,IF(AL$3&gt;($F$380+$C399),INDEX($D$392:$W$392,,$C399)-SUM($D399:AK399),INDEX($D$392:$W$392,,$C399)/$F$380)))</f>
        <v>0</v>
      </c>
      <c r="AM399" s="7">
        <f>IF($F$380="n/a",0,IF(AM$3&lt;=$C399,0,IF(AM$3&gt;($F$380+$C399),INDEX($D$392:$W$392,,$C399)-SUM($D399:AL399),INDEX($D$392:$W$392,,$C399)/$F$380)))</f>
        <v>0</v>
      </c>
      <c r="AN399" s="7">
        <f>IF($F$380="n/a",0,IF(AN$3&lt;=$C399,0,IF(AN$3&gt;($F$380+$C399),INDEX($D$392:$W$392,,$C399)-SUM($D399:AM399),INDEX($D$392:$W$392,,$C399)/$F$380)))</f>
        <v>0</v>
      </c>
      <c r="AO399" s="7">
        <f>IF($F$380="n/a",0,IF(AO$3&lt;=$C399,0,IF(AO$3&gt;($F$380+$C399),INDEX($D$392:$W$392,,$C399)-SUM($D399:AN399),INDEX($D$392:$W$392,,$C399)/$F$380)))</f>
        <v>0</v>
      </c>
      <c r="AP399" s="7">
        <f>IF($F$380="n/a",0,IF(AP$3&lt;=$C399,0,IF(AP$3&gt;($F$380+$C399),INDEX($D$392:$W$392,,$C399)-SUM($D399:AO399),INDEX($D$392:$W$392,,$C399)/$F$380)))</f>
        <v>0</v>
      </c>
      <c r="AQ399" s="7">
        <f>IF($F$380="n/a",0,IF(AQ$3&lt;=$C399,0,IF(AQ$3&gt;($F$380+$C399),INDEX($D$392:$W$392,,$C399)-SUM($D399:AP399),INDEX($D$392:$W$392,,$C399)/$F$380)))</f>
        <v>0</v>
      </c>
      <c r="AR399" s="7">
        <f>IF($F$380="n/a",0,IF(AR$3&lt;=$C399,0,IF(AR$3&gt;($F$380+$C399),INDEX($D$392:$W$392,,$C399)-SUM($D399:AQ399),INDEX($D$392:$W$392,,$C399)/$F$380)))</f>
        <v>0</v>
      </c>
      <c r="AS399" s="7">
        <f>IF($F$380="n/a",0,IF(AS$3&lt;=$C399,0,IF(AS$3&gt;($F$380+$C399),INDEX($D$392:$W$392,,$C399)-SUM($D399:AR399),INDEX($D$392:$W$392,,$C399)/$F$380)))</f>
        <v>0</v>
      </c>
      <c r="AT399" s="7">
        <f>IF($F$380="n/a",0,IF(AT$3&lt;=$C399,0,IF(AT$3&gt;($F$380+$C399),INDEX($D$392:$W$392,,$C399)-SUM($D399:AS399),INDEX($D$392:$W$392,,$C399)/$F$380)))</f>
        <v>0</v>
      </c>
      <c r="AU399" s="7">
        <f>IF($F$380="n/a",0,IF(AU$3&lt;=$C399,0,IF(AU$3&gt;($F$380+$C399),INDEX($D$392:$W$392,,$C399)-SUM($D399:AT399),INDEX($D$392:$W$392,,$C399)/$F$380)))</f>
        <v>0</v>
      </c>
      <c r="AV399" s="7">
        <f>IF($F$380="n/a",0,IF(AV$3&lt;=$C399,0,IF(AV$3&gt;($F$380+$C399),INDEX($D$392:$W$392,,$C399)-SUM($D399:AU399),INDEX($D$392:$W$392,,$C399)/$F$380)))</f>
        <v>0</v>
      </c>
      <c r="AW399" s="7">
        <f>IF($F$380="n/a",0,IF(AW$3&lt;=$C399,0,IF(AW$3&gt;($F$380+$C399),INDEX($D$392:$W$392,,$C399)-SUM($D399:AV399),INDEX($D$392:$W$392,,$C399)/$F$380)))</f>
        <v>0</v>
      </c>
      <c r="AX399" s="7">
        <f>IF($F$380="n/a",0,IF(AX$3&lt;=$C399,0,IF(AX$3&gt;($F$380+$C399),INDEX($D$392:$W$392,,$C399)-SUM($D399:AW399),INDEX($D$392:$W$392,,$C399)/$F$380)))</f>
        <v>0</v>
      </c>
      <c r="AY399" s="7">
        <f>IF($F$380="n/a",0,IF(AY$3&lt;=$C399,0,IF(AY$3&gt;($F$380+$C399),INDEX($D$392:$W$392,,$C399)-SUM($D399:AX399),INDEX($D$392:$W$392,,$C399)/$F$380)))</f>
        <v>0</v>
      </c>
      <c r="AZ399" s="7">
        <f>IF($F$380="n/a",0,IF(AZ$3&lt;=$C399,0,IF(AZ$3&gt;($F$380+$C399),INDEX($D$392:$W$392,,$C399)-SUM($D399:AY399),INDEX($D$392:$W$392,,$C399)/$F$380)))</f>
        <v>0</v>
      </c>
      <c r="BA399" s="7">
        <f>IF($F$380="n/a",0,IF(BA$3&lt;=$C399,0,IF(BA$3&gt;($F$380+$C399),INDEX($D$392:$W$392,,$C399)-SUM($D399:AZ399),INDEX($D$392:$W$392,,$C399)/$F$380)))</f>
        <v>0</v>
      </c>
      <c r="BB399" s="7">
        <f>IF($F$380="n/a",0,IF(BB$3&lt;=$C399,0,IF(BB$3&gt;($F$380+$C399),INDEX($D$392:$W$392,,$C399)-SUM($D399:BA399),INDEX($D$392:$W$392,,$C399)/$F$380)))</f>
        <v>0</v>
      </c>
      <c r="BC399" s="7">
        <f>IF($F$380="n/a",0,IF(BC$3&lt;=$C399,0,IF(BC$3&gt;($F$380+$C399),INDEX($D$392:$W$392,,$C399)-SUM($D399:BB399),INDEX($D$392:$W$392,,$C399)/$F$380)))</f>
        <v>0</v>
      </c>
      <c r="BD399" s="7">
        <f>IF($F$380="n/a",0,IF(BD$3&lt;=$C399,0,IF(BD$3&gt;($F$380+$C399),INDEX($D$392:$W$392,,$C399)-SUM($D399:BC399),INDEX($D$392:$W$392,,$C399)/$F$380)))</f>
        <v>0</v>
      </c>
      <c r="BE399" s="7">
        <f>IF($F$380="n/a",0,IF(BE$3&lt;=$C399,0,IF(BE$3&gt;($F$380+$C399),INDEX($D$392:$W$392,,$C399)-SUM($D399:BD399),INDEX($D$392:$W$392,,$C399)/$F$380)))</f>
        <v>0</v>
      </c>
      <c r="BF399" s="7">
        <f>IF($F$380="n/a",0,IF(BF$3&lt;=$C399,0,IF(BF$3&gt;($F$380+$C399),INDEX($D$392:$W$392,,$C399)-SUM($D399:BE399),INDEX($D$392:$W$392,,$C399)/$F$380)))</f>
        <v>0</v>
      </c>
      <c r="BG399" s="7">
        <f>IF($F$380="n/a",0,IF(BG$3&lt;=$C399,0,IF(BG$3&gt;($F$380+$C399),INDEX($D$392:$W$392,,$C399)-SUM($D399:BF399),INDEX($D$392:$W$392,,$C399)/$F$380)))</f>
        <v>0</v>
      </c>
      <c r="BH399" s="7">
        <f>IF($F$380="n/a",0,IF(BH$3&lt;=$C399,0,IF(BH$3&gt;($F$380+$C399),INDEX($D$392:$W$392,,$C399)-SUM($D399:BG399),INDEX($D$392:$W$392,,$C399)/$F$380)))</f>
        <v>0</v>
      </c>
      <c r="BI399" s="7">
        <f>IF($F$380="n/a",0,IF(BI$3&lt;=$C399,0,IF(BI$3&gt;($F$380+$C399),INDEX($D$392:$W$392,,$C399)-SUM($D399:BH399),INDEX($D$392:$W$392,,$C399)/$F$380)))</f>
        <v>0</v>
      </c>
      <c r="BJ399" s="7">
        <f>IF($F$380="n/a",0,IF(BJ$3&lt;=$C399,0,IF(BJ$3&gt;($F$380+$C399),INDEX($D$392:$W$392,,$C399)-SUM($D399:BI399),INDEX($D$392:$W$392,,$C399)/$F$380)))</f>
        <v>0</v>
      </c>
      <c r="BK399" s="7">
        <f>IF($F$380="n/a",0,IF(BK$3&lt;=$C399,0,IF(BK$3&gt;($F$380+$C399),INDEX($D$392:$W$392,,$C399)-SUM($D399:BJ399),INDEX($D$392:$W$392,,$C399)/$F$380)))</f>
        <v>0</v>
      </c>
    </row>
    <row r="400" spans="2:63" hidden="1" outlineLevel="1">
      <c r="B400" s="14">
        <v>2018</v>
      </c>
      <c r="C400">
        <v>6</v>
      </c>
      <c r="D400" s="7"/>
      <c r="E400" s="7">
        <f>IF($F$380="n/a",0,IF(E$3&lt;=$C400,0,IF(E$3&gt;($F$380+$C400),INDEX($D$392:$W$392,,$C400)-SUM($D400:D400),INDEX($D$392:$W$392,,$C400)/$F$380)))</f>
        <v>0</v>
      </c>
      <c r="F400" s="7">
        <f>IF($F$380="n/a",0,IF(F$3&lt;=$C400,0,IF(F$3&gt;($F$380+$C400),INDEX($D$392:$W$392,,$C400)-SUM($D400:E400),INDEX($D$392:$W$392,,$C400)/$F$380)))</f>
        <v>0</v>
      </c>
      <c r="G400" s="7">
        <f>IF($F$380="n/a",0,IF(G$3&lt;=$C400,0,IF(G$3&gt;($F$380+$C400),INDEX($D$392:$W$392,,$C400)-SUM($D400:F400),INDEX($D$392:$W$392,,$C400)/$F$380)))</f>
        <v>0</v>
      </c>
      <c r="H400" s="10">
        <f>IF($F$380="n/a",0,IF(H$3&lt;=$C400,0,IF(H$3&gt;($F$380+$C400),INDEX($D$392:$W$392,,$C400)-SUM($D400:G400),INDEX($D$392:$W$392,,$C400)/$F$380)))</f>
        <v>0</v>
      </c>
      <c r="I400" s="11">
        <f>IF($F$380="n/a",0,IF(I$3&lt;=$C400,0,IF(I$3&gt;($F$380+$C400),INDEX($D$392:$W$392,,$C400)-SUM($D400:H400),INDEX($D$392:$W$392,,$C400)/$F$380)))</f>
        <v>0</v>
      </c>
      <c r="J400" s="7">
        <f>IF($F$380="n/a",0,IF(J$3&lt;=$C400,0,IF(J$3&gt;($F$380+$C400),INDEX($D$392:$W$392,,$C400)-SUM($D400:I400),INDEX($D$392:$W$392,,$C400)/$F$380)))</f>
        <v>0</v>
      </c>
      <c r="K400" s="7">
        <f>IF($F$380="n/a",0,IF(K$3&lt;=$C400,0,IF(K$3&gt;($F$380+$C400),INDEX($D$392:$W$392,,$C400)-SUM($D400:J400),INDEX($D$392:$W$392,,$C400)/$F$380)))</f>
        <v>0</v>
      </c>
      <c r="L400" s="7">
        <f>IF($F$380="n/a",0,IF(L$3&lt;=$C400,0,IF(L$3&gt;($F$380+$C400),INDEX($D$392:$W$392,,$C400)-SUM($D400:K400),INDEX($D$392:$W$392,,$C400)/$F$380)))</f>
        <v>0</v>
      </c>
      <c r="M400" s="7">
        <f>IF($F$380="n/a",0,IF(M$3&lt;=$C400,0,IF(M$3&gt;($F$380+$C400),INDEX($D$392:$W$392,,$C400)-SUM($D400:L400),INDEX($D$392:$W$392,,$C400)/$F$380)))</f>
        <v>0</v>
      </c>
      <c r="N400" s="7">
        <f>IF($F$380="n/a",0,IF(N$3&lt;=$C400,0,IF(N$3&gt;($F$380+$C400),INDEX($D$392:$W$392,,$C400)-SUM($D400:M400),INDEX($D$392:$W$392,,$C400)/$F$380)))</f>
        <v>0</v>
      </c>
      <c r="O400" s="7">
        <f>IF($F$380="n/a",0,IF(O$3&lt;=$C400,0,IF(O$3&gt;($F$380+$C400),INDEX($D$392:$W$392,,$C400)-SUM($D400:N400),INDEX($D$392:$W$392,,$C400)/$F$380)))</f>
        <v>0</v>
      </c>
      <c r="P400" s="7">
        <f>IF($F$380="n/a",0,IF(P$3&lt;=$C400,0,IF(P$3&gt;($F$380+$C400),INDEX($D$392:$W$392,,$C400)-SUM($D400:O400),INDEX($D$392:$W$392,,$C400)/$F$380)))</f>
        <v>0</v>
      </c>
      <c r="Q400" s="7">
        <f>IF($F$380="n/a",0,IF(Q$3&lt;=$C400,0,IF(Q$3&gt;($F$380+$C400),INDEX($D$392:$W$392,,$C400)-SUM($D400:P400),INDEX($D$392:$W$392,,$C400)/$F$380)))</f>
        <v>0</v>
      </c>
      <c r="R400" s="7">
        <f>IF($F$380="n/a",0,IF(R$3&lt;=$C400,0,IF(R$3&gt;($F$380+$C400),INDEX($D$392:$W$392,,$C400)-SUM($D400:Q400),INDEX($D$392:$W$392,,$C400)/$F$380)))</f>
        <v>0</v>
      </c>
      <c r="S400" s="7">
        <f>IF($F$380="n/a",0,IF(S$3&lt;=$C400,0,IF(S$3&gt;($F$380+$C400),INDEX($D$392:$W$392,,$C400)-SUM($D400:R400),INDEX($D$392:$W$392,,$C400)/$F$380)))</f>
        <v>0</v>
      </c>
      <c r="T400" s="7">
        <f>IF($F$380="n/a",0,IF(T$3&lt;=$C400,0,IF(T$3&gt;($F$380+$C400),INDEX($D$392:$W$392,,$C400)-SUM($D400:S400),INDEX($D$392:$W$392,,$C400)/$F$380)))</f>
        <v>0</v>
      </c>
      <c r="U400" s="7">
        <f>IF($F$380="n/a",0,IF(U$3&lt;=$C400,0,IF(U$3&gt;($F$380+$C400),INDEX($D$392:$W$392,,$C400)-SUM($D400:T400),INDEX($D$392:$W$392,,$C400)/$F$380)))</f>
        <v>0</v>
      </c>
      <c r="V400" s="7">
        <f>IF($F$380="n/a",0,IF(V$3&lt;=$C400,0,IF(V$3&gt;($F$380+$C400),INDEX($D$392:$W$392,,$C400)-SUM($D400:U400),INDEX($D$392:$W$392,,$C400)/$F$380)))</f>
        <v>0</v>
      </c>
      <c r="W400" s="7">
        <f>IF($F$380="n/a",0,IF(W$3&lt;=$C400,0,IF(W$3&gt;($F$380+$C400),INDEX($D$392:$W$392,,$C400)-SUM($D400:V400),INDEX($D$392:$W$392,,$C400)/$F$380)))</f>
        <v>0</v>
      </c>
      <c r="X400" s="7">
        <f>IF($F$380="n/a",0,IF(X$3&lt;=$C400,0,IF(X$3&gt;($F$380+$C400),INDEX($D$392:$W$392,,$C400)-SUM($D400:W400),INDEX($D$392:$W$392,,$C400)/$F$380)))</f>
        <v>0</v>
      </c>
      <c r="Y400" s="7">
        <f>IF($F$380="n/a",0,IF(Y$3&lt;=$C400,0,IF(Y$3&gt;($F$380+$C400),INDEX($D$392:$W$392,,$C400)-SUM($D400:X400),INDEX($D$392:$W$392,,$C400)/$F$380)))</f>
        <v>0</v>
      </c>
      <c r="Z400" s="7">
        <f>IF($F$380="n/a",0,IF(Z$3&lt;=$C400,0,IF(Z$3&gt;($F$380+$C400),INDEX($D$392:$W$392,,$C400)-SUM($D400:Y400),INDEX($D$392:$W$392,,$C400)/$F$380)))</f>
        <v>0</v>
      </c>
      <c r="AA400" s="7">
        <f>IF($F$380="n/a",0,IF(AA$3&lt;=$C400,0,IF(AA$3&gt;($F$380+$C400),INDEX($D$392:$W$392,,$C400)-SUM($D400:Z400),INDEX($D$392:$W$392,,$C400)/$F$380)))</f>
        <v>0</v>
      </c>
      <c r="AB400" s="7">
        <f>IF($F$380="n/a",0,IF(AB$3&lt;=$C400,0,IF(AB$3&gt;($F$380+$C400),INDEX($D$392:$W$392,,$C400)-SUM($D400:AA400),INDEX($D$392:$W$392,,$C400)/$F$380)))</f>
        <v>0</v>
      </c>
      <c r="AC400" s="7">
        <f>IF($F$380="n/a",0,IF(AC$3&lt;=$C400,0,IF(AC$3&gt;($F$380+$C400),INDEX($D$392:$W$392,,$C400)-SUM($D400:AB400),INDEX($D$392:$W$392,,$C400)/$F$380)))</f>
        <v>0</v>
      </c>
      <c r="AD400" s="7">
        <f>IF($F$380="n/a",0,IF(AD$3&lt;=$C400,0,IF(AD$3&gt;($F$380+$C400),INDEX($D$392:$W$392,,$C400)-SUM($D400:AC400),INDEX($D$392:$W$392,,$C400)/$F$380)))</f>
        <v>0</v>
      </c>
      <c r="AE400" s="7">
        <f>IF($F$380="n/a",0,IF(AE$3&lt;=$C400,0,IF(AE$3&gt;($F$380+$C400),INDEX($D$392:$W$392,,$C400)-SUM($D400:AD400),INDEX($D$392:$W$392,,$C400)/$F$380)))</f>
        <v>0</v>
      </c>
      <c r="AF400" s="7">
        <f>IF($F$380="n/a",0,IF(AF$3&lt;=$C400,0,IF(AF$3&gt;($F$380+$C400),INDEX($D$392:$W$392,,$C400)-SUM($D400:AE400),INDEX($D$392:$W$392,,$C400)/$F$380)))</f>
        <v>0</v>
      </c>
      <c r="AG400" s="7">
        <f>IF($F$380="n/a",0,IF(AG$3&lt;=$C400,0,IF(AG$3&gt;($F$380+$C400),INDEX($D$392:$W$392,,$C400)-SUM($D400:AF400),INDEX($D$392:$W$392,,$C400)/$F$380)))</f>
        <v>0</v>
      </c>
      <c r="AH400" s="7">
        <f>IF($F$380="n/a",0,IF(AH$3&lt;=$C400,0,IF(AH$3&gt;($F$380+$C400),INDEX($D$392:$W$392,,$C400)-SUM($D400:AG400),INDEX($D$392:$W$392,,$C400)/$F$380)))</f>
        <v>0</v>
      </c>
      <c r="AI400" s="7">
        <f>IF($F$380="n/a",0,IF(AI$3&lt;=$C400,0,IF(AI$3&gt;($F$380+$C400),INDEX($D$392:$W$392,,$C400)-SUM($D400:AH400),INDEX($D$392:$W$392,,$C400)/$F$380)))</f>
        <v>0</v>
      </c>
      <c r="AJ400" s="7">
        <f>IF($F$380="n/a",0,IF(AJ$3&lt;=$C400,0,IF(AJ$3&gt;($F$380+$C400),INDEX($D$392:$W$392,,$C400)-SUM($D400:AI400),INDEX($D$392:$W$392,,$C400)/$F$380)))</f>
        <v>0</v>
      </c>
      <c r="AK400" s="7">
        <f>IF($F$380="n/a",0,IF(AK$3&lt;=$C400,0,IF(AK$3&gt;($F$380+$C400),INDEX($D$392:$W$392,,$C400)-SUM($D400:AJ400),INDEX($D$392:$W$392,,$C400)/$F$380)))</f>
        <v>0</v>
      </c>
      <c r="AL400" s="7">
        <f>IF($F$380="n/a",0,IF(AL$3&lt;=$C400,0,IF(AL$3&gt;($F$380+$C400),INDEX($D$392:$W$392,,$C400)-SUM($D400:AK400),INDEX($D$392:$W$392,,$C400)/$F$380)))</f>
        <v>0</v>
      </c>
      <c r="AM400" s="7">
        <f>IF($F$380="n/a",0,IF(AM$3&lt;=$C400,0,IF(AM$3&gt;($F$380+$C400),INDEX($D$392:$W$392,,$C400)-SUM($D400:AL400),INDEX($D$392:$W$392,,$C400)/$F$380)))</f>
        <v>0</v>
      </c>
      <c r="AN400" s="7">
        <f>IF($F$380="n/a",0,IF(AN$3&lt;=$C400,0,IF(AN$3&gt;($F$380+$C400),INDEX($D$392:$W$392,,$C400)-SUM($D400:AM400),INDEX($D$392:$W$392,,$C400)/$F$380)))</f>
        <v>0</v>
      </c>
      <c r="AO400" s="7">
        <f>IF($F$380="n/a",0,IF(AO$3&lt;=$C400,0,IF(AO$3&gt;($F$380+$C400),INDEX($D$392:$W$392,,$C400)-SUM($D400:AN400),INDEX($D$392:$W$392,,$C400)/$F$380)))</f>
        <v>0</v>
      </c>
      <c r="AP400" s="7">
        <f>IF($F$380="n/a",0,IF(AP$3&lt;=$C400,0,IF(AP$3&gt;($F$380+$C400),INDEX($D$392:$W$392,,$C400)-SUM($D400:AO400),INDEX($D$392:$W$392,,$C400)/$F$380)))</f>
        <v>0</v>
      </c>
      <c r="AQ400" s="7">
        <f>IF($F$380="n/a",0,IF(AQ$3&lt;=$C400,0,IF(AQ$3&gt;($F$380+$C400),INDEX($D$392:$W$392,,$C400)-SUM($D400:AP400),INDEX($D$392:$W$392,,$C400)/$F$380)))</f>
        <v>0</v>
      </c>
      <c r="AR400" s="7">
        <f>IF($F$380="n/a",0,IF(AR$3&lt;=$C400,0,IF(AR$3&gt;($F$380+$C400),INDEX($D$392:$W$392,,$C400)-SUM($D400:AQ400),INDEX($D$392:$W$392,,$C400)/$F$380)))</f>
        <v>0</v>
      </c>
      <c r="AS400" s="7">
        <f>IF($F$380="n/a",0,IF(AS$3&lt;=$C400,0,IF(AS$3&gt;($F$380+$C400),INDEX($D$392:$W$392,,$C400)-SUM($D400:AR400),INDEX($D$392:$W$392,,$C400)/$F$380)))</f>
        <v>0</v>
      </c>
      <c r="AT400" s="7">
        <f>IF($F$380="n/a",0,IF(AT$3&lt;=$C400,0,IF(AT$3&gt;($F$380+$C400),INDEX($D$392:$W$392,,$C400)-SUM($D400:AS400),INDEX($D$392:$W$392,,$C400)/$F$380)))</f>
        <v>0</v>
      </c>
      <c r="AU400" s="7">
        <f>IF($F$380="n/a",0,IF(AU$3&lt;=$C400,0,IF(AU$3&gt;($F$380+$C400),INDEX($D$392:$W$392,,$C400)-SUM($D400:AT400),INDEX($D$392:$W$392,,$C400)/$F$380)))</f>
        <v>0</v>
      </c>
      <c r="AV400" s="7">
        <f>IF($F$380="n/a",0,IF(AV$3&lt;=$C400,0,IF(AV$3&gt;($F$380+$C400),INDEX($D$392:$W$392,,$C400)-SUM($D400:AU400),INDEX($D$392:$W$392,,$C400)/$F$380)))</f>
        <v>0</v>
      </c>
      <c r="AW400" s="7">
        <f>IF($F$380="n/a",0,IF(AW$3&lt;=$C400,0,IF(AW$3&gt;($F$380+$C400),INDEX($D$392:$W$392,,$C400)-SUM($D400:AV400),INDEX($D$392:$W$392,,$C400)/$F$380)))</f>
        <v>0</v>
      </c>
      <c r="AX400" s="7">
        <f>IF($F$380="n/a",0,IF(AX$3&lt;=$C400,0,IF(AX$3&gt;($F$380+$C400),INDEX($D$392:$W$392,,$C400)-SUM($D400:AW400),INDEX($D$392:$W$392,,$C400)/$F$380)))</f>
        <v>0</v>
      </c>
      <c r="AY400" s="7">
        <f>IF($F$380="n/a",0,IF(AY$3&lt;=$C400,0,IF(AY$3&gt;($F$380+$C400),INDEX($D$392:$W$392,,$C400)-SUM($D400:AX400),INDEX($D$392:$W$392,,$C400)/$F$380)))</f>
        <v>0</v>
      </c>
      <c r="AZ400" s="7">
        <f>IF($F$380="n/a",0,IF(AZ$3&lt;=$C400,0,IF(AZ$3&gt;($F$380+$C400),INDEX($D$392:$W$392,,$C400)-SUM($D400:AY400),INDEX($D$392:$W$392,,$C400)/$F$380)))</f>
        <v>0</v>
      </c>
      <c r="BA400" s="7">
        <f>IF($F$380="n/a",0,IF(BA$3&lt;=$C400,0,IF(BA$3&gt;($F$380+$C400),INDEX($D$392:$W$392,,$C400)-SUM($D400:AZ400),INDEX($D$392:$W$392,,$C400)/$F$380)))</f>
        <v>0</v>
      </c>
      <c r="BB400" s="7">
        <f>IF($F$380="n/a",0,IF(BB$3&lt;=$C400,0,IF(BB$3&gt;($F$380+$C400),INDEX($D$392:$W$392,,$C400)-SUM($D400:BA400),INDEX($D$392:$W$392,,$C400)/$F$380)))</f>
        <v>0</v>
      </c>
      <c r="BC400" s="7">
        <f>IF($F$380="n/a",0,IF(BC$3&lt;=$C400,0,IF(BC$3&gt;($F$380+$C400),INDEX($D$392:$W$392,,$C400)-SUM($D400:BB400),INDEX($D$392:$W$392,,$C400)/$F$380)))</f>
        <v>0</v>
      </c>
      <c r="BD400" s="7">
        <f>IF($F$380="n/a",0,IF(BD$3&lt;=$C400,0,IF(BD$3&gt;($F$380+$C400),INDEX($D$392:$W$392,,$C400)-SUM($D400:BC400),INDEX($D$392:$W$392,,$C400)/$F$380)))</f>
        <v>0</v>
      </c>
      <c r="BE400" s="7">
        <f>IF($F$380="n/a",0,IF(BE$3&lt;=$C400,0,IF(BE$3&gt;($F$380+$C400),INDEX($D$392:$W$392,,$C400)-SUM($D400:BD400),INDEX($D$392:$W$392,,$C400)/$F$380)))</f>
        <v>0</v>
      </c>
      <c r="BF400" s="7">
        <f>IF($F$380="n/a",0,IF(BF$3&lt;=$C400,0,IF(BF$3&gt;($F$380+$C400),INDEX($D$392:$W$392,,$C400)-SUM($D400:BE400),INDEX($D$392:$W$392,,$C400)/$F$380)))</f>
        <v>0</v>
      </c>
      <c r="BG400" s="7">
        <f>IF($F$380="n/a",0,IF(BG$3&lt;=$C400,0,IF(BG$3&gt;($F$380+$C400),INDEX($D$392:$W$392,,$C400)-SUM($D400:BF400),INDEX($D$392:$W$392,,$C400)/$F$380)))</f>
        <v>0</v>
      </c>
      <c r="BH400" s="7">
        <f>IF($F$380="n/a",0,IF(BH$3&lt;=$C400,0,IF(BH$3&gt;($F$380+$C400),INDEX($D$392:$W$392,,$C400)-SUM($D400:BG400),INDEX($D$392:$W$392,,$C400)/$F$380)))</f>
        <v>0</v>
      </c>
      <c r="BI400" s="7">
        <f>IF($F$380="n/a",0,IF(BI$3&lt;=$C400,0,IF(BI$3&gt;($F$380+$C400),INDEX($D$392:$W$392,,$C400)-SUM($D400:BH400),INDEX($D$392:$W$392,,$C400)/$F$380)))</f>
        <v>0</v>
      </c>
      <c r="BJ400" s="7">
        <f>IF($F$380="n/a",0,IF(BJ$3&lt;=$C400,0,IF(BJ$3&gt;($F$380+$C400),INDEX($D$392:$W$392,,$C400)-SUM($D400:BI400),INDEX($D$392:$W$392,,$C400)/$F$380)))</f>
        <v>0</v>
      </c>
      <c r="BK400" s="7">
        <f>IF($F$380="n/a",0,IF(BK$3&lt;=$C400,0,IF(BK$3&gt;($F$380+$C400),INDEX($D$392:$W$392,,$C400)-SUM($D400:BJ400),INDEX($D$392:$W$392,,$C400)/$F$380)))</f>
        <v>0</v>
      </c>
    </row>
    <row r="401" spans="2:63" hidden="1" outlineLevel="1">
      <c r="B401" s="14">
        <v>2019</v>
      </c>
      <c r="C401">
        <v>7</v>
      </c>
      <c r="D401" s="7"/>
      <c r="E401" s="7">
        <f>IF($F$380="n/a",0,IF(E$3&lt;=$C401,0,IF(E$3&gt;($F$380+$C401),INDEX($D$392:$W$392,,$C401)-SUM($D401:D401),INDEX($D$392:$W$392,,$C401)/$F$380)))</f>
        <v>0</v>
      </c>
      <c r="F401" s="7">
        <f>IF($F$380="n/a",0,IF(F$3&lt;=$C401,0,IF(F$3&gt;($F$380+$C401),INDEX($D$392:$W$392,,$C401)-SUM($D401:E401),INDEX($D$392:$W$392,,$C401)/$F$380)))</f>
        <v>0</v>
      </c>
      <c r="G401" s="7">
        <f>IF($F$380="n/a",0,IF(G$3&lt;=$C401,0,IF(G$3&gt;($F$380+$C401),INDEX($D$392:$W$392,,$C401)-SUM($D401:F401),INDEX($D$392:$W$392,,$C401)/$F$380)))</f>
        <v>0</v>
      </c>
      <c r="H401" s="10">
        <f>IF($F$380="n/a",0,IF(H$3&lt;=$C401,0,IF(H$3&gt;($F$380+$C401),INDEX($D$392:$W$392,,$C401)-SUM($D401:G401),INDEX($D$392:$W$392,,$C401)/$F$380)))</f>
        <v>0</v>
      </c>
      <c r="I401" s="11">
        <f>IF($F$380="n/a",0,IF(I$3&lt;=$C401,0,IF(I$3&gt;($F$380+$C401),INDEX($D$392:$W$392,,$C401)-SUM($D401:H401),INDEX($D$392:$W$392,,$C401)/$F$380)))</f>
        <v>0</v>
      </c>
      <c r="J401" s="7">
        <f>IF($F$380="n/a",0,IF(J$3&lt;=$C401,0,IF(J$3&gt;($F$380+$C401),INDEX($D$392:$W$392,,$C401)-SUM($D401:I401),INDEX($D$392:$W$392,,$C401)/$F$380)))</f>
        <v>0</v>
      </c>
      <c r="K401" s="7">
        <f>IF($F$380="n/a",0,IF(K$3&lt;=$C401,0,IF(K$3&gt;($F$380+$C401),INDEX($D$392:$W$392,,$C401)-SUM($D401:J401),INDEX($D$392:$W$392,,$C401)/$F$380)))</f>
        <v>0</v>
      </c>
      <c r="L401" s="7">
        <f>IF($F$380="n/a",0,IF(L$3&lt;=$C401,0,IF(L$3&gt;($F$380+$C401),INDEX($D$392:$W$392,,$C401)-SUM($D401:K401),INDEX($D$392:$W$392,,$C401)/$F$380)))</f>
        <v>0</v>
      </c>
      <c r="M401" s="7">
        <f>IF($F$380="n/a",0,IF(M$3&lt;=$C401,0,IF(M$3&gt;($F$380+$C401),INDEX($D$392:$W$392,,$C401)-SUM($D401:L401),INDEX($D$392:$W$392,,$C401)/$F$380)))</f>
        <v>0</v>
      </c>
      <c r="N401" s="7">
        <f>IF($F$380="n/a",0,IF(N$3&lt;=$C401,0,IF(N$3&gt;($F$380+$C401),INDEX($D$392:$W$392,,$C401)-SUM($D401:M401),INDEX($D$392:$W$392,,$C401)/$F$380)))</f>
        <v>0</v>
      </c>
      <c r="O401" s="7">
        <f>IF($F$380="n/a",0,IF(O$3&lt;=$C401,0,IF(O$3&gt;($F$380+$C401),INDEX($D$392:$W$392,,$C401)-SUM($D401:N401),INDEX($D$392:$W$392,,$C401)/$F$380)))</f>
        <v>0</v>
      </c>
      <c r="P401" s="7">
        <f>IF($F$380="n/a",0,IF(P$3&lt;=$C401,0,IF(P$3&gt;($F$380+$C401),INDEX($D$392:$W$392,,$C401)-SUM($D401:O401),INDEX($D$392:$W$392,,$C401)/$F$380)))</f>
        <v>0</v>
      </c>
      <c r="Q401" s="7">
        <f>IF($F$380="n/a",0,IF(Q$3&lt;=$C401,0,IF(Q$3&gt;($F$380+$C401),INDEX($D$392:$W$392,,$C401)-SUM($D401:P401),INDEX($D$392:$W$392,,$C401)/$F$380)))</f>
        <v>0</v>
      </c>
      <c r="R401" s="7">
        <f>IF($F$380="n/a",0,IF(R$3&lt;=$C401,0,IF(R$3&gt;($F$380+$C401),INDEX($D$392:$W$392,,$C401)-SUM($D401:Q401),INDEX($D$392:$W$392,,$C401)/$F$380)))</f>
        <v>0</v>
      </c>
      <c r="S401" s="7">
        <f>IF($F$380="n/a",0,IF(S$3&lt;=$C401,0,IF(S$3&gt;($F$380+$C401),INDEX($D$392:$W$392,,$C401)-SUM($D401:R401),INDEX($D$392:$W$392,,$C401)/$F$380)))</f>
        <v>0</v>
      </c>
      <c r="T401" s="7">
        <f>IF($F$380="n/a",0,IF(T$3&lt;=$C401,0,IF(T$3&gt;($F$380+$C401),INDEX($D$392:$W$392,,$C401)-SUM($D401:S401),INDEX($D$392:$W$392,,$C401)/$F$380)))</f>
        <v>0</v>
      </c>
      <c r="U401" s="7">
        <f>IF($F$380="n/a",0,IF(U$3&lt;=$C401,0,IF(U$3&gt;($F$380+$C401),INDEX($D$392:$W$392,,$C401)-SUM($D401:T401),INDEX($D$392:$W$392,,$C401)/$F$380)))</f>
        <v>0</v>
      </c>
      <c r="V401" s="7">
        <f>IF($F$380="n/a",0,IF(V$3&lt;=$C401,0,IF(V$3&gt;($F$380+$C401),INDEX($D$392:$W$392,,$C401)-SUM($D401:U401),INDEX($D$392:$W$392,,$C401)/$F$380)))</f>
        <v>0</v>
      </c>
      <c r="W401" s="7">
        <f>IF($F$380="n/a",0,IF(W$3&lt;=$C401,0,IF(W$3&gt;($F$380+$C401),INDEX($D$392:$W$392,,$C401)-SUM($D401:V401),INDEX($D$392:$W$392,,$C401)/$F$380)))</f>
        <v>0</v>
      </c>
      <c r="X401" s="7">
        <f>IF($F$380="n/a",0,IF(X$3&lt;=$C401,0,IF(X$3&gt;($F$380+$C401),INDEX($D$392:$W$392,,$C401)-SUM($D401:W401),INDEX($D$392:$W$392,,$C401)/$F$380)))</f>
        <v>0</v>
      </c>
      <c r="Y401" s="7">
        <f>IF($F$380="n/a",0,IF(Y$3&lt;=$C401,0,IF(Y$3&gt;($F$380+$C401),INDEX($D$392:$W$392,,$C401)-SUM($D401:X401),INDEX($D$392:$W$392,,$C401)/$F$380)))</f>
        <v>0</v>
      </c>
      <c r="Z401" s="7">
        <f>IF($F$380="n/a",0,IF(Z$3&lt;=$C401,0,IF(Z$3&gt;($F$380+$C401),INDEX($D$392:$W$392,,$C401)-SUM($D401:Y401),INDEX($D$392:$W$392,,$C401)/$F$380)))</f>
        <v>0</v>
      </c>
      <c r="AA401" s="7">
        <f>IF($F$380="n/a",0,IF(AA$3&lt;=$C401,0,IF(AA$3&gt;($F$380+$C401),INDEX($D$392:$W$392,,$C401)-SUM($D401:Z401),INDEX($D$392:$W$392,,$C401)/$F$380)))</f>
        <v>0</v>
      </c>
      <c r="AB401" s="7">
        <f>IF($F$380="n/a",0,IF(AB$3&lt;=$C401,0,IF(AB$3&gt;($F$380+$C401),INDEX($D$392:$W$392,,$C401)-SUM($D401:AA401),INDEX($D$392:$W$392,,$C401)/$F$380)))</f>
        <v>0</v>
      </c>
      <c r="AC401" s="7">
        <f>IF($F$380="n/a",0,IF(AC$3&lt;=$C401,0,IF(AC$3&gt;($F$380+$C401),INDEX($D$392:$W$392,,$C401)-SUM($D401:AB401),INDEX($D$392:$W$392,,$C401)/$F$380)))</f>
        <v>0</v>
      </c>
      <c r="AD401" s="7">
        <f>IF($F$380="n/a",0,IF(AD$3&lt;=$C401,0,IF(AD$3&gt;($F$380+$C401),INDEX($D$392:$W$392,,$C401)-SUM($D401:AC401),INDEX($D$392:$W$392,,$C401)/$F$380)))</f>
        <v>0</v>
      </c>
      <c r="AE401" s="7">
        <f>IF($F$380="n/a",0,IF(AE$3&lt;=$C401,0,IF(AE$3&gt;($F$380+$C401),INDEX($D$392:$W$392,,$C401)-SUM($D401:AD401),INDEX($D$392:$W$392,,$C401)/$F$380)))</f>
        <v>0</v>
      </c>
      <c r="AF401" s="7">
        <f>IF($F$380="n/a",0,IF(AF$3&lt;=$C401,0,IF(AF$3&gt;($F$380+$C401),INDEX($D$392:$W$392,,$C401)-SUM($D401:AE401),INDEX($D$392:$W$392,,$C401)/$F$380)))</f>
        <v>0</v>
      </c>
      <c r="AG401" s="7">
        <f>IF($F$380="n/a",0,IF(AG$3&lt;=$C401,0,IF(AG$3&gt;($F$380+$C401),INDEX($D$392:$W$392,,$C401)-SUM($D401:AF401),INDEX($D$392:$W$392,,$C401)/$F$380)))</f>
        <v>0</v>
      </c>
      <c r="AH401" s="7">
        <f>IF($F$380="n/a",0,IF(AH$3&lt;=$C401,0,IF(AH$3&gt;($F$380+$C401),INDEX($D$392:$W$392,,$C401)-SUM($D401:AG401),INDEX($D$392:$W$392,,$C401)/$F$380)))</f>
        <v>0</v>
      </c>
      <c r="AI401" s="7">
        <f>IF($F$380="n/a",0,IF(AI$3&lt;=$C401,0,IF(AI$3&gt;($F$380+$C401),INDEX($D$392:$W$392,,$C401)-SUM($D401:AH401),INDEX($D$392:$W$392,,$C401)/$F$380)))</f>
        <v>0</v>
      </c>
      <c r="AJ401" s="7">
        <f>IF($F$380="n/a",0,IF(AJ$3&lt;=$C401,0,IF(AJ$3&gt;($F$380+$C401),INDEX($D$392:$W$392,,$C401)-SUM($D401:AI401),INDEX($D$392:$W$392,,$C401)/$F$380)))</f>
        <v>0</v>
      </c>
      <c r="AK401" s="7">
        <f>IF($F$380="n/a",0,IF(AK$3&lt;=$C401,0,IF(AK$3&gt;($F$380+$C401),INDEX($D$392:$W$392,,$C401)-SUM($D401:AJ401),INDEX($D$392:$W$392,,$C401)/$F$380)))</f>
        <v>0</v>
      </c>
      <c r="AL401" s="7">
        <f>IF($F$380="n/a",0,IF(AL$3&lt;=$C401,0,IF(AL$3&gt;($F$380+$C401),INDEX($D$392:$W$392,,$C401)-SUM($D401:AK401),INDEX($D$392:$W$392,,$C401)/$F$380)))</f>
        <v>0</v>
      </c>
      <c r="AM401" s="7">
        <f>IF($F$380="n/a",0,IF(AM$3&lt;=$C401,0,IF(AM$3&gt;($F$380+$C401),INDEX($D$392:$W$392,,$C401)-SUM($D401:AL401),INDEX($D$392:$W$392,,$C401)/$F$380)))</f>
        <v>0</v>
      </c>
      <c r="AN401" s="7">
        <f>IF($F$380="n/a",0,IF(AN$3&lt;=$C401,0,IF(AN$3&gt;($F$380+$C401),INDEX($D$392:$W$392,,$C401)-SUM($D401:AM401),INDEX($D$392:$W$392,,$C401)/$F$380)))</f>
        <v>0</v>
      </c>
      <c r="AO401" s="7">
        <f>IF($F$380="n/a",0,IF(AO$3&lt;=$C401,0,IF(AO$3&gt;($F$380+$C401),INDEX($D$392:$W$392,,$C401)-SUM($D401:AN401),INDEX($D$392:$W$392,,$C401)/$F$380)))</f>
        <v>0</v>
      </c>
      <c r="AP401" s="7">
        <f>IF($F$380="n/a",0,IF(AP$3&lt;=$C401,0,IF(AP$3&gt;($F$380+$C401),INDEX($D$392:$W$392,,$C401)-SUM($D401:AO401),INDEX($D$392:$W$392,,$C401)/$F$380)))</f>
        <v>0</v>
      </c>
      <c r="AQ401" s="7">
        <f>IF($F$380="n/a",0,IF(AQ$3&lt;=$C401,0,IF(AQ$3&gt;($F$380+$C401),INDEX($D$392:$W$392,,$C401)-SUM($D401:AP401),INDEX($D$392:$W$392,,$C401)/$F$380)))</f>
        <v>0</v>
      </c>
      <c r="AR401" s="7">
        <f>IF($F$380="n/a",0,IF(AR$3&lt;=$C401,0,IF(AR$3&gt;($F$380+$C401),INDEX($D$392:$W$392,,$C401)-SUM($D401:AQ401),INDEX($D$392:$W$392,,$C401)/$F$380)))</f>
        <v>0</v>
      </c>
      <c r="AS401" s="7">
        <f>IF($F$380="n/a",0,IF(AS$3&lt;=$C401,0,IF(AS$3&gt;($F$380+$C401),INDEX($D$392:$W$392,,$C401)-SUM($D401:AR401),INDEX($D$392:$W$392,,$C401)/$F$380)))</f>
        <v>0</v>
      </c>
      <c r="AT401" s="7">
        <f>IF($F$380="n/a",0,IF(AT$3&lt;=$C401,0,IF(AT$3&gt;($F$380+$C401),INDEX($D$392:$W$392,,$C401)-SUM($D401:AS401),INDEX($D$392:$W$392,,$C401)/$F$380)))</f>
        <v>0</v>
      </c>
      <c r="AU401" s="7">
        <f>IF($F$380="n/a",0,IF(AU$3&lt;=$C401,0,IF(AU$3&gt;($F$380+$C401),INDEX($D$392:$W$392,,$C401)-SUM($D401:AT401),INDEX($D$392:$W$392,,$C401)/$F$380)))</f>
        <v>0</v>
      </c>
      <c r="AV401" s="7">
        <f>IF($F$380="n/a",0,IF(AV$3&lt;=$C401,0,IF(AV$3&gt;($F$380+$C401),INDEX($D$392:$W$392,,$C401)-SUM($D401:AU401),INDEX($D$392:$W$392,,$C401)/$F$380)))</f>
        <v>0</v>
      </c>
      <c r="AW401" s="7">
        <f>IF($F$380="n/a",0,IF(AW$3&lt;=$C401,0,IF(AW$3&gt;($F$380+$C401),INDEX($D$392:$W$392,,$C401)-SUM($D401:AV401),INDEX($D$392:$W$392,,$C401)/$F$380)))</f>
        <v>0</v>
      </c>
      <c r="AX401" s="7">
        <f>IF($F$380="n/a",0,IF(AX$3&lt;=$C401,0,IF(AX$3&gt;($F$380+$C401),INDEX($D$392:$W$392,,$C401)-SUM($D401:AW401),INDEX($D$392:$W$392,,$C401)/$F$380)))</f>
        <v>0</v>
      </c>
      <c r="AY401" s="7">
        <f>IF($F$380="n/a",0,IF(AY$3&lt;=$C401,0,IF(AY$3&gt;($F$380+$C401),INDEX($D$392:$W$392,,$C401)-SUM($D401:AX401),INDEX($D$392:$W$392,,$C401)/$F$380)))</f>
        <v>0</v>
      </c>
      <c r="AZ401" s="7">
        <f>IF($F$380="n/a",0,IF(AZ$3&lt;=$C401,0,IF(AZ$3&gt;($F$380+$C401),INDEX($D$392:$W$392,,$C401)-SUM($D401:AY401),INDEX($D$392:$W$392,,$C401)/$F$380)))</f>
        <v>0</v>
      </c>
      <c r="BA401" s="7">
        <f>IF($F$380="n/a",0,IF(BA$3&lt;=$C401,0,IF(BA$3&gt;($F$380+$C401),INDEX($D$392:$W$392,,$C401)-SUM($D401:AZ401),INDEX($D$392:$W$392,,$C401)/$F$380)))</f>
        <v>0</v>
      </c>
      <c r="BB401" s="7">
        <f>IF($F$380="n/a",0,IF(BB$3&lt;=$C401,0,IF(BB$3&gt;($F$380+$C401),INDEX($D$392:$W$392,,$C401)-SUM($D401:BA401),INDEX($D$392:$W$392,,$C401)/$F$380)))</f>
        <v>0</v>
      </c>
      <c r="BC401" s="7">
        <f>IF($F$380="n/a",0,IF(BC$3&lt;=$C401,0,IF(BC$3&gt;($F$380+$C401),INDEX($D$392:$W$392,,$C401)-SUM($D401:BB401),INDEX($D$392:$W$392,,$C401)/$F$380)))</f>
        <v>0</v>
      </c>
      <c r="BD401" s="7">
        <f>IF($F$380="n/a",0,IF(BD$3&lt;=$C401,0,IF(BD$3&gt;($F$380+$C401),INDEX($D$392:$W$392,,$C401)-SUM($D401:BC401),INDEX($D$392:$W$392,,$C401)/$F$380)))</f>
        <v>0</v>
      </c>
      <c r="BE401" s="7">
        <f>IF($F$380="n/a",0,IF(BE$3&lt;=$C401,0,IF(BE$3&gt;($F$380+$C401),INDEX($D$392:$W$392,,$C401)-SUM($D401:BD401),INDEX($D$392:$W$392,,$C401)/$F$380)))</f>
        <v>0</v>
      </c>
      <c r="BF401" s="7">
        <f>IF($F$380="n/a",0,IF(BF$3&lt;=$C401,0,IF(BF$3&gt;($F$380+$C401),INDEX($D$392:$W$392,,$C401)-SUM($D401:BE401),INDEX($D$392:$W$392,,$C401)/$F$380)))</f>
        <v>0</v>
      </c>
      <c r="BG401" s="7">
        <f>IF($F$380="n/a",0,IF(BG$3&lt;=$C401,0,IF(BG$3&gt;($F$380+$C401),INDEX($D$392:$W$392,,$C401)-SUM($D401:BF401),INDEX($D$392:$W$392,,$C401)/$F$380)))</f>
        <v>0</v>
      </c>
      <c r="BH401" s="7">
        <f>IF($F$380="n/a",0,IF(BH$3&lt;=$C401,0,IF(BH$3&gt;($F$380+$C401),INDEX($D$392:$W$392,,$C401)-SUM($D401:BG401),INDEX($D$392:$W$392,,$C401)/$F$380)))</f>
        <v>0</v>
      </c>
      <c r="BI401" s="7">
        <f>IF($F$380="n/a",0,IF(BI$3&lt;=$C401,0,IF(BI$3&gt;($F$380+$C401),INDEX($D$392:$W$392,,$C401)-SUM($D401:BH401),INDEX($D$392:$W$392,,$C401)/$F$380)))</f>
        <v>0</v>
      </c>
      <c r="BJ401" s="7">
        <f>IF($F$380="n/a",0,IF(BJ$3&lt;=$C401,0,IF(BJ$3&gt;($F$380+$C401),INDEX($D$392:$W$392,,$C401)-SUM($D401:BI401),INDEX($D$392:$W$392,,$C401)/$F$380)))</f>
        <v>0</v>
      </c>
      <c r="BK401" s="7">
        <f>IF($F$380="n/a",0,IF(BK$3&lt;=$C401,0,IF(BK$3&gt;($F$380+$C401),INDEX($D$392:$W$392,,$C401)-SUM($D401:BJ401),INDEX($D$392:$W$392,,$C401)/$F$380)))</f>
        <v>0</v>
      </c>
    </row>
    <row r="402" spans="2:63" hidden="1" outlineLevel="1">
      <c r="B402" s="14">
        <v>2020</v>
      </c>
      <c r="C402">
        <v>8</v>
      </c>
      <c r="D402" s="7"/>
      <c r="E402" s="7">
        <f>IF($F$380="n/a",0,IF(E$3&lt;=$C402,0,IF(E$3&gt;($F$380+$C402),INDEX($D$392:$W$392,,$C402)-SUM($D402:D402),INDEX($D$392:$W$392,,$C402)/$F$380)))</f>
        <v>0</v>
      </c>
      <c r="F402" s="7">
        <f>IF($F$380="n/a",0,IF(F$3&lt;=$C402,0,IF(F$3&gt;($F$380+$C402),INDEX($D$392:$W$392,,$C402)-SUM($D402:E402),INDEX($D$392:$W$392,,$C402)/$F$380)))</f>
        <v>0</v>
      </c>
      <c r="G402" s="7">
        <f>IF($F$380="n/a",0,IF(G$3&lt;=$C402,0,IF(G$3&gt;($F$380+$C402),INDEX($D$392:$W$392,,$C402)-SUM($D402:F402),INDEX($D$392:$W$392,,$C402)/$F$380)))</f>
        <v>0</v>
      </c>
      <c r="H402" s="10">
        <f>IF($F$380="n/a",0,IF(H$3&lt;=$C402,0,IF(H$3&gt;($F$380+$C402),INDEX($D$392:$W$392,,$C402)-SUM($D402:G402),INDEX($D$392:$W$392,,$C402)/$F$380)))</f>
        <v>0</v>
      </c>
      <c r="I402" s="11">
        <f>IF($F$380="n/a",0,IF(I$3&lt;=$C402,0,IF(I$3&gt;($F$380+$C402),INDEX($D$392:$W$392,,$C402)-SUM($D402:H402),INDEX($D$392:$W$392,,$C402)/$F$380)))</f>
        <v>0</v>
      </c>
      <c r="J402" s="7">
        <f>IF($F$380="n/a",0,IF(J$3&lt;=$C402,0,IF(J$3&gt;($F$380+$C402),INDEX($D$392:$W$392,,$C402)-SUM($D402:I402),INDEX($D$392:$W$392,,$C402)/$F$380)))</f>
        <v>0</v>
      </c>
      <c r="K402" s="7">
        <f>IF($F$380="n/a",0,IF(K$3&lt;=$C402,0,IF(K$3&gt;($F$380+$C402),INDEX($D$392:$W$392,,$C402)-SUM($D402:J402),INDEX($D$392:$W$392,,$C402)/$F$380)))</f>
        <v>0</v>
      </c>
      <c r="L402" s="7">
        <f>IF($F$380="n/a",0,IF(L$3&lt;=$C402,0,IF(L$3&gt;($F$380+$C402),INDEX($D$392:$W$392,,$C402)-SUM($D402:K402),INDEX($D$392:$W$392,,$C402)/$F$380)))</f>
        <v>0</v>
      </c>
      <c r="M402" s="7">
        <f>IF($F$380="n/a",0,IF(M$3&lt;=$C402,0,IF(M$3&gt;($F$380+$C402),INDEX($D$392:$W$392,,$C402)-SUM($D402:L402),INDEX($D$392:$W$392,,$C402)/$F$380)))</f>
        <v>0</v>
      </c>
      <c r="N402" s="7">
        <f>IF($F$380="n/a",0,IF(N$3&lt;=$C402,0,IF(N$3&gt;($F$380+$C402),INDEX($D$392:$W$392,,$C402)-SUM($D402:M402),INDEX($D$392:$W$392,,$C402)/$F$380)))</f>
        <v>0</v>
      </c>
      <c r="O402" s="7">
        <f>IF($F$380="n/a",0,IF(O$3&lt;=$C402,0,IF(O$3&gt;($F$380+$C402),INDEX($D$392:$W$392,,$C402)-SUM($D402:N402),INDEX($D$392:$W$392,,$C402)/$F$380)))</f>
        <v>0</v>
      </c>
      <c r="P402" s="7">
        <f>IF($F$380="n/a",0,IF(P$3&lt;=$C402,0,IF(P$3&gt;($F$380+$C402),INDEX($D$392:$W$392,,$C402)-SUM($D402:O402),INDEX($D$392:$W$392,,$C402)/$F$380)))</f>
        <v>0</v>
      </c>
      <c r="Q402" s="7">
        <f>IF($F$380="n/a",0,IF(Q$3&lt;=$C402,0,IF(Q$3&gt;($F$380+$C402),INDEX($D$392:$W$392,,$C402)-SUM($D402:P402),INDEX($D$392:$W$392,,$C402)/$F$380)))</f>
        <v>0</v>
      </c>
      <c r="R402" s="7">
        <f>IF($F$380="n/a",0,IF(R$3&lt;=$C402,0,IF(R$3&gt;($F$380+$C402),INDEX($D$392:$W$392,,$C402)-SUM($D402:Q402),INDEX($D$392:$W$392,,$C402)/$F$380)))</f>
        <v>0</v>
      </c>
      <c r="S402" s="7">
        <f>IF($F$380="n/a",0,IF(S$3&lt;=$C402,0,IF(S$3&gt;($F$380+$C402),INDEX($D$392:$W$392,,$C402)-SUM($D402:R402),INDEX($D$392:$W$392,,$C402)/$F$380)))</f>
        <v>0</v>
      </c>
      <c r="T402" s="7">
        <f>IF($F$380="n/a",0,IF(T$3&lt;=$C402,0,IF(T$3&gt;($F$380+$C402),INDEX($D$392:$W$392,,$C402)-SUM($D402:S402),INDEX($D$392:$W$392,,$C402)/$F$380)))</f>
        <v>0</v>
      </c>
      <c r="U402" s="7">
        <f>IF($F$380="n/a",0,IF(U$3&lt;=$C402,0,IF(U$3&gt;($F$380+$C402),INDEX($D$392:$W$392,,$C402)-SUM($D402:T402),INDEX($D$392:$W$392,,$C402)/$F$380)))</f>
        <v>0</v>
      </c>
      <c r="V402" s="7">
        <f>IF($F$380="n/a",0,IF(V$3&lt;=$C402,0,IF(V$3&gt;($F$380+$C402),INDEX($D$392:$W$392,,$C402)-SUM($D402:U402),INDEX($D$392:$W$392,,$C402)/$F$380)))</f>
        <v>0</v>
      </c>
      <c r="W402" s="7">
        <f>IF($F$380="n/a",0,IF(W$3&lt;=$C402,0,IF(W$3&gt;($F$380+$C402),INDEX($D$392:$W$392,,$C402)-SUM($D402:V402),INDEX($D$392:$W$392,,$C402)/$F$380)))</f>
        <v>0</v>
      </c>
      <c r="X402" s="7">
        <f>IF($F$380="n/a",0,IF(X$3&lt;=$C402,0,IF(X$3&gt;($F$380+$C402),INDEX($D$392:$W$392,,$C402)-SUM($D402:W402),INDEX($D$392:$W$392,,$C402)/$F$380)))</f>
        <v>0</v>
      </c>
      <c r="Y402" s="7">
        <f>IF($F$380="n/a",0,IF(Y$3&lt;=$C402,0,IF(Y$3&gt;($F$380+$C402),INDEX($D$392:$W$392,,$C402)-SUM($D402:X402),INDEX($D$392:$W$392,,$C402)/$F$380)))</f>
        <v>0</v>
      </c>
      <c r="Z402" s="7">
        <f>IF($F$380="n/a",0,IF(Z$3&lt;=$C402,0,IF(Z$3&gt;($F$380+$C402),INDEX($D$392:$W$392,,$C402)-SUM($D402:Y402),INDEX($D$392:$W$392,,$C402)/$F$380)))</f>
        <v>0</v>
      </c>
      <c r="AA402" s="7">
        <f>IF($F$380="n/a",0,IF(AA$3&lt;=$C402,0,IF(AA$3&gt;($F$380+$C402),INDEX($D$392:$W$392,,$C402)-SUM($D402:Z402),INDEX($D$392:$W$392,,$C402)/$F$380)))</f>
        <v>0</v>
      </c>
      <c r="AB402" s="7">
        <f>IF($F$380="n/a",0,IF(AB$3&lt;=$C402,0,IF(AB$3&gt;($F$380+$C402),INDEX($D$392:$W$392,,$C402)-SUM($D402:AA402),INDEX($D$392:$W$392,,$C402)/$F$380)))</f>
        <v>0</v>
      </c>
      <c r="AC402" s="7">
        <f>IF($F$380="n/a",0,IF(AC$3&lt;=$C402,0,IF(AC$3&gt;($F$380+$C402),INDEX($D$392:$W$392,,$C402)-SUM($D402:AB402),INDEX($D$392:$W$392,,$C402)/$F$380)))</f>
        <v>0</v>
      </c>
      <c r="AD402" s="7">
        <f>IF($F$380="n/a",0,IF(AD$3&lt;=$C402,0,IF(AD$3&gt;($F$380+$C402),INDEX($D$392:$W$392,,$C402)-SUM($D402:AC402),INDEX($D$392:$W$392,,$C402)/$F$380)))</f>
        <v>0</v>
      </c>
      <c r="AE402" s="7">
        <f>IF($F$380="n/a",0,IF(AE$3&lt;=$C402,0,IF(AE$3&gt;($F$380+$C402),INDEX($D$392:$W$392,,$C402)-SUM($D402:AD402),INDEX($D$392:$W$392,,$C402)/$F$380)))</f>
        <v>0</v>
      </c>
      <c r="AF402" s="7">
        <f>IF($F$380="n/a",0,IF(AF$3&lt;=$C402,0,IF(AF$3&gt;($F$380+$C402),INDEX($D$392:$W$392,,$C402)-SUM($D402:AE402),INDEX($D$392:$W$392,,$C402)/$F$380)))</f>
        <v>0</v>
      </c>
      <c r="AG402" s="7">
        <f>IF($F$380="n/a",0,IF(AG$3&lt;=$C402,0,IF(AG$3&gt;($F$380+$C402),INDEX($D$392:$W$392,,$C402)-SUM($D402:AF402),INDEX($D$392:$W$392,,$C402)/$F$380)))</f>
        <v>0</v>
      </c>
      <c r="AH402" s="7">
        <f>IF($F$380="n/a",0,IF(AH$3&lt;=$C402,0,IF(AH$3&gt;($F$380+$C402),INDEX($D$392:$W$392,,$C402)-SUM($D402:AG402),INDEX($D$392:$W$392,,$C402)/$F$380)))</f>
        <v>0</v>
      </c>
      <c r="AI402" s="7">
        <f>IF($F$380="n/a",0,IF(AI$3&lt;=$C402,0,IF(AI$3&gt;($F$380+$C402),INDEX($D$392:$W$392,,$C402)-SUM($D402:AH402),INDEX($D$392:$W$392,,$C402)/$F$380)))</f>
        <v>0</v>
      </c>
      <c r="AJ402" s="7">
        <f>IF($F$380="n/a",0,IF(AJ$3&lt;=$C402,0,IF(AJ$3&gt;($F$380+$C402),INDEX($D$392:$W$392,,$C402)-SUM($D402:AI402),INDEX($D$392:$W$392,,$C402)/$F$380)))</f>
        <v>0</v>
      </c>
      <c r="AK402" s="7">
        <f>IF($F$380="n/a",0,IF(AK$3&lt;=$C402,0,IF(AK$3&gt;($F$380+$C402),INDEX($D$392:$W$392,,$C402)-SUM($D402:AJ402),INDEX($D$392:$W$392,,$C402)/$F$380)))</f>
        <v>0</v>
      </c>
      <c r="AL402" s="7">
        <f>IF($F$380="n/a",0,IF(AL$3&lt;=$C402,0,IF(AL$3&gt;($F$380+$C402),INDEX($D$392:$W$392,,$C402)-SUM($D402:AK402),INDEX($D$392:$W$392,,$C402)/$F$380)))</f>
        <v>0</v>
      </c>
      <c r="AM402" s="7">
        <f>IF($F$380="n/a",0,IF(AM$3&lt;=$C402,0,IF(AM$3&gt;($F$380+$C402),INDEX($D$392:$W$392,,$C402)-SUM($D402:AL402),INDEX($D$392:$W$392,,$C402)/$F$380)))</f>
        <v>0</v>
      </c>
      <c r="AN402" s="7">
        <f>IF($F$380="n/a",0,IF(AN$3&lt;=$C402,0,IF(AN$3&gt;($F$380+$C402),INDEX($D$392:$W$392,,$C402)-SUM($D402:AM402),INDEX($D$392:$W$392,,$C402)/$F$380)))</f>
        <v>0</v>
      </c>
      <c r="AO402" s="7">
        <f>IF($F$380="n/a",0,IF(AO$3&lt;=$C402,0,IF(AO$3&gt;($F$380+$C402),INDEX($D$392:$W$392,,$C402)-SUM($D402:AN402),INDEX($D$392:$W$392,,$C402)/$F$380)))</f>
        <v>0</v>
      </c>
      <c r="AP402" s="7">
        <f>IF($F$380="n/a",0,IF(AP$3&lt;=$C402,0,IF(AP$3&gt;($F$380+$C402),INDEX($D$392:$W$392,,$C402)-SUM($D402:AO402),INDEX($D$392:$W$392,,$C402)/$F$380)))</f>
        <v>0</v>
      </c>
      <c r="AQ402" s="7">
        <f>IF($F$380="n/a",0,IF(AQ$3&lt;=$C402,0,IF(AQ$3&gt;($F$380+$C402),INDEX($D$392:$W$392,,$C402)-SUM($D402:AP402),INDEX($D$392:$W$392,,$C402)/$F$380)))</f>
        <v>0</v>
      </c>
      <c r="AR402" s="7">
        <f>IF($F$380="n/a",0,IF(AR$3&lt;=$C402,0,IF(AR$3&gt;($F$380+$C402),INDEX($D$392:$W$392,,$C402)-SUM($D402:AQ402),INDEX($D$392:$W$392,,$C402)/$F$380)))</f>
        <v>0</v>
      </c>
      <c r="AS402" s="7">
        <f>IF($F$380="n/a",0,IF(AS$3&lt;=$C402,0,IF(AS$3&gt;($F$380+$C402),INDEX($D$392:$W$392,,$C402)-SUM($D402:AR402),INDEX($D$392:$W$392,,$C402)/$F$380)))</f>
        <v>0</v>
      </c>
      <c r="AT402" s="7">
        <f>IF($F$380="n/a",0,IF(AT$3&lt;=$C402,0,IF(AT$3&gt;($F$380+$C402),INDEX($D$392:$W$392,,$C402)-SUM($D402:AS402),INDEX($D$392:$W$392,,$C402)/$F$380)))</f>
        <v>0</v>
      </c>
      <c r="AU402" s="7">
        <f>IF($F$380="n/a",0,IF(AU$3&lt;=$C402,0,IF(AU$3&gt;($F$380+$C402),INDEX($D$392:$W$392,,$C402)-SUM($D402:AT402),INDEX($D$392:$W$392,,$C402)/$F$380)))</f>
        <v>0</v>
      </c>
      <c r="AV402" s="7">
        <f>IF($F$380="n/a",0,IF(AV$3&lt;=$C402,0,IF(AV$3&gt;($F$380+$C402),INDEX($D$392:$W$392,,$C402)-SUM($D402:AU402),INDEX($D$392:$W$392,,$C402)/$F$380)))</f>
        <v>0</v>
      </c>
      <c r="AW402" s="7">
        <f>IF($F$380="n/a",0,IF(AW$3&lt;=$C402,0,IF(AW$3&gt;($F$380+$C402),INDEX($D$392:$W$392,,$C402)-SUM($D402:AV402),INDEX($D$392:$W$392,,$C402)/$F$380)))</f>
        <v>0</v>
      </c>
      <c r="AX402" s="7">
        <f>IF($F$380="n/a",0,IF(AX$3&lt;=$C402,0,IF(AX$3&gt;($F$380+$C402),INDEX($D$392:$W$392,,$C402)-SUM($D402:AW402),INDEX($D$392:$W$392,,$C402)/$F$380)))</f>
        <v>0</v>
      </c>
      <c r="AY402" s="7">
        <f>IF($F$380="n/a",0,IF(AY$3&lt;=$C402,0,IF(AY$3&gt;($F$380+$C402),INDEX($D$392:$W$392,,$C402)-SUM($D402:AX402),INDEX($D$392:$W$392,,$C402)/$F$380)))</f>
        <v>0</v>
      </c>
      <c r="AZ402" s="7">
        <f>IF($F$380="n/a",0,IF(AZ$3&lt;=$C402,0,IF(AZ$3&gt;($F$380+$C402),INDEX($D$392:$W$392,,$C402)-SUM($D402:AY402),INDEX($D$392:$W$392,,$C402)/$F$380)))</f>
        <v>0</v>
      </c>
      <c r="BA402" s="7">
        <f>IF($F$380="n/a",0,IF(BA$3&lt;=$C402,0,IF(BA$3&gt;($F$380+$C402),INDEX($D$392:$W$392,,$C402)-SUM($D402:AZ402),INDEX($D$392:$W$392,,$C402)/$F$380)))</f>
        <v>0</v>
      </c>
      <c r="BB402" s="7">
        <f>IF($F$380="n/a",0,IF(BB$3&lt;=$C402,0,IF(BB$3&gt;($F$380+$C402),INDEX($D$392:$W$392,,$C402)-SUM($D402:BA402),INDEX($D$392:$W$392,,$C402)/$F$380)))</f>
        <v>0</v>
      </c>
      <c r="BC402" s="7">
        <f>IF($F$380="n/a",0,IF(BC$3&lt;=$C402,0,IF(BC$3&gt;($F$380+$C402),INDEX($D$392:$W$392,,$C402)-SUM($D402:BB402),INDEX($D$392:$W$392,,$C402)/$F$380)))</f>
        <v>0</v>
      </c>
      <c r="BD402" s="7">
        <f>IF($F$380="n/a",0,IF(BD$3&lt;=$C402,0,IF(BD$3&gt;($F$380+$C402),INDEX($D$392:$W$392,,$C402)-SUM($D402:BC402),INDEX($D$392:$W$392,,$C402)/$F$380)))</f>
        <v>0</v>
      </c>
      <c r="BE402" s="7">
        <f>IF($F$380="n/a",0,IF(BE$3&lt;=$C402,0,IF(BE$3&gt;($F$380+$C402),INDEX($D$392:$W$392,,$C402)-SUM($D402:BD402),INDEX($D$392:$W$392,,$C402)/$F$380)))</f>
        <v>0</v>
      </c>
      <c r="BF402" s="7">
        <f>IF($F$380="n/a",0,IF(BF$3&lt;=$C402,0,IF(BF$3&gt;($F$380+$C402),INDEX($D$392:$W$392,,$C402)-SUM($D402:BE402),INDEX($D$392:$W$392,,$C402)/$F$380)))</f>
        <v>0</v>
      </c>
      <c r="BG402" s="7">
        <f>IF($F$380="n/a",0,IF(BG$3&lt;=$C402,0,IF(BG$3&gt;($F$380+$C402),INDEX($D$392:$W$392,,$C402)-SUM($D402:BF402),INDEX($D$392:$W$392,,$C402)/$F$380)))</f>
        <v>0</v>
      </c>
      <c r="BH402" s="7">
        <f>IF($F$380="n/a",0,IF(BH$3&lt;=$C402,0,IF(BH$3&gt;($F$380+$C402),INDEX($D$392:$W$392,,$C402)-SUM($D402:BG402),INDEX($D$392:$W$392,,$C402)/$F$380)))</f>
        <v>0</v>
      </c>
      <c r="BI402" s="7">
        <f>IF($F$380="n/a",0,IF(BI$3&lt;=$C402,0,IF(BI$3&gt;($F$380+$C402),INDEX($D$392:$W$392,,$C402)-SUM($D402:BH402),INDEX($D$392:$W$392,,$C402)/$F$380)))</f>
        <v>0</v>
      </c>
      <c r="BJ402" s="7">
        <f>IF($F$380="n/a",0,IF(BJ$3&lt;=$C402,0,IF(BJ$3&gt;($F$380+$C402),INDEX($D$392:$W$392,,$C402)-SUM($D402:BI402),INDEX($D$392:$W$392,,$C402)/$F$380)))</f>
        <v>0</v>
      </c>
      <c r="BK402" s="7">
        <f>IF($F$380="n/a",0,IF(BK$3&lt;=$C402,0,IF(BK$3&gt;($F$380+$C402),INDEX($D$392:$W$392,,$C402)-SUM($D402:BJ402),INDEX($D$392:$W$392,,$C402)/$F$380)))</f>
        <v>0</v>
      </c>
    </row>
    <row r="403" spans="2:63" hidden="1" outlineLevel="1">
      <c r="B403" s="14">
        <v>2021</v>
      </c>
      <c r="C403">
        <v>9</v>
      </c>
      <c r="D403" s="7"/>
      <c r="E403" s="7">
        <f>IF($F$380="n/a",0,IF(E$3&lt;=$C403,0,IF(E$3&gt;($F$380+$C403),INDEX($D$392:$W$392,,$C403)-SUM($D403:D403),INDEX($D$392:$W$392,,$C403)/$F$380)))</f>
        <v>0</v>
      </c>
      <c r="F403" s="7">
        <f>IF($F$380="n/a",0,IF(F$3&lt;=$C403,0,IF(F$3&gt;($F$380+$C403),INDEX($D$392:$W$392,,$C403)-SUM($D403:E403),INDEX($D$392:$W$392,,$C403)/$F$380)))</f>
        <v>0</v>
      </c>
      <c r="G403" s="7">
        <f>IF($F$380="n/a",0,IF(G$3&lt;=$C403,0,IF(G$3&gt;($F$380+$C403),INDEX($D$392:$W$392,,$C403)-SUM($D403:F403),INDEX($D$392:$W$392,,$C403)/$F$380)))</f>
        <v>0</v>
      </c>
      <c r="H403" s="10">
        <f>IF($F$380="n/a",0,IF(H$3&lt;=$C403,0,IF(H$3&gt;($F$380+$C403),INDEX($D$392:$W$392,,$C403)-SUM($D403:G403),INDEX($D$392:$W$392,,$C403)/$F$380)))</f>
        <v>0</v>
      </c>
      <c r="I403" s="11">
        <f>IF($F$380="n/a",0,IF(I$3&lt;=$C403,0,IF(I$3&gt;($F$380+$C403),INDEX($D$392:$W$392,,$C403)-SUM($D403:H403),INDEX($D$392:$W$392,,$C403)/$F$380)))</f>
        <v>0</v>
      </c>
      <c r="J403" s="7">
        <f>IF($F$380="n/a",0,IF(J$3&lt;=$C403,0,IF(J$3&gt;($F$380+$C403),INDEX($D$392:$W$392,,$C403)-SUM($D403:I403),INDEX($D$392:$W$392,,$C403)/$F$380)))</f>
        <v>0</v>
      </c>
      <c r="K403" s="7">
        <f>IF($F$380="n/a",0,IF(K$3&lt;=$C403,0,IF(K$3&gt;($F$380+$C403),INDEX($D$392:$W$392,,$C403)-SUM($D403:J403),INDEX($D$392:$W$392,,$C403)/$F$380)))</f>
        <v>0</v>
      </c>
      <c r="L403" s="7">
        <f>IF($F$380="n/a",0,IF(L$3&lt;=$C403,0,IF(L$3&gt;($F$380+$C403),INDEX($D$392:$W$392,,$C403)-SUM($D403:K403),INDEX($D$392:$W$392,,$C403)/$F$380)))</f>
        <v>0</v>
      </c>
      <c r="M403" s="7">
        <f>IF($F$380="n/a",0,IF(M$3&lt;=$C403,0,IF(M$3&gt;($F$380+$C403),INDEX($D$392:$W$392,,$C403)-SUM($D403:L403),INDEX($D$392:$W$392,,$C403)/$F$380)))</f>
        <v>0</v>
      </c>
      <c r="N403" s="7">
        <f>IF($F$380="n/a",0,IF(N$3&lt;=$C403,0,IF(N$3&gt;($F$380+$C403),INDEX($D$392:$W$392,,$C403)-SUM($D403:M403),INDEX($D$392:$W$392,,$C403)/$F$380)))</f>
        <v>0</v>
      </c>
      <c r="O403" s="7">
        <f>IF($F$380="n/a",0,IF(O$3&lt;=$C403,0,IF(O$3&gt;($F$380+$C403),INDEX($D$392:$W$392,,$C403)-SUM($D403:N403),INDEX($D$392:$W$392,,$C403)/$F$380)))</f>
        <v>0</v>
      </c>
      <c r="P403" s="7">
        <f>IF($F$380="n/a",0,IF(P$3&lt;=$C403,0,IF(P$3&gt;($F$380+$C403),INDEX($D$392:$W$392,,$C403)-SUM($D403:O403),INDEX($D$392:$W$392,,$C403)/$F$380)))</f>
        <v>0</v>
      </c>
      <c r="Q403" s="7">
        <f>IF($F$380="n/a",0,IF(Q$3&lt;=$C403,0,IF(Q$3&gt;($F$380+$C403),INDEX($D$392:$W$392,,$C403)-SUM($D403:P403),INDEX($D$392:$W$392,,$C403)/$F$380)))</f>
        <v>0</v>
      </c>
      <c r="R403" s="7">
        <f>IF($F$380="n/a",0,IF(R$3&lt;=$C403,0,IF(R$3&gt;($F$380+$C403),INDEX($D$392:$W$392,,$C403)-SUM($D403:Q403),INDEX($D$392:$W$392,,$C403)/$F$380)))</f>
        <v>0</v>
      </c>
      <c r="S403" s="7">
        <f>IF($F$380="n/a",0,IF(S$3&lt;=$C403,0,IF(S$3&gt;($F$380+$C403),INDEX($D$392:$W$392,,$C403)-SUM($D403:R403),INDEX($D$392:$W$392,,$C403)/$F$380)))</f>
        <v>0</v>
      </c>
      <c r="T403" s="7">
        <f>IF($F$380="n/a",0,IF(T$3&lt;=$C403,0,IF(T$3&gt;($F$380+$C403),INDEX($D$392:$W$392,,$C403)-SUM($D403:S403),INDEX($D$392:$W$392,,$C403)/$F$380)))</f>
        <v>0</v>
      </c>
      <c r="U403" s="7">
        <f>IF($F$380="n/a",0,IF(U$3&lt;=$C403,0,IF(U$3&gt;($F$380+$C403),INDEX($D$392:$W$392,,$C403)-SUM($D403:T403),INDEX($D$392:$W$392,,$C403)/$F$380)))</f>
        <v>0</v>
      </c>
      <c r="V403" s="7">
        <f>IF($F$380="n/a",0,IF(V$3&lt;=$C403,0,IF(V$3&gt;($F$380+$C403),INDEX($D$392:$W$392,,$C403)-SUM($D403:U403),INDEX($D$392:$W$392,,$C403)/$F$380)))</f>
        <v>0</v>
      </c>
      <c r="W403" s="7">
        <f>IF($F$380="n/a",0,IF(W$3&lt;=$C403,0,IF(W$3&gt;($F$380+$C403),INDEX($D$392:$W$392,,$C403)-SUM($D403:V403),INDEX($D$392:$W$392,,$C403)/$F$380)))</f>
        <v>0</v>
      </c>
      <c r="X403" s="7">
        <f>IF($F$380="n/a",0,IF(X$3&lt;=$C403,0,IF(X$3&gt;($F$380+$C403),INDEX($D$392:$W$392,,$C403)-SUM($D403:W403),INDEX($D$392:$W$392,,$C403)/$F$380)))</f>
        <v>0</v>
      </c>
      <c r="Y403" s="7">
        <f>IF($F$380="n/a",0,IF(Y$3&lt;=$C403,0,IF(Y$3&gt;($F$380+$C403),INDEX($D$392:$W$392,,$C403)-SUM($D403:X403),INDEX($D$392:$W$392,,$C403)/$F$380)))</f>
        <v>0</v>
      </c>
      <c r="Z403" s="7">
        <f>IF($F$380="n/a",0,IF(Z$3&lt;=$C403,0,IF(Z$3&gt;($F$380+$C403),INDEX($D$392:$W$392,,$C403)-SUM($D403:Y403),INDEX($D$392:$W$392,,$C403)/$F$380)))</f>
        <v>0</v>
      </c>
      <c r="AA403" s="7">
        <f>IF($F$380="n/a",0,IF(AA$3&lt;=$C403,0,IF(AA$3&gt;($F$380+$C403),INDEX($D$392:$W$392,,$C403)-SUM($D403:Z403),INDEX($D$392:$W$392,,$C403)/$F$380)))</f>
        <v>0</v>
      </c>
      <c r="AB403" s="7">
        <f>IF($F$380="n/a",0,IF(AB$3&lt;=$C403,0,IF(AB$3&gt;($F$380+$C403),INDEX($D$392:$W$392,,$C403)-SUM($D403:AA403),INDEX($D$392:$W$392,,$C403)/$F$380)))</f>
        <v>0</v>
      </c>
      <c r="AC403" s="7">
        <f>IF($F$380="n/a",0,IF(AC$3&lt;=$C403,0,IF(AC$3&gt;($F$380+$C403),INDEX($D$392:$W$392,,$C403)-SUM($D403:AB403),INDEX($D$392:$W$392,,$C403)/$F$380)))</f>
        <v>0</v>
      </c>
      <c r="AD403" s="7">
        <f>IF($F$380="n/a",0,IF(AD$3&lt;=$C403,0,IF(AD$3&gt;($F$380+$C403),INDEX($D$392:$W$392,,$C403)-SUM($D403:AC403),INDEX($D$392:$W$392,,$C403)/$F$380)))</f>
        <v>0</v>
      </c>
      <c r="AE403" s="7">
        <f>IF($F$380="n/a",0,IF(AE$3&lt;=$C403,0,IF(AE$3&gt;($F$380+$C403),INDEX($D$392:$W$392,,$C403)-SUM($D403:AD403),INDEX($D$392:$W$392,,$C403)/$F$380)))</f>
        <v>0</v>
      </c>
      <c r="AF403" s="7">
        <f>IF($F$380="n/a",0,IF(AF$3&lt;=$C403,0,IF(AF$3&gt;($F$380+$C403),INDEX($D$392:$W$392,,$C403)-SUM($D403:AE403),INDEX($D$392:$W$392,,$C403)/$F$380)))</f>
        <v>0</v>
      </c>
      <c r="AG403" s="7">
        <f>IF($F$380="n/a",0,IF(AG$3&lt;=$C403,0,IF(AG$3&gt;($F$380+$C403),INDEX($D$392:$W$392,,$C403)-SUM($D403:AF403),INDEX($D$392:$W$392,,$C403)/$F$380)))</f>
        <v>0</v>
      </c>
      <c r="AH403" s="7">
        <f>IF($F$380="n/a",0,IF(AH$3&lt;=$C403,0,IF(AH$3&gt;($F$380+$C403),INDEX($D$392:$W$392,,$C403)-SUM($D403:AG403),INDEX($D$392:$W$392,,$C403)/$F$380)))</f>
        <v>0</v>
      </c>
      <c r="AI403" s="7">
        <f>IF($F$380="n/a",0,IF(AI$3&lt;=$C403,0,IF(AI$3&gt;($F$380+$C403),INDEX($D$392:$W$392,,$C403)-SUM($D403:AH403),INDEX($D$392:$W$392,,$C403)/$F$380)))</f>
        <v>0</v>
      </c>
      <c r="AJ403" s="7">
        <f>IF($F$380="n/a",0,IF(AJ$3&lt;=$C403,0,IF(AJ$3&gt;($F$380+$C403),INDEX($D$392:$W$392,,$C403)-SUM($D403:AI403),INDEX($D$392:$W$392,,$C403)/$F$380)))</f>
        <v>0</v>
      </c>
      <c r="AK403" s="7">
        <f>IF($F$380="n/a",0,IF(AK$3&lt;=$C403,0,IF(AK$3&gt;($F$380+$C403),INDEX($D$392:$W$392,,$C403)-SUM($D403:AJ403),INDEX($D$392:$W$392,,$C403)/$F$380)))</f>
        <v>0</v>
      </c>
      <c r="AL403" s="7">
        <f>IF($F$380="n/a",0,IF(AL$3&lt;=$C403,0,IF(AL$3&gt;($F$380+$C403),INDEX($D$392:$W$392,,$C403)-SUM($D403:AK403),INDEX($D$392:$W$392,,$C403)/$F$380)))</f>
        <v>0</v>
      </c>
      <c r="AM403" s="7">
        <f>IF($F$380="n/a",0,IF(AM$3&lt;=$C403,0,IF(AM$3&gt;($F$380+$C403),INDEX($D$392:$W$392,,$C403)-SUM($D403:AL403),INDEX($D$392:$W$392,,$C403)/$F$380)))</f>
        <v>0</v>
      </c>
      <c r="AN403" s="7">
        <f>IF($F$380="n/a",0,IF(AN$3&lt;=$C403,0,IF(AN$3&gt;($F$380+$C403),INDEX($D$392:$W$392,,$C403)-SUM($D403:AM403),INDEX($D$392:$W$392,,$C403)/$F$380)))</f>
        <v>0</v>
      </c>
      <c r="AO403" s="7">
        <f>IF($F$380="n/a",0,IF(AO$3&lt;=$C403,0,IF(AO$3&gt;($F$380+$C403),INDEX($D$392:$W$392,,$C403)-SUM($D403:AN403),INDEX($D$392:$W$392,,$C403)/$F$380)))</f>
        <v>0</v>
      </c>
      <c r="AP403" s="7">
        <f>IF($F$380="n/a",0,IF(AP$3&lt;=$C403,0,IF(AP$3&gt;($F$380+$C403),INDEX($D$392:$W$392,,$C403)-SUM($D403:AO403),INDEX($D$392:$W$392,,$C403)/$F$380)))</f>
        <v>0</v>
      </c>
      <c r="AQ403" s="7">
        <f>IF($F$380="n/a",0,IF(AQ$3&lt;=$C403,0,IF(AQ$3&gt;($F$380+$C403),INDEX($D$392:$W$392,,$C403)-SUM($D403:AP403),INDEX($D$392:$W$392,,$C403)/$F$380)))</f>
        <v>0</v>
      </c>
      <c r="AR403" s="7">
        <f>IF($F$380="n/a",0,IF(AR$3&lt;=$C403,0,IF(AR$3&gt;($F$380+$C403),INDEX($D$392:$W$392,,$C403)-SUM($D403:AQ403),INDEX($D$392:$W$392,,$C403)/$F$380)))</f>
        <v>0</v>
      </c>
      <c r="AS403" s="7">
        <f>IF($F$380="n/a",0,IF(AS$3&lt;=$C403,0,IF(AS$3&gt;($F$380+$C403),INDEX($D$392:$W$392,,$C403)-SUM($D403:AR403),INDEX($D$392:$W$392,,$C403)/$F$380)))</f>
        <v>0</v>
      </c>
      <c r="AT403" s="7">
        <f>IF($F$380="n/a",0,IF(AT$3&lt;=$C403,0,IF(AT$3&gt;($F$380+$C403),INDEX($D$392:$W$392,,$C403)-SUM($D403:AS403),INDEX($D$392:$W$392,,$C403)/$F$380)))</f>
        <v>0</v>
      </c>
      <c r="AU403" s="7">
        <f>IF($F$380="n/a",0,IF(AU$3&lt;=$C403,0,IF(AU$3&gt;($F$380+$C403),INDEX($D$392:$W$392,,$C403)-SUM($D403:AT403),INDEX($D$392:$W$392,,$C403)/$F$380)))</f>
        <v>0</v>
      </c>
      <c r="AV403" s="7">
        <f>IF($F$380="n/a",0,IF(AV$3&lt;=$C403,0,IF(AV$3&gt;($F$380+$C403),INDEX($D$392:$W$392,,$C403)-SUM($D403:AU403),INDEX($D$392:$W$392,,$C403)/$F$380)))</f>
        <v>0</v>
      </c>
      <c r="AW403" s="7">
        <f>IF($F$380="n/a",0,IF(AW$3&lt;=$C403,0,IF(AW$3&gt;($F$380+$C403),INDEX($D$392:$W$392,,$C403)-SUM($D403:AV403),INDEX($D$392:$W$392,,$C403)/$F$380)))</f>
        <v>0</v>
      </c>
      <c r="AX403" s="7">
        <f>IF($F$380="n/a",0,IF(AX$3&lt;=$C403,0,IF(AX$3&gt;($F$380+$C403),INDEX($D$392:$W$392,,$C403)-SUM($D403:AW403),INDEX($D$392:$W$392,,$C403)/$F$380)))</f>
        <v>0</v>
      </c>
      <c r="AY403" s="7">
        <f>IF($F$380="n/a",0,IF(AY$3&lt;=$C403,0,IF(AY$3&gt;($F$380+$C403),INDEX($D$392:$W$392,,$C403)-SUM($D403:AX403),INDEX($D$392:$W$392,,$C403)/$F$380)))</f>
        <v>0</v>
      </c>
      <c r="AZ403" s="7">
        <f>IF($F$380="n/a",0,IF(AZ$3&lt;=$C403,0,IF(AZ$3&gt;($F$380+$C403),INDEX($D$392:$W$392,,$C403)-SUM($D403:AY403),INDEX($D$392:$W$392,,$C403)/$F$380)))</f>
        <v>0</v>
      </c>
      <c r="BA403" s="7">
        <f>IF($F$380="n/a",0,IF(BA$3&lt;=$C403,0,IF(BA$3&gt;($F$380+$C403),INDEX($D$392:$W$392,,$C403)-SUM($D403:AZ403),INDEX($D$392:$W$392,,$C403)/$F$380)))</f>
        <v>0</v>
      </c>
      <c r="BB403" s="7">
        <f>IF($F$380="n/a",0,IF(BB$3&lt;=$C403,0,IF(BB$3&gt;($F$380+$C403),INDEX($D$392:$W$392,,$C403)-SUM($D403:BA403),INDEX($D$392:$W$392,,$C403)/$F$380)))</f>
        <v>0</v>
      </c>
      <c r="BC403" s="7">
        <f>IF($F$380="n/a",0,IF(BC$3&lt;=$C403,0,IF(BC$3&gt;($F$380+$C403),INDEX($D$392:$W$392,,$C403)-SUM($D403:BB403),INDEX($D$392:$W$392,,$C403)/$F$380)))</f>
        <v>0</v>
      </c>
      <c r="BD403" s="7">
        <f>IF($F$380="n/a",0,IF(BD$3&lt;=$C403,0,IF(BD$3&gt;($F$380+$C403),INDEX($D$392:$W$392,,$C403)-SUM($D403:BC403),INDEX($D$392:$W$392,,$C403)/$F$380)))</f>
        <v>0</v>
      </c>
      <c r="BE403" s="7">
        <f>IF($F$380="n/a",0,IF(BE$3&lt;=$C403,0,IF(BE$3&gt;($F$380+$C403),INDEX($D$392:$W$392,,$C403)-SUM($D403:BD403),INDEX($D$392:$W$392,,$C403)/$F$380)))</f>
        <v>0</v>
      </c>
      <c r="BF403" s="7">
        <f>IF($F$380="n/a",0,IF(BF$3&lt;=$C403,0,IF(BF$3&gt;($F$380+$C403),INDEX($D$392:$W$392,,$C403)-SUM($D403:BE403),INDEX($D$392:$W$392,,$C403)/$F$380)))</f>
        <v>0</v>
      </c>
      <c r="BG403" s="7">
        <f>IF($F$380="n/a",0,IF(BG$3&lt;=$C403,0,IF(BG$3&gt;($F$380+$C403),INDEX($D$392:$W$392,,$C403)-SUM($D403:BF403),INDEX($D$392:$W$392,,$C403)/$F$380)))</f>
        <v>0</v>
      </c>
      <c r="BH403" s="7">
        <f>IF($F$380="n/a",0,IF(BH$3&lt;=$C403,0,IF(BH$3&gt;($F$380+$C403),INDEX($D$392:$W$392,,$C403)-SUM($D403:BG403),INDEX($D$392:$W$392,,$C403)/$F$380)))</f>
        <v>0</v>
      </c>
      <c r="BI403" s="7">
        <f>IF($F$380="n/a",0,IF(BI$3&lt;=$C403,0,IF(BI$3&gt;($F$380+$C403),INDEX($D$392:$W$392,,$C403)-SUM($D403:BH403),INDEX($D$392:$W$392,,$C403)/$F$380)))</f>
        <v>0</v>
      </c>
      <c r="BJ403" s="7">
        <f>IF($F$380="n/a",0,IF(BJ$3&lt;=$C403,0,IF(BJ$3&gt;($F$380+$C403),INDEX($D$392:$W$392,,$C403)-SUM($D403:BI403),INDEX($D$392:$W$392,,$C403)/$F$380)))</f>
        <v>0</v>
      </c>
      <c r="BK403" s="7">
        <f>IF($F$380="n/a",0,IF(BK$3&lt;=$C403,0,IF(BK$3&gt;($F$380+$C403),INDEX($D$392:$W$392,,$C403)-SUM($D403:BJ403),INDEX($D$392:$W$392,,$C403)/$F$380)))</f>
        <v>0</v>
      </c>
    </row>
    <row r="404" spans="2:63" hidden="1" outlineLevel="1">
      <c r="B404" s="14">
        <v>2022</v>
      </c>
      <c r="C404">
        <v>10</v>
      </c>
      <c r="D404" s="7"/>
      <c r="E404" s="7">
        <f>IF($F$380="n/a",0,IF(E$3&lt;=$C404,0,IF(E$3&gt;($F$380+$C404),INDEX($D$392:$W$392,,$C404)-SUM($D404:D404),INDEX($D$392:$W$392,,$C404)/$F$380)))</f>
        <v>0</v>
      </c>
      <c r="F404" s="7">
        <f>IF($F$380="n/a",0,IF(F$3&lt;=$C404,0,IF(F$3&gt;($F$380+$C404),INDEX($D$392:$W$392,,$C404)-SUM($D404:E404),INDEX($D$392:$W$392,,$C404)/$F$380)))</f>
        <v>0</v>
      </c>
      <c r="G404" s="7">
        <f>IF($F$380="n/a",0,IF(G$3&lt;=$C404,0,IF(G$3&gt;($F$380+$C404),INDEX($D$392:$W$392,,$C404)-SUM($D404:F404),INDEX($D$392:$W$392,,$C404)/$F$380)))</f>
        <v>0</v>
      </c>
      <c r="H404" s="10">
        <f>IF($F$380="n/a",0,IF(H$3&lt;=$C404,0,IF(H$3&gt;($F$380+$C404),INDEX($D$392:$W$392,,$C404)-SUM($D404:G404),INDEX($D$392:$W$392,,$C404)/$F$380)))</f>
        <v>0</v>
      </c>
      <c r="I404" s="11">
        <f>IF($F$380="n/a",0,IF(I$3&lt;=$C404,0,IF(I$3&gt;($F$380+$C404),INDEX($D$392:$W$392,,$C404)-SUM($D404:H404),INDEX($D$392:$W$392,,$C404)/$F$380)))</f>
        <v>0</v>
      </c>
      <c r="J404" s="7">
        <f>IF($F$380="n/a",0,IF(J$3&lt;=$C404,0,IF(J$3&gt;($F$380+$C404),INDEX($D$392:$W$392,,$C404)-SUM($D404:I404),INDEX($D$392:$W$392,,$C404)/$F$380)))</f>
        <v>0</v>
      </c>
      <c r="K404" s="7">
        <f>IF($F$380="n/a",0,IF(K$3&lt;=$C404,0,IF(K$3&gt;($F$380+$C404),INDEX($D$392:$W$392,,$C404)-SUM($D404:J404),INDEX($D$392:$W$392,,$C404)/$F$380)))</f>
        <v>0</v>
      </c>
      <c r="L404" s="7">
        <f>IF($F$380="n/a",0,IF(L$3&lt;=$C404,0,IF(L$3&gt;($F$380+$C404),INDEX($D$392:$W$392,,$C404)-SUM($D404:K404),INDEX($D$392:$W$392,,$C404)/$F$380)))</f>
        <v>0</v>
      </c>
      <c r="M404" s="7">
        <f>IF($F$380="n/a",0,IF(M$3&lt;=$C404,0,IF(M$3&gt;($F$380+$C404),INDEX($D$392:$W$392,,$C404)-SUM($D404:L404),INDEX($D$392:$W$392,,$C404)/$F$380)))</f>
        <v>0</v>
      </c>
      <c r="N404" s="7">
        <f>IF($F$380="n/a",0,IF(N$3&lt;=$C404,0,IF(N$3&gt;($F$380+$C404),INDEX($D$392:$W$392,,$C404)-SUM($D404:M404),INDEX($D$392:$W$392,,$C404)/$F$380)))</f>
        <v>0</v>
      </c>
      <c r="O404" s="7">
        <f>IF($F$380="n/a",0,IF(O$3&lt;=$C404,0,IF(O$3&gt;($F$380+$C404),INDEX($D$392:$W$392,,$C404)-SUM($D404:N404),INDEX($D$392:$W$392,,$C404)/$F$380)))</f>
        <v>0</v>
      </c>
      <c r="P404" s="7">
        <f>IF($F$380="n/a",0,IF(P$3&lt;=$C404,0,IF(P$3&gt;($F$380+$C404),INDEX($D$392:$W$392,,$C404)-SUM($D404:O404),INDEX($D$392:$W$392,,$C404)/$F$380)))</f>
        <v>0</v>
      </c>
      <c r="Q404" s="7">
        <f>IF($F$380="n/a",0,IF(Q$3&lt;=$C404,0,IF(Q$3&gt;($F$380+$C404),INDEX($D$392:$W$392,,$C404)-SUM($D404:P404),INDEX($D$392:$W$392,,$C404)/$F$380)))</f>
        <v>0</v>
      </c>
      <c r="R404" s="7">
        <f>IF($F$380="n/a",0,IF(R$3&lt;=$C404,0,IF(R$3&gt;($F$380+$C404),INDEX($D$392:$W$392,,$C404)-SUM($D404:Q404),INDEX($D$392:$W$392,,$C404)/$F$380)))</f>
        <v>0</v>
      </c>
      <c r="S404" s="7">
        <f>IF($F$380="n/a",0,IF(S$3&lt;=$C404,0,IF(S$3&gt;($F$380+$C404),INDEX($D$392:$W$392,,$C404)-SUM($D404:R404),INDEX($D$392:$W$392,,$C404)/$F$380)))</f>
        <v>0</v>
      </c>
      <c r="T404" s="7">
        <f>IF($F$380="n/a",0,IF(T$3&lt;=$C404,0,IF(T$3&gt;($F$380+$C404),INDEX($D$392:$W$392,,$C404)-SUM($D404:S404),INDEX($D$392:$W$392,,$C404)/$F$380)))</f>
        <v>0</v>
      </c>
      <c r="U404" s="7">
        <f>IF($F$380="n/a",0,IF(U$3&lt;=$C404,0,IF(U$3&gt;($F$380+$C404),INDEX($D$392:$W$392,,$C404)-SUM($D404:T404),INDEX($D$392:$W$392,,$C404)/$F$380)))</f>
        <v>0</v>
      </c>
      <c r="V404" s="7">
        <f>IF($F$380="n/a",0,IF(V$3&lt;=$C404,0,IF(V$3&gt;($F$380+$C404),INDEX($D$392:$W$392,,$C404)-SUM($D404:U404),INDEX($D$392:$W$392,,$C404)/$F$380)))</f>
        <v>0</v>
      </c>
      <c r="W404" s="7">
        <f>IF($F$380="n/a",0,IF(W$3&lt;=$C404,0,IF(W$3&gt;($F$380+$C404),INDEX($D$392:$W$392,,$C404)-SUM($D404:V404),INDEX($D$392:$W$392,,$C404)/$F$380)))</f>
        <v>0</v>
      </c>
      <c r="X404" s="7">
        <f>IF($F$380="n/a",0,IF(X$3&lt;=$C404,0,IF(X$3&gt;($F$380+$C404),INDEX($D$392:$W$392,,$C404)-SUM($D404:W404),INDEX($D$392:$W$392,,$C404)/$F$380)))</f>
        <v>0</v>
      </c>
      <c r="Y404" s="7">
        <f>IF($F$380="n/a",0,IF(Y$3&lt;=$C404,0,IF(Y$3&gt;($F$380+$C404),INDEX($D$392:$W$392,,$C404)-SUM($D404:X404),INDEX($D$392:$W$392,,$C404)/$F$380)))</f>
        <v>0</v>
      </c>
      <c r="Z404" s="7">
        <f>IF($F$380="n/a",0,IF(Z$3&lt;=$C404,0,IF(Z$3&gt;($F$380+$C404),INDEX($D$392:$W$392,,$C404)-SUM($D404:Y404),INDEX($D$392:$W$392,,$C404)/$F$380)))</f>
        <v>0</v>
      </c>
      <c r="AA404" s="7">
        <f>IF($F$380="n/a",0,IF(AA$3&lt;=$C404,0,IF(AA$3&gt;($F$380+$C404),INDEX($D$392:$W$392,,$C404)-SUM($D404:Z404),INDEX($D$392:$W$392,,$C404)/$F$380)))</f>
        <v>0</v>
      </c>
      <c r="AB404" s="7">
        <f>IF($F$380="n/a",0,IF(AB$3&lt;=$C404,0,IF(AB$3&gt;($F$380+$C404),INDEX($D$392:$W$392,,$C404)-SUM($D404:AA404),INDEX($D$392:$W$392,,$C404)/$F$380)))</f>
        <v>0</v>
      </c>
      <c r="AC404" s="7">
        <f>IF($F$380="n/a",0,IF(AC$3&lt;=$C404,0,IF(AC$3&gt;($F$380+$C404),INDEX($D$392:$W$392,,$C404)-SUM($D404:AB404),INDEX($D$392:$W$392,,$C404)/$F$380)))</f>
        <v>0</v>
      </c>
      <c r="AD404" s="7">
        <f>IF($F$380="n/a",0,IF(AD$3&lt;=$C404,0,IF(AD$3&gt;($F$380+$C404),INDEX($D$392:$W$392,,$C404)-SUM($D404:AC404),INDEX($D$392:$W$392,,$C404)/$F$380)))</f>
        <v>0</v>
      </c>
      <c r="AE404" s="7">
        <f>IF($F$380="n/a",0,IF(AE$3&lt;=$C404,0,IF(AE$3&gt;($F$380+$C404),INDEX($D$392:$W$392,,$C404)-SUM($D404:AD404),INDEX($D$392:$W$392,,$C404)/$F$380)))</f>
        <v>0</v>
      </c>
      <c r="AF404" s="7">
        <f>IF($F$380="n/a",0,IF(AF$3&lt;=$C404,0,IF(AF$3&gt;($F$380+$C404),INDEX($D$392:$W$392,,$C404)-SUM($D404:AE404),INDEX($D$392:$W$392,,$C404)/$F$380)))</f>
        <v>0</v>
      </c>
      <c r="AG404" s="7">
        <f>IF($F$380="n/a",0,IF(AG$3&lt;=$C404,0,IF(AG$3&gt;($F$380+$C404),INDEX($D$392:$W$392,,$C404)-SUM($D404:AF404),INDEX($D$392:$W$392,,$C404)/$F$380)))</f>
        <v>0</v>
      </c>
      <c r="AH404" s="7">
        <f>IF($F$380="n/a",0,IF(AH$3&lt;=$C404,0,IF(AH$3&gt;($F$380+$C404),INDEX($D$392:$W$392,,$C404)-SUM($D404:AG404),INDEX($D$392:$W$392,,$C404)/$F$380)))</f>
        <v>0</v>
      </c>
      <c r="AI404" s="7">
        <f>IF($F$380="n/a",0,IF(AI$3&lt;=$C404,0,IF(AI$3&gt;($F$380+$C404),INDEX($D$392:$W$392,,$C404)-SUM($D404:AH404),INDEX($D$392:$W$392,,$C404)/$F$380)))</f>
        <v>0</v>
      </c>
      <c r="AJ404" s="7">
        <f>IF($F$380="n/a",0,IF(AJ$3&lt;=$C404,0,IF(AJ$3&gt;($F$380+$C404),INDEX($D$392:$W$392,,$C404)-SUM($D404:AI404),INDEX($D$392:$W$392,,$C404)/$F$380)))</f>
        <v>0</v>
      </c>
      <c r="AK404" s="7">
        <f>IF($F$380="n/a",0,IF(AK$3&lt;=$C404,0,IF(AK$3&gt;($F$380+$C404),INDEX($D$392:$W$392,,$C404)-SUM($D404:AJ404),INDEX($D$392:$W$392,,$C404)/$F$380)))</f>
        <v>0</v>
      </c>
      <c r="AL404" s="7">
        <f>IF($F$380="n/a",0,IF(AL$3&lt;=$C404,0,IF(AL$3&gt;($F$380+$C404),INDEX($D$392:$W$392,,$C404)-SUM($D404:AK404),INDEX($D$392:$W$392,,$C404)/$F$380)))</f>
        <v>0</v>
      </c>
      <c r="AM404" s="7">
        <f>IF($F$380="n/a",0,IF(AM$3&lt;=$C404,0,IF(AM$3&gt;($F$380+$C404),INDEX($D$392:$W$392,,$C404)-SUM($D404:AL404),INDEX($D$392:$W$392,,$C404)/$F$380)))</f>
        <v>0</v>
      </c>
      <c r="AN404" s="7">
        <f>IF($F$380="n/a",0,IF(AN$3&lt;=$C404,0,IF(AN$3&gt;($F$380+$C404),INDEX($D$392:$W$392,,$C404)-SUM($D404:AM404),INDEX($D$392:$W$392,,$C404)/$F$380)))</f>
        <v>0</v>
      </c>
      <c r="AO404" s="7">
        <f>IF($F$380="n/a",0,IF(AO$3&lt;=$C404,0,IF(AO$3&gt;($F$380+$C404),INDEX($D$392:$W$392,,$C404)-SUM($D404:AN404),INDEX($D$392:$W$392,,$C404)/$F$380)))</f>
        <v>0</v>
      </c>
      <c r="AP404" s="7">
        <f>IF($F$380="n/a",0,IF(AP$3&lt;=$C404,0,IF(AP$3&gt;($F$380+$C404),INDEX($D$392:$W$392,,$C404)-SUM($D404:AO404),INDEX($D$392:$W$392,,$C404)/$F$380)))</f>
        <v>0</v>
      </c>
      <c r="AQ404" s="7">
        <f>IF($F$380="n/a",0,IF(AQ$3&lt;=$C404,0,IF(AQ$3&gt;($F$380+$C404),INDEX($D$392:$W$392,,$C404)-SUM($D404:AP404),INDEX($D$392:$W$392,,$C404)/$F$380)))</f>
        <v>0</v>
      </c>
      <c r="AR404" s="7">
        <f>IF($F$380="n/a",0,IF(AR$3&lt;=$C404,0,IF(AR$3&gt;($F$380+$C404),INDEX($D$392:$W$392,,$C404)-SUM($D404:AQ404),INDEX($D$392:$W$392,,$C404)/$F$380)))</f>
        <v>0</v>
      </c>
      <c r="AS404" s="7">
        <f>IF($F$380="n/a",0,IF(AS$3&lt;=$C404,0,IF(AS$3&gt;($F$380+$C404),INDEX($D$392:$W$392,,$C404)-SUM($D404:AR404),INDEX($D$392:$W$392,,$C404)/$F$380)))</f>
        <v>0</v>
      </c>
      <c r="AT404" s="7">
        <f>IF($F$380="n/a",0,IF(AT$3&lt;=$C404,0,IF(AT$3&gt;($F$380+$C404),INDEX($D$392:$W$392,,$C404)-SUM($D404:AS404),INDEX($D$392:$W$392,,$C404)/$F$380)))</f>
        <v>0</v>
      </c>
      <c r="AU404" s="7">
        <f>IF($F$380="n/a",0,IF(AU$3&lt;=$C404,0,IF(AU$3&gt;($F$380+$C404),INDEX($D$392:$W$392,,$C404)-SUM($D404:AT404),INDEX($D$392:$W$392,,$C404)/$F$380)))</f>
        <v>0</v>
      </c>
      <c r="AV404" s="7">
        <f>IF($F$380="n/a",0,IF(AV$3&lt;=$C404,0,IF(AV$3&gt;($F$380+$C404),INDEX($D$392:$W$392,,$C404)-SUM($D404:AU404),INDEX($D$392:$W$392,,$C404)/$F$380)))</f>
        <v>0</v>
      </c>
      <c r="AW404" s="7">
        <f>IF($F$380="n/a",0,IF(AW$3&lt;=$C404,0,IF(AW$3&gt;($F$380+$C404),INDEX($D$392:$W$392,,$C404)-SUM($D404:AV404),INDEX($D$392:$W$392,,$C404)/$F$380)))</f>
        <v>0</v>
      </c>
      <c r="AX404" s="7">
        <f>IF($F$380="n/a",0,IF(AX$3&lt;=$C404,0,IF(AX$3&gt;($F$380+$C404),INDEX($D$392:$W$392,,$C404)-SUM($D404:AW404),INDEX($D$392:$W$392,,$C404)/$F$380)))</f>
        <v>0</v>
      </c>
      <c r="AY404" s="7">
        <f>IF($F$380="n/a",0,IF(AY$3&lt;=$C404,0,IF(AY$3&gt;($F$380+$C404),INDEX($D$392:$W$392,,$C404)-SUM($D404:AX404),INDEX($D$392:$W$392,,$C404)/$F$380)))</f>
        <v>0</v>
      </c>
      <c r="AZ404" s="7">
        <f>IF($F$380="n/a",0,IF(AZ$3&lt;=$C404,0,IF(AZ$3&gt;($F$380+$C404),INDEX($D$392:$W$392,,$C404)-SUM($D404:AY404),INDEX($D$392:$W$392,,$C404)/$F$380)))</f>
        <v>0</v>
      </c>
      <c r="BA404" s="7">
        <f>IF($F$380="n/a",0,IF(BA$3&lt;=$C404,0,IF(BA$3&gt;($F$380+$C404),INDEX($D$392:$W$392,,$C404)-SUM($D404:AZ404),INDEX($D$392:$W$392,,$C404)/$F$380)))</f>
        <v>0</v>
      </c>
      <c r="BB404" s="7">
        <f>IF($F$380="n/a",0,IF(BB$3&lt;=$C404,0,IF(BB$3&gt;($F$380+$C404),INDEX($D$392:$W$392,,$C404)-SUM($D404:BA404),INDEX($D$392:$W$392,,$C404)/$F$380)))</f>
        <v>0</v>
      </c>
      <c r="BC404" s="7">
        <f>IF($F$380="n/a",0,IF(BC$3&lt;=$C404,0,IF(BC$3&gt;($F$380+$C404),INDEX($D$392:$W$392,,$C404)-SUM($D404:BB404),INDEX($D$392:$W$392,,$C404)/$F$380)))</f>
        <v>0</v>
      </c>
      <c r="BD404" s="7">
        <f>IF($F$380="n/a",0,IF(BD$3&lt;=$C404,0,IF(BD$3&gt;($F$380+$C404),INDEX($D$392:$W$392,,$C404)-SUM($D404:BC404),INDEX($D$392:$W$392,,$C404)/$F$380)))</f>
        <v>0</v>
      </c>
      <c r="BE404" s="7">
        <f>IF($F$380="n/a",0,IF(BE$3&lt;=$C404,0,IF(BE$3&gt;($F$380+$C404),INDEX($D$392:$W$392,,$C404)-SUM($D404:BD404),INDEX($D$392:$W$392,,$C404)/$F$380)))</f>
        <v>0</v>
      </c>
      <c r="BF404" s="7">
        <f>IF($F$380="n/a",0,IF(BF$3&lt;=$C404,0,IF(BF$3&gt;($F$380+$C404),INDEX($D$392:$W$392,,$C404)-SUM($D404:BE404),INDEX($D$392:$W$392,,$C404)/$F$380)))</f>
        <v>0</v>
      </c>
      <c r="BG404" s="7">
        <f>IF($F$380="n/a",0,IF(BG$3&lt;=$C404,0,IF(BG$3&gt;($F$380+$C404),INDEX($D$392:$W$392,,$C404)-SUM($D404:BF404),INDEX($D$392:$W$392,,$C404)/$F$380)))</f>
        <v>0</v>
      </c>
      <c r="BH404" s="7">
        <f>IF($F$380="n/a",0,IF(BH$3&lt;=$C404,0,IF(BH$3&gt;($F$380+$C404),INDEX($D$392:$W$392,,$C404)-SUM($D404:BG404),INDEX($D$392:$W$392,,$C404)/$F$380)))</f>
        <v>0</v>
      </c>
      <c r="BI404" s="7">
        <f>IF($F$380="n/a",0,IF(BI$3&lt;=$C404,0,IF(BI$3&gt;($F$380+$C404),INDEX($D$392:$W$392,,$C404)-SUM($D404:BH404),INDEX($D$392:$W$392,,$C404)/$F$380)))</f>
        <v>0</v>
      </c>
      <c r="BJ404" s="7">
        <f>IF($F$380="n/a",0,IF(BJ$3&lt;=$C404,0,IF(BJ$3&gt;($F$380+$C404),INDEX($D$392:$W$392,,$C404)-SUM($D404:BI404),INDEX($D$392:$W$392,,$C404)/$F$380)))</f>
        <v>0</v>
      </c>
      <c r="BK404" s="7">
        <f>IF($F$380="n/a",0,IF(BK$3&lt;=$C404,0,IF(BK$3&gt;($F$380+$C404),INDEX($D$392:$W$392,,$C404)-SUM($D404:BJ404),INDEX($D$392:$W$392,,$C404)/$F$380)))</f>
        <v>0</v>
      </c>
    </row>
    <row r="405" spans="2:63" hidden="1" outlineLevel="1">
      <c r="B405" s="14">
        <v>2023</v>
      </c>
      <c r="C405">
        <v>11</v>
      </c>
      <c r="D405" s="7"/>
      <c r="E405" s="7">
        <f>IF($F$380="n/a",0,IF(E$3&lt;=$C405,0,IF(E$3&gt;($F$380+$C405),INDEX($D$392:$W$392,,$C405)-SUM($D405:D405),INDEX($D$392:$W$392,,$C405)/$F$380)))</f>
        <v>0</v>
      </c>
      <c r="F405" s="7">
        <f>IF($F$380="n/a",0,IF(F$3&lt;=$C405,0,IF(F$3&gt;($F$380+$C405),INDEX($D$392:$W$392,,$C405)-SUM($D405:E405),INDEX($D$392:$W$392,,$C405)/$F$380)))</f>
        <v>0</v>
      </c>
      <c r="G405" s="7">
        <f>IF($F$380="n/a",0,IF(G$3&lt;=$C405,0,IF(G$3&gt;($F$380+$C405),INDEX($D$392:$W$392,,$C405)-SUM($D405:F405),INDEX($D$392:$W$392,,$C405)/$F$380)))</f>
        <v>0</v>
      </c>
      <c r="H405" s="10">
        <f>IF($F$380="n/a",0,IF(H$3&lt;=$C405,0,IF(H$3&gt;($F$380+$C405),INDEX($D$392:$W$392,,$C405)-SUM($D405:G405),INDEX($D$392:$W$392,,$C405)/$F$380)))</f>
        <v>0</v>
      </c>
      <c r="I405" s="11">
        <f>IF($F$380="n/a",0,IF(I$3&lt;=$C405,0,IF(I$3&gt;($F$380+$C405),INDEX($D$392:$W$392,,$C405)-SUM($D405:H405),INDEX($D$392:$W$392,,$C405)/$F$380)))</f>
        <v>0</v>
      </c>
      <c r="J405" s="7">
        <f>IF($F$380="n/a",0,IF(J$3&lt;=$C405,0,IF(J$3&gt;($F$380+$C405),INDEX($D$392:$W$392,,$C405)-SUM($D405:I405),INDEX($D$392:$W$392,,$C405)/$F$380)))</f>
        <v>0</v>
      </c>
      <c r="K405" s="7">
        <f>IF($F$380="n/a",0,IF(K$3&lt;=$C405,0,IF(K$3&gt;($F$380+$C405),INDEX($D$392:$W$392,,$C405)-SUM($D405:J405),INDEX($D$392:$W$392,,$C405)/$F$380)))</f>
        <v>0</v>
      </c>
      <c r="L405" s="7">
        <f>IF($F$380="n/a",0,IF(L$3&lt;=$C405,0,IF(L$3&gt;($F$380+$C405),INDEX($D$392:$W$392,,$C405)-SUM($D405:K405),INDEX($D$392:$W$392,,$C405)/$F$380)))</f>
        <v>0</v>
      </c>
      <c r="M405" s="7">
        <f>IF($F$380="n/a",0,IF(M$3&lt;=$C405,0,IF(M$3&gt;($F$380+$C405),INDEX($D$392:$W$392,,$C405)-SUM($D405:L405),INDEX($D$392:$W$392,,$C405)/$F$380)))</f>
        <v>0</v>
      </c>
      <c r="N405" s="7">
        <f>IF($F$380="n/a",0,IF(N$3&lt;=$C405,0,IF(N$3&gt;($F$380+$C405),INDEX($D$392:$W$392,,$C405)-SUM($D405:M405),INDEX($D$392:$W$392,,$C405)/$F$380)))</f>
        <v>0</v>
      </c>
      <c r="O405" s="7">
        <f>IF($F$380="n/a",0,IF(O$3&lt;=$C405,0,IF(O$3&gt;($F$380+$C405),INDEX($D$392:$W$392,,$C405)-SUM($D405:N405),INDEX($D$392:$W$392,,$C405)/$F$380)))</f>
        <v>0</v>
      </c>
      <c r="P405" s="7">
        <f>IF($F$380="n/a",0,IF(P$3&lt;=$C405,0,IF(P$3&gt;($F$380+$C405),INDEX($D$392:$W$392,,$C405)-SUM($D405:O405),INDEX($D$392:$W$392,,$C405)/$F$380)))</f>
        <v>0</v>
      </c>
      <c r="Q405" s="7">
        <f>IF($F$380="n/a",0,IF(Q$3&lt;=$C405,0,IF(Q$3&gt;($F$380+$C405),INDEX($D$392:$W$392,,$C405)-SUM($D405:P405),INDEX($D$392:$W$392,,$C405)/$F$380)))</f>
        <v>0</v>
      </c>
      <c r="R405" s="7">
        <f>IF($F$380="n/a",0,IF(R$3&lt;=$C405,0,IF(R$3&gt;($F$380+$C405),INDEX($D$392:$W$392,,$C405)-SUM($D405:Q405),INDEX($D$392:$W$392,,$C405)/$F$380)))</f>
        <v>0</v>
      </c>
      <c r="S405" s="7">
        <f>IF($F$380="n/a",0,IF(S$3&lt;=$C405,0,IF(S$3&gt;($F$380+$C405),INDEX($D$392:$W$392,,$C405)-SUM($D405:R405),INDEX($D$392:$W$392,,$C405)/$F$380)))</f>
        <v>0</v>
      </c>
      <c r="T405" s="7">
        <f>IF($F$380="n/a",0,IF(T$3&lt;=$C405,0,IF(T$3&gt;($F$380+$C405),INDEX($D$392:$W$392,,$C405)-SUM($D405:S405),INDEX($D$392:$W$392,,$C405)/$F$380)))</f>
        <v>0</v>
      </c>
      <c r="U405" s="7">
        <f>IF($F$380="n/a",0,IF(U$3&lt;=$C405,0,IF(U$3&gt;($F$380+$C405),INDEX($D$392:$W$392,,$C405)-SUM($D405:T405),INDEX($D$392:$W$392,,$C405)/$F$380)))</f>
        <v>0</v>
      </c>
      <c r="V405" s="7">
        <f>IF($F$380="n/a",0,IF(V$3&lt;=$C405,0,IF(V$3&gt;($F$380+$C405),INDEX($D$392:$W$392,,$C405)-SUM($D405:U405),INDEX($D$392:$W$392,,$C405)/$F$380)))</f>
        <v>0</v>
      </c>
      <c r="W405" s="7">
        <f>IF($F$380="n/a",0,IF(W$3&lt;=$C405,0,IF(W$3&gt;($F$380+$C405),INDEX($D$392:$W$392,,$C405)-SUM($D405:V405),INDEX($D$392:$W$392,,$C405)/$F$380)))</f>
        <v>0</v>
      </c>
      <c r="X405" s="7">
        <f>IF($F$380="n/a",0,IF(X$3&lt;=$C405,0,IF(X$3&gt;($F$380+$C405),INDEX($D$392:$W$392,,$C405)-SUM($D405:W405),INDEX($D$392:$W$392,,$C405)/$F$380)))</f>
        <v>0</v>
      </c>
      <c r="Y405" s="7">
        <f>IF($F$380="n/a",0,IF(Y$3&lt;=$C405,0,IF(Y$3&gt;($F$380+$C405),INDEX($D$392:$W$392,,$C405)-SUM($D405:X405),INDEX($D$392:$W$392,,$C405)/$F$380)))</f>
        <v>0</v>
      </c>
      <c r="Z405" s="7">
        <f>IF($F$380="n/a",0,IF(Z$3&lt;=$C405,0,IF(Z$3&gt;($F$380+$C405),INDEX($D$392:$W$392,,$C405)-SUM($D405:Y405),INDEX($D$392:$W$392,,$C405)/$F$380)))</f>
        <v>0</v>
      </c>
      <c r="AA405" s="7">
        <f>IF($F$380="n/a",0,IF(AA$3&lt;=$C405,0,IF(AA$3&gt;($F$380+$C405),INDEX($D$392:$W$392,,$C405)-SUM($D405:Z405),INDEX($D$392:$W$392,,$C405)/$F$380)))</f>
        <v>0</v>
      </c>
      <c r="AB405" s="7">
        <f>IF($F$380="n/a",0,IF(AB$3&lt;=$C405,0,IF(AB$3&gt;($F$380+$C405),INDEX($D$392:$W$392,,$C405)-SUM($D405:AA405),INDEX($D$392:$W$392,,$C405)/$F$380)))</f>
        <v>0</v>
      </c>
      <c r="AC405" s="7">
        <f>IF($F$380="n/a",0,IF(AC$3&lt;=$C405,0,IF(AC$3&gt;($F$380+$C405),INDEX($D$392:$W$392,,$C405)-SUM($D405:AB405),INDEX($D$392:$W$392,,$C405)/$F$380)))</f>
        <v>0</v>
      </c>
      <c r="AD405" s="7">
        <f>IF($F$380="n/a",0,IF(AD$3&lt;=$C405,0,IF(AD$3&gt;($F$380+$C405),INDEX($D$392:$W$392,,$C405)-SUM($D405:AC405),INDEX($D$392:$W$392,,$C405)/$F$380)))</f>
        <v>0</v>
      </c>
      <c r="AE405" s="7">
        <f>IF($F$380="n/a",0,IF(AE$3&lt;=$C405,0,IF(AE$3&gt;($F$380+$C405),INDEX($D$392:$W$392,,$C405)-SUM($D405:AD405),INDEX($D$392:$W$392,,$C405)/$F$380)))</f>
        <v>0</v>
      </c>
      <c r="AF405" s="7">
        <f>IF($F$380="n/a",0,IF(AF$3&lt;=$C405,0,IF(AF$3&gt;($F$380+$C405),INDEX($D$392:$W$392,,$C405)-SUM($D405:AE405),INDEX($D$392:$W$392,,$C405)/$F$380)))</f>
        <v>0</v>
      </c>
      <c r="AG405" s="7">
        <f>IF($F$380="n/a",0,IF(AG$3&lt;=$C405,0,IF(AG$3&gt;($F$380+$C405),INDEX($D$392:$W$392,,$C405)-SUM($D405:AF405),INDEX($D$392:$W$392,,$C405)/$F$380)))</f>
        <v>0</v>
      </c>
      <c r="AH405" s="7">
        <f>IF($F$380="n/a",0,IF(AH$3&lt;=$C405,0,IF(AH$3&gt;($F$380+$C405),INDEX($D$392:$W$392,,$C405)-SUM($D405:AG405),INDEX($D$392:$W$392,,$C405)/$F$380)))</f>
        <v>0</v>
      </c>
      <c r="AI405" s="7">
        <f>IF($F$380="n/a",0,IF(AI$3&lt;=$C405,0,IF(AI$3&gt;($F$380+$C405),INDEX($D$392:$W$392,,$C405)-SUM($D405:AH405),INDEX($D$392:$W$392,,$C405)/$F$380)))</f>
        <v>0</v>
      </c>
      <c r="AJ405" s="7">
        <f>IF($F$380="n/a",0,IF(AJ$3&lt;=$C405,0,IF(AJ$3&gt;($F$380+$C405),INDEX($D$392:$W$392,,$C405)-SUM($D405:AI405),INDEX($D$392:$W$392,,$C405)/$F$380)))</f>
        <v>0</v>
      </c>
      <c r="AK405" s="7">
        <f>IF($F$380="n/a",0,IF(AK$3&lt;=$C405,0,IF(AK$3&gt;($F$380+$C405),INDEX($D$392:$W$392,,$C405)-SUM($D405:AJ405),INDEX($D$392:$W$392,,$C405)/$F$380)))</f>
        <v>0</v>
      </c>
      <c r="AL405" s="7">
        <f>IF($F$380="n/a",0,IF(AL$3&lt;=$C405,0,IF(AL$3&gt;($F$380+$C405),INDEX($D$392:$W$392,,$C405)-SUM($D405:AK405),INDEX($D$392:$W$392,,$C405)/$F$380)))</f>
        <v>0</v>
      </c>
      <c r="AM405" s="7">
        <f>IF($F$380="n/a",0,IF(AM$3&lt;=$C405,0,IF(AM$3&gt;($F$380+$C405),INDEX($D$392:$W$392,,$C405)-SUM($D405:AL405),INDEX($D$392:$W$392,,$C405)/$F$380)))</f>
        <v>0</v>
      </c>
      <c r="AN405" s="7">
        <f>IF($F$380="n/a",0,IF(AN$3&lt;=$C405,0,IF(AN$3&gt;($F$380+$C405),INDEX($D$392:$W$392,,$C405)-SUM($D405:AM405),INDEX($D$392:$W$392,,$C405)/$F$380)))</f>
        <v>0</v>
      </c>
      <c r="AO405" s="7">
        <f>IF($F$380="n/a",0,IF(AO$3&lt;=$C405,0,IF(AO$3&gt;($F$380+$C405),INDEX($D$392:$W$392,,$C405)-SUM($D405:AN405),INDEX($D$392:$W$392,,$C405)/$F$380)))</f>
        <v>0</v>
      </c>
      <c r="AP405" s="7">
        <f>IF($F$380="n/a",0,IF(AP$3&lt;=$C405,0,IF(AP$3&gt;($F$380+$C405),INDEX($D$392:$W$392,,$C405)-SUM($D405:AO405),INDEX($D$392:$W$392,,$C405)/$F$380)))</f>
        <v>0</v>
      </c>
      <c r="AQ405" s="7">
        <f>IF($F$380="n/a",0,IF(AQ$3&lt;=$C405,0,IF(AQ$3&gt;($F$380+$C405),INDEX($D$392:$W$392,,$C405)-SUM($D405:AP405),INDEX($D$392:$W$392,,$C405)/$F$380)))</f>
        <v>0</v>
      </c>
      <c r="AR405" s="7">
        <f>IF($F$380="n/a",0,IF(AR$3&lt;=$C405,0,IF(AR$3&gt;($F$380+$C405),INDEX($D$392:$W$392,,$C405)-SUM($D405:AQ405),INDEX($D$392:$W$392,,$C405)/$F$380)))</f>
        <v>0</v>
      </c>
      <c r="AS405" s="7">
        <f>IF($F$380="n/a",0,IF(AS$3&lt;=$C405,0,IF(AS$3&gt;($F$380+$C405),INDEX($D$392:$W$392,,$C405)-SUM($D405:AR405),INDEX($D$392:$W$392,,$C405)/$F$380)))</f>
        <v>0</v>
      </c>
      <c r="AT405" s="7">
        <f>IF($F$380="n/a",0,IF(AT$3&lt;=$C405,0,IF(AT$3&gt;($F$380+$C405),INDEX($D$392:$W$392,,$C405)-SUM($D405:AS405),INDEX($D$392:$W$392,,$C405)/$F$380)))</f>
        <v>0</v>
      </c>
      <c r="AU405" s="7">
        <f>IF($F$380="n/a",0,IF(AU$3&lt;=$C405,0,IF(AU$3&gt;($F$380+$C405),INDEX($D$392:$W$392,,$C405)-SUM($D405:AT405),INDEX($D$392:$W$392,,$C405)/$F$380)))</f>
        <v>0</v>
      </c>
      <c r="AV405" s="7">
        <f>IF($F$380="n/a",0,IF(AV$3&lt;=$C405,0,IF(AV$3&gt;($F$380+$C405),INDEX($D$392:$W$392,,$C405)-SUM($D405:AU405),INDEX($D$392:$W$392,,$C405)/$F$380)))</f>
        <v>0</v>
      </c>
      <c r="AW405" s="7">
        <f>IF($F$380="n/a",0,IF(AW$3&lt;=$C405,0,IF(AW$3&gt;($F$380+$C405),INDEX($D$392:$W$392,,$C405)-SUM($D405:AV405),INDEX($D$392:$W$392,,$C405)/$F$380)))</f>
        <v>0</v>
      </c>
      <c r="AX405" s="7">
        <f>IF($F$380="n/a",0,IF(AX$3&lt;=$C405,0,IF(AX$3&gt;($F$380+$C405),INDEX($D$392:$W$392,,$C405)-SUM($D405:AW405),INDEX($D$392:$W$392,,$C405)/$F$380)))</f>
        <v>0</v>
      </c>
      <c r="AY405" s="7">
        <f>IF($F$380="n/a",0,IF(AY$3&lt;=$C405,0,IF(AY$3&gt;($F$380+$C405),INDEX($D$392:$W$392,,$C405)-SUM($D405:AX405),INDEX($D$392:$W$392,,$C405)/$F$380)))</f>
        <v>0</v>
      </c>
      <c r="AZ405" s="7">
        <f>IF($F$380="n/a",0,IF(AZ$3&lt;=$C405,0,IF(AZ$3&gt;($F$380+$C405),INDEX($D$392:$W$392,,$C405)-SUM($D405:AY405),INDEX($D$392:$W$392,,$C405)/$F$380)))</f>
        <v>0</v>
      </c>
      <c r="BA405" s="7">
        <f>IF($F$380="n/a",0,IF(BA$3&lt;=$C405,0,IF(BA$3&gt;($F$380+$C405),INDEX($D$392:$W$392,,$C405)-SUM($D405:AZ405),INDEX($D$392:$W$392,,$C405)/$F$380)))</f>
        <v>0</v>
      </c>
      <c r="BB405" s="7">
        <f>IF($F$380="n/a",0,IF(BB$3&lt;=$C405,0,IF(BB$3&gt;($F$380+$C405),INDEX($D$392:$W$392,,$C405)-SUM($D405:BA405),INDEX($D$392:$W$392,,$C405)/$F$380)))</f>
        <v>0</v>
      </c>
      <c r="BC405" s="7">
        <f>IF($F$380="n/a",0,IF(BC$3&lt;=$C405,0,IF(BC$3&gt;($F$380+$C405),INDEX($D$392:$W$392,,$C405)-SUM($D405:BB405),INDEX($D$392:$W$392,,$C405)/$F$380)))</f>
        <v>0</v>
      </c>
      <c r="BD405" s="7">
        <f>IF($F$380="n/a",0,IF(BD$3&lt;=$C405,0,IF(BD$3&gt;($F$380+$C405),INDEX($D$392:$W$392,,$C405)-SUM($D405:BC405),INDEX($D$392:$W$392,,$C405)/$F$380)))</f>
        <v>0</v>
      </c>
      <c r="BE405" s="7">
        <f>IF($F$380="n/a",0,IF(BE$3&lt;=$C405,0,IF(BE$3&gt;($F$380+$C405),INDEX($D$392:$W$392,,$C405)-SUM($D405:BD405),INDEX($D$392:$W$392,,$C405)/$F$380)))</f>
        <v>0</v>
      </c>
      <c r="BF405" s="7">
        <f>IF($F$380="n/a",0,IF(BF$3&lt;=$C405,0,IF(BF$3&gt;($F$380+$C405),INDEX($D$392:$W$392,,$C405)-SUM($D405:BE405),INDEX($D$392:$W$392,,$C405)/$F$380)))</f>
        <v>0</v>
      </c>
      <c r="BG405" s="7">
        <f>IF($F$380="n/a",0,IF(BG$3&lt;=$C405,0,IF(BG$3&gt;($F$380+$C405),INDEX($D$392:$W$392,,$C405)-SUM($D405:BF405),INDEX($D$392:$W$392,,$C405)/$F$380)))</f>
        <v>0</v>
      </c>
      <c r="BH405" s="7">
        <f>IF($F$380="n/a",0,IF(BH$3&lt;=$C405,0,IF(BH$3&gt;($F$380+$C405),INDEX($D$392:$W$392,,$C405)-SUM($D405:BG405),INDEX($D$392:$W$392,,$C405)/$F$380)))</f>
        <v>0</v>
      </c>
      <c r="BI405" s="7">
        <f>IF($F$380="n/a",0,IF(BI$3&lt;=$C405,0,IF(BI$3&gt;($F$380+$C405),INDEX($D$392:$W$392,,$C405)-SUM($D405:BH405),INDEX($D$392:$W$392,,$C405)/$F$380)))</f>
        <v>0</v>
      </c>
      <c r="BJ405" s="7">
        <f>IF($F$380="n/a",0,IF(BJ$3&lt;=$C405,0,IF(BJ$3&gt;($F$380+$C405),INDEX($D$392:$W$392,,$C405)-SUM($D405:BI405),INDEX($D$392:$W$392,,$C405)/$F$380)))</f>
        <v>0</v>
      </c>
      <c r="BK405" s="7">
        <f>IF($F$380="n/a",0,IF(BK$3&lt;=$C405,0,IF(BK$3&gt;($F$380+$C405),INDEX($D$392:$W$392,,$C405)-SUM($D405:BJ405),INDEX($D$392:$W$392,,$C405)/$F$380)))</f>
        <v>0</v>
      </c>
    </row>
    <row r="406" spans="2:63" hidden="1" outlineLevel="1">
      <c r="B406" s="14">
        <v>2024</v>
      </c>
      <c r="C406">
        <v>12</v>
      </c>
      <c r="D406" s="7"/>
      <c r="E406" s="7">
        <f>IF($F$380="n/a",0,IF(E$3&lt;=$C406,0,IF(E$3&gt;($F$380+$C406),INDEX($D$392:$W$392,,$C406)-SUM($D406:D406),INDEX($D$392:$W$392,,$C406)/$F$380)))</f>
        <v>0</v>
      </c>
      <c r="F406" s="7">
        <f>IF($F$380="n/a",0,IF(F$3&lt;=$C406,0,IF(F$3&gt;($F$380+$C406),INDEX($D$392:$W$392,,$C406)-SUM($D406:E406),INDEX($D$392:$W$392,,$C406)/$F$380)))</f>
        <v>0</v>
      </c>
      <c r="G406" s="7">
        <f>IF($F$380="n/a",0,IF(G$3&lt;=$C406,0,IF(G$3&gt;($F$380+$C406),INDEX($D$392:$W$392,,$C406)-SUM($D406:F406),INDEX($D$392:$W$392,,$C406)/$F$380)))</f>
        <v>0</v>
      </c>
      <c r="H406" s="10">
        <f>IF($F$380="n/a",0,IF(H$3&lt;=$C406,0,IF(H$3&gt;($F$380+$C406),INDEX($D$392:$W$392,,$C406)-SUM($D406:G406),INDEX($D$392:$W$392,,$C406)/$F$380)))</f>
        <v>0</v>
      </c>
      <c r="I406" s="11">
        <f>IF($F$380="n/a",0,IF(I$3&lt;=$C406,0,IF(I$3&gt;($F$380+$C406),INDEX($D$392:$W$392,,$C406)-SUM($D406:H406),INDEX($D$392:$W$392,,$C406)/$F$380)))</f>
        <v>0</v>
      </c>
      <c r="J406" s="7">
        <f>IF($F$380="n/a",0,IF(J$3&lt;=$C406,0,IF(J$3&gt;($F$380+$C406),INDEX($D$392:$W$392,,$C406)-SUM($D406:I406),INDEX($D$392:$W$392,,$C406)/$F$380)))</f>
        <v>0</v>
      </c>
      <c r="K406" s="7">
        <f>IF($F$380="n/a",0,IF(K$3&lt;=$C406,0,IF(K$3&gt;($F$380+$C406),INDEX($D$392:$W$392,,$C406)-SUM($D406:J406),INDEX($D$392:$W$392,,$C406)/$F$380)))</f>
        <v>0</v>
      </c>
      <c r="L406" s="7">
        <f>IF($F$380="n/a",0,IF(L$3&lt;=$C406,0,IF(L$3&gt;($F$380+$C406),INDEX($D$392:$W$392,,$C406)-SUM($D406:K406),INDEX($D$392:$W$392,,$C406)/$F$380)))</f>
        <v>0</v>
      </c>
      <c r="M406" s="7">
        <f>IF($F$380="n/a",0,IF(M$3&lt;=$C406,0,IF(M$3&gt;($F$380+$C406),INDEX($D$392:$W$392,,$C406)-SUM($D406:L406),INDEX($D$392:$W$392,,$C406)/$F$380)))</f>
        <v>0</v>
      </c>
      <c r="N406" s="7">
        <f>IF($F$380="n/a",0,IF(N$3&lt;=$C406,0,IF(N$3&gt;($F$380+$C406),INDEX($D$392:$W$392,,$C406)-SUM($D406:M406),INDEX($D$392:$W$392,,$C406)/$F$380)))</f>
        <v>0</v>
      </c>
      <c r="O406" s="7">
        <f>IF($F$380="n/a",0,IF(O$3&lt;=$C406,0,IF(O$3&gt;($F$380+$C406),INDEX($D$392:$W$392,,$C406)-SUM($D406:N406),INDEX($D$392:$W$392,,$C406)/$F$380)))</f>
        <v>0</v>
      </c>
      <c r="P406" s="7">
        <f>IF($F$380="n/a",0,IF(P$3&lt;=$C406,0,IF(P$3&gt;($F$380+$C406),INDEX($D$392:$W$392,,$C406)-SUM($D406:O406),INDEX($D$392:$W$392,,$C406)/$F$380)))</f>
        <v>0</v>
      </c>
      <c r="Q406" s="7">
        <f>IF($F$380="n/a",0,IF(Q$3&lt;=$C406,0,IF(Q$3&gt;($F$380+$C406),INDEX($D$392:$W$392,,$C406)-SUM($D406:P406),INDEX($D$392:$W$392,,$C406)/$F$380)))</f>
        <v>0</v>
      </c>
      <c r="R406" s="7">
        <f>IF($F$380="n/a",0,IF(R$3&lt;=$C406,0,IF(R$3&gt;($F$380+$C406),INDEX($D$392:$W$392,,$C406)-SUM($D406:Q406),INDEX($D$392:$W$392,,$C406)/$F$380)))</f>
        <v>0</v>
      </c>
      <c r="S406" s="7">
        <f>IF($F$380="n/a",0,IF(S$3&lt;=$C406,0,IF(S$3&gt;($F$380+$C406),INDEX($D$392:$W$392,,$C406)-SUM($D406:R406),INDEX($D$392:$W$392,,$C406)/$F$380)))</f>
        <v>0</v>
      </c>
      <c r="T406" s="7">
        <f>IF($F$380="n/a",0,IF(T$3&lt;=$C406,0,IF(T$3&gt;($F$380+$C406),INDEX($D$392:$W$392,,$C406)-SUM($D406:S406),INDEX($D$392:$W$392,,$C406)/$F$380)))</f>
        <v>0</v>
      </c>
      <c r="U406" s="7">
        <f>IF($F$380="n/a",0,IF(U$3&lt;=$C406,0,IF(U$3&gt;($F$380+$C406),INDEX($D$392:$W$392,,$C406)-SUM($D406:T406),INDEX($D$392:$W$392,,$C406)/$F$380)))</f>
        <v>0</v>
      </c>
      <c r="V406" s="7">
        <f>IF($F$380="n/a",0,IF(V$3&lt;=$C406,0,IF(V$3&gt;($F$380+$C406),INDEX($D$392:$W$392,,$C406)-SUM($D406:U406),INDEX($D$392:$W$392,,$C406)/$F$380)))</f>
        <v>0</v>
      </c>
      <c r="W406" s="7">
        <f>IF($F$380="n/a",0,IF(W$3&lt;=$C406,0,IF(W$3&gt;($F$380+$C406),INDEX($D$392:$W$392,,$C406)-SUM($D406:V406),INDEX($D$392:$W$392,,$C406)/$F$380)))</f>
        <v>0</v>
      </c>
      <c r="X406" s="7">
        <f>IF($F$380="n/a",0,IF(X$3&lt;=$C406,0,IF(X$3&gt;($F$380+$C406),INDEX($D$392:$W$392,,$C406)-SUM($D406:W406),INDEX($D$392:$W$392,,$C406)/$F$380)))</f>
        <v>0</v>
      </c>
      <c r="Y406" s="7">
        <f>IF($F$380="n/a",0,IF(Y$3&lt;=$C406,0,IF(Y$3&gt;($F$380+$C406),INDEX($D$392:$W$392,,$C406)-SUM($D406:X406),INDEX($D$392:$W$392,,$C406)/$F$380)))</f>
        <v>0</v>
      </c>
      <c r="Z406" s="7">
        <f>IF($F$380="n/a",0,IF(Z$3&lt;=$C406,0,IF(Z$3&gt;($F$380+$C406),INDEX($D$392:$W$392,,$C406)-SUM($D406:Y406),INDEX($D$392:$W$392,,$C406)/$F$380)))</f>
        <v>0</v>
      </c>
      <c r="AA406" s="7">
        <f>IF($F$380="n/a",0,IF(AA$3&lt;=$C406,0,IF(AA$3&gt;($F$380+$C406),INDEX($D$392:$W$392,,$C406)-SUM($D406:Z406),INDEX($D$392:$W$392,,$C406)/$F$380)))</f>
        <v>0</v>
      </c>
      <c r="AB406" s="7">
        <f>IF($F$380="n/a",0,IF(AB$3&lt;=$C406,0,IF(AB$3&gt;($F$380+$C406),INDEX($D$392:$W$392,,$C406)-SUM($D406:AA406),INDEX($D$392:$W$392,,$C406)/$F$380)))</f>
        <v>0</v>
      </c>
      <c r="AC406" s="7">
        <f>IF($F$380="n/a",0,IF(AC$3&lt;=$C406,0,IF(AC$3&gt;($F$380+$C406),INDEX($D$392:$W$392,,$C406)-SUM($D406:AB406),INDEX($D$392:$W$392,,$C406)/$F$380)))</f>
        <v>0</v>
      </c>
      <c r="AD406" s="7">
        <f>IF($F$380="n/a",0,IF(AD$3&lt;=$C406,0,IF(AD$3&gt;($F$380+$C406),INDEX($D$392:$W$392,,$C406)-SUM($D406:AC406),INDEX($D$392:$W$392,,$C406)/$F$380)))</f>
        <v>0</v>
      </c>
      <c r="AE406" s="7">
        <f>IF($F$380="n/a",0,IF(AE$3&lt;=$C406,0,IF(AE$3&gt;($F$380+$C406),INDEX($D$392:$W$392,,$C406)-SUM($D406:AD406),INDEX($D$392:$W$392,,$C406)/$F$380)))</f>
        <v>0</v>
      </c>
      <c r="AF406" s="7">
        <f>IF($F$380="n/a",0,IF(AF$3&lt;=$C406,0,IF(AF$3&gt;($F$380+$C406),INDEX($D$392:$W$392,,$C406)-SUM($D406:AE406),INDEX($D$392:$W$392,,$C406)/$F$380)))</f>
        <v>0</v>
      </c>
      <c r="AG406" s="7">
        <f>IF($F$380="n/a",0,IF(AG$3&lt;=$C406,0,IF(AG$3&gt;($F$380+$C406),INDEX($D$392:$W$392,,$C406)-SUM($D406:AF406),INDEX($D$392:$W$392,,$C406)/$F$380)))</f>
        <v>0</v>
      </c>
      <c r="AH406" s="7">
        <f>IF($F$380="n/a",0,IF(AH$3&lt;=$C406,0,IF(AH$3&gt;($F$380+$C406),INDEX($D$392:$W$392,,$C406)-SUM($D406:AG406),INDEX($D$392:$W$392,,$C406)/$F$380)))</f>
        <v>0</v>
      </c>
      <c r="AI406" s="7">
        <f>IF($F$380="n/a",0,IF(AI$3&lt;=$C406,0,IF(AI$3&gt;($F$380+$C406),INDEX($D$392:$W$392,,$C406)-SUM($D406:AH406),INDEX($D$392:$W$392,,$C406)/$F$380)))</f>
        <v>0</v>
      </c>
      <c r="AJ406" s="7">
        <f>IF($F$380="n/a",0,IF(AJ$3&lt;=$C406,0,IF(AJ$3&gt;($F$380+$C406),INDEX($D$392:$W$392,,$C406)-SUM($D406:AI406),INDEX($D$392:$W$392,,$C406)/$F$380)))</f>
        <v>0</v>
      </c>
      <c r="AK406" s="7">
        <f>IF($F$380="n/a",0,IF(AK$3&lt;=$C406,0,IF(AK$3&gt;($F$380+$C406),INDEX($D$392:$W$392,,$C406)-SUM($D406:AJ406),INDEX($D$392:$W$392,,$C406)/$F$380)))</f>
        <v>0</v>
      </c>
      <c r="AL406" s="7">
        <f>IF($F$380="n/a",0,IF(AL$3&lt;=$C406,0,IF(AL$3&gt;($F$380+$C406),INDEX($D$392:$W$392,,$C406)-SUM($D406:AK406),INDEX($D$392:$W$392,,$C406)/$F$380)))</f>
        <v>0</v>
      </c>
      <c r="AM406" s="7">
        <f>IF($F$380="n/a",0,IF(AM$3&lt;=$C406,0,IF(AM$3&gt;($F$380+$C406),INDEX($D$392:$W$392,,$C406)-SUM($D406:AL406),INDEX($D$392:$W$392,,$C406)/$F$380)))</f>
        <v>0</v>
      </c>
      <c r="AN406" s="7">
        <f>IF($F$380="n/a",0,IF(AN$3&lt;=$C406,0,IF(AN$3&gt;($F$380+$C406),INDEX($D$392:$W$392,,$C406)-SUM($D406:AM406),INDEX($D$392:$W$392,,$C406)/$F$380)))</f>
        <v>0</v>
      </c>
      <c r="AO406" s="7">
        <f>IF($F$380="n/a",0,IF(AO$3&lt;=$C406,0,IF(AO$3&gt;($F$380+$C406),INDEX($D$392:$W$392,,$C406)-SUM($D406:AN406),INDEX($D$392:$W$392,,$C406)/$F$380)))</f>
        <v>0</v>
      </c>
      <c r="AP406" s="7">
        <f>IF($F$380="n/a",0,IF(AP$3&lt;=$C406,0,IF(AP$3&gt;($F$380+$C406),INDEX($D$392:$W$392,,$C406)-SUM($D406:AO406),INDEX($D$392:$W$392,,$C406)/$F$380)))</f>
        <v>0</v>
      </c>
      <c r="AQ406" s="7">
        <f>IF($F$380="n/a",0,IF(AQ$3&lt;=$C406,0,IF(AQ$3&gt;($F$380+$C406),INDEX($D$392:$W$392,,$C406)-SUM($D406:AP406),INDEX($D$392:$W$392,,$C406)/$F$380)))</f>
        <v>0</v>
      </c>
      <c r="AR406" s="7">
        <f>IF($F$380="n/a",0,IF(AR$3&lt;=$C406,0,IF(AR$3&gt;($F$380+$C406),INDEX($D$392:$W$392,,$C406)-SUM($D406:AQ406),INDEX($D$392:$W$392,,$C406)/$F$380)))</f>
        <v>0</v>
      </c>
      <c r="AS406" s="7">
        <f>IF($F$380="n/a",0,IF(AS$3&lt;=$C406,0,IF(AS$3&gt;($F$380+$C406),INDEX($D$392:$W$392,,$C406)-SUM($D406:AR406),INDEX($D$392:$W$392,,$C406)/$F$380)))</f>
        <v>0</v>
      </c>
      <c r="AT406" s="7">
        <f>IF($F$380="n/a",0,IF(AT$3&lt;=$C406,0,IF(AT$3&gt;($F$380+$C406),INDEX($D$392:$W$392,,$C406)-SUM($D406:AS406),INDEX($D$392:$W$392,,$C406)/$F$380)))</f>
        <v>0</v>
      </c>
      <c r="AU406" s="7">
        <f>IF($F$380="n/a",0,IF(AU$3&lt;=$C406,0,IF(AU$3&gt;($F$380+$C406),INDEX($D$392:$W$392,,$C406)-SUM($D406:AT406),INDEX($D$392:$W$392,,$C406)/$F$380)))</f>
        <v>0</v>
      </c>
      <c r="AV406" s="7">
        <f>IF($F$380="n/a",0,IF(AV$3&lt;=$C406,0,IF(AV$3&gt;($F$380+$C406),INDEX($D$392:$W$392,,$C406)-SUM($D406:AU406),INDEX($D$392:$W$392,,$C406)/$F$380)))</f>
        <v>0</v>
      </c>
      <c r="AW406" s="7">
        <f>IF($F$380="n/a",0,IF(AW$3&lt;=$C406,0,IF(AW$3&gt;($F$380+$C406),INDEX($D$392:$W$392,,$C406)-SUM($D406:AV406),INDEX($D$392:$W$392,,$C406)/$F$380)))</f>
        <v>0</v>
      </c>
      <c r="AX406" s="7">
        <f>IF($F$380="n/a",0,IF(AX$3&lt;=$C406,0,IF(AX$3&gt;($F$380+$C406),INDEX($D$392:$W$392,,$C406)-SUM($D406:AW406),INDEX($D$392:$W$392,,$C406)/$F$380)))</f>
        <v>0</v>
      </c>
      <c r="AY406" s="7">
        <f>IF($F$380="n/a",0,IF(AY$3&lt;=$C406,0,IF(AY$3&gt;($F$380+$C406),INDEX($D$392:$W$392,,$C406)-SUM($D406:AX406),INDEX($D$392:$W$392,,$C406)/$F$380)))</f>
        <v>0</v>
      </c>
      <c r="AZ406" s="7">
        <f>IF($F$380="n/a",0,IF(AZ$3&lt;=$C406,0,IF(AZ$3&gt;($F$380+$C406),INDEX($D$392:$W$392,,$C406)-SUM($D406:AY406),INDEX($D$392:$W$392,,$C406)/$F$380)))</f>
        <v>0</v>
      </c>
      <c r="BA406" s="7">
        <f>IF($F$380="n/a",0,IF(BA$3&lt;=$C406,0,IF(BA$3&gt;($F$380+$C406),INDEX($D$392:$W$392,,$C406)-SUM($D406:AZ406),INDEX($D$392:$W$392,,$C406)/$F$380)))</f>
        <v>0</v>
      </c>
      <c r="BB406" s="7">
        <f>IF($F$380="n/a",0,IF(BB$3&lt;=$C406,0,IF(BB$3&gt;($F$380+$C406),INDEX($D$392:$W$392,,$C406)-SUM($D406:BA406),INDEX($D$392:$W$392,,$C406)/$F$380)))</f>
        <v>0</v>
      </c>
      <c r="BC406" s="7">
        <f>IF($F$380="n/a",0,IF(BC$3&lt;=$C406,0,IF(BC$3&gt;($F$380+$C406),INDEX($D$392:$W$392,,$C406)-SUM($D406:BB406),INDEX($D$392:$W$392,,$C406)/$F$380)))</f>
        <v>0</v>
      </c>
      <c r="BD406" s="7">
        <f>IF($F$380="n/a",0,IF(BD$3&lt;=$C406,0,IF(BD$3&gt;($F$380+$C406),INDEX($D$392:$W$392,,$C406)-SUM($D406:BC406),INDEX($D$392:$W$392,,$C406)/$F$380)))</f>
        <v>0</v>
      </c>
      <c r="BE406" s="7">
        <f>IF($F$380="n/a",0,IF(BE$3&lt;=$C406,0,IF(BE$3&gt;($F$380+$C406),INDEX($D$392:$W$392,,$C406)-SUM($D406:BD406),INDEX($D$392:$W$392,,$C406)/$F$380)))</f>
        <v>0</v>
      </c>
      <c r="BF406" s="7">
        <f>IF($F$380="n/a",0,IF(BF$3&lt;=$C406,0,IF(BF$3&gt;($F$380+$C406),INDEX($D$392:$W$392,,$C406)-SUM($D406:BE406),INDEX($D$392:$W$392,,$C406)/$F$380)))</f>
        <v>0</v>
      </c>
      <c r="BG406" s="7">
        <f>IF($F$380="n/a",0,IF(BG$3&lt;=$C406,0,IF(BG$3&gt;($F$380+$C406),INDEX($D$392:$W$392,,$C406)-SUM($D406:BF406),INDEX($D$392:$W$392,,$C406)/$F$380)))</f>
        <v>0</v>
      </c>
      <c r="BH406" s="7">
        <f>IF($F$380="n/a",0,IF(BH$3&lt;=$C406,0,IF(BH$3&gt;($F$380+$C406),INDEX($D$392:$W$392,,$C406)-SUM($D406:BG406),INDEX($D$392:$W$392,,$C406)/$F$380)))</f>
        <v>0</v>
      </c>
      <c r="BI406" s="7">
        <f>IF($F$380="n/a",0,IF(BI$3&lt;=$C406,0,IF(BI$3&gt;($F$380+$C406),INDEX($D$392:$W$392,,$C406)-SUM($D406:BH406),INDEX($D$392:$W$392,,$C406)/$F$380)))</f>
        <v>0</v>
      </c>
      <c r="BJ406" s="7">
        <f>IF($F$380="n/a",0,IF(BJ$3&lt;=$C406,0,IF(BJ$3&gt;($F$380+$C406),INDEX($D$392:$W$392,,$C406)-SUM($D406:BI406),INDEX($D$392:$W$392,,$C406)/$F$380)))</f>
        <v>0</v>
      </c>
      <c r="BK406" s="7">
        <f>IF($F$380="n/a",0,IF(BK$3&lt;=$C406,0,IF(BK$3&gt;($F$380+$C406),INDEX($D$392:$W$392,,$C406)-SUM($D406:BJ406),INDEX($D$392:$W$392,,$C406)/$F$380)))</f>
        <v>0</v>
      </c>
    </row>
    <row r="407" spans="2:63" hidden="1" outlineLevel="1">
      <c r="B407" s="14">
        <v>2025</v>
      </c>
      <c r="C407">
        <v>13</v>
      </c>
      <c r="D407" s="7"/>
      <c r="E407" s="7">
        <f>IF($F$380="n/a",0,IF(E$3&lt;=$C407,0,IF(E$3&gt;($F$380+$C407),INDEX($D$392:$W$392,,$C407)-SUM($D407:D407),INDEX($D$392:$W$392,,$C407)/$F$380)))</f>
        <v>0</v>
      </c>
      <c r="F407" s="7">
        <f>IF($F$380="n/a",0,IF(F$3&lt;=$C407,0,IF(F$3&gt;($F$380+$C407),INDEX($D$392:$W$392,,$C407)-SUM($D407:E407),INDEX($D$392:$W$392,,$C407)/$F$380)))</f>
        <v>0</v>
      </c>
      <c r="G407" s="7">
        <f>IF($F$380="n/a",0,IF(G$3&lt;=$C407,0,IF(G$3&gt;($F$380+$C407),INDEX($D$392:$W$392,,$C407)-SUM($D407:F407),INDEX($D$392:$W$392,,$C407)/$F$380)))</f>
        <v>0</v>
      </c>
      <c r="H407" s="10">
        <f>IF($F$380="n/a",0,IF(H$3&lt;=$C407,0,IF(H$3&gt;($F$380+$C407),INDEX($D$392:$W$392,,$C407)-SUM($D407:G407),INDEX($D$392:$W$392,,$C407)/$F$380)))</f>
        <v>0</v>
      </c>
      <c r="I407" s="11">
        <f>IF($F$380="n/a",0,IF(I$3&lt;=$C407,0,IF(I$3&gt;($F$380+$C407),INDEX($D$392:$W$392,,$C407)-SUM($D407:H407),INDEX($D$392:$W$392,,$C407)/$F$380)))</f>
        <v>0</v>
      </c>
      <c r="J407" s="7">
        <f>IF($F$380="n/a",0,IF(J$3&lt;=$C407,0,IF(J$3&gt;($F$380+$C407),INDEX($D$392:$W$392,,$C407)-SUM($D407:I407),INDEX($D$392:$W$392,,$C407)/$F$380)))</f>
        <v>0</v>
      </c>
      <c r="K407" s="7">
        <f>IF($F$380="n/a",0,IF(K$3&lt;=$C407,0,IF(K$3&gt;($F$380+$C407),INDEX($D$392:$W$392,,$C407)-SUM($D407:J407),INDEX($D$392:$W$392,,$C407)/$F$380)))</f>
        <v>0</v>
      </c>
      <c r="L407" s="7">
        <f>IF($F$380="n/a",0,IF(L$3&lt;=$C407,0,IF(L$3&gt;($F$380+$C407),INDEX($D$392:$W$392,,$C407)-SUM($D407:K407),INDEX($D$392:$W$392,,$C407)/$F$380)))</f>
        <v>0</v>
      </c>
      <c r="M407" s="7">
        <f>IF($F$380="n/a",0,IF(M$3&lt;=$C407,0,IF(M$3&gt;($F$380+$C407),INDEX($D$392:$W$392,,$C407)-SUM($D407:L407),INDEX($D$392:$W$392,,$C407)/$F$380)))</f>
        <v>0</v>
      </c>
      <c r="N407" s="7">
        <f>IF($F$380="n/a",0,IF(N$3&lt;=$C407,0,IF(N$3&gt;($F$380+$C407),INDEX($D$392:$W$392,,$C407)-SUM($D407:M407),INDEX($D$392:$W$392,,$C407)/$F$380)))</f>
        <v>0</v>
      </c>
      <c r="O407" s="7">
        <f>IF($F$380="n/a",0,IF(O$3&lt;=$C407,0,IF(O$3&gt;($F$380+$C407),INDEX($D$392:$W$392,,$C407)-SUM($D407:N407),INDEX($D$392:$W$392,,$C407)/$F$380)))</f>
        <v>0</v>
      </c>
      <c r="P407" s="7">
        <f>IF($F$380="n/a",0,IF(P$3&lt;=$C407,0,IF(P$3&gt;($F$380+$C407),INDEX($D$392:$W$392,,$C407)-SUM($D407:O407),INDEX($D$392:$W$392,,$C407)/$F$380)))</f>
        <v>0</v>
      </c>
      <c r="Q407" s="7">
        <f>IF($F$380="n/a",0,IF(Q$3&lt;=$C407,0,IF(Q$3&gt;($F$380+$C407),INDEX($D$392:$W$392,,$C407)-SUM($D407:P407),INDEX($D$392:$W$392,,$C407)/$F$380)))</f>
        <v>0</v>
      </c>
      <c r="R407" s="7">
        <f>IF($F$380="n/a",0,IF(R$3&lt;=$C407,0,IF(R$3&gt;($F$380+$C407),INDEX($D$392:$W$392,,$C407)-SUM($D407:Q407),INDEX($D$392:$W$392,,$C407)/$F$380)))</f>
        <v>0</v>
      </c>
      <c r="S407" s="7">
        <f>IF($F$380="n/a",0,IF(S$3&lt;=$C407,0,IF(S$3&gt;($F$380+$C407),INDEX($D$392:$W$392,,$C407)-SUM($D407:R407),INDEX($D$392:$W$392,,$C407)/$F$380)))</f>
        <v>0</v>
      </c>
      <c r="T407" s="7">
        <f>IF($F$380="n/a",0,IF(T$3&lt;=$C407,0,IF(T$3&gt;($F$380+$C407),INDEX($D$392:$W$392,,$C407)-SUM($D407:S407),INDEX($D$392:$W$392,,$C407)/$F$380)))</f>
        <v>0</v>
      </c>
      <c r="U407" s="7">
        <f>IF($F$380="n/a",0,IF(U$3&lt;=$C407,0,IF(U$3&gt;($F$380+$C407),INDEX($D$392:$W$392,,$C407)-SUM($D407:T407),INDEX($D$392:$W$392,,$C407)/$F$380)))</f>
        <v>0</v>
      </c>
      <c r="V407" s="7">
        <f>IF($F$380="n/a",0,IF(V$3&lt;=$C407,0,IF(V$3&gt;($F$380+$C407),INDEX($D$392:$W$392,,$C407)-SUM($D407:U407),INDEX($D$392:$W$392,,$C407)/$F$380)))</f>
        <v>0</v>
      </c>
      <c r="W407" s="7">
        <f>IF($F$380="n/a",0,IF(W$3&lt;=$C407,0,IF(W$3&gt;($F$380+$C407),INDEX($D$392:$W$392,,$C407)-SUM($D407:V407),INDEX($D$392:$W$392,,$C407)/$F$380)))</f>
        <v>0</v>
      </c>
      <c r="X407" s="7">
        <f>IF($F$380="n/a",0,IF(X$3&lt;=$C407,0,IF(X$3&gt;($F$380+$C407),INDEX($D$392:$W$392,,$C407)-SUM($D407:W407),INDEX($D$392:$W$392,,$C407)/$F$380)))</f>
        <v>0</v>
      </c>
      <c r="Y407" s="7">
        <f>IF($F$380="n/a",0,IF(Y$3&lt;=$C407,0,IF(Y$3&gt;($F$380+$C407),INDEX($D$392:$W$392,,$C407)-SUM($D407:X407),INDEX($D$392:$W$392,,$C407)/$F$380)))</f>
        <v>0</v>
      </c>
      <c r="Z407" s="7">
        <f>IF($F$380="n/a",0,IF(Z$3&lt;=$C407,0,IF(Z$3&gt;($F$380+$C407),INDEX($D$392:$W$392,,$C407)-SUM($D407:Y407),INDEX($D$392:$W$392,,$C407)/$F$380)))</f>
        <v>0</v>
      </c>
      <c r="AA407" s="7">
        <f>IF($F$380="n/a",0,IF(AA$3&lt;=$C407,0,IF(AA$3&gt;($F$380+$C407),INDEX($D$392:$W$392,,$C407)-SUM($D407:Z407),INDEX($D$392:$W$392,,$C407)/$F$380)))</f>
        <v>0</v>
      </c>
      <c r="AB407" s="7">
        <f>IF($F$380="n/a",0,IF(AB$3&lt;=$C407,0,IF(AB$3&gt;($F$380+$C407),INDEX($D$392:$W$392,,$C407)-SUM($D407:AA407),INDEX($D$392:$W$392,,$C407)/$F$380)))</f>
        <v>0</v>
      </c>
      <c r="AC407" s="7">
        <f>IF($F$380="n/a",0,IF(AC$3&lt;=$C407,0,IF(AC$3&gt;($F$380+$C407),INDEX($D$392:$W$392,,$C407)-SUM($D407:AB407),INDEX($D$392:$W$392,,$C407)/$F$380)))</f>
        <v>0</v>
      </c>
      <c r="AD407" s="7">
        <f>IF($F$380="n/a",0,IF(AD$3&lt;=$C407,0,IF(AD$3&gt;($F$380+$C407),INDEX($D$392:$W$392,,$C407)-SUM($D407:AC407),INDEX($D$392:$W$392,,$C407)/$F$380)))</f>
        <v>0</v>
      </c>
      <c r="AE407" s="7">
        <f>IF($F$380="n/a",0,IF(AE$3&lt;=$C407,0,IF(AE$3&gt;($F$380+$C407),INDEX($D$392:$W$392,,$C407)-SUM($D407:AD407),INDEX($D$392:$W$392,,$C407)/$F$380)))</f>
        <v>0</v>
      </c>
      <c r="AF407" s="7">
        <f>IF($F$380="n/a",0,IF(AF$3&lt;=$C407,0,IF(AF$3&gt;($F$380+$C407),INDEX($D$392:$W$392,,$C407)-SUM($D407:AE407),INDEX($D$392:$W$392,,$C407)/$F$380)))</f>
        <v>0</v>
      </c>
      <c r="AG407" s="7">
        <f>IF($F$380="n/a",0,IF(AG$3&lt;=$C407,0,IF(AG$3&gt;($F$380+$C407),INDEX($D$392:$W$392,,$C407)-SUM($D407:AF407),INDEX($D$392:$W$392,,$C407)/$F$380)))</f>
        <v>0</v>
      </c>
      <c r="AH407" s="7">
        <f>IF($F$380="n/a",0,IF(AH$3&lt;=$C407,0,IF(AH$3&gt;($F$380+$C407),INDEX($D$392:$W$392,,$C407)-SUM($D407:AG407),INDEX($D$392:$W$392,,$C407)/$F$380)))</f>
        <v>0</v>
      </c>
      <c r="AI407" s="7">
        <f>IF($F$380="n/a",0,IF(AI$3&lt;=$C407,0,IF(AI$3&gt;($F$380+$C407),INDEX($D$392:$W$392,,$C407)-SUM($D407:AH407),INDEX($D$392:$W$392,,$C407)/$F$380)))</f>
        <v>0</v>
      </c>
      <c r="AJ407" s="7">
        <f>IF($F$380="n/a",0,IF(AJ$3&lt;=$C407,0,IF(AJ$3&gt;($F$380+$C407),INDEX($D$392:$W$392,,$C407)-SUM($D407:AI407),INDEX($D$392:$W$392,,$C407)/$F$380)))</f>
        <v>0</v>
      </c>
      <c r="AK407" s="7">
        <f>IF($F$380="n/a",0,IF(AK$3&lt;=$C407,0,IF(AK$3&gt;($F$380+$C407),INDEX($D$392:$W$392,,$C407)-SUM($D407:AJ407),INDEX($D$392:$W$392,,$C407)/$F$380)))</f>
        <v>0</v>
      </c>
      <c r="AL407" s="7">
        <f>IF($F$380="n/a",0,IF(AL$3&lt;=$C407,0,IF(AL$3&gt;($F$380+$C407),INDEX($D$392:$W$392,,$C407)-SUM($D407:AK407),INDEX($D$392:$W$392,,$C407)/$F$380)))</f>
        <v>0</v>
      </c>
      <c r="AM407" s="7">
        <f>IF($F$380="n/a",0,IF(AM$3&lt;=$C407,0,IF(AM$3&gt;($F$380+$C407),INDEX($D$392:$W$392,,$C407)-SUM($D407:AL407),INDEX($D$392:$W$392,,$C407)/$F$380)))</f>
        <v>0</v>
      </c>
      <c r="AN407" s="7">
        <f>IF($F$380="n/a",0,IF(AN$3&lt;=$C407,0,IF(AN$3&gt;($F$380+$C407),INDEX($D$392:$W$392,,$C407)-SUM($D407:AM407),INDEX($D$392:$W$392,,$C407)/$F$380)))</f>
        <v>0</v>
      </c>
      <c r="AO407" s="7">
        <f>IF($F$380="n/a",0,IF(AO$3&lt;=$C407,0,IF(AO$3&gt;($F$380+$C407),INDEX($D$392:$W$392,,$C407)-SUM($D407:AN407),INDEX($D$392:$W$392,,$C407)/$F$380)))</f>
        <v>0</v>
      </c>
      <c r="AP407" s="7">
        <f>IF($F$380="n/a",0,IF(AP$3&lt;=$C407,0,IF(AP$3&gt;($F$380+$C407),INDEX($D$392:$W$392,,$C407)-SUM($D407:AO407),INDEX($D$392:$W$392,,$C407)/$F$380)))</f>
        <v>0</v>
      </c>
      <c r="AQ407" s="7">
        <f>IF($F$380="n/a",0,IF(AQ$3&lt;=$C407,0,IF(AQ$3&gt;($F$380+$C407),INDEX($D$392:$W$392,,$C407)-SUM($D407:AP407),INDEX($D$392:$W$392,,$C407)/$F$380)))</f>
        <v>0</v>
      </c>
      <c r="AR407" s="7">
        <f>IF($F$380="n/a",0,IF(AR$3&lt;=$C407,0,IF(AR$3&gt;($F$380+$C407),INDEX($D$392:$W$392,,$C407)-SUM($D407:AQ407),INDEX($D$392:$W$392,,$C407)/$F$380)))</f>
        <v>0</v>
      </c>
      <c r="AS407" s="7">
        <f>IF($F$380="n/a",0,IF(AS$3&lt;=$C407,0,IF(AS$3&gt;($F$380+$C407),INDEX($D$392:$W$392,,$C407)-SUM($D407:AR407),INDEX($D$392:$W$392,,$C407)/$F$380)))</f>
        <v>0</v>
      </c>
      <c r="AT407" s="7">
        <f>IF($F$380="n/a",0,IF(AT$3&lt;=$C407,0,IF(AT$3&gt;($F$380+$C407),INDEX($D$392:$W$392,,$C407)-SUM($D407:AS407),INDEX($D$392:$W$392,,$C407)/$F$380)))</f>
        <v>0</v>
      </c>
      <c r="AU407" s="7">
        <f>IF($F$380="n/a",0,IF(AU$3&lt;=$C407,0,IF(AU$3&gt;($F$380+$C407),INDEX($D$392:$W$392,,$C407)-SUM($D407:AT407),INDEX($D$392:$W$392,,$C407)/$F$380)))</f>
        <v>0</v>
      </c>
      <c r="AV407" s="7">
        <f>IF($F$380="n/a",0,IF(AV$3&lt;=$C407,0,IF(AV$3&gt;($F$380+$C407),INDEX($D$392:$W$392,,$C407)-SUM($D407:AU407),INDEX($D$392:$W$392,,$C407)/$F$380)))</f>
        <v>0</v>
      </c>
      <c r="AW407" s="7">
        <f>IF($F$380="n/a",0,IF(AW$3&lt;=$C407,0,IF(AW$3&gt;($F$380+$C407),INDEX($D$392:$W$392,,$C407)-SUM($D407:AV407),INDEX($D$392:$W$392,,$C407)/$F$380)))</f>
        <v>0</v>
      </c>
      <c r="AX407" s="7">
        <f>IF($F$380="n/a",0,IF(AX$3&lt;=$C407,0,IF(AX$3&gt;($F$380+$C407),INDEX($D$392:$W$392,,$C407)-SUM($D407:AW407),INDEX($D$392:$W$392,,$C407)/$F$380)))</f>
        <v>0</v>
      </c>
      <c r="AY407" s="7">
        <f>IF($F$380="n/a",0,IF(AY$3&lt;=$C407,0,IF(AY$3&gt;($F$380+$C407),INDEX($D$392:$W$392,,$C407)-SUM($D407:AX407),INDEX($D$392:$W$392,,$C407)/$F$380)))</f>
        <v>0</v>
      </c>
      <c r="AZ407" s="7">
        <f>IF($F$380="n/a",0,IF(AZ$3&lt;=$C407,0,IF(AZ$3&gt;($F$380+$C407),INDEX($D$392:$W$392,,$C407)-SUM($D407:AY407),INDEX($D$392:$W$392,,$C407)/$F$380)))</f>
        <v>0</v>
      </c>
      <c r="BA407" s="7">
        <f>IF($F$380="n/a",0,IF(BA$3&lt;=$C407,0,IF(BA$3&gt;($F$380+$C407),INDEX($D$392:$W$392,,$C407)-SUM($D407:AZ407),INDEX($D$392:$W$392,,$C407)/$F$380)))</f>
        <v>0</v>
      </c>
      <c r="BB407" s="7">
        <f>IF($F$380="n/a",0,IF(BB$3&lt;=$C407,0,IF(BB$3&gt;($F$380+$C407),INDEX($D$392:$W$392,,$C407)-SUM($D407:BA407),INDEX($D$392:$W$392,,$C407)/$F$380)))</f>
        <v>0</v>
      </c>
      <c r="BC407" s="7">
        <f>IF($F$380="n/a",0,IF(BC$3&lt;=$C407,0,IF(BC$3&gt;($F$380+$C407),INDEX($D$392:$W$392,,$C407)-SUM($D407:BB407),INDEX($D$392:$W$392,,$C407)/$F$380)))</f>
        <v>0</v>
      </c>
      <c r="BD407" s="7">
        <f>IF($F$380="n/a",0,IF(BD$3&lt;=$C407,0,IF(BD$3&gt;($F$380+$C407),INDEX($D$392:$W$392,,$C407)-SUM($D407:BC407),INDEX($D$392:$W$392,,$C407)/$F$380)))</f>
        <v>0</v>
      </c>
      <c r="BE407" s="7">
        <f>IF($F$380="n/a",0,IF(BE$3&lt;=$C407,0,IF(BE$3&gt;($F$380+$C407),INDEX($D$392:$W$392,,$C407)-SUM($D407:BD407),INDEX($D$392:$W$392,,$C407)/$F$380)))</f>
        <v>0</v>
      </c>
      <c r="BF407" s="7">
        <f>IF($F$380="n/a",0,IF(BF$3&lt;=$C407,0,IF(BF$3&gt;($F$380+$C407),INDEX($D$392:$W$392,,$C407)-SUM($D407:BE407),INDEX($D$392:$W$392,,$C407)/$F$380)))</f>
        <v>0</v>
      </c>
      <c r="BG407" s="7">
        <f>IF($F$380="n/a",0,IF(BG$3&lt;=$C407,0,IF(BG$3&gt;($F$380+$C407),INDEX($D$392:$W$392,,$C407)-SUM($D407:BF407),INDEX($D$392:$W$392,,$C407)/$F$380)))</f>
        <v>0</v>
      </c>
      <c r="BH407" s="7">
        <f>IF($F$380="n/a",0,IF(BH$3&lt;=$C407,0,IF(BH$3&gt;($F$380+$C407),INDEX($D$392:$W$392,,$C407)-SUM($D407:BG407),INDEX($D$392:$W$392,,$C407)/$F$380)))</f>
        <v>0</v>
      </c>
      <c r="BI407" s="7">
        <f>IF($F$380="n/a",0,IF(BI$3&lt;=$C407,0,IF(BI$3&gt;($F$380+$C407),INDEX($D$392:$W$392,,$C407)-SUM($D407:BH407),INDEX($D$392:$W$392,,$C407)/$F$380)))</f>
        <v>0</v>
      </c>
      <c r="BJ407" s="7">
        <f>IF($F$380="n/a",0,IF(BJ$3&lt;=$C407,0,IF(BJ$3&gt;($F$380+$C407),INDEX($D$392:$W$392,,$C407)-SUM($D407:BI407),INDEX($D$392:$W$392,,$C407)/$F$380)))</f>
        <v>0</v>
      </c>
      <c r="BK407" s="7">
        <f>IF($F$380="n/a",0,IF(BK$3&lt;=$C407,0,IF(BK$3&gt;($F$380+$C407),INDEX($D$392:$W$392,,$C407)-SUM($D407:BJ407),INDEX($D$392:$W$392,,$C407)/$F$380)))</f>
        <v>0</v>
      </c>
    </row>
    <row r="408" spans="2:63" hidden="1" outlineLevel="1">
      <c r="B408" s="14">
        <v>2026</v>
      </c>
      <c r="C408">
        <v>14</v>
      </c>
      <c r="D408" s="7"/>
      <c r="E408" s="7">
        <f>IF($F$380="n/a",0,IF(E$3&lt;=$C408,0,IF(E$3&gt;($F$380+$C408),INDEX($D$392:$W$392,,$C408)-SUM($D408:D408),INDEX($D$392:$W$392,,$C408)/$F$380)))</f>
        <v>0</v>
      </c>
      <c r="F408" s="7">
        <f>IF($F$380="n/a",0,IF(F$3&lt;=$C408,0,IF(F$3&gt;($F$380+$C408),INDEX($D$392:$W$392,,$C408)-SUM($D408:E408),INDEX($D$392:$W$392,,$C408)/$F$380)))</f>
        <v>0</v>
      </c>
      <c r="G408" s="7">
        <f>IF($F$380="n/a",0,IF(G$3&lt;=$C408,0,IF(G$3&gt;($F$380+$C408),INDEX($D$392:$W$392,,$C408)-SUM($D408:F408),INDEX($D$392:$W$392,,$C408)/$F$380)))</f>
        <v>0</v>
      </c>
      <c r="H408" s="10">
        <f>IF($F$380="n/a",0,IF(H$3&lt;=$C408,0,IF(H$3&gt;($F$380+$C408),INDEX($D$392:$W$392,,$C408)-SUM($D408:G408),INDEX($D$392:$W$392,,$C408)/$F$380)))</f>
        <v>0</v>
      </c>
      <c r="I408" s="11">
        <f>IF($F$380="n/a",0,IF(I$3&lt;=$C408,0,IF(I$3&gt;($F$380+$C408),INDEX($D$392:$W$392,,$C408)-SUM($D408:H408),INDEX($D$392:$W$392,,$C408)/$F$380)))</f>
        <v>0</v>
      </c>
      <c r="J408" s="7">
        <f>IF($F$380="n/a",0,IF(J$3&lt;=$C408,0,IF(J$3&gt;($F$380+$C408),INDEX($D$392:$W$392,,$C408)-SUM($D408:I408),INDEX($D$392:$W$392,,$C408)/$F$380)))</f>
        <v>0</v>
      </c>
      <c r="K408" s="7">
        <f>IF($F$380="n/a",0,IF(K$3&lt;=$C408,0,IF(K$3&gt;($F$380+$C408),INDEX($D$392:$W$392,,$C408)-SUM($D408:J408),INDEX($D$392:$W$392,,$C408)/$F$380)))</f>
        <v>0</v>
      </c>
      <c r="L408" s="7">
        <f>IF($F$380="n/a",0,IF(L$3&lt;=$C408,0,IF(L$3&gt;($F$380+$C408),INDEX($D$392:$W$392,,$C408)-SUM($D408:K408),INDEX($D$392:$W$392,,$C408)/$F$380)))</f>
        <v>0</v>
      </c>
      <c r="M408" s="7">
        <f>IF($F$380="n/a",0,IF(M$3&lt;=$C408,0,IF(M$3&gt;($F$380+$C408),INDEX($D$392:$W$392,,$C408)-SUM($D408:L408),INDEX($D$392:$W$392,,$C408)/$F$380)))</f>
        <v>0</v>
      </c>
      <c r="N408" s="7">
        <f>IF($F$380="n/a",0,IF(N$3&lt;=$C408,0,IF(N$3&gt;($F$380+$C408),INDEX($D$392:$W$392,,$C408)-SUM($D408:M408),INDEX($D$392:$W$392,,$C408)/$F$380)))</f>
        <v>0</v>
      </c>
      <c r="O408" s="7">
        <f>IF($F$380="n/a",0,IF(O$3&lt;=$C408,0,IF(O$3&gt;($F$380+$C408),INDEX($D$392:$W$392,,$C408)-SUM($D408:N408),INDEX($D$392:$W$392,,$C408)/$F$380)))</f>
        <v>0</v>
      </c>
      <c r="P408" s="7">
        <f>IF($F$380="n/a",0,IF(P$3&lt;=$C408,0,IF(P$3&gt;($F$380+$C408),INDEX($D$392:$W$392,,$C408)-SUM($D408:O408),INDEX($D$392:$W$392,,$C408)/$F$380)))</f>
        <v>0</v>
      </c>
      <c r="Q408" s="7">
        <f>IF($F$380="n/a",0,IF(Q$3&lt;=$C408,0,IF(Q$3&gt;($F$380+$C408),INDEX($D$392:$W$392,,$C408)-SUM($D408:P408),INDEX($D$392:$W$392,,$C408)/$F$380)))</f>
        <v>0</v>
      </c>
      <c r="R408" s="7">
        <f>IF($F$380="n/a",0,IF(R$3&lt;=$C408,0,IF(R$3&gt;($F$380+$C408),INDEX($D$392:$W$392,,$C408)-SUM($D408:Q408),INDEX($D$392:$W$392,,$C408)/$F$380)))</f>
        <v>0</v>
      </c>
      <c r="S408" s="7">
        <f>IF($F$380="n/a",0,IF(S$3&lt;=$C408,0,IF(S$3&gt;($F$380+$C408),INDEX($D$392:$W$392,,$C408)-SUM($D408:R408),INDEX($D$392:$W$392,,$C408)/$F$380)))</f>
        <v>0</v>
      </c>
      <c r="T408" s="7">
        <f>IF($F$380="n/a",0,IF(T$3&lt;=$C408,0,IF(T$3&gt;($F$380+$C408),INDEX($D$392:$W$392,,$C408)-SUM($D408:S408),INDEX($D$392:$W$392,,$C408)/$F$380)))</f>
        <v>0</v>
      </c>
      <c r="U408" s="7">
        <f>IF($F$380="n/a",0,IF(U$3&lt;=$C408,0,IF(U$3&gt;($F$380+$C408),INDEX($D$392:$W$392,,$C408)-SUM($D408:T408),INDEX($D$392:$W$392,,$C408)/$F$380)))</f>
        <v>0</v>
      </c>
      <c r="V408" s="7">
        <f>IF($F$380="n/a",0,IF(V$3&lt;=$C408,0,IF(V$3&gt;($F$380+$C408),INDEX($D$392:$W$392,,$C408)-SUM($D408:U408),INDEX($D$392:$W$392,,$C408)/$F$380)))</f>
        <v>0</v>
      </c>
      <c r="W408" s="7">
        <f>IF($F$380="n/a",0,IF(W$3&lt;=$C408,0,IF(W$3&gt;($F$380+$C408),INDEX($D$392:$W$392,,$C408)-SUM($D408:V408),INDEX($D$392:$W$392,,$C408)/$F$380)))</f>
        <v>0</v>
      </c>
      <c r="X408" s="7">
        <f>IF($F$380="n/a",0,IF(X$3&lt;=$C408,0,IF(X$3&gt;($F$380+$C408),INDEX($D$392:$W$392,,$C408)-SUM($D408:W408),INDEX($D$392:$W$392,,$C408)/$F$380)))</f>
        <v>0</v>
      </c>
      <c r="Y408" s="7">
        <f>IF($F$380="n/a",0,IF(Y$3&lt;=$C408,0,IF(Y$3&gt;($F$380+$C408),INDEX($D$392:$W$392,,$C408)-SUM($D408:X408),INDEX($D$392:$W$392,,$C408)/$F$380)))</f>
        <v>0</v>
      </c>
      <c r="Z408" s="7">
        <f>IF($F$380="n/a",0,IF(Z$3&lt;=$C408,0,IF(Z$3&gt;($F$380+$C408),INDEX($D$392:$W$392,,$C408)-SUM($D408:Y408),INDEX($D$392:$W$392,,$C408)/$F$380)))</f>
        <v>0</v>
      </c>
      <c r="AA408" s="7">
        <f>IF($F$380="n/a",0,IF(AA$3&lt;=$C408,0,IF(AA$3&gt;($F$380+$C408),INDEX($D$392:$W$392,,$C408)-SUM($D408:Z408),INDEX($D$392:$W$392,,$C408)/$F$380)))</f>
        <v>0</v>
      </c>
      <c r="AB408" s="7">
        <f>IF($F$380="n/a",0,IF(AB$3&lt;=$C408,0,IF(AB$3&gt;($F$380+$C408),INDEX($D$392:$W$392,,$C408)-SUM($D408:AA408),INDEX($D$392:$W$392,,$C408)/$F$380)))</f>
        <v>0</v>
      </c>
      <c r="AC408" s="7">
        <f>IF($F$380="n/a",0,IF(AC$3&lt;=$C408,0,IF(AC$3&gt;($F$380+$C408),INDEX($D$392:$W$392,,$C408)-SUM($D408:AB408),INDEX($D$392:$W$392,,$C408)/$F$380)))</f>
        <v>0</v>
      </c>
      <c r="AD408" s="7">
        <f>IF($F$380="n/a",0,IF(AD$3&lt;=$C408,0,IF(AD$3&gt;($F$380+$C408),INDEX($D$392:$W$392,,$C408)-SUM($D408:AC408),INDEX($D$392:$W$392,,$C408)/$F$380)))</f>
        <v>0</v>
      </c>
      <c r="AE408" s="7">
        <f>IF($F$380="n/a",0,IF(AE$3&lt;=$C408,0,IF(AE$3&gt;($F$380+$C408),INDEX($D$392:$W$392,,$C408)-SUM($D408:AD408),INDEX($D$392:$W$392,,$C408)/$F$380)))</f>
        <v>0</v>
      </c>
      <c r="AF408" s="7">
        <f>IF($F$380="n/a",0,IF(AF$3&lt;=$C408,0,IF(AF$3&gt;($F$380+$C408),INDEX($D$392:$W$392,,$C408)-SUM($D408:AE408),INDEX($D$392:$W$392,,$C408)/$F$380)))</f>
        <v>0</v>
      </c>
      <c r="AG408" s="7">
        <f>IF($F$380="n/a",0,IF(AG$3&lt;=$C408,0,IF(AG$3&gt;($F$380+$C408),INDEX($D$392:$W$392,,$C408)-SUM($D408:AF408),INDEX($D$392:$W$392,,$C408)/$F$380)))</f>
        <v>0</v>
      </c>
      <c r="AH408" s="7">
        <f>IF($F$380="n/a",0,IF(AH$3&lt;=$C408,0,IF(AH$3&gt;($F$380+$C408),INDEX($D$392:$W$392,,$C408)-SUM($D408:AG408),INDEX($D$392:$W$392,,$C408)/$F$380)))</f>
        <v>0</v>
      </c>
      <c r="AI408" s="7">
        <f>IF($F$380="n/a",0,IF(AI$3&lt;=$C408,0,IF(AI$3&gt;($F$380+$C408),INDEX($D$392:$W$392,,$C408)-SUM($D408:AH408),INDEX($D$392:$W$392,,$C408)/$F$380)))</f>
        <v>0</v>
      </c>
      <c r="AJ408" s="7">
        <f>IF($F$380="n/a",0,IF(AJ$3&lt;=$C408,0,IF(AJ$3&gt;($F$380+$C408),INDEX($D$392:$W$392,,$C408)-SUM($D408:AI408),INDEX($D$392:$W$392,,$C408)/$F$380)))</f>
        <v>0</v>
      </c>
      <c r="AK408" s="7">
        <f>IF($F$380="n/a",0,IF(AK$3&lt;=$C408,0,IF(AK$3&gt;($F$380+$C408),INDEX($D$392:$W$392,,$C408)-SUM($D408:AJ408),INDEX($D$392:$W$392,,$C408)/$F$380)))</f>
        <v>0</v>
      </c>
      <c r="AL408" s="7">
        <f>IF($F$380="n/a",0,IF(AL$3&lt;=$C408,0,IF(AL$3&gt;($F$380+$C408),INDEX($D$392:$W$392,,$C408)-SUM($D408:AK408),INDEX($D$392:$W$392,,$C408)/$F$380)))</f>
        <v>0</v>
      </c>
      <c r="AM408" s="7">
        <f>IF($F$380="n/a",0,IF(AM$3&lt;=$C408,0,IF(AM$3&gt;($F$380+$C408),INDEX($D$392:$W$392,,$C408)-SUM($D408:AL408),INDEX($D$392:$W$392,,$C408)/$F$380)))</f>
        <v>0</v>
      </c>
      <c r="AN408" s="7">
        <f>IF($F$380="n/a",0,IF(AN$3&lt;=$C408,0,IF(AN$3&gt;($F$380+$C408),INDEX($D$392:$W$392,,$C408)-SUM($D408:AM408),INDEX($D$392:$W$392,,$C408)/$F$380)))</f>
        <v>0</v>
      </c>
      <c r="AO408" s="7">
        <f>IF($F$380="n/a",0,IF(AO$3&lt;=$C408,0,IF(AO$3&gt;($F$380+$C408),INDEX($D$392:$W$392,,$C408)-SUM($D408:AN408),INDEX($D$392:$W$392,,$C408)/$F$380)))</f>
        <v>0</v>
      </c>
      <c r="AP408" s="7">
        <f>IF($F$380="n/a",0,IF(AP$3&lt;=$C408,0,IF(AP$3&gt;($F$380+$C408),INDEX($D$392:$W$392,,$C408)-SUM($D408:AO408),INDEX($D$392:$W$392,,$C408)/$F$380)))</f>
        <v>0</v>
      </c>
      <c r="AQ408" s="7">
        <f>IF($F$380="n/a",0,IF(AQ$3&lt;=$C408,0,IF(AQ$3&gt;($F$380+$C408),INDEX($D$392:$W$392,,$C408)-SUM($D408:AP408),INDEX($D$392:$W$392,,$C408)/$F$380)))</f>
        <v>0</v>
      </c>
      <c r="AR408" s="7">
        <f>IF($F$380="n/a",0,IF(AR$3&lt;=$C408,0,IF(AR$3&gt;($F$380+$C408),INDEX($D$392:$W$392,,$C408)-SUM($D408:AQ408),INDEX($D$392:$W$392,,$C408)/$F$380)))</f>
        <v>0</v>
      </c>
      <c r="AS408" s="7">
        <f>IF($F$380="n/a",0,IF(AS$3&lt;=$C408,0,IF(AS$3&gt;($F$380+$C408),INDEX($D$392:$W$392,,$C408)-SUM($D408:AR408),INDEX($D$392:$W$392,,$C408)/$F$380)))</f>
        <v>0</v>
      </c>
      <c r="AT408" s="7">
        <f>IF($F$380="n/a",0,IF(AT$3&lt;=$C408,0,IF(AT$3&gt;($F$380+$C408),INDEX($D$392:$W$392,,$C408)-SUM($D408:AS408),INDEX($D$392:$W$392,,$C408)/$F$380)))</f>
        <v>0</v>
      </c>
      <c r="AU408" s="7">
        <f>IF($F$380="n/a",0,IF(AU$3&lt;=$C408,0,IF(AU$3&gt;($F$380+$C408),INDEX($D$392:$W$392,,$C408)-SUM($D408:AT408),INDEX($D$392:$W$392,,$C408)/$F$380)))</f>
        <v>0</v>
      </c>
      <c r="AV408" s="7">
        <f>IF($F$380="n/a",0,IF(AV$3&lt;=$C408,0,IF(AV$3&gt;($F$380+$C408),INDEX($D$392:$W$392,,$C408)-SUM($D408:AU408),INDEX($D$392:$W$392,,$C408)/$F$380)))</f>
        <v>0</v>
      </c>
      <c r="AW408" s="7">
        <f>IF($F$380="n/a",0,IF(AW$3&lt;=$C408,0,IF(AW$3&gt;($F$380+$C408),INDEX($D$392:$W$392,,$C408)-SUM($D408:AV408),INDEX($D$392:$W$392,,$C408)/$F$380)))</f>
        <v>0</v>
      </c>
      <c r="AX408" s="7">
        <f>IF($F$380="n/a",0,IF(AX$3&lt;=$C408,0,IF(AX$3&gt;($F$380+$C408),INDEX($D$392:$W$392,,$C408)-SUM($D408:AW408),INDEX($D$392:$W$392,,$C408)/$F$380)))</f>
        <v>0</v>
      </c>
      <c r="AY408" s="7">
        <f>IF($F$380="n/a",0,IF(AY$3&lt;=$C408,0,IF(AY$3&gt;($F$380+$C408),INDEX($D$392:$W$392,,$C408)-SUM($D408:AX408),INDEX($D$392:$W$392,,$C408)/$F$380)))</f>
        <v>0</v>
      </c>
      <c r="AZ408" s="7">
        <f>IF($F$380="n/a",0,IF(AZ$3&lt;=$C408,0,IF(AZ$3&gt;($F$380+$C408),INDEX($D$392:$W$392,,$C408)-SUM($D408:AY408),INDEX($D$392:$W$392,,$C408)/$F$380)))</f>
        <v>0</v>
      </c>
      <c r="BA408" s="7">
        <f>IF($F$380="n/a",0,IF(BA$3&lt;=$C408,0,IF(BA$3&gt;($F$380+$C408),INDEX($D$392:$W$392,,$C408)-SUM($D408:AZ408),INDEX($D$392:$W$392,,$C408)/$F$380)))</f>
        <v>0</v>
      </c>
      <c r="BB408" s="7">
        <f>IF($F$380="n/a",0,IF(BB$3&lt;=$C408,0,IF(BB$3&gt;($F$380+$C408),INDEX($D$392:$W$392,,$C408)-SUM($D408:BA408),INDEX($D$392:$W$392,,$C408)/$F$380)))</f>
        <v>0</v>
      </c>
      <c r="BC408" s="7">
        <f>IF($F$380="n/a",0,IF(BC$3&lt;=$C408,0,IF(BC$3&gt;($F$380+$C408),INDEX($D$392:$W$392,,$C408)-SUM($D408:BB408),INDEX($D$392:$W$392,,$C408)/$F$380)))</f>
        <v>0</v>
      </c>
      <c r="BD408" s="7">
        <f>IF($F$380="n/a",0,IF(BD$3&lt;=$C408,0,IF(BD$3&gt;($F$380+$C408),INDEX($D$392:$W$392,,$C408)-SUM($D408:BC408),INDEX($D$392:$W$392,,$C408)/$F$380)))</f>
        <v>0</v>
      </c>
      <c r="BE408" s="7">
        <f>IF($F$380="n/a",0,IF(BE$3&lt;=$C408,0,IF(BE$3&gt;($F$380+$C408),INDEX($D$392:$W$392,,$C408)-SUM($D408:BD408),INDEX($D$392:$W$392,,$C408)/$F$380)))</f>
        <v>0</v>
      </c>
      <c r="BF408" s="7">
        <f>IF($F$380="n/a",0,IF(BF$3&lt;=$C408,0,IF(BF$3&gt;($F$380+$C408),INDEX($D$392:$W$392,,$C408)-SUM($D408:BE408),INDEX($D$392:$W$392,,$C408)/$F$380)))</f>
        <v>0</v>
      </c>
      <c r="BG408" s="7">
        <f>IF($F$380="n/a",0,IF(BG$3&lt;=$C408,0,IF(BG$3&gt;($F$380+$C408),INDEX($D$392:$W$392,,$C408)-SUM($D408:BF408),INDEX($D$392:$W$392,,$C408)/$F$380)))</f>
        <v>0</v>
      </c>
      <c r="BH408" s="7">
        <f>IF($F$380="n/a",0,IF(BH$3&lt;=$C408,0,IF(BH$3&gt;($F$380+$C408),INDEX($D$392:$W$392,,$C408)-SUM($D408:BG408),INDEX($D$392:$W$392,,$C408)/$F$380)))</f>
        <v>0</v>
      </c>
      <c r="BI408" s="7">
        <f>IF($F$380="n/a",0,IF(BI$3&lt;=$C408,0,IF(BI$3&gt;($F$380+$C408),INDEX($D$392:$W$392,,$C408)-SUM($D408:BH408),INDEX($D$392:$W$392,,$C408)/$F$380)))</f>
        <v>0</v>
      </c>
      <c r="BJ408" s="7">
        <f>IF($F$380="n/a",0,IF(BJ$3&lt;=$C408,0,IF(BJ$3&gt;($F$380+$C408),INDEX($D$392:$W$392,,$C408)-SUM($D408:BI408),INDEX($D$392:$W$392,,$C408)/$F$380)))</f>
        <v>0</v>
      </c>
      <c r="BK408" s="7">
        <f>IF($F$380="n/a",0,IF(BK$3&lt;=$C408,0,IF(BK$3&gt;($F$380+$C408),INDEX($D$392:$W$392,,$C408)-SUM($D408:BJ408),INDEX($D$392:$W$392,,$C408)/$F$380)))</f>
        <v>0</v>
      </c>
    </row>
    <row r="409" spans="2:63" hidden="1" outlineLevel="1">
      <c r="B409" s="14">
        <v>2027</v>
      </c>
      <c r="C409">
        <v>15</v>
      </c>
      <c r="D409" s="7"/>
      <c r="E409" s="7">
        <f>IF($F$380="n/a",0,IF(E$3&lt;=$C409,0,IF(E$3&gt;($F$380+$C409),INDEX($D$392:$W$392,,$C409)-SUM($D409:D409),INDEX($D$392:$W$392,,$C409)/$F$380)))</f>
        <v>0</v>
      </c>
      <c r="F409" s="7">
        <f>IF($F$380="n/a",0,IF(F$3&lt;=$C409,0,IF(F$3&gt;($F$380+$C409),INDEX($D$392:$W$392,,$C409)-SUM($D409:E409),INDEX($D$392:$W$392,,$C409)/$F$380)))</f>
        <v>0</v>
      </c>
      <c r="G409" s="7">
        <f>IF($F$380="n/a",0,IF(G$3&lt;=$C409,0,IF(G$3&gt;($F$380+$C409),INDEX($D$392:$W$392,,$C409)-SUM($D409:F409),INDEX($D$392:$W$392,,$C409)/$F$380)))</f>
        <v>0</v>
      </c>
      <c r="H409" s="10">
        <f>IF($F$380="n/a",0,IF(H$3&lt;=$C409,0,IF(H$3&gt;($F$380+$C409),INDEX($D$392:$W$392,,$C409)-SUM($D409:G409),INDEX($D$392:$W$392,,$C409)/$F$380)))</f>
        <v>0</v>
      </c>
      <c r="I409" s="11">
        <f>IF($F$380="n/a",0,IF(I$3&lt;=$C409,0,IF(I$3&gt;($F$380+$C409),INDEX($D$392:$W$392,,$C409)-SUM($D409:H409),INDEX($D$392:$W$392,,$C409)/$F$380)))</f>
        <v>0</v>
      </c>
      <c r="J409" s="7">
        <f>IF($F$380="n/a",0,IF(J$3&lt;=$C409,0,IF(J$3&gt;($F$380+$C409),INDEX($D$392:$W$392,,$C409)-SUM($D409:I409),INDEX($D$392:$W$392,,$C409)/$F$380)))</f>
        <v>0</v>
      </c>
      <c r="K409" s="7">
        <f>IF($F$380="n/a",0,IF(K$3&lt;=$C409,0,IF(K$3&gt;($F$380+$C409),INDEX($D$392:$W$392,,$C409)-SUM($D409:J409),INDEX($D$392:$W$392,,$C409)/$F$380)))</f>
        <v>0</v>
      </c>
      <c r="L409" s="7">
        <f>IF($F$380="n/a",0,IF(L$3&lt;=$C409,0,IF(L$3&gt;($F$380+$C409),INDEX($D$392:$W$392,,$C409)-SUM($D409:K409),INDEX($D$392:$W$392,,$C409)/$F$380)))</f>
        <v>0</v>
      </c>
      <c r="M409" s="7">
        <f>IF($F$380="n/a",0,IF(M$3&lt;=$C409,0,IF(M$3&gt;($F$380+$C409),INDEX($D$392:$W$392,,$C409)-SUM($D409:L409),INDEX($D$392:$W$392,,$C409)/$F$380)))</f>
        <v>0</v>
      </c>
      <c r="N409" s="7">
        <f>IF($F$380="n/a",0,IF(N$3&lt;=$C409,0,IF(N$3&gt;($F$380+$C409),INDEX($D$392:$W$392,,$C409)-SUM($D409:M409),INDEX($D$392:$W$392,,$C409)/$F$380)))</f>
        <v>0</v>
      </c>
      <c r="O409" s="7">
        <f>IF($F$380="n/a",0,IF(O$3&lt;=$C409,0,IF(O$3&gt;($F$380+$C409),INDEX($D$392:$W$392,,$C409)-SUM($D409:N409),INDEX($D$392:$W$392,,$C409)/$F$380)))</f>
        <v>0</v>
      </c>
      <c r="P409" s="7">
        <f>IF($F$380="n/a",0,IF(P$3&lt;=$C409,0,IF(P$3&gt;($F$380+$C409),INDEX($D$392:$W$392,,$C409)-SUM($D409:O409),INDEX($D$392:$W$392,,$C409)/$F$380)))</f>
        <v>0</v>
      </c>
      <c r="Q409" s="7">
        <f>IF($F$380="n/a",0,IF(Q$3&lt;=$C409,0,IF(Q$3&gt;($F$380+$C409),INDEX($D$392:$W$392,,$C409)-SUM($D409:P409),INDEX($D$392:$W$392,,$C409)/$F$380)))</f>
        <v>0</v>
      </c>
      <c r="R409" s="7">
        <f>IF($F$380="n/a",0,IF(R$3&lt;=$C409,0,IF(R$3&gt;($F$380+$C409),INDEX($D$392:$W$392,,$C409)-SUM($D409:Q409),INDEX($D$392:$W$392,,$C409)/$F$380)))</f>
        <v>0</v>
      </c>
      <c r="S409" s="7">
        <f>IF($F$380="n/a",0,IF(S$3&lt;=$C409,0,IF(S$3&gt;($F$380+$C409),INDEX($D$392:$W$392,,$C409)-SUM($D409:R409),INDEX($D$392:$W$392,,$C409)/$F$380)))</f>
        <v>0</v>
      </c>
      <c r="T409" s="7">
        <f>IF($F$380="n/a",0,IF(T$3&lt;=$C409,0,IF(T$3&gt;($F$380+$C409),INDEX($D$392:$W$392,,$C409)-SUM($D409:S409),INDEX($D$392:$W$392,,$C409)/$F$380)))</f>
        <v>0</v>
      </c>
      <c r="U409" s="7">
        <f>IF($F$380="n/a",0,IF(U$3&lt;=$C409,0,IF(U$3&gt;($F$380+$C409),INDEX($D$392:$W$392,,$C409)-SUM($D409:T409),INDEX($D$392:$W$392,,$C409)/$F$380)))</f>
        <v>0</v>
      </c>
      <c r="V409" s="7">
        <f>IF($F$380="n/a",0,IF(V$3&lt;=$C409,0,IF(V$3&gt;($F$380+$C409),INDEX($D$392:$W$392,,$C409)-SUM($D409:U409),INDEX($D$392:$W$392,,$C409)/$F$380)))</f>
        <v>0</v>
      </c>
      <c r="W409" s="7">
        <f>IF($F$380="n/a",0,IF(W$3&lt;=$C409,0,IF(W$3&gt;($F$380+$C409),INDEX($D$392:$W$392,,$C409)-SUM($D409:V409),INDEX($D$392:$W$392,,$C409)/$F$380)))</f>
        <v>0</v>
      </c>
      <c r="X409" s="7">
        <f>IF($F$380="n/a",0,IF(X$3&lt;=$C409,0,IF(X$3&gt;($F$380+$C409),INDEX($D$392:$W$392,,$C409)-SUM($D409:W409),INDEX($D$392:$W$392,,$C409)/$F$380)))</f>
        <v>0</v>
      </c>
      <c r="Y409" s="7">
        <f>IF($F$380="n/a",0,IF(Y$3&lt;=$C409,0,IF(Y$3&gt;($F$380+$C409),INDEX($D$392:$W$392,,$C409)-SUM($D409:X409),INDEX($D$392:$W$392,,$C409)/$F$380)))</f>
        <v>0</v>
      </c>
      <c r="Z409" s="7">
        <f>IF($F$380="n/a",0,IF(Z$3&lt;=$C409,0,IF(Z$3&gt;($F$380+$C409),INDEX($D$392:$W$392,,$C409)-SUM($D409:Y409),INDEX($D$392:$W$392,,$C409)/$F$380)))</f>
        <v>0</v>
      </c>
      <c r="AA409" s="7">
        <f>IF($F$380="n/a",0,IF(AA$3&lt;=$C409,0,IF(AA$3&gt;($F$380+$C409),INDEX($D$392:$W$392,,$C409)-SUM($D409:Z409),INDEX($D$392:$W$392,,$C409)/$F$380)))</f>
        <v>0</v>
      </c>
      <c r="AB409" s="7">
        <f>IF($F$380="n/a",0,IF(AB$3&lt;=$C409,0,IF(AB$3&gt;($F$380+$C409),INDEX($D$392:$W$392,,$C409)-SUM($D409:AA409),INDEX($D$392:$W$392,,$C409)/$F$380)))</f>
        <v>0</v>
      </c>
      <c r="AC409" s="7">
        <f>IF($F$380="n/a",0,IF(AC$3&lt;=$C409,0,IF(AC$3&gt;($F$380+$C409),INDEX($D$392:$W$392,,$C409)-SUM($D409:AB409),INDEX($D$392:$W$392,,$C409)/$F$380)))</f>
        <v>0</v>
      </c>
      <c r="AD409" s="7">
        <f>IF($F$380="n/a",0,IF(AD$3&lt;=$C409,0,IF(AD$3&gt;($F$380+$C409),INDEX($D$392:$W$392,,$C409)-SUM($D409:AC409),INDEX($D$392:$W$392,,$C409)/$F$380)))</f>
        <v>0</v>
      </c>
      <c r="AE409" s="7">
        <f>IF($F$380="n/a",0,IF(AE$3&lt;=$C409,0,IF(AE$3&gt;($F$380+$C409),INDEX($D$392:$W$392,,$C409)-SUM($D409:AD409),INDEX($D$392:$W$392,,$C409)/$F$380)))</f>
        <v>0</v>
      </c>
      <c r="AF409" s="7">
        <f>IF($F$380="n/a",0,IF(AF$3&lt;=$C409,0,IF(AF$3&gt;($F$380+$C409),INDEX($D$392:$W$392,,$C409)-SUM($D409:AE409),INDEX($D$392:$W$392,,$C409)/$F$380)))</f>
        <v>0</v>
      </c>
      <c r="AG409" s="7">
        <f>IF($F$380="n/a",0,IF(AG$3&lt;=$C409,0,IF(AG$3&gt;($F$380+$C409),INDEX($D$392:$W$392,,$C409)-SUM($D409:AF409),INDEX($D$392:$W$392,,$C409)/$F$380)))</f>
        <v>0</v>
      </c>
      <c r="AH409" s="7">
        <f>IF($F$380="n/a",0,IF(AH$3&lt;=$C409,0,IF(AH$3&gt;($F$380+$C409),INDEX($D$392:$W$392,,$C409)-SUM($D409:AG409),INDEX($D$392:$W$392,,$C409)/$F$380)))</f>
        <v>0</v>
      </c>
      <c r="AI409" s="7">
        <f>IF($F$380="n/a",0,IF(AI$3&lt;=$C409,0,IF(AI$3&gt;($F$380+$C409),INDEX($D$392:$W$392,,$C409)-SUM($D409:AH409),INDEX($D$392:$W$392,,$C409)/$F$380)))</f>
        <v>0</v>
      </c>
      <c r="AJ409" s="7">
        <f>IF($F$380="n/a",0,IF(AJ$3&lt;=$C409,0,IF(AJ$3&gt;($F$380+$C409),INDEX($D$392:$W$392,,$C409)-SUM($D409:AI409),INDEX($D$392:$W$392,,$C409)/$F$380)))</f>
        <v>0</v>
      </c>
      <c r="AK409" s="7">
        <f>IF($F$380="n/a",0,IF(AK$3&lt;=$C409,0,IF(AK$3&gt;($F$380+$C409),INDEX($D$392:$W$392,,$C409)-SUM($D409:AJ409),INDEX($D$392:$W$392,,$C409)/$F$380)))</f>
        <v>0</v>
      </c>
      <c r="AL409" s="7">
        <f>IF($F$380="n/a",0,IF(AL$3&lt;=$C409,0,IF(AL$3&gt;($F$380+$C409),INDEX($D$392:$W$392,,$C409)-SUM($D409:AK409),INDEX($D$392:$W$392,,$C409)/$F$380)))</f>
        <v>0</v>
      </c>
      <c r="AM409" s="7">
        <f>IF($F$380="n/a",0,IF(AM$3&lt;=$C409,0,IF(AM$3&gt;($F$380+$C409),INDEX($D$392:$W$392,,$C409)-SUM($D409:AL409),INDEX($D$392:$W$392,,$C409)/$F$380)))</f>
        <v>0</v>
      </c>
      <c r="AN409" s="7">
        <f>IF($F$380="n/a",0,IF(AN$3&lt;=$C409,0,IF(AN$3&gt;($F$380+$C409),INDEX($D$392:$W$392,,$C409)-SUM($D409:AM409),INDEX($D$392:$W$392,,$C409)/$F$380)))</f>
        <v>0</v>
      </c>
      <c r="AO409" s="7">
        <f>IF($F$380="n/a",0,IF(AO$3&lt;=$C409,0,IF(AO$3&gt;($F$380+$C409),INDEX($D$392:$W$392,,$C409)-SUM($D409:AN409),INDEX($D$392:$W$392,,$C409)/$F$380)))</f>
        <v>0</v>
      </c>
      <c r="AP409" s="7">
        <f>IF($F$380="n/a",0,IF(AP$3&lt;=$C409,0,IF(AP$3&gt;($F$380+$C409),INDEX($D$392:$W$392,,$C409)-SUM($D409:AO409),INDEX($D$392:$W$392,,$C409)/$F$380)))</f>
        <v>0</v>
      </c>
      <c r="AQ409" s="7">
        <f>IF($F$380="n/a",0,IF(AQ$3&lt;=$C409,0,IF(AQ$3&gt;($F$380+$C409),INDEX($D$392:$W$392,,$C409)-SUM($D409:AP409),INDEX($D$392:$W$392,,$C409)/$F$380)))</f>
        <v>0</v>
      </c>
      <c r="AR409" s="7">
        <f>IF($F$380="n/a",0,IF(AR$3&lt;=$C409,0,IF(AR$3&gt;($F$380+$C409),INDEX($D$392:$W$392,,$C409)-SUM($D409:AQ409),INDEX($D$392:$W$392,,$C409)/$F$380)))</f>
        <v>0</v>
      </c>
      <c r="AS409" s="7">
        <f>IF($F$380="n/a",0,IF(AS$3&lt;=$C409,0,IF(AS$3&gt;($F$380+$C409),INDEX($D$392:$W$392,,$C409)-SUM($D409:AR409),INDEX($D$392:$W$392,,$C409)/$F$380)))</f>
        <v>0</v>
      </c>
      <c r="AT409" s="7">
        <f>IF($F$380="n/a",0,IF(AT$3&lt;=$C409,0,IF(AT$3&gt;($F$380+$C409),INDEX($D$392:$W$392,,$C409)-SUM($D409:AS409),INDEX($D$392:$W$392,,$C409)/$F$380)))</f>
        <v>0</v>
      </c>
      <c r="AU409" s="7">
        <f>IF($F$380="n/a",0,IF(AU$3&lt;=$C409,0,IF(AU$3&gt;($F$380+$C409),INDEX($D$392:$W$392,,$C409)-SUM($D409:AT409),INDEX($D$392:$W$392,,$C409)/$F$380)))</f>
        <v>0</v>
      </c>
      <c r="AV409" s="7">
        <f>IF($F$380="n/a",0,IF(AV$3&lt;=$C409,0,IF(AV$3&gt;($F$380+$C409),INDEX($D$392:$W$392,,$C409)-SUM($D409:AU409),INDEX($D$392:$W$392,,$C409)/$F$380)))</f>
        <v>0</v>
      </c>
      <c r="AW409" s="7">
        <f>IF($F$380="n/a",0,IF(AW$3&lt;=$C409,0,IF(AW$3&gt;($F$380+$C409),INDEX($D$392:$W$392,,$C409)-SUM($D409:AV409),INDEX($D$392:$W$392,,$C409)/$F$380)))</f>
        <v>0</v>
      </c>
      <c r="AX409" s="7">
        <f>IF($F$380="n/a",0,IF(AX$3&lt;=$C409,0,IF(AX$3&gt;($F$380+$C409),INDEX($D$392:$W$392,,$C409)-SUM($D409:AW409),INDEX($D$392:$W$392,,$C409)/$F$380)))</f>
        <v>0</v>
      </c>
      <c r="AY409" s="7">
        <f>IF($F$380="n/a",0,IF(AY$3&lt;=$C409,0,IF(AY$3&gt;($F$380+$C409),INDEX($D$392:$W$392,,$C409)-SUM($D409:AX409),INDEX($D$392:$W$392,,$C409)/$F$380)))</f>
        <v>0</v>
      </c>
      <c r="AZ409" s="7">
        <f>IF($F$380="n/a",0,IF(AZ$3&lt;=$C409,0,IF(AZ$3&gt;($F$380+$C409),INDEX($D$392:$W$392,,$C409)-SUM($D409:AY409),INDEX($D$392:$W$392,,$C409)/$F$380)))</f>
        <v>0</v>
      </c>
      <c r="BA409" s="7">
        <f>IF($F$380="n/a",0,IF(BA$3&lt;=$C409,0,IF(BA$3&gt;($F$380+$C409),INDEX($D$392:$W$392,,$C409)-SUM($D409:AZ409),INDEX($D$392:$W$392,,$C409)/$F$380)))</f>
        <v>0</v>
      </c>
      <c r="BB409" s="7">
        <f>IF($F$380="n/a",0,IF(BB$3&lt;=$C409,0,IF(BB$3&gt;($F$380+$C409),INDEX($D$392:$W$392,,$C409)-SUM($D409:BA409),INDEX($D$392:$W$392,,$C409)/$F$380)))</f>
        <v>0</v>
      </c>
      <c r="BC409" s="7">
        <f>IF($F$380="n/a",0,IF(BC$3&lt;=$C409,0,IF(BC$3&gt;($F$380+$C409),INDEX($D$392:$W$392,,$C409)-SUM($D409:BB409),INDEX($D$392:$W$392,,$C409)/$F$380)))</f>
        <v>0</v>
      </c>
      <c r="BD409" s="7">
        <f>IF($F$380="n/a",0,IF(BD$3&lt;=$C409,0,IF(BD$3&gt;($F$380+$C409),INDEX($D$392:$W$392,,$C409)-SUM($D409:BC409),INDEX($D$392:$W$392,,$C409)/$F$380)))</f>
        <v>0</v>
      </c>
      <c r="BE409" s="7">
        <f>IF($F$380="n/a",0,IF(BE$3&lt;=$C409,0,IF(BE$3&gt;($F$380+$C409),INDEX($D$392:$W$392,,$C409)-SUM($D409:BD409),INDEX($D$392:$W$392,,$C409)/$F$380)))</f>
        <v>0</v>
      </c>
      <c r="BF409" s="7">
        <f>IF($F$380="n/a",0,IF(BF$3&lt;=$C409,0,IF(BF$3&gt;($F$380+$C409),INDEX($D$392:$W$392,,$C409)-SUM($D409:BE409),INDEX($D$392:$W$392,,$C409)/$F$380)))</f>
        <v>0</v>
      </c>
      <c r="BG409" s="7">
        <f>IF($F$380="n/a",0,IF(BG$3&lt;=$C409,0,IF(BG$3&gt;($F$380+$C409),INDEX($D$392:$W$392,,$C409)-SUM($D409:BF409),INDEX($D$392:$W$392,,$C409)/$F$380)))</f>
        <v>0</v>
      </c>
      <c r="BH409" s="7">
        <f>IF($F$380="n/a",0,IF(BH$3&lt;=$C409,0,IF(BH$3&gt;($F$380+$C409),INDEX($D$392:$W$392,,$C409)-SUM($D409:BG409),INDEX($D$392:$W$392,,$C409)/$F$380)))</f>
        <v>0</v>
      </c>
      <c r="BI409" s="7">
        <f>IF($F$380="n/a",0,IF(BI$3&lt;=$C409,0,IF(BI$3&gt;($F$380+$C409),INDEX($D$392:$W$392,,$C409)-SUM($D409:BH409),INDEX($D$392:$W$392,,$C409)/$F$380)))</f>
        <v>0</v>
      </c>
      <c r="BJ409" s="7">
        <f>IF($F$380="n/a",0,IF(BJ$3&lt;=$C409,0,IF(BJ$3&gt;($F$380+$C409),INDEX($D$392:$W$392,,$C409)-SUM($D409:BI409),INDEX($D$392:$W$392,,$C409)/$F$380)))</f>
        <v>0</v>
      </c>
      <c r="BK409" s="7">
        <f>IF($F$380="n/a",0,IF(BK$3&lt;=$C409,0,IF(BK$3&gt;($F$380+$C409),INDEX($D$392:$W$392,,$C409)-SUM($D409:BJ409),INDEX($D$392:$W$392,,$C409)/$F$380)))</f>
        <v>0</v>
      </c>
    </row>
    <row r="410" spans="2:63" hidden="1" outlineLevel="1">
      <c r="B410" s="14">
        <v>2028</v>
      </c>
      <c r="C410">
        <v>16</v>
      </c>
      <c r="D410" s="7"/>
      <c r="E410" s="7">
        <f>IF($F$380="n/a",0,IF(E$3&lt;=$C410,0,IF(E$3&gt;($F$380+$C410),INDEX($D$392:$W$392,,$C410)-SUM($D410:D410),INDEX($D$392:$W$392,,$C410)/$F$380)))</f>
        <v>0</v>
      </c>
      <c r="F410" s="7">
        <f>IF($F$380="n/a",0,IF(F$3&lt;=$C410,0,IF(F$3&gt;($F$380+$C410),INDEX($D$392:$W$392,,$C410)-SUM($D410:E410),INDEX($D$392:$W$392,,$C410)/$F$380)))</f>
        <v>0</v>
      </c>
      <c r="G410" s="7">
        <f>IF($F$380="n/a",0,IF(G$3&lt;=$C410,0,IF(G$3&gt;($F$380+$C410),INDEX($D$392:$W$392,,$C410)-SUM($D410:F410),INDEX($D$392:$W$392,,$C410)/$F$380)))</f>
        <v>0</v>
      </c>
      <c r="H410" s="10">
        <f>IF($F$380="n/a",0,IF(H$3&lt;=$C410,0,IF(H$3&gt;($F$380+$C410),INDEX($D$392:$W$392,,$C410)-SUM($D410:G410),INDEX($D$392:$W$392,,$C410)/$F$380)))</f>
        <v>0</v>
      </c>
      <c r="I410" s="11">
        <f>IF($F$380="n/a",0,IF(I$3&lt;=$C410,0,IF(I$3&gt;($F$380+$C410),INDEX($D$392:$W$392,,$C410)-SUM($D410:H410),INDEX($D$392:$W$392,,$C410)/$F$380)))</f>
        <v>0</v>
      </c>
      <c r="J410" s="7">
        <f>IF($F$380="n/a",0,IF(J$3&lt;=$C410,0,IF(J$3&gt;($F$380+$C410),INDEX($D$392:$W$392,,$C410)-SUM($D410:I410),INDEX($D$392:$W$392,,$C410)/$F$380)))</f>
        <v>0</v>
      </c>
      <c r="K410" s="7">
        <f>IF($F$380="n/a",0,IF(K$3&lt;=$C410,0,IF(K$3&gt;($F$380+$C410),INDEX($D$392:$W$392,,$C410)-SUM($D410:J410),INDEX($D$392:$W$392,,$C410)/$F$380)))</f>
        <v>0</v>
      </c>
      <c r="L410" s="7">
        <f>IF($F$380="n/a",0,IF(L$3&lt;=$C410,0,IF(L$3&gt;($F$380+$C410),INDEX($D$392:$W$392,,$C410)-SUM($D410:K410),INDEX($D$392:$W$392,,$C410)/$F$380)))</f>
        <v>0</v>
      </c>
      <c r="M410" s="7">
        <f>IF($F$380="n/a",0,IF(M$3&lt;=$C410,0,IF(M$3&gt;($F$380+$C410),INDEX($D$392:$W$392,,$C410)-SUM($D410:L410),INDEX($D$392:$W$392,,$C410)/$F$380)))</f>
        <v>0</v>
      </c>
      <c r="N410" s="7">
        <f>IF($F$380="n/a",0,IF(N$3&lt;=$C410,0,IF(N$3&gt;($F$380+$C410),INDEX($D$392:$W$392,,$C410)-SUM($D410:M410),INDEX($D$392:$W$392,,$C410)/$F$380)))</f>
        <v>0</v>
      </c>
      <c r="O410" s="7">
        <f>IF($F$380="n/a",0,IF(O$3&lt;=$C410,0,IF(O$3&gt;($F$380+$C410),INDEX($D$392:$W$392,,$C410)-SUM($D410:N410),INDEX($D$392:$W$392,,$C410)/$F$380)))</f>
        <v>0</v>
      </c>
      <c r="P410" s="7">
        <f>IF($F$380="n/a",0,IF(P$3&lt;=$C410,0,IF(P$3&gt;($F$380+$C410),INDEX($D$392:$W$392,,$C410)-SUM($D410:O410),INDEX($D$392:$W$392,,$C410)/$F$380)))</f>
        <v>0</v>
      </c>
      <c r="Q410" s="7">
        <f>IF($F$380="n/a",0,IF(Q$3&lt;=$C410,0,IF(Q$3&gt;($F$380+$C410),INDEX($D$392:$W$392,,$C410)-SUM($D410:P410),INDEX($D$392:$W$392,,$C410)/$F$380)))</f>
        <v>0</v>
      </c>
      <c r="R410" s="7">
        <f>IF($F$380="n/a",0,IF(R$3&lt;=$C410,0,IF(R$3&gt;($F$380+$C410),INDEX($D$392:$W$392,,$C410)-SUM($D410:Q410),INDEX($D$392:$W$392,,$C410)/$F$380)))</f>
        <v>0</v>
      </c>
      <c r="S410" s="7">
        <f>IF($F$380="n/a",0,IF(S$3&lt;=$C410,0,IF(S$3&gt;($F$380+$C410),INDEX($D$392:$W$392,,$C410)-SUM($D410:R410),INDEX($D$392:$W$392,,$C410)/$F$380)))</f>
        <v>0</v>
      </c>
      <c r="T410" s="7">
        <f>IF($F$380="n/a",0,IF(T$3&lt;=$C410,0,IF(T$3&gt;($F$380+$C410),INDEX($D$392:$W$392,,$C410)-SUM($D410:S410),INDEX($D$392:$W$392,,$C410)/$F$380)))</f>
        <v>0</v>
      </c>
      <c r="U410" s="7">
        <f>IF($F$380="n/a",0,IF(U$3&lt;=$C410,0,IF(U$3&gt;($F$380+$C410),INDEX($D$392:$W$392,,$C410)-SUM($D410:T410),INDEX($D$392:$W$392,,$C410)/$F$380)))</f>
        <v>0</v>
      </c>
      <c r="V410" s="7">
        <f>IF($F$380="n/a",0,IF(V$3&lt;=$C410,0,IF(V$3&gt;($F$380+$C410),INDEX($D$392:$W$392,,$C410)-SUM($D410:U410),INDEX($D$392:$W$392,,$C410)/$F$380)))</f>
        <v>0</v>
      </c>
      <c r="W410" s="7">
        <f>IF($F$380="n/a",0,IF(W$3&lt;=$C410,0,IF(W$3&gt;($F$380+$C410),INDEX($D$392:$W$392,,$C410)-SUM($D410:V410),INDEX($D$392:$W$392,,$C410)/$F$380)))</f>
        <v>0</v>
      </c>
      <c r="X410" s="7">
        <f>IF($F$380="n/a",0,IF(X$3&lt;=$C410,0,IF(X$3&gt;($F$380+$C410),INDEX($D$392:$W$392,,$C410)-SUM($D410:W410),INDEX($D$392:$W$392,,$C410)/$F$380)))</f>
        <v>0</v>
      </c>
      <c r="Y410" s="7">
        <f>IF($F$380="n/a",0,IF(Y$3&lt;=$C410,0,IF(Y$3&gt;($F$380+$C410),INDEX($D$392:$W$392,,$C410)-SUM($D410:X410),INDEX($D$392:$W$392,,$C410)/$F$380)))</f>
        <v>0</v>
      </c>
      <c r="Z410" s="7">
        <f>IF($F$380="n/a",0,IF(Z$3&lt;=$C410,0,IF(Z$3&gt;($F$380+$C410),INDEX($D$392:$W$392,,$C410)-SUM($D410:Y410),INDEX($D$392:$W$392,,$C410)/$F$380)))</f>
        <v>0</v>
      </c>
      <c r="AA410" s="7">
        <f>IF($F$380="n/a",0,IF(AA$3&lt;=$C410,0,IF(AA$3&gt;($F$380+$C410),INDEX($D$392:$W$392,,$C410)-SUM($D410:Z410),INDEX($D$392:$W$392,,$C410)/$F$380)))</f>
        <v>0</v>
      </c>
      <c r="AB410" s="7">
        <f>IF($F$380="n/a",0,IF(AB$3&lt;=$C410,0,IF(AB$3&gt;($F$380+$C410),INDEX($D$392:$W$392,,$C410)-SUM($D410:AA410),INDEX($D$392:$W$392,,$C410)/$F$380)))</f>
        <v>0</v>
      </c>
      <c r="AC410" s="7">
        <f>IF($F$380="n/a",0,IF(AC$3&lt;=$C410,0,IF(AC$3&gt;($F$380+$C410),INDEX($D$392:$W$392,,$C410)-SUM($D410:AB410),INDEX($D$392:$W$392,,$C410)/$F$380)))</f>
        <v>0</v>
      </c>
      <c r="AD410" s="7">
        <f>IF($F$380="n/a",0,IF(AD$3&lt;=$C410,0,IF(AD$3&gt;($F$380+$C410),INDEX($D$392:$W$392,,$C410)-SUM($D410:AC410),INDEX($D$392:$W$392,,$C410)/$F$380)))</f>
        <v>0</v>
      </c>
      <c r="AE410" s="7">
        <f>IF($F$380="n/a",0,IF(AE$3&lt;=$C410,0,IF(AE$3&gt;($F$380+$C410),INDEX($D$392:$W$392,,$C410)-SUM($D410:AD410),INDEX($D$392:$W$392,,$C410)/$F$380)))</f>
        <v>0</v>
      </c>
      <c r="AF410" s="7">
        <f>IF($F$380="n/a",0,IF(AF$3&lt;=$C410,0,IF(AF$3&gt;($F$380+$C410),INDEX($D$392:$W$392,,$C410)-SUM($D410:AE410),INDEX($D$392:$W$392,,$C410)/$F$380)))</f>
        <v>0</v>
      </c>
      <c r="AG410" s="7">
        <f>IF($F$380="n/a",0,IF(AG$3&lt;=$C410,0,IF(AG$3&gt;($F$380+$C410),INDEX($D$392:$W$392,,$C410)-SUM($D410:AF410),INDEX($D$392:$W$392,,$C410)/$F$380)))</f>
        <v>0</v>
      </c>
      <c r="AH410" s="7">
        <f>IF($F$380="n/a",0,IF(AH$3&lt;=$C410,0,IF(AH$3&gt;($F$380+$C410),INDEX($D$392:$W$392,,$C410)-SUM($D410:AG410),INDEX($D$392:$W$392,,$C410)/$F$380)))</f>
        <v>0</v>
      </c>
      <c r="AI410" s="7">
        <f>IF($F$380="n/a",0,IF(AI$3&lt;=$C410,0,IF(AI$3&gt;($F$380+$C410),INDEX($D$392:$W$392,,$C410)-SUM($D410:AH410),INDEX($D$392:$W$392,,$C410)/$F$380)))</f>
        <v>0</v>
      </c>
      <c r="AJ410" s="7">
        <f>IF($F$380="n/a",0,IF(AJ$3&lt;=$C410,0,IF(AJ$3&gt;($F$380+$C410),INDEX($D$392:$W$392,,$C410)-SUM($D410:AI410),INDEX($D$392:$W$392,,$C410)/$F$380)))</f>
        <v>0</v>
      </c>
      <c r="AK410" s="7">
        <f>IF($F$380="n/a",0,IF(AK$3&lt;=$C410,0,IF(AK$3&gt;($F$380+$C410),INDEX($D$392:$W$392,,$C410)-SUM($D410:AJ410),INDEX($D$392:$W$392,,$C410)/$F$380)))</f>
        <v>0</v>
      </c>
      <c r="AL410" s="7">
        <f>IF($F$380="n/a",0,IF(AL$3&lt;=$C410,0,IF(AL$3&gt;($F$380+$C410),INDEX($D$392:$W$392,,$C410)-SUM($D410:AK410),INDEX($D$392:$W$392,,$C410)/$F$380)))</f>
        <v>0</v>
      </c>
      <c r="AM410" s="7">
        <f>IF($F$380="n/a",0,IF(AM$3&lt;=$C410,0,IF(AM$3&gt;($F$380+$C410),INDEX($D$392:$W$392,,$C410)-SUM($D410:AL410),INDEX($D$392:$W$392,,$C410)/$F$380)))</f>
        <v>0</v>
      </c>
      <c r="AN410" s="7">
        <f>IF($F$380="n/a",0,IF(AN$3&lt;=$C410,0,IF(AN$3&gt;($F$380+$C410),INDEX($D$392:$W$392,,$C410)-SUM($D410:AM410),INDEX($D$392:$W$392,,$C410)/$F$380)))</f>
        <v>0</v>
      </c>
      <c r="AO410" s="7">
        <f>IF($F$380="n/a",0,IF(AO$3&lt;=$C410,0,IF(AO$3&gt;($F$380+$C410),INDEX($D$392:$W$392,,$C410)-SUM($D410:AN410),INDEX($D$392:$W$392,,$C410)/$F$380)))</f>
        <v>0</v>
      </c>
      <c r="AP410" s="7">
        <f>IF($F$380="n/a",0,IF(AP$3&lt;=$C410,0,IF(AP$3&gt;($F$380+$C410),INDEX($D$392:$W$392,,$C410)-SUM($D410:AO410),INDEX($D$392:$W$392,,$C410)/$F$380)))</f>
        <v>0</v>
      </c>
      <c r="AQ410" s="7">
        <f>IF($F$380="n/a",0,IF(AQ$3&lt;=$C410,0,IF(AQ$3&gt;($F$380+$C410),INDEX($D$392:$W$392,,$C410)-SUM($D410:AP410),INDEX($D$392:$W$392,,$C410)/$F$380)))</f>
        <v>0</v>
      </c>
      <c r="AR410" s="7">
        <f>IF($F$380="n/a",0,IF(AR$3&lt;=$C410,0,IF(AR$3&gt;($F$380+$C410),INDEX($D$392:$W$392,,$C410)-SUM($D410:AQ410),INDEX($D$392:$W$392,,$C410)/$F$380)))</f>
        <v>0</v>
      </c>
      <c r="AS410" s="7">
        <f>IF($F$380="n/a",0,IF(AS$3&lt;=$C410,0,IF(AS$3&gt;($F$380+$C410),INDEX($D$392:$W$392,,$C410)-SUM($D410:AR410),INDEX($D$392:$W$392,,$C410)/$F$380)))</f>
        <v>0</v>
      </c>
      <c r="AT410" s="7">
        <f>IF($F$380="n/a",0,IF(AT$3&lt;=$C410,0,IF(AT$3&gt;($F$380+$C410),INDEX($D$392:$W$392,,$C410)-SUM($D410:AS410),INDEX($D$392:$W$392,,$C410)/$F$380)))</f>
        <v>0</v>
      </c>
      <c r="AU410" s="7">
        <f>IF($F$380="n/a",0,IF(AU$3&lt;=$C410,0,IF(AU$3&gt;($F$380+$C410),INDEX($D$392:$W$392,,$C410)-SUM($D410:AT410),INDEX($D$392:$W$392,,$C410)/$F$380)))</f>
        <v>0</v>
      </c>
      <c r="AV410" s="7">
        <f>IF($F$380="n/a",0,IF(AV$3&lt;=$C410,0,IF(AV$3&gt;($F$380+$C410),INDEX($D$392:$W$392,,$C410)-SUM($D410:AU410),INDEX($D$392:$W$392,,$C410)/$F$380)))</f>
        <v>0</v>
      </c>
      <c r="AW410" s="7">
        <f>IF($F$380="n/a",0,IF(AW$3&lt;=$C410,0,IF(AW$3&gt;($F$380+$C410),INDEX($D$392:$W$392,,$C410)-SUM($D410:AV410),INDEX($D$392:$W$392,,$C410)/$F$380)))</f>
        <v>0</v>
      </c>
      <c r="AX410" s="7">
        <f>IF($F$380="n/a",0,IF(AX$3&lt;=$C410,0,IF(AX$3&gt;($F$380+$C410),INDEX($D$392:$W$392,,$C410)-SUM($D410:AW410),INDEX($D$392:$W$392,,$C410)/$F$380)))</f>
        <v>0</v>
      </c>
      <c r="AY410" s="7">
        <f>IF($F$380="n/a",0,IF(AY$3&lt;=$C410,0,IF(AY$3&gt;($F$380+$C410),INDEX($D$392:$W$392,,$C410)-SUM($D410:AX410),INDEX($D$392:$W$392,,$C410)/$F$380)))</f>
        <v>0</v>
      </c>
      <c r="AZ410" s="7">
        <f>IF($F$380="n/a",0,IF(AZ$3&lt;=$C410,0,IF(AZ$3&gt;($F$380+$C410),INDEX($D$392:$W$392,,$C410)-SUM($D410:AY410),INDEX($D$392:$W$392,,$C410)/$F$380)))</f>
        <v>0</v>
      </c>
      <c r="BA410" s="7">
        <f>IF($F$380="n/a",0,IF(BA$3&lt;=$C410,0,IF(BA$3&gt;($F$380+$C410),INDEX($D$392:$W$392,,$C410)-SUM($D410:AZ410),INDEX($D$392:$W$392,,$C410)/$F$380)))</f>
        <v>0</v>
      </c>
      <c r="BB410" s="7">
        <f>IF($F$380="n/a",0,IF(BB$3&lt;=$C410,0,IF(BB$3&gt;($F$380+$C410),INDEX($D$392:$W$392,,$C410)-SUM($D410:BA410),INDEX($D$392:$W$392,,$C410)/$F$380)))</f>
        <v>0</v>
      </c>
      <c r="BC410" s="7">
        <f>IF($F$380="n/a",0,IF(BC$3&lt;=$C410,0,IF(BC$3&gt;($F$380+$C410),INDEX($D$392:$W$392,,$C410)-SUM($D410:BB410),INDEX($D$392:$W$392,,$C410)/$F$380)))</f>
        <v>0</v>
      </c>
      <c r="BD410" s="7">
        <f>IF($F$380="n/a",0,IF(BD$3&lt;=$C410,0,IF(BD$3&gt;($F$380+$C410),INDEX($D$392:$W$392,,$C410)-SUM($D410:BC410),INDEX($D$392:$W$392,,$C410)/$F$380)))</f>
        <v>0</v>
      </c>
      <c r="BE410" s="7">
        <f>IF($F$380="n/a",0,IF(BE$3&lt;=$C410,0,IF(BE$3&gt;($F$380+$C410),INDEX($D$392:$W$392,,$C410)-SUM($D410:BD410),INDEX($D$392:$W$392,,$C410)/$F$380)))</f>
        <v>0</v>
      </c>
      <c r="BF410" s="7">
        <f>IF($F$380="n/a",0,IF(BF$3&lt;=$C410,0,IF(BF$3&gt;($F$380+$C410),INDEX($D$392:$W$392,,$C410)-SUM($D410:BE410),INDEX($D$392:$W$392,,$C410)/$F$380)))</f>
        <v>0</v>
      </c>
      <c r="BG410" s="7">
        <f>IF($F$380="n/a",0,IF(BG$3&lt;=$C410,0,IF(BG$3&gt;($F$380+$C410),INDEX($D$392:$W$392,,$C410)-SUM($D410:BF410),INDEX($D$392:$W$392,,$C410)/$F$380)))</f>
        <v>0</v>
      </c>
      <c r="BH410" s="7">
        <f>IF($F$380="n/a",0,IF(BH$3&lt;=$C410,0,IF(BH$3&gt;($F$380+$C410),INDEX($D$392:$W$392,,$C410)-SUM($D410:BG410),INDEX($D$392:$W$392,,$C410)/$F$380)))</f>
        <v>0</v>
      </c>
      <c r="BI410" s="7">
        <f>IF($F$380="n/a",0,IF(BI$3&lt;=$C410,0,IF(BI$3&gt;($F$380+$C410),INDEX($D$392:$W$392,,$C410)-SUM($D410:BH410),INDEX($D$392:$W$392,,$C410)/$F$380)))</f>
        <v>0</v>
      </c>
      <c r="BJ410" s="7">
        <f>IF($F$380="n/a",0,IF(BJ$3&lt;=$C410,0,IF(BJ$3&gt;($F$380+$C410),INDEX($D$392:$W$392,,$C410)-SUM($D410:BI410),INDEX($D$392:$W$392,,$C410)/$F$380)))</f>
        <v>0</v>
      </c>
      <c r="BK410" s="7">
        <f>IF($F$380="n/a",0,IF(BK$3&lt;=$C410,0,IF(BK$3&gt;($F$380+$C410),INDEX($D$392:$W$392,,$C410)-SUM($D410:BJ410),INDEX($D$392:$W$392,,$C410)/$F$380)))</f>
        <v>0</v>
      </c>
    </row>
    <row r="411" spans="2:63" hidden="1" outlineLevel="1">
      <c r="B411" s="14">
        <v>2029</v>
      </c>
      <c r="C411">
        <v>17</v>
      </c>
      <c r="D411" s="7"/>
      <c r="E411" s="7">
        <f>IF($F$380="n/a",0,IF(E$3&lt;=$C411,0,IF(E$3&gt;($F$380+$C411),INDEX($D$392:$W$392,,$C411)-SUM($D411:D411),INDEX($D$392:$W$392,,$C411)/$F$380)))</f>
        <v>0</v>
      </c>
      <c r="F411" s="7">
        <f>IF($F$380="n/a",0,IF(F$3&lt;=$C411,0,IF(F$3&gt;($F$380+$C411),INDEX($D$392:$W$392,,$C411)-SUM($D411:E411),INDEX($D$392:$W$392,,$C411)/$F$380)))</f>
        <v>0</v>
      </c>
      <c r="G411" s="7">
        <f>IF($F$380="n/a",0,IF(G$3&lt;=$C411,0,IF(G$3&gt;($F$380+$C411),INDEX($D$392:$W$392,,$C411)-SUM($D411:F411),INDEX($D$392:$W$392,,$C411)/$F$380)))</f>
        <v>0</v>
      </c>
      <c r="H411" s="10">
        <f>IF($F$380="n/a",0,IF(H$3&lt;=$C411,0,IF(H$3&gt;($F$380+$C411),INDEX($D$392:$W$392,,$C411)-SUM($D411:G411),INDEX($D$392:$W$392,,$C411)/$F$380)))</f>
        <v>0</v>
      </c>
      <c r="I411" s="11">
        <f>IF($F$380="n/a",0,IF(I$3&lt;=$C411,0,IF(I$3&gt;($F$380+$C411),INDEX($D$392:$W$392,,$C411)-SUM($D411:H411),INDEX($D$392:$W$392,,$C411)/$F$380)))</f>
        <v>0</v>
      </c>
      <c r="J411" s="7">
        <f>IF($F$380="n/a",0,IF(J$3&lt;=$C411,0,IF(J$3&gt;($F$380+$C411),INDEX($D$392:$W$392,,$C411)-SUM($D411:I411),INDEX($D$392:$W$392,,$C411)/$F$380)))</f>
        <v>0</v>
      </c>
      <c r="K411" s="7">
        <f>IF($F$380="n/a",0,IF(K$3&lt;=$C411,0,IF(K$3&gt;($F$380+$C411),INDEX($D$392:$W$392,,$C411)-SUM($D411:J411),INDEX($D$392:$W$392,,$C411)/$F$380)))</f>
        <v>0</v>
      </c>
      <c r="L411" s="7">
        <f>IF($F$380="n/a",0,IF(L$3&lt;=$C411,0,IF(L$3&gt;($F$380+$C411),INDEX($D$392:$W$392,,$C411)-SUM($D411:K411),INDEX($D$392:$W$392,,$C411)/$F$380)))</f>
        <v>0</v>
      </c>
      <c r="M411" s="7">
        <f>IF($F$380="n/a",0,IF(M$3&lt;=$C411,0,IF(M$3&gt;($F$380+$C411),INDEX($D$392:$W$392,,$C411)-SUM($D411:L411),INDEX($D$392:$W$392,,$C411)/$F$380)))</f>
        <v>0</v>
      </c>
      <c r="N411" s="7">
        <f>IF($F$380="n/a",0,IF(N$3&lt;=$C411,0,IF(N$3&gt;($F$380+$C411),INDEX($D$392:$W$392,,$C411)-SUM($D411:M411),INDEX($D$392:$W$392,,$C411)/$F$380)))</f>
        <v>0</v>
      </c>
      <c r="O411" s="7">
        <f>IF($F$380="n/a",0,IF(O$3&lt;=$C411,0,IF(O$3&gt;($F$380+$C411),INDEX($D$392:$W$392,,$C411)-SUM($D411:N411),INDEX($D$392:$W$392,,$C411)/$F$380)))</f>
        <v>0</v>
      </c>
      <c r="P411" s="7">
        <f>IF($F$380="n/a",0,IF(P$3&lt;=$C411,0,IF(P$3&gt;($F$380+$C411),INDEX($D$392:$W$392,,$C411)-SUM($D411:O411),INDEX($D$392:$W$392,,$C411)/$F$380)))</f>
        <v>0</v>
      </c>
      <c r="Q411" s="7">
        <f>IF($F$380="n/a",0,IF(Q$3&lt;=$C411,0,IF(Q$3&gt;($F$380+$C411),INDEX($D$392:$W$392,,$C411)-SUM($D411:P411),INDEX($D$392:$W$392,,$C411)/$F$380)))</f>
        <v>0</v>
      </c>
      <c r="R411" s="7">
        <f>IF($F$380="n/a",0,IF(R$3&lt;=$C411,0,IF(R$3&gt;($F$380+$C411),INDEX($D$392:$W$392,,$C411)-SUM($D411:Q411),INDEX($D$392:$W$392,,$C411)/$F$380)))</f>
        <v>0</v>
      </c>
      <c r="S411" s="7">
        <f>IF($F$380="n/a",0,IF(S$3&lt;=$C411,0,IF(S$3&gt;($F$380+$C411),INDEX($D$392:$W$392,,$C411)-SUM($D411:R411),INDEX($D$392:$W$392,,$C411)/$F$380)))</f>
        <v>0</v>
      </c>
      <c r="T411" s="7">
        <f>IF($F$380="n/a",0,IF(T$3&lt;=$C411,0,IF(T$3&gt;($F$380+$C411),INDEX($D$392:$W$392,,$C411)-SUM($D411:S411),INDEX($D$392:$W$392,,$C411)/$F$380)))</f>
        <v>0</v>
      </c>
      <c r="U411" s="7">
        <f>IF($F$380="n/a",0,IF(U$3&lt;=$C411,0,IF(U$3&gt;($F$380+$C411),INDEX($D$392:$W$392,,$C411)-SUM($D411:T411),INDEX($D$392:$W$392,,$C411)/$F$380)))</f>
        <v>0</v>
      </c>
      <c r="V411" s="7">
        <f>IF($F$380="n/a",0,IF(V$3&lt;=$C411,0,IF(V$3&gt;($F$380+$C411),INDEX($D$392:$W$392,,$C411)-SUM($D411:U411),INDEX($D$392:$W$392,,$C411)/$F$380)))</f>
        <v>0</v>
      </c>
      <c r="W411" s="7">
        <f>IF($F$380="n/a",0,IF(W$3&lt;=$C411,0,IF(W$3&gt;($F$380+$C411),INDEX($D$392:$W$392,,$C411)-SUM($D411:V411),INDEX($D$392:$W$392,,$C411)/$F$380)))</f>
        <v>0</v>
      </c>
      <c r="X411" s="7">
        <f>IF($F$380="n/a",0,IF(X$3&lt;=$C411,0,IF(X$3&gt;($F$380+$C411),INDEX($D$392:$W$392,,$C411)-SUM($D411:W411),INDEX($D$392:$W$392,,$C411)/$F$380)))</f>
        <v>0</v>
      </c>
      <c r="Y411" s="7">
        <f>IF($F$380="n/a",0,IF(Y$3&lt;=$C411,0,IF(Y$3&gt;($F$380+$C411),INDEX($D$392:$W$392,,$C411)-SUM($D411:X411),INDEX($D$392:$W$392,,$C411)/$F$380)))</f>
        <v>0</v>
      </c>
      <c r="Z411" s="7">
        <f>IF($F$380="n/a",0,IF(Z$3&lt;=$C411,0,IF(Z$3&gt;($F$380+$C411),INDEX($D$392:$W$392,,$C411)-SUM($D411:Y411),INDEX($D$392:$W$392,,$C411)/$F$380)))</f>
        <v>0</v>
      </c>
      <c r="AA411" s="7">
        <f>IF($F$380="n/a",0,IF(AA$3&lt;=$C411,0,IF(AA$3&gt;($F$380+$C411),INDEX($D$392:$W$392,,$C411)-SUM($D411:Z411),INDEX($D$392:$W$392,,$C411)/$F$380)))</f>
        <v>0</v>
      </c>
      <c r="AB411" s="7">
        <f>IF($F$380="n/a",0,IF(AB$3&lt;=$C411,0,IF(AB$3&gt;($F$380+$C411),INDEX($D$392:$W$392,,$C411)-SUM($D411:AA411),INDEX($D$392:$W$392,,$C411)/$F$380)))</f>
        <v>0</v>
      </c>
      <c r="AC411" s="7">
        <f>IF($F$380="n/a",0,IF(AC$3&lt;=$C411,0,IF(AC$3&gt;($F$380+$C411),INDEX($D$392:$W$392,,$C411)-SUM($D411:AB411),INDEX($D$392:$W$392,,$C411)/$F$380)))</f>
        <v>0</v>
      </c>
      <c r="AD411" s="7">
        <f>IF($F$380="n/a",0,IF(AD$3&lt;=$C411,0,IF(AD$3&gt;($F$380+$C411),INDEX($D$392:$W$392,,$C411)-SUM($D411:AC411),INDEX($D$392:$W$392,,$C411)/$F$380)))</f>
        <v>0</v>
      </c>
      <c r="AE411" s="7">
        <f>IF($F$380="n/a",0,IF(AE$3&lt;=$C411,0,IF(AE$3&gt;($F$380+$C411),INDEX($D$392:$W$392,,$C411)-SUM($D411:AD411),INDEX($D$392:$W$392,,$C411)/$F$380)))</f>
        <v>0</v>
      </c>
      <c r="AF411" s="7">
        <f>IF($F$380="n/a",0,IF(AF$3&lt;=$C411,0,IF(AF$3&gt;($F$380+$C411),INDEX($D$392:$W$392,,$C411)-SUM($D411:AE411),INDEX($D$392:$W$392,,$C411)/$F$380)))</f>
        <v>0</v>
      </c>
      <c r="AG411" s="7">
        <f>IF($F$380="n/a",0,IF(AG$3&lt;=$C411,0,IF(AG$3&gt;($F$380+$C411),INDEX($D$392:$W$392,,$C411)-SUM($D411:AF411),INDEX($D$392:$W$392,,$C411)/$F$380)))</f>
        <v>0</v>
      </c>
      <c r="AH411" s="7">
        <f>IF($F$380="n/a",0,IF(AH$3&lt;=$C411,0,IF(AH$3&gt;($F$380+$C411),INDEX($D$392:$W$392,,$C411)-SUM($D411:AG411),INDEX($D$392:$W$392,,$C411)/$F$380)))</f>
        <v>0</v>
      </c>
      <c r="AI411" s="7">
        <f>IF($F$380="n/a",0,IF(AI$3&lt;=$C411,0,IF(AI$3&gt;($F$380+$C411),INDEX($D$392:$W$392,,$C411)-SUM($D411:AH411),INDEX($D$392:$W$392,,$C411)/$F$380)))</f>
        <v>0</v>
      </c>
      <c r="AJ411" s="7">
        <f>IF($F$380="n/a",0,IF(AJ$3&lt;=$C411,0,IF(AJ$3&gt;($F$380+$C411),INDEX($D$392:$W$392,,$C411)-SUM($D411:AI411),INDEX($D$392:$W$392,,$C411)/$F$380)))</f>
        <v>0</v>
      </c>
      <c r="AK411" s="7">
        <f>IF($F$380="n/a",0,IF(AK$3&lt;=$C411,0,IF(AK$3&gt;($F$380+$C411),INDEX($D$392:$W$392,,$C411)-SUM($D411:AJ411),INDEX($D$392:$W$392,,$C411)/$F$380)))</f>
        <v>0</v>
      </c>
      <c r="AL411" s="7">
        <f>IF($F$380="n/a",0,IF(AL$3&lt;=$C411,0,IF(AL$3&gt;($F$380+$C411),INDEX($D$392:$W$392,,$C411)-SUM($D411:AK411),INDEX($D$392:$W$392,,$C411)/$F$380)))</f>
        <v>0</v>
      </c>
      <c r="AM411" s="7">
        <f>IF($F$380="n/a",0,IF(AM$3&lt;=$C411,0,IF(AM$3&gt;($F$380+$C411),INDEX($D$392:$W$392,,$C411)-SUM($D411:AL411),INDEX($D$392:$W$392,,$C411)/$F$380)))</f>
        <v>0</v>
      </c>
      <c r="AN411" s="7">
        <f>IF($F$380="n/a",0,IF(AN$3&lt;=$C411,0,IF(AN$3&gt;($F$380+$C411),INDEX($D$392:$W$392,,$C411)-SUM($D411:AM411),INDEX($D$392:$W$392,,$C411)/$F$380)))</f>
        <v>0</v>
      </c>
      <c r="AO411" s="7">
        <f>IF($F$380="n/a",0,IF(AO$3&lt;=$C411,0,IF(AO$3&gt;($F$380+$C411),INDEX($D$392:$W$392,,$C411)-SUM($D411:AN411),INDEX($D$392:$W$392,,$C411)/$F$380)))</f>
        <v>0</v>
      </c>
      <c r="AP411" s="7">
        <f>IF($F$380="n/a",0,IF(AP$3&lt;=$C411,0,IF(AP$3&gt;($F$380+$C411),INDEX($D$392:$W$392,,$C411)-SUM($D411:AO411),INDEX($D$392:$W$392,,$C411)/$F$380)))</f>
        <v>0</v>
      </c>
      <c r="AQ411" s="7">
        <f>IF($F$380="n/a",0,IF(AQ$3&lt;=$C411,0,IF(AQ$3&gt;($F$380+$C411),INDEX($D$392:$W$392,,$C411)-SUM($D411:AP411),INDEX($D$392:$W$392,,$C411)/$F$380)))</f>
        <v>0</v>
      </c>
      <c r="AR411" s="7">
        <f>IF($F$380="n/a",0,IF(AR$3&lt;=$C411,0,IF(AR$3&gt;($F$380+$C411),INDEX($D$392:$W$392,,$C411)-SUM($D411:AQ411),INDEX($D$392:$W$392,,$C411)/$F$380)))</f>
        <v>0</v>
      </c>
      <c r="AS411" s="7">
        <f>IF($F$380="n/a",0,IF(AS$3&lt;=$C411,0,IF(AS$3&gt;($F$380+$C411),INDEX($D$392:$W$392,,$C411)-SUM($D411:AR411),INDEX($D$392:$W$392,,$C411)/$F$380)))</f>
        <v>0</v>
      </c>
      <c r="AT411" s="7">
        <f>IF($F$380="n/a",0,IF(AT$3&lt;=$C411,0,IF(AT$3&gt;($F$380+$C411),INDEX($D$392:$W$392,,$C411)-SUM($D411:AS411),INDEX($D$392:$W$392,,$C411)/$F$380)))</f>
        <v>0</v>
      </c>
      <c r="AU411" s="7">
        <f>IF($F$380="n/a",0,IF(AU$3&lt;=$C411,0,IF(AU$3&gt;($F$380+$C411),INDEX($D$392:$W$392,,$C411)-SUM($D411:AT411),INDEX($D$392:$W$392,,$C411)/$F$380)))</f>
        <v>0</v>
      </c>
      <c r="AV411" s="7">
        <f>IF($F$380="n/a",0,IF(AV$3&lt;=$C411,0,IF(AV$3&gt;($F$380+$C411),INDEX($D$392:$W$392,,$C411)-SUM($D411:AU411),INDEX($D$392:$W$392,,$C411)/$F$380)))</f>
        <v>0</v>
      </c>
      <c r="AW411" s="7">
        <f>IF($F$380="n/a",0,IF(AW$3&lt;=$C411,0,IF(AW$3&gt;($F$380+$C411),INDEX($D$392:$W$392,,$C411)-SUM($D411:AV411),INDEX($D$392:$W$392,,$C411)/$F$380)))</f>
        <v>0</v>
      </c>
      <c r="AX411" s="7">
        <f>IF($F$380="n/a",0,IF(AX$3&lt;=$C411,0,IF(AX$3&gt;($F$380+$C411),INDEX($D$392:$W$392,,$C411)-SUM($D411:AW411),INDEX($D$392:$W$392,,$C411)/$F$380)))</f>
        <v>0</v>
      </c>
      <c r="AY411" s="7">
        <f>IF($F$380="n/a",0,IF(AY$3&lt;=$C411,0,IF(AY$3&gt;($F$380+$C411),INDEX($D$392:$W$392,,$C411)-SUM($D411:AX411),INDEX($D$392:$W$392,,$C411)/$F$380)))</f>
        <v>0</v>
      </c>
      <c r="AZ411" s="7">
        <f>IF($F$380="n/a",0,IF(AZ$3&lt;=$C411,0,IF(AZ$3&gt;($F$380+$C411),INDEX($D$392:$W$392,,$C411)-SUM($D411:AY411),INDEX($D$392:$W$392,,$C411)/$F$380)))</f>
        <v>0</v>
      </c>
      <c r="BA411" s="7">
        <f>IF($F$380="n/a",0,IF(BA$3&lt;=$C411,0,IF(BA$3&gt;($F$380+$C411),INDEX($D$392:$W$392,,$C411)-SUM($D411:AZ411),INDEX($D$392:$W$392,,$C411)/$F$380)))</f>
        <v>0</v>
      </c>
      <c r="BB411" s="7">
        <f>IF($F$380="n/a",0,IF(BB$3&lt;=$C411,0,IF(BB$3&gt;($F$380+$C411),INDEX($D$392:$W$392,,$C411)-SUM($D411:BA411),INDEX($D$392:$W$392,,$C411)/$F$380)))</f>
        <v>0</v>
      </c>
      <c r="BC411" s="7">
        <f>IF($F$380="n/a",0,IF(BC$3&lt;=$C411,0,IF(BC$3&gt;($F$380+$C411),INDEX($D$392:$W$392,,$C411)-SUM($D411:BB411),INDEX($D$392:$W$392,,$C411)/$F$380)))</f>
        <v>0</v>
      </c>
      <c r="BD411" s="7">
        <f>IF($F$380="n/a",0,IF(BD$3&lt;=$C411,0,IF(BD$3&gt;($F$380+$C411),INDEX($D$392:$W$392,,$C411)-SUM($D411:BC411),INDEX($D$392:$W$392,,$C411)/$F$380)))</f>
        <v>0</v>
      </c>
      <c r="BE411" s="7">
        <f>IF($F$380="n/a",0,IF(BE$3&lt;=$C411,0,IF(BE$3&gt;($F$380+$C411),INDEX($D$392:$W$392,,$C411)-SUM($D411:BD411),INDEX($D$392:$W$392,,$C411)/$F$380)))</f>
        <v>0</v>
      </c>
      <c r="BF411" s="7">
        <f>IF($F$380="n/a",0,IF(BF$3&lt;=$C411,0,IF(BF$3&gt;($F$380+$C411),INDEX($D$392:$W$392,,$C411)-SUM($D411:BE411),INDEX($D$392:$W$392,,$C411)/$F$380)))</f>
        <v>0</v>
      </c>
      <c r="BG411" s="7">
        <f>IF($F$380="n/a",0,IF(BG$3&lt;=$C411,0,IF(BG$3&gt;($F$380+$C411),INDEX($D$392:$W$392,,$C411)-SUM($D411:BF411),INDEX($D$392:$W$392,,$C411)/$F$380)))</f>
        <v>0</v>
      </c>
      <c r="BH411" s="7">
        <f>IF($F$380="n/a",0,IF(BH$3&lt;=$C411,0,IF(BH$3&gt;($F$380+$C411),INDEX($D$392:$W$392,,$C411)-SUM($D411:BG411),INDEX($D$392:$W$392,,$C411)/$F$380)))</f>
        <v>0</v>
      </c>
      <c r="BI411" s="7">
        <f>IF($F$380="n/a",0,IF(BI$3&lt;=$C411,0,IF(BI$3&gt;($F$380+$C411),INDEX($D$392:$W$392,,$C411)-SUM($D411:BH411),INDEX($D$392:$W$392,,$C411)/$F$380)))</f>
        <v>0</v>
      </c>
      <c r="BJ411" s="7">
        <f>IF($F$380="n/a",0,IF(BJ$3&lt;=$C411,0,IF(BJ$3&gt;($F$380+$C411),INDEX($D$392:$W$392,,$C411)-SUM($D411:BI411),INDEX($D$392:$W$392,,$C411)/$F$380)))</f>
        <v>0</v>
      </c>
      <c r="BK411" s="7">
        <f>IF($F$380="n/a",0,IF(BK$3&lt;=$C411,0,IF(BK$3&gt;($F$380+$C411),INDEX($D$392:$W$392,,$C411)-SUM($D411:BJ411),INDEX($D$392:$W$392,,$C411)/$F$380)))</f>
        <v>0</v>
      </c>
    </row>
    <row r="412" spans="2:63" hidden="1" outlineLevel="1">
      <c r="B412" s="14">
        <v>2030</v>
      </c>
      <c r="C412">
        <v>18</v>
      </c>
      <c r="D412" s="7"/>
      <c r="E412" s="7">
        <f>IF($F$380="n/a",0,IF(E$3&lt;=$C412,0,IF(E$3&gt;($F$380+$C412),INDEX($D$392:$W$392,,$C412)-SUM($D412:D412),INDEX($D$392:$W$392,,$C412)/$F$380)))</f>
        <v>0</v>
      </c>
      <c r="F412" s="7">
        <f>IF($F$380="n/a",0,IF(F$3&lt;=$C412,0,IF(F$3&gt;($F$380+$C412),INDEX($D$392:$W$392,,$C412)-SUM($D412:E412),INDEX($D$392:$W$392,,$C412)/$F$380)))</f>
        <v>0</v>
      </c>
      <c r="G412" s="7">
        <f>IF($F$380="n/a",0,IF(G$3&lt;=$C412,0,IF(G$3&gt;($F$380+$C412),INDEX($D$392:$W$392,,$C412)-SUM($D412:F412),INDEX($D$392:$W$392,,$C412)/$F$380)))</f>
        <v>0</v>
      </c>
      <c r="H412" s="10">
        <f>IF($F$380="n/a",0,IF(H$3&lt;=$C412,0,IF(H$3&gt;($F$380+$C412),INDEX($D$392:$W$392,,$C412)-SUM($D412:G412),INDEX($D$392:$W$392,,$C412)/$F$380)))</f>
        <v>0</v>
      </c>
      <c r="I412" s="11">
        <f>IF($F$380="n/a",0,IF(I$3&lt;=$C412,0,IF(I$3&gt;($F$380+$C412),INDEX($D$392:$W$392,,$C412)-SUM($D412:H412),INDEX($D$392:$W$392,,$C412)/$F$380)))</f>
        <v>0</v>
      </c>
      <c r="J412" s="7">
        <f>IF($F$380="n/a",0,IF(J$3&lt;=$C412,0,IF(J$3&gt;($F$380+$C412),INDEX($D$392:$W$392,,$C412)-SUM($D412:I412),INDEX($D$392:$W$392,,$C412)/$F$380)))</f>
        <v>0</v>
      </c>
      <c r="K412" s="7">
        <f>IF($F$380="n/a",0,IF(K$3&lt;=$C412,0,IF(K$3&gt;($F$380+$C412),INDEX($D$392:$W$392,,$C412)-SUM($D412:J412),INDEX($D$392:$W$392,,$C412)/$F$380)))</f>
        <v>0</v>
      </c>
      <c r="L412" s="7">
        <f>IF($F$380="n/a",0,IF(L$3&lt;=$C412,0,IF(L$3&gt;($F$380+$C412),INDEX($D$392:$W$392,,$C412)-SUM($D412:K412),INDEX($D$392:$W$392,,$C412)/$F$380)))</f>
        <v>0</v>
      </c>
      <c r="M412" s="7">
        <f>IF($F$380="n/a",0,IF(M$3&lt;=$C412,0,IF(M$3&gt;($F$380+$C412),INDEX($D$392:$W$392,,$C412)-SUM($D412:L412),INDEX($D$392:$W$392,,$C412)/$F$380)))</f>
        <v>0</v>
      </c>
      <c r="N412" s="7">
        <f>IF($F$380="n/a",0,IF(N$3&lt;=$C412,0,IF(N$3&gt;($F$380+$C412),INDEX($D$392:$W$392,,$C412)-SUM($D412:M412),INDEX($D$392:$W$392,,$C412)/$F$380)))</f>
        <v>0</v>
      </c>
      <c r="O412" s="7">
        <f>IF($F$380="n/a",0,IF(O$3&lt;=$C412,0,IF(O$3&gt;($F$380+$C412),INDEX($D$392:$W$392,,$C412)-SUM($D412:N412),INDEX($D$392:$W$392,,$C412)/$F$380)))</f>
        <v>0</v>
      </c>
      <c r="P412" s="7">
        <f>IF($F$380="n/a",0,IF(P$3&lt;=$C412,0,IF(P$3&gt;($F$380+$C412),INDEX($D$392:$W$392,,$C412)-SUM($D412:O412),INDEX($D$392:$W$392,,$C412)/$F$380)))</f>
        <v>0</v>
      </c>
      <c r="Q412" s="7">
        <f>IF($F$380="n/a",0,IF(Q$3&lt;=$C412,0,IF(Q$3&gt;($F$380+$C412),INDEX($D$392:$W$392,,$C412)-SUM($D412:P412),INDEX($D$392:$W$392,,$C412)/$F$380)))</f>
        <v>0</v>
      </c>
      <c r="R412" s="7">
        <f>IF($F$380="n/a",0,IF(R$3&lt;=$C412,0,IF(R$3&gt;($F$380+$C412),INDEX($D$392:$W$392,,$C412)-SUM($D412:Q412),INDEX($D$392:$W$392,,$C412)/$F$380)))</f>
        <v>0</v>
      </c>
      <c r="S412" s="7">
        <f>IF($F$380="n/a",0,IF(S$3&lt;=$C412,0,IF(S$3&gt;($F$380+$C412),INDEX($D$392:$W$392,,$C412)-SUM($D412:R412),INDEX($D$392:$W$392,,$C412)/$F$380)))</f>
        <v>0</v>
      </c>
      <c r="T412" s="7">
        <f>IF($F$380="n/a",0,IF(T$3&lt;=$C412,0,IF(T$3&gt;($F$380+$C412),INDEX($D$392:$W$392,,$C412)-SUM($D412:S412),INDEX($D$392:$W$392,,$C412)/$F$380)))</f>
        <v>0</v>
      </c>
      <c r="U412" s="7">
        <f>IF($F$380="n/a",0,IF(U$3&lt;=$C412,0,IF(U$3&gt;($F$380+$C412),INDEX($D$392:$W$392,,$C412)-SUM($D412:T412),INDEX($D$392:$W$392,,$C412)/$F$380)))</f>
        <v>0</v>
      </c>
      <c r="V412" s="7">
        <f>IF($F$380="n/a",0,IF(V$3&lt;=$C412,0,IF(V$3&gt;($F$380+$C412),INDEX($D$392:$W$392,,$C412)-SUM($D412:U412),INDEX($D$392:$W$392,,$C412)/$F$380)))</f>
        <v>0</v>
      </c>
      <c r="W412" s="7">
        <f>IF($F$380="n/a",0,IF(W$3&lt;=$C412,0,IF(W$3&gt;($F$380+$C412),INDEX($D$392:$W$392,,$C412)-SUM($D412:V412),INDEX($D$392:$W$392,,$C412)/$F$380)))</f>
        <v>0</v>
      </c>
      <c r="X412" s="7">
        <f>IF($F$380="n/a",0,IF(X$3&lt;=$C412,0,IF(X$3&gt;($F$380+$C412),INDEX($D$392:$W$392,,$C412)-SUM($D412:W412),INDEX($D$392:$W$392,,$C412)/$F$380)))</f>
        <v>0</v>
      </c>
      <c r="Y412" s="7">
        <f>IF($F$380="n/a",0,IF(Y$3&lt;=$C412,0,IF(Y$3&gt;($F$380+$C412),INDEX($D$392:$W$392,,$C412)-SUM($D412:X412),INDEX($D$392:$W$392,,$C412)/$F$380)))</f>
        <v>0</v>
      </c>
      <c r="Z412" s="7">
        <f>IF($F$380="n/a",0,IF(Z$3&lt;=$C412,0,IF(Z$3&gt;($F$380+$C412),INDEX($D$392:$W$392,,$C412)-SUM($D412:Y412),INDEX($D$392:$W$392,,$C412)/$F$380)))</f>
        <v>0</v>
      </c>
      <c r="AA412" s="7">
        <f>IF($F$380="n/a",0,IF(AA$3&lt;=$C412,0,IF(AA$3&gt;($F$380+$C412),INDEX($D$392:$W$392,,$C412)-SUM($D412:Z412),INDEX($D$392:$W$392,,$C412)/$F$380)))</f>
        <v>0</v>
      </c>
      <c r="AB412" s="7">
        <f>IF($F$380="n/a",0,IF(AB$3&lt;=$C412,0,IF(AB$3&gt;($F$380+$C412),INDEX($D$392:$W$392,,$C412)-SUM($D412:AA412),INDEX($D$392:$W$392,,$C412)/$F$380)))</f>
        <v>0</v>
      </c>
      <c r="AC412" s="7">
        <f>IF($F$380="n/a",0,IF(AC$3&lt;=$C412,0,IF(AC$3&gt;($F$380+$C412),INDEX($D$392:$W$392,,$C412)-SUM($D412:AB412),INDEX($D$392:$W$392,,$C412)/$F$380)))</f>
        <v>0</v>
      </c>
      <c r="AD412" s="7">
        <f>IF($F$380="n/a",0,IF(AD$3&lt;=$C412,0,IF(AD$3&gt;($F$380+$C412),INDEX($D$392:$W$392,,$C412)-SUM($D412:AC412),INDEX($D$392:$W$392,,$C412)/$F$380)))</f>
        <v>0</v>
      </c>
      <c r="AE412" s="7">
        <f>IF($F$380="n/a",0,IF(AE$3&lt;=$C412,0,IF(AE$3&gt;($F$380+$C412),INDEX($D$392:$W$392,,$C412)-SUM($D412:AD412),INDEX($D$392:$W$392,,$C412)/$F$380)))</f>
        <v>0</v>
      </c>
      <c r="AF412" s="7">
        <f>IF($F$380="n/a",0,IF(AF$3&lt;=$C412,0,IF(AF$3&gt;($F$380+$C412),INDEX($D$392:$W$392,,$C412)-SUM($D412:AE412),INDEX($D$392:$W$392,,$C412)/$F$380)))</f>
        <v>0</v>
      </c>
      <c r="AG412" s="7">
        <f>IF($F$380="n/a",0,IF(AG$3&lt;=$C412,0,IF(AG$3&gt;($F$380+$C412),INDEX($D$392:$W$392,,$C412)-SUM($D412:AF412),INDEX($D$392:$W$392,,$C412)/$F$380)))</f>
        <v>0</v>
      </c>
      <c r="AH412" s="7">
        <f>IF($F$380="n/a",0,IF(AH$3&lt;=$C412,0,IF(AH$3&gt;($F$380+$C412),INDEX($D$392:$W$392,,$C412)-SUM($D412:AG412),INDEX($D$392:$W$392,,$C412)/$F$380)))</f>
        <v>0</v>
      </c>
      <c r="AI412" s="7">
        <f>IF($F$380="n/a",0,IF(AI$3&lt;=$C412,0,IF(AI$3&gt;($F$380+$C412),INDEX($D$392:$W$392,,$C412)-SUM($D412:AH412),INDEX($D$392:$W$392,,$C412)/$F$380)))</f>
        <v>0</v>
      </c>
      <c r="AJ412" s="7">
        <f>IF($F$380="n/a",0,IF(AJ$3&lt;=$C412,0,IF(AJ$3&gt;($F$380+$C412),INDEX($D$392:$W$392,,$C412)-SUM($D412:AI412),INDEX($D$392:$W$392,,$C412)/$F$380)))</f>
        <v>0</v>
      </c>
      <c r="AK412" s="7">
        <f>IF($F$380="n/a",0,IF(AK$3&lt;=$C412,0,IF(AK$3&gt;($F$380+$C412),INDEX($D$392:$W$392,,$C412)-SUM($D412:AJ412),INDEX($D$392:$W$392,,$C412)/$F$380)))</f>
        <v>0</v>
      </c>
      <c r="AL412" s="7">
        <f>IF($F$380="n/a",0,IF(AL$3&lt;=$C412,0,IF(AL$3&gt;($F$380+$C412),INDEX($D$392:$W$392,,$C412)-SUM($D412:AK412),INDEX($D$392:$W$392,,$C412)/$F$380)))</f>
        <v>0</v>
      </c>
      <c r="AM412" s="7">
        <f>IF($F$380="n/a",0,IF(AM$3&lt;=$C412,0,IF(AM$3&gt;($F$380+$C412),INDEX($D$392:$W$392,,$C412)-SUM($D412:AL412),INDEX($D$392:$W$392,,$C412)/$F$380)))</f>
        <v>0</v>
      </c>
      <c r="AN412" s="7">
        <f>IF($F$380="n/a",0,IF(AN$3&lt;=$C412,0,IF(AN$3&gt;($F$380+$C412),INDEX($D$392:$W$392,,$C412)-SUM($D412:AM412),INDEX($D$392:$W$392,,$C412)/$F$380)))</f>
        <v>0</v>
      </c>
      <c r="AO412" s="7">
        <f>IF($F$380="n/a",0,IF(AO$3&lt;=$C412,0,IF(AO$3&gt;($F$380+$C412),INDEX($D$392:$W$392,,$C412)-SUM($D412:AN412),INDEX($D$392:$W$392,,$C412)/$F$380)))</f>
        <v>0</v>
      </c>
      <c r="AP412" s="7">
        <f>IF($F$380="n/a",0,IF(AP$3&lt;=$C412,0,IF(AP$3&gt;($F$380+$C412),INDEX($D$392:$W$392,,$C412)-SUM($D412:AO412),INDEX($D$392:$W$392,,$C412)/$F$380)))</f>
        <v>0</v>
      </c>
      <c r="AQ412" s="7">
        <f>IF($F$380="n/a",0,IF(AQ$3&lt;=$C412,0,IF(AQ$3&gt;($F$380+$C412),INDEX($D$392:$W$392,,$C412)-SUM($D412:AP412),INDEX($D$392:$W$392,,$C412)/$F$380)))</f>
        <v>0</v>
      </c>
      <c r="AR412" s="7">
        <f>IF($F$380="n/a",0,IF(AR$3&lt;=$C412,0,IF(AR$3&gt;($F$380+$C412),INDEX($D$392:$W$392,,$C412)-SUM($D412:AQ412),INDEX($D$392:$W$392,,$C412)/$F$380)))</f>
        <v>0</v>
      </c>
      <c r="AS412" s="7">
        <f>IF($F$380="n/a",0,IF(AS$3&lt;=$C412,0,IF(AS$3&gt;($F$380+$C412),INDEX($D$392:$W$392,,$C412)-SUM($D412:AR412),INDEX($D$392:$W$392,,$C412)/$F$380)))</f>
        <v>0</v>
      </c>
      <c r="AT412" s="7">
        <f>IF($F$380="n/a",0,IF(AT$3&lt;=$C412,0,IF(AT$3&gt;($F$380+$C412),INDEX($D$392:$W$392,,$C412)-SUM($D412:AS412),INDEX($D$392:$W$392,,$C412)/$F$380)))</f>
        <v>0</v>
      </c>
      <c r="AU412" s="7">
        <f>IF($F$380="n/a",0,IF(AU$3&lt;=$C412,0,IF(AU$3&gt;($F$380+$C412),INDEX($D$392:$W$392,,$C412)-SUM($D412:AT412),INDEX($D$392:$W$392,,$C412)/$F$380)))</f>
        <v>0</v>
      </c>
      <c r="AV412" s="7">
        <f>IF($F$380="n/a",0,IF(AV$3&lt;=$C412,0,IF(AV$3&gt;($F$380+$C412),INDEX($D$392:$W$392,,$C412)-SUM($D412:AU412),INDEX($D$392:$W$392,,$C412)/$F$380)))</f>
        <v>0</v>
      </c>
      <c r="AW412" s="7">
        <f>IF($F$380="n/a",0,IF(AW$3&lt;=$C412,0,IF(AW$3&gt;($F$380+$C412),INDEX($D$392:$W$392,,$C412)-SUM($D412:AV412),INDEX($D$392:$W$392,,$C412)/$F$380)))</f>
        <v>0</v>
      </c>
      <c r="AX412" s="7">
        <f>IF($F$380="n/a",0,IF(AX$3&lt;=$C412,0,IF(AX$3&gt;($F$380+$C412),INDEX($D$392:$W$392,,$C412)-SUM($D412:AW412),INDEX($D$392:$W$392,,$C412)/$F$380)))</f>
        <v>0</v>
      </c>
      <c r="AY412" s="7">
        <f>IF($F$380="n/a",0,IF(AY$3&lt;=$C412,0,IF(AY$3&gt;($F$380+$C412),INDEX($D$392:$W$392,,$C412)-SUM($D412:AX412),INDEX($D$392:$W$392,,$C412)/$F$380)))</f>
        <v>0</v>
      </c>
      <c r="AZ412" s="7">
        <f>IF($F$380="n/a",0,IF(AZ$3&lt;=$C412,0,IF(AZ$3&gt;($F$380+$C412),INDEX($D$392:$W$392,,$C412)-SUM($D412:AY412),INDEX($D$392:$W$392,,$C412)/$F$380)))</f>
        <v>0</v>
      </c>
      <c r="BA412" s="7">
        <f>IF($F$380="n/a",0,IF(BA$3&lt;=$C412,0,IF(BA$3&gt;($F$380+$C412),INDEX($D$392:$W$392,,$C412)-SUM($D412:AZ412),INDEX($D$392:$W$392,,$C412)/$F$380)))</f>
        <v>0</v>
      </c>
      <c r="BB412" s="7">
        <f>IF($F$380="n/a",0,IF(BB$3&lt;=$C412,0,IF(BB$3&gt;($F$380+$C412),INDEX($D$392:$W$392,,$C412)-SUM($D412:BA412),INDEX($D$392:$W$392,,$C412)/$F$380)))</f>
        <v>0</v>
      </c>
      <c r="BC412" s="7">
        <f>IF($F$380="n/a",0,IF(BC$3&lt;=$C412,0,IF(BC$3&gt;($F$380+$C412),INDEX($D$392:$W$392,,$C412)-SUM($D412:BB412),INDEX($D$392:$W$392,,$C412)/$F$380)))</f>
        <v>0</v>
      </c>
      <c r="BD412" s="7">
        <f>IF($F$380="n/a",0,IF(BD$3&lt;=$C412,0,IF(BD$3&gt;($F$380+$C412),INDEX($D$392:$W$392,,$C412)-SUM($D412:BC412),INDEX($D$392:$W$392,,$C412)/$F$380)))</f>
        <v>0</v>
      </c>
      <c r="BE412" s="7">
        <f>IF($F$380="n/a",0,IF(BE$3&lt;=$C412,0,IF(BE$3&gt;($F$380+$C412),INDEX($D$392:$W$392,,$C412)-SUM($D412:BD412),INDEX($D$392:$W$392,,$C412)/$F$380)))</f>
        <v>0</v>
      </c>
      <c r="BF412" s="7">
        <f>IF($F$380="n/a",0,IF(BF$3&lt;=$C412,0,IF(BF$3&gt;($F$380+$C412),INDEX($D$392:$W$392,,$C412)-SUM($D412:BE412),INDEX($D$392:$W$392,,$C412)/$F$380)))</f>
        <v>0</v>
      </c>
      <c r="BG412" s="7">
        <f>IF($F$380="n/a",0,IF(BG$3&lt;=$C412,0,IF(BG$3&gt;($F$380+$C412),INDEX($D$392:$W$392,,$C412)-SUM($D412:BF412),INDEX($D$392:$W$392,,$C412)/$F$380)))</f>
        <v>0</v>
      </c>
      <c r="BH412" s="7">
        <f>IF($F$380="n/a",0,IF(BH$3&lt;=$C412,0,IF(BH$3&gt;($F$380+$C412),INDEX($D$392:$W$392,,$C412)-SUM($D412:BG412),INDEX($D$392:$W$392,,$C412)/$F$380)))</f>
        <v>0</v>
      </c>
      <c r="BI412" s="7">
        <f>IF($F$380="n/a",0,IF(BI$3&lt;=$C412,0,IF(BI$3&gt;($F$380+$C412),INDEX($D$392:$W$392,,$C412)-SUM($D412:BH412),INDEX($D$392:$W$392,,$C412)/$F$380)))</f>
        <v>0</v>
      </c>
      <c r="BJ412" s="7">
        <f>IF($F$380="n/a",0,IF(BJ$3&lt;=$C412,0,IF(BJ$3&gt;($F$380+$C412),INDEX($D$392:$W$392,,$C412)-SUM($D412:BI412),INDEX($D$392:$W$392,,$C412)/$F$380)))</f>
        <v>0</v>
      </c>
      <c r="BK412" s="7">
        <f>IF($F$380="n/a",0,IF(BK$3&lt;=$C412,0,IF(BK$3&gt;($F$380+$C412),INDEX($D$392:$W$392,,$C412)-SUM($D412:BJ412),INDEX($D$392:$W$392,,$C412)/$F$380)))</f>
        <v>0</v>
      </c>
    </row>
    <row r="413" spans="2:63" hidden="1" outlineLevel="1">
      <c r="B413" s="14">
        <v>2031</v>
      </c>
      <c r="C413">
        <v>19</v>
      </c>
      <c r="D413" s="7"/>
      <c r="E413" s="7">
        <f>IF($F$380="n/a",0,IF(E$3&lt;=$C413,0,IF(E$3&gt;($F$380+$C413),INDEX($D$392:$W$392,,$C413)-SUM($D413:D413),INDEX($D$392:$W$392,,$C413)/$F$380)))</f>
        <v>0</v>
      </c>
      <c r="F413" s="7">
        <f>IF($F$380="n/a",0,IF(F$3&lt;=$C413,0,IF(F$3&gt;($F$380+$C413),INDEX($D$392:$W$392,,$C413)-SUM($D413:E413),INDEX($D$392:$W$392,,$C413)/$F$380)))</f>
        <v>0</v>
      </c>
      <c r="G413" s="7">
        <f>IF($F$380="n/a",0,IF(G$3&lt;=$C413,0,IF(G$3&gt;($F$380+$C413),INDEX($D$392:$W$392,,$C413)-SUM($D413:F413),INDEX($D$392:$W$392,,$C413)/$F$380)))</f>
        <v>0</v>
      </c>
      <c r="H413" s="10">
        <f>IF($F$380="n/a",0,IF(H$3&lt;=$C413,0,IF(H$3&gt;($F$380+$C413),INDEX($D$392:$W$392,,$C413)-SUM($D413:G413),INDEX($D$392:$W$392,,$C413)/$F$380)))</f>
        <v>0</v>
      </c>
      <c r="I413" s="11">
        <f>IF($F$380="n/a",0,IF(I$3&lt;=$C413,0,IF(I$3&gt;($F$380+$C413),INDEX($D$392:$W$392,,$C413)-SUM($D413:H413),INDEX($D$392:$W$392,,$C413)/$F$380)))</f>
        <v>0</v>
      </c>
      <c r="J413" s="7">
        <f>IF($F$380="n/a",0,IF(J$3&lt;=$C413,0,IF(J$3&gt;($F$380+$C413),INDEX($D$392:$W$392,,$C413)-SUM($D413:I413),INDEX($D$392:$W$392,,$C413)/$F$380)))</f>
        <v>0</v>
      </c>
      <c r="K413" s="7">
        <f>IF($F$380="n/a",0,IF(K$3&lt;=$C413,0,IF(K$3&gt;($F$380+$C413),INDEX($D$392:$W$392,,$C413)-SUM($D413:J413),INDEX($D$392:$W$392,,$C413)/$F$380)))</f>
        <v>0</v>
      </c>
      <c r="L413" s="7">
        <f>IF($F$380="n/a",0,IF(L$3&lt;=$C413,0,IF(L$3&gt;($F$380+$C413),INDEX($D$392:$W$392,,$C413)-SUM($D413:K413),INDEX($D$392:$W$392,,$C413)/$F$380)))</f>
        <v>0</v>
      </c>
      <c r="M413" s="7">
        <f>IF($F$380="n/a",0,IF(M$3&lt;=$C413,0,IF(M$3&gt;($F$380+$C413),INDEX($D$392:$W$392,,$C413)-SUM($D413:L413),INDEX($D$392:$W$392,,$C413)/$F$380)))</f>
        <v>0</v>
      </c>
      <c r="N413" s="7">
        <f>IF($F$380="n/a",0,IF(N$3&lt;=$C413,0,IF(N$3&gt;($F$380+$C413),INDEX($D$392:$W$392,,$C413)-SUM($D413:M413),INDEX($D$392:$W$392,,$C413)/$F$380)))</f>
        <v>0</v>
      </c>
      <c r="O413" s="7">
        <f>IF($F$380="n/a",0,IF(O$3&lt;=$C413,0,IF(O$3&gt;($F$380+$C413),INDEX($D$392:$W$392,,$C413)-SUM($D413:N413),INDEX($D$392:$W$392,,$C413)/$F$380)))</f>
        <v>0</v>
      </c>
      <c r="P413" s="7">
        <f>IF($F$380="n/a",0,IF(P$3&lt;=$C413,0,IF(P$3&gt;($F$380+$C413),INDEX($D$392:$W$392,,$C413)-SUM($D413:O413),INDEX($D$392:$W$392,,$C413)/$F$380)))</f>
        <v>0</v>
      </c>
      <c r="Q413" s="7">
        <f>IF($F$380="n/a",0,IF(Q$3&lt;=$C413,0,IF(Q$3&gt;($F$380+$C413),INDEX($D$392:$W$392,,$C413)-SUM($D413:P413),INDEX($D$392:$W$392,,$C413)/$F$380)))</f>
        <v>0</v>
      </c>
      <c r="R413" s="7">
        <f>IF($F$380="n/a",0,IF(R$3&lt;=$C413,0,IF(R$3&gt;($F$380+$C413),INDEX($D$392:$W$392,,$C413)-SUM($D413:Q413),INDEX($D$392:$W$392,,$C413)/$F$380)))</f>
        <v>0</v>
      </c>
      <c r="S413" s="7">
        <f>IF($F$380="n/a",0,IF(S$3&lt;=$C413,0,IF(S$3&gt;($F$380+$C413),INDEX($D$392:$W$392,,$C413)-SUM($D413:R413),INDEX($D$392:$W$392,,$C413)/$F$380)))</f>
        <v>0</v>
      </c>
      <c r="T413" s="7">
        <f>IF($F$380="n/a",0,IF(T$3&lt;=$C413,0,IF(T$3&gt;($F$380+$C413),INDEX($D$392:$W$392,,$C413)-SUM($D413:S413),INDEX($D$392:$W$392,,$C413)/$F$380)))</f>
        <v>0</v>
      </c>
      <c r="U413" s="7">
        <f>IF($F$380="n/a",0,IF(U$3&lt;=$C413,0,IF(U$3&gt;($F$380+$C413),INDEX($D$392:$W$392,,$C413)-SUM($D413:T413),INDEX($D$392:$W$392,,$C413)/$F$380)))</f>
        <v>0</v>
      </c>
      <c r="V413" s="7">
        <f>IF($F$380="n/a",0,IF(V$3&lt;=$C413,0,IF(V$3&gt;($F$380+$C413),INDEX($D$392:$W$392,,$C413)-SUM($D413:U413),INDEX($D$392:$W$392,,$C413)/$F$380)))</f>
        <v>0</v>
      </c>
      <c r="W413" s="7">
        <f>IF($F$380="n/a",0,IF(W$3&lt;=$C413,0,IF(W$3&gt;($F$380+$C413),INDEX($D$392:$W$392,,$C413)-SUM($D413:V413),INDEX($D$392:$W$392,,$C413)/$F$380)))</f>
        <v>0</v>
      </c>
      <c r="X413" s="7">
        <f>IF($F$380="n/a",0,IF(X$3&lt;=$C413,0,IF(X$3&gt;($F$380+$C413),INDEX($D$392:$W$392,,$C413)-SUM($D413:W413),INDEX($D$392:$W$392,,$C413)/$F$380)))</f>
        <v>0</v>
      </c>
      <c r="Y413" s="7">
        <f>IF($F$380="n/a",0,IF(Y$3&lt;=$C413,0,IF(Y$3&gt;($F$380+$C413),INDEX($D$392:$W$392,,$C413)-SUM($D413:X413),INDEX($D$392:$W$392,,$C413)/$F$380)))</f>
        <v>0</v>
      </c>
      <c r="Z413" s="7">
        <f>IF($F$380="n/a",0,IF(Z$3&lt;=$C413,0,IF(Z$3&gt;($F$380+$C413),INDEX($D$392:$W$392,,$C413)-SUM($D413:Y413),INDEX($D$392:$W$392,,$C413)/$F$380)))</f>
        <v>0</v>
      </c>
      <c r="AA413" s="7">
        <f>IF($F$380="n/a",0,IF(AA$3&lt;=$C413,0,IF(AA$3&gt;($F$380+$C413),INDEX($D$392:$W$392,,$C413)-SUM($D413:Z413),INDEX($D$392:$W$392,,$C413)/$F$380)))</f>
        <v>0</v>
      </c>
      <c r="AB413" s="7">
        <f>IF($F$380="n/a",0,IF(AB$3&lt;=$C413,0,IF(AB$3&gt;($F$380+$C413),INDEX($D$392:$W$392,,$C413)-SUM($D413:AA413),INDEX($D$392:$W$392,,$C413)/$F$380)))</f>
        <v>0</v>
      </c>
      <c r="AC413" s="7">
        <f>IF($F$380="n/a",0,IF(AC$3&lt;=$C413,0,IF(AC$3&gt;($F$380+$C413),INDEX($D$392:$W$392,,$C413)-SUM($D413:AB413),INDEX($D$392:$W$392,,$C413)/$F$380)))</f>
        <v>0</v>
      </c>
      <c r="AD413" s="7">
        <f>IF($F$380="n/a",0,IF(AD$3&lt;=$C413,0,IF(AD$3&gt;($F$380+$C413),INDEX($D$392:$W$392,,$C413)-SUM($D413:AC413),INDEX($D$392:$W$392,,$C413)/$F$380)))</f>
        <v>0</v>
      </c>
      <c r="AE413" s="7">
        <f>IF($F$380="n/a",0,IF(AE$3&lt;=$C413,0,IF(AE$3&gt;($F$380+$C413),INDEX($D$392:$W$392,,$C413)-SUM($D413:AD413),INDEX($D$392:$W$392,,$C413)/$F$380)))</f>
        <v>0</v>
      </c>
      <c r="AF413" s="7">
        <f>IF($F$380="n/a",0,IF(AF$3&lt;=$C413,0,IF(AF$3&gt;($F$380+$C413),INDEX($D$392:$W$392,,$C413)-SUM($D413:AE413),INDEX($D$392:$W$392,,$C413)/$F$380)))</f>
        <v>0</v>
      </c>
      <c r="AG413" s="7">
        <f>IF($F$380="n/a",0,IF(AG$3&lt;=$C413,0,IF(AG$3&gt;($F$380+$C413),INDEX($D$392:$W$392,,$C413)-SUM($D413:AF413),INDEX($D$392:$W$392,,$C413)/$F$380)))</f>
        <v>0</v>
      </c>
      <c r="AH413" s="7">
        <f>IF($F$380="n/a",0,IF(AH$3&lt;=$C413,0,IF(AH$3&gt;($F$380+$C413),INDEX($D$392:$W$392,,$C413)-SUM($D413:AG413),INDEX($D$392:$W$392,,$C413)/$F$380)))</f>
        <v>0</v>
      </c>
      <c r="AI413" s="7">
        <f>IF($F$380="n/a",0,IF(AI$3&lt;=$C413,0,IF(AI$3&gt;($F$380+$C413),INDEX($D$392:$W$392,,$C413)-SUM($D413:AH413),INDEX($D$392:$W$392,,$C413)/$F$380)))</f>
        <v>0</v>
      </c>
      <c r="AJ413" s="7">
        <f>IF($F$380="n/a",0,IF(AJ$3&lt;=$C413,0,IF(AJ$3&gt;($F$380+$C413),INDEX($D$392:$W$392,,$C413)-SUM($D413:AI413),INDEX($D$392:$W$392,,$C413)/$F$380)))</f>
        <v>0</v>
      </c>
      <c r="AK413" s="7">
        <f>IF($F$380="n/a",0,IF(AK$3&lt;=$C413,0,IF(AK$3&gt;($F$380+$C413),INDEX($D$392:$W$392,,$C413)-SUM($D413:AJ413),INDEX($D$392:$W$392,,$C413)/$F$380)))</f>
        <v>0</v>
      </c>
      <c r="AL413" s="7">
        <f>IF($F$380="n/a",0,IF(AL$3&lt;=$C413,0,IF(AL$3&gt;($F$380+$C413),INDEX($D$392:$W$392,,$C413)-SUM($D413:AK413),INDEX($D$392:$W$392,,$C413)/$F$380)))</f>
        <v>0</v>
      </c>
      <c r="AM413" s="7">
        <f>IF($F$380="n/a",0,IF(AM$3&lt;=$C413,0,IF(AM$3&gt;($F$380+$C413),INDEX($D$392:$W$392,,$C413)-SUM($D413:AL413),INDEX($D$392:$W$392,,$C413)/$F$380)))</f>
        <v>0</v>
      </c>
      <c r="AN413" s="7">
        <f>IF($F$380="n/a",0,IF(AN$3&lt;=$C413,0,IF(AN$3&gt;($F$380+$C413),INDEX($D$392:$W$392,,$C413)-SUM($D413:AM413),INDEX($D$392:$W$392,,$C413)/$F$380)))</f>
        <v>0</v>
      </c>
      <c r="AO413" s="7">
        <f>IF($F$380="n/a",0,IF(AO$3&lt;=$C413,0,IF(AO$3&gt;($F$380+$C413),INDEX($D$392:$W$392,,$C413)-SUM($D413:AN413),INDEX($D$392:$W$392,,$C413)/$F$380)))</f>
        <v>0</v>
      </c>
      <c r="AP413" s="7">
        <f>IF($F$380="n/a",0,IF(AP$3&lt;=$C413,0,IF(AP$3&gt;($F$380+$C413),INDEX($D$392:$W$392,,$C413)-SUM($D413:AO413),INDEX($D$392:$W$392,,$C413)/$F$380)))</f>
        <v>0</v>
      </c>
      <c r="AQ413" s="7">
        <f>IF($F$380="n/a",0,IF(AQ$3&lt;=$C413,0,IF(AQ$3&gt;($F$380+$C413),INDEX($D$392:$W$392,,$C413)-SUM($D413:AP413),INDEX($D$392:$W$392,,$C413)/$F$380)))</f>
        <v>0</v>
      </c>
      <c r="AR413" s="7">
        <f>IF($F$380="n/a",0,IF(AR$3&lt;=$C413,0,IF(AR$3&gt;($F$380+$C413),INDEX($D$392:$W$392,,$C413)-SUM($D413:AQ413),INDEX($D$392:$W$392,,$C413)/$F$380)))</f>
        <v>0</v>
      </c>
      <c r="AS413" s="7">
        <f>IF($F$380="n/a",0,IF(AS$3&lt;=$C413,0,IF(AS$3&gt;($F$380+$C413),INDEX($D$392:$W$392,,$C413)-SUM($D413:AR413),INDEX($D$392:$W$392,,$C413)/$F$380)))</f>
        <v>0</v>
      </c>
      <c r="AT413" s="7">
        <f>IF($F$380="n/a",0,IF(AT$3&lt;=$C413,0,IF(AT$3&gt;($F$380+$C413),INDEX($D$392:$W$392,,$C413)-SUM($D413:AS413),INDEX($D$392:$W$392,,$C413)/$F$380)))</f>
        <v>0</v>
      </c>
      <c r="AU413" s="7">
        <f>IF($F$380="n/a",0,IF(AU$3&lt;=$C413,0,IF(AU$3&gt;($F$380+$C413),INDEX($D$392:$W$392,,$C413)-SUM($D413:AT413),INDEX($D$392:$W$392,,$C413)/$F$380)))</f>
        <v>0</v>
      </c>
      <c r="AV413" s="7">
        <f>IF($F$380="n/a",0,IF(AV$3&lt;=$C413,0,IF(AV$3&gt;($F$380+$C413),INDEX($D$392:$W$392,,$C413)-SUM($D413:AU413),INDEX($D$392:$W$392,,$C413)/$F$380)))</f>
        <v>0</v>
      </c>
      <c r="AW413" s="7">
        <f>IF($F$380="n/a",0,IF(AW$3&lt;=$C413,0,IF(AW$3&gt;($F$380+$C413),INDEX($D$392:$W$392,,$C413)-SUM($D413:AV413),INDEX($D$392:$W$392,,$C413)/$F$380)))</f>
        <v>0</v>
      </c>
      <c r="AX413" s="7">
        <f>IF($F$380="n/a",0,IF(AX$3&lt;=$C413,0,IF(AX$3&gt;($F$380+$C413),INDEX($D$392:$W$392,,$C413)-SUM($D413:AW413),INDEX($D$392:$W$392,,$C413)/$F$380)))</f>
        <v>0</v>
      </c>
      <c r="AY413" s="7">
        <f>IF($F$380="n/a",0,IF(AY$3&lt;=$C413,0,IF(AY$3&gt;($F$380+$C413),INDEX($D$392:$W$392,,$C413)-SUM($D413:AX413),INDEX($D$392:$W$392,,$C413)/$F$380)))</f>
        <v>0</v>
      </c>
      <c r="AZ413" s="7">
        <f>IF($F$380="n/a",0,IF(AZ$3&lt;=$C413,0,IF(AZ$3&gt;($F$380+$C413),INDEX($D$392:$W$392,,$C413)-SUM($D413:AY413),INDEX($D$392:$W$392,,$C413)/$F$380)))</f>
        <v>0</v>
      </c>
      <c r="BA413" s="7">
        <f>IF($F$380="n/a",0,IF(BA$3&lt;=$C413,0,IF(BA$3&gt;($F$380+$C413),INDEX($D$392:$W$392,,$C413)-SUM($D413:AZ413),INDEX($D$392:$W$392,,$C413)/$F$380)))</f>
        <v>0</v>
      </c>
      <c r="BB413" s="7">
        <f>IF($F$380="n/a",0,IF(BB$3&lt;=$C413,0,IF(BB$3&gt;($F$380+$C413),INDEX($D$392:$W$392,,$C413)-SUM($D413:BA413),INDEX($D$392:$W$392,,$C413)/$F$380)))</f>
        <v>0</v>
      </c>
      <c r="BC413" s="7">
        <f>IF($F$380="n/a",0,IF(BC$3&lt;=$C413,0,IF(BC$3&gt;($F$380+$C413),INDEX($D$392:$W$392,,$C413)-SUM($D413:BB413),INDEX($D$392:$W$392,,$C413)/$F$380)))</f>
        <v>0</v>
      </c>
      <c r="BD413" s="7">
        <f>IF($F$380="n/a",0,IF(BD$3&lt;=$C413,0,IF(BD$3&gt;($F$380+$C413),INDEX($D$392:$W$392,,$C413)-SUM($D413:BC413),INDEX($D$392:$W$392,,$C413)/$F$380)))</f>
        <v>0</v>
      </c>
      <c r="BE413" s="7">
        <f>IF($F$380="n/a",0,IF(BE$3&lt;=$C413,0,IF(BE$3&gt;($F$380+$C413),INDEX($D$392:$W$392,,$C413)-SUM($D413:BD413),INDEX($D$392:$W$392,,$C413)/$F$380)))</f>
        <v>0</v>
      </c>
      <c r="BF413" s="7">
        <f>IF($F$380="n/a",0,IF(BF$3&lt;=$C413,0,IF(BF$3&gt;($F$380+$C413),INDEX($D$392:$W$392,,$C413)-SUM($D413:BE413),INDEX($D$392:$W$392,,$C413)/$F$380)))</f>
        <v>0</v>
      </c>
      <c r="BG413" s="7">
        <f>IF($F$380="n/a",0,IF(BG$3&lt;=$C413,0,IF(BG$3&gt;($F$380+$C413),INDEX($D$392:$W$392,,$C413)-SUM($D413:BF413),INDEX($D$392:$W$392,,$C413)/$F$380)))</f>
        <v>0</v>
      </c>
      <c r="BH413" s="7">
        <f>IF($F$380="n/a",0,IF(BH$3&lt;=$C413,0,IF(BH$3&gt;($F$380+$C413),INDEX($D$392:$W$392,,$C413)-SUM($D413:BG413),INDEX($D$392:$W$392,,$C413)/$F$380)))</f>
        <v>0</v>
      </c>
      <c r="BI413" s="7">
        <f>IF($F$380="n/a",0,IF(BI$3&lt;=$C413,0,IF(BI$3&gt;($F$380+$C413),INDEX($D$392:$W$392,,$C413)-SUM($D413:BH413),INDEX($D$392:$W$392,,$C413)/$F$380)))</f>
        <v>0</v>
      </c>
      <c r="BJ413" s="7">
        <f>IF($F$380="n/a",0,IF(BJ$3&lt;=$C413,0,IF(BJ$3&gt;($F$380+$C413),INDEX($D$392:$W$392,,$C413)-SUM($D413:BI413),INDEX($D$392:$W$392,,$C413)/$F$380)))</f>
        <v>0</v>
      </c>
      <c r="BK413" s="7">
        <f>IF($F$380="n/a",0,IF(BK$3&lt;=$C413,0,IF(BK$3&gt;($F$380+$C413),INDEX($D$392:$W$392,,$C413)-SUM($D413:BJ413),INDEX($D$392:$W$392,,$C413)/$F$380)))</f>
        <v>0</v>
      </c>
    </row>
    <row r="414" spans="2:63" hidden="1" outlineLevel="1">
      <c r="B414" s="14">
        <v>2032</v>
      </c>
      <c r="C414">
        <v>20</v>
      </c>
      <c r="D414" s="7"/>
      <c r="E414" s="7">
        <f>IF($F$380="n/a",0,IF(E$3&lt;=$C414,0,IF(E$3&gt;($F$380+$C414),INDEX($D$392:$W$392,,$C414)-SUM($D414:D414),INDEX($D$392:$W$392,,$C414)/$F$380)))</f>
        <v>0</v>
      </c>
      <c r="F414" s="7">
        <f>IF($F$380="n/a",0,IF(F$3&lt;=$C414,0,IF(F$3&gt;($F$380+$C414),INDEX($D$392:$W$392,,$C414)-SUM($D414:E414),INDEX($D$392:$W$392,,$C414)/$F$380)))</f>
        <v>0</v>
      </c>
      <c r="G414" s="7">
        <f>IF($F$380="n/a",0,IF(G$3&lt;=$C414,0,IF(G$3&gt;($F$380+$C414),INDEX($D$392:$W$392,,$C414)-SUM($D414:F414),INDEX($D$392:$W$392,,$C414)/$F$380)))</f>
        <v>0</v>
      </c>
      <c r="H414" s="10">
        <f>IF($F$380="n/a",0,IF(H$3&lt;=$C414,0,IF(H$3&gt;($F$380+$C414),INDEX($D$392:$W$392,,$C414)-SUM($D414:G414),INDEX($D$392:$W$392,,$C414)/$F$380)))</f>
        <v>0</v>
      </c>
      <c r="I414" s="11">
        <f>IF($F$380="n/a",0,IF(I$3&lt;=$C414,0,IF(I$3&gt;($F$380+$C414),INDEX($D$392:$W$392,,$C414)-SUM($D414:H414),INDEX($D$392:$W$392,,$C414)/$F$380)))</f>
        <v>0</v>
      </c>
      <c r="J414" s="7">
        <f>IF($F$380="n/a",0,IF(J$3&lt;=$C414,0,IF(J$3&gt;($F$380+$C414),INDEX($D$392:$W$392,,$C414)-SUM($D414:I414),INDEX($D$392:$W$392,,$C414)/$F$380)))</f>
        <v>0</v>
      </c>
      <c r="K414" s="7">
        <f>IF($F$380="n/a",0,IF(K$3&lt;=$C414,0,IF(K$3&gt;($F$380+$C414),INDEX($D$392:$W$392,,$C414)-SUM($D414:J414),INDEX($D$392:$W$392,,$C414)/$F$380)))</f>
        <v>0</v>
      </c>
      <c r="L414" s="7">
        <f>IF($F$380="n/a",0,IF(L$3&lt;=$C414,0,IF(L$3&gt;($F$380+$C414),INDEX($D$392:$W$392,,$C414)-SUM($D414:K414),INDEX($D$392:$W$392,,$C414)/$F$380)))</f>
        <v>0</v>
      </c>
      <c r="M414" s="7">
        <f>IF($F$380="n/a",0,IF(M$3&lt;=$C414,0,IF(M$3&gt;($F$380+$C414),INDEX($D$392:$W$392,,$C414)-SUM($D414:L414),INDEX($D$392:$W$392,,$C414)/$F$380)))</f>
        <v>0</v>
      </c>
      <c r="N414" s="7">
        <f>IF($F$380="n/a",0,IF(N$3&lt;=$C414,0,IF(N$3&gt;($F$380+$C414),INDEX($D$392:$W$392,,$C414)-SUM($D414:M414),INDEX($D$392:$W$392,,$C414)/$F$380)))</f>
        <v>0</v>
      </c>
      <c r="O414" s="7">
        <f>IF($F$380="n/a",0,IF(O$3&lt;=$C414,0,IF(O$3&gt;($F$380+$C414),INDEX($D$392:$W$392,,$C414)-SUM($D414:N414),INDEX($D$392:$W$392,,$C414)/$F$380)))</f>
        <v>0</v>
      </c>
      <c r="P414" s="7">
        <f>IF($F$380="n/a",0,IF(P$3&lt;=$C414,0,IF(P$3&gt;($F$380+$C414),INDEX($D$392:$W$392,,$C414)-SUM($D414:O414),INDEX($D$392:$W$392,,$C414)/$F$380)))</f>
        <v>0</v>
      </c>
      <c r="Q414" s="7">
        <f>IF($F$380="n/a",0,IF(Q$3&lt;=$C414,0,IF(Q$3&gt;($F$380+$C414),INDEX($D$392:$W$392,,$C414)-SUM($D414:P414),INDEX($D$392:$W$392,,$C414)/$F$380)))</f>
        <v>0</v>
      </c>
      <c r="R414" s="7">
        <f>IF($F$380="n/a",0,IF(R$3&lt;=$C414,0,IF(R$3&gt;($F$380+$C414),INDEX($D$392:$W$392,,$C414)-SUM($D414:Q414),INDEX($D$392:$W$392,,$C414)/$F$380)))</f>
        <v>0</v>
      </c>
      <c r="S414" s="7">
        <f>IF($F$380="n/a",0,IF(S$3&lt;=$C414,0,IF(S$3&gt;($F$380+$C414),INDEX($D$392:$W$392,,$C414)-SUM($D414:R414),INDEX($D$392:$W$392,,$C414)/$F$380)))</f>
        <v>0</v>
      </c>
      <c r="T414" s="7">
        <f>IF($F$380="n/a",0,IF(T$3&lt;=$C414,0,IF(T$3&gt;($F$380+$C414),INDEX($D$392:$W$392,,$C414)-SUM($D414:S414),INDEX($D$392:$W$392,,$C414)/$F$380)))</f>
        <v>0</v>
      </c>
      <c r="U414" s="7">
        <f>IF($F$380="n/a",0,IF(U$3&lt;=$C414,0,IF(U$3&gt;($F$380+$C414),INDEX($D$392:$W$392,,$C414)-SUM($D414:T414),INDEX($D$392:$W$392,,$C414)/$F$380)))</f>
        <v>0</v>
      </c>
      <c r="V414" s="7">
        <f>IF($F$380="n/a",0,IF(V$3&lt;=$C414,0,IF(V$3&gt;($F$380+$C414),INDEX($D$392:$W$392,,$C414)-SUM($D414:U414),INDEX($D$392:$W$392,,$C414)/$F$380)))</f>
        <v>0</v>
      </c>
      <c r="W414" s="7">
        <f>IF($F$380="n/a",0,IF(W$3&lt;=$C414,0,IF(W$3&gt;($F$380+$C414),INDEX($D$392:$W$392,,$C414)-SUM($D414:V414),INDEX($D$392:$W$392,,$C414)/$F$380)))</f>
        <v>0</v>
      </c>
      <c r="X414" s="7">
        <f>IF($F$380="n/a",0,IF(X$3&lt;=$C414,0,IF(X$3&gt;($F$380+$C414),INDEX($D$392:$W$392,,$C414)-SUM($D414:W414),INDEX($D$392:$W$392,,$C414)/$F$380)))</f>
        <v>0</v>
      </c>
      <c r="Y414" s="7">
        <f>IF($F$380="n/a",0,IF(Y$3&lt;=$C414,0,IF(Y$3&gt;($F$380+$C414),INDEX($D$392:$W$392,,$C414)-SUM($D414:X414),INDEX($D$392:$W$392,,$C414)/$F$380)))</f>
        <v>0</v>
      </c>
      <c r="Z414" s="7">
        <f>IF($F$380="n/a",0,IF(Z$3&lt;=$C414,0,IF(Z$3&gt;($F$380+$C414),INDEX($D$392:$W$392,,$C414)-SUM($D414:Y414),INDEX($D$392:$W$392,,$C414)/$F$380)))</f>
        <v>0</v>
      </c>
      <c r="AA414" s="7">
        <f>IF($F$380="n/a",0,IF(AA$3&lt;=$C414,0,IF(AA$3&gt;($F$380+$C414),INDEX($D$392:$W$392,,$C414)-SUM($D414:Z414),INDEX($D$392:$W$392,,$C414)/$F$380)))</f>
        <v>0</v>
      </c>
      <c r="AB414" s="7">
        <f>IF($F$380="n/a",0,IF(AB$3&lt;=$C414,0,IF(AB$3&gt;($F$380+$C414),INDEX($D$392:$W$392,,$C414)-SUM($D414:AA414),INDEX($D$392:$W$392,,$C414)/$F$380)))</f>
        <v>0</v>
      </c>
      <c r="AC414" s="7">
        <f>IF($F$380="n/a",0,IF(AC$3&lt;=$C414,0,IF(AC$3&gt;($F$380+$C414),INDEX($D$392:$W$392,,$C414)-SUM($D414:AB414),INDEX($D$392:$W$392,,$C414)/$F$380)))</f>
        <v>0</v>
      </c>
      <c r="AD414" s="7">
        <f>IF($F$380="n/a",0,IF(AD$3&lt;=$C414,0,IF(AD$3&gt;($F$380+$C414),INDEX($D$392:$W$392,,$C414)-SUM($D414:AC414),INDEX($D$392:$W$392,,$C414)/$F$380)))</f>
        <v>0</v>
      </c>
      <c r="AE414" s="7">
        <f>IF($F$380="n/a",0,IF(AE$3&lt;=$C414,0,IF(AE$3&gt;($F$380+$C414),INDEX($D$392:$W$392,,$C414)-SUM($D414:AD414),INDEX($D$392:$W$392,,$C414)/$F$380)))</f>
        <v>0</v>
      </c>
      <c r="AF414" s="7">
        <f>IF($F$380="n/a",0,IF(AF$3&lt;=$C414,0,IF(AF$3&gt;($F$380+$C414),INDEX($D$392:$W$392,,$C414)-SUM($D414:AE414),INDEX($D$392:$W$392,,$C414)/$F$380)))</f>
        <v>0</v>
      </c>
      <c r="AG414" s="7">
        <f>IF($F$380="n/a",0,IF(AG$3&lt;=$C414,0,IF(AG$3&gt;($F$380+$C414),INDEX($D$392:$W$392,,$C414)-SUM($D414:AF414),INDEX($D$392:$W$392,,$C414)/$F$380)))</f>
        <v>0</v>
      </c>
      <c r="AH414" s="7">
        <f>IF($F$380="n/a",0,IF(AH$3&lt;=$C414,0,IF(AH$3&gt;($F$380+$C414),INDEX($D$392:$W$392,,$C414)-SUM($D414:AG414),INDEX($D$392:$W$392,,$C414)/$F$380)))</f>
        <v>0</v>
      </c>
      <c r="AI414" s="7">
        <f>IF($F$380="n/a",0,IF(AI$3&lt;=$C414,0,IF(AI$3&gt;($F$380+$C414),INDEX($D$392:$W$392,,$C414)-SUM($D414:AH414),INDEX($D$392:$W$392,,$C414)/$F$380)))</f>
        <v>0</v>
      </c>
      <c r="AJ414" s="7">
        <f>IF($F$380="n/a",0,IF(AJ$3&lt;=$C414,0,IF(AJ$3&gt;($F$380+$C414),INDEX($D$392:$W$392,,$C414)-SUM($D414:AI414),INDEX($D$392:$W$392,,$C414)/$F$380)))</f>
        <v>0</v>
      </c>
      <c r="AK414" s="7">
        <f>IF($F$380="n/a",0,IF(AK$3&lt;=$C414,0,IF(AK$3&gt;($F$380+$C414),INDEX($D$392:$W$392,,$C414)-SUM($D414:AJ414),INDEX($D$392:$W$392,,$C414)/$F$380)))</f>
        <v>0</v>
      </c>
      <c r="AL414" s="7">
        <f>IF($F$380="n/a",0,IF(AL$3&lt;=$C414,0,IF(AL$3&gt;($F$380+$C414),INDEX($D$392:$W$392,,$C414)-SUM($D414:AK414),INDEX($D$392:$W$392,,$C414)/$F$380)))</f>
        <v>0</v>
      </c>
      <c r="AM414" s="7">
        <f>IF($F$380="n/a",0,IF(AM$3&lt;=$C414,0,IF(AM$3&gt;($F$380+$C414),INDEX($D$392:$W$392,,$C414)-SUM($D414:AL414),INDEX($D$392:$W$392,,$C414)/$F$380)))</f>
        <v>0</v>
      </c>
      <c r="AN414" s="7">
        <f>IF($F$380="n/a",0,IF(AN$3&lt;=$C414,0,IF(AN$3&gt;($F$380+$C414),INDEX($D$392:$W$392,,$C414)-SUM($D414:AM414),INDEX($D$392:$W$392,,$C414)/$F$380)))</f>
        <v>0</v>
      </c>
      <c r="AO414" s="7">
        <f>IF($F$380="n/a",0,IF(AO$3&lt;=$C414,0,IF(AO$3&gt;($F$380+$C414),INDEX($D$392:$W$392,,$C414)-SUM($D414:AN414),INDEX($D$392:$W$392,,$C414)/$F$380)))</f>
        <v>0</v>
      </c>
      <c r="AP414" s="7">
        <f>IF($F$380="n/a",0,IF(AP$3&lt;=$C414,0,IF(AP$3&gt;($F$380+$C414),INDEX($D$392:$W$392,,$C414)-SUM($D414:AO414),INDEX($D$392:$W$392,,$C414)/$F$380)))</f>
        <v>0</v>
      </c>
      <c r="AQ414" s="7">
        <f>IF($F$380="n/a",0,IF(AQ$3&lt;=$C414,0,IF(AQ$3&gt;($F$380+$C414),INDEX($D$392:$W$392,,$C414)-SUM($D414:AP414),INDEX($D$392:$W$392,,$C414)/$F$380)))</f>
        <v>0</v>
      </c>
      <c r="AR414" s="7">
        <f>IF($F$380="n/a",0,IF(AR$3&lt;=$C414,0,IF(AR$3&gt;($F$380+$C414),INDEX($D$392:$W$392,,$C414)-SUM($D414:AQ414),INDEX($D$392:$W$392,,$C414)/$F$380)))</f>
        <v>0</v>
      </c>
      <c r="AS414" s="7">
        <f>IF($F$380="n/a",0,IF(AS$3&lt;=$C414,0,IF(AS$3&gt;($F$380+$C414),INDEX($D$392:$W$392,,$C414)-SUM($D414:AR414),INDEX($D$392:$W$392,,$C414)/$F$380)))</f>
        <v>0</v>
      </c>
      <c r="AT414" s="7">
        <f>IF($F$380="n/a",0,IF(AT$3&lt;=$C414,0,IF(AT$3&gt;($F$380+$C414),INDEX($D$392:$W$392,,$C414)-SUM($D414:AS414),INDEX($D$392:$W$392,,$C414)/$F$380)))</f>
        <v>0</v>
      </c>
      <c r="AU414" s="7">
        <f>IF($F$380="n/a",0,IF(AU$3&lt;=$C414,0,IF(AU$3&gt;($F$380+$C414),INDEX($D$392:$W$392,,$C414)-SUM($D414:AT414),INDEX($D$392:$W$392,,$C414)/$F$380)))</f>
        <v>0</v>
      </c>
      <c r="AV414" s="7">
        <f>IF($F$380="n/a",0,IF(AV$3&lt;=$C414,0,IF(AV$3&gt;($F$380+$C414),INDEX($D$392:$W$392,,$C414)-SUM($D414:AU414),INDEX($D$392:$W$392,,$C414)/$F$380)))</f>
        <v>0</v>
      </c>
      <c r="AW414" s="7">
        <f>IF($F$380="n/a",0,IF(AW$3&lt;=$C414,0,IF(AW$3&gt;($F$380+$C414),INDEX($D$392:$W$392,,$C414)-SUM($D414:AV414),INDEX($D$392:$W$392,,$C414)/$F$380)))</f>
        <v>0</v>
      </c>
      <c r="AX414" s="7">
        <f>IF($F$380="n/a",0,IF(AX$3&lt;=$C414,0,IF(AX$3&gt;($F$380+$C414),INDEX($D$392:$W$392,,$C414)-SUM($D414:AW414),INDEX($D$392:$W$392,,$C414)/$F$380)))</f>
        <v>0</v>
      </c>
      <c r="AY414" s="7">
        <f>IF($F$380="n/a",0,IF(AY$3&lt;=$C414,0,IF(AY$3&gt;($F$380+$C414),INDEX($D$392:$W$392,,$C414)-SUM($D414:AX414),INDEX($D$392:$W$392,,$C414)/$F$380)))</f>
        <v>0</v>
      </c>
      <c r="AZ414" s="7">
        <f>IF($F$380="n/a",0,IF(AZ$3&lt;=$C414,0,IF(AZ$3&gt;($F$380+$C414),INDEX($D$392:$W$392,,$C414)-SUM($D414:AY414),INDEX($D$392:$W$392,,$C414)/$F$380)))</f>
        <v>0</v>
      </c>
      <c r="BA414" s="7">
        <f>IF($F$380="n/a",0,IF(BA$3&lt;=$C414,0,IF(BA$3&gt;($F$380+$C414),INDEX($D$392:$W$392,,$C414)-SUM($D414:AZ414),INDEX($D$392:$W$392,,$C414)/$F$380)))</f>
        <v>0</v>
      </c>
      <c r="BB414" s="7">
        <f>IF($F$380="n/a",0,IF(BB$3&lt;=$C414,0,IF(BB$3&gt;($F$380+$C414),INDEX($D$392:$W$392,,$C414)-SUM($D414:BA414),INDEX($D$392:$W$392,,$C414)/$F$380)))</f>
        <v>0</v>
      </c>
      <c r="BC414" s="7">
        <f>IF($F$380="n/a",0,IF(BC$3&lt;=$C414,0,IF(BC$3&gt;($F$380+$C414),INDEX($D$392:$W$392,,$C414)-SUM($D414:BB414),INDEX($D$392:$W$392,,$C414)/$F$380)))</f>
        <v>0</v>
      </c>
      <c r="BD414" s="7">
        <f>IF($F$380="n/a",0,IF(BD$3&lt;=$C414,0,IF(BD$3&gt;($F$380+$C414),INDEX($D$392:$W$392,,$C414)-SUM($D414:BC414),INDEX($D$392:$W$392,,$C414)/$F$380)))</f>
        <v>0</v>
      </c>
      <c r="BE414" s="7">
        <f>IF($F$380="n/a",0,IF(BE$3&lt;=$C414,0,IF(BE$3&gt;($F$380+$C414),INDEX($D$392:$W$392,,$C414)-SUM($D414:BD414),INDEX($D$392:$W$392,,$C414)/$F$380)))</f>
        <v>0</v>
      </c>
      <c r="BF414" s="7">
        <f>IF($F$380="n/a",0,IF(BF$3&lt;=$C414,0,IF(BF$3&gt;($F$380+$C414),INDEX($D$392:$W$392,,$C414)-SUM($D414:BE414),INDEX($D$392:$W$392,,$C414)/$F$380)))</f>
        <v>0</v>
      </c>
      <c r="BG414" s="7">
        <f>IF($F$380="n/a",0,IF(BG$3&lt;=$C414,0,IF(BG$3&gt;($F$380+$C414),INDEX($D$392:$W$392,,$C414)-SUM($D414:BF414),INDEX($D$392:$W$392,,$C414)/$F$380)))</f>
        <v>0</v>
      </c>
      <c r="BH414" s="7">
        <f>IF($F$380="n/a",0,IF(BH$3&lt;=$C414,0,IF(BH$3&gt;($F$380+$C414),INDEX($D$392:$W$392,,$C414)-SUM($D414:BG414),INDEX($D$392:$W$392,,$C414)/$F$380)))</f>
        <v>0</v>
      </c>
      <c r="BI414" s="7">
        <f>IF($F$380="n/a",0,IF(BI$3&lt;=$C414,0,IF(BI$3&gt;($F$380+$C414),INDEX($D$392:$W$392,,$C414)-SUM($D414:BH414),INDEX($D$392:$W$392,,$C414)/$F$380)))</f>
        <v>0</v>
      </c>
      <c r="BJ414" s="7">
        <f>IF($F$380="n/a",0,IF(BJ$3&lt;=$C414,0,IF(BJ$3&gt;($F$380+$C414),INDEX($D$392:$W$392,,$C414)-SUM($D414:BI414),INDEX($D$392:$W$392,,$C414)/$F$380)))</f>
        <v>0</v>
      </c>
      <c r="BK414" s="7">
        <f>IF($F$380="n/a",0,IF(BK$3&lt;=$C414,0,IF(BK$3&gt;($F$380+$C414),INDEX($D$392:$W$392,,$C414)-SUM($D414:BJ414),INDEX($D$392:$W$392,,$C414)/$F$380)))</f>
        <v>0</v>
      </c>
    </row>
    <row r="415" spans="2:63" hidden="1" outlineLevel="1">
      <c r="B415" s="14"/>
      <c r="D415" s="7"/>
      <c r="E415" s="7"/>
      <c r="F415" s="7"/>
      <c r="G415" s="7"/>
      <c r="H415" s="10"/>
      <c r="I415" s="11"/>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row>
    <row r="416" spans="2:63" hidden="1" outlineLevel="1">
      <c r="B416" t="s">
        <v>49</v>
      </c>
      <c r="D416" s="7">
        <v>0</v>
      </c>
      <c r="E416" s="7">
        <f>SUM(E395:E414)</f>
        <v>3.1531172804987313</v>
      </c>
      <c r="F416" s="7">
        <f t="shared" ref="F416:Y416" si="1166">SUM(F395:F414)</f>
        <v>6.1569876994903581</v>
      </c>
      <c r="G416" s="7">
        <f t="shared" si="1166"/>
        <v>7.749344769053077</v>
      </c>
      <c r="H416" s="10">
        <f t="shared" si="1166"/>
        <v>9.5194105563290012</v>
      </c>
      <c r="I416" s="11">
        <f t="shared" si="1166"/>
        <v>11.330626875028546</v>
      </c>
      <c r="J416" s="7">
        <f t="shared" si="1166"/>
        <v>8.1775095945298144</v>
      </c>
      <c r="K416" s="7">
        <f t="shared" si="1166"/>
        <v>5.1736391755381881</v>
      </c>
      <c r="L416" s="7">
        <f t="shared" si="1166"/>
        <v>3.5812821059754691</v>
      </c>
      <c r="M416" s="7">
        <f t="shared" si="1166"/>
        <v>1.8112163186995454</v>
      </c>
      <c r="N416" s="7">
        <f t="shared" si="1166"/>
        <v>0</v>
      </c>
      <c r="O416" s="7">
        <f t="shared" si="1166"/>
        <v>0</v>
      </c>
      <c r="P416" s="7">
        <f t="shared" si="1166"/>
        <v>0</v>
      </c>
      <c r="Q416" s="7">
        <f t="shared" si="1166"/>
        <v>0</v>
      </c>
      <c r="R416" s="7">
        <f t="shared" si="1166"/>
        <v>0</v>
      </c>
      <c r="S416" s="7">
        <f t="shared" si="1166"/>
        <v>0</v>
      </c>
      <c r="T416" s="7">
        <f t="shared" si="1166"/>
        <v>0</v>
      </c>
      <c r="U416" s="7">
        <f t="shared" si="1166"/>
        <v>0</v>
      </c>
      <c r="V416" s="7">
        <f t="shared" si="1166"/>
        <v>0</v>
      </c>
      <c r="W416" s="7">
        <f t="shared" si="1166"/>
        <v>0</v>
      </c>
      <c r="X416" s="7">
        <f t="shared" si="1166"/>
        <v>0</v>
      </c>
      <c r="Y416" s="7">
        <f t="shared" si="1166"/>
        <v>0</v>
      </c>
      <c r="Z416" s="7">
        <f t="shared" ref="Z416:BK416" si="1167">SUM(Z395:Z414)</f>
        <v>0</v>
      </c>
      <c r="AA416" s="7">
        <f t="shared" si="1167"/>
        <v>0</v>
      </c>
      <c r="AB416" s="7">
        <f t="shared" si="1167"/>
        <v>0</v>
      </c>
      <c r="AC416" s="7">
        <f t="shared" si="1167"/>
        <v>0</v>
      </c>
      <c r="AD416" s="7">
        <f t="shared" si="1167"/>
        <v>0</v>
      </c>
      <c r="AE416" s="7">
        <f t="shared" si="1167"/>
        <v>0</v>
      </c>
      <c r="AF416" s="7">
        <f t="shared" si="1167"/>
        <v>0</v>
      </c>
      <c r="AG416" s="7">
        <f t="shared" si="1167"/>
        <v>0</v>
      </c>
      <c r="AH416" s="7">
        <f t="shared" si="1167"/>
        <v>0</v>
      </c>
      <c r="AI416" s="7">
        <f t="shared" si="1167"/>
        <v>0</v>
      </c>
      <c r="AJ416" s="7">
        <f t="shared" si="1167"/>
        <v>0</v>
      </c>
      <c r="AK416" s="7">
        <f t="shared" si="1167"/>
        <v>0</v>
      </c>
      <c r="AL416" s="7">
        <f t="shared" si="1167"/>
        <v>0</v>
      </c>
      <c r="AM416" s="7">
        <f t="shared" si="1167"/>
        <v>0</v>
      </c>
      <c r="AN416" s="7">
        <f t="shared" si="1167"/>
        <v>0</v>
      </c>
      <c r="AO416" s="7">
        <f t="shared" si="1167"/>
        <v>0</v>
      </c>
      <c r="AP416" s="7">
        <f t="shared" si="1167"/>
        <v>0</v>
      </c>
      <c r="AQ416" s="7">
        <f t="shared" si="1167"/>
        <v>0</v>
      </c>
      <c r="AR416" s="7">
        <f t="shared" si="1167"/>
        <v>0</v>
      </c>
      <c r="AS416" s="7">
        <f t="shared" si="1167"/>
        <v>0</v>
      </c>
      <c r="AT416" s="7">
        <f t="shared" si="1167"/>
        <v>0</v>
      </c>
      <c r="AU416" s="7">
        <f t="shared" si="1167"/>
        <v>0</v>
      </c>
      <c r="AV416" s="7">
        <f t="shared" si="1167"/>
        <v>0</v>
      </c>
      <c r="AW416" s="7">
        <f t="shared" si="1167"/>
        <v>0</v>
      </c>
      <c r="AX416" s="7">
        <f t="shared" si="1167"/>
        <v>0</v>
      </c>
      <c r="AY416" s="7">
        <f t="shared" si="1167"/>
        <v>0</v>
      </c>
      <c r="AZ416" s="7">
        <f t="shared" si="1167"/>
        <v>0</v>
      </c>
      <c r="BA416" s="7">
        <f t="shared" si="1167"/>
        <v>0</v>
      </c>
      <c r="BB416" s="7">
        <f t="shared" si="1167"/>
        <v>0</v>
      </c>
      <c r="BC416" s="7">
        <f t="shared" si="1167"/>
        <v>0</v>
      </c>
      <c r="BD416" s="7">
        <f t="shared" si="1167"/>
        <v>0</v>
      </c>
      <c r="BE416" s="7">
        <f t="shared" si="1167"/>
        <v>0</v>
      </c>
      <c r="BF416" s="7">
        <f t="shared" si="1167"/>
        <v>0</v>
      </c>
      <c r="BG416" s="7">
        <f t="shared" si="1167"/>
        <v>0</v>
      </c>
      <c r="BH416" s="7">
        <f t="shared" si="1167"/>
        <v>0</v>
      </c>
      <c r="BI416" s="7">
        <f t="shared" si="1167"/>
        <v>0</v>
      </c>
      <c r="BJ416" s="7">
        <f t="shared" si="1167"/>
        <v>0</v>
      </c>
      <c r="BK416" s="7">
        <f t="shared" si="1167"/>
        <v>0</v>
      </c>
    </row>
    <row r="417" spans="2:63" hidden="1" outlineLevel="1">
      <c r="D417" s="7"/>
      <c r="E417" s="7"/>
      <c r="F417" s="7"/>
      <c r="G417" s="7"/>
      <c r="H417" s="10"/>
      <c r="I417" s="11"/>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row>
    <row r="418" spans="2:63" collapsed="1">
      <c r="B418" t="s">
        <v>28</v>
      </c>
      <c r="D418" s="7">
        <f>D416+D383+D384</f>
        <v>4.2148174530153799</v>
      </c>
      <c r="E418" s="7">
        <f t="shared" ref="E418:Y418" si="1168">E416+E383+E384</f>
        <v>7.3679347335141117</v>
      </c>
      <c r="F418" s="7">
        <f t="shared" si="1168"/>
        <v>10.371805152505738</v>
      </c>
      <c r="G418" s="7">
        <f t="shared" si="1168"/>
        <v>11.964162222068456</v>
      </c>
      <c r="H418" s="10">
        <f t="shared" si="1168"/>
        <v>13.251681767114507</v>
      </c>
      <c r="I418" s="11">
        <f t="shared" si="1168"/>
        <v>22.956434473426739</v>
      </c>
      <c r="J418" s="7">
        <f t="shared" si="1168"/>
        <v>8.1775095945298144</v>
      </c>
      <c r="K418" s="7">
        <f t="shared" si="1168"/>
        <v>5.1736391755381881</v>
      </c>
      <c r="L418" s="7">
        <f t="shared" si="1168"/>
        <v>3.5812821059754691</v>
      </c>
      <c r="M418" s="7">
        <f t="shared" si="1168"/>
        <v>1.8112163186995454</v>
      </c>
      <c r="N418" s="7">
        <f t="shared" si="1168"/>
        <v>0</v>
      </c>
      <c r="O418" s="7">
        <f t="shared" si="1168"/>
        <v>0</v>
      </c>
      <c r="P418" s="7">
        <f t="shared" si="1168"/>
        <v>0</v>
      </c>
      <c r="Q418" s="7">
        <f t="shared" si="1168"/>
        <v>0</v>
      </c>
      <c r="R418" s="7">
        <f t="shared" si="1168"/>
        <v>0</v>
      </c>
      <c r="S418" s="7">
        <f t="shared" si="1168"/>
        <v>0</v>
      </c>
      <c r="T418" s="7">
        <f t="shared" si="1168"/>
        <v>0</v>
      </c>
      <c r="U418" s="7">
        <f t="shared" si="1168"/>
        <v>0</v>
      </c>
      <c r="V418" s="7">
        <f t="shared" si="1168"/>
        <v>0</v>
      </c>
      <c r="W418" s="7">
        <f t="shared" si="1168"/>
        <v>0</v>
      </c>
      <c r="X418" s="7">
        <f t="shared" si="1168"/>
        <v>0</v>
      </c>
      <c r="Y418" s="7">
        <f t="shared" si="1168"/>
        <v>0</v>
      </c>
      <c r="Z418" s="7">
        <f t="shared" ref="Z418:BK418" si="1169">Z416+Z383+Z384</f>
        <v>0</v>
      </c>
      <c r="AA418" s="7">
        <f t="shared" si="1169"/>
        <v>0</v>
      </c>
      <c r="AB418" s="7">
        <f t="shared" si="1169"/>
        <v>0</v>
      </c>
      <c r="AC418" s="7">
        <f t="shared" si="1169"/>
        <v>0</v>
      </c>
      <c r="AD418" s="7">
        <f t="shared" si="1169"/>
        <v>0</v>
      </c>
      <c r="AE418" s="7">
        <f t="shared" si="1169"/>
        <v>0</v>
      </c>
      <c r="AF418" s="7">
        <f t="shared" si="1169"/>
        <v>0</v>
      </c>
      <c r="AG418" s="7">
        <f t="shared" si="1169"/>
        <v>0</v>
      </c>
      <c r="AH418" s="7">
        <f t="shared" si="1169"/>
        <v>0</v>
      </c>
      <c r="AI418" s="7">
        <f t="shared" si="1169"/>
        <v>0</v>
      </c>
      <c r="AJ418" s="7">
        <f t="shared" si="1169"/>
        <v>0</v>
      </c>
      <c r="AK418" s="7">
        <f t="shared" si="1169"/>
        <v>0</v>
      </c>
      <c r="AL418" s="7">
        <f t="shared" si="1169"/>
        <v>0</v>
      </c>
      <c r="AM418" s="7">
        <f t="shared" si="1169"/>
        <v>0</v>
      </c>
      <c r="AN418" s="7">
        <f t="shared" si="1169"/>
        <v>0</v>
      </c>
      <c r="AO418" s="7">
        <f t="shared" si="1169"/>
        <v>0</v>
      </c>
      <c r="AP418" s="7">
        <f t="shared" si="1169"/>
        <v>0</v>
      </c>
      <c r="AQ418" s="7">
        <f t="shared" si="1169"/>
        <v>0</v>
      </c>
      <c r="AR418" s="7">
        <f t="shared" si="1169"/>
        <v>0</v>
      </c>
      <c r="AS418" s="7">
        <f t="shared" si="1169"/>
        <v>0</v>
      </c>
      <c r="AT418" s="7">
        <f t="shared" si="1169"/>
        <v>0</v>
      </c>
      <c r="AU418" s="7">
        <f t="shared" si="1169"/>
        <v>0</v>
      </c>
      <c r="AV418" s="7">
        <f t="shared" si="1169"/>
        <v>0</v>
      </c>
      <c r="AW418" s="7">
        <f t="shared" si="1169"/>
        <v>0</v>
      </c>
      <c r="AX418" s="7">
        <f t="shared" si="1169"/>
        <v>0</v>
      </c>
      <c r="AY418" s="7">
        <f t="shared" si="1169"/>
        <v>0</v>
      </c>
      <c r="AZ418" s="7">
        <f t="shared" si="1169"/>
        <v>0</v>
      </c>
      <c r="BA418" s="7">
        <f t="shared" si="1169"/>
        <v>0</v>
      </c>
      <c r="BB418" s="7">
        <f t="shared" si="1169"/>
        <v>0</v>
      </c>
      <c r="BC418" s="7">
        <f t="shared" si="1169"/>
        <v>0</v>
      </c>
      <c r="BD418" s="7">
        <f t="shared" si="1169"/>
        <v>0</v>
      </c>
      <c r="BE418" s="7">
        <f t="shared" si="1169"/>
        <v>0</v>
      </c>
      <c r="BF418" s="7">
        <f t="shared" si="1169"/>
        <v>0</v>
      </c>
      <c r="BG418" s="7">
        <f t="shared" si="1169"/>
        <v>0</v>
      </c>
      <c r="BH418" s="7">
        <f t="shared" si="1169"/>
        <v>0</v>
      </c>
      <c r="BI418" s="7">
        <f t="shared" si="1169"/>
        <v>0</v>
      </c>
      <c r="BJ418" s="7">
        <f t="shared" si="1169"/>
        <v>0</v>
      </c>
      <c r="BK418" s="7">
        <f t="shared" si="1169"/>
        <v>0</v>
      </c>
    </row>
    <row r="419" spans="2:63">
      <c r="B419" t="s">
        <v>50</v>
      </c>
      <c r="D419" s="7">
        <f>D392-D416</f>
        <v>15.765586402493657</v>
      </c>
      <c r="E419" s="7">
        <f>D419+E392-E416</f>
        <v>27.63182121695306</v>
      </c>
      <c r="F419" s="7">
        <f t="shared" ref="F419:Y419" si="1170">E419+F392-F416</f>
        <v>29.436618865276294</v>
      </c>
      <c r="G419" s="7">
        <f t="shared" si="1170"/>
        <v>30.537603032602835</v>
      </c>
      <c r="H419" s="10">
        <f t="shared" si="1170"/>
        <v>30.074274069771562</v>
      </c>
      <c r="I419" s="11">
        <f t="shared" si="1170"/>
        <v>18.743647194743016</v>
      </c>
      <c r="J419" s="7">
        <f t="shared" si="1170"/>
        <v>10.566137600213201</v>
      </c>
      <c r="K419" s="7">
        <f t="shared" si="1170"/>
        <v>5.3924984246750132</v>
      </c>
      <c r="L419" s="7">
        <f t="shared" si="1170"/>
        <v>1.811216318699544</v>
      </c>
      <c r="M419" s="7">
        <f t="shared" si="1170"/>
        <v>0</v>
      </c>
      <c r="N419" s="7">
        <f t="shared" si="1170"/>
        <v>0</v>
      </c>
      <c r="O419" s="7">
        <f t="shared" si="1170"/>
        <v>0</v>
      </c>
      <c r="P419" s="7">
        <f t="shared" si="1170"/>
        <v>0</v>
      </c>
      <c r="Q419" s="7">
        <f t="shared" si="1170"/>
        <v>0</v>
      </c>
      <c r="R419" s="7">
        <f t="shared" si="1170"/>
        <v>0</v>
      </c>
      <c r="S419" s="7">
        <f t="shared" si="1170"/>
        <v>0</v>
      </c>
      <c r="T419" s="7">
        <f t="shared" si="1170"/>
        <v>0</v>
      </c>
      <c r="U419" s="7">
        <f t="shared" si="1170"/>
        <v>0</v>
      </c>
      <c r="V419" s="7">
        <f t="shared" si="1170"/>
        <v>0</v>
      </c>
      <c r="W419" s="7">
        <f t="shared" si="1170"/>
        <v>0</v>
      </c>
      <c r="X419" s="7">
        <f t="shared" si="1170"/>
        <v>0</v>
      </c>
      <c r="Y419" s="7">
        <f t="shared" si="1170"/>
        <v>0</v>
      </c>
      <c r="Z419" s="7">
        <f t="shared" ref="Z419:BK419" si="1171">Y419+Z392-Z416</f>
        <v>0</v>
      </c>
      <c r="AA419" s="7">
        <f t="shared" si="1171"/>
        <v>0</v>
      </c>
      <c r="AB419" s="7">
        <f t="shared" si="1171"/>
        <v>0</v>
      </c>
      <c r="AC419" s="7">
        <f t="shared" si="1171"/>
        <v>0</v>
      </c>
      <c r="AD419" s="7">
        <f t="shared" si="1171"/>
        <v>0</v>
      </c>
      <c r="AE419" s="7">
        <f t="shared" si="1171"/>
        <v>0</v>
      </c>
      <c r="AF419" s="7">
        <f t="shared" si="1171"/>
        <v>0</v>
      </c>
      <c r="AG419" s="7">
        <f t="shared" si="1171"/>
        <v>0</v>
      </c>
      <c r="AH419" s="7">
        <f t="shared" si="1171"/>
        <v>0</v>
      </c>
      <c r="AI419" s="7">
        <f t="shared" si="1171"/>
        <v>0</v>
      </c>
      <c r="AJ419" s="7">
        <f t="shared" si="1171"/>
        <v>0</v>
      </c>
      <c r="AK419" s="7">
        <f t="shared" si="1171"/>
        <v>0</v>
      </c>
      <c r="AL419" s="7">
        <f t="shared" si="1171"/>
        <v>0</v>
      </c>
      <c r="AM419" s="7">
        <f t="shared" si="1171"/>
        <v>0</v>
      </c>
      <c r="AN419" s="7">
        <f t="shared" si="1171"/>
        <v>0</v>
      </c>
      <c r="AO419" s="7">
        <f t="shared" si="1171"/>
        <v>0</v>
      </c>
      <c r="AP419" s="7">
        <f t="shared" si="1171"/>
        <v>0</v>
      </c>
      <c r="AQ419" s="7">
        <f t="shared" si="1171"/>
        <v>0</v>
      </c>
      <c r="AR419" s="7">
        <f t="shared" si="1171"/>
        <v>0</v>
      </c>
      <c r="AS419" s="7">
        <f t="shared" si="1171"/>
        <v>0</v>
      </c>
      <c r="AT419" s="7">
        <f t="shared" si="1171"/>
        <v>0</v>
      </c>
      <c r="AU419" s="7">
        <f t="shared" si="1171"/>
        <v>0</v>
      </c>
      <c r="AV419" s="7">
        <f t="shared" si="1171"/>
        <v>0</v>
      </c>
      <c r="AW419" s="7">
        <f t="shared" si="1171"/>
        <v>0</v>
      </c>
      <c r="AX419" s="7">
        <f t="shared" si="1171"/>
        <v>0</v>
      </c>
      <c r="AY419" s="7">
        <f t="shared" si="1171"/>
        <v>0</v>
      </c>
      <c r="AZ419" s="7">
        <f t="shared" si="1171"/>
        <v>0</v>
      </c>
      <c r="BA419" s="7">
        <f t="shared" si="1171"/>
        <v>0</v>
      </c>
      <c r="BB419" s="7">
        <f t="shared" si="1171"/>
        <v>0</v>
      </c>
      <c r="BC419" s="7">
        <f t="shared" si="1171"/>
        <v>0</v>
      </c>
      <c r="BD419" s="7">
        <f t="shared" si="1171"/>
        <v>0</v>
      </c>
      <c r="BE419" s="7">
        <f t="shared" si="1171"/>
        <v>0</v>
      </c>
      <c r="BF419" s="7">
        <f t="shared" si="1171"/>
        <v>0</v>
      </c>
      <c r="BG419" s="7">
        <f t="shared" si="1171"/>
        <v>0</v>
      </c>
      <c r="BH419" s="7">
        <f t="shared" si="1171"/>
        <v>0</v>
      </c>
      <c r="BI419" s="7">
        <f t="shared" si="1171"/>
        <v>0</v>
      </c>
      <c r="BJ419" s="7">
        <f t="shared" si="1171"/>
        <v>0</v>
      </c>
      <c r="BK419" s="7">
        <f t="shared" si="1171"/>
        <v>0</v>
      </c>
    </row>
    <row r="420" spans="2:63">
      <c r="B420" t="s">
        <v>51</v>
      </c>
      <c r="D420" s="7">
        <f>D419+D389</f>
        <v>32.142309972325307</v>
      </c>
      <c r="E420" s="7">
        <f t="shared" ref="E420:Y420" si="1172">E419+E389</f>
        <v>39.793727333769326</v>
      </c>
      <c r="F420" s="7">
        <f t="shared" si="1172"/>
        <v>37.383707529077185</v>
      </c>
      <c r="G420" s="7">
        <f t="shared" si="1172"/>
        <v>34.269874243388344</v>
      </c>
      <c r="H420" s="10">
        <f t="shared" si="1172"/>
        <v>41.700081668169759</v>
      </c>
      <c r="I420" s="11">
        <f t="shared" si="1172"/>
        <v>18.743647194743019</v>
      </c>
      <c r="J420" s="7">
        <f t="shared" si="1172"/>
        <v>10.566137600213203</v>
      </c>
      <c r="K420" s="7">
        <f t="shared" si="1172"/>
        <v>5.3924984246750149</v>
      </c>
      <c r="L420" s="7">
        <f t="shared" si="1172"/>
        <v>1.8112163186995458</v>
      </c>
      <c r="M420" s="7">
        <f t="shared" si="1172"/>
        <v>1.7763568394002505E-15</v>
      </c>
      <c r="N420" s="7">
        <f t="shared" si="1172"/>
        <v>1.7763568394002505E-15</v>
      </c>
      <c r="O420" s="7">
        <f t="shared" si="1172"/>
        <v>1.7763568394002505E-15</v>
      </c>
      <c r="P420" s="7">
        <f t="shared" si="1172"/>
        <v>1.7763568394002505E-15</v>
      </c>
      <c r="Q420" s="7">
        <f t="shared" si="1172"/>
        <v>1.7763568394002505E-15</v>
      </c>
      <c r="R420" s="7">
        <f t="shared" si="1172"/>
        <v>1.7763568394002505E-15</v>
      </c>
      <c r="S420" s="7">
        <f t="shared" si="1172"/>
        <v>1.7763568394002505E-15</v>
      </c>
      <c r="T420" s="7">
        <f t="shared" si="1172"/>
        <v>1.7763568394002505E-15</v>
      </c>
      <c r="U420" s="7">
        <f t="shared" si="1172"/>
        <v>1.7763568394002505E-15</v>
      </c>
      <c r="V420" s="7">
        <f t="shared" si="1172"/>
        <v>1.7763568394002505E-15</v>
      </c>
      <c r="W420" s="7">
        <f t="shared" si="1172"/>
        <v>1.7763568394002505E-15</v>
      </c>
      <c r="X420" s="7">
        <f t="shared" si="1172"/>
        <v>1.7763568394002505E-15</v>
      </c>
      <c r="Y420" s="7">
        <f t="shared" si="1172"/>
        <v>1.7763568394002505E-15</v>
      </c>
      <c r="Z420" s="7">
        <f t="shared" ref="Z420:BK420" si="1173">Z419+Z389</f>
        <v>1.7763568394002505E-15</v>
      </c>
      <c r="AA420" s="7">
        <f t="shared" si="1173"/>
        <v>1.7763568394002505E-15</v>
      </c>
      <c r="AB420" s="7">
        <f t="shared" si="1173"/>
        <v>1.7763568394002505E-15</v>
      </c>
      <c r="AC420" s="7">
        <f t="shared" si="1173"/>
        <v>1.7763568394002505E-15</v>
      </c>
      <c r="AD420" s="7">
        <f t="shared" si="1173"/>
        <v>1.7763568394002505E-15</v>
      </c>
      <c r="AE420" s="7">
        <f t="shared" si="1173"/>
        <v>1.7763568394002505E-15</v>
      </c>
      <c r="AF420" s="7">
        <f t="shared" si="1173"/>
        <v>1.7763568394002505E-15</v>
      </c>
      <c r="AG420" s="7">
        <f t="shared" si="1173"/>
        <v>1.7763568394002505E-15</v>
      </c>
      <c r="AH420" s="7">
        <f t="shared" si="1173"/>
        <v>1.7763568394002505E-15</v>
      </c>
      <c r="AI420" s="7">
        <f t="shared" si="1173"/>
        <v>1.7763568394002505E-15</v>
      </c>
      <c r="AJ420" s="7">
        <f t="shared" si="1173"/>
        <v>1.7763568394002505E-15</v>
      </c>
      <c r="AK420" s="7">
        <f t="shared" si="1173"/>
        <v>1.7763568394002505E-15</v>
      </c>
      <c r="AL420" s="7">
        <f t="shared" si="1173"/>
        <v>1.7763568394002505E-15</v>
      </c>
      <c r="AM420" s="7">
        <f t="shared" si="1173"/>
        <v>1.7763568394002505E-15</v>
      </c>
      <c r="AN420" s="7">
        <f t="shared" si="1173"/>
        <v>1.7763568394002505E-15</v>
      </c>
      <c r="AO420" s="7">
        <f t="shared" si="1173"/>
        <v>1.7763568394002505E-15</v>
      </c>
      <c r="AP420" s="7">
        <f t="shared" si="1173"/>
        <v>1.7763568394002505E-15</v>
      </c>
      <c r="AQ420" s="7">
        <f t="shared" si="1173"/>
        <v>1.7763568394002505E-15</v>
      </c>
      <c r="AR420" s="7">
        <f t="shared" si="1173"/>
        <v>1.7763568394002505E-15</v>
      </c>
      <c r="AS420" s="7">
        <f t="shared" si="1173"/>
        <v>1.7763568394002505E-15</v>
      </c>
      <c r="AT420" s="7">
        <f t="shared" si="1173"/>
        <v>1.7763568394002505E-15</v>
      </c>
      <c r="AU420" s="7">
        <f t="shared" si="1173"/>
        <v>1.7763568394002505E-15</v>
      </c>
      <c r="AV420" s="7">
        <f t="shared" si="1173"/>
        <v>1.7763568394002505E-15</v>
      </c>
      <c r="AW420" s="7">
        <f t="shared" si="1173"/>
        <v>1.7763568394002505E-15</v>
      </c>
      <c r="AX420" s="7">
        <f t="shared" si="1173"/>
        <v>1.7763568394002505E-15</v>
      </c>
      <c r="AY420" s="7">
        <f t="shared" si="1173"/>
        <v>1.7763568394002505E-15</v>
      </c>
      <c r="AZ420" s="7">
        <f t="shared" si="1173"/>
        <v>1.7763568394002505E-15</v>
      </c>
      <c r="BA420" s="7">
        <f t="shared" si="1173"/>
        <v>1.7763568394002505E-15</v>
      </c>
      <c r="BB420" s="7">
        <f t="shared" si="1173"/>
        <v>1.7763568394002505E-15</v>
      </c>
      <c r="BC420" s="7">
        <f t="shared" si="1173"/>
        <v>1.7763568394002505E-15</v>
      </c>
      <c r="BD420" s="7">
        <f t="shared" si="1173"/>
        <v>1.7763568394002505E-15</v>
      </c>
      <c r="BE420" s="7">
        <f t="shared" si="1173"/>
        <v>1.7763568394002505E-15</v>
      </c>
      <c r="BF420" s="7">
        <f t="shared" si="1173"/>
        <v>1.7763568394002505E-15</v>
      </c>
      <c r="BG420" s="7">
        <f t="shared" si="1173"/>
        <v>1.7763568394002505E-15</v>
      </c>
      <c r="BH420" s="7">
        <f t="shared" si="1173"/>
        <v>1.7763568394002505E-15</v>
      </c>
      <c r="BI420" s="7">
        <f t="shared" si="1173"/>
        <v>1.7763568394002505E-15</v>
      </c>
      <c r="BJ420" s="7">
        <f t="shared" si="1173"/>
        <v>1.7763568394002505E-15</v>
      </c>
      <c r="BK420" s="7">
        <f t="shared" si="1173"/>
        <v>1.7763568394002505E-15</v>
      </c>
    </row>
    <row r="422" spans="2:63" s="27" customFormat="1">
      <c r="B422" s="27" t="str">
        <f>Inputs!B25</f>
        <v>Other - non IT</v>
      </c>
      <c r="H422" s="46"/>
      <c r="I422" s="40"/>
    </row>
    <row r="424" spans="2:63">
      <c r="D424" s="24" t="s">
        <v>41</v>
      </c>
      <c r="E424" s="24" t="s">
        <v>35</v>
      </c>
      <c r="F424" s="24" t="s">
        <v>36</v>
      </c>
    </row>
    <row r="425" spans="2:63">
      <c r="B425" t="s">
        <v>40</v>
      </c>
      <c r="D425" s="8">
        <f>Inputs!D115</f>
        <v>0.85684362745145615</v>
      </c>
      <c r="E425" s="8">
        <f>Inputs!E115</f>
        <v>4.732015085675382</v>
      </c>
      <c r="F425" s="8">
        <f>Inputs!F115</f>
        <v>5</v>
      </c>
    </row>
    <row r="427" spans="2:63" hidden="1" outlineLevel="1"/>
    <row r="428" spans="2:63" hidden="1" outlineLevel="1">
      <c r="B428" t="s">
        <v>45</v>
      </c>
      <c r="D428" s="7">
        <f>IF(OR($E425=0,C434=0),0,MIN($C434/$E425, $C434-SUM($C428:C428)))</f>
        <v>0.1810737311563668</v>
      </c>
      <c r="E428" s="7">
        <f>IF(OR($E425=0,D434=0),0,MIN($C434/$E425, $C434-SUM($C428:D428)))</f>
        <v>0.1810737311563668</v>
      </c>
      <c r="F428" s="7">
        <f>IF(OR($E425=0,E434=0),0,MIN($C434/$E425, $C434-SUM($C428:E428)))</f>
        <v>0.1810737311563668</v>
      </c>
      <c r="G428" s="7">
        <f>IF(OR($E425=0,F434=0),0,MIN($C434/$E425, $C434-SUM($C428:F428)))</f>
        <v>0.1810737311563668</v>
      </c>
      <c r="H428" s="10">
        <f>IF(OR($E425=0,G434=0),0,MIN($C434/$E425, $C434-SUM($C428:G428)))</f>
        <v>0.13254870282598896</v>
      </c>
      <c r="I428" s="11">
        <f>IF(OR($E425=0,H434=0),0,MIN($C434/$E425, $C434-SUM($C428:H428)))</f>
        <v>0</v>
      </c>
      <c r="J428" s="7">
        <f>IF(OR($E425=0,I434=0),0,MIN($C434/$E425, $C434-SUM($C428:I428)))</f>
        <v>0</v>
      </c>
      <c r="K428" s="7">
        <f>IF(OR($E425=0,J434=0),0,MIN($C434/$E425, $C434-SUM($C428:J428)))</f>
        <v>0</v>
      </c>
      <c r="L428" s="7">
        <f>IF(OR($E425=0,K434=0),0,MIN($C434/$E425, $C434-SUM($C428:K428)))</f>
        <v>0</v>
      </c>
      <c r="M428" s="7">
        <f>IF(OR($E425=0,L434=0),0,MIN($C434/$E425, $C434-SUM($C428:L428)))</f>
        <v>0</v>
      </c>
      <c r="N428" s="7">
        <f>IF(OR($E425=0,M434=0),0,MIN($C434/$E425, $C434-SUM($C428:M428)))</f>
        <v>0</v>
      </c>
      <c r="O428" s="7">
        <f>IF(OR($E425=0,N434=0),0,MIN($C434/$E425, $C434-SUM($C428:N428)))</f>
        <v>0</v>
      </c>
      <c r="P428" s="7">
        <f>IF(OR($E425=0,O434=0),0,MIN($C434/$E425, $C434-SUM($C428:O428)))</f>
        <v>0</v>
      </c>
      <c r="Q428" s="7">
        <f>IF(OR($E425=0,P434=0),0,MIN($C434/$E425, $C434-SUM($C428:P428)))</f>
        <v>0</v>
      </c>
      <c r="R428" s="7">
        <f>IF(OR($E425=0,Q434=0),0,MIN($C434/$E425, $C434-SUM($C428:Q428)))</f>
        <v>0</v>
      </c>
      <c r="S428" s="7">
        <f>IF(OR($E425=0,R434=0),0,MIN($C434/$E425, $C434-SUM($C428:R428)))</f>
        <v>0</v>
      </c>
      <c r="T428" s="7">
        <f>IF(OR($E425=0,S434=0),0,MIN($C434/$E425, $C434-SUM($C428:S428)))</f>
        <v>0</v>
      </c>
      <c r="U428" s="7">
        <f>IF(OR($E425=0,T434=0),0,MIN($C434/$E425, $C434-SUM($C428:T428)))</f>
        <v>0</v>
      </c>
      <c r="V428" s="7">
        <f>IF(OR($E425=0,U434=0),0,MIN($C434/$E425, $C434-SUM($C428:U428)))</f>
        <v>0</v>
      </c>
      <c r="W428" s="7">
        <f>IF(OR($E425=0,V434=0),0,MIN($C434/$E425, $C434-SUM($C428:V428)))</f>
        <v>0</v>
      </c>
      <c r="X428" s="7">
        <f>IF(OR($E425=0,W434=0),0,MIN($C434/$E425, $C434-SUM($C428:W428)))</f>
        <v>0</v>
      </c>
      <c r="Y428" s="7">
        <f>IF(OR($E425=0,X434=0),0,MIN($C434/$E425, $C434-SUM($C428:X428)))</f>
        <v>0</v>
      </c>
      <c r="Z428" s="7">
        <f>IF(OR($E425=0,Y434=0),0,MIN($C434/$E425, $C434-SUM($C428:Y428)))</f>
        <v>0</v>
      </c>
      <c r="AA428" s="7">
        <f>IF(OR($E425=0,Z434=0),0,MIN($C434/$E425, $C434-SUM($C428:Z428)))</f>
        <v>0</v>
      </c>
      <c r="AB428" s="7">
        <f>IF(OR($E425=0,AA434=0),0,MIN($C434/$E425, $C434-SUM($C428:AA428)))</f>
        <v>0</v>
      </c>
      <c r="AC428" s="7">
        <f>IF(OR($E425=0,AB434=0),0,MIN($C434/$E425, $C434-SUM($C428:AB428)))</f>
        <v>0</v>
      </c>
      <c r="AD428" s="7">
        <f>IF(OR($E425=0,AC434=0),0,MIN($C434/$E425, $C434-SUM($C428:AC428)))</f>
        <v>0</v>
      </c>
      <c r="AE428" s="7">
        <f>IF(OR($E425=0,AD434=0),0,MIN($C434/$E425, $C434-SUM($C428:AD428)))</f>
        <v>0</v>
      </c>
      <c r="AF428" s="7">
        <f>IF(OR($E425=0,AE434=0),0,MIN($C434/$E425, $C434-SUM($C428:AE428)))</f>
        <v>0</v>
      </c>
      <c r="AG428" s="7">
        <f>IF(OR($E425=0,AF434=0),0,MIN($C434/$E425, $C434-SUM($C428:AF428)))</f>
        <v>0</v>
      </c>
      <c r="AH428" s="7">
        <f>IF(OR($E425=0,AG434=0),0,MIN($C434/$E425, $C434-SUM($C428:AG428)))</f>
        <v>0</v>
      </c>
      <c r="AI428" s="7">
        <f>IF(OR($E425=0,AH434=0),0,MIN($C434/$E425, $C434-SUM($C428:AH428)))</f>
        <v>0</v>
      </c>
      <c r="AJ428" s="7">
        <f>IF(OR($E425=0,AI434=0),0,MIN($C434/$E425, $C434-SUM($C428:AI428)))</f>
        <v>0</v>
      </c>
      <c r="AK428" s="7">
        <f>IF(OR($E425=0,AJ434=0),0,MIN($C434/$E425, $C434-SUM($C428:AJ428)))</f>
        <v>0</v>
      </c>
      <c r="AL428" s="7">
        <f>IF(OR($E425=0,AK434=0),0,MIN($C434/$E425, $C434-SUM($C428:AK428)))</f>
        <v>0</v>
      </c>
      <c r="AM428" s="7">
        <f>IF(OR($E425=0,AL434=0),0,MIN($C434/$E425, $C434-SUM($C428:AL428)))</f>
        <v>0</v>
      </c>
      <c r="AN428" s="7">
        <f>IF(OR($E425=0,AM434=0),0,MIN($C434/$E425, $C434-SUM($C428:AM428)))</f>
        <v>0</v>
      </c>
      <c r="AO428" s="7">
        <f>IF(OR($E425=0,AN434=0),0,MIN($C434/$E425, $C434-SUM($C428:AN428)))</f>
        <v>0</v>
      </c>
      <c r="AP428" s="7">
        <f>IF(OR($E425=0,AO434=0),0,MIN($C434/$E425, $C434-SUM($C428:AO428)))</f>
        <v>0</v>
      </c>
      <c r="AQ428" s="7">
        <f>IF(OR($E425=0,AP434=0),0,MIN($C434/$E425, $C434-SUM($C428:AP428)))</f>
        <v>0</v>
      </c>
      <c r="AR428" s="7">
        <f>IF(OR($E425=0,AQ434=0),0,MIN($C434/$E425, $C434-SUM($C428:AQ428)))</f>
        <v>0</v>
      </c>
      <c r="AS428" s="7">
        <f>IF(OR($E425=0,AR434=0),0,MIN($C434/$E425, $C434-SUM($C428:AR428)))</f>
        <v>0</v>
      </c>
      <c r="AT428" s="7">
        <f>IF(OR($E425=0,AS434=0),0,MIN($C434/$E425, $C434-SUM($C428:AS428)))</f>
        <v>0</v>
      </c>
      <c r="AU428" s="7">
        <f>IF(OR($E425=0,AT434=0),0,MIN($C434/$E425, $C434-SUM($C428:AT428)))</f>
        <v>0</v>
      </c>
      <c r="AV428" s="7">
        <f>IF(OR($E425=0,AU434=0),0,MIN($C434/$E425, $C434-SUM($C428:AU428)))</f>
        <v>0</v>
      </c>
      <c r="AW428" s="7">
        <f>IF(OR($E425=0,AV434=0),0,MIN($C434/$E425, $C434-SUM($C428:AV428)))</f>
        <v>0</v>
      </c>
      <c r="AX428" s="7">
        <f>IF(OR($E425=0,AW434=0),0,MIN($C434/$E425, $C434-SUM($C428:AW428)))</f>
        <v>0</v>
      </c>
      <c r="AY428" s="7">
        <f>IF(OR($E425=0,AX434=0),0,MIN($C434/$E425, $C434-SUM($C428:AX428)))</f>
        <v>0</v>
      </c>
      <c r="AZ428" s="7">
        <f>IF(OR($E425=0,AY434=0),0,MIN($C434/$E425, $C434-SUM($C428:AY428)))</f>
        <v>0</v>
      </c>
      <c r="BA428" s="7">
        <f>IF(OR($E425=0,AZ434=0),0,MIN($C434/$E425, $C434-SUM($C428:AZ428)))</f>
        <v>0</v>
      </c>
      <c r="BB428" s="7">
        <f>IF(OR($E425=0,BA434=0),0,MIN($C434/$E425, $C434-SUM($C428:BA428)))</f>
        <v>0</v>
      </c>
      <c r="BC428" s="7">
        <f>IF(OR($E425=0,BB434=0),0,MIN($C434/$E425, $C434-SUM($C428:BB428)))</f>
        <v>0</v>
      </c>
      <c r="BD428" s="7">
        <f>IF(OR($E425=0,BC434=0),0,MIN($C434/$E425, $C434-SUM($C428:BC428)))</f>
        <v>0</v>
      </c>
      <c r="BE428" s="7">
        <f>IF(OR($E425=0,BD434=0),0,MIN($C434/$E425, $C434-SUM($C428:BD428)))</f>
        <v>0</v>
      </c>
      <c r="BF428" s="7">
        <f>IF(OR($E425=0,BE434=0),0,MIN($C434/$E425, $C434-SUM($C428:BE428)))</f>
        <v>0</v>
      </c>
      <c r="BG428" s="7">
        <f>IF(OR($E425=0,BF434=0),0,MIN($C434/$E425, $C434-SUM($C428:BF428)))</f>
        <v>0</v>
      </c>
      <c r="BH428" s="7">
        <f>IF(OR($E425=0,BG434=0),0,MIN($C434/$E425, $C434-SUM($C428:BG428)))</f>
        <v>0</v>
      </c>
      <c r="BI428" s="7">
        <f>IF(OR($E425=0,BH434=0),0,MIN($C434/$E425, $C434-SUM($C428:BH428)))</f>
        <v>0</v>
      </c>
      <c r="BJ428" s="7">
        <f>IF(OR($E425=0,BI434=0),0,MIN($C434/$E425, $C434-SUM($C428:BI428)))</f>
        <v>0</v>
      </c>
      <c r="BK428" s="7">
        <f>IF(OR($E425=0,BJ434=0),0,MIN($C434/$E425, $C434-SUM($C428:BJ428)))</f>
        <v>0</v>
      </c>
    </row>
    <row r="429" spans="2:63" hidden="1" outlineLevel="1">
      <c r="B429" t="s">
        <v>47</v>
      </c>
      <c r="D429" s="7"/>
      <c r="E429" s="7"/>
      <c r="F429" s="7"/>
      <c r="G429" s="7"/>
      <c r="H429" s="10"/>
      <c r="I429" s="11">
        <f>IF(OR($E425=0,H434=0),0,IF($H433&gt;0,(MIN($H433/IF($E425&lt;=5,1,($E425-5)),$H433-SUM($H429:H429))), (MAX($H433/IF($E425&lt;=5,1,($E425-5)),$H433-SUM($H429:H429)))))</f>
        <v>4.1818473785117244E-2</v>
      </c>
      <c r="J429" s="7">
        <f>IF(OR($E425=0,I434=0),0,IF($H433&gt;0,(MIN($H433/IF($E425&lt;=5,1,($E425-5)),$H433-SUM($H429:I429))), (MAX($H433/IF($E425&lt;=5,1,($E425-5)),$H433-SUM($H429:I429)))))</f>
        <v>0</v>
      </c>
      <c r="K429" s="7">
        <f>IF(OR($E425=0,J434=0),0,IF($H433&gt;0,(MIN($H433/IF($E425&lt;=5,1,($E425-5)),$H433-SUM($H429:J429))), (MAX($H433/IF($E425&lt;=5,1,($E425-5)),$H433-SUM($H429:J429)))))</f>
        <v>0</v>
      </c>
      <c r="L429" s="7">
        <f>IF(OR($E425=0,K434=0),0,IF($H433&gt;0,(MIN($H433/IF($E425&lt;=5,1,($E425-5)),$H433-SUM($H429:K429))), (MAX($H433/IF($E425&lt;=5,1,($E425-5)),$H433-SUM($H429:K429)))))</f>
        <v>0</v>
      </c>
      <c r="M429" s="7">
        <f>IF(OR($E425=0,L434=0),0,IF($H433&gt;0,(MIN($H433/IF($E425&lt;=5,1,($E425-5)),$H433-SUM($H429:L429))), (MAX($H433/IF($E425&lt;=5,1,($E425-5)),$H433-SUM($H429:L429)))))</f>
        <v>0</v>
      </c>
      <c r="N429" s="7">
        <f>IF(OR($E425=0,M434=0),0,IF($H433&gt;0,(MIN($H433/IF($E425&lt;=5,1,($E425-5)),$H433-SUM($H429:M429))), (MAX($H433/IF($E425&lt;=5,1,($E425-5)),$H433-SUM($H429:M429)))))</f>
        <v>0</v>
      </c>
      <c r="O429" s="7">
        <f>IF(OR($E425=0,N434=0),0,IF($H433&gt;0,(MIN($H433/IF($E425&lt;=5,1,($E425-5)),$H433-SUM($H429:N429))), (MAX($H433/IF($E425&lt;=5,1,($E425-5)),$H433-SUM($H429:N429)))))</f>
        <v>0</v>
      </c>
      <c r="P429" s="7">
        <f>IF(OR($E425=0,O434=0),0,IF($H433&gt;0,(MIN($H433/IF($E425&lt;=5,1,($E425-5)),$H433-SUM($H429:O429))), (MAX($H433/IF($E425&lt;=5,1,($E425-5)),$H433-SUM($H429:O429)))))</f>
        <v>0</v>
      </c>
      <c r="Q429" s="7">
        <f>IF(OR($E425=0,P434=0),0,IF($H433&gt;0,(MIN($H433/IF($E425&lt;=5,1,($E425-5)),$H433-SUM($H429:P429))), (MAX($H433/IF($E425&lt;=5,1,($E425-5)),$H433-SUM($H429:P429)))))</f>
        <v>0</v>
      </c>
      <c r="R429" s="7">
        <f>IF(OR($E425=0,Q434=0),0,IF($H433&gt;0,(MIN($H433/IF($E425&lt;=5,1,($E425-5)),$H433-SUM($H429:Q429))), (MAX($H433/IF($E425&lt;=5,1,($E425-5)),$H433-SUM($H429:Q429)))))</f>
        <v>0</v>
      </c>
      <c r="S429" s="7">
        <f>IF(OR($E425=0,R434=0),0,IF($H433&gt;0,(MIN($H433/IF($E425&lt;=5,1,($E425-5)),$H433-SUM($H429:R429))), (MAX($H433/IF($E425&lt;=5,1,($E425-5)),$H433-SUM($H429:R429)))))</f>
        <v>0</v>
      </c>
      <c r="T429" s="7">
        <f>IF(OR($E425=0,S434=0),0,IF($H433&gt;0,(MIN($H433/IF($E425&lt;=5,1,($E425-5)),$H433-SUM($H429:S429))), (MAX($H433/IF($E425&lt;=5,1,($E425-5)),$H433-SUM($H429:S429)))))</f>
        <v>0</v>
      </c>
      <c r="U429" s="7">
        <f>IF(OR($E425=0,T434=0),0,IF($H433&gt;0,(MIN($H433/IF($E425&lt;=5,1,($E425-5)),$H433-SUM($H429:T429))), (MAX($H433/IF($E425&lt;=5,1,($E425-5)),$H433-SUM($H429:T429)))))</f>
        <v>0</v>
      </c>
      <c r="V429" s="7">
        <f>IF(OR($E425=0,U434=0),0,IF($H433&gt;0,(MIN($H433/IF($E425&lt;=5,1,($E425-5)),$H433-SUM($H429:U429))), (MAX($H433/IF($E425&lt;=5,1,($E425-5)),$H433-SUM($H429:U429)))))</f>
        <v>0</v>
      </c>
      <c r="W429" s="7">
        <f>IF(OR($E425=0,V434=0),0,IF($H433&gt;0,(MIN($H433/IF($E425&lt;=5,1,($E425-5)),$H433-SUM($H429:V429))), (MAX($H433/IF($E425&lt;=5,1,($E425-5)),$H433-SUM($H429:V429)))))</f>
        <v>0</v>
      </c>
      <c r="X429" s="7">
        <f>IF(OR($E425=0,W434=0),0,IF($H433&gt;0,(MIN($H433/IF($E425&lt;=5,1,($E425-5)),$H433-SUM($H429:W429))), (MAX($H433/IF($E425&lt;=5,1,($E425-5)),$H433-SUM($H429:W429)))))</f>
        <v>0</v>
      </c>
      <c r="Y429" s="7">
        <f>IF(OR($E425=0,X434=0),0,IF($H433&gt;0,(MIN($H433/IF($E425&lt;=5,1,($E425-5)),$H433-SUM($H429:X429))), (MAX($H433/IF($E425&lt;=5,1,($E425-5)),$H433-SUM($H429:X429)))))</f>
        <v>0</v>
      </c>
      <c r="Z429" s="7">
        <f>IF(OR($E425=0,Y434=0),0,IF($H433&gt;0,(MIN($H433/IF($E425&lt;=5,1,($E425-5)),$H433-SUM($H429:Y429))), (MAX($H433/IF($E425&lt;=5,1,($E425-5)),$H433-SUM($H429:Y429)))))</f>
        <v>0</v>
      </c>
      <c r="AA429" s="7">
        <f>IF(OR($E425=0,Z434=0),0,IF($H433&gt;0,(MIN($H433/IF($E425&lt;=5,1,($E425-5)),$H433-SUM($H429:Z429))), (MAX($H433/IF($E425&lt;=5,1,($E425-5)),$H433-SUM($H429:Z429)))))</f>
        <v>0</v>
      </c>
      <c r="AB429" s="7">
        <f>IF(OR($E425=0,AA434=0),0,IF($H433&gt;0,(MIN($H433/IF($E425&lt;=5,1,($E425-5)),$H433-SUM($H429:AA429))), (MAX($H433/IF($E425&lt;=5,1,($E425-5)),$H433-SUM($H429:AA429)))))</f>
        <v>0</v>
      </c>
      <c r="AC429" s="7">
        <f>IF(OR($E425=0,AB434=0),0,IF($H433&gt;0,(MIN($H433/IF($E425&lt;=5,1,($E425-5)),$H433-SUM($H429:AB429))), (MAX($H433/IF($E425&lt;=5,1,($E425-5)),$H433-SUM($H429:AB429)))))</f>
        <v>0</v>
      </c>
      <c r="AD429" s="7">
        <f>IF(OR($E425=0,AC434=0),0,IF($H433&gt;0,(MIN($H433/IF($E425&lt;=5,1,($E425-5)),$H433-SUM($H429:AC429))), (MAX($H433/IF($E425&lt;=5,1,($E425-5)),$H433-SUM($H429:AC429)))))</f>
        <v>0</v>
      </c>
      <c r="AE429" s="7">
        <f>IF(OR($E425=0,AD434=0),0,IF($H433&gt;0,(MIN($H433/IF($E425&lt;=5,1,($E425-5)),$H433-SUM($H429:AD429))), (MAX($H433/IF($E425&lt;=5,1,($E425-5)),$H433-SUM($H429:AD429)))))</f>
        <v>0</v>
      </c>
      <c r="AF429" s="7">
        <f>IF(OR($E425=0,AE434=0),0,IF($H433&gt;0,(MIN($H433/IF($E425&lt;=5,1,($E425-5)),$H433-SUM($H429:AE429))), (MAX($H433/IF($E425&lt;=5,1,($E425-5)),$H433-SUM($H429:AE429)))))</f>
        <v>0</v>
      </c>
      <c r="AG429" s="7">
        <f>IF(OR($E425=0,AF434=0),0,IF($H433&gt;0,(MIN($H433/IF($E425&lt;=5,1,($E425-5)),$H433-SUM($H429:AF429))), (MAX($H433/IF($E425&lt;=5,1,($E425-5)),$H433-SUM($H429:AF429)))))</f>
        <v>0</v>
      </c>
      <c r="AH429" s="7">
        <f>IF(OR($E425=0,AG434=0),0,IF($H433&gt;0,(MIN($H433/IF($E425&lt;=5,1,($E425-5)),$H433-SUM($H429:AG429))), (MAX($H433/IF($E425&lt;=5,1,($E425-5)),$H433-SUM($H429:AG429)))))</f>
        <v>0</v>
      </c>
      <c r="AI429" s="7">
        <f>IF(OR($E425=0,AH434=0),0,IF($H433&gt;0,(MIN($H433/IF($E425&lt;=5,1,($E425-5)),$H433-SUM($H429:AH429))), (MAX($H433/IF($E425&lt;=5,1,($E425-5)),$H433-SUM($H429:AH429)))))</f>
        <v>0</v>
      </c>
      <c r="AJ429" s="7">
        <f>IF(OR($E425=0,AI434=0),0,IF($H433&gt;0,(MIN($H433/IF($E425&lt;=5,1,($E425-5)),$H433-SUM($H429:AI429))), (MAX($H433/IF($E425&lt;=5,1,($E425-5)),$H433-SUM($H429:AI429)))))</f>
        <v>0</v>
      </c>
      <c r="AK429" s="7">
        <f>IF(OR($E425=0,AJ434=0),0,IF($H433&gt;0,(MIN($H433/IF($E425&lt;=5,1,($E425-5)),$H433-SUM($H429:AJ429))), (MAX($H433/IF($E425&lt;=5,1,($E425-5)),$H433-SUM($H429:AJ429)))))</f>
        <v>0</v>
      </c>
      <c r="AL429" s="7">
        <f>IF(OR($E425=0,AK434=0),0,IF($H433&gt;0,(MIN($H433/IF($E425&lt;=5,1,($E425-5)),$H433-SUM($H429:AK429))), (MAX($H433/IF($E425&lt;=5,1,($E425-5)),$H433-SUM($H429:AK429)))))</f>
        <v>0</v>
      </c>
      <c r="AM429" s="7">
        <f>IF(OR($E425=0,AL434=0),0,IF($H433&gt;0,(MIN($H433/IF($E425&lt;=5,1,($E425-5)),$H433-SUM($H429:AL429))), (MAX($H433/IF($E425&lt;=5,1,($E425-5)),$H433-SUM($H429:AL429)))))</f>
        <v>0</v>
      </c>
      <c r="AN429" s="7">
        <f>IF(OR($E425=0,AM434=0),0,IF($H433&gt;0,(MIN($H433/IF($E425&lt;=5,1,($E425-5)),$H433-SUM($H429:AM429))), (MAX($H433/IF($E425&lt;=5,1,($E425-5)),$H433-SUM($H429:AM429)))))</f>
        <v>0</v>
      </c>
      <c r="AO429" s="7">
        <f>IF(OR($E425=0,AN434=0),0,IF($H433&gt;0,(MIN($H433/IF($E425&lt;=5,1,($E425-5)),$H433-SUM($H429:AN429))), (MAX($H433/IF($E425&lt;=5,1,($E425-5)),$H433-SUM($H429:AN429)))))</f>
        <v>0</v>
      </c>
      <c r="AP429" s="7">
        <f>IF(OR($E425=0,AO434=0),0,IF($H433&gt;0,(MIN($H433/IF($E425&lt;=5,1,($E425-5)),$H433-SUM($H429:AO429))), (MAX($H433/IF($E425&lt;=5,1,($E425-5)),$H433-SUM($H429:AO429)))))</f>
        <v>0</v>
      </c>
      <c r="AQ429" s="7">
        <f>IF(OR($E425=0,AP434=0),0,IF($H433&gt;0,(MIN($H433/IF($E425&lt;=5,1,($E425-5)),$H433-SUM($H429:AP429))), (MAX($H433/IF($E425&lt;=5,1,($E425-5)),$H433-SUM($H429:AP429)))))</f>
        <v>0</v>
      </c>
      <c r="AR429" s="7">
        <f>IF(OR($E425=0,AQ434=0),0,IF($H433&gt;0,(MIN($H433/IF($E425&lt;=5,1,($E425-5)),$H433-SUM($H429:AQ429))), (MAX($H433/IF($E425&lt;=5,1,($E425-5)),$H433-SUM($H429:AQ429)))))</f>
        <v>0</v>
      </c>
      <c r="AS429" s="7">
        <f>IF(OR($E425=0,AR434=0),0,IF($H433&gt;0,(MIN($H433/IF($E425&lt;=5,1,($E425-5)),$H433-SUM($H429:AR429))), (MAX($H433/IF($E425&lt;=5,1,($E425-5)),$H433-SUM($H429:AR429)))))</f>
        <v>0</v>
      </c>
      <c r="AT429" s="7">
        <f>IF(OR($E425=0,AS434=0),0,IF($H433&gt;0,(MIN($H433/IF($E425&lt;=5,1,($E425-5)),$H433-SUM($H429:AS429))), (MAX($H433/IF($E425&lt;=5,1,($E425-5)),$H433-SUM($H429:AS429)))))</f>
        <v>0</v>
      </c>
      <c r="AU429" s="7">
        <f>IF(OR($E425=0,AT434=0),0,IF($H433&gt;0,(MIN($H433/IF($E425&lt;=5,1,($E425-5)),$H433-SUM($H429:AT429))), (MAX($H433/IF($E425&lt;=5,1,($E425-5)),$H433-SUM($H429:AT429)))))</f>
        <v>0</v>
      </c>
      <c r="AV429" s="7">
        <f>IF(OR($E425=0,AU434=0),0,IF($H433&gt;0,(MIN($H433/IF($E425&lt;=5,1,($E425-5)),$H433-SUM($H429:AU429))), (MAX($H433/IF($E425&lt;=5,1,($E425-5)),$H433-SUM($H429:AU429)))))</f>
        <v>0</v>
      </c>
      <c r="AW429" s="7">
        <f>IF(OR($E425=0,AV434=0),0,IF($H433&gt;0,(MIN($H433/IF($E425&lt;=5,1,($E425-5)),$H433-SUM($H429:AV429))), (MAX($H433/IF($E425&lt;=5,1,($E425-5)),$H433-SUM($H429:AV429)))))</f>
        <v>0</v>
      </c>
      <c r="AX429" s="7">
        <f>IF(OR($E425=0,AW434=0),0,IF($H433&gt;0,(MIN($H433/IF($E425&lt;=5,1,($E425-5)),$H433-SUM($H429:AW429))), (MAX($H433/IF($E425&lt;=5,1,($E425-5)),$H433-SUM($H429:AW429)))))</f>
        <v>0</v>
      </c>
      <c r="AY429" s="7">
        <f>IF(OR($E425=0,AX434=0),0,IF($H433&gt;0,(MIN($H433/IF($E425&lt;=5,1,($E425-5)),$H433-SUM($H429:AX429))), (MAX($H433/IF($E425&lt;=5,1,($E425-5)),$H433-SUM($H429:AX429)))))</f>
        <v>0</v>
      </c>
      <c r="AZ429" s="7">
        <f>IF(OR($E425=0,AY434=0),0,IF($H433&gt;0,(MIN($H433/IF($E425&lt;=5,1,($E425-5)),$H433-SUM($H429:AY429))), (MAX($H433/IF($E425&lt;=5,1,($E425-5)),$H433-SUM($H429:AY429)))))</f>
        <v>0</v>
      </c>
      <c r="BA429" s="7">
        <f>IF(OR($E425=0,AZ434=0),0,IF($H433&gt;0,(MIN($H433/IF($E425&lt;=5,1,($E425-5)),$H433-SUM($H429:AZ429))), (MAX($H433/IF($E425&lt;=5,1,($E425-5)),$H433-SUM($H429:AZ429)))))</f>
        <v>0</v>
      </c>
      <c r="BB429" s="7">
        <f>IF(OR($E425=0,BA434=0),0,IF($H433&gt;0,(MIN($H433/IF($E425&lt;=5,1,($E425-5)),$H433-SUM($H429:BA429))), (MAX($H433/IF($E425&lt;=5,1,($E425-5)),$H433-SUM($H429:BA429)))))</f>
        <v>0</v>
      </c>
      <c r="BC429" s="7">
        <f>IF(OR($E425=0,BB434=0),0,IF($H433&gt;0,(MIN($H433/IF($E425&lt;=5,1,($E425-5)),$H433-SUM($H429:BB429))), (MAX($H433/IF($E425&lt;=5,1,($E425-5)),$H433-SUM($H429:BB429)))))</f>
        <v>0</v>
      </c>
      <c r="BD429" s="7">
        <f>IF(OR($E425=0,BC434=0),0,IF($H433&gt;0,(MIN($H433/IF($E425&lt;=5,1,($E425-5)),$H433-SUM($H429:BC429))), (MAX($H433/IF($E425&lt;=5,1,($E425-5)),$H433-SUM($H429:BC429)))))</f>
        <v>0</v>
      </c>
      <c r="BE429" s="7">
        <f>IF(OR($E425=0,BD434=0),0,IF($H433&gt;0,(MIN($H433/IF($E425&lt;=5,1,($E425-5)),$H433-SUM($H429:BD429))), (MAX($H433/IF($E425&lt;=5,1,($E425-5)),$H433-SUM($H429:BD429)))))</f>
        <v>0</v>
      </c>
      <c r="BF429" s="7">
        <f>IF(OR($E425=0,BE434=0),0,IF($H433&gt;0,(MIN($H433/IF($E425&lt;=5,1,($E425-5)),$H433-SUM($H429:BE429))), (MAX($H433/IF($E425&lt;=5,1,($E425-5)),$H433-SUM($H429:BE429)))))</f>
        <v>0</v>
      </c>
      <c r="BG429" s="7">
        <f>IF(OR($E425=0,BF434=0),0,IF($H433&gt;0,(MIN($H433/IF($E425&lt;=5,1,($E425-5)),$H433-SUM($H429:BF429))), (MAX($H433/IF($E425&lt;=5,1,($E425-5)),$H433-SUM($H429:BF429)))))</f>
        <v>0</v>
      </c>
      <c r="BH429" s="7">
        <f>IF(OR($E425=0,BG434=0),0,IF($H433&gt;0,(MIN($H433/IF($E425&lt;=5,1,($E425-5)),$H433-SUM($H429:BG429))), (MAX($H433/IF($E425&lt;=5,1,($E425-5)),$H433-SUM($H429:BG429)))))</f>
        <v>0</v>
      </c>
      <c r="BI429" s="7">
        <f>IF(OR($E425=0,BH434=0),0,IF($H433&gt;0,(MIN($H433/IF($E425&lt;=5,1,($E425-5)),$H433-SUM($H429:BH429))), (MAX($H433/IF($E425&lt;=5,1,($E425-5)),$H433-SUM($H429:BH429)))))</f>
        <v>0</v>
      </c>
      <c r="BJ429" s="7">
        <f>IF(OR($E425=0,BI434=0),0,IF($H433&gt;0,(MIN($H433/IF($E425&lt;=5,1,($E425-5)),$H433-SUM($H429:BI429))), (MAX($H433/IF($E425&lt;=5,1,($E425-5)),$H433-SUM($H429:BI429)))))</f>
        <v>0</v>
      </c>
      <c r="BK429" s="7">
        <f>IF(OR($E425=0,BJ434=0),0,IF($H433&gt;0,(MIN($H433/IF($E425&lt;=5,1,($E425-5)),$H433-SUM($H429:BJ429))), (MAX($H433/IF($E425&lt;=5,1,($E425-5)),$H433-SUM($H429:BJ429)))))</f>
        <v>0</v>
      </c>
    </row>
    <row r="430" spans="2:63" hidden="1" outlineLevel="1">
      <c r="B430" t="s">
        <v>46</v>
      </c>
      <c r="D430" s="7"/>
      <c r="E430" s="7"/>
      <c r="F430" s="7"/>
      <c r="G430" s="7"/>
      <c r="H430" s="10"/>
      <c r="I430" s="11"/>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row>
    <row r="431" spans="2:63" hidden="1" outlineLevel="1">
      <c r="B431" t="s">
        <v>42</v>
      </c>
      <c r="D431" s="7"/>
      <c r="E431" s="7"/>
      <c r="F431" s="7"/>
      <c r="G431" s="7"/>
      <c r="H431" s="10">
        <f>Inputs!D73/Inputs!I5</f>
        <v>3.0666367620236969E-2</v>
      </c>
      <c r="I431" s="11"/>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row>
    <row r="432" spans="2:63" hidden="1" outlineLevel="1">
      <c r="B432" t="s">
        <v>43</v>
      </c>
      <c r="D432" s="67"/>
      <c r="E432" s="67"/>
      <c r="F432" s="67"/>
      <c r="G432" s="67"/>
      <c r="H432" s="68">
        <f>Inputs!I99/Inputs!I5</f>
        <v>1.1152106164880276E-2</v>
      </c>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row>
    <row r="433" spans="2:63" hidden="1" outlineLevel="1">
      <c r="B433" t="s">
        <v>29</v>
      </c>
      <c r="D433" s="7">
        <f t="shared" ref="D433" si="1174">SUM(D431:D432)</f>
        <v>0</v>
      </c>
      <c r="E433" s="7">
        <f t="shared" ref="E433" si="1175">SUM(E431:E432)</f>
        <v>0</v>
      </c>
      <c r="F433" s="7">
        <f t="shared" ref="F433" si="1176">SUM(F431:F432)</f>
        <v>0</v>
      </c>
      <c r="G433" s="7">
        <f t="shared" ref="G433" si="1177">SUM(G431:G432)</f>
        <v>0</v>
      </c>
      <c r="H433" s="10">
        <f>SUM(H431:H432)</f>
        <v>4.1818473785117244E-2</v>
      </c>
      <c r="I433" s="11">
        <f t="shared" ref="I433" si="1178">SUM(I431:I432)</f>
        <v>0</v>
      </c>
      <c r="J433" s="7">
        <f t="shared" ref="J433" si="1179">SUM(J431:J432)</f>
        <v>0</v>
      </c>
      <c r="K433" s="7">
        <f t="shared" ref="K433" si="1180">SUM(K431:K432)</f>
        <v>0</v>
      </c>
      <c r="L433" s="7">
        <f t="shared" ref="L433" si="1181">SUM(L431:L432)</f>
        <v>0</v>
      </c>
      <c r="M433" s="7">
        <f t="shared" ref="M433" si="1182">SUM(M431:M432)</f>
        <v>0</v>
      </c>
      <c r="N433" s="7">
        <f t="shared" ref="N433" si="1183">SUM(N431:N432)</f>
        <v>0</v>
      </c>
      <c r="O433" s="7">
        <f t="shared" ref="O433" si="1184">SUM(O431:O432)</f>
        <v>0</v>
      </c>
      <c r="P433" s="7">
        <f t="shared" ref="P433" si="1185">SUM(P431:P432)</f>
        <v>0</v>
      </c>
      <c r="Q433" s="7">
        <f t="shared" ref="Q433" si="1186">SUM(Q431:Q432)</f>
        <v>0</v>
      </c>
      <c r="R433" s="7">
        <f t="shared" ref="R433" si="1187">SUM(R431:R432)</f>
        <v>0</v>
      </c>
      <c r="S433" s="7">
        <f t="shared" ref="S433" si="1188">SUM(S431:S432)</f>
        <v>0</v>
      </c>
      <c r="T433" s="7">
        <f t="shared" ref="T433" si="1189">SUM(T431:T432)</f>
        <v>0</v>
      </c>
      <c r="U433" s="7">
        <f t="shared" ref="U433" si="1190">SUM(U431:U432)</f>
        <v>0</v>
      </c>
      <c r="V433" s="7">
        <f t="shared" ref="V433" si="1191">SUM(V431:V432)</f>
        <v>0</v>
      </c>
      <c r="W433" s="7">
        <f t="shared" ref="W433" si="1192">SUM(W431:W432)</f>
        <v>0</v>
      </c>
      <c r="X433" s="7">
        <f t="shared" ref="X433" si="1193">SUM(X431:X432)</f>
        <v>0</v>
      </c>
      <c r="Y433" s="7">
        <f t="shared" ref="Y433" si="1194">SUM(Y431:Y432)</f>
        <v>0</v>
      </c>
      <c r="Z433" s="7">
        <f t="shared" ref="Z433" si="1195">SUM(Z431:Z432)</f>
        <v>0</v>
      </c>
      <c r="AA433" s="7">
        <f t="shared" ref="AA433" si="1196">SUM(AA431:AA432)</f>
        <v>0</v>
      </c>
      <c r="AB433" s="7">
        <f t="shared" ref="AB433" si="1197">SUM(AB431:AB432)</f>
        <v>0</v>
      </c>
      <c r="AC433" s="7">
        <f t="shared" ref="AC433" si="1198">SUM(AC431:AC432)</f>
        <v>0</v>
      </c>
      <c r="AD433" s="7">
        <f t="shared" ref="AD433" si="1199">SUM(AD431:AD432)</f>
        <v>0</v>
      </c>
      <c r="AE433" s="7">
        <f t="shared" ref="AE433" si="1200">SUM(AE431:AE432)</f>
        <v>0</v>
      </c>
      <c r="AF433" s="7">
        <f t="shared" ref="AF433" si="1201">SUM(AF431:AF432)</f>
        <v>0</v>
      </c>
      <c r="AG433" s="7">
        <f t="shared" ref="AG433" si="1202">SUM(AG431:AG432)</f>
        <v>0</v>
      </c>
      <c r="AH433" s="7">
        <f t="shared" ref="AH433" si="1203">SUM(AH431:AH432)</f>
        <v>0</v>
      </c>
      <c r="AI433" s="7">
        <f t="shared" ref="AI433" si="1204">SUM(AI431:AI432)</f>
        <v>0</v>
      </c>
      <c r="AJ433" s="7">
        <f t="shared" ref="AJ433" si="1205">SUM(AJ431:AJ432)</f>
        <v>0</v>
      </c>
      <c r="AK433" s="7">
        <f t="shared" ref="AK433" si="1206">SUM(AK431:AK432)</f>
        <v>0</v>
      </c>
      <c r="AL433" s="7">
        <f t="shared" ref="AL433" si="1207">SUM(AL431:AL432)</f>
        <v>0</v>
      </c>
      <c r="AM433" s="7">
        <f t="shared" ref="AM433" si="1208">SUM(AM431:AM432)</f>
        <v>0</v>
      </c>
      <c r="AN433" s="7">
        <f t="shared" ref="AN433" si="1209">SUM(AN431:AN432)</f>
        <v>0</v>
      </c>
      <c r="AO433" s="7">
        <f t="shared" ref="AO433" si="1210">SUM(AO431:AO432)</f>
        <v>0</v>
      </c>
      <c r="AP433" s="7">
        <f t="shared" ref="AP433" si="1211">SUM(AP431:AP432)</f>
        <v>0</v>
      </c>
      <c r="AQ433" s="7">
        <f t="shared" ref="AQ433" si="1212">SUM(AQ431:AQ432)</f>
        <v>0</v>
      </c>
      <c r="AR433" s="7">
        <f t="shared" ref="AR433" si="1213">SUM(AR431:AR432)</f>
        <v>0</v>
      </c>
      <c r="AS433" s="7">
        <f t="shared" ref="AS433" si="1214">SUM(AS431:AS432)</f>
        <v>0</v>
      </c>
      <c r="AT433" s="7">
        <f t="shared" ref="AT433" si="1215">SUM(AT431:AT432)</f>
        <v>0</v>
      </c>
      <c r="AU433" s="7">
        <f t="shared" ref="AU433" si="1216">SUM(AU431:AU432)</f>
        <v>0</v>
      </c>
      <c r="AV433" s="7">
        <f t="shared" ref="AV433" si="1217">SUM(AV431:AV432)</f>
        <v>0</v>
      </c>
      <c r="AW433" s="7">
        <f t="shared" ref="AW433" si="1218">SUM(AW431:AW432)</f>
        <v>0</v>
      </c>
      <c r="AX433" s="7">
        <f t="shared" ref="AX433" si="1219">SUM(AX431:AX432)</f>
        <v>0</v>
      </c>
      <c r="AY433" s="7">
        <f t="shared" ref="AY433" si="1220">SUM(AY431:AY432)</f>
        <v>0</v>
      </c>
      <c r="AZ433" s="7">
        <f t="shared" ref="AZ433" si="1221">SUM(AZ431:AZ432)</f>
        <v>0</v>
      </c>
      <c r="BA433" s="7">
        <f t="shared" ref="BA433" si="1222">SUM(BA431:BA432)</f>
        <v>0</v>
      </c>
      <c r="BB433" s="7">
        <f t="shared" ref="BB433" si="1223">SUM(BB431:BB432)</f>
        <v>0</v>
      </c>
      <c r="BC433" s="7">
        <f t="shared" ref="BC433" si="1224">SUM(BC431:BC432)</f>
        <v>0</v>
      </c>
      <c r="BD433" s="7">
        <f t="shared" ref="BD433" si="1225">SUM(BD431:BD432)</f>
        <v>0</v>
      </c>
      <c r="BE433" s="7">
        <f t="shared" ref="BE433" si="1226">SUM(BE431:BE432)</f>
        <v>0</v>
      </c>
      <c r="BF433" s="7">
        <f t="shared" ref="BF433" si="1227">SUM(BF431:BF432)</f>
        <v>0</v>
      </c>
      <c r="BG433" s="7">
        <f t="shared" ref="BG433" si="1228">SUM(BG431:BG432)</f>
        <v>0</v>
      </c>
      <c r="BH433" s="7">
        <f t="shared" ref="BH433" si="1229">SUM(BH431:BH432)</f>
        <v>0</v>
      </c>
      <c r="BI433" s="7">
        <f t="shared" ref="BI433" si="1230">SUM(BI431:BI432)</f>
        <v>0</v>
      </c>
      <c r="BJ433" s="7">
        <f t="shared" ref="BJ433" si="1231">SUM(BJ431:BJ432)</f>
        <v>0</v>
      </c>
      <c r="BK433" s="7">
        <f t="shared" ref="BK433" si="1232">SUM(BK431:BK432)</f>
        <v>0</v>
      </c>
    </row>
    <row r="434" spans="2:63" hidden="1" outlineLevel="1">
      <c r="B434" t="s">
        <v>44</v>
      </c>
      <c r="C434" s="8">
        <f>D425</f>
        <v>0.85684362745145615</v>
      </c>
      <c r="D434" s="7">
        <f>C434-D428-D429+D433</f>
        <v>0.67576989629508932</v>
      </c>
      <c r="E434" s="7">
        <f t="shared" ref="E434" si="1233">D434-E428-E429+E433</f>
        <v>0.4946961651387225</v>
      </c>
      <c r="F434" s="7">
        <f t="shared" ref="F434" si="1234">E434-F428-F429+F433</f>
        <v>0.31362243398235568</v>
      </c>
      <c r="G434" s="7">
        <f t="shared" ref="G434" si="1235">F434-G428-G429+G433</f>
        <v>0.13254870282598888</v>
      </c>
      <c r="H434" s="10">
        <f t="shared" ref="H434" si="1236">G434-H428-H429+H433</f>
        <v>4.1818473785117161E-2</v>
      </c>
      <c r="I434" s="11">
        <f t="shared" ref="I434" si="1237">H434-I428-I429+I433</f>
        <v>-8.3266726846886741E-17</v>
      </c>
      <c r="J434" s="7">
        <f t="shared" ref="J434" si="1238">I434-J428-J429+J433</f>
        <v>-8.3266726846886741E-17</v>
      </c>
      <c r="K434" s="7">
        <f t="shared" ref="K434" si="1239">J434-K428-K429+K433</f>
        <v>-8.3266726846886741E-17</v>
      </c>
      <c r="L434" s="7">
        <f t="shared" ref="L434" si="1240">K434-L428-L429+L433</f>
        <v>-8.3266726846886741E-17</v>
      </c>
      <c r="M434" s="7">
        <f t="shared" ref="M434" si="1241">L434-M428-M429+M433</f>
        <v>-8.3266726846886741E-17</v>
      </c>
      <c r="N434" s="7">
        <f t="shared" ref="N434" si="1242">M434-N428-N429+N433</f>
        <v>-8.3266726846886741E-17</v>
      </c>
      <c r="O434" s="7">
        <f t="shared" ref="O434" si="1243">N434-O428-O429+O433</f>
        <v>-8.3266726846886741E-17</v>
      </c>
      <c r="P434" s="7">
        <f t="shared" ref="P434" si="1244">O434-P428-P429+P433</f>
        <v>-8.3266726846886741E-17</v>
      </c>
      <c r="Q434" s="7">
        <f t="shared" ref="Q434" si="1245">P434-Q428-Q429+Q433</f>
        <v>-8.3266726846886741E-17</v>
      </c>
      <c r="R434" s="7">
        <f t="shared" ref="R434" si="1246">Q434-R428-R429+R433</f>
        <v>-8.3266726846886741E-17</v>
      </c>
      <c r="S434" s="7">
        <f t="shared" ref="S434" si="1247">R434-S428-S429+S433</f>
        <v>-8.3266726846886741E-17</v>
      </c>
      <c r="T434" s="7">
        <f t="shared" ref="T434" si="1248">S434-T428-T429+T433</f>
        <v>-8.3266726846886741E-17</v>
      </c>
      <c r="U434" s="7">
        <f t="shared" ref="U434" si="1249">T434-U428-U429+U433</f>
        <v>-8.3266726846886741E-17</v>
      </c>
      <c r="V434" s="7">
        <f t="shared" ref="V434" si="1250">U434-V428-V429+V433</f>
        <v>-8.3266726846886741E-17</v>
      </c>
      <c r="W434" s="7">
        <f t="shared" ref="W434" si="1251">V434-W428-W429+W433</f>
        <v>-8.3266726846886741E-17</v>
      </c>
      <c r="X434" s="7">
        <f t="shared" ref="X434" si="1252">W434-X428-X429+X433</f>
        <v>-8.3266726846886741E-17</v>
      </c>
      <c r="Y434" s="7">
        <f t="shared" ref="Y434" si="1253">X434-Y428-Y429+Y433</f>
        <v>-8.3266726846886741E-17</v>
      </c>
      <c r="Z434" s="7">
        <f t="shared" ref="Z434" si="1254">Y434-Z428-Z429+Z433</f>
        <v>-8.3266726846886741E-17</v>
      </c>
      <c r="AA434" s="7">
        <f t="shared" ref="AA434" si="1255">Z434-AA428-AA429+AA433</f>
        <v>-8.3266726846886741E-17</v>
      </c>
      <c r="AB434" s="7">
        <f t="shared" ref="AB434" si="1256">AA434-AB428-AB429+AB433</f>
        <v>-8.3266726846886741E-17</v>
      </c>
      <c r="AC434" s="7">
        <f t="shared" ref="AC434" si="1257">AB434-AC428-AC429+AC433</f>
        <v>-8.3266726846886741E-17</v>
      </c>
      <c r="AD434" s="7">
        <f t="shared" ref="AD434" si="1258">AC434-AD428-AD429+AD433</f>
        <v>-8.3266726846886741E-17</v>
      </c>
      <c r="AE434" s="7">
        <f t="shared" ref="AE434" si="1259">AD434-AE428-AE429+AE433</f>
        <v>-8.3266726846886741E-17</v>
      </c>
      <c r="AF434" s="7">
        <f t="shared" ref="AF434" si="1260">AE434-AF428-AF429+AF433</f>
        <v>-8.3266726846886741E-17</v>
      </c>
      <c r="AG434" s="7">
        <f t="shared" ref="AG434" si="1261">AF434-AG428-AG429+AG433</f>
        <v>-8.3266726846886741E-17</v>
      </c>
      <c r="AH434" s="7">
        <f t="shared" ref="AH434" si="1262">AG434-AH428-AH429+AH433</f>
        <v>-8.3266726846886741E-17</v>
      </c>
      <c r="AI434" s="7">
        <f t="shared" ref="AI434" si="1263">AH434-AI428-AI429+AI433</f>
        <v>-8.3266726846886741E-17</v>
      </c>
      <c r="AJ434" s="7">
        <f t="shared" ref="AJ434" si="1264">AI434-AJ428-AJ429+AJ433</f>
        <v>-8.3266726846886741E-17</v>
      </c>
      <c r="AK434" s="7">
        <f t="shared" ref="AK434" si="1265">AJ434-AK428-AK429+AK433</f>
        <v>-8.3266726846886741E-17</v>
      </c>
      <c r="AL434" s="7">
        <f t="shared" ref="AL434" si="1266">AK434-AL428-AL429+AL433</f>
        <v>-8.3266726846886741E-17</v>
      </c>
      <c r="AM434" s="7">
        <f t="shared" ref="AM434" si="1267">AL434-AM428-AM429+AM433</f>
        <v>-8.3266726846886741E-17</v>
      </c>
      <c r="AN434" s="7">
        <f t="shared" ref="AN434" si="1268">AM434-AN428-AN429+AN433</f>
        <v>-8.3266726846886741E-17</v>
      </c>
      <c r="AO434" s="7">
        <f t="shared" ref="AO434" si="1269">AN434-AO428-AO429+AO433</f>
        <v>-8.3266726846886741E-17</v>
      </c>
      <c r="AP434" s="7">
        <f t="shared" ref="AP434" si="1270">AO434-AP428-AP429+AP433</f>
        <v>-8.3266726846886741E-17</v>
      </c>
      <c r="AQ434" s="7">
        <f t="shared" ref="AQ434" si="1271">AP434-AQ428-AQ429+AQ433</f>
        <v>-8.3266726846886741E-17</v>
      </c>
      <c r="AR434" s="7">
        <f t="shared" ref="AR434" si="1272">AQ434-AR428-AR429+AR433</f>
        <v>-8.3266726846886741E-17</v>
      </c>
      <c r="AS434" s="7">
        <f t="shared" ref="AS434" si="1273">AR434-AS428-AS429+AS433</f>
        <v>-8.3266726846886741E-17</v>
      </c>
      <c r="AT434" s="7">
        <f t="shared" ref="AT434" si="1274">AS434-AT428-AT429+AT433</f>
        <v>-8.3266726846886741E-17</v>
      </c>
      <c r="AU434" s="7">
        <f t="shared" ref="AU434" si="1275">AT434-AU428-AU429+AU433</f>
        <v>-8.3266726846886741E-17</v>
      </c>
      <c r="AV434" s="7">
        <f t="shared" ref="AV434" si="1276">AU434-AV428-AV429+AV433</f>
        <v>-8.3266726846886741E-17</v>
      </c>
      <c r="AW434" s="7">
        <f t="shared" ref="AW434" si="1277">AV434-AW428-AW429+AW433</f>
        <v>-8.3266726846886741E-17</v>
      </c>
      <c r="AX434" s="7">
        <f t="shared" ref="AX434" si="1278">AW434-AX428-AX429+AX433</f>
        <v>-8.3266726846886741E-17</v>
      </c>
      <c r="AY434" s="7">
        <f t="shared" ref="AY434" si="1279">AX434-AY428-AY429+AY433</f>
        <v>-8.3266726846886741E-17</v>
      </c>
      <c r="AZ434" s="7">
        <f t="shared" ref="AZ434" si="1280">AY434-AZ428-AZ429+AZ433</f>
        <v>-8.3266726846886741E-17</v>
      </c>
      <c r="BA434" s="7">
        <f t="shared" ref="BA434" si="1281">AZ434-BA428-BA429+BA433</f>
        <v>-8.3266726846886741E-17</v>
      </c>
      <c r="BB434" s="7">
        <f t="shared" ref="BB434" si="1282">BA434-BB428-BB429+BB433</f>
        <v>-8.3266726846886741E-17</v>
      </c>
      <c r="BC434" s="7">
        <f t="shared" ref="BC434" si="1283">BB434-BC428-BC429+BC433</f>
        <v>-8.3266726846886741E-17</v>
      </c>
      <c r="BD434" s="7">
        <f t="shared" ref="BD434" si="1284">BC434-BD428-BD429+BD433</f>
        <v>-8.3266726846886741E-17</v>
      </c>
      <c r="BE434" s="7">
        <f t="shared" ref="BE434" si="1285">BD434-BE428-BE429+BE433</f>
        <v>-8.3266726846886741E-17</v>
      </c>
      <c r="BF434" s="7">
        <f t="shared" ref="BF434" si="1286">BE434-BF428-BF429+BF433</f>
        <v>-8.3266726846886741E-17</v>
      </c>
      <c r="BG434" s="7">
        <f t="shared" ref="BG434" si="1287">BF434-BG428-BG429+BG433</f>
        <v>-8.3266726846886741E-17</v>
      </c>
      <c r="BH434" s="7">
        <f t="shared" ref="BH434" si="1288">BG434-BH428-BH429+BH433</f>
        <v>-8.3266726846886741E-17</v>
      </c>
      <c r="BI434" s="7">
        <f t="shared" ref="BI434" si="1289">BH434-BI428-BI429+BI433</f>
        <v>-8.3266726846886741E-17</v>
      </c>
      <c r="BJ434" s="7">
        <f t="shared" ref="BJ434" si="1290">BI434-BJ428-BJ429+BJ433</f>
        <v>-8.3266726846886741E-17</v>
      </c>
      <c r="BK434" s="7">
        <f t="shared" ref="BK434" si="1291">BJ434-BK428-BK429+BK433</f>
        <v>-8.3266726846886741E-17</v>
      </c>
    </row>
    <row r="435" spans="2:63" hidden="1" outlineLevel="1">
      <c r="D435" s="7"/>
      <c r="E435" s="7"/>
      <c r="F435" s="7"/>
      <c r="G435" s="7"/>
      <c r="H435" s="10"/>
      <c r="I435" s="11"/>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row>
    <row r="436" spans="2:63" hidden="1" outlineLevel="1">
      <c r="D436" s="7"/>
      <c r="E436" s="7"/>
      <c r="F436" s="7"/>
      <c r="G436" s="7"/>
      <c r="H436" s="10"/>
      <c r="I436" s="11"/>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row>
    <row r="437" spans="2:63" hidden="1" outlineLevel="1">
      <c r="B437" t="s">
        <v>27</v>
      </c>
      <c r="D437" s="7">
        <f>Inputs!E41*(1+Inputs!E9)^0.5</f>
        <v>0.39453333362189436</v>
      </c>
      <c r="E437" s="7">
        <f>Inputs!F41*(1+Inputs!F9)^0.5</f>
        <v>0.3940594528030309</v>
      </c>
      <c r="F437" s="7">
        <f>Inputs!G41*(1+Inputs!G9)^0.5</f>
        <v>0.39596770152607214</v>
      </c>
      <c r="G437" s="7">
        <f>Inputs!H41*(1+Inputs!H9)^0.5</f>
        <v>0.40161342171426662</v>
      </c>
      <c r="H437" s="10">
        <f>Inputs!I41*(1+Inputs!I9)^0.5</f>
        <v>0.40756932496089671</v>
      </c>
      <c r="I437" s="11"/>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row>
    <row r="438" spans="2:63" hidden="1" outlineLevel="1">
      <c r="D438" s="7"/>
      <c r="E438" s="7"/>
      <c r="F438" s="7"/>
      <c r="G438" s="7"/>
      <c r="H438" s="10"/>
      <c r="I438" s="11"/>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row>
    <row r="439" spans="2:63" hidden="1" outlineLevel="1">
      <c r="B439" t="s">
        <v>48</v>
      </c>
      <c r="D439" s="7"/>
      <c r="E439" s="7"/>
      <c r="F439" s="7"/>
      <c r="G439" s="7"/>
      <c r="H439" s="10"/>
      <c r="I439" s="11"/>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row>
    <row r="440" spans="2:63" hidden="1" outlineLevel="1">
      <c r="B440" s="14">
        <v>2013</v>
      </c>
      <c r="C440">
        <v>1</v>
      </c>
      <c r="D440" s="7"/>
      <c r="E440" s="7">
        <f>IF($F$425="n/a",0,IF(E$3&lt;=$C440,0,IF(E$3&gt;($F$425+$C440),INDEX($D$437:$W$437,,$C440)-SUM($D440:D440),INDEX($D$437:$W$437,,$C440)/$F$425)))</f>
        <v>7.8906666724378877E-2</v>
      </c>
      <c r="F440" s="7">
        <f>IF($F$425="n/a",0,IF(F$3&lt;=$C440,0,IF(F$3&gt;($F$425+$C440),INDEX($D$437:$W$437,,$C440)-SUM($D440:E440),INDEX($D$437:$W$437,,$C440)/$F$425)))</f>
        <v>7.8906666724378877E-2</v>
      </c>
      <c r="G440" s="7">
        <f>IF($F$425="n/a",0,IF(G$3&lt;=$C440,0,IF(G$3&gt;($F$425+$C440),INDEX($D$437:$W$437,,$C440)-SUM($D440:F440),INDEX($D$437:$W$437,,$C440)/$F$425)))</f>
        <v>7.8906666724378877E-2</v>
      </c>
      <c r="H440" s="10">
        <f>IF($F$425="n/a",0,IF(H$3&lt;=$C440,0,IF(H$3&gt;($F$425+$C440),INDEX($D$437:$W$437,,$C440)-SUM($D440:G440),INDEX($D$437:$W$437,,$C440)/$F$425)))</f>
        <v>7.8906666724378877E-2</v>
      </c>
      <c r="I440" s="11">
        <f>IF($F$425="n/a",0,IF(I$3&lt;=$C440,0,IF(I$3&gt;($F$425+$C440),INDEX($D$437:$W$437,,$C440)-SUM($D440:H440),INDEX($D$437:$W$437,,$C440)/$F$425)))</f>
        <v>7.8906666724378877E-2</v>
      </c>
      <c r="J440" s="7">
        <f>IF($F$425="n/a",0,IF(J$3&lt;=$C440,0,IF(J$3&gt;($F$425+$C440),INDEX($D$437:$W$437,,$C440)-SUM($D440:I440),INDEX($D$437:$W$437,,$C440)/$F$425)))</f>
        <v>0</v>
      </c>
      <c r="K440" s="7">
        <f>IF($F$425="n/a",0,IF(K$3&lt;=$C440,0,IF(K$3&gt;($F$425+$C440),INDEX($D$437:$W$437,,$C440)-SUM($D440:J440),INDEX($D$437:$W$437,,$C440)/$F$425)))</f>
        <v>0</v>
      </c>
      <c r="L440" s="7">
        <f>IF($F$425="n/a",0,IF(L$3&lt;=$C440,0,IF(L$3&gt;($F$425+$C440),INDEX($D$437:$W$437,,$C440)-SUM($D440:K440),INDEX($D$437:$W$437,,$C440)/$F$425)))</f>
        <v>0</v>
      </c>
      <c r="M440" s="7">
        <f>IF($F$425="n/a",0,IF(M$3&lt;=$C440,0,IF(M$3&gt;($F$425+$C440),INDEX($D$437:$W$437,,$C440)-SUM($D440:L440),INDEX($D$437:$W$437,,$C440)/$F$425)))</f>
        <v>0</v>
      </c>
      <c r="N440" s="7">
        <f>IF($F$425="n/a",0,IF(N$3&lt;=$C440,0,IF(N$3&gt;($F$425+$C440),INDEX($D$437:$W$437,,$C440)-SUM($D440:M440),INDEX($D$437:$W$437,,$C440)/$F$425)))</f>
        <v>0</v>
      </c>
      <c r="O440" s="7">
        <f>IF($F$425="n/a",0,IF(O$3&lt;=$C440,0,IF(O$3&gt;($F$425+$C440),INDEX($D$437:$W$437,,$C440)-SUM($D440:N440),INDEX($D$437:$W$437,,$C440)/$F$425)))</f>
        <v>0</v>
      </c>
      <c r="P440" s="7">
        <f>IF($F$425="n/a",0,IF(P$3&lt;=$C440,0,IF(P$3&gt;($F$425+$C440),INDEX($D$437:$W$437,,$C440)-SUM($D440:O440),INDEX($D$437:$W$437,,$C440)/$F$425)))</f>
        <v>0</v>
      </c>
      <c r="Q440" s="7">
        <f>IF($F$425="n/a",0,IF(Q$3&lt;=$C440,0,IF(Q$3&gt;($F$425+$C440),INDEX($D$437:$W$437,,$C440)-SUM($D440:P440),INDEX($D$437:$W$437,,$C440)/$F$425)))</f>
        <v>0</v>
      </c>
      <c r="R440" s="7">
        <f>IF($F$425="n/a",0,IF(R$3&lt;=$C440,0,IF(R$3&gt;($F$425+$C440),INDEX($D$437:$W$437,,$C440)-SUM($D440:Q440),INDEX($D$437:$W$437,,$C440)/$F$425)))</f>
        <v>0</v>
      </c>
      <c r="S440" s="7">
        <f>IF($F$425="n/a",0,IF(S$3&lt;=$C440,0,IF(S$3&gt;($F$425+$C440),INDEX($D$437:$W$437,,$C440)-SUM($D440:R440),INDEX($D$437:$W$437,,$C440)/$F$425)))</f>
        <v>0</v>
      </c>
      <c r="T440" s="7">
        <f>IF($F$425="n/a",0,IF(T$3&lt;=$C440,0,IF(T$3&gt;($F$425+$C440),INDEX($D$437:$W$437,,$C440)-SUM($D440:S440),INDEX($D$437:$W$437,,$C440)/$F$425)))</f>
        <v>0</v>
      </c>
      <c r="U440" s="7">
        <f>IF($F$425="n/a",0,IF(U$3&lt;=$C440,0,IF(U$3&gt;($F$425+$C440),INDEX($D$437:$W$437,,$C440)-SUM($D440:T440),INDEX($D$437:$W$437,,$C440)/$F$425)))</f>
        <v>0</v>
      </c>
      <c r="V440" s="7">
        <f>IF($F$425="n/a",0,IF(V$3&lt;=$C440,0,IF(V$3&gt;($F$425+$C440),INDEX($D$437:$W$437,,$C440)-SUM($D440:U440),INDEX($D$437:$W$437,,$C440)/$F$425)))</f>
        <v>0</v>
      </c>
      <c r="W440" s="7">
        <f>IF($F$425="n/a",0,IF(W$3&lt;=$C440,0,IF(W$3&gt;($F$425+$C440),INDEX($D$437:$W$437,,$C440)-SUM($D440:V440),INDEX($D$437:$W$437,,$C440)/$F$425)))</f>
        <v>0</v>
      </c>
      <c r="X440" s="7">
        <f>IF($F$425="n/a",0,IF(X$3&lt;=$C440,0,IF(X$3&gt;($F$425+$C440),INDEX($D$437:$W$437,,$C440)-SUM($D440:W440),INDEX($D$437:$W$437,,$C440)/$F$425)))</f>
        <v>0</v>
      </c>
      <c r="Y440" s="7">
        <f>IF($F$425="n/a",0,IF(Y$3&lt;=$C440,0,IF(Y$3&gt;($F$425+$C440),INDEX($D$437:$W$437,,$C440)-SUM($D440:X440),INDEX($D$437:$W$437,,$C440)/$F$425)))</f>
        <v>0</v>
      </c>
      <c r="Z440" s="7">
        <f>IF($F$425="n/a",0,IF(Z$3&lt;=$C440,0,IF(Z$3&gt;($F$425+$C440),INDEX($D$437:$W$437,,$C440)-SUM($D440:Y440),INDEX($D$437:$W$437,,$C440)/$F$425)))</f>
        <v>0</v>
      </c>
      <c r="AA440" s="7">
        <f>IF($F$425="n/a",0,IF(AA$3&lt;=$C440,0,IF(AA$3&gt;($F$425+$C440),INDEX($D$437:$W$437,,$C440)-SUM($D440:Z440),INDEX($D$437:$W$437,,$C440)/$F$425)))</f>
        <v>0</v>
      </c>
      <c r="AB440" s="7">
        <f>IF($F$425="n/a",0,IF(AB$3&lt;=$C440,0,IF(AB$3&gt;($F$425+$C440),INDEX($D$437:$W$437,,$C440)-SUM($D440:AA440),INDEX($D$437:$W$437,,$C440)/$F$425)))</f>
        <v>0</v>
      </c>
      <c r="AC440" s="7">
        <f>IF($F$425="n/a",0,IF(AC$3&lt;=$C440,0,IF(AC$3&gt;($F$425+$C440),INDEX($D$437:$W$437,,$C440)-SUM($D440:AB440),INDEX($D$437:$W$437,,$C440)/$F$425)))</f>
        <v>0</v>
      </c>
      <c r="AD440" s="7">
        <f>IF($F$425="n/a",0,IF(AD$3&lt;=$C440,0,IF(AD$3&gt;($F$425+$C440),INDEX($D$437:$W$437,,$C440)-SUM($D440:AC440),INDEX($D$437:$W$437,,$C440)/$F$425)))</f>
        <v>0</v>
      </c>
      <c r="AE440" s="7">
        <f>IF($F$425="n/a",0,IF(AE$3&lt;=$C440,0,IF(AE$3&gt;($F$425+$C440),INDEX($D$437:$W$437,,$C440)-SUM($D440:AD440),INDEX($D$437:$W$437,,$C440)/$F$425)))</f>
        <v>0</v>
      </c>
      <c r="AF440" s="7">
        <f>IF($F$425="n/a",0,IF(AF$3&lt;=$C440,0,IF(AF$3&gt;($F$425+$C440),INDEX($D$437:$W$437,,$C440)-SUM($D440:AE440),INDEX($D$437:$W$437,,$C440)/$F$425)))</f>
        <v>0</v>
      </c>
      <c r="AG440" s="7">
        <f>IF($F$425="n/a",0,IF(AG$3&lt;=$C440,0,IF(AG$3&gt;($F$425+$C440),INDEX($D$437:$W$437,,$C440)-SUM($D440:AF440),INDEX($D$437:$W$437,,$C440)/$F$425)))</f>
        <v>0</v>
      </c>
      <c r="AH440" s="7">
        <f>IF($F$425="n/a",0,IF(AH$3&lt;=$C440,0,IF(AH$3&gt;($F$425+$C440),INDEX($D$437:$W$437,,$C440)-SUM($D440:AG440),INDEX($D$437:$W$437,,$C440)/$F$425)))</f>
        <v>0</v>
      </c>
      <c r="AI440" s="7">
        <f>IF($F$425="n/a",0,IF(AI$3&lt;=$C440,0,IF(AI$3&gt;($F$425+$C440),INDEX($D$437:$W$437,,$C440)-SUM($D440:AH440),INDEX($D$437:$W$437,,$C440)/$F$425)))</f>
        <v>0</v>
      </c>
      <c r="AJ440" s="7">
        <f>IF($F$425="n/a",0,IF(AJ$3&lt;=$C440,0,IF(AJ$3&gt;($F$425+$C440),INDEX($D$437:$W$437,,$C440)-SUM($D440:AI440),INDEX($D$437:$W$437,,$C440)/$F$425)))</f>
        <v>0</v>
      </c>
      <c r="AK440" s="7">
        <f>IF($F$425="n/a",0,IF(AK$3&lt;=$C440,0,IF(AK$3&gt;($F$425+$C440),INDEX($D$437:$W$437,,$C440)-SUM($D440:AJ440),INDEX($D$437:$W$437,,$C440)/$F$425)))</f>
        <v>0</v>
      </c>
      <c r="AL440" s="7">
        <f>IF($F$425="n/a",0,IF(AL$3&lt;=$C440,0,IF(AL$3&gt;($F$425+$C440),INDEX($D$437:$W$437,,$C440)-SUM($D440:AK440),INDEX($D$437:$W$437,,$C440)/$F$425)))</f>
        <v>0</v>
      </c>
      <c r="AM440" s="7">
        <f>IF($F$425="n/a",0,IF(AM$3&lt;=$C440,0,IF(AM$3&gt;($F$425+$C440),INDEX($D$437:$W$437,,$C440)-SUM($D440:AL440),INDEX($D$437:$W$437,,$C440)/$F$425)))</f>
        <v>0</v>
      </c>
      <c r="AN440" s="7">
        <f>IF($F$425="n/a",0,IF(AN$3&lt;=$C440,0,IF(AN$3&gt;($F$425+$C440),INDEX($D$437:$W$437,,$C440)-SUM($D440:AM440),INDEX($D$437:$W$437,,$C440)/$F$425)))</f>
        <v>0</v>
      </c>
      <c r="AO440" s="7">
        <f>IF($F$425="n/a",0,IF(AO$3&lt;=$C440,0,IF(AO$3&gt;($F$425+$C440),INDEX($D$437:$W$437,,$C440)-SUM($D440:AN440),INDEX($D$437:$W$437,,$C440)/$F$425)))</f>
        <v>0</v>
      </c>
      <c r="AP440" s="7">
        <f>IF($F$425="n/a",0,IF(AP$3&lt;=$C440,0,IF(AP$3&gt;($F$425+$C440),INDEX($D$437:$W$437,,$C440)-SUM($D440:AO440),INDEX($D$437:$W$437,,$C440)/$F$425)))</f>
        <v>0</v>
      </c>
      <c r="AQ440" s="7">
        <f>IF($F$425="n/a",0,IF(AQ$3&lt;=$C440,0,IF(AQ$3&gt;($F$425+$C440),INDEX($D$437:$W$437,,$C440)-SUM($D440:AP440),INDEX($D$437:$W$437,,$C440)/$F$425)))</f>
        <v>0</v>
      </c>
      <c r="AR440" s="7">
        <f>IF($F$425="n/a",0,IF(AR$3&lt;=$C440,0,IF(AR$3&gt;($F$425+$C440),INDEX($D$437:$W$437,,$C440)-SUM($D440:AQ440),INDEX($D$437:$W$437,,$C440)/$F$425)))</f>
        <v>0</v>
      </c>
      <c r="AS440" s="7">
        <f>IF($F$425="n/a",0,IF(AS$3&lt;=$C440,0,IF(AS$3&gt;($F$425+$C440),INDEX($D$437:$W$437,,$C440)-SUM($D440:AR440),INDEX($D$437:$W$437,,$C440)/$F$425)))</f>
        <v>0</v>
      </c>
      <c r="AT440" s="7">
        <f>IF($F$425="n/a",0,IF(AT$3&lt;=$C440,0,IF(AT$3&gt;($F$425+$C440),INDEX($D$437:$W$437,,$C440)-SUM($D440:AS440),INDEX($D$437:$W$437,,$C440)/$F$425)))</f>
        <v>0</v>
      </c>
      <c r="AU440" s="7">
        <f>IF($F$425="n/a",0,IF(AU$3&lt;=$C440,0,IF(AU$3&gt;($F$425+$C440),INDEX($D$437:$W$437,,$C440)-SUM($D440:AT440),INDEX($D$437:$W$437,,$C440)/$F$425)))</f>
        <v>0</v>
      </c>
      <c r="AV440" s="7">
        <f>IF($F$425="n/a",0,IF(AV$3&lt;=$C440,0,IF(AV$3&gt;($F$425+$C440),INDEX($D$437:$W$437,,$C440)-SUM($D440:AU440),INDEX($D$437:$W$437,,$C440)/$F$425)))</f>
        <v>0</v>
      </c>
      <c r="AW440" s="7">
        <f>IF($F$425="n/a",0,IF(AW$3&lt;=$C440,0,IF(AW$3&gt;($F$425+$C440),INDEX($D$437:$W$437,,$C440)-SUM($D440:AV440),INDEX($D$437:$W$437,,$C440)/$F$425)))</f>
        <v>0</v>
      </c>
      <c r="AX440" s="7">
        <f>IF($F$425="n/a",0,IF(AX$3&lt;=$C440,0,IF(AX$3&gt;($F$425+$C440),INDEX($D$437:$W$437,,$C440)-SUM($D440:AW440),INDEX($D$437:$W$437,,$C440)/$F$425)))</f>
        <v>0</v>
      </c>
      <c r="AY440" s="7">
        <f>IF($F$425="n/a",0,IF(AY$3&lt;=$C440,0,IF(AY$3&gt;($F$425+$C440),INDEX($D$437:$W$437,,$C440)-SUM($D440:AX440),INDEX($D$437:$W$437,,$C440)/$F$425)))</f>
        <v>0</v>
      </c>
      <c r="AZ440" s="7">
        <f>IF($F$425="n/a",0,IF(AZ$3&lt;=$C440,0,IF(AZ$3&gt;($F$425+$C440),INDEX($D$437:$W$437,,$C440)-SUM($D440:AY440),INDEX($D$437:$W$437,,$C440)/$F$425)))</f>
        <v>0</v>
      </c>
      <c r="BA440" s="7">
        <f>IF($F$425="n/a",0,IF(BA$3&lt;=$C440,0,IF(BA$3&gt;($F$425+$C440),INDEX($D$437:$W$437,,$C440)-SUM($D440:AZ440),INDEX($D$437:$W$437,,$C440)/$F$425)))</f>
        <v>0</v>
      </c>
      <c r="BB440" s="7">
        <f>IF($F$425="n/a",0,IF(BB$3&lt;=$C440,0,IF(BB$3&gt;($F$425+$C440),INDEX($D$437:$W$437,,$C440)-SUM($D440:BA440),INDEX($D$437:$W$437,,$C440)/$F$425)))</f>
        <v>0</v>
      </c>
      <c r="BC440" s="7">
        <f>IF($F$425="n/a",0,IF(BC$3&lt;=$C440,0,IF(BC$3&gt;($F$425+$C440),INDEX($D$437:$W$437,,$C440)-SUM($D440:BB440),INDEX($D$437:$W$437,,$C440)/$F$425)))</f>
        <v>0</v>
      </c>
      <c r="BD440" s="7">
        <f>IF($F$425="n/a",0,IF(BD$3&lt;=$C440,0,IF(BD$3&gt;($F$425+$C440),INDEX($D$437:$W$437,,$C440)-SUM($D440:BC440),INDEX($D$437:$W$437,,$C440)/$F$425)))</f>
        <v>0</v>
      </c>
      <c r="BE440" s="7">
        <f>IF($F$425="n/a",0,IF(BE$3&lt;=$C440,0,IF(BE$3&gt;($F$425+$C440),INDEX($D$437:$W$437,,$C440)-SUM($D440:BD440),INDEX($D$437:$W$437,,$C440)/$F$425)))</f>
        <v>0</v>
      </c>
      <c r="BF440" s="7">
        <f>IF($F$425="n/a",0,IF(BF$3&lt;=$C440,0,IF(BF$3&gt;($F$425+$C440),INDEX($D$437:$W$437,,$C440)-SUM($D440:BE440),INDEX($D$437:$W$437,,$C440)/$F$425)))</f>
        <v>0</v>
      </c>
      <c r="BG440" s="7">
        <f>IF($F$425="n/a",0,IF(BG$3&lt;=$C440,0,IF(BG$3&gt;($F$425+$C440),INDEX($D$437:$W$437,,$C440)-SUM($D440:BF440),INDEX($D$437:$W$437,,$C440)/$F$425)))</f>
        <v>0</v>
      </c>
      <c r="BH440" s="7">
        <f>IF($F$425="n/a",0,IF(BH$3&lt;=$C440,0,IF(BH$3&gt;($F$425+$C440),INDEX($D$437:$W$437,,$C440)-SUM($D440:BG440),INDEX($D$437:$W$437,,$C440)/$F$425)))</f>
        <v>0</v>
      </c>
      <c r="BI440" s="7">
        <f>IF($F$425="n/a",0,IF(BI$3&lt;=$C440,0,IF(BI$3&gt;($F$425+$C440),INDEX($D$437:$W$437,,$C440)-SUM($D440:BH440),INDEX($D$437:$W$437,,$C440)/$F$425)))</f>
        <v>0</v>
      </c>
      <c r="BJ440" s="7">
        <f>IF($F$425="n/a",0,IF(BJ$3&lt;=$C440,0,IF(BJ$3&gt;($F$425+$C440),INDEX($D$437:$W$437,,$C440)-SUM($D440:BI440),INDEX($D$437:$W$437,,$C440)/$F$425)))</f>
        <v>0</v>
      </c>
      <c r="BK440" s="7">
        <f>IF($F$425="n/a",0,IF(BK$3&lt;=$C440,0,IF(BK$3&gt;($F$425+$C440),INDEX($D$437:$W$437,,$C440)-SUM($D440:BJ440),INDEX($D$437:$W$437,,$C440)/$F$425)))</f>
        <v>0</v>
      </c>
    </row>
    <row r="441" spans="2:63" hidden="1" outlineLevel="1">
      <c r="B441" s="14">
        <v>2014</v>
      </c>
      <c r="C441">
        <v>2</v>
      </c>
      <c r="D441" s="7"/>
      <c r="E441" s="7">
        <f>IF($F$425="n/a",0,IF(E$3&lt;=$C441,0,IF(E$3&gt;($F$425+$C441),INDEX($D$437:$W$437,,$C441)-SUM($D441:D441),INDEX($D$437:$W$437,,$C441)/$F$425)))</f>
        <v>0</v>
      </c>
      <c r="F441" s="7">
        <f>IF($F$425="n/a",0,IF(F$3&lt;=$C441,0,IF(F$3&gt;($F$425+$C441),INDEX($D$437:$W$437,,$C441)-SUM($D441:E441),INDEX($D$437:$W$437,,$C441)/$F$425)))</f>
        <v>7.8811890560606182E-2</v>
      </c>
      <c r="G441" s="7">
        <f>IF($F$425="n/a",0,IF(G$3&lt;=$C441,0,IF(G$3&gt;($F$425+$C441),INDEX($D$437:$W$437,,$C441)-SUM($D441:F441),INDEX($D$437:$W$437,,$C441)/$F$425)))</f>
        <v>7.8811890560606182E-2</v>
      </c>
      <c r="H441" s="10">
        <f>IF($F$425="n/a",0,IF(H$3&lt;=$C441,0,IF(H$3&gt;($F$425+$C441),INDEX($D$437:$W$437,,$C441)-SUM($D441:G441),INDEX($D$437:$W$437,,$C441)/$F$425)))</f>
        <v>7.8811890560606182E-2</v>
      </c>
      <c r="I441" s="11">
        <f>IF($F$425="n/a",0,IF(I$3&lt;=$C441,0,IF(I$3&gt;($F$425+$C441),INDEX($D$437:$W$437,,$C441)-SUM($D441:H441),INDEX($D$437:$W$437,,$C441)/$F$425)))</f>
        <v>7.8811890560606182E-2</v>
      </c>
      <c r="J441" s="7">
        <f>IF($F$425="n/a",0,IF(J$3&lt;=$C441,0,IF(J$3&gt;($F$425+$C441),INDEX($D$437:$W$437,,$C441)-SUM($D441:I441),INDEX($D$437:$W$437,,$C441)/$F$425)))</f>
        <v>7.8811890560606182E-2</v>
      </c>
      <c r="K441" s="7">
        <f>IF($F$425="n/a",0,IF(K$3&lt;=$C441,0,IF(K$3&gt;($F$425+$C441),INDEX($D$437:$W$437,,$C441)-SUM($D441:J441),INDEX($D$437:$W$437,,$C441)/$F$425)))</f>
        <v>0</v>
      </c>
      <c r="L441" s="7">
        <f>IF($F$425="n/a",0,IF(L$3&lt;=$C441,0,IF(L$3&gt;($F$425+$C441),INDEX($D$437:$W$437,,$C441)-SUM($D441:K441),INDEX($D$437:$W$437,,$C441)/$F$425)))</f>
        <v>0</v>
      </c>
      <c r="M441" s="7">
        <f>IF($F$425="n/a",0,IF(M$3&lt;=$C441,0,IF(M$3&gt;($F$425+$C441),INDEX($D$437:$W$437,,$C441)-SUM($D441:L441),INDEX($D$437:$W$437,,$C441)/$F$425)))</f>
        <v>0</v>
      </c>
      <c r="N441" s="7">
        <f>IF($F$425="n/a",0,IF(N$3&lt;=$C441,0,IF(N$3&gt;($F$425+$C441),INDEX($D$437:$W$437,,$C441)-SUM($D441:M441),INDEX($D$437:$W$437,,$C441)/$F$425)))</f>
        <v>0</v>
      </c>
      <c r="O441" s="7">
        <f>IF($F$425="n/a",0,IF(O$3&lt;=$C441,0,IF(O$3&gt;($F$425+$C441),INDEX($D$437:$W$437,,$C441)-SUM($D441:N441),INDEX($D$437:$W$437,,$C441)/$F$425)))</f>
        <v>0</v>
      </c>
      <c r="P441" s="7">
        <f>IF($F$425="n/a",0,IF(P$3&lt;=$C441,0,IF(P$3&gt;($F$425+$C441),INDEX($D$437:$W$437,,$C441)-SUM($D441:O441),INDEX($D$437:$W$437,,$C441)/$F$425)))</f>
        <v>0</v>
      </c>
      <c r="Q441" s="7">
        <f>IF($F$425="n/a",0,IF(Q$3&lt;=$C441,0,IF(Q$3&gt;($F$425+$C441),INDEX($D$437:$W$437,,$C441)-SUM($D441:P441),INDEX($D$437:$W$437,,$C441)/$F$425)))</f>
        <v>0</v>
      </c>
      <c r="R441" s="7">
        <f>IF($F$425="n/a",0,IF(R$3&lt;=$C441,0,IF(R$3&gt;($F$425+$C441),INDEX($D$437:$W$437,,$C441)-SUM($D441:Q441),INDEX($D$437:$W$437,,$C441)/$F$425)))</f>
        <v>0</v>
      </c>
      <c r="S441" s="7">
        <f>IF($F$425="n/a",0,IF(S$3&lt;=$C441,0,IF(S$3&gt;($F$425+$C441),INDEX($D$437:$W$437,,$C441)-SUM($D441:R441),INDEX($D$437:$W$437,,$C441)/$F$425)))</f>
        <v>0</v>
      </c>
      <c r="T441" s="7">
        <f>IF($F$425="n/a",0,IF(T$3&lt;=$C441,0,IF(T$3&gt;($F$425+$C441),INDEX($D$437:$W$437,,$C441)-SUM($D441:S441),INDEX($D$437:$W$437,,$C441)/$F$425)))</f>
        <v>0</v>
      </c>
      <c r="U441" s="7">
        <f>IF($F$425="n/a",0,IF(U$3&lt;=$C441,0,IF(U$3&gt;($F$425+$C441),INDEX($D$437:$W$437,,$C441)-SUM($D441:T441),INDEX($D$437:$W$437,,$C441)/$F$425)))</f>
        <v>0</v>
      </c>
      <c r="V441" s="7">
        <f>IF($F$425="n/a",0,IF(V$3&lt;=$C441,0,IF(V$3&gt;($F$425+$C441),INDEX($D$437:$W$437,,$C441)-SUM($D441:U441),INDEX($D$437:$W$437,,$C441)/$F$425)))</f>
        <v>0</v>
      </c>
      <c r="W441" s="7">
        <f>IF($F$425="n/a",0,IF(W$3&lt;=$C441,0,IF(W$3&gt;($F$425+$C441),INDEX($D$437:$W$437,,$C441)-SUM($D441:V441),INDEX($D$437:$W$437,,$C441)/$F$425)))</f>
        <v>0</v>
      </c>
      <c r="X441" s="7">
        <f>IF($F$425="n/a",0,IF(X$3&lt;=$C441,0,IF(X$3&gt;($F$425+$C441),INDEX($D$437:$W$437,,$C441)-SUM($D441:W441),INDEX($D$437:$W$437,,$C441)/$F$425)))</f>
        <v>0</v>
      </c>
      <c r="Y441" s="7">
        <f>IF($F$425="n/a",0,IF(Y$3&lt;=$C441,0,IF(Y$3&gt;($F$425+$C441),INDEX($D$437:$W$437,,$C441)-SUM($D441:X441),INDEX($D$437:$W$437,,$C441)/$F$425)))</f>
        <v>0</v>
      </c>
      <c r="Z441" s="7">
        <f>IF($F$425="n/a",0,IF(Z$3&lt;=$C441,0,IF(Z$3&gt;($F$425+$C441),INDEX($D$437:$W$437,,$C441)-SUM($D441:Y441),INDEX($D$437:$W$437,,$C441)/$F$425)))</f>
        <v>0</v>
      </c>
      <c r="AA441" s="7">
        <f>IF($F$425="n/a",0,IF(AA$3&lt;=$C441,0,IF(AA$3&gt;($F$425+$C441),INDEX($D$437:$W$437,,$C441)-SUM($D441:Z441),INDEX($D$437:$W$437,,$C441)/$F$425)))</f>
        <v>0</v>
      </c>
      <c r="AB441" s="7">
        <f>IF($F$425="n/a",0,IF(AB$3&lt;=$C441,0,IF(AB$3&gt;($F$425+$C441),INDEX($D$437:$W$437,,$C441)-SUM($D441:AA441),INDEX($D$437:$W$437,,$C441)/$F$425)))</f>
        <v>0</v>
      </c>
      <c r="AC441" s="7">
        <f>IF($F$425="n/a",0,IF(AC$3&lt;=$C441,0,IF(AC$3&gt;($F$425+$C441),INDEX($D$437:$W$437,,$C441)-SUM($D441:AB441),INDEX($D$437:$W$437,,$C441)/$F$425)))</f>
        <v>0</v>
      </c>
      <c r="AD441" s="7">
        <f>IF($F$425="n/a",0,IF(AD$3&lt;=$C441,0,IF(AD$3&gt;($F$425+$C441),INDEX($D$437:$W$437,,$C441)-SUM($D441:AC441),INDEX($D$437:$W$437,,$C441)/$F$425)))</f>
        <v>0</v>
      </c>
      <c r="AE441" s="7">
        <f>IF($F$425="n/a",0,IF(AE$3&lt;=$C441,0,IF(AE$3&gt;($F$425+$C441),INDEX($D$437:$W$437,,$C441)-SUM($D441:AD441),INDEX($D$437:$W$437,,$C441)/$F$425)))</f>
        <v>0</v>
      </c>
      <c r="AF441" s="7">
        <f>IF($F$425="n/a",0,IF(AF$3&lt;=$C441,0,IF(AF$3&gt;($F$425+$C441),INDEX($D$437:$W$437,,$C441)-SUM($D441:AE441),INDEX($D$437:$W$437,,$C441)/$F$425)))</f>
        <v>0</v>
      </c>
      <c r="AG441" s="7">
        <f>IF($F$425="n/a",0,IF(AG$3&lt;=$C441,0,IF(AG$3&gt;($F$425+$C441),INDEX($D$437:$W$437,,$C441)-SUM($D441:AF441),INDEX($D$437:$W$437,,$C441)/$F$425)))</f>
        <v>0</v>
      </c>
      <c r="AH441" s="7">
        <f>IF($F$425="n/a",0,IF(AH$3&lt;=$C441,0,IF(AH$3&gt;($F$425+$C441),INDEX($D$437:$W$437,,$C441)-SUM($D441:AG441),INDEX($D$437:$W$437,,$C441)/$F$425)))</f>
        <v>0</v>
      </c>
      <c r="AI441" s="7">
        <f>IF($F$425="n/a",0,IF(AI$3&lt;=$C441,0,IF(AI$3&gt;($F$425+$C441),INDEX($D$437:$W$437,,$C441)-SUM($D441:AH441),INDEX($D$437:$W$437,,$C441)/$F$425)))</f>
        <v>0</v>
      </c>
      <c r="AJ441" s="7">
        <f>IF($F$425="n/a",0,IF(AJ$3&lt;=$C441,0,IF(AJ$3&gt;($F$425+$C441),INDEX($D$437:$W$437,,$C441)-SUM($D441:AI441),INDEX($D$437:$W$437,,$C441)/$F$425)))</f>
        <v>0</v>
      </c>
      <c r="AK441" s="7">
        <f>IF($F$425="n/a",0,IF(AK$3&lt;=$C441,0,IF(AK$3&gt;($F$425+$C441),INDEX($D$437:$W$437,,$C441)-SUM($D441:AJ441),INDEX($D$437:$W$437,,$C441)/$F$425)))</f>
        <v>0</v>
      </c>
      <c r="AL441" s="7">
        <f>IF($F$425="n/a",0,IF(AL$3&lt;=$C441,0,IF(AL$3&gt;($F$425+$C441),INDEX($D$437:$W$437,,$C441)-SUM($D441:AK441),INDEX($D$437:$W$437,,$C441)/$F$425)))</f>
        <v>0</v>
      </c>
      <c r="AM441" s="7">
        <f>IF($F$425="n/a",0,IF(AM$3&lt;=$C441,0,IF(AM$3&gt;($F$425+$C441),INDEX($D$437:$W$437,,$C441)-SUM($D441:AL441),INDEX($D$437:$W$437,,$C441)/$F$425)))</f>
        <v>0</v>
      </c>
      <c r="AN441" s="7">
        <f>IF($F$425="n/a",0,IF(AN$3&lt;=$C441,0,IF(AN$3&gt;($F$425+$C441),INDEX($D$437:$W$437,,$C441)-SUM($D441:AM441),INDEX($D$437:$W$437,,$C441)/$F$425)))</f>
        <v>0</v>
      </c>
      <c r="AO441" s="7">
        <f>IF($F$425="n/a",0,IF(AO$3&lt;=$C441,0,IF(AO$3&gt;($F$425+$C441),INDEX($D$437:$W$437,,$C441)-SUM($D441:AN441),INDEX($D$437:$W$437,,$C441)/$F$425)))</f>
        <v>0</v>
      </c>
      <c r="AP441" s="7">
        <f>IF($F$425="n/a",0,IF(AP$3&lt;=$C441,0,IF(AP$3&gt;($F$425+$C441),INDEX($D$437:$W$437,,$C441)-SUM($D441:AO441),INDEX($D$437:$W$437,,$C441)/$F$425)))</f>
        <v>0</v>
      </c>
      <c r="AQ441" s="7">
        <f>IF($F$425="n/a",0,IF(AQ$3&lt;=$C441,0,IF(AQ$3&gt;($F$425+$C441),INDEX($D$437:$W$437,,$C441)-SUM($D441:AP441),INDEX($D$437:$W$437,,$C441)/$F$425)))</f>
        <v>0</v>
      </c>
      <c r="AR441" s="7">
        <f>IF($F$425="n/a",0,IF(AR$3&lt;=$C441,0,IF(AR$3&gt;($F$425+$C441),INDEX($D$437:$W$437,,$C441)-SUM($D441:AQ441),INDEX($D$437:$W$437,,$C441)/$F$425)))</f>
        <v>0</v>
      </c>
      <c r="AS441" s="7">
        <f>IF($F$425="n/a",0,IF(AS$3&lt;=$C441,0,IF(AS$3&gt;($F$425+$C441),INDEX($D$437:$W$437,,$C441)-SUM($D441:AR441),INDEX($D$437:$W$437,,$C441)/$F$425)))</f>
        <v>0</v>
      </c>
      <c r="AT441" s="7">
        <f>IF($F$425="n/a",0,IF(AT$3&lt;=$C441,0,IF(AT$3&gt;($F$425+$C441),INDEX($D$437:$W$437,,$C441)-SUM($D441:AS441),INDEX($D$437:$W$437,,$C441)/$F$425)))</f>
        <v>0</v>
      </c>
      <c r="AU441" s="7">
        <f>IF($F$425="n/a",0,IF(AU$3&lt;=$C441,0,IF(AU$3&gt;($F$425+$C441),INDEX($D$437:$W$437,,$C441)-SUM($D441:AT441),INDEX($D$437:$W$437,,$C441)/$F$425)))</f>
        <v>0</v>
      </c>
      <c r="AV441" s="7">
        <f>IF($F$425="n/a",0,IF(AV$3&lt;=$C441,0,IF(AV$3&gt;($F$425+$C441),INDEX($D$437:$W$437,,$C441)-SUM($D441:AU441),INDEX($D$437:$W$437,,$C441)/$F$425)))</f>
        <v>0</v>
      </c>
      <c r="AW441" s="7">
        <f>IF($F$425="n/a",0,IF(AW$3&lt;=$C441,0,IF(AW$3&gt;($F$425+$C441),INDEX($D$437:$W$437,,$C441)-SUM($D441:AV441),INDEX($D$437:$W$437,,$C441)/$F$425)))</f>
        <v>0</v>
      </c>
      <c r="AX441" s="7">
        <f>IF($F$425="n/a",0,IF(AX$3&lt;=$C441,0,IF(AX$3&gt;($F$425+$C441),INDEX($D$437:$W$437,,$C441)-SUM($D441:AW441),INDEX($D$437:$W$437,,$C441)/$F$425)))</f>
        <v>0</v>
      </c>
      <c r="AY441" s="7">
        <f>IF($F$425="n/a",0,IF(AY$3&lt;=$C441,0,IF(AY$3&gt;($F$425+$C441),INDEX($D$437:$W$437,,$C441)-SUM($D441:AX441),INDEX($D$437:$W$437,,$C441)/$F$425)))</f>
        <v>0</v>
      </c>
      <c r="AZ441" s="7">
        <f>IF($F$425="n/a",0,IF(AZ$3&lt;=$C441,0,IF(AZ$3&gt;($F$425+$C441),INDEX($D$437:$W$437,,$C441)-SUM($D441:AY441),INDEX($D$437:$W$437,,$C441)/$F$425)))</f>
        <v>0</v>
      </c>
      <c r="BA441" s="7">
        <f>IF($F$425="n/a",0,IF(BA$3&lt;=$C441,0,IF(BA$3&gt;($F$425+$C441),INDEX($D$437:$W$437,,$C441)-SUM($D441:AZ441),INDEX($D$437:$W$437,,$C441)/$F$425)))</f>
        <v>0</v>
      </c>
      <c r="BB441" s="7">
        <f>IF($F$425="n/a",0,IF(BB$3&lt;=$C441,0,IF(BB$3&gt;($F$425+$C441),INDEX($D$437:$W$437,,$C441)-SUM($D441:BA441),INDEX($D$437:$W$437,,$C441)/$F$425)))</f>
        <v>0</v>
      </c>
      <c r="BC441" s="7">
        <f>IF($F$425="n/a",0,IF(BC$3&lt;=$C441,0,IF(BC$3&gt;($F$425+$C441),INDEX($D$437:$W$437,,$C441)-SUM($D441:BB441),INDEX($D$437:$W$437,,$C441)/$F$425)))</f>
        <v>0</v>
      </c>
      <c r="BD441" s="7">
        <f>IF($F$425="n/a",0,IF(BD$3&lt;=$C441,0,IF(BD$3&gt;($F$425+$C441),INDEX($D$437:$W$437,,$C441)-SUM($D441:BC441),INDEX($D$437:$W$437,,$C441)/$F$425)))</f>
        <v>0</v>
      </c>
      <c r="BE441" s="7">
        <f>IF($F$425="n/a",0,IF(BE$3&lt;=$C441,0,IF(BE$3&gt;($F$425+$C441),INDEX($D$437:$W$437,,$C441)-SUM($D441:BD441),INDEX($D$437:$W$437,,$C441)/$F$425)))</f>
        <v>0</v>
      </c>
      <c r="BF441" s="7">
        <f>IF($F$425="n/a",0,IF(BF$3&lt;=$C441,0,IF(BF$3&gt;($F$425+$C441),INDEX($D$437:$W$437,,$C441)-SUM($D441:BE441),INDEX($D$437:$W$437,,$C441)/$F$425)))</f>
        <v>0</v>
      </c>
      <c r="BG441" s="7">
        <f>IF($F$425="n/a",0,IF(BG$3&lt;=$C441,0,IF(BG$3&gt;($F$425+$C441),INDEX($D$437:$W$437,,$C441)-SUM($D441:BF441),INDEX($D$437:$W$437,,$C441)/$F$425)))</f>
        <v>0</v>
      </c>
      <c r="BH441" s="7">
        <f>IF($F$425="n/a",0,IF(BH$3&lt;=$C441,0,IF(BH$3&gt;($F$425+$C441),INDEX($D$437:$W$437,,$C441)-SUM($D441:BG441),INDEX($D$437:$W$437,,$C441)/$F$425)))</f>
        <v>0</v>
      </c>
      <c r="BI441" s="7">
        <f>IF($F$425="n/a",0,IF(BI$3&lt;=$C441,0,IF(BI$3&gt;($F$425+$C441),INDEX($D$437:$W$437,,$C441)-SUM($D441:BH441),INDEX($D$437:$W$437,,$C441)/$F$425)))</f>
        <v>0</v>
      </c>
      <c r="BJ441" s="7">
        <f>IF($F$425="n/a",0,IF(BJ$3&lt;=$C441,0,IF(BJ$3&gt;($F$425+$C441),INDEX($D$437:$W$437,,$C441)-SUM($D441:BI441),INDEX($D$437:$W$437,,$C441)/$F$425)))</f>
        <v>0</v>
      </c>
      <c r="BK441" s="7">
        <f>IF($F$425="n/a",0,IF(BK$3&lt;=$C441,0,IF(BK$3&gt;($F$425+$C441),INDEX($D$437:$W$437,,$C441)-SUM($D441:BJ441),INDEX($D$437:$W$437,,$C441)/$F$425)))</f>
        <v>0</v>
      </c>
    </row>
    <row r="442" spans="2:63" hidden="1" outlineLevel="1">
      <c r="B442" s="14">
        <v>2015</v>
      </c>
      <c r="C442">
        <v>3</v>
      </c>
      <c r="D442" s="7"/>
      <c r="E442" s="7">
        <f>IF($F$425="n/a",0,IF(E$3&lt;=$C442,0,IF(E$3&gt;($F$425+$C442),INDEX($D$437:$W$437,,$C442)-SUM($D442:D442),INDEX($D$437:$W$437,,$C442)/$F$425)))</f>
        <v>0</v>
      </c>
      <c r="F442" s="7">
        <f>IF($F$425="n/a",0,IF(F$3&lt;=$C442,0,IF(F$3&gt;($F$425+$C442),INDEX($D$437:$W$437,,$C442)-SUM($D442:E442),INDEX($D$437:$W$437,,$C442)/$F$425)))</f>
        <v>0</v>
      </c>
      <c r="G442" s="7">
        <f>IF($F$425="n/a",0,IF(G$3&lt;=$C442,0,IF(G$3&gt;($F$425+$C442),INDEX($D$437:$W$437,,$C442)-SUM($D442:F442),INDEX($D$437:$W$437,,$C442)/$F$425)))</f>
        <v>7.919354030521443E-2</v>
      </c>
      <c r="H442" s="10">
        <f>IF($F$425="n/a",0,IF(H$3&lt;=$C442,0,IF(H$3&gt;($F$425+$C442),INDEX($D$437:$W$437,,$C442)-SUM($D442:G442),INDEX($D$437:$W$437,,$C442)/$F$425)))</f>
        <v>7.919354030521443E-2</v>
      </c>
      <c r="I442" s="11">
        <f>IF($F$425="n/a",0,IF(I$3&lt;=$C442,0,IF(I$3&gt;($F$425+$C442),INDEX($D$437:$W$437,,$C442)-SUM($D442:H442),INDEX($D$437:$W$437,,$C442)/$F$425)))</f>
        <v>7.919354030521443E-2</v>
      </c>
      <c r="J442" s="7">
        <f>IF($F$425="n/a",0,IF(J$3&lt;=$C442,0,IF(J$3&gt;($F$425+$C442),INDEX($D$437:$W$437,,$C442)-SUM($D442:I442),INDEX($D$437:$W$437,,$C442)/$F$425)))</f>
        <v>7.919354030521443E-2</v>
      </c>
      <c r="K442" s="7">
        <f>IF($F$425="n/a",0,IF(K$3&lt;=$C442,0,IF(K$3&gt;($F$425+$C442),INDEX($D$437:$W$437,,$C442)-SUM($D442:J442),INDEX($D$437:$W$437,,$C442)/$F$425)))</f>
        <v>7.919354030521443E-2</v>
      </c>
      <c r="L442" s="7">
        <f>IF($F$425="n/a",0,IF(L$3&lt;=$C442,0,IF(L$3&gt;($F$425+$C442),INDEX($D$437:$W$437,,$C442)-SUM($D442:K442),INDEX($D$437:$W$437,,$C442)/$F$425)))</f>
        <v>0</v>
      </c>
      <c r="M442" s="7">
        <f>IF($F$425="n/a",0,IF(M$3&lt;=$C442,0,IF(M$3&gt;($F$425+$C442),INDEX($D$437:$W$437,,$C442)-SUM($D442:L442),INDEX($D$437:$W$437,,$C442)/$F$425)))</f>
        <v>0</v>
      </c>
      <c r="N442" s="7">
        <f>IF($F$425="n/a",0,IF(N$3&lt;=$C442,0,IF(N$3&gt;($F$425+$C442),INDEX($D$437:$W$437,,$C442)-SUM($D442:M442),INDEX($D$437:$W$437,,$C442)/$F$425)))</f>
        <v>0</v>
      </c>
      <c r="O442" s="7">
        <f>IF($F$425="n/a",0,IF(O$3&lt;=$C442,0,IF(O$3&gt;($F$425+$C442),INDEX($D$437:$W$437,,$C442)-SUM($D442:N442),INDEX($D$437:$W$437,,$C442)/$F$425)))</f>
        <v>0</v>
      </c>
      <c r="P442" s="7">
        <f>IF($F$425="n/a",0,IF(P$3&lt;=$C442,0,IF(P$3&gt;($F$425+$C442),INDEX($D$437:$W$437,,$C442)-SUM($D442:O442),INDEX($D$437:$W$437,,$C442)/$F$425)))</f>
        <v>0</v>
      </c>
      <c r="Q442" s="7">
        <f>IF($F$425="n/a",0,IF(Q$3&lt;=$C442,0,IF(Q$3&gt;($F$425+$C442),INDEX($D$437:$W$437,,$C442)-SUM($D442:P442),INDEX($D$437:$W$437,,$C442)/$F$425)))</f>
        <v>0</v>
      </c>
      <c r="R442" s="7">
        <f>IF($F$425="n/a",0,IF(R$3&lt;=$C442,0,IF(R$3&gt;($F$425+$C442),INDEX($D$437:$W$437,,$C442)-SUM($D442:Q442),INDEX($D$437:$W$437,,$C442)/$F$425)))</f>
        <v>0</v>
      </c>
      <c r="S442" s="7">
        <f>IF($F$425="n/a",0,IF(S$3&lt;=$C442,0,IF(S$3&gt;($F$425+$C442),INDEX($D$437:$W$437,,$C442)-SUM($D442:R442),INDEX($D$437:$W$437,,$C442)/$F$425)))</f>
        <v>0</v>
      </c>
      <c r="T442" s="7">
        <f>IF($F$425="n/a",0,IF(T$3&lt;=$C442,0,IF(T$3&gt;($F$425+$C442),INDEX($D$437:$W$437,,$C442)-SUM($D442:S442),INDEX($D$437:$W$437,,$C442)/$F$425)))</f>
        <v>0</v>
      </c>
      <c r="U442" s="7">
        <f>IF($F$425="n/a",0,IF(U$3&lt;=$C442,0,IF(U$3&gt;($F$425+$C442),INDEX($D$437:$W$437,,$C442)-SUM($D442:T442),INDEX($D$437:$W$437,,$C442)/$F$425)))</f>
        <v>0</v>
      </c>
      <c r="V442" s="7">
        <f>IF($F$425="n/a",0,IF(V$3&lt;=$C442,0,IF(V$3&gt;($F$425+$C442),INDEX($D$437:$W$437,,$C442)-SUM($D442:U442),INDEX($D$437:$W$437,,$C442)/$F$425)))</f>
        <v>0</v>
      </c>
      <c r="W442" s="7">
        <f>IF($F$425="n/a",0,IF(W$3&lt;=$C442,0,IF(W$3&gt;($F$425+$C442),INDEX($D$437:$W$437,,$C442)-SUM($D442:V442),INDEX($D$437:$W$437,,$C442)/$F$425)))</f>
        <v>0</v>
      </c>
      <c r="X442" s="7">
        <f>IF($F$425="n/a",0,IF(X$3&lt;=$C442,0,IF(X$3&gt;($F$425+$C442),INDEX($D$437:$W$437,,$C442)-SUM($D442:W442),INDEX($D$437:$W$437,,$C442)/$F$425)))</f>
        <v>0</v>
      </c>
      <c r="Y442" s="7">
        <f>IF($F$425="n/a",0,IF(Y$3&lt;=$C442,0,IF(Y$3&gt;($F$425+$C442),INDEX($D$437:$W$437,,$C442)-SUM($D442:X442),INDEX($D$437:$W$437,,$C442)/$F$425)))</f>
        <v>0</v>
      </c>
      <c r="Z442" s="7">
        <f>IF($F$425="n/a",0,IF(Z$3&lt;=$C442,0,IF(Z$3&gt;($F$425+$C442),INDEX($D$437:$W$437,,$C442)-SUM($D442:Y442),INDEX($D$437:$W$437,,$C442)/$F$425)))</f>
        <v>0</v>
      </c>
      <c r="AA442" s="7">
        <f>IF($F$425="n/a",0,IF(AA$3&lt;=$C442,0,IF(AA$3&gt;($F$425+$C442),INDEX($D$437:$W$437,,$C442)-SUM($D442:Z442),INDEX($D$437:$W$437,,$C442)/$F$425)))</f>
        <v>0</v>
      </c>
      <c r="AB442" s="7">
        <f>IF($F$425="n/a",0,IF(AB$3&lt;=$C442,0,IF(AB$3&gt;($F$425+$C442),INDEX($D$437:$W$437,,$C442)-SUM($D442:AA442),INDEX($D$437:$W$437,,$C442)/$F$425)))</f>
        <v>0</v>
      </c>
      <c r="AC442" s="7">
        <f>IF($F$425="n/a",0,IF(AC$3&lt;=$C442,0,IF(AC$3&gt;($F$425+$C442),INDEX($D$437:$W$437,,$C442)-SUM($D442:AB442),INDEX($D$437:$W$437,,$C442)/$F$425)))</f>
        <v>0</v>
      </c>
      <c r="AD442" s="7">
        <f>IF($F$425="n/a",0,IF(AD$3&lt;=$C442,0,IF(AD$3&gt;($F$425+$C442),INDEX($D$437:$W$437,,$C442)-SUM($D442:AC442),INDEX($D$437:$W$437,,$C442)/$F$425)))</f>
        <v>0</v>
      </c>
      <c r="AE442" s="7">
        <f>IF($F$425="n/a",0,IF(AE$3&lt;=$C442,0,IF(AE$3&gt;($F$425+$C442),INDEX($D$437:$W$437,,$C442)-SUM($D442:AD442),INDEX($D$437:$W$437,,$C442)/$F$425)))</f>
        <v>0</v>
      </c>
      <c r="AF442" s="7">
        <f>IF($F$425="n/a",0,IF(AF$3&lt;=$C442,0,IF(AF$3&gt;($F$425+$C442),INDEX($D$437:$W$437,,$C442)-SUM($D442:AE442),INDEX($D$437:$W$437,,$C442)/$F$425)))</f>
        <v>0</v>
      </c>
      <c r="AG442" s="7">
        <f>IF($F$425="n/a",0,IF(AG$3&lt;=$C442,0,IF(AG$3&gt;($F$425+$C442),INDEX($D$437:$W$437,,$C442)-SUM($D442:AF442),INDEX($D$437:$W$437,,$C442)/$F$425)))</f>
        <v>0</v>
      </c>
      <c r="AH442" s="7">
        <f>IF($F$425="n/a",0,IF(AH$3&lt;=$C442,0,IF(AH$3&gt;($F$425+$C442),INDEX($D$437:$W$437,,$C442)-SUM($D442:AG442),INDEX($D$437:$W$437,,$C442)/$F$425)))</f>
        <v>0</v>
      </c>
      <c r="AI442" s="7">
        <f>IF($F$425="n/a",0,IF(AI$3&lt;=$C442,0,IF(AI$3&gt;($F$425+$C442),INDEX($D$437:$W$437,,$C442)-SUM($D442:AH442),INDEX($D$437:$W$437,,$C442)/$F$425)))</f>
        <v>0</v>
      </c>
      <c r="AJ442" s="7">
        <f>IF($F$425="n/a",0,IF(AJ$3&lt;=$C442,0,IF(AJ$3&gt;($F$425+$C442),INDEX($D$437:$W$437,,$C442)-SUM($D442:AI442),INDEX($D$437:$W$437,,$C442)/$F$425)))</f>
        <v>0</v>
      </c>
      <c r="AK442" s="7">
        <f>IF($F$425="n/a",0,IF(AK$3&lt;=$C442,0,IF(AK$3&gt;($F$425+$C442),INDEX($D$437:$W$437,,$C442)-SUM($D442:AJ442),INDEX($D$437:$W$437,,$C442)/$F$425)))</f>
        <v>0</v>
      </c>
      <c r="AL442" s="7">
        <f>IF($F$425="n/a",0,IF(AL$3&lt;=$C442,0,IF(AL$3&gt;($F$425+$C442),INDEX($D$437:$W$437,,$C442)-SUM($D442:AK442),INDEX($D$437:$W$437,,$C442)/$F$425)))</f>
        <v>0</v>
      </c>
      <c r="AM442" s="7">
        <f>IF($F$425="n/a",0,IF(AM$3&lt;=$C442,0,IF(AM$3&gt;($F$425+$C442),INDEX($D$437:$W$437,,$C442)-SUM($D442:AL442),INDEX($D$437:$W$437,,$C442)/$F$425)))</f>
        <v>0</v>
      </c>
      <c r="AN442" s="7">
        <f>IF($F$425="n/a",0,IF(AN$3&lt;=$C442,0,IF(AN$3&gt;($F$425+$C442),INDEX($D$437:$W$437,,$C442)-SUM($D442:AM442),INDEX($D$437:$W$437,,$C442)/$F$425)))</f>
        <v>0</v>
      </c>
      <c r="AO442" s="7">
        <f>IF($F$425="n/a",0,IF(AO$3&lt;=$C442,0,IF(AO$3&gt;($F$425+$C442),INDEX($D$437:$W$437,,$C442)-SUM($D442:AN442),INDEX($D$437:$W$437,,$C442)/$F$425)))</f>
        <v>0</v>
      </c>
      <c r="AP442" s="7">
        <f>IF($F$425="n/a",0,IF(AP$3&lt;=$C442,0,IF(AP$3&gt;($F$425+$C442),INDEX($D$437:$W$437,,$C442)-SUM($D442:AO442),INDEX($D$437:$W$437,,$C442)/$F$425)))</f>
        <v>0</v>
      </c>
      <c r="AQ442" s="7">
        <f>IF($F$425="n/a",0,IF(AQ$3&lt;=$C442,0,IF(AQ$3&gt;($F$425+$C442),INDEX($D$437:$W$437,,$C442)-SUM($D442:AP442),INDEX($D$437:$W$437,,$C442)/$F$425)))</f>
        <v>0</v>
      </c>
      <c r="AR442" s="7">
        <f>IF($F$425="n/a",0,IF(AR$3&lt;=$C442,0,IF(AR$3&gt;($F$425+$C442),INDEX($D$437:$W$437,,$C442)-SUM($D442:AQ442),INDEX($D$437:$W$437,,$C442)/$F$425)))</f>
        <v>0</v>
      </c>
      <c r="AS442" s="7">
        <f>IF($F$425="n/a",0,IF(AS$3&lt;=$C442,0,IF(AS$3&gt;($F$425+$C442),INDEX($D$437:$W$437,,$C442)-SUM($D442:AR442),INDEX($D$437:$W$437,,$C442)/$F$425)))</f>
        <v>0</v>
      </c>
      <c r="AT442" s="7">
        <f>IF($F$425="n/a",0,IF(AT$3&lt;=$C442,0,IF(AT$3&gt;($F$425+$C442),INDEX($D$437:$W$437,,$C442)-SUM($D442:AS442),INDEX($D$437:$W$437,,$C442)/$F$425)))</f>
        <v>0</v>
      </c>
      <c r="AU442" s="7">
        <f>IF($F$425="n/a",0,IF(AU$3&lt;=$C442,0,IF(AU$3&gt;($F$425+$C442),INDEX($D$437:$W$437,,$C442)-SUM($D442:AT442),INDEX($D$437:$W$437,,$C442)/$F$425)))</f>
        <v>0</v>
      </c>
      <c r="AV442" s="7">
        <f>IF($F$425="n/a",0,IF(AV$3&lt;=$C442,0,IF(AV$3&gt;($F$425+$C442),INDEX($D$437:$W$437,,$C442)-SUM($D442:AU442),INDEX($D$437:$W$437,,$C442)/$F$425)))</f>
        <v>0</v>
      </c>
      <c r="AW442" s="7">
        <f>IF($F$425="n/a",0,IF(AW$3&lt;=$C442,0,IF(AW$3&gt;($F$425+$C442),INDEX($D$437:$W$437,,$C442)-SUM($D442:AV442),INDEX($D$437:$W$437,,$C442)/$F$425)))</f>
        <v>0</v>
      </c>
      <c r="AX442" s="7">
        <f>IF($F$425="n/a",0,IF(AX$3&lt;=$C442,0,IF(AX$3&gt;($F$425+$C442),INDEX($D$437:$W$437,,$C442)-SUM($D442:AW442),INDEX($D$437:$W$437,,$C442)/$F$425)))</f>
        <v>0</v>
      </c>
      <c r="AY442" s="7">
        <f>IF($F$425="n/a",0,IF(AY$3&lt;=$C442,0,IF(AY$3&gt;($F$425+$C442),INDEX($D$437:$W$437,,$C442)-SUM($D442:AX442),INDEX($D$437:$W$437,,$C442)/$F$425)))</f>
        <v>0</v>
      </c>
      <c r="AZ442" s="7">
        <f>IF($F$425="n/a",0,IF(AZ$3&lt;=$C442,0,IF(AZ$3&gt;($F$425+$C442),INDEX($D$437:$W$437,,$C442)-SUM($D442:AY442),INDEX($D$437:$W$437,,$C442)/$F$425)))</f>
        <v>0</v>
      </c>
      <c r="BA442" s="7">
        <f>IF($F$425="n/a",0,IF(BA$3&lt;=$C442,0,IF(BA$3&gt;($F$425+$C442),INDEX($D$437:$W$437,,$C442)-SUM($D442:AZ442),INDEX($D$437:$W$437,,$C442)/$F$425)))</f>
        <v>0</v>
      </c>
      <c r="BB442" s="7">
        <f>IF($F$425="n/a",0,IF(BB$3&lt;=$C442,0,IF(BB$3&gt;($F$425+$C442),INDEX($D$437:$W$437,,$C442)-SUM($D442:BA442),INDEX($D$437:$W$437,,$C442)/$F$425)))</f>
        <v>0</v>
      </c>
      <c r="BC442" s="7">
        <f>IF($F$425="n/a",0,IF(BC$3&lt;=$C442,0,IF(BC$3&gt;($F$425+$C442),INDEX($D$437:$W$437,,$C442)-SUM($D442:BB442),INDEX($D$437:$W$437,,$C442)/$F$425)))</f>
        <v>0</v>
      </c>
      <c r="BD442" s="7">
        <f>IF($F$425="n/a",0,IF(BD$3&lt;=$C442,0,IF(BD$3&gt;($F$425+$C442),INDEX($D$437:$W$437,,$C442)-SUM($D442:BC442),INDEX($D$437:$W$437,,$C442)/$F$425)))</f>
        <v>0</v>
      </c>
      <c r="BE442" s="7">
        <f>IF($F$425="n/a",0,IF(BE$3&lt;=$C442,0,IF(BE$3&gt;($F$425+$C442),INDEX($D$437:$W$437,,$C442)-SUM($D442:BD442),INDEX($D$437:$W$437,,$C442)/$F$425)))</f>
        <v>0</v>
      </c>
      <c r="BF442" s="7">
        <f>IF($F$425="n/a",0,IF(BF$3&lt;=$C442,0,IF(BF$3&gt;($F$425+$C442),INDEX($D$437:$W$437,,$C442)-SUM($D442:BE442),INDEX($D$437:$W$437,,$C442)/$F$425)))</f>
        <v>0</v>
      </c>
      <c r="BG442" s="7">
        <f>IF($F$425="n/a",0,IF(BG$3&lt;=$C442,0,IF(BG$3&gt;($F$425+$C442),INDEX($D$437:$W$437,,$C442)-SUM($D442:BF442),INDEX($D$437:$W$437,,$C442)/$F$425)))</f>
        <v>0</v>
      </c>
      <c r="BH442" s="7">
        <f>IF($F$425="n/a",0,IF(BH$3&lt;=$C442,0,IF(BH$3&gt;($F$425+$C442),INDEX($D$437:$W$437,,$C442)-SUM($D442:BG442),INDEX($D$437:$W$437,,$C442)/$F$425)))</f>
        <v>0</v>
      </c>
      <c r="BI442" s="7">
        <f>IF($F$425="n/a",0,IF(BI$3&lt;=$C442,0,IF(BI$3&gt;($F$425+$C442),INDEX($D$437:$W$437,,$C442)-SUM($D442:BH442),INDEX($D$437:$W$437,,$C442)/$F$425)))</f>
        <v>0</v>
      </c>
      <c r="BJ442" s="7">
        <f>IF($F$425="n/a",0,IF(BJ$3&lt;=$C442,0,IF(BJ$3&gt;($F$425+$C442),INDEX($D$437:$W$437,,$C442)-SUM($D442:BI442),INDEX($D$437:$W$437,,$C442)/$F$425)))</f>
        <v>0</v>
      </c>
      <c r="BK442" s="7">
        <f>IF($F$425="n/a",0,IF(BK$3&lt;=$C442,0,IF(BK$3&gt;($F$425+$C442),INDEX($D$437:$W$437,,$C442)-SUM($D442:BJ442),INDEX($D$437:$W$437,,$C442)/$F$425)))</f>
        <v>0</v>
      </c>
    </row>
    <row r="443" spans="2:63" hidden="1" outlineLevel="1">
      <c r="B443" s="14">
        <v>2016</v>
      </c>
      <c r="C443">
        <v>4</v>
      </c>
      <c r="D443" s="7"/>
      <c r="E443" s="7">
        <f>IF($F$425="n/a",0,IF(E$3&lt;=$C443,0,IF(E$3&gt;($F$425+$C443),INDEX($D$437:$W$437,,$C443)-SUM($D443:D443),INDEX($D$437:$W$437,,$C443)/$F$425)))</f>
        <v>0</v>
      </c>
      <c r="F443" s="7">
        <f>IF($F$425="n/a",0,IF(F$3&lt;=$C443,0,IF(F$3&gt;($F$425+$C443),INDEX($D$437:$W$437,,$C443)-SUM($D443:E443),INDEX($D$437:$W$437,,$C443)/$F$425)))</f>
        <v>0</v>
      </c>
      <c r="G443" s="7">
        <f>IF($F$425="n/a",0,IF(G$3&lt;=$C443,0,IF(G$3&gt;($F$425+$C443),INDEX($D$437:$W$437,,$C443)-SUM($D443:F443),INDEX($D$437:$W$437,,$C443)/$F$425)))</f>
        <v>0</v>
      </c>
      <c r="H443" s="10">
        <f>IF($F$425="n/a",0,IF(H$3&lt;=$C443,0,IF(H$3&gt;($F$425+$C443),INDEX($D$437:$W$437,,$C443)-SUM($D443:G443),INDEX($D$437:$W$437,,$C443)/$F$425)))</f>
        <v>8.032268434285332E-2</v>
      </c>
      <c r="I443" s="11">
        <f>IF($F$425="n/a",0,IF(I$3&lt;=$C443,0,IF(I$3&gt;($F$425+$C443),INDEX($D$437:$W$437,,$C443)-SUM($D443:H443),INDEX($D$437:$W$437,,$C443)/$F$425)))</f>
        <v>8.032268434285332E-2</v>
      </c>
      <c r="J443" s="7">
        <f>IF($F$425="n/a",0,IF(J$3&lt;=$C443,0,IF(J$3&gt;($F$425+$C443),INDEX($D$437:$W$437,,$C443)-SUM($D443:I443),INDEX($D$437:$W$437,,$C443)/$F$425)))</f>
        <v>8.032268434285332E-2</v>
      </c>
      <c r="K443" s="7">
        <f>IF($F$425="n/a",0,IF(K$3&lt;=$C443,0,IF(K$3&gt;($F$425+$C443),INDEX($D$437:$W$437,,$C443)-SUM($D443:J443),INDEX($D$437:$W$437,,$C443)/$F$425)))</f>
        <v>8.032268434285332E-2</v>
      </c>
      <c r="L443" s="7">
        <f>IF($F$425="n/a",0,IF(L$3&lt;=$C443,0,IF(L$3&gt;($F$425+$C443),INDEX($D$437:$W$437,,$C443)-SUM($D443:K443),INDEX($D$437:$W$437,,$C443)/$F$425)))</f>
        <v>8.032268434285332E-2</v>
      </c>
      <c r="M443" s="7">
        <f>IF($F$425="n/a",0,IF(M$3&lt;=$C443,0,IF(M$3&gt;($F$425+$C443),INDEX($D$437:$W$437,,$C443)-SUM($D443:L443),INDEX($D$437:$W$437,,$C443)/$F$425)))</f>
        <v>0</v>
      </c>
      <c r="N443" s="7">
        <f>IF($F$425="n/a",0,IF(N$3&lt;=$C443,0,IF(N$3&gt;($F$425+$C443),INDEX($D$437:$W$437,,$C443)-SUM($D443:M443),INDEX($D$437:$W$437,,$C443)/$F$425)))</f>
        <v>0</v>
      </c>
      <c r="O443" s="7">
        <f>IF($F$425="n/a",0,IF(O$3&lt;=$C443,0,IF(O$3&gt;($F$425+$C443),INDEX($D$437:$W$437,,$C443)-SUM($D443:N443),INDEX($D$437:$W$437,,$C443)/$F$425)))</f>
        <v>0</v>
      </c>
      <c r="P443" s="7">
        <f>IF($F$425="n/a",0,IF(P$3&lt;=$C443,0,IF(P$3&gt;($F$425+$C443),INDEX($D$437:$W$437,,$C443)-SUM($D443:O443),INDEX($D$437:$W$437,,$C443)/$F$425)))</f>
        <v>0</v>
      </c>
      <c r="Q443" s="7">
        <f>IF($F$425="n/a",0,IF(Q$3&lt;=$C443,0,IF(Q$3&gt;($F$425+$C443),INDEX($D$437:$W$437,,$C443)-SUM($D443:P443),INDEX($D$437:$W$437,,$C443)/$F$425)))</f>
        <v>0</v>
      </c>
      <c r="R443" s="7">
        <f>IF($F$425="n/a",0,IF(R$3&lt;=$C443,0,IF(R$3&gt;($F$425+$C443),INDEX($D$437:$W$437,,$C443)-SUM($D443:Q443),INDEX($D$437:$W$437,,$C443)/$F$425)))</f>
        <v>0</v>
      </c>
      <c r="S443" s="7">
        <f>IF($F$425="n/a",0,IF(S$3&lt;=$C443,0,IF(S$3&gt;($F$425+$C443),INDEX($D$437:$W$437,,$C443)-SUM($D443:R443),INDEX($D$437:$W$437,,$C443)/$F$425)))</f>
        <v>0</v>
      </c>
      <c r="T443" s="7">
        <f>IF($F$425="n/a",0,IF(T$3&lt;=$C443,0,IF(T$3&gt;($F$425+$C443),INDEX($D$437:$W$437,,$C443)-SUM($D443:S443),INDEX($D$437:$W$437,,$C443)/$F$425)))</f>
        <v>0</v>
      </c>
      <c r="U443" s="7">
        <f>IF($F$425="n/a",0,IF(U$3&lt;=$C443,0,IF(U$3&gt;($F$425+$C443),INDEX($D$437:$W$437,,$C443)-SUM($D443:T443),INDEX($D$437:$W$437,,$C443)/$F$425)))</f>
        <v>0</v>
      </c>
      <c r="V443" s="7">
        <f>IF($F$425="n/a",0,IF(V$3&lt;=$C443,0,IF(V$3&gt;($F$425+$C443),INDEX($D$437:$W$437,,$C443)-SUM($D443:U443),INDEX($D$437:$W$437,,$C443)/$F$425)))</f>
        <v>0</v>
      </c>
      <c r="W443" s="7">
        <f>IF($F$425="n/a",0,IF(W$3&lt;=$C443,0,IF(W$3&gt;($F$425+$C443),INDEX($D$437:$W$437,,$C443)-SUM($D443:V443),INDEX($D$437:$W$437,,$C443)/$F$425)))</f>
        <v>0</v>
      </c>
      <c r="X443" s="7">
        <f>IF($F$425="n/a",0,IF(X$3&lt;=$C443,0,IF(X$3&gt;($F$425+$C443),INDEX($D$437:$W$437,,$C443)-SUM($D443:W443),INDEX($D$437:$W$437,,$C443)/$F$425)))</f>
        <v>0</v>
      </c>
      <c r="Y443" s="7">
        <f>IF($F$425="n/a",0,IF(Y$3&lt;=$C443,0,IF(Y$3&gt;($F$425+$C443),INDEX($D$437:$W$437,,$C443)-SUM($D443:X443),INDEX($D$437:$W$437,,$C443)/$F$425)))</f>
        <v>0</v>
      </c>
      <c r="Z443" s="7">
        <f>IF($F$425="n/a",0,IF(Z$3&lt;=$C443,0,IF(Z$3&gt;($F$425+$C443),INDEX($D$437:$W$437,,$C443)-SUM($D443:Y443),INDEX($D$437:$W$437,,$C443)/$F$425)))</f>
        <v>0</v>
      </c>
      <c r="AA443" s="7">
        <f>IF($F$425="n/a",0,IF(AA$3&lt;=$C443,0,IF(AA$3&gt;($F$425+$C443),INDEX($D$437:$W$437,,$C443)-SUM($D443:Z443),INDEX($D$437:$W$437,,$C443)/$F$425)))</f>
        <v>0</v>
      </c>
      <c r="AB443" s="7">
        <f>IF($F$425="n/a",0,IF(AB$3&lt;=$C443,0,IF(AB$3&gt;($F$425+$C443),INDEX($D$437:$W$437,,$C443)-SUM($D443:AA443),INDEX($D$437:$W$437,,$C443)/$F$425)))</f>
        <v>0</v>
      </c>
      <c r="AC443" s="7">
        <f>IF($F$425="n/a",0,IF(AC$3&lt;=$C443,0,IF(AC$3&gt;($F$425+$C443),INDEX($D$437:$W$437,,$C443)-SUM($D443:AB443),INDEX($D$437:$W$437,,$C443)/$F$425)))</f>
        <v>0</v>
      </c>
      <c r="AD443" s="7">
        <f>IF($F$425="n/a",0,IF(AD$3&lt;=$C443,0,IF(AD$3&gt;($F$425+$C443),INDEX($D$437:$W$437,,$C443)-SUM($D443:AC443),INDEX($D$437:$W$437,,$C443)/$F$425)))</f>
        <v>0</v>
      </c>
      <c r="AE443" s="7">
        <f>IF($F$425="n/a",0,IF(AE$3&lt;=$C443,0,IF(AE$3&gt;($F$425+$C443),INDEX($D$437:$W$437,,$C443)-SUM($D443:AD443),INDEX($D$437:$W$437,,$C443)/$F$425)))</f>
        <v>0</v>
      </c>
      <c r="AF443" s="7">
        <f>IF($F$425="n/a",0,IF(AF$3&lt;=$C443,0,IF(AF$3&gt;($F$425+$C443),INDEX($D$437:$W$437,,$C443)-SUM($D443:AE443),INDEX($D$437:$W$437,,$C443)/$F$425)))</f>
        <v>0</v>
      </c>
      <c r="AG443" s="7">
        <f>IF($F$425="n/a",0,IF(AG$3&lt;=$C443,0,IF(AG$3&gt;($F$425+$C443),INDEX($D$437:$W$437,,$C443)-SUM($D443:AF443),INDEX($D$437:$W$437,,$C443)/$F$425)))</f>
        <v>0</v>
      </c>
      <c r="AH443" s="7">
        <f>IF($F$425="n/a",0,IF(AH$3&lt;=$C443,0,IF(AH$3&gt;($F$425+$C443),INDEX($D$437:$W$437,,$C443)-SUM($D443:AG443),INDEX($D$437:$W$437,,$C443)/$F$425)))</f>
        <v>0</v>
      </c>
      <c r="AI443" s="7">
        <f>IF($F$425="n/a",0,IF(AI$3&lt;=$C443,0,IF(AI$3&gt;($F$425+$C443),INDEX($D$437:$W$437,,$C443)-SUM($D443:AH443),INDEX($D$437:$W$437,,$C443)/$F$425)))</f>
        <v>0</v>
      </c>
      <c r="AJ443" s="7">
        <f>IF($F$425="n/a",0,IF(AJ$3&lt;=$C443,0,IF(AJ$3&gt;($F$425+$C443),INDEX($D$437:$W$437,,$C443)-SUM($D443:AI443),INDEX($D$437:$W$437,,$C443)/$F$425)))</f>
        <v>0</v>
      </c>
      <c r="AK443" s="7">
        <f>IF($F$425="n/a",0,IF(AK$3&lt;=$C443,0,IF(AK$3&gt;($F$425+$C443),INDEX($D$437:$W$437,,$C443)-SUM($D443:AJ443),INDEX($D$437:$W$437,,$C443)/$F$425)))</f>
        <v>0</v>
      </c>
      <c r="AL443" s="7">
        <f>IF($F$425="n/a",0,IF(AL$3&lt;=$C443,0,IF(AL$3&gt;($F$425+$C443),INDEX($D$437:$W$437,,$C443)-SUM($D443:AK443),INDEX($D$437:$W$437,,$C443)/$F$425)))</f>
        <v>0</v>
      </c>
      <c r="AM443" s="7">
        <f>IF($F$425="n/a",0,IF(AM$3&lt;=$C443,0,IF(AM$3&gt;($F$425+$C443),INDEX($D$437:$W$437,,$C443)-SUM($D443:AL443),INDEX($D$437:$W$437,,$C443)/$F$425)))</f>
        <v>0</v>
      </c>
      <c r="AN443" s="7">
        <f>IF($F$425="n/a",0,IF(AN$3&lt;=$C443,0,IF(AN$3&gt;($F$425+$C443),INDEX($D$437:$W$437,,$C443)-SUM($D443:AM443),INDEX($D$437:$W$437,,$C443)/$F$425)))</f>
        <v>0</v>
      </c>
      <c r="AO443" s="7">
        <f>IF($F$425="n/a",0,IF(AO$3&lt;=$C443,0,IF(AO$3&gt;($F$425+$C443),INDEX($D$437:$W$437,,$C443)-SUM($D443:AN443),INDEX($D$437:$W$437,,$C443)/$F$425)))</f>
        <v>0</v>
      </c>
      <c r="AP443" s="7">
        <f>IF($F$425="n/a",0,IF(AP$3&lt;=$C443,0,IF(AP$3&gt;($F$425+$C443),INDEX($D$437:$W$437,,$C443)-SUM($D443:AO443),INDEX($D$437:$W$437,,$C443)/$F$425)))</f>
        <v>0</v>
      </c>
      <c r="AQ443" s="7">
        <f>IF($F$425="n/a",0,IF(AQ$3&lt;=$C443,0,IF(AQ$3&gt;($F$425+$C443),INDEX($D$437:$W$437,,$C443)-SUM($D443:AP443),INDEX($D$437:$W$437,,$C443)/$F$425)))</f>
        <v>0</v>
      </c>
      <c r="AR443" s="7">
        <f>IF($F$425="n/a",0,IF(AR$3&lt;=$C443,0,IF(AR$3&gt;($F$425+$C443),INDEX($D$437:$W$437,,$C443)-SUM($D443:AQ443),INDEX($D$437:$W$437,,$C443)/$F$425)))</f>
        <v>0</v>
      </c>
      <c r="AS443" s="7">
        <f>IF($F$425="n/a",0,IF(AS$3&lt;=$C443,0,IF(AS$3&gt;($F$425+$C443),INDEX($D$437:$W$437,,$C443)-SUM($D443:AR443),INDEX($D$437:$W$437,,$C443)/$F$425)))</f>
        <v>0</v>
      </c>
      <c r="AT443" s="7">
        <f>IF($F$425="n/a",0,IF(AT$3&lt;=$C443,0,IF(AT$3&gt;($F$425+$C443),INDEX($D$437:$W$437,,$C443)-SUM($D443:AS443),INDEX($D$437:$W$437,,$C443)/$F$425)))</f>
        <v>0</v>
      </c>
      <c r="AU443" s="7">
        <f>IF($F$425="n/a",0,IF(AU$3&lt;=$C443,0,IF(AU$3&gt;($F$425+$C443),INDEX($D$437:$W$437,,$C443)-SUM($D443:AT443),INDEX($D$437:$W$437,,$C443)/$F$425)))</f>
        <v>0</v>
      </c>
      <c r="AV443" s="7">
        <f>IF($F$425="n/a",0,IF(AV$3&lt;=$C443,0,IF(AV$3&gt;($F$425+$C443),INDEX($D$437:$W$437,,$C443)-SUM($D443:AU443),INDEX($D$437:$W$437,,$C443)/$F$425)))</f>
        <v>0</v>
      </c>
      <c r="AW443" s="7">
        <f>IF($F$425="n/a",0,IF(AW$3&lt;=$C443,0,IF(AW$3&gt;($F$425+$C443),INDEX($D$437:$W$437,,$C443)-SUM($D443:AV443),INDEX($D$437:$W$437,,$C443)/$F$425)))</f>
        <v>0</v>
      </c>
      <c r="AX443" s="7">
        <f>IF($F$425="n/a",0,IF(AX$3&lt;=$C443,0,IF(AX$3&gt;($F$425+$C443),INDEX($D$437:$W$437,,$C443)-SUM($D443:AW443),INDEX($D$437:$W$437,,$C443)/$F$425)))</f>
        <v>0</v>
      </c>
      <c r="AY443" s="7">
        <f>IF($F$425="n/a",0,IF(AY$3&lt;=$C443,0,IF(AY$3&gt;($F$425+$C443),INDEX($D$437:$W$437,,$C443)-SUM($D443:AX443),INDEX($D$437:$W$437,,$C443)/$F$425)))</f>
        <v>0</v>
      </c>
      <c r="AZ443" s="7">
        <f>IF($F$425="n/a",0,IF(AZ$3&lt;=$C443,0,IF(AZ$3&gt;($F$425+$C443),INDEX($D$437:$W$437,,$C443)-SUM($D443:AY443),INDEX($D$437:$W$437,,$C443)/$F$425)))</f>
        <v>0</v>
      </c>
      <c r="BA443" s="7">
        <f>IF($F$425="n/a",0,IF(BA$3&lt;=$C443,0,IF(BA$3&gt;($F$425+$C443),INDEX($D$437:$W$437,,$C443)-SUM($D443:AZ443),INDEX($D$437:$W$437,,$C443)/$F$425)))</f>
        <v>0</v>
      </c>
      <c r="BB443" s="7">
        <f>IF($F$425="n/a",0,IF(BB$3&lt;=$C443,0,IF(BB$3&gt;($F$425+$C443),INDEX($D$437:$W$437,,$C443)-SUM($D443:BA443),INDEX($D$437:$W$437,,$C443)/$F$425)))</f>
        <v>0</v>
      </c>
      <c r="BC443" s="7">
        <f>IF($F$425="n/a",0,IF(BC$3&lt;=$C443,0,IF(BC$3&gt;($F$425+$C443),INDEX($D$437:$W$437,,$C443)-SUM($D443:BB443),INDEX($D$437:$W$437,,$C443)/$F$425)))</f>
        <v>0</v>
      </c>
      <c r="BD443" s="7">
        <f>IF($F$425="n/a",0,IF(BD$3&lt;=$C443,0,IF(BD$3&gt;($F$425+$C443),INDEX($D$437:$W$437,,$C443)-SUM($D443:BC443),INDEX($D$437:$W$437,,$C443)/$F$425)))</f>
        <v>0</v>
      </c>
      <c r="BE443" s="7">
        <f>IF($F$425="n/a",0,IF(BE$3&lt;=$C443,0,IF(BE$3&gt;($F$425+$C443),INDEX($D$437:$W$437,,$C443)-SUM($D443:BD443),INDEX($D$437:$W$437,,$C443)/$F$425)))</f>
        <v>0</v>
      </c>
      <c r="BF443" s="7">
        <f>IF($F$425="n/a",0,IF(BF$3&lt;=$C443,0,IF(BF$3&gt;($F$425+$C443),INDEX($D$437:$W$437,,$C443)-SUM($D443:BE443),INDEX($D$437:$W$437,,$C443)/$F$425)))</f>
        <v>0</v>
      </c>
      <c r="BG443" s="7">
        <f>IF($F$425="n/a",0,IF(BG$3&lt;=$C443,0,IF(BG$3&gt;($F$425+$C443),INDEX($D$437:$W$437,,$C443)-SUM($D443:BF443),INDEX($D$437:$W$437,,$C443)/$F$425)))</f>
        <v>0</v>
      </c>
      <c r="BH443" s="7">
        <f>IF($F$425="n/a",0,IF(BH$3&lt;=$C443,0,IF(BH$3&gt;($F$425+$C443),INDEX($D$437:$W$437,,$C443)-SUM($D443:BG443),INDEX($D$437:$W$437,,$C443)/$F$425)))</f>
        <v>0</v>
      </c>
      <c r="BI443" s="7">
        <f>IF($F$425="n/a",0,IF(BI$3&lt;=$C443,0,IF(BI$3&gt;($F$425+$C443),INDEX($D$437:$W$437,,$C443)-SUM($D443:BH443),INDEX($D$437:$W$437,,$C443)/$F$425)))</f>
        <v>0</v>
      </c>
      <c r="BJ443" s="7">
        <f>IF($F$425="n/a",0,IF(BJ$3&lt;=$C443,0,IF(BJ$3&gt;($F$425+$C443),INDEX($D$437:$W$437,,$C443)-SUM($D443:BI443),INDEX($D$437:$W$437,,$C443)/$F$425)))</f>
        <v>0</v>
      </c>
      <c r="BK443" s="7">
        <f>IF($F$425="n/a",0,IF(BK$3&lt;=$C443,0,IF(BK$3&gt;($F$425+$C443),INDEX($D$437:$W$437,,$C443)-SUM($D443:BJ443),INDEX($D$437:$W$437,,$C443)/$F$425)))</f>
        <v>0</v>
      </c>
    </row>
    <row r="444" spans="2:63" hidden="1" outlineLevel="1">
      <c r="B444" s="14">
        <v>2017</v>
      </c>
      <c r="C444">
        <v>5</v>
      </c>
      <c r="D444" s="7"/>
      <c r="E444" s="7">
        <f>IF($F$425="n/a",0,IF(E$3&lt;=$C444,0,IF(E$3&gt;($F$425+$C444),INDEX($D$437:$W$437,,$C444)-SUM($D444:D444),INDEX($D$437:$W$437,,$C444)/$F$425)))</f>
        <v>0</v>
      </c>
      <c r="F444" s="7">
        <f>IF($F$425="n/a",0,IF(F$3&lt;=$C444,0,IF(F$3&gt;($F$425+$C444),INDEX($D$437:$W$437,,$C444)-SUM($D444:E444),INDEX($D$437:$W$437,,$C444)/$F$425)))</f>
        <v>0</v>
      </c>
      <c r="G444" s="7">
        <f>IF($F$425="n/a",0,IF(G$3&lt;=$C444,0,IF(G$3&gt;($F$425+$C444),INDEX($D$437:$W$437,,$C444)-SUM($D444:F444),INDEX($D$437:$W$437,,$C444)/$F$425)))</f>
        <v>0</v>
      </c>
      <c r="H444" s="10">
        <f>IF($F$425="n/a",0,IF(H$3&lt;=$C444,0,IF(H$3&gt;($F$425+$C444),INDEX($D$437:$W$437,,$C444)-SUM($D444:G444),INDEX($D$437:$W$437,,$C444)/$F$425)))</f>
        <v>0</v>
      </c>
      <c r="I444" s="11">
        <f>IF($F$425="n/a",0,IF(I$3&lt;=$C444,0,IF(I$3&gt;($F$425+$C444),INDEX($D$437:$W$437,,$C444)-SUM($D444:H444),INDEX($D$437:$W$437,,$C444)/$F$425)))</f>
        <v>8.1513864992179344E-2</v>
      </c>
      <c r="J444" s="7">
        <f>IF($F$425="n/a",0,IF(J$3&lt;=$C444,0,IF(J$3&gt;($F$425+$C444),INDEX($D$437:$W$437,,$C444)-SUM($D444:I444),INDEX($D$437:$W$437,,$C444)/$F$425)))</f>
        <v>8.1513864992179344E-2</v>
      </c>
      <c r="K444" s="7">
        <f>IF($F$425="n/a",0,IF(K$3&lt;=$C444,0,IF(K$3&gt;($F$425+$C444),INDEX($D$437:$W$437,,$C444)-SUM($D444:J444),INDEX($D$437:$W$437,,$C444)/$F$425)))</f>
        <v>8.1513864992179344E-2</v>
      </c>
      <c r="L444" s="7">
        <f>IF($F$425="n/a",0,IF(L$3&lt;=$C444,0,IF(L$3&gt;($F$425+$C444),INDEX($D$437:$W$437,,$C444)-SUM($D444:K444),INDEX($D$437:$W$437,,$C444)/$F$425)))</f>
        <v>8.1513864992179344E-2</v>
      </c>
      <c r="M444" s="7">
        <f>IF($F$425="n/a",0,IF(M$3&lt;=$C444,0,IF(M$3&gt;($F$425+$C444),INDEX($D$437:$W$437,,$C444)-SUM($D444:L444),INDEX($D$437:$W$437,,$C444)/$F$425)))</f>
        <v>8.1513864992179344E-2</v>
      </c>
      <c r="N444" s="7">
        <f>IF($F$425="n/a",0,IF(N$3&lt;=$C444,0,IF(N$3&gt;($F$425+$C444),INDEX($D$437:$W$437,,$C444)-SUM($D444:M444),INDEX($D$437:$W$437,,$C444)/$F$425)))</f>
        <v>0</v>
      </c>
      <c r="O444" s="7">
        <f>IF($F$425="n/a",0,IF(O$3&lt;=$C444,0,IF(O$3&gt;($F$425+$C444),INDEX($D$437:$W$437,,$C444)-SUM($D444:N444),INDEX($D$437:$W$437,,$C444)/$F$425)))</f>
        <v>0</v>
      </c>
      <c r="P444" s="7">
        <f>IF($F$425="n/a",0,IF(P$3&lt;=$C444,0,IF(P$3&gt;($F$425+$C444),INDEX($D$437:$W$437,,$C444)-SUM($D444:O444),INDEX($D$437:$W$437,,$C444)/$F$425)))</f>
        <v>0</v>
      </c>
      <c r="Q444" s="7">
        <f>IF($F$425="n/a",0,IF(Q$3&lt;=$C444,0,IF(Q$3&gt;($F$425+$C444),INDEX($D$437:$W$437,,$C444)-SUM($D444:P444),INDEX($D$437:$W$437,,$C444)/$F$425)))</f>
        <v>0</v>
      </c>
      <c r="R444" s="7">
        <f>IF($F$425="n/a",0,IF(R$3&lt;=$C444,0,IF(R$3&gt;($F$425+$C444),INDEX($D$437:$W$437,,$C444)-SUM($D444:Q444),INDEX($D$437:$W$437,,$C444)/$F$425)))</f>
        <v>0</v>
      </c>
      <c r="S444" s="7">
        <f>IF($F$425="n/a",0,IF(S$3&lt;=$C444,0,IF(S$3&gt;($F$425+$C444),INDEX($D$437:$W$437,,$C444)-SUM($D444:R444),INDEX($D$437:$W$437,,$C444)/$F$425)))</f>
        <v>0</v>
      </c>
      <c r="T444" s="7">
        <f>IF($F$425="n/a",0,IF(T$3&lt;=$C444,0,IF(T$3&gt;($F$425+$C444),INDEX($D$437:$W$437,,$C444)-SUM($D444:S444),INDEX($D$437:$W$437,,$C444)/$F$425)))</f>
        <v>0</v>
      </c>
      <c r="U444" s="7">
        <f>IF($F$425="n/a",0,IF(U$3&lt;=$C444,0,IF(U$3&gt;($F$425+$C444),INDEX($D$437:$W$437,,$C444)-SUM($D444:T444),INDEX($D$437:$W$437,,$C444)/$F$425)))</f>
        <v>0</v>
      </c>
      <c r="V444" s="7">
        <f>IF($F$425="n/a",0,IF(V$3&lt;=$C444,0,IF(V$3&gt;($F$425+$C444),INDEX($D$437:$W$437,,$C444)-SUM($D444:U444),INDEX($D$437:$W$437,,$C444)/$F$425)))</f>
        <v>0</v>
      </c>
      <c r="W444" s="7">
        <f>IF($F$425="n/a",0,IF(W$3&lt;=$C444,0,IF(W$3&gt;($F$425+$C444),INDEX($D$437:$W$437,,$C444)-SUM($D444:V444),INDEX($D$437:$W$437,,$C444)/$F$425)))</f>
        <v>0</v>
      </c>
      <c r="X444" s="7">
        <f>IF($F$425="n/a",0,IF(X$3&lt;=$C444,0,IF(X$3&gt;($F$425+$C444),INDEX($D$437:$W$437,,$C444)-SUM($D444:W444),INDEX($D$437:$W$437,,$C444)/$F$425)))</f>
        <v>0</v>
      </c>
      <c r="Y444" s="7">
        <f>IF($F$425="n/a",0,IF(Y$3&lt;=$C444,0,IF(Y$3&gt;($F$425+$C444),INDEX($D$437:$W$437,,$C444)-SUM($D444:X444),INDEX($D$437:$W$437,,$C444)/$F$425)))</f>
        <v>0</v>
      </c>
      <c r="Z444" s="7">
        <f>IF($F$425="n/a",0,IF(Z$3&lt;=$C444,0,IF(Z$3&gt;($F$425+$C444),INDEX($D$437:$W$437,,$C444)-SUM($D444:Y444),INDEX($D$437:$W$437,,$C444)/$F$425)))</f>
        <v>0</v>
      </c>
      <c r="AA444" s="7">
        <f>IF($F$425="n/a",0,IF(AA$3&lt;=$C444,0,IF(AA$3&gt;($F$425+$C444),INDEX($D$437:$W$437,,$C444)-SUM($D444:Z444),INDEX($D$437:$W$437,,$C444)/$F$425)))</f>
        <v>0</v>
      </c>
      <c r="AB444" s="7">
        <f>IF($F$425="n/a",0,IF(AB$3&lt;=$C444,0,IF(AB$3&gt;($F$425+$C444),INDEX($D$437:$W$437,,$C444)-SUM($D444:AA444),INDEX($D$437:$W$437,,$C444)/$F$425)))</f>
        <v>0</v>
      </c>
      <c r="AC444" s="7">
        <f>IF($F$425="n/a",0,IF(AC$3&lt;=$C444,0,IF(AC$3&gt;($F$425+$C444),INDEX($D$437:$W$437,,$C444)-SUM($D444:AB444),INDEX($D$437:$W$437,,$C444)/$F$425)))</f>
        <v>0</v>
      </c>
      <c r="AD444" s="7">
        <f>IF($F$425="n/a",0,IF(AD$3&lt;=$C444,0,IF(AD$3&gt;($F$425+$C444),INDEX($D$437:$W$437,,$C444)-SUM($D444:AC444),INDEX($D$437:$W$437,,$C444)/$F$425)))</f>
        <v>0</v>
      </c>
      <c r="AE444" s="7">
        <f>IF($F$425="n/a",0,IF(AE$3&lt;=$C444,0,IF(AE$3&gt;($F$425+$C444),INDEX($D$437:$W$437,,$C444)-SUM($D444:AD444),INDEX($D$437:$W$437,,$C444)/$F$425)))</f>
        <v>0</v>
      </c>
      <c r="AF444" s="7">
        <f>IF($F$425="n/a",0,IF(AF$3&lt;=$C444,0,IF(AF$3&gt;($F$425+$C444),INDEX($D$437:$W$437,,$C444)-SUM($D444:AE444),INDEX($D$437:$W$437,,$C444)/$F$425)))</f>
        <v>0</v>
      </c>
      <c r="AG444" s="7">
        <f>IF($F$425="n/a",0,IF(AG$3&lt;=$C444,0,IF(AG$3&gt;($F$425+$C444),INDEX($D$437:$W$437,,$C444)-SUM($D444:AF444),INDEX($D$437:$W$437,,$C444)/$F$425)))</f>
        <v>0</v>
      </c>
      <c r="AH444" s="7">
        <f>IF($F$425="n/a",0,IF(AH$3&lt;=$C444,0,IF(AH$3&gt;($F$425+$C444),INDEX($D$437:$W$437,,$C444)-SUM($D444:AG444),INDEX($D$437:$W$437,,$C444)/$F$425)))</f>
        <v>0</v>
      </c>
      <c r="AI444" s="7">
        <f>IF($F$425="n/a",0,IF(AI$3&lt;=$C444,0,IF(AI$3&gt;($F$425+$C444),INDEX($D$437:$W$437,,$C444)-SUM($D444:AH444),INDEX($D$437:$W$437,,$C444)/$F$425)))</f>
        <v>0</v>
      </c>
      <c r="AJ444" s="7">
        <f>IF($F$425="n/a",0,IF(AJ$3&lt;=$C444,0,IF(AJ$3&gt;($F$425+$C444),INDEX($D$437:$W$437,,$C444)-SUM($D444:AI444),INDEX($D$437:$W$437,,$C444)/$F$425)))</f>
        <v>0</v>
      </c>
      <c r="AK444" s="7">
        <f>IF($F$425="n/a",0,IF(AK$3&lt;=$C444,0,IF(AK$3&gt;($F$425+$C444),INDEX($D$437:$W$437,,$C444)-SUM($D444:AJ444),INDEX($D$437:$W$437,,$C444)/$F$425)))</f>
        <v>0</v>
      </c>
      <c r="AL444" s="7">
        <f>IF($F$425="n/a",0,IF(AL$3&lt;=$C444,0,IF(AL$3&gt;($F$425+$C444),INDEX($D$437:$W$437,,$C444)-SUM($D444:AK444),INDEX($D$437:$W$437,,$C444)/$F$425)))</f>
        <v>0</v>
      </c>
      <c r="AM444" s="7">
        <f>IF($F$425="n/a",0,IF(AM$3&lt;=$C444,0,IF(AM$3&gt;($F$425+$C444),INDEX($D$437:$W$437,,$C444)-SUM($D444:AL444),INDEX($D$437:$W$437,,$C444)/$F$425)))</f>
        <v>0</v>
      </c>
      <c r="AN444" s="7">
        <f>IF($F$425="n/a",0,IF(AN$3&lt;=$C444,0,IF(AN$3&gt;($F$425+$C444),INDEX($D$437:$W$437,,$C444)-SUM($D444:AM444),INDEX($D$437:$W$437,,$C444)/$F$425)))</f>
        <v>0</v>
      </c>
      <c r="AO444" s="7">
        <f>IF($F$425="n/a",0,IF(AO$3&lt;=$C444,0,IF(AO$3&gt;($F$425+$C444),INDEX($D$437:$W$437,,$C444)-SUM($D444:AN444),INDEX($D$437:$W$437,,$C444)/$F$425)))</f>
        <v>0</v>
      </c>
      <c r="AP444" s="7">
        <f>IF($F$425="n/a",0,IF(AP$3&lt;=$C444,0,IF(AP$3&gt;($F$425+$C444),INDEX($D$437:$W$437,,$C444)-SUM($D444:AO444),INDEX($D$437:$W$437,,$C444)/$F$425)))</f>
        <v>0</v>
      </c>
      <c r="AQ444" s="7">
        <f>IF($F$425="n/a",0,IF(AQ$3&lt;=$C444,0,IF(AQ$3&gt;($F$425+$C444),INDEX($D$437:$W$437,,$C444)-SUM($D444:AP444),INDEX($D$437:$W$437,,$C444)/$F$425)))</f>
        <v>0</v>
      </c>
      <c r="AR444" s="7">
        <f>IF($F$425="n/a",0,IF(AR$3&lt;=$C444,0,IF(AR$3&gt;($F$425+$C444),INDEX($D$437:$W$437,,$C444)-SUM($D444:AQ444),INDEX($D$437:$W$437,,$C444)/$F$425)))</f>
        <v>0</v>
      </c>
      <c r="AS444" s="7">
        <f>IF($F$425="n/a",0,IF(AS$3&lt;=$C444,0,IF(AS$3&gt;($F$425+$C444),INDEX($D$437:$W$437,,$C444)-SUM($D444:AR444),INDEX($D$437:$W$437,,$C444)/$F$425)))</f>
        <v>0</v>
      </c>
      <c r="AT444" s="7">
        <f>IF($F$425="n/a",0,IF(AT$3&lt;=$C444,0,IF(AT$3&gt;($F$425+$C444),INDEX($D$437:$W$437,,$C444)-SUM($D444:AS444),INDEX($D$437:$W$437,,$C444)/$F$425)))</f>
        <v>0</v>
      </c>
      <c r="AU444" s="7">
        <f>IF($F$425="n/a",0,IF(AU$3&lt;=$C444,0,IF(AU$3&gt;($F$425+$C444),INDEX($D$437:$W$437,,$C444)-SUM($D444:AT444),INDEX($D$437:$W$437,,$C444)/$F$425)))</f>
        <v>0</v>
      </c>
      <c r="AV444" s="7">
        <f>IF($F$425="n/a",0,IF(AV$3&lt;=$C444,0,IF(AV$3&gt;($F$425+$C444),INDEX($D$437:$W$437,,$C444)-SUM($D444:AU444),INDEX($D$437:$W$437,,$C444)/$F$425)))</f>
        <v>0</v>
      </c>
      <c r="AW444" s="7">
        <f>IF($F$425="n/a",0,IF(AW$3&lt;=$C444,0,IF(AW$3&gt;($F$425+$C444),INDEX($D$437:$W$437,,$C444)-SUM($D444:AV444),INDEX($D$437:$W$437,,$C444)/$F$425)))</f>
        <v>0</v>
      </c>
      <c r="AX444" s="7">
        <f>IF($F$425="n/a",0,IF(AX$3&lt;=$C444,0,IF(AX$3&gt;($F$425+$C444),INDEX($D$437:$W$437,,$C444)-SUM($D444:AW444),INDEX($D$437:$W$437,,$C444)/$F$425)))</f>
        <v>0</v>
      </c>
      <c r="AY444" s="7">
        <f>IF($F$425="n/a",0,IF(AY$3&lt;=$C444,0,IF(AY$3&gt;($F$425+$C444),INDEX($D$437:$W$437,,$C444)-SUM($D444:AX444),INDEX($D$437:$W$437,,$C444)/$F$425)))</f>
        <v>0</v>
      </c>
      <c r="AZ444" s="7">
        <f>IF($F$425="n/a",0,IF(AZ$3&lt;=$C444,0,IF(AZ$3&gt;($F$425+$C444),INDEX($D$437:$W$437,,$C444)-SUM($D444:AY444),INDEX($D$437:$W$437,,$C444)/$F$425)))</f>
        <v>0</v>
      </c>
      <c r="BA444" s="7">
        <f>IF($F$425="n/a",0,IF(BA$3&lt;=$C444,0,IF(BA$3&gt;($F$425+$C444),INDEX($D$437:$W$437,,$C444)-SUM($D444:AZ444),INDEX($D$437:$W$437,,$C444)/$F$425)))</f>
        <v>0</v>
      </c>
      <c r="BB444" s="7">
        <f>IF($F$425="n/a",0,IF(BB$3&lt;=$C444,0,IF(BB$3&gt;($F$425+$C444),INDEX($D$437:$W$437,,$C444)-SUM($D444:BA444),INDEX($D$437:$W$437,,$C444)/$F$425)))</f>
        <v>0</v>
      </c>
      <c r="BC444" s="7">
        <f>IF($F$425="n/a",0,IF(BC$3&lt;=$C444,0,IF(BC$3&gt;($F$425+$C444),INDEX($D$437:$W$437,,$C444)-SUM($D444:BB444),INDEX($D$437:$W$437,,$C444)/$F$425)))</f>
        <v>0</v>
      </c>
      <c r="BD444" s="7">
        <f>IF($F$425="n/a",0,IF(BD$3&lt;=$C444,0,IF(BD$3&gt;($F$425+$C444),INDEX($D$437:$W$437,,$C444)-SUM($D444:BC444),INDEX($D$437:$W$437,,$C444)/$F$425)))</f>
        <v>0</v>
      </c>
      <c r="BE444" s="7">
        <f>IF($F$425="n/a",0,IF(BE$3&lt;=$C444,0,IF(BE$3&gt;($F$425+$C444),INDEX($D$437:$W$437,,$C444)-SUM($D444:BD444),INDEX($D$437:$W$437,,$C444)/$F$425)))</f>
        <v>0</v>
      </c>
      <c r="BF444" s="7">
        <f>IF($F$425="n/a",0,IF(BF$3&lt;=$C444,0,IF(BF$3&gt;($F$425+$C444),INDEX($D$437:$W$437,,$C444)-SUM($D444:BE444),INDEX($D$437:$W$437,,$C444)/$F$425)))</f>
        <v>0</v>
      </c>
      <c r="BG444" s="7">
        <f>IF($F$425="n/a",0,IF(BG$3&lt;=$C444,0,IF(BG$3&gt;($F$425+$C444),INDEX($D$437:$W$437,,$C444)-SUM($D444:BF444),INDEX($D$437:$W$437,,$C444)/$F$425)))</f>
        <v>0</v>
      </c>
      <c r="BH444" s="7">
        <f>IF($F$425="n/a",0,IF(BH$3&lt;=$C444,0,IF(BH$3&gt;($F$425+$C444),INDEX($D$437:$W$437,,$C444)-SUM($D444:BG444),INDEX($D$437:$W$437,,$C444)/$F$425)))</f>
        <v>0</v>
      </c>
      <c r="BI444" s="7">
        <f>IF($F$425="n/a",0,IF(BI$3&lt;=$C444,0,IF(BI$3&gt;($F$425+$C444),INDEX($D$437:$W$437,,$C444)-SUM($D444:BH444),INDEX($D$437:$W$437,,$C444)/$F$425)))</f>
        <v>0</v>
      </c>
      <c r="BJ444" s="7">
        <f>IF($F$425="n/a",0,IF(BJ$3&lt;=$C444,0,IF(BJ$3&gt;($F$425+$C444),INDEX($D$437:$W$437,,$C444)-SUM($D444:BI444),INDEX($D$437:$W$437,,$C444)/$F$425)))</f>
        <v>0</v>
      </c>
      <c r="BK444" s="7">
        <f>IF($F$425="n/a",0,IF(BK$3&lt;=$C444,0,IF(BK$3&gt;($F$425+$C444),INDEX($D$437:$W$437,,$C444)-SUM($D444:BJ444),INDEX($D$437:$W$437,,$C444)/$F$425)))</f>
        <v>0</v>
      </c>
    </row>
    <row r="445" spans="2:63" hidden="1" outlineLevel="1">
      <c r="B445" s="14">
        <v>2018</v>
      </c>
      <c r="C445">
        <v>6</v>
      </c>
      <c r="D445" s="7"/>
      <c r="E445" s="7">
        <f>IF($F$425="n/a",0,IF(E$3&lt;=$C445,0,IF(E$3&gt;($F$425+$C445),INDEX($D$437:$W$437,,$C445)-SUM($D445:D445),INDEX($D$437:$W$437,,$C445)/$F$425)))</f>
        <v>0</v>
      </c>
      <c r="F445" s="7">
        <f>IF($F$425="n/a",0,IF(F$3&lt;=$C445,0,IF(F$3&gt;($F$425+$C445),INDEX($D$437:$W$437,,$C445)-SUM($D445:E445),INDEX($D$437:$W$437,,$C445)/$F$425)))</f>
        <v>0</v>
      </c>
      <c r="G445" s="7">
        <f>IF($F$425="n/a",0,IF(G$3&lt;=$C445,0,IF(G$3&gt;($F$425+$C445),INDEX($D$437:$W$437,,$C445)-SUM($D445:F445),INDEX($D$437:$W$437,,$C445)/$F$425)))</f>
        <v>0</v>
      </c>
      <c r="H445" s="10">
        <f>IF($F$425="n/a",0,IF(H$3&lt;=$C445,0,IF(H$3&gt;($F$425+$C445),INDEX($D$437:$W$437,,$C445)-SUM($D445:G445),INDEX($D$437:$W$437,,$C445)/$F$425)))</f>
        <v>0</v>
      </c>
      <c r="I445" s="11">
        <f>IF($F$425="n/a",0,IF(I$3&lt;=$C445,0,IF(I$3&gt;($F$425+$C445),INDEX($D$437:$W$437,,$C445)-SUM($D445:H445),INDEX($D$437:$W$437,,$C445)/$F$425)))</f>
        <v>0</v>
      </c>
      <c r="J445" s="7">
        <f>IF($F$425="n/a",0,IF(J$3&lt;=$C445,0,IF(J$3&gt;($F$425+$C445),INDEX($D$437:$W$437,,$C445)-SUM($D445:I445),INDEX($D$437:$W$437,,$C445)/$F$425)))</f>
        <v>0</v>
      </c>
      <c r="K445" s="7">
        <f>IF($F$425="n/a",0,IF(K$3&lt;=$C445,0,IF(K$3&gt;($F$425+$C445),INDEX($D$437:$W$437,,$C445)-SUM($D445:J445),INDEX($D$437:$W$437,,$C445)/$F$425)))</f>
        <v>0</v>
      </c>
      <c r="L445" s="7">
        <f>IF($F$425="n/a",0,IF(L$3&lt;=$C445,0,IF(L$3&gt;($F$425+$C445),INDEX($D$437:$W$437,,$C445)-SUM($D445:K445),INDEX($D$437:$W$437,,$C445)/$F$425)))</f>
        <v>0</v>
      </c>
      <c r="M445" s="7">
        <f>IF($F$425="n/a",0,IF(M$3&lt;=$C445,0,IF(M$3&gt;($F$425+$C445),INDEX($D$437:$W$437,,$C445)-SUM($D445:L445),INDEX($D$437:$W$437,,$C445)/$F$425)))</f>
        <v>0</v>
      </c>
      <c r="N445" s="7">
        <f>IF($F$425="n/a",0,IF(N$3&lt;=$C445,0,IF(N$3&gt;($F$425+$C445),INDEX($D$437:$W$437,,$C445)-SUM($D445:M445),INDEX($D$437:$W$437,,$C445)/$F$425)))</f>
        <v>0</v>
      </c>
      <c r="O445" s="7">
        <f>IF($F$425="n/a",0,IF(O$3&lt;=$C445,0,IF(O$3&gt;($F$425+$C445),INDEX($D$437:$W$437,,$C445)-SUM($D445:N445),INDEX($D$437:$W$437,,$C445)/$F$425)))</f>
        <v>0</v>
      </c>
      <c r="P445" s="7">
        <f>IF($F$425="n/a",0,IF(P$3&lt;=$C445,0,IF(P$3&gt;($F$425+$C445),INDEX($D$437:$W$437,,$C445)-SUM($D445:O445),INDEX($D$437:$W$437,,$C445)/$F$425)))</f>
        <v>0</v>
      </c>
      <c r="Q445" s="7">
        <f>IF($F$425="n/a",0,IF(Q$3&lt;=$C445,0,IF(Q$3&gt;($F$425+$C445),INDEX($D$437:$W$437,,$C445)-SUM($D445:P445),INDEX($D$437:$W$437,,$C445)/$F$425)))</f>
        <v>0</v>
      </c>
      <c r="R445" s="7">
        <f>IF($F$425="n/a",0,IF(R$3&lt;=$C445,0,IF(R$3&gt;($F$425+$C445),INDEX($D$437:$W$437,,$C445)-SUM($D445:Q445),INDEX($D$437:$W$437,,$C445)/$F$425)))</f>
        <v>0</v>
      </c>
      <c r="S445" s="7">
        <f>IF($F$425="n/a",0,IF(S$3&lt;=$C445,0,IF(S$3&gt;($F$425+$C445),INDEX($D$437:$W$437,,$C445)-SUM($D445:R445),INDEX($D$437:$W$437,,$C445)/$F$425)))</f>
        <v>0</v>
      </c>
      <c r="T445" s="7">
        <f>IF($F$425="n/a",0,IF(T$3&lt;=$C445,0,IF(T$3&gt;($F$425+$C445),INDEX($D$437:$W$437,,$C445)-SUM($D445:S445),INDEX($D$437:$W$437,,$C445)/$F$425)))</f>
        <v>0</v>
      </c>
      <c r="U445" s="7">
        <f>IF($F$425="n/a",0,IF(U$3&lt;=$C445,0,IF(U$3&gt;($F$425+$C445),INDEX($D$437:$W$437,,$C445)-SUM($D445:T445),INDEX($D$437:$W$437,,$C445)/$F$425)))</f>
        <v>0</v>
      </c>
      <c r="V445" s="7">
        <f>IF($F$425="n/a",0,IF(V$3&lt;=$C445,0,IF(V$3&gt;($F$425+$C445),INDEX($D$437:$W$437,,$C445)-SUM($D445:U445),INDEX($D$437:$W$437,,$C445)/$F$425)))</f>
        <v>0</v>
      </c>
      <c r="W445" s="7">
        <f>IF($F$425="n/a",0,IF(W$3&lt;=$C445,0,IF(W$3&gt;($F$425+$C445),INDEX($D$437:$W$437,,$C445)-SUM($D445:V445),INDEX($D$437:$W$437,,$C445)/$F$425)))</f>
        <v>0</v>
      </c>
      <c r="X445" s="7">
        <f>IF($F$425="n/a",0,IF(X$3&lt;=$C445,0,IF(X$3&gt;($F$425+$C445),INDEX($D$437:$W$437,,$C445)-SUM($D445:W445),INDEX($D$437:$W$437,,$C445)/$F$425)))</f>
        <v>0</v>
      </c>
      <c r="Y445" s="7">
        <f>IF($F$425="n/a",0,IF(Y$3&lt;=$C445,0,IF(Y$3&gt;($F$425+$C445),INDEX($D$437:$W$437,,$C445)-SUM($D445:X445),INDEX($D$437:$W$437,,$C445)/$F$425)))</f>
        <v>0</v>
      </c>
      <c r="Z445" s="7">
        <f>IF($F$425="n/a",0,IF(Z$3&lt;=$C445,0,IF(Z$3&gt;($F$425+$C445),INDEX($D$437:$W$437,,$C445)-SUM($D445:Y445),INDEX($D$437:$W$437,,$C445)/$F$425)))</f>
        <v>0</v>
      </c>
      <c r="AA445" s="7">
        <f>IF($F$425="n/a",0,IF(AA$3&lt;=$C445,0,IF(AA$3&gt;($F$425+$C445),INDEX($D$437:$W$437,,$C445)-SUM($D445:Z445),INDEX($D$437:$W$437,,$C445)/$F$425)))</f>
        <v>0</v>
      </c>
      <c r="AB445" s="7">
        <f>IF($F$425="n/a",0,IF(AB$3&lt;=$C445,0,IF(AB$3&gt;($F$425+$C445),INDEX($D$437:$W$437,,$C445)-SUM($D445:AA445),INDEX($D$437:$W$437,,$C445)/$F$425)))</f>
        <v>0</v>
      </c>
      <c r="AC445" s="7">
        <f>IF($F$425="n/a",0,IF(AC$3&lt;=$C445,0,IF(AC$3&gt;($F$425+$C445),INDEX($D$437:$W$437,,$C445)-SUM($D445:AB445),INDEX($D$437:$W$437,,$C445)/$F$425)))</f>
        <v>0</v>
      </c>
      <c r="AD445" s="7">
        <f>IF($F$425="n/a",0,IF(AD$3&lt;=$C445,0,IF(AD$3&gt;($F$425+$C445),INDEX($D$437:$W$437,,$C445)-SUM($D445:AC445),INDEX($D$437:$W$437,,$C445)/$F$425)))</f>
        <v>0</v>
      </c>
      <c r="AE445" s="7">
        <f>IF($F$425="n/a",0,IF(AE$3&lt;=$C445,0,IF(AE$3&gt;($F$425+$C445),INDEX($D$437:$W$437,,$C445)-SUM($D445:AD445),INDEX($D$437:$W$437,,$C445)/$F$425)))</f>
        <v>0</v>
      </c>
      <c r="AF445" s="7">
        <f>IF($F$425="n/a",0,IF(AF$3&lt;=$C445,0,IF(AF$3&gt;($F$425+$C445),INDEX($D$437:$W$437,,$C445)-SUM($D445:AE445),INDEX($D$437:$W$437,,$C445)/$F$425)))</f>
        <v>0</v>
      </c>
      <c r="AG445" s="7">
        <f>IF($F$425="n/a",0,IF(AG$3&lt;=$C445,0,IF(AG$3&gt;($F$425+$C445),INDEX($D$437:$W$437,,$C445)-SUM($D445:AF445),INDEX($D$437:$W$437,,$C445)/$F$425)))</f>
        <v>0</v>
      </c>
      <c r="AH445" s="7">
        <f>IF($F$425="n/a",0,IF(AH$3&lt;=$C445,0,IF(AH$3&gt;($F$425+$C445),INDEX($D$437:$W$437,,$C445)-SUM($D445:AG445),INDEX($D$437:$W$437,,$C445)/$F$425)))</f>
        <v>0</v>
      </c>
      <c r="AI445" s="7">
        <f>IF($F$425="n/a",0,IF(AI$3&lt;=$C445,0,IF(AI$3&gt;($F$425+$C445),INDEX($D$437:$W$437,,$C445)-SUM($D445:AH445),INDEX($D$437:$W$437,,$C445)/$F$425)))</f>
        <v>0</v>
      </c>
      <c r="AJ445" s="7">
        <f>IF($F$425="n/a",0,IF(AJ$3&lt;=$C445,0,IF(AJ$3&gt;($F$425+$C445),INDEX($D$437:$W$437,,$C445)-SUM($D445:AI445),INDEX($D$437:$W$437,,$C445)/$F$425)))</f>
        <v>0</v>
      </c>
      <c r="AK445" s="7">
        <f>IF($F$425="n/a",0,IF(AK$3&lt;=$C445,0,IF(AK$3&gt;($F$425+$C445),INDEX($D$437:$W$437,,$C445)-SUM($D445:AJ445),INDEX($D$437:$W$437,,$C445)/$F$425)))</f>
        <v>0</v>
      </c>
      <c r="AL445" s="7">
        <f>IF($F$425="n/a",0,IF(AL$3&lt;=$C445,0,IF(AL$3&gt;($F$425+$C445),INDEX($D$437:$W$437,,$C445)-SUM($D445:AK445),INDEX($D$437:$W$437,,$C445)/$F$425)))</f>
        <v>0</v>
      </c>
      <c r="AM445" s="7">
        <f>IF($F$425="n/a",0,IF(AM$3&lt;=$C445,0,IF(AM$3&gt;($F$425+$C445),INDEX($D$437:$W$437,,$C445)-SUM($D445:AL445),INDEX($D$437:$W$437,,$C445)/$F$425)))</f>
        <v>0</v>
      </c>
      <c r="AN445" s="7">
        <f>IF($F$425="n/a",0,IF(AN$3&lt;=$C445,0,IF(AN$3&gt;($F$425+$C445),INDEX($D$437:$W$437,,$C445)-SUM($D445:AM445),INDEX($D$437:$W$437,,$C445)/$F$425)))</f>
        <v>0</v>
      </c>
      <c r="AO445" s="7">
        <f>IF($F$425="n/a",0,IF(AO$3&lt;=$C445,0,IF(AO$3&gt;($F$425+$C445),INDEX($D$437:$W$437,,$C445)-SUM($D445:AN445),INDEX($D$437:$W$437,,$C445)/$F$425)))</f>
        <v>0</v>
      </c>
      <c r="AP445" s="7">
        <f>IF($F$425="n/a",0,IF(AP$3&lt;=$C445,0,IF(AP$3&gt;($F$425+$C445),INDEX($D$437:$W$437,,$C445)-SUM($D445:AO445),INDEX($D$437:$W$437,,$C445)/$F$425)))</f>
        <v>0</v>
      </c>
      <c r="AQ445" s="7">
        <f>IF($F$425="n/a",0,IF(AQ$3&lt;=$C445,0,IF(AQ$3&gt;($F$425+$C445),INDEX($D$437:$W$437,,$C445)-SUM($D445:AP445),INDEX($D$437:$W$437,,$C445)/$F$425)))</f>
        <v>0</v>
      </c>
      <c r="AR445" s="7">
        <f>IF($F$425="n/a",0,IF(AR$3&lt;=$C445,0,IF(AR$3&gt;($F$425+$C445),INDEX($D$437:$W$437,,$C445)-SUM($D445:AQ445),INDEX($D$437:$W$437,,$C445)/$F$425)))</f>
        <v>0</v>
      </c>
      <c r="AS445" s="7">
        <f>IF($F$425="n/a",0,IF(AS$3&lt;=$C445,0,IF(AS$3&gt;($F$425+$C445),INDEX($D$437:$W$437,,$C445)-SUM($D445:AR445),INDEX($D$437:$W$437,,$C445)/$F$425)))</f>
        <v>0</v>
      </c>
      <c r="AT445" s="7">
        <f>IF($F$425="n/a",0,IF(AT$3&lt;=$C445,0,IF(AT$3&gt;($F$425+$C445),INDEX($D$437:$W$437,,$C445)-SUM($D445:AS445),INDEX($D$437:$W$437,,$C445)/$F$425)))</f>
        <v>0</v>
      </c>
      <c r="AU445" s="7">
        <f>IF($F$425="n/a",0,IF(AU$3&lt;=$C445,0,IF(AU$3&gt;($F$425+$C445),INDEX($D$437:$W$437,,$C445)-SUM($D445:AT445),INDEX($D$437:$W$437,,$C445)/$F$425)))</f>
        <v>0</v>
      </c>
      <c r="AV445" s="7">
        <f>IF($F$425="n/a",0,IF(AV$3&lt;=$C445,0,IF(AV$3&gt;($F$425+$C445),INDEX($D$437:$W$437,,$C445)-SUM($D445:AU445),INDEX($D$437:$W$437,,$C445)/$F$425)))</f>
        <v>0</v>
      </c>
      <c r="AW445" s="7">
        <f>IF($F$425="n/a",0,IF(AW$3&lt;=$C445,0,IF(AW$3&gt;($F$425+$C445),INDEX($D$437:$W$437,,$C445)-SUM($D445:AV445),INDEX($D$437:$W$437,,$C445)/$F$425)))</f>
        <v>0</v>
      </c>
      <c r="AX445" s="7">
        <f>IF($F$425="n/a",0,IF(AX$3&lt;=$C445,0,IF(AX$3&gt;($F$425+$C445),INDEX($D$437:$W$437,,$C445)-SUM($D445:AW445),INDEX($D$437:$W$437,,$C445)/$F$425)))</f>
        <v>0</v>
      </c>
      <c r="AY445" s="7">
        <f>IF($F$425="n/a",0,IF(AY$3&lt;=$C445,0,IF(AY$3&gt;($F$425+$C445),INDEX($D$437:$W$437,,$C445)-SUM($D445:AX445),INDEX($D$437:$W$437,,$C445)/$F$425)))</f>
        <v>0</v>
      </c>
      <c r="AZ445" s="7">
        <f>IF($F$425="n/a",0,IF(AZ$3&lt;=$C445,0,IF(AZ$3&gt;($F$425+$C445),INDEX($D$437:$W$437,,$C445)-SUM($D445:AY445),INDEX($D$437:$W$437,,$C445)/$F$425)))</f>
        <v>0</v>
      </c>
      <c r="BA445" s="7">
        <f>IF($F$425="n/a",0,IF(BA$3&lt;=$C445,0,IF(BA$3&gt;($F$425+$C445),INDEX($D$437:$W$437,,$C445)-SUM($D445:AZ445),INDEX($D$437:$W$437,,$C445)/$F$425)))</f>
        <v>0</v>
      </c>
      <c r="BB445" s="7">
        <f>IF($F$425="n/a",0,IF(BB$3&lt;=$C445,0,IF(BB$3&gt;($F$425+$C445),INDEX($D$437:$W$437,,$C445)-SUM($D445:BA445),INDEX($D$437:$W$437,,$C445)/$F$425)))</f>
        <v>0</v>
      </c>
      <c r="BC445" s="7">
        <f>IF($F$425="n/a",0,IF(BC$3&lt;=$C445,0,IF(BC$3&gt;($F$425+$C445),INDEX($D$437:$W$437,,$C445)-SUM($D445:BB445),INDEX($D$437:$W$437,,$C445)/$F$425)))</f>
        <v>0</v>
      </c>
      <c r="BD445" s="7">
        <f>IF($F$425="n/a",0,IF(BD$3&lt;=$C445,0,IF(BD$3&gt;($F$425+$C445),INDEX($D$437:$W$437,,$C445)-SUM($D445:BC445),INDEX($D$437:$W$437,,$C445)/$F$425)))</f>
        <v>0</v>
      </c>
      <c r="BE445" s="7">
        <f>IF($F$425="n/a",0,IF(BE$3&lt;=$C445,0,IF(BE$3&gt;($F$425+$C445),INDEX($D$437:$W$437,,$C445)-SUM($D445:BD445),INDEX($D$437:$W$437,,$C445)/$F$425)))</f>
        <v>0</v>
      </c>
      <c r="BF445" s="7">
        <f>IF($F$425="n/a",0,IF(BF$3&lt;=$C445,0,IF(BF$3&gt;($F$425+$C445),INDEX($D$437:$W$437,,$C445)-SUM($D445:BE445),INDEX($D$437:$W$437,,$C445)/$F$425)))</f>
        <v>0</v>
      </c>
      <c r="BG445" s="7">
        <f>IF($F$425="n/a",0,IF(BG$3&lt;=$C445,0,IF(BG$3&gt;($F$425+$C445),INDEX($D$437:$W$437,,$C445)-SUM($D445:BF445),INDEX($D$437:$W$437,,$C445)/$F$425)))</f>
        <v>0</v>
      </c>
      <c r="BH445" s="7">
        <f>IF($F$425="n/a",0,IF(BH$3&lt;=$C445,0,IF(BH$3&gt;($F$425+$C445),INDEX($D$437:$W$437,,$C445)-SUM($D445:BG445),INDEX($D$437:$W$437,,$C445)/$F$425)))</f>
        <v>0</v>
      </c>
      <c r="BI445" s="7">
        <f>IF($F$425="n/a",0,IF(BI$3&lt;=$C445,0,IF(BI$3&gt;($F$425+$C445),INDEX($D$437:$W$437,,$C445)-SUM($D445:BH445),INDEX($D$437:$W$437,,$C445)/$F$425)))</f>
        <v>0</v>
      </c>
      <c r="BJ445" s="7">
        <f>IF($F$425="n/a",0,IF(BJ$3&lt;=$C445,0,IF(BJ$3&gt;($F$425+$C445),INDEX($D$437:$W$437,,$C445)-SUM($D445:BI445),INDEX($D$437:$W$437,,$C445)/$F$425)))</f>
        <v>0</v>
      </c>
      <c r="BK445" s="7">
        <f>IF($F$425="n/a",0,IF(BK$3&lt;=$C445,0,IF(BK$3&gt;($F$425+$C445),INDEX($D$437:$W$437,,$C445)-SUM($D445:BJ445),INDEX($D$437:$W$437,,$C445)/$F$425)))</f>
        <v>0</v>
      </c>
    </row>
    <row r="446" spans="2:63" hidden="1" outlineLevel="1">
      <c r="B446" s="14">
        <v>2019</v>
      </c>
      <c r="C446">
        <v>7</v>
      </c>
      <c r="D446" s="7"/>
      <c r="E446" s="7">
        <f>IF($F$425="n/a",0,IF(E$3&lt;=$C446,0,IF(E$3&gt;($F$425+$C446),INDEX($D$437:$W$437,,$C446)-SUM($D446:D446),INDEX($D$437:$W$437,,$C446)/$F$425)))</f>
        <v>0</v>
      </c>
      <c r="F446" s="7">
        <f>IF($F$425="n/a",0,IF(F$3&lt;=$C446,0,IF(F$3&gt;($F$425+$C446),INDEX($D$437:$W$437,,$C446)-SUM($D446:E446),INDEX($D$437:$W$437,,$C446)/$F$425)))</f>
        <v>0</v>
      </c>
      <c r="G446" s="7">
        <f>IF($F$425="n/a",0,IF(G$3&lt;=$C446,0,IF(G$3&gt;($F$425+$C446),INDEX($D$437:$W$437,,$C446)-SUM($D446:F446),INDEX($D$437:$W$437,,$C446)/$F$425)))</f>
        <v>0</v>
      </c>
      <c r="H446" s="10">
        <f>IF($F$425="n/a",0,IF(H$3&lt;=$C446,0,IF(H$3&gt;($F$425+$C446),INDEX($D$437:$W$437,,$C446)-SUM($D446:G446),INDEX($D$437:$W$437,,$C446)/$F$425)))</f>
        <v>0</v>
      </c>
      <c r="I446" s="11">
        <f>IF($F$425="n/a",0,IF(I$3&lt;=$C446,0,IF(I$3&gt;($F$425+$C446),INDEX($D$437:$W$437,,$C446)-SUM($D446:H446),INDEX($D$437:$W$437,,$C446)/$F$425)))</f>
        <v>0</v>
      </c>
      <c r="J446" s="7">
        <f>IF($F$425="n/a",0,IF(J$3&lt;=$C446,0,IF(J$3&gt;($F$425+$C446),INDEX($D$437:$W$437,,$C446)-SUM($D446:I446),INDEX($D$437:$W$437,,$C446)/$F$425)))</f>
        <v>0</v>
      </c>
      <c r="K446" s="7">
        <f>IF($F$425="n/a",0,IF(K$3&lt;=$C446,0,IF(K$3&gt;($F$425+$C446),INDEX($D$437:$W$437,,$C446)-SUM($D446:J446),INDEX($D$437:$W$437,,$C446)/$F$425)))</f>
        <v>0</v>
      </c>
      <c r="L446" s="7">
        <f>IF($F$425="n/a",0,IF(L$3&lt;=$C446,0,IF(L$3&gt;($F$425+$C446),INDEX($D$437:$W$437,,$C446)-SUM($D446:K446),INDEX($D$437:$W$437,,$C446)/$F$425)))</f>
        <v>0</v>
      </c>
      <c r="M446" s="7">
        <f>IF($F$425="n/a",0,IF(M$3&lt;=$C446,0,IF(M$3&gt;($F$425+$C446),INDEX($D$437:$W$437,,$C446)-SUM($D446:L446),INDEX($D$437:$W$437,,$C446)/$F$425)))</f>
        <v>0</v>
      </c>
      <c r="N446" s="7">
        <f>IF($F$425="n/a",0,IF(N$3&lt;=$C446,0,IF(N$3&gt;($F$425+$C446),INDEX($D$437:$W$437,,$C446)-SUM($D446:M446),INDEX($D$437:$W$437,,$C446)/$F$425)))</f>
        <v>0</v>
      </c>
      <c r="O446" s="7">
        <f>IF($F$425="n/a",0,IF(O$3&lt;=$C446,0,IF(O$3&gt;($F$425+$C446),INDEX($D$437:$W$437,,$C446)-SUM($D446:N446),INDEX($D$437:$W$437,,$C446)/$F$425)))</f>
        <v>0</v>
      </c>
      <c r="P446" s="7">
        <f>IF($F$425="n/a",0,IF(P$3&lt;=$C446,0,IF(P$3&gt;($F$425+$C446),INDEX($D$437:$W$437,,$C446)-SUM($D446:O446),INDEX($D$437:$W$437,,$C446)/$F$425)))</f>
        <v>0</v>
      </c>
      <c r="Q446" s="7">
        <f>IF($F$425="n/a",0,IF(Q$3&lt;=$C446,0,IF(Q$3&gt;($F$425+$C446),INDEX($D$437:$W$437,,$C446)-SUM($D446:P446),INDEX($D$437:$W$437,,$C446)/$F$425)))</f>
        <v>0</v>
      </c>
      <c r="R446" s="7">
        <f>IF($F$425="n/a",0,IF(R$3&lt;=$C446,0,IF(R$3&gt;($F$425+$C446),INDEX($D$437:$W$437,,$C446)-SUM($D446:Q446),INDEX($D$437:$W$437,,$C446)/$F$425)))</f>
        <v>0</v>
      </c>
      <c r="S446" s="7">
        <f>IF($F$425="n/a",0,IF(S$3&lt;=$C446,0,IF(S$3&gt;($F$425+$C446),INDEX($D$437:$W$437,,$C446)-SUM($D446:R446),INDEX($D$437:$W$437,,$C446)/$F$425)))</f>
        <v>0</v>
      </c>
      <c r="T446" s="7">
        <f>IF($F$425="n/a",0,IF(T$3&lt;=$C446,0,IF(T$3&gt;($F$425+$C446),INDEX($D$437:$W$437,,$C446)-SUM($D446:S446),INDEX($D$437:$W$437,,$C446)/$F$425)))</f>
        <v>0</v>
      </c>
      <c r="U446" s="7">
        <f>IF($F$425="n/a",0,IF(U$3&lt;=$C446,0,IF(U$3&gt;($F$425+$C446),INDEX($D$437:$W$437,,$C446)-SUM($D446:T446),INDEX($D$437:$W$437,,$C446)/$F$425)))</f>
        <v>0</v>
      </c>
      <c r="V446" s="7">
        <f>IF($F$425="n/a",0,IF(V$3&lt;=$C446,0,IF(V$3&gt;($F$425+$C446),INDEX($D$437:$W$437,,$C446)-SUM($D446:U446),INDEX($D$437:$W$437,,$C446)/$F$425)))</f>
        <v>0</v>
      </c>
      <c r="W446" s="7">
        <f>IF($F$425="n/a",0,IF(W$3&lt;=$C446,0,IF(W$3&gt;($F$425+$C446),INDEX($D$437:$W$437,,$C446)-SUM($D446:V446),INDEX($D$437:$W$437,,$C446)/$F$425)))</f>
        <v>0</v>
      </c>
      <c r="X446" s="7">
        <f>IF($F$425="n/a",0,IF(X$3&lt;=$C446,0,IF(X$3&gt;($F$425+$C446),INDEX($D$437:$W$437,,$C446)-SUM($D446:W446),INDEX($D$437:$W$437,,$C446)/$F$425)))</f>
        <v>0</v>
      </c>
      <c r="Y446" s="7">
        <f>IF($F$425="n/a",0,IF(Y$3&lt;=$C446,0,IF(Y$3&gt;($F$425+$C446),INDEX($D$437:$W$437,,$C446)-SUM($D446:X446),INDEX($D$437:$W$437,,$C446)/$F$425)))</f>
        <v>0</v>
      </c>
      <c r="Z446" s="7">
        <f>IF($F$425="n/a",0,IF(Z$3&lt;=$C446,0,IF(Z$3&gt;($F$425+$C446),INDEX($D$437:$W$437,,$C446)-SUM($D446:Y446),INDEX($D$437:$W$437,,$C446)/$F$425)))</f>
        <v>0</v>
      </c>
      <c r="AA446" s="7">
        <f>IF($F$425="n/a",0,IF(AA$3&lt;=$C446,0,IF(AA$3&gt;($F$425+$C446),INDEX($D$437:$W$437,,$C446)-SUM($D446:Z446),INDEX($D$437:$W$437,,$C446)/$F$425)))</f>
        <v>0</v>
      </c>
      <c r="AB446" s="7">
        <f>IF($F$425="n/a",0,IF(AB$3&lt;=$C446,0,IF(AB$3&gt;($F$425+$C446),INDEX($D$437:$W$437,,$C446)-SUM($D446:AA446),INDEX($D$437:$W$437,,$C446)/$F$425)))</f>
        <v>0</v>
      </c>
      <c r="AC446" s="7">
        <f>IF($F$425="n/a",0,IF(AC$3&lt;=$C446,0,IF(AC$3&gt;($F$425+$C446),INDEX($D$437:$W$437,,$C446)-SUM($D446:AB446),INDEX($D$437:$W$437,,$C446)/$F$425)))</f>
        <v>0</v>
      </c>
      <c r="AD446" s="7">
        <f>IF($F$425="n/a",0,IF(AD$3&lt;=$C446,0,IF(AD$3&gt;($F$425+$C446),INDEX($D$437:$W$437,,$C446)-SUM($D446:AC446),INDEX($D$437:$W$437,,$C446)/$F$425)))</f>
        <v>0</v>
      </c>
      <c r="AE446" s="7">
        <f>IF($F$425="n/a",0,IF(AE$3&lt;=$C446,0,IF(AE$3&gt;($F$425+$C446),INDEX($D$437:$W$437,,$C446)-SUM($D446:AD446),INDEX($D$437:$W$437,,$C446)/$F$425)))</f>
        <v>0</v>
      </c>
      <c r="AF446" s="7">
        <f>IF($F$425="n/a",0,IF(AF$3&lt;=$C446,0,IF(AF$3&gt;($F$425+$C446),INDEX($D$437:$W$437,,$C446)-SUM($D446:AE446),INDEX($D$437:$W$437,,$C446)/$F$425)))</f>
        <v>0</v>
      </c>
      <c r="AG446" s="7">
        <f>IF($F$425="n/a",0,IF(AG$3&lt;=$C446,0,IF(AG$3&gt;($F$425+$C446),INDEX($D$437:$W$437,,$C446)-SUM($D446:AF446),INDEX($D$437:$W$437,,$C446)/$F$425)))</f>
        <v>0</v>
      </c>
      <c r="AH446" s="7">
        <f>IF($F$425="n/a",0,IF(AH$3&lt;=$C446,0,IF(AH$3&gt;($F$425+$C446),INDEX($D$437:$W$437,,$C446)-SUM($D446:AG446),INDEX($D$437:$W$437,,$C446)/$F$425)))</f>
        <v>0</v>
      </c>
      <c r="AI446" s="7">
        <f>IF($F$425="n/a",0,IF(AI$3&lt;=$C446,0,IF(AI$3&gt;($F$425+$C446),INDEX($D$437:$W$437,,$C446)-SUM($D446:AH446),INDEX($D$437:$W$437,,$C446)/$F$425)))</f>
        <v>0</v>
      </c>
      <c r="AJ446" s="7">
        <f>IF($F$425="n/a",0,IF(AJ$3&lt;=$C446,0,IF(AJ$3&gt;($F$425+$C446),INDEX($D$437:$W$437,,$C446)-SUM($D446:AI446),INDEX($D$437:$W$437,,$C446)/$F$425)))</f>
        <v>0</v>
      </c>
      <c r="AK446" s="7">
        <f>IF($F$425="n/a",0,IF(AK$3&lt;=$C446,0,IF(AK$3&gt;($F$425+$C446),INDEX($D$437:$W$437,,$C446)-SUM($D446:AJ446),INDEX($D$437:$W$437,,$C446)/$F$425)))</f>
        <v>0</v>
      </c>
      <c r="AL446" s="7">
        <f>IF($F$425="n/a",0,IF(AL$3&lt;=$C446,0,IF(AL$3&gt;($F$425+$C446),INDEX($D$437:$W$437,,$C446)-SUM($D446:AK446),INDEX($D$437:$W$437,,$C446)/$F$425)))</f>
        <v>0</v>
      </c>
      <c r="AM446" s="7">
        <f>IF($F$425="n/a",0,IF(AM$3&lt;=$C446,0,IF(AM$3&gt;($F$425+$C446),INDEX($D$437:$W$437,,$C446)-SUM($D446:AL446),INDEX($D$437:$W$437,,$C446)/$F$425)))</f>
        <v>0</v>
      </c>
      <c r="AN446" s="7">
        <f>IF($F$425="n/a",0,IF(AN$3&lt;=$C446,0,IF(AN$3&gt;($F$425+$C446),INDEX($D$437:$W$437,,$C446)-SUM($D446:AM446),INDEX($D$437:$W$437,,$C446)/$F$425)))</f>
        <v>0</v>
      </c>
      <c r="AO446" s="7">
        <f>IF($F$425="n/a",0,IF(AO$3&lt;=$C446,0,IF(AO$3&gt;($F$425+$C446),INDEX($D$437:$W$437,,$C446)-SUM($D446:AN446),INDEX($D$437:$W$437,,$C446)/$F$425)))</f>
        <v>0</v>
      </c>
      <c r="AP446" s="7">
        <f>IF($F$425="n/a",0,IF(AP$3&lt;=$C446,0,IF(AP$3&gt;($F$425+$C446),INDEX($D$437:$W$437,,$C446)-SUM($D446:AO446),INDEX($D$437:$W$437,,$C446)/$F$425)))</f>
        <v>0</v>
      </c>
      <c r="AQ446" s="7">
        <f>IF($F$425="n/a",0,IF(AQ$3&lt;=$C446,0,IF(AQ$3&gt;($F$425+$C446),INDEX($D$437:$W$437,,$C446)-SUM($D446:AP446),INDEX($D$437:$W$437,,$C446)/$F$425)))</f>
        <v>0</v>
      </c>
      <c r="AR446" s="7">
        <f>IF($F$425="n/a",0,IF(AR$3&lt;=$C446,0,IF(AR$3&gt;($F$425+$C446),INDEX($D$437:$W$437,,$C446)-SUM($D446:AQ446),INDEX($D$437:$W$437,,$C446)/$F$425)))</f>
        <v>0</v>
      </c>
      <c r="AS446" s="7">
        <f>IF($F$425="n/a",0,IF(AS$3&lt;=$C446,0,IF(AS$3&gt;($F$425+$C446),INDEX($D$437:$W$437,,$C446)-SUM($D446:AR446),INDEX($D$437:$W$437,,$C446)/$F$425)))</f>
        <v>0</v>
      </c>
      <c r="AT446" s="7">
        <f>IF($F$425="n/a",0,IF(AT$3&lt;=$C446,0,IF(AT$3&gt;($F$425+$C446),INDEX($D$437:$W$437,,$C446)-SUM($D446:AS446),INDEX($D$437:$W$437,,$C446)/$F$425)))</f>
        <v>0</v>
      </c>
      <c r="AU446" s="7">
        <f>IF($F$425="n/a",0,IF(AU$3&lt;=$C446,0,IF(AU$3&gt;($F$425+$C446),INDEX($D$437:$W$437,,$C446)-SUM($D446:AT446),INDEX($D$437:$W$437,,$C446)/$F$425)))</f>
        <v>0</v>
      </c>
      <c r="AV446" s="7">
        <f>IF($F$425="n/a",0,IF(AV$3&lt;=$C446,0,IF(AV$3&gt;($F$425+$C446),INDEX($D$437:$W$437,,$C446)-SUM($D446:AU446),INDEX($D$437:$W$437,,$C446)/$F$425)))</f>
        <v>0</v>
      </c>
      <c r="AW446" s="7">
        <f>IF($F$425="n/a",0,IF(AW$3&lt;=$C446,0,IF(AW$3&gt;($F$425+$C446),INDEX($D$437:$W$437,,$C446)-SUM($D446:AV446),INDEX($D$437:$W$437,,$C446)/$F$425)))</f>
        <v>0</v>
      </c>
      <c r="AX446" s="7">
        <f>IF($F$425="n/a",0,IF(AX$3&lt;=$C446,0,IF(AX$3&gt;($F$425+$C446),INDEX($D$437:$W$437,,$C446)-SUM($D446:AW446),INDEX($D$437:$W$437,,$C446)/$F$425)))</f>
        <v>0</v>
      </c>
      <c r="AY446" s="7">
        <f>IF($F$425="n/a",0,IF(AY$3&lt;=$C446,0,IF(AY$3&gt;($F$425+$C446),INDEX($D$437:$W$437,,$C446)-SUM($D446:AX446),INDEX($D$437:$W$437,,$C446)/$F$425)))</f>
        <v>0</v>
      </c>
      <c r="AZ446" s="7">
        <f>IF($F$425="n/a",0,IF(AZ$3&lt;=$C446,0,IF(AZ$3&gt;($F$425+$C446),INDEX($D$437:$W$437,,$C446)-SUM($D446:AY446),INDEX($D$437:$W$437,,$C446)/$F$425)))</f>
        <v>0</v>
      </c>
      <c r="BA446" s="7">
        <f>IF($F$425="n/a",0,IF(BA$3&lt;=$C446,0,IF(BA$3&gt;($F$425+$C446),INDEX($D$437:$W$437,,$C446)-SUM($D446:AZ446),INDEX($D$437:$W$437,,$C446)/$F$425)))</f>
        <v>0</v>
      </c>
      <c r="BB446" s="7">
        <f>IF($F$425="n/a",0,IF(BB$3&lt;=$C446,0,IF(BB$3&gt;($F$425+$C446),INDEX($D$437:$W$437,,$C446)-SUM($D446:BA446),INDEX($D$437:$W$437,,$C446)/$F$425)))</f>
        <v>0</v>
      </c>
      <c r="BC446" s="7">
        <f>IF($F$425="n/a",0,IF(BC$3&lt;=$C446,0,IF(BC$3&gt;($F$425+$C446),INDEX($D$437:$W$437,,$C446)-SUM($D446:BB446),INDEX($D$437:$W$437,,$C446)/$F$425)))</f>
        <v>0</v>
      </c>
      <c r="BD446" s="7">
        <f>IF($F$425="n/a",0,IF(BD$3&lt;=$C446,0,IF(BD$3&gt;($F$425+$C446),INDEX($D$437:$W$437,,$C446)-SUM($D446:BC446),INDEX($D$437:$W$437,,$C446)/$F$425)))</f>
        <v>0</v>
      </c>
      <c r="BE446" s="7">
        <f>IF($F$425="n/a",0,IF(BE$3&lt;=$C446,0,IF(BE$3&gt;($F$425+$C446),INDEX($D$437:$W$437,,$C446)-SUM($D446:BD446),INDEX($D$437:$W$437,,$C446)/$F$425)))</f>
        <v>0</v>
      </c>
      <c r="BF446" s="7">
        <f>IF($F$425="n/a",0,IF(BF$3&lt;=$C446,0,IF(BF$3&gt;($F$425+$C446),INDEX($D$437:$W$437,,$C446)-SUM($D446:BE446),INDEX($D$437:$W$437,,$C446)/$F$425)))</f>
        <v>0</v>
      </c>
      <c r="BG446" s="7">
        <f>IF($F$425="n/a",0,IF(BG$3&lt;=$C446,0,IF(BG$3&gt;($F$425+$C446),INDEX($D$437:$W$437,,$C446)-SUM($D446:BF446),INDEX($D$437:$W$437,,$C446)/$F$425)))</f>
        <v>0</v>
      </c>
      <c r="BH446" s="7">
        <f>IF($F$425="n/a",0,IF(BH$3&lt;=$C446,0,IF(BH$3&gt;($F$425+$C446),INDEX($D$437:$W$437,,$C446)-SUM($D446:BG446),INDEX($D$437:$W$437,,$C446)/$F$425)))</f>
        <v>0</v>
      </c>
      <c r="BI446" s="7">
        <f>IF($F$425="n/a",0,IF(BI$3&lt;=$C446,0,IF(BI$3&gt;($F$425+$C446),INDEX($D$437:$W$437,,$C446)-SUM($D446:BH446),INDEX($D$437:$W$437,,$C446)/$F$425)))</f>
        <v>0</v>
      </c>
      <c r="BJ446" s="7">
        <f>IF($F$425="n/a",0,IF(BJ$3&lt;=$C446,0,IF(BJ$3&gt;($F$425+$C446),INDEX($D$437:$W$437,,$C446)-SUM($D446:BI446),INDEX($D$437:$W$437,,$C446)/$F$425)))</f>
        <v>0</v>
      </c>
      <c r="BK446" s="7">
        <f>IF($F$425="n/a",0,IF(BK$3&lt;=$C446,0,IF(BK$3&gt;($F$425+$C446),INDEX($D$437:$W$437,,$C446)-SUM($D446:BJ446),INDEX($D$437:$W$437,,$C446)/$F$425)))</f>
        <v>0</v>
      </c>
    </row>
    <row r="447" spans="2:63" hidden="1" outlineLevel="1">
      <c r="B447" s="14">
        <v>2020</v>
      </c>
      <c r="C447">
        <v>8</v>
      </c>
      <c r="D447" s="7"/>
      <c r="E447" s="7">
        <f>IF($F$425="n/a",0,IF(E$3&lt;=$C447,0,IF(E$3&gt;($F$425+$C447),INDEX($D$437:$W$437,,$C447)-SUM($D447:D447),INDEX($D$437:$W$437,,$C447)/$F$425)))</f>
        <v>0</v>
      </c>
      <c r="F447" s="7">
        <f>IF($F$425="n/a",0,IF(F$3&lt;=$C447,0,IF(F$3&gt;($F$425+$C447),INDEX($D$437:$W$437,,$C447)-SUM($D447:E447),INDEX($D$437:$W$437,,$C447)/$F$425)))</f>
        <v>0</v>
      </c>
      <c r="G447" s="7">
        <f>IF($F$425="n/a",0,IF(G$3&lt;=$C447,0,IF(G$3&gt;($F$425+$C447),INDEX($D$437:$W$437,,$C447)-SUM($D447:F447),INDEX($D$437:$W$437,,$C447)/$F$425)))</f>
        <v>0</v>
      </c>
      <c r="H447" s="10">
        <f>IF($F$425="n/a",0,IF(H$3&lt;=$C447,0,IF(H$3&gt;($F$425+$C447),INDEX($D$437:$W$437,,$C447)-SUM($D447:G447),INDEX($D$437:$W$437,,$C447)/$F$425)))</f>
        <v>0</v>
      </c>
      <c r="I447" s="11">
        <f>IF($F$425="n/a",0,IF(I$3&lt;=$C447,0,IF(I$3&gt;($F$425+$C447),INDEX($D$437:$W$437,,$C447)-SUM($D447:H447),INDEX($D$437:$W$437,,$C447)/$F$425)))</f>
        <v>0</v>
      </c>
      <c r="J447" s="7">
        <f>IF($F$425="n/a",0,IF(J$3&lt;=$C447,0,IF(J$3&gt;($F$425+$C447),INDEX($D$437:$W$437,,$C447)-SUM($D447:I447),INDEX($D$437:$W$437,,$C447)/$F$425)))</f>
        <v>0</v>
      </c>
      <c r="K447" s="7">
        <f>IF($F$425="n/a",0,IF(K$3&lt;=$C447,0,IF(K$3&gt;($F$425+$C447),INDEX($D$437:$W$437,,$C447)-SUM($D447:J447),INDEX($D$437:$W$437,,$C447)/$F$425)))</f>
        <v>0</v>
      </c>
      <c r="L447" s="7">
        <f>IF($F$425="n/a",0,IF(L$3&lt;=$C447,0,IF(L$3&gt;($F$425+$C447),INDEX($D$437:$W$437,,$C447)-SUM($D447:K447),INDEX($D$437:$W$437,,$C447)/$F$425)))</f>
        <v>0</v>
      </c>
      <c r="M447" s="7">
        <f>IF($F$425="n/a",0,IF(M$3&lt;=$C447,0,IF(M$3&gt;($F$425+$C447),INDEX($D$437:$W$437,,$C447)-SUM($D447:L447),INDEX($D$437:$W$437,,$C447)/$F$425)))</f>
        <v>0</v>
      </c>
      <c r="N447" s="7">
        <f>IF($F$425="n/a",0,IF(N$3&lt;=$C447,0,IF(N$3&gt;($F$425+$C447),INDEX($D$437:$W$437,,$C447)-SUM($D447:M447),INDEX($D$437:$W$437,,$C447)/$F$425)))</f>
        <v>0</v>
      </c>
      <c r="O447" s="7">
        <f>IF($F$425="n/a",0,IF(O$3&lt;=$C447,0,IF(O$3&gt;($F$425+$C447),INDEX($D$437:$W$437,,$C447)-SUM($D447:N447),INDEX($D$437:$W$437,,$C447)/$F$425)))</f>
        <v>0</v>
      </c>
      <c r="P447" s="7">
        <f>IF($F$425="n/a",0,IF(P$3&lt;=$C447,0,IF(P$3&gt;($F$425+$C447),INDEX($D$437:$W$437,,$C447)-SUM($D447:O447),INDEX($D$437:$W$437,,$C447)/$F$425)))</f>
        <v>0</v>
      </c>
      <c r="Q447" s="7">
        <f>IF($F$425="n/a",0,IF(Q$3&lt;=$C447,0,IF(Q$3&gt;($F$425+$C447),INDEX($D$437:$W$437,,$C447)-SUM($D447:P447),INDEX($D$437:$W$437,,$C447)/$F$425)))</f>
        <v>0</v>
      </c>
      <c r="R447" s="7">
        <f>IF($F$425="n/a",0,IF(R$3&lt;=$C447,0,IF(R$3&gt;($F$425+$C447),INDEX($D$437:$W$437,,$C447)-SUM($D447:Q447),INDEX($D$437:$W$437,,$C447)/$F$425)))</f>
        <v>0</v>
      </c>
      <c r="S447" s="7">
        <f>IF($F$425="n/a",0,IF(S$3&lt;=$C447,0,IF(S$3&gt;($F$425+$C447),INDEX($D$437:$W$437,,$C447)-SUM($D447:R447),INDEX($D$437:$W$437,,$C447)/$F$425)))</f>
        <v>0</v>
      </c>
      <c r="T447" s="7">
        <f>IF($F$425="n/a",0,IF(T$3&lt;=$C447,0,IF(T$3&gt;($F$425+$C447),INDEX($D$437:$W$437,,$C447)-SUM($D447:S447),INDEX($D$437:$W$437,,$C447)/$F$425)))</f>
        <v>0</v>
      </c>
      <c r="U447" s="7">
        <f>IF($F$425="n/a",0,IF(U$3&lt;=$C447,0,IF(U$3&gt;($F$425+$C447),INDEX($D$437:$W$437,,$C447)-SUM($D447:T447),INDEX($D$437:$W$437,,$C447)/$F$425)))</f>
        <v>0</v>
      </c>
      <c r="V447" s="7">
        <f>IF($F$425="n/a",0,IF(V$3&lt;=$C447,0,IF(V$3&gt;($F$425+$C447),INDEX($D$437:$W$437,,$C447)-SUM($D447:U447),INDEX($D$437:$W$437,,$C447)/$F$425)))</f>
        <v>0</v>
      </c>
      <c r="W447" s="7">
        <f>IF($F$425="n/a",0,IF(W$3&lt;=$C447,0,IF(W$3&gt;($F$425+$C447),INDEX($D$437:$W$437,,$C447)-SUM($D447:V447),INDEX($D$437:$W$437,,$C447)/$F$425)))</f>
        <v>0</v>
      </c>
      <c r="X447" s="7">
        <f>IF($F$425="n/a",0,IF(X$3&lt;=$C447,0,IF(X$3&gt;($F$425+$C447),INDEX($D$437:$W$437,,$C447)-SUM($D447:W447),INDEX($D$437:$W$437,,$C447)/$F$425)))</f>
        <v>0</v>
      </c>
      <c r="Y447" s="7">
        <f>IF($F$425="n/a",0,IF(Y$3&lt;=$C447,0,IF(Y$3&gt;($F$425+$C447),INDEX($D$437:$W$437,,$C447)-SUM($D447:X447),INDEX($D$437:$W$437,,$C447)/$F$425)))</f>
        <v>0</v>
      </c>
      <c r="Z447" s="7">
        <f>IF($F$425="n/a",0,IF(Z$3&lt;=$C447,0,IF(Z$3&gt;($F$425+$C447),INDEX($D$437:$W$437,,$C447)-SUM($D447:Y447),INDEX($D$437:$W$437,,$C447)/$F$425)))</f>
        <v>0</v>
      </c>
      <c r="AA447" s="7">
        <f>IF($F$425="n/a",0,IF(AA$3&lt;=$C447,0,IF(AA$3&gt;($F$425+$C447),INDEX($D$437:$W$437,,$C447)-SUM($D447:Z447),INDEX($D$437:$W$437,,$C447)/$F$425)))</f>
        <v>0</v>
      </c>
      <c r="AB447" s="7">
        <f>IF($F$425="n/a",0,IF(AB$3&lt;=$C447,0,IF(AB$3&gt;($F$425+$C447),INDEX($D$437:$W$437,,$C447)-SUM($D447:AA447),INDEX($D$437:$W$437,,$C447)/$F$425)))</f>
        <v>0</v>
      </c>
      <c r="AC447" s="7">
        <f>IF($F$425="n/a",0,IF(AC$3&lt;=$C447,0,IF(AC$3&gt;($F$425+$C447),INDEX($D$437:$W$437,,$C447)-SUM($D447:AB447),INDEX($D$437:$W$437,,$C447)/$F$425)))</f>
        <v>0</v>
      </c>
      <c r="AD447" s="7">
        <f>IF($F$425="n/a",0,IF(AD$3&lt;=$C447,0,IF(AD$3&gt;($F$425+$C447),INDEX($D$437:$W$437,,$C447)-SUM($D447:AC447),INDEX($D$437:$W$437,,$C447)/$F$425)))</f>
        <v>0</v>
      </c>
      <c r="AE447" s="7">
        <f>IF($F$425="n/a",0,IF(AE$3&lt;=$C447,0,IF(AE$3&gt;($F$425+$C447),INDEX($D$437:$W$437,,$C447)-SUM($D447:AD447),INDEX($D$437:$W$437,,$C447)/$F$425)))</f>
        <v>0</v>
      </c>
      <c r="AF447" s="7">
        <f>IF($F$425="n/a",0,IF(AF$3&lt;=$C447,0,IF(AF$3&gt;($F$425+$C447),INDEX($D$437:$W$437,,$C447)-SUM($D447:AE447),INDEX($D$437:$W$437,,$C447)/$F$425)))</f>
        <v>0</v>
      </c>
      <c r="AG447" s="7">
        <f>IF($F$425="n/a",0,IF(AG$3&lt;=$C447,0,IF(AG$3&gt;($F$425+$C447),INDEX($D$437:$W$437,,$C447)-SUM($D447:AF447),INDEX($D$437:$W$437,,$C447)/$F$425)))</f>
        <v>0</v>
      </c>
      <c r="AH447" s="7">
        <f>IF($F$425="n/a",0,IF(AH$3&lt;=$C447,0,IF(AH$3&gt;($F$425+$C447),INDEX($D$437:$W$437,,$C447)-SUM($D447:AG447),INDEX($D$437:$W$437,,$C447)/$F$425)))</f>
        <v>0</v>
      </c>
      <c r="AI447" s="7">
        <f>IF($F$425="n/a",0,IF(AI$3&lt;=$C447,0,IF(AI$3&gt;($F$425+$C447),INDEX($D$437:$W$437,,$C447)-SUM($D447:AH447),INDEX($D$437:$W$437,,$C447)/$F$425)))</f>
        <v>0</v>
      </c>
      <c r="AJ447" s="7">
        <f>IF($F$425="n/a",0,IF(AJ$3&lt;=$C447,0,IF(AJ$3&gt;($F$425+$C447),INDEX($D$437:$W$437,,$C447)-SUM($D447:AI447),INDEX($D$437:$W$437,,$C447)/$F$425)))</f>
        <v>0</v>
      </c>
      <c r="AK447" s="7">
        <f>IF($F$425="n/a",0,IF(AK$3&lt;=$C447,0,IF(AK$3&gt;($F$425+$C447),INDEX($D$437:$W$437,,$C447)-SUM($D447:AJ447),INDEX($D$437:$W$437,,$C447)/$F$425)))</f>
        <v>0</v>
      </c>
      <c r="AL447" s="7">
        <f>IF($F$425="n/a",0,IF(AL$3&lt;=$C447,0,IF(AL$3&gt;($F$425+$C447),INDEX($D$437:$W$437,,$C447)-SUM($D447:AK447),INDEX($D$437:$W$437,,$C447)/$F$425)))</f>
        <v>0</v>
      </c>
      <c r="AM447" s="7">
        <f>IF($F$425="n/a",0,IF(AM$3&lt;=$C447,0,IF(AM$3&gt;($F$425+$C447),INDEX($D$437:$W$437,,$C447)-SUM($D447:AL447),INDEX($D$437:$W$437,,$C447)/$F$425)))</f>
        <v>0</v>
      </c>
      <c r="AN447" s="7">
        <f>IF($F$425="n/a",0,IF(AN$3&lt;=$C447,0,IF(AN$3&gt;($F$425+$C447),INDEX($D$437:$W$437,,$C447)-SUM($D447:AM447),INDEX($D$437:$W$437,,$C447)/$F$425)))</f>
        <v>0</v>
      </c>
      <c r="AO447" s="7">
        <f>IF($F$425="n/a",0,IF(AO$3&lt;=$C447,0,IF(AO$3&gt;($F$425+$C447),INDEX($D$437:$W$437,,$C447)-SUM($D447:AN447),INDEX($D$437:$W$437,,$C447)/$F$425)))</f>
        <v>0</v>
      </c>
      <c r="AP447" s="7">
        <f>IF($F$425="n/a",0,IF(AP$3&lt;=$C447,0,IF(AP$3&gt;($F$425+$C447),INDEX($D$437:$W$437,,$C447)-SUM($D447:AO447),INDEX($D$437:$W$437,,$C447)/$F$425)))</f>
        <v>0</v>
      </c>
      <c r="AQ447" s="7">
        <f>IF($F$425="n/a",0,IF(AQ$3&lt;=$C447,0,IF(AQ$3&gt;($F$425+$C447),INDEX($D$437:$W$437,,$C447)-SUM($D447:AP447),INDEX($D$437:$W$437,,$C447)/$F$425)))</f>
        <v>0</v>
      </c>
      <c r="AR447" s="7">
        <f>IF($F$425="n/a",0,IF(AR$3&lt;=$C447,0,IF(AR$3&gt;($F$425+$C447),INDEX($D$437:$W$437,,$C447)-SUM($D447:AQ447),INDEX($D$437:$W$437,,$C447)/$F$425)))</f>
        <v>0</v>
      </c>
      <c r="AS447" s="7">
        <f>IF($F$425="n/a",0,IF(AS$3&lt;=$C447,0,IF(AS$3&gt;($F$425+$C447),INDEX($D$437:$W$437,,$C447)-SUM($D447:AR447),INDEX($D$437:$W$437,,$C447)/$F$425)))</f>
        <v>0</v>
      </c>
      <c r="AT447" s="7">
        <f>IF($F$425="n/a",0,IF(AT$3&lt;=$C447,0,IF(AT$3&gt;($F$425+$C447),INDEX($D$437:$W$437,,$C447)-SUM($D447:AS447),INDEX($D$437:$W$437,,$C447)/$F$425)))</f>
        <v>0</v>
      </c>
      <c r="AU447" s="7">
        <f>IF($F$425="n/a",0,IF(AU$3&lt;=$C447,0,IF(AU$3&gt;($F$425+$C447),INDEX($D$437:$W$437,,$C447)-SUM($D447:AT447),INDEX($D$437:$W$437,,$C447)/$F$425)))</f>
        <v>0</v>
      </c>
      <c r="AV447" s="7">
        <f>IF($F$425="n/a",0,IF(AV$3&lt;=$C447,0,IF(AV$3&gt;($F$425+$C447),INDEX($D$437:$W$437,,$C447)-SUM($D447:AU447),INDEX($D$437:$W$437,,$C447)/$F$425)))</f>
        <v>0</v>
      </c>
      <c r="AW447" s="7">
        <f>IF($F$425="n/a",0,IF(AW$3&lt;=$C447,0,IF(AW$3&gt;($F$425+$C447),INDEX($D$437:$W$437,,$C447)-SUM($D447:AV447),INDEX($D$437:$W$437,,$C447)/$F$425)))</f>
        <v>0</v>
      </c>
      <c r="AX447" s="7">
        <f>IF($F$425="n/a",0,IF(AX$3&lt;=$C447,0,IF(AX$3&gt;($F$425+$C447),INDEX($D$437:$W$437,,$C447)-SUM($D447:AW447),INDEX($D$437:$W$437,,$C447)/$F$425)))</f>
        <v>0</v>
      </c>
      <c r="AY447" s="7">
        <f>IF($F$425="n/a",0,IF(AY$3&lt;=$C447,0,IF(AY$3&gt;($F$425+$C447),INDEX($D$437:$W$437,,$C447)-SUM($D447:AX447),INDEX($D$437:$W$437,,$C447)/$F$425)))</f>
        <v>0</v>
      </c>
      <c r="AZ447" s="7">
        <f>IF($F$425="n/a",0,IF(AZ$3&lt;=$C447,0,IF(AZ$3&gt;($F$425+$C447),INDEX($D$437:$W$437,,$C447)-SUM($D447:AY447),INDEX($D$437:$W$437,,$C447)/$F$425)))</f>
        <v>0</v>
      </c>
      <c r="BA447" s="7">
        <f>IF($F$425="n/a",0,IF(BA$3&lt;=$C447,0,IF(BA$3&gt;($F$425+$C447),INDEX($D$437:$W$437,,$C447)-SUM($D447:AZ447),INDEX($D$437:$W$437,,$C447)/$F$425)))</f>
        <v>0</v>
      </c>
      <c r="BB447" s="7">
        <f>IF($F$425="n/a",0,IF(BB$3&lt;=$C447,0,IF(BB$3&gt;($F$425+$C447),INDEX($D$437:$W$437,,$C447)-SUM($D447:BA447),INDEX($D$437:$W$437,,$C447)/$F$425)))</f>
        <v>0</v>
      </c>
      <c r="BC447" s="7">
        <f>IF($F$425="n/a",0,IF(BC$3&lt;=$C447,0,IF(BC$3&gt;($F$425+$C447),INDEX($D$437:$W$437,,$C447)-SUM($D447:BB447),INDEX($D$437:$W$437,,$C447)/$F$425)))</f>
        <v>0</v>
      </c>
      <c r="BD447" s="7">
        <f>IF($F$425="n/a",0,IF(BD$3&lt;=$C447,0,IF(BD$3&gt;($F$425+$C447),INDEX($D$437:$W$437,,$C447)-SUM($D447:BC447),INDEX($D$437:$W$437,,$C447)/$F$425)))</f>
        <v>0</v>
      </c>
      <c r="BE447" s="7">
        <f>IF($F$425="n/a",0,IF(BE$3&lt;=$C447,0,IF(BE$3&gt;($F$425+$C447),INDEX($D$437:$W$437,,$C447)-SUM($D447:BD447),INDEX($D$437:$W$437,,$C447)/$F$425)))</f>
        <v>0</v>
      </c>
      <c r="BF447" s="7">
        <f>IF($F$425="n/a",0,IF(BF$3&lt;=$C447,0,IF(BF$3&gt;($F$425+$C447),INDEX($D$437:$W$437,,$C447)-SUM($D447:BE447),INDEX($D$437:$W$437,,$C447)/$F$425)))</f>
        <v>0</v>
      </c>
      <c r="BG447" s="7">
        <f>IF($F$425="n/a",0,IF(BG$3&lt;=$C447,0,IF(BG$3&gt;($F$425+$C447),INDEX($D$437:$W$437,,$C447)-SUM($D447:BF447),INDEX($D$437:$W$437,,$C447)/$F$425)))</f>
        <v>0</v>
      </c>
      <c r="BH447" s="7">
        <f>IF($F$425="n/a",0,IF(BH$3&lt;=$C447,0,IF(BH$3&gt;($F$425+$C447),INDEX($D$437:$W$437,,$C447)-SUM($D447:BG447),INDEX($D$437:$W$437,,$C447)/$F$425)))</f>
        <v>0</v>
      </c>
      <c r="BI447" s="7">
        <f>IF($F$425="n/a",0,IF(BI$3&lt;=$C447,0,IF(BI$3&gt;($F$425+$C447),INDEX($D$437:$W$437,,$C447)-SUM($D447:BH447),INDEX($D$437:$W$437,,$C447)/$F$425)))</f>
        <v>0</v>
      </c>
      <c r="BJ447" s="7">
        <f>IF($F$425="n/a",0,IF(BJ$3&lt;=$C447,0,IF(BJ$3&gt;($F$425+$C447),INDEX($D$437:$W$437,,$C447)-SUM($D447:BI447),INDEX($D$437:$W$437,,$C447)/$F$425)))</f>
        <v>0</v>
      </c>
      <c r="BK447" s="7">
        <f>IF($F$425="n/a",0,IF(BK$3&lt;=$C447,0,IF(BK$3&gt;($F$425+$C447),INDEX($D$437:$W$437,,$C447)-SUM($D447:BJ447),INDEX($D$437:$W$437,,$C447)/$F$425)))</f>
        <v>0</v>
      </c>
    </row>
    <row r="448" spans="2:63" hidden="1" outlineLevel="1">
      <c r="B448" s="14">
        <v>2021</v>
      </c>
      <c r="C448">
        <v>9</v>
      </c>
      <c r="D448" s="7"/>
      <c r="E448" s="7">
        <f>IF($F$425="n/a",0,IF(E$3&lt;=$C448,0,IF(E$3&gt;($F$425+$C448),INDEX($D$437:$W$437,,$C448)-SUM($D448:D448),INDEX($D$437:$W$437,,$C448)/$F$425)))</f>
        <v>0</v>
      </c>
      <c r="F448" s="7">
        <f>IF($F$425="n/a",0,IF(F$3&lt;=$C448,0,IF(F$3&gt;($F$425+$C448),INDEX($D$437:$W$437,,$C448)-SUM($D448:E448),INDEX($D$437:$W$437,,$C448)/$F$425)))</f>
        <v>0</v>
      </c>
      <c r="G448" s="7">
        <f>IF($F$425="n/a",0,IF(G$3&lt;=$C448,0,IF(G$3&gt;($F$425+$C448),INDEX($D$437:$W$437,,$C448)-SUM($D448:F448),INDEX($D$437:$W$437,,$C448)/$F$425)))</f>
        <v>0</v>
      </c>
      <c r="H448" s="10">
        <f>IF($F$425="n/a",0,IF(H$3&lt;=$C448,0,IF(H$3&gt;($F$425+$C448),INDEX($D$437:$W$437,,$C448)-SUM($D448:G448),INDEX($D$437:$W$437,,$C448)/$F$425)))</f>
        <v>0</v>
      </c>
      <c r="I448" s="11">
        <f>IF($F$425="n/a",0,IF(I$3&lt;=$C448,0,IF(I$3&gt;($F$425+$C448),INDEX($D$437:$W$437,,$C448)-SUM($D448:H448),INDEX($D$437:$W$437,,$C448)/$F$425)))</f>
        <v>0</v>
      </c>
      <c r="J448" s="7">
        <f>IF($F$425="n/a",0,IF(J$3&lt;=$C448,0,IF(J$3&gt;($F$425+$C448),INDEX($D$437:$W$437,,$C448)-SUM($D448:I448),INDEX($D$437:$W$437,,$C448)/$F$425)))</f>
        <v>0</v>
      </c>
      <c r="K448" s="7">
        <f>IF($F$425="n/a",0,IF(K$3&lt;=$C448,0,IF(K$3&gt;($F$425+$C448),INDEX($D$437:$W$437,,$C448)-SUM($D448:J448),INDEX($D$437:$W$437,,$C448)/$F$425)))</f>
        <v>0</v>
      </c>
      <c r="L448" s="7">
        <f>IF($F$425="n/a",0,IF(L$3&lt;=$C448,0,IF(L$3&gt;($F$425+$C448),INDEX($D$437:$W$437,,$C448)-SUM($D448:K448),INDEX($D$437:$W$437,,$C448)/$F$425)))</f>
        <v>0</v>
      </c>
      <c r="M448" s="7">
        <f>IF($F$425="n/a",0,IF(M$3&lt;=$C448,0,IF(M$3&gt;($F$425+$C448),INDEX($D$437:$W$437,,$C448)-SUM($D448:L448),INDEX($D$437:$W$437,,$C448)/$F$425)))</f>
        <v>0</v>
      </c>
      <c r="N448" s="7">
        <f>IF($F$425="n/a",0,IF(N$3&lt;=$C448,0,IF(N$3&gt;($F$425+$C448),INDEX($D$437:$W$437,,$C448)-SUM($D448:M448),INDEX($D$437:$W$437,,$C448)/$F$425)))</f>
        <v>0</v>
      </c>
      <c r="O448" s="7">
        <f>IF($F$425="n/a",0,IF(O$3&lt;=$C448,0,IF(O$3&gt;($F$425+$C448),INDEX($D$437:$W$437,,$C448)-SUM($D448:N448),INDEX($D$437:$W$437,,$C448)/$F$425)))</f>
        <v>0</v>
      </c>
      <c r="P448" s="7">
        <f>IF($F$425="n/a",0,IF(P$3&lt;=$C448,0,IF(P$3&gt;($F$425+$C448),INDEX($D$437:$W$437,,$C448)-SUM($D448:O448),INDEX($D$437:$W$437,,$C448)/$F$425)))</f>
        <v>0</v>
      </c>
      <c r="Q448" s="7">
        <f>IF($F$425="n/a",0,IF(Q$3&lt;=$C448,0,IF(Q$3&gt;($F$425+$C448),INDEX($D$437:$W$437,,$C448)-SUM($D448:P448),INDEX($D$437:$W$437,,$C448)/$F$425)))</f>
        <v>0</v>
      </c>
      <c r="R448" s="7">
        <f>IF($F$425="n/a",0,IF(R$3&lt;=$C448,0,IF(R$3&gt;($F$425+$C448),INDEX($D$437:$W$437,,$C448)-SUM($D448:Q448),INDEX($D$437:$W$437,,$C448)/$F$425)))</f>
        <v>0</v>
      </c>
      <c r="S448" s="7">
        <f>IF($F$425="n/a",0,IF(S$3&lt;=$C448,0,IF(S$3&gt;($F$425+$C448),INDEX($D$437:$W$437,,$C448)-SUM($D448:R448),INDEX($D$437:$W$437,,$C448)/$F$425)))</f>
        <v>0</v>
      </c>
      <c r="T448" s="7">
        <f>IF($F$425="n/a",0,IF(T$3&lt;=$C448,0,IF(T$3&gt;($F$425+$C448),INDEX($D$437:$W$437,,$C448)-SUM($D448:S448),INDEX($D$437:$W$437,,$C448)/$F$425)))</f>
        <v>0</v>
      </c>
      <c r="U448" s="7">
        <f>IF($F$425="n/a",0,IF(U$3&lt;=$C448,0,IF(U$3&gt;($F$425+$C448),INDEX($D$437:$W$437,,$C448)-SUM($D448:T448),INDEX($D$437:$W$437,,$C448)/$F$425)))</f>
        <v>0</v>
      </c>
      <c r="V448" s="7">
        <f>IF($F$425="n/a",0,IF(V$3&lt;=$C448,0,IF(V$3&gt;($F$425+$C448),INDEX($D$437:$W$437,,$C448)-SUM($D448:U448),INDEX($D$437:$W$437,,$C448)/$F$425)))</f>
        <v>0</v>
      </c>
      <c r="W448" s="7">
        <f>IF($F$425="n/a",0,IF(W$3&lt;=$C448,0,IF(W$3&gt;($F$425+$C448),INDEX($D$437:$W$437,,$C448)-SUM($D448:V448),INDEX($D$437:$W$437,,$C448)/$F$425)))</f>
        <v>0</v>
      </c>
      <c r="X448" s="7">
        <f>IF($F$425="n/a",0,IF(X$3&lt;=$C448,0,IF(X$3&gt;($F$425+$C448),INDEX($D$437:$W$437,,$C448)-SUM($D448:W448),INDEX($D$437:$W$437,,$C448)/$F$425)))</f>
        <v>0</v>
      </c>
      <c r="Y448" s="7">
        <f>IF($F$425="n/a",0,IF(Y$3&lt;=$C448,0,IF(Y$3&gt;($F$425+$C448),INDEX($D$437:$W$437,,$C448)-SUM($D448:X448),INDEX($D$437:$W$437,,$C448)/$F$425)))</f>
        <v>0</v>
      </c>
      <c r="Z448" s="7">
        <f>IF($F$425="n/a",0,IF(Z$3&lt;=$C448,0,IF(Z$3&gt;($F$425+$C448),INDEX($D$437:$W$437,,$C448)-SUM($D448:Y448),INDEX($D$437:$W$437,,$C448)/$F$425)))</f>
        <v>0</v>
      </c>
      <c r="AA448" s="7">
        <f>IF($F$425="n/a",0,IF(AA$3&lt;=$C448,0,IF(AA$3&gt;($F$425+$C448),INDEX($D$437:$W$437,,$C448)-SUM($D448:Z448),INDEX($D$437:$W$437,,$C448)/$F$425)))</f>
        <v>0</v>
      </c>
      <c r="AB448" s="7">
        <f>IF($F$425="n/a",0,IF(AB$3&lt;=$C448,0,IF(AB$3&gt;($F$425+$C448),INDEX($D$437:$W$437,,$C448)-SUM($D448:AA448),INDEX($D$437:$W$437,,$C448)/$F$425)))</f>
        <v>0</v>
      </c>
      <c r="AC448" s="7">
        <f>IF($F$425="n/a",0,IF(AC$3&lt;=$C448,0,IF(AC$3&gt;($F$425+$C448),INDEX($D$437:$W$437,,$C448)-SUM($D448:AB448),INDEX($D$437:$W$437,,$C448)/$F$425)))</f>
        <v>0</v>
      </c>
      <c r="AD448" s="7">
        <f>IF($F$425="n/a",0,IF(AD$3&lt;=$C448,0,IF(AD$3&gt;($F$425+$C448),INDEX($D$437:$W$437,,$C448)-SUM($D448:AC448),INDEX($D$437:$W$437,,$C448)/$F$425)))</f>
        <v>0</v>
      </c>
      <c r="AE448" s="7">
        <f>IF($F$425="n/a",0,IF(AE$3&lt;=$C448,0,IF(AE$3&gt;($F$425+$C448),INDEX($D$437:$W$437,,$C448)-SUM($D448:AD448),INDEX($D$437:$W$437,,$C448)/$F$425)))</f>
        <v>0</v>
      </c>
      <c r="AF448" s="7">
        <f>IF($F$425="n/a",0,IF(AF$3&lt;=$C448,0,IF(AF$3&gt;($F$425+$C448),INDEX($D$437:$W$437,,$C448)-SUM($D448:AE448),INDEX($D$437:$W$437,,$C448)/$F$425)))</f>
        <v>0</v>
      </c>
      <c r="AG448" s="7">
        <f>IF($F$425="n/a",0,IF(AG$3&lt;=$C448,0,IF(AG$3&gt;($F$425+$C448),INDEX($D$437:$W$437,,$C448)-SUM($D448:AF448),INDEX($D$437:$W$437,,$C448)/$F$425)))</f>
        <v>0</v>
      </c>
      <c r="AH448" s="7">
        <f>IF($F$425="n/a",0,IF(AH$3&lt;=$C448,0,IF(AH$3&gt;($F$425+$C448),INDEX($D$437:$W$437,,$C448)-SUM($D448:AG448),INDEX($D$437:$W$437,,$C448)/$F$425)))</f>
        <v>0</v>
      </c>
      <c r="AI448" s="7">
        <f>IF($F$425="n/a",0,IF(AI$3&lt;=$C448,0,IF(AI$3&gt;($F$425+$C448),INDEX($D$437:$W$437,,$C448)-SUM($D448:AH448),INDEX($D$437:$W$437,,$C448)/$F$425)))</f>
        <v>0</v>
      </c>
      <c r="AJ448" s="7">
        <f>IF($F$425="n/a",0,IF(AJ$3&lt;=$C448,0,IF(AJ$3&gt;($F$425+$C448),INDEX($D$437:$W$437,,$C448)-SUM($D448:AI448),INDEX($D$437:$W$437,,$C448)/$F$425)))</f>
        <v>0</v>
      </c>
      <c r="AK448" s="7">
        <f>IF($F$425="n/a",0,IF(AK$3&lt;=$C448,0,IF(AK$3&gt;($F$425+$C448),INDEX($D$437:$W$437,,$C448)-SUM($D448:AJ448),INDEX($D$437:$W$437,,$C448)/$F$425)))</f>
        <v>0</v>
      </c>
      <c r="AL448" s="7">
        <f>IF($F$425="n/a",0,IF(AL$3&lt;=$C448,0,IF(AL$3&gt;($F$425+$C448),INDEX($D$437:$W$437,,$C448)-SUM($D448:AK448),INDEX($D$437:$W$437,,$C448)/$F$425)))</f>
        <v>0</v>
      </c>
      <c r="AM448" s="7">
        <f>IF($F$425="n/a",0,IF(AM$3&lt;=$C448,0,IF(AM$3&gt;($F$425+$C448),INDEX($D$437:$W$437,,$C448)-SUM($D448:AL448),INDEX($D$437:$W$437,,$C448)/$F$425)))</f>
        <v>0</v>
      </c>
      <c r="AN448" s="7">
        <f>IF($F$425="n/a",0,IF(AN$3&lt;=$C448,0,IF(AN$3&gt;($F$425+$C448),INDEX($D$437:$W$437,,$C448)-SUM($D448:AM448),INDEX($D$437:$W$437,,$C448)/$F$425)))</f>
        <v>0</v>
      </c>
      <c r="AO448" s="7">
        <f>IF($F$425="n/a",0,IF(AO$3&lt;=$C448,0,IF(AO$3&gt;($F$425+$C448),INDEX($D$437:$W$437,,$C448)-SUM($D448:AN448),INDEX($D$437:$W$437,,$C448)/$F$425)))</f>
        <v>0</v>
      </c>
      <c r="AP448" s="7">
        <f>IF($F$425="n/a",0,IF(AP$3&lt;=$C448,0,IF(AP$3&gt;($F$425+$C448),INDEX($D$437:$W$437,,$C448)-SUM($D448:AO448),INDEX($D$437:$W$437,,$C448)/$F$425)))</f>
        <v>0</v>
      </c>
      <c r="AQ448" s="7">
        <f>IF($F$425="n/a",0,IF(AQ$3&lt;=$C448,0,IF(AQ$3&gt;($F$425+$C448),INDEX($D$437:$W$437,,$C448)-SUM($D448:AP448),INDEX($D$437:$W$437,,$C448)/$F$425)))</f>
        <v>0</v>
      </c>
      <c r="AR448" s="7">
        <f>IF($F$425="n/a",0,IF(AR$3&lt;=$C448,0,IF(AR$3&gt;($F$425+$C448),INDEX($D$437:$W$437,,$C448)-SUM($D448:AQ448),INDEX($D$437:$W$437,,$C448)/$F$425)))</f>
        <v>0</v>
      </c>
      <c r="AS448" s="7">
        <f>IF($F$425="n/a",0,IF(AS$3&lt;=$C448,0,IF(AS$3&gt;($F$425+$C448),INDEX($D$437:$W$437,,$C448)-SUM($D448:AR448),INDEX($D$437:$W$437,,$C448)/$F$425)))</f>
        <v>0</v>
      </c>
      <c r="AT448" s="7">
        <f>IF($F$425="n/a",0,IF(AT$3&lt;=$C448,0,IF(AT$3&gt;($F$425+$C448),INDEX($D$437:$W$437,,$C448)-SUM($D448:AS448),INDEX($D$437:$W$437,,$C448)/$F$425)))</f>
        <v>0</v>
      </c>
      <c r="AU448" s="7">
        <f>IF($F$425="n/a",0,IF(AU$3&lt;=$C448,0,IF(AU$3&gt;($F$425+$C448),INDEX($D$437:$W$437,,$C448)-SUM($D448:AT448),INDEX($D$437:$W$437,,$C448)/$F$425)))</f>
        <v>0</v>
      </c>
      <c r="AV448" s="7">
        <f>IF($F$425="n/a",0,IF(AV$3&lt;=$C448,0,IF(AV$3&gt;($F$425+$C448),INDEX($D$437:$W$437,,$C448)-SUM($D448:AU448),INDEX($D$437:$W$437,,$C448)/$F$425)))</f>
        <v>0</v>
      </c>
      <c r="AW448" s="7">
        <f>IF($F$425="n/a",0,IF(AW$3&lt;=$C448,0,IF(AW$3&gt;($F$425+$C448),INDEX($D$437:$W$437,,$C448)-SUM($D448:AV448),INDEX($D$437:$W$437,,$C448)/$F$425)))</f>
        <v>0</v>
      </c>
      <c r="AX448" s="7">
        <f>IF($F$425="n/a",0,IF(AX$3&lt;=$C448,0,IF(AX$3&gt;($F$425+$C448),INDEX($D$437:$W$437,,$C448)-SUM($D448:AW448),INDEX($D$437:$W$437,,$C448)/$F$425)))</f>
        <v>0</v>
      </c>
      <c r="AY448" s="7">
        <f>IF($F$425="n/a",0,IF(AY$3&lt;=$C448,0,IF(AY$3&gt;($F$425+$C448),INDEX($D$437:$W$437,,$C448)-SUM($D448:AX448),INDEX($D$437:$W$437,,$C448)/$F$425)))</f>
        <v>0</v>
      </c>
      <c r="AZ448" s="7">
        <f>IF($F$425="n/a",0,IF(AZ$3&lt;=$C448,0,IF(AZ$3&gt;($F$425+$C448),INDEX($D$437:$W$437,,$C448)-SUM($D448:AY448),INDEX($D$437:$W$437,,$C448)/$F$425)))</f>
        <v>0</v>
      </c>
      <c r="BA448" s="7">
        <f>IF($F$425="n/a",0,IF(BA$3&lt;=$C448,0,IF(BA$3&gt;($F$425+$C448),INDEX($D$437:$W$437,,$C448)-SUM($D448:AZ448),INDEX($D$437:$W$437,,$C448)/$F$425)))</f>
        <v>0</v>
      </c>
      <c r="BB448" s="7">
        <f>IF($F$425="n/a",0,IF(BB$3&lt;=$C448,0,IF(BB$3&gt;($F$425+$C448),INDEX($D$437:$W$437,,$C448)-SUM($D448:BA448),INDEX($D$437:$W$437,,$C448)/$F$425)))</f>
        <v>0</v>
      </c>
      <c r="BC448" s="7">
        <f>IF($F$425="n/a",0,IF(BC$3&lt;=$C448,0,IF(BC$3&gt;($F$425+$C448),INDEX($D$437:$W$437,,$C448)-SUM($D448:BB448),INDEX($D$437:$W$437,,$C448)/$F$425)))</f>
        <v>0</v>
      </c>
      <c r="BD448" s="7">
        <f>IF($F$425="n/a",0,IF(BD$3&lt;=$C448,0,IF(BD$3&gt;($F$425+$C448),INDEX($D$437:$W$437,,$C448)-SUM($D448:BC448),INDEX($D$437:$W$437,,$C448)/$F$425)))</f>
        <v>0</v>
      </c>
      <c r="BE448" s="7">
        <f>IF($F$425="n/a",0,IF(BE$3&lt;=$C448,0,IF(BE$3&gt;($F$425+$C448),INDEX($D$437:$W$437,,$C448)-SUM($D448:BD448),INDEX($D$437:$W$437,,$C448)/$F$425)))</f>
        <v>0</v>
      </c>
      <c r="BF448" s="7">
        <f>IF($F$425="n/a",0,IF(BF$3&lt;=$C448,0,IF(BF$3&gt;($F$425+$C448),INDEX($D$437:$W$437,,$C448)-SUM($D448:BE448),INDEX($D$437:$W$437,,$C448)/$F$425)))</f>
        <v>0</v>
      </c>
      <c r="BG448" s="7">
        <f>IF($F$425="n/a",0,IF(BG$3&lt;=$C448,0,IF(BG$3&gt;($F$425+$C448),INDEX($D$437:$W$437,,$C448)-SUM($D448:BF448),INDEX($D$437:$W$437,,$C448)/$F$425)))</f>
        <v>0</v>
      </c>
      <c r="BH448" s="7">
        <f>IF($F$425="n/a",0,IF(BH$3&lt;=$C448,0,IF(BH$3&gt;($F$425+$C448),INDEX($D$437:$W$437,,$C448)-SUM($D448:BG448),INDEX($D$437:$W$437,,$C448)/$F$425)))</f>
        <v>0</v>
      </c>
      <c r="BI448" s="7">
        <f>IF($F$425="n/a",0,IF(BI$3&lt;=$C448,0,IF(BI$3&gt;($F$425+$C448),INDEX($D$437:$W$437,,$C448)-SUM($D448:BH448),INDEX($D$437:$W$437,,$C448)/$F$425)))</f>
        <v>0</v>
      </c>
      <c r="BJ448" s="7">
        <f>IF($F$425="n/a",0,IF(BJ$3&lt;=$C448,0,IF(BJ$3&gt;($F$425+$C448),INDEX($D$437:$W$437,,$C448)-SUM($D448:BI448),INDEX($D$437:$W$437,,$C448)/$F$425)))</f>
        <v>0</v>
      </c>
      <c r="BK448" s="7">
        <f>IF($F$425="n/a",0,IF(BK$3&lt;=$C448,0,IF(BK$3&gt;($F$425+$C448),INDEX($D$437:$W$437,,$C448)-SUM($D448:BJ448),INDEX($D$437:$W$437,,$C448)/$F$425)))</f>
        <v>0</v>
      </c>
    </row>
    <row r="449" spans="2:63" hidden="1" outlineLevel="1">
      <c r="B449" s="14">
        <v>2022</v>
      </c>
      <c r="C449">
        <v>10</v>
      </c>
      <c r="D449" s="7"/>
      <c r="E449" s="7">
        <f>IF($F$425="n/a",0,IF(E$3&lt;=$C449,0,IF(E$3&gt;($F$425+$C449),INDEX($D$437:$W$437,,$C449)-SUM($D449:D449),INDEX($D$437:$W$437,,$C449)/$F$425)))</f>
        <v>0</v>
      </c>
      <c r="F449" s="7">
        <f>IF($F$425="n/a",0,IF(F$3&lt;=$C449,0,IF(F$3&gt;($F$425+$C449),INDEX($D$437:$W$437,,$C449)-SUM($D449:E449),INDEX($D$437:$W$437,,$C449)/$F$425)))</f>
        <v>0</v>
      </c>
      <c r="G449" s="7">
        <f>IF($F$425="n/a",0,IF(G$3&lt;=$C449,0,IF(G$3&gt;($F$425+$C449),INDEX($D$437:$W$437,,$C449)-SUM($D449:F449),INDEX($D$437:$W$437,,$C449)/$F$425)))</f>
        <v>0</v>
      </c>
      <c r="H449" s="10">
        <f>IF($F$425="n/a",0,IF(H$3&lt;=$C449,0,IF(H$3&gt;($F$425+$C449),INDEX($D$437:$W$437,,$C449)-SUM($D449:G449),INDEX($D$437:$W$437,,$C449)/$F$425)))</f>
        <v>0</v>
      </c>
      <c r="I449" s="11">
        <f>IF($F$425="n/a",0,IF(I$3&lt;=$C449,0,IF(I$3&gt;($F$425+$C449),INDEX($D$437:$W$437,,$C449)-SUM($D449:H449),INDEX($D$437:$W$437,,$C449)/$F$425)))</f>
        <v>0</v>
      </c>
      <c r="J449" s="7">
        <f>IF($F$425="n/a",0,IF(J$3&lt;=$C449,0,IF(J$3&gt;($F$425+$C449),INDEX($D$437:$W$437,,$C449)-SUM($D449:I449),INDEX($D$437:$W$437,,$C449)/$F$425)))</f>
        <v>0</v>
      </c>
      <c r="K449" s="7">
        <f>IF($F$425="n/a",0,IF(K$3&lt;=$C449,0,IF(K$3&gt;($F$425+$C449),INDEX($D$437:$W$437,,$C449)-SUM($D449:J449),INDEX($D$437:$W$437,,$C449)/$F$425)))</f>
        <v>0</v>
      </c>
      <c r="L449" s="7">
        <f>IF($F$425="n/a",0,IF(L$3&lt;=$C449,0,IF(L$3&gt;($F$425+$C449),INDEX($D$437:$W$437,,$C449)-SUM($D449:K449),INDEX($D$437:$W$437,,$C449)/$F$425)))</f>
        <v>0</v>
      </c>
      <c r="M449" s="7">
        <f>IF($F$425="n/a",0,IF(M$3&lt;=$C449,0,IF(M$3&gt;($F$425+$C449),INDEX($D$437:$W$437,,$C449)-SUM($D449:L449),INDEX($D$437:$W$437,,$C449)/$F$425)))</f>
        <v>0</v>
      </c>
      <c r="N449" s="7">
        <f>IF($F$425="n/a",0,IF(N$3&lt;=$C449,0,IF(N$3&gt;($F$425+$C449),INDEX($D$437:$W$437,,$C449)-SUM($D449:M449),INDEX($D$437:$W$437,,$C449)/$F$425)))</f>
        <v>0</v>
      </c>
      <c r="O449" s="7">
        <f>IF($F$425="n/a",0,IF(O$3&lt;=$C449,0,IF(O$3&gt;($F$425+$C449),INDEX($D$437:$W$437,,$C449)-SUM($D449:N449),INDEX($D$437:$W$437,,$C449)/$F$425)))</f>
        <v>0</v>
      </c>
      <c r="P449" s="7">
        <f>IF($F$425="n/a",0,IF(P$3&lt;=$C449,0,IF(P$3&gt;($F$425+$C449),INDEX($D$437:$W$437,,$C449)-SUM($D449:O449),INDEX($D$437:$W$437,,$C449)/$F$425)))</f>
        <v>0</v>
      </c>
      <c r="Q449" s="7">
        <f>IF($F$425="n/a",0,IF(Q$3&lt;=$C449,0,IF(Q$3&gt;($F$425+$C449),INDEX($D$437:$W$437,,$C449)-SUM($D449:P449),INDEX($D$437:$W$437,,$C449)/$F$425)))</f>
        <v>0</v>
      </c>
      <c r="R449" s="7">
        <f>IF($F$425="n/a",0,IF(R$3&lt;=$C449,0,IF(R$3&gt;($F$425+$C449),INDEX($D$437:$W$437,,$C449)-SUM($D449:Q449),INDEX($D$437:$W$437,,$C449)/$F$425)))</f>
        <v>0</v>
      </c>
      <c r="S449" s="7">
        <f>IF($F$425="n/a",0,IF(S$3&lt;=$C449,0,IF(S$3&gt;($F$425+$C449),INDEX($D$437:$W$437,,$C449)-SUM($D449:R449),INDEX($D$437:$W$437,,$C449)/$F$425)))</f>
        <v>0</v>
      </c>
      <c r="T449" s="7">
        <f>IF($F$425="n/a",0,IF(T$3&lt;=$C449,0,IF(T$3&gt;($F$425+$C449),INDEX($D$437:$W$437,,$C449)-SUM($D449:S449),INDEX($D$437:$W$437,,$C449)/$F$425)))</f>
        <v>0</v>
      </c>
      <c r="U449" s="7">
        <f>IF($F$425="n/a",0,IF(U$3&lt;=$C449,0,IF(U$3&gt;($F$425+$C449),INDEX($D$437:$W$437,,$C449)-SUM($D449:T449),INDEX($D$437:$W$437,,$C449)/$F$425)))</f>
        <v>0</v>
      </c>
      <c r="V449" s="7">
        <f>IF($F$425="n/a",0,IF(V$3&lt;=$C449,0,IF(V$3&gt;($F$425+$C449),INDEX($D$437:$W$437,,$C449)-SUM($D449:U449),INDEX($D$437:$W$437,,$C449)/$F$425)))</f>
        <v>0</v>
      </c>
      <c r="W449" s="7">
        <f>IF($F$425="n/a",0,IF(W$3&lt;=$C449,0,IF(W$3&gt;($F$425+$C449),INDEX($D$437:$W$437,,$C449)-SUM($D449:V449),INDEX($D$437:$W$437,,$C449)/$F$425)))</f>
        <v>0</v>
      </c>
      <c r="X449" s="7">
        <f>IF($F$425="n/a",0,IF(X$3&lt;=$C449,0,IF(X$3&gt;($F$425+$C449),INDEX($D$437:$W$437,,$C449)-SUM($D449:W449),INDEX($D$437:$W$437,,$C449)/$F$425)))</f>
        <v>0</v>
      </c>
      <c r="Y449" s="7">
        <f>IF($F$425="n/a",0,IF(Y$3&lt;=$C449,0,IF(Y$3&gt;($F$425+$C449),INDEX($D$437:$W$437,,$C449)-SUM($D449:X449),INDEX($D$437:$W$437,,$C449)/$F$425)))</f>
        <v>0</v>
      </c>
      <c r="Z449" s="7">
        <f>IF($F$425="n/a",0,IF(Z$3&lt;=$C449,0,IF(Z$3&gt;($F$425+$C449),INDEX($D$437:$W$437,,$C449)-SUM($D449:Y449),INDEX($D$437:$W$437,,$C449)/$F$425)))</f>
        <v>0</v>
      </c>
      <c r="AA449" s="7">
        <f>IF($F$425="n/a",0,IF(AA$3&lt;=$C449,0,IF(AA$3&gt;($F$425+$C449),INDEX($D$437:$W$437,,$C449)-SUM($D449:Z449),INDEX($D$437:$W$437,,$C449)/$F$425)))</f>
        <v>0</v>
      </c>
      <c r="AB449" s="7">
        <f>IF($F$425="n/a",0,IF(AB$3&lt;=$C449,0,IF(AB$3&gt;($F$425+$C449),INDEX($D$437:$W$437,,$C449)-SUM($D449:AA449),INDEX($D$437:$W$437,,$C449)/$F$425)))</f>
        <v>0</v>
      </c>
      <c r="AC449" s="7">
        <f>IF($F$425="n/a",0,IF(AC$3&lt;=$C449,0,IF(AC$3&gt;($F$425+$C449),INDEX($D$437:$W$437,,$C449)-SUM($D449:AB449),INDEX($D$437:$W$437,,$C449)/$F$425)))</f>
        <v>0</v>
      </c>
      <c r="AD449" s="7">
        <f>IF($F$425="n/a",0,IF(AD$3&lt;=$C449,0,IF(AD$3&gt;($F$425+$C449),INDEX($D$437:$W$437,,$C449)-SUM($D449:AC449),INDEX($D$437:$W$437,,$C449)/$F$425)))</f>
        <v>0</v>
      </c>
      <c r="AE449" s="7">
        <f>IF($F$425="n/a",0,IF(AE$3&lt;=$C449,0,IF(AE$3&gt;($F$425+$C449),INDEX($D$437:$W$437,,$C449)-SUM($D449:AD449),INDEX($D$437:$W$437,,$C449)/$F$425)))</f>
        <v>0</v>
      </c>
      <c r="AF449" s="7">
        <f>IF($F$425="n/a",0,IF(AF$3&lt;=$C449,0,IF(AF$3&gt;($F$425+$C449),INDEX($D$437:$W$437,,$C449)-SUM($D449:AE449),INDEX($D$437:$W$437,,$C449)/$F$425)))</f>
        <v>0</v>
      </c>
      <c r="AG449" s="7">
        <f>IF($F$425="n/a",0,IF(AG$3&lt;=$C449,0,IF(AG$3&gt;($F$425+$C449),INDEX($D$437:$W$437,,$C449)-SUM($D449:AF449),INDEX($D$437:$W$437,,$C449)/$F$425)))</f>
        <v>0</v>
      </c>
      <c r="AH449" s="7">
        <f>IF($F$425="n/a",0,IF(AH$3&lt;=$C449,0,IF(AH$3&gt;($F$425+$C449),INDEX($D$437:$W$437,,$C449)-SUM($D449:AG449),INDEX($D$437:$W$437,,$C449)/$F$425)))</f>
        <v>0</v>
      </c>
      <c r="AI449" s="7">
        <f>IF($F$425="n/a",0,IF(AI$3&lt;=$C449,0,IF(AI$3&gt;($F$425+$C449),INDEX($D$437:$W$437,,$C449)-SUM($D449:AH449),INDEX($D$437:$W$437,,$C449)/$F$425)))</f>
        <v>0</v>
      </c>
      <c r="AJ449" s="7">
        <f>IF($F$425="n/a",0,IF(AJ$3&lt;=$C449,0,IF(AJ$3&gt;($F$425+$C449),INDEX($D$437:$W$437,,$C449)-SUM($D449:AI449),INDEX($D$437:$W$437,,$C449)/$F$425)))</f>
        <v>0</v>
      </c>
      <c r="AK449" s="7">
        <f>IF($F$425="n/a",0,IF(AK$3&lt;=$C449,0,IF(AK$3&gt;($F$425+$C449),INDEX($D$437:$W$437,,$C449)-SUM($D449:AJ449),INDEX($D$437:$W$437,,$C449)/$F$425)))</f>
        <v>0</v>
      </c>
      <c r="AL449" s="7">
        <f>IF($F$425="n/a",0,IF(AL$3&lt;=$C449,0,IF(AL$3&gt;($F$425+$C449),INDEX($D$437:$W$437,,$C449)-SUM($D449:AK449),INDEX($D$437:$W$437,,$C449)/$F$425)))</f>
        <v>0</v>
      </c>
      <c r="AM449" s="7">
        <f>IF($F$425="n/a",0,IF(AM$3&lt;=$C449,0,IF(AM$3&gt;($F$425+$C449),INDEX($D$437:$W$437,,$C449)-SUM($D449:AL449),INDEX($D$437:$W$437,,$C449)/$F$425)))</f>
        <v>0</v>
      </c>
      <c r="AN449" s="7">
        <f>IF($F$425="n/a",0,IF(AN$3&lt;=$C449,0,IF(AN$3&gt;($F$425+$C449),INDEX($D$437:$W$437,,$C449)-SUM($D449:AM449),INDEX($D$437:$W$437,,$C449)/$F$425)))</f>
        <v>0</v>
      </c>
      <c r="AO449" s="7">
        <f>IF($F$425="n/a",0,IF(AO$3&lt;=$C449,0,IF(AO$3&gt;($F$425+$C449),INDEX($D$437:$W$437,,$C449)-SUM($D449:AN449),INDEX($D$437:$W$437,,$C449)/$F$425)))</f>
        <v>0</v>
      </c>
      <c r="AP449" s="7">
        <f>IF($F$425="n/a",0,IF(AP$3&lt;=$C449,0,IF(AP$3&gt;($F$425+$C449),INDEX($D$437:$W$437,,$C449)-SUM($D449:AO449),INDEX($D$437:$W$437,,$C449)/$F$425)))</f>
        <v>0</v>
      </c>
      <c r="AQ449" s="7">
        <f>IF($F$425="n/a",0,IF(AQ$3&lt;=$C449,0,IF(AQ$3&gt;($F$425+$C449),INDEX($D$437:$W$437,,$C449)-SUM($D449:AP449),INDEX($D$437:$W$437,,$C449)/$F$425)))</f>
        <v>0</v>
      </c>
      <c r="AR449" s="7">
        <f>IF($F$425="n/a",0,IF(AR$3&lt;=$C449,0,IF(AR$3&gt;($F$425+$C449),INDEX($D$437:$W$437,,$C449)-SUM($D449:AQ449),INDEX($D$437:$W$437,,$C449)/$F$425)))</f>
        <v>0</v>
      </c>
      <c r="AS449" s="7">
        <f>IF($F$425="n/a",0,IF(AS$3&lt;=$C449,0,IF(AS$3&gt;($F$425+$C449),INDEX($D$437:$W$437,,$C449)-SUM($D449:AR449),INDEX($D$437:$W$437,,$C449)/$F$425)))</f>
        <v>0</v>
      </c>
      <c r="AT449" s="7">
        <f>IF($F$425="n/a",0,IF(AT$3&lt;=$C449,0,IF(AT$3&gt;($F$425+$C449),INDEX($D$437:$W$437,,$C449)-SUM($D449:AS449),INDEX($D$437:$W$437,,$C449)/$F$425)))</f>
        <v>0</v>
      </c>
      <c r="AU449" s="7">
        <f>IF($F$425="n/a",0,IF(AU$3&lt;=$C449,0,IF(AU$3&gt;($F$425+$C449),INDEX($D$437:$W$437,,$C449)-SUM($D449:AT449),INDEX($D$437:$W$437,,$C449)/$F$425)))</f>
        <v>0</v>
      </c>
      <c r="AV449" s="7">
        <f>IF($F$425="n/a",0,IF(AV$3&lt;=$C449,0,IF(AV$3&gt;($F$425+$C449),INDEX($D$437:$W$437,,$C449)-SUM($D449:AU449),INDEX($D$437:$W$437,,$C449)/$F$425)))</f>
        <v>0</v>
      </c>
      <c r="AW449" s="7">
        <f>IF($F$425="n/a",0,IF(AW$3&lt;=$C449,0,IF(AW$3&gt;($F$425+$C449),INDEX($D$437:$W$437,,$C449)-SUM($D449:AV449),INDEX($D$437:$W$437,,$C449)/$F$425)))</f>
        <v>0</v>
      </c>
      <c r="AX449" s="7">
        <f>IF($F$425="n/a",0,IF(AX$3&lt;=$C449,0,IF(AX$3&gt;($F$425+$C449),INDEX($D$437:$W$437,,$C449)-SUM($D449:AW449),INDEX($D$437:$W$437,,$C449)/$F$425)))</f>
        <v>0</v>
      </c>
      <c r="AY449" s="7">
        <f>IF($F$425="n/a",0,IF(AY$3&lt;=$C449,0,IF(AY$3&gt;($F$425+$C449),INDEX($D$437:$W$437,,$C449)-SUM($D449:AX449),INDEX($D$437:$W$437,,$C449)/$F$425)))</f>
        <v>0</v>
      </c>
      <c r="AZ449" s="7">
        <f>IF($F$425="n/a",0,IF(AZ$3&lt;=$C449,0,IF(AZ$3&gt;($F$425+$C449),INDEX($D$437:$W$437,,$C449)-SUM($D449:AY449),INDEX($D$437:$W$437,,$C449)/$F$425)))</f>
        <v>0</v>
      </c>
      <c r="BA449" s="7">
        <f>IF($F$425="n/a",0,IF(BA$3&lt;=$C449,0,IF(BA$3&gt;($F$425+$C449),INDEX($D$437:$W$437,,$C449)-SUM($D449:AZ449),INDEX($D$437:$W$437,,$C449)/$F$425)))</f>
        <v>0</v>
      </c>
      <c r="BB449" s="7">
        <f>IF($F$425="n/a",0,IF(BB$3&lt;=$C449,0,IF(BB$3&gt;($F$425+$C449),INDEX($D$437:$W$437,,$C449)-SUM($D449:BA449),INDEX($D$437:$W$437,,$C449)/$F$425)))</f>
        <v>0</v>
      </c>
      <c r="BC449" s="7">
        <f>IF($F$425="n/a",0,IF(BC$3&lt;=$C449,0,IF(BC$3&gt;($F$425+$C449),INDEX($D$437:$W$437,,$C449)-SUM($D449:BB449),INDEX($D$437:$W$437,,$C449)/$F$425)))</f>
        <v>0</v>
      </c>
      <c r="BD449" s="7">
        <f>IF($F$425="n/a",0,IF(BD$3&lt;=$C449,0,IF(BD$3&gt;($F$425+$C449),INDEX($D$437:$W$437,,$C449)-SUM($D449:BC449),INDEX($D$437:$W$437,,$C449)/$F$425)))</f>
        <v>0</v>
      </c>
      <c r="BE449" s="7">
        <f>IF($F$425="n/a",0,IF(BE$3&lt;=$C449,0,IF(BE$3&gt;($F$425+$C449),INDEX($D$437:$W$437,,$C449)-SUM($D449:BD449),INDEX($D$437:$W$437,,$C449)/$F$425)))</f>
        <v>0</v>
      </c>
      <c r="BF449" s="7">
        <f>IF($F$425="n/a",0,IF(BF$3&lt;=$C449,0,IF(BF$3&gt;($F$425+$C449),INDEX($D$437:$W$437,,$C449)-SUM($D449:BE449),INDEX($D$437:$W$437,,$C449)/$F$425)))</f>
        <v>0</v>
      </c>
      <c r="BG449" s="7">
        <f>IF($F$425="n/a",0,IF(BG$3&lt;=$C449,0,IF(BG$3&gt;($F$425+$C449),INDEX($D$437:$W$437,,$C449)-SUM($D449:BF449),INDEX($D$437:$W$437,,$C449)/$F$425)))</f>
        <v>0</v>
      </c>
      <c r="BH449" s="7">
        <f>IF($F$425="n/a",0,IF(BH$3&lt;=$C449,0,IF(BH$3&gt;($F$425+$C449),INDEX($D$437:$W$437,,$C449)-SUM($D449:BG449),INDEX($D$437:$W$437,,$C449)/$F$425)))</f>
        <v>0</v>
      </c>
      <c r="BI449" s="7">
        <f>IF($F$425="n/a",0,IF(BI$3&lt;=$C449,0,IF(BI$3&gt;($F$425+$C449),INDEX($D$437:$W$437,,$C449)-SUM($D449:BH449),INDEX($D$437:$W$437,,$C449)/$F$425)))</f>
        <v>0</v>
      </c>
      <c r="BJ449" s="7">
        <f>IF($F$425="n/a",0,IF(BJ$3&lt;=$C449,0,IF(BJ$3&gt;($F$425+$C449),INDEX($D$437:$W$437,,$C449)-SUM($D449:BI449),INDEX($D$437:$W$437,,$C449)/$F$425)))</f>
        <v>0</v>
      </c>
      <c r="BK449" s="7">
        <f>IF($F$425="n/a",0,IF(BK$3&lt;=$C449,0,IF(BK$3&gt;($F$425+$C449),INDEX($D$437:$W$437,,$C449)-SUM($D449:BJ449),INDEX($D$437:$W$437,,$C449)/$F$425)))</f>
        <v>0</v>
      </c>
    </row>
    <row r="450" spans="2:63" hidden="1" outlineLevel="1">
      <c r="B450" s="14">
        <v>2023</v>
      </c>
      <c r="C450">
        <v>11</v>
      </c>
      <c r="D450" s="7"/>
      <c r="E450" s="7">
        <f>IF($F$425="n/a",0,IF(E$3&lt;=$C450,0,IF(E$3&gt;($F$425+$C450),INDEX($D$437:$W$437,,$C450)-SUM($D450:D450),INDEX($D$437:$W$437,,$C450)/$F$425)))</f>
        <v>0</v>
      </c>
      <c r="F450" s="7">
        <f>IF($F$425="n/a",0,IF(F$3&lt;=$C450,0,IF(F$3&gt;($F$425+$C450),INDEX($D$437:$W$437,,$C450)-SUM($D450:E450),INDEX($D$437:$W$437,,$C450)/$F$425)))</f>
        <v>0</v>
      </c>
      <c r="G450" s="7">
        <f>IF($F$425="n/a",0,IF(G$3&lt;=$C450,0,IF(G$3&gt;($F$425+$C450),INDEX($D$437:$W$437,,$C450)-SUM($D450:F450),INDEX($D$437:$W$437,,$C450)/$F$425)))</f>
        <v>0</v>
      </c>
      <c r="H450" s="10">
        <f>IF($F$425="n/a",0,IF(H$3&lt;=$C450,0,IF(H$3&gt;($F$425+$C450),INDEX($D$437:$W$437,,$C450)-SUM($D450:G450),INDEX($D$437:$W$437,,$C450)/$F$425)))</f>
        <v>0</v>
      </c>
      <c r="I450" s="11">
        <f>IF($F$425="n/a",0,IF(I$3&lt;=$C450,0,IF(I$3&gt;($F$425+$C450),INDEX($D$437:$W$437,,$C450)-SUM($D450:H450),INDEX($D$437:$W$437,,$C450)/$F$425)))</f>
        <v>0</v>
      </c>
      <c r="J450" s="7">
        <f>IF($F$425="n/a",0,IF(J$3&lt;=$C450,0,IF(J$3&gt;($F$425+$C450),INDEX($D$437:$W$437,,$C450)-SUM($D450:I450),INDEX($D$437:$W$437,,$C450)/$F$425)))</f>
        <v>0</v>
      </c>
      <c r="K450" s="7">
        <f>IF($F$425="n/a",0,IF(K$3&lt;=$C450,0,IF(K$3&gt;($F$425+$C450),INDEX($D$437:$W$437,,$C450)-SUM($D450:J450),INDEX($D$437:$W$437,,$C450)/$F$425)))</f>
        <v>0</v>
      </c>
      <c r="L450" s="7">
        <f>IF($F$425="n/a",0,IF(L$3&lt;=$C450,0,IF(L$3&gt;($F$425+$C450),INDEX($D$437:$W$437,,$C450)-SUM($D450:K450),INDEX($D$437:$W$437,,$C450)/$F$425)))</f>
        <v>0</v>
      </c>
      <c r="M450" s="7">
        <f>IF($F$425="n/a",0,IF(M$3&lt;=$C450,0,IF(M$3&gt;($F$425+$C450),INDEX($D$437:$W$437,,$C450)-SUM($D450:L450),INDEX($D$437:$W$437,,$C450)/$F$425)))</f>
        <v>0</v>
      </c>
      <c r="N450" s="7">
        <f>IF($F$425="n/a",0,IF(N$3&lt;=$C450,0,IF(N$3&gt;($F$425+$C450),INDEX($D$437:$W$437,,$C450)-SUM($D450:M450),INDEX($D$437:$W$437,,$C450)/$F$425)))</f>
        <v>0</v>
      </c>
      <c r="O450" s="7">
        <f>IF($F$425="n/a",0,IF(O$3&lt;=$C450,0,IF(O$3&gt;($F$425+$C450),INDEX($D$437:$W$437,,$C450)-SUM($D450:N450),INDEX($D$437:$W$437,,$C450)/$F$425)))</f>
        <v>0</v>
      </c>
      <c r="P450" s="7">
        <f>IF($F$425="n/a",0,IF(P$3&lt;=$C450,0,IF(P$3&gt;($F$425+$C450),INDEX($D$437:$W$437,,$C450)-SUM($D450:O450),INDEX($D$437:$W$437,,$C450)/$F$425)))</f>
        <v>0</v>
      </c>
      <c r="Q450" s="7">
        <f>IF($F$425="n/a",0,IF(Q$3&lt;=$C450,0,IF(Q$3&gt;($F$425+$C450),INDEX($D$437:$W$437,,$C450)-SUM($D450:P450),INDEX($D$437:$W$437,,$C450)/$F$425)))</f>
        <v>0</v>
      </c>
      <c r="R450" s="7">
        <f>IF($F$425="n/a",0,IF(R$3&lt;=$C450,0,IF(R$3&gt;($F$425+$C450),INDEX($D$437:$W$437,,$C450)-SUM($D450:Q450),INDEX($D$437:$W$437,,$C450)/$F$425)))</f>
        <v>0</v>
      </c>
      <c r="S450" s="7">
        <f>IF($F$425="n/a",0,IF(S$3&lt;=$C450,0,IF(S$3&gt;($F$425+$C450),INDEX($D$437:$W$437,,$C450)-SUM($D450:R450),INDEX($D$437:$W$437,,$C450)/$F$425)))</f>
        <v>0</v>
      </c>
      <c r="T450" s="7">
        <f>IF($F$425="n/a",0,IF(T$3&lt;=$C450,0,IF(T$3&gt;($F$425+$C450),INDEX($D$437:$W$437,,$C450)-SUM($D450:S450),INDEX($D$437:$W$437,,$C450)/$F$425)))</f>
        <v>0</v>
      </c>
      <c r="U450" s="7">
        <f>IF($F$425="n/a",0,IF(U$3&lt;=$C450,0,IF(U$3&gt;($F$425+$C450),INDEX($D$437:$W$437,,$C450)-SUM($D450:T450),INDEX($D$437:$W$437,,$C450)/$F$425)))</f>
        <v>0</v>
      </c>
      <c r="V450" s="7">
        <f>IF($F$425="n/a",0,IF(V$3&lt;=$C450,0,IF(V$3&gt;($F$425+$C450),INDEX($D$437:$W$437,,$C450)-SUM($D450:U450),INDEX($D$437:$W$437,,$C450)/$F$425)))</f>
        <v>0</v>
      </c>
      <c r="W450" s="7">
        <f>IF($F$425="n/a",0,IF(W$3&lt;=$C450,0,IF(W$3&gt;($F$425+$C450),INDEX($D$437:$W$437,,$C450)-SUM($D450:V450),INDEX($D$437:$W$437,,$C450)/$F$425)))</f>
        <v>0</v>
      </c>
      <c r="X450" s="7">
        <f>IF($F$425="n/a",0,IF(X$3&lt;=$C450,0,IF(X$3&gt;($F$425+$C450),INDEX($D$437:$W$437,,$C450)-SUM($D450:W450),INDEX($D$437:$W$437,,$C450)/$F$425)))</f>
        <v>0</v>
      </c>
      <c r="Y450" s="7">
        <f>IF($F$425="n/a",0,IF(Y$3&lt;=$C450,0,IF(Y$3&gt;($F$425+$C450),INDEX($D$437:$W$437,,$C450)-SUM($D450:X450),INDEX($D$437:$W$437,,$C450)/$F$425)))</f>
        <v>0</v>
      </c>
      <c r="Z450" s="7">
        <f>IF($F$425="n/a",0,IF(Z$3&lt;=$C450,0,IF(Z$3&gt;($F$425+$C450),INDEX($D$437:$W$437,,$C450)-SUM($D450:Y450),INDEX($D$437:$W$437,,$C450)/$F$425)))</f>
        <v>0</v>
      </c>
      <c r="AA450" s="7">
        <f>IF($F$425="n/a",0,IF(AA$3&lt;=$C450,0,IF(AA$3&gt;($F$425+$C450),INDEX($D$437:$W$437,,$C450)-SUM($D450:Z450),INDEX($D$437:$W$437,,$C450)/$F$425)))</f>
        <v>0</v>
      </c>
      <c r="AB450" s="7">
        <f>IF($F$425="n/a",0,IF(AB$3&lt;=$C450,0,IF(AB$3&gt;($F$425+$C450),INDEX($D$437:$W$437,,$C450)-SUM($D450:AA450),INDEX($D$437:$W$437,,$C450)/$F$425)))</f>
        <v>0</v>
      </c>
      <c r="AC450" s="7">
        <f>IF($F$425="n/a",0,IF(AC$3&lt;=$C450,0,IF(AC$3&gt;($F$425+$C450),INDEX($D$437:$W$437,,$C450)-SUM($D450:AB450),INDEX($D$437:$W$437,,$C450)/$F$425)))</f>
        <v>0</v>
      </c>
      <c r="AD450" s="7">
        <f>IF($F$425="n/a",0,IF(AD$3&lt;=$C450,0,IF(AD$3&gt;($F$425+$C450),INDEX($D$437:$W$437,,$C450)-SUM($D450:AC450),INDEX($D$437:$W$437,,$C450)/$F$425)))</f>
        <v>0</v>
      </c>
      <c r="AE450" s="7">
        <f>IF($F$425="n/a",0,IF(AE$3&lt;=$C450,0,IF(AE$3&gt;($F$425+$C450),INDEX($D$437:$W$437,,$C450)-SUM($D450:AD450),INDEX($D$437:$W$437,,$C450)/$F$425)))</f>
        <v>0</v>
      </c>
      <c r="AF450" s="7">
        <f>IF($F$425="n/a",0,IF(AF$3&lt;=$C450,0,IF(AF$3&gt;($F$425+$C450),INDEX($D$437:$W$437,,$C450)-SUM($D450:AE450),INDEX($D$437:$W$437,,$C450)/$F$425)))</f>
        <v>0</v>
      </c>
      <c r="AG450" s="7">
        <f>IF($F$425="n/a",0,IF(AG$3&lt;=$C450,0,IF(AG$3&gt;($F$425+$C450),INDEX($D$437:$W$437,,$C450)-SUM($D450:AF450),INDEX($D$437:$W$437,,$C450)/$F$425)))</f>
        <v>0</v>
      </c>
      <c r="AH450" s="7">
        <f>IF($F$425="n/a",0,IF(AH$3&lt;=$C450,0,IF(AH$3&gt;($F$425+$C450),INDEX($D$437:$W$437,,$C450)-SUM($D450:AG450),INDEX($D$437:$W$437,,$C450)/$F$425)))</f>
        <v>0</v>
      </c>
      <c r="AI450" s="7">
        <f>IF($F$425="n/a",0,IF(AI$3&lt;=$C450,0,IF(AI$3&gt;($F$425+$C450),INDEX($D$437:$W$437,,$C450)-SUM($D450:AH450),INDEX($D$437:$W$437,,$C450)/$F$425)))</f>
        <v>0</v>
      </c>
      <c r="AJ450" s="7">
        <f>IF($F$425="n/a",0,IF(AJ$3&lt;=$C450,0,IF(AJ$3&gt;($F$425+$C450),INDEX($D$437:$W$437,,$C450)-SUM($D450:AI450),INDEX($D$437:$W$437,,$C450)/$F$425)))</f>
        <v>0</v>
      </c>
      <c r="AK450" s="7">
        <f>IF($F$425="n/a",0,IF(AK$3&lt;=$C450,0,IF(AK$3&gt;($F$425+$C450),INDEX($D$437:$W$437,,$C450)-SUM($D450:AJ450),INDEX($D$437:$W$437,,$C450)/$F$425)))</f>
        <v>0</v>
      </c>
      <c r="AL450" s="7">
        <f>IF($F$425="n/a",0,IF(AL$3&lt;=$C450,0,IF(AL$3&gt;($F$425+$C450),INDEX($D$437:$W$437,,$C450)-SUM($D450:AK450),INDEX($D$437:$W$437,,$C450)/$F$425)))</f>
        <v>0</v>
      </c>
      <c r="AM450" s="7">
        <f>IF($F$425="n/a",0,IF(AM$3&lt;=$C450,0,IF(AM$3&gt;($F$425+$C450),INDEX($D$437:$W$437,,$C450)-SUM($D450:AL450),INDEX($D$437:$W$437,,$C450)/$F$425)))</f>
        <v>0</v>
      </c>
      <c r="AN450" s="7">
        <f>IF($F$425="n/a",0,IF(AN$3&lt;=$C450,0,IF(AN$3&gt;($F$425+$C450),INDEX($D$437:$W$437,,$C450)-SUM($D450:AM450),INDEX($D$437:$W$437,,$C450)/$F$425)))</f>
        <v>0</v>
      </c>
      <c r="AO450" s="7">
        <f>IF($F$425="n/a",0,IF(AO$3&lt;=$C450,0,IF(AO$3&gt;($F$425+$C450),INDEX($D$437:$W$437,,$C450)-SUM($D450:AN450),INDEX($D$437:$W$437,,$C450)/$F$425)))</f>
        <v>0</v>
      </c>
      <c r="AP450" s="7">
        <f>IF($F$425="n/a",0,IF(AP$3&lt;=$C450,0,IF(AP$3&gt;($F$425+$C450),INDEX($D$437:$W$437,,$C450)-SUM($D450:AO450),INDEX($D$437:$W$437,,$C450)/$F$425)))</f>
        <v>0</v>
      </c>
      <c r="AQ450" s="7">
        <f>IF($F$425="n/a",0,IF(AQ$3&lt;=$C450,0,IF(AQ$3&gt;($F$425+$C450),INDEX($D$437:$W$437,,$C450)-SUM($D450:AP450),INDEX($D$437:$W$437,,$C450)/$F$425)))</f>
        <v>0</v>
      </c>
      <c r="AR450" s="7">
        <f>IF($F$425="n/a",0,IF(AR$3&lt;=$C450,0,IF(AR$3&gt;($F$425+$C450),INDEX($D$437:$W$437,,$C450)-SUM($D450:AQ450),INDEX($D$437:$W$437,,$C450)/$F$425)))</f>
        <v>0</v>
      </c>
      <c r="AS450" s="7">
        <f>IF($F$425="n/a",0,IF(AS$3&lt;=$C450,0,IF(AS$3&gt;($F$425+$C450),INDEX($D$437:$W$437,,$C450)-SUM($D450:AR450),INDEX($D$437:$W$437,,$C450)/$F$425)))</f>
        <v>0</v>
      </c>
      <c r="AT450" s="7">
        <f>IF($F$425="n/a",0,IF(AT$3&lt;=$C450,0,IF(AT$3&gt;($F$425+$C450),INDEX($D$437:$W$437,,$C450)-SUM($D450:AS450),INDEX($D$437:$W$437,,$C450)/$F$425)))</f>
        <v>0</v>
      </c>
      <c r="AU450" s="7">
        <f>IF($F$425="n/a",0,IF(AU$3&lt;=$C450,0,IF(AU$3&gt;($F$425+$C450),INDEX($D$437:$W$437,,$C450)-SUM($D450:AT450),INDEX($D$437:$W$437,,$C450)/$F$425)))</f>
        <v>0</v>
      </c>
      <c r="AV450" s="7">
        <f>IF($F$425="n/a",0,IF(AV$3&lt;=$C450,0,IF(AV$3&gt;($F$425+$C450),INDEX($D$437:$W$437,,$C450)-SUM($D450:AU450),INDEX($D$437:$W$437,,$C450)/$F$425)))</f>
        <v>0</v>
      </c>
      <c r="AW450" s="7">
        <f>IF($F$425="n/a",0,IF(AW$3&lt;=$C450,0,IF(AW$3&gt;($F$425+$C450),INDEX($D$437:$W$437,,$C450)-SUM($D450:AV450),INDEX($D$437:$W$437,,$C450)/$F$425)))</f>
        <v>0</v>
      </c>
      <c r="AX450" s="7">
        <f>IF($F$425="n/a",0,IF(AX$3&lt;=$C450,0,IF(AX$3&gt;($F$425+$C450),INDEX($D$437:$W$437,,$C450)-SUM($D450:AW450),INDEX($D$437:$W$437,,$C450)/$F$425)))</f>
        <v>0</v>
      </c>
      <c r="AY450" s="7">
        <f>IF($F$425="n/a",0,IF(AY$3&lt;=$C450,0,IF(AY$3&gt;($F$425+$C450),INDEX($D$437:$W$437,,$C450)-SUM($D450:AX450),INDEX($D$437:$W$437,,$C450)/$F$425)))</f>
        <v>0</v>
      </c>
      <c r="AZ450" s="7">
        <f>IF($F$425="n/a",0,IF(AZ$3&lt;=$C450,0,IF(AZ$3&gt;($F$425+$C450),INDEX($D$437:$W$437,,$C450)-SUM($D450:AY450),INDEX($D$437:$W$437,,$C450)/$F$425)))</f>
        <v>0</v>
      </c>
      <c r="BA450" s="7">
        <f>IF($F$425="n/a",0,IF(BA$3&lt;=$C450,0,IF(BA$3&gt;($F$425+$C450),INDEX($D$437:$W$437,,$C450)-SUM($D450:AZ450),INDEX($D$437:$W$437,,$C450)/$F$425)))</f>
        <v>0</v>
      </c>
      <c r="BB450" s="7">
        <f>IF($F$425="n/a",0,IF(BB$3&lt;=$C450,0,IF(BB$3&gt;($F$425+$C450),INDEX($D$437:$W$437,,$C450)-SUM($D450:BA450),INDEX($D$437:$W$437,,$C450)/$F$425)))</f>
        <v>0</v>
      </c>
      <c r="BC450" s="7">
        <f>IF($F$425="n/a",0,IF(BC$3&lt;=$C450,0,IF(BC$3&gt;($F$425+$C450),INDEX($D$437:$W$437,,$C450)-SUM($D450:BB450),INDEX($D$437:$W$437,,$C450)/$F$425)))</f>
        <v>0</v>
      </c>
      <c r="BD450" s="7">
        <f>IF($F$425="n/a",0,IF(BD$3&lt;=$C450,0,IF(BD$3&gt;($F$425+$C450),INDEX($D$437:$W$437,,$C450)-SUM($D450:BC450),INDEX($D$437:$W$437,,$C450)/$F$425)))</f>
        <v>0</v>
      </c>
      <c r="BE450" s="7">
        <f>IF($F$425="n/a",0,IF(BE$3&lt;=$C450,0,IF(BE$3&gt;($F$425+$C450),INDEX($D$437:$W$437,,$C450)-SUM($D450:BD450),INDEX($D$437:$W$437,,$C450)/$F$425)))</f>
        <v>0</v>
      </c>
      <c r="BF450" s="7">
        <f>IF($F$425="n/a",0,IF(BF$3&lt;=$C450,0,IF(BF$3&gt;($F$425+$C450),INDEX($D$437:$W$437,,$C450)-SUM($D450:BE450),INDEX($D$437:$W$437,,$C450)/$F$425)))</f>
        <v>0</v>
      </c>
      <c r="BG450" s="7">
        <f>IF($F$425="n/a",0,IF(BG$3&lt;=$C450,0,IF(BG$3&gt;($F$425+$C450),INDEX($D$437:$W$437,,$C450)-SUM($D450:BF450),INDEX($D$437:$W$437,,$C450)/$F$425)))</f>
        <v>0</v>
      </c>
      <c r="BH450" s="7">
        <f>IF($F$425="n/a",0,IF(BH$3&lt;=$C450,0,IF(BH$3&gt;($F$425+$C450),INDEX($D$437:$W$437,,$C450)-SUM($D450:BG450),INDEX($D$437:$W$437,,$C450)/$F$425)))</f>
        <v>0</v>
      </c>
      <c r="BI450" s="7">
        <f>IF($F$425="n/a",0,IF(BI$3&lt;=$C450,0,IF(BI$3&gt;($F$425+$C450),INDEX($D$437:$W$437,,$C450)-SUM($D450:BH450),INDEX($D$437:$W$437,,$C450)/$F$425)))</f>
        <v>0</v>
      </c>
      <c r="BJ450" s="7">
        <f>IF($F$425="n/a",0,IF(BJ$3&lt;=$C450,0,IF(BJ$3&gt;($F$425+$C450),INDEX($D$437:$W$437,,$C450)-SUM($D450:BI450),INDEX($D$437:$W$437,,$C450)/$F$425)))</f>
        <v>0</v>
      </c>
      <c r="BK450" s="7">
        <f>IF($F$425="n/a",0,IF(BK$3&lt;=$C450,0,IF(BK$3&gt;($F$425+$C450),INDEX($D$437:$W$437,,$C450)-SUM($D450:BJ450),INDEX($D$437:$W$437,,$C450)/$F$425)))</f>
        <v>0</v>
      </c>
    </row>
    <row r="451" spans="2:63" hidden="1" outlineLevel="1">
      <c r="B451" s="14">
        <v>2024</v>
      </c>
      <c r="C451">
        <v>12</v>
      </c>
      <c r="D451" s="7"/>
      <c r="E451" s="7">
        <f>IF($F$425="n/a",0,IF(E$3&lt;=$C451,0,IF(E$3&gt;($F$425+$C451),INDEX($D$437:$W$437,,$C451)-SUM($D451:D451),INDEX($D$437:$W$437,,$C451)/$F$425)))</f>
        <v>0</v>
      </c>
      <c r="F451" s="7">
        <f>IF($F$425="n/a",0,IF(F$3&lt;=$C451,0,IF(F$3&gt;($F$425+$C451),INDEX($D$437:$W$437,,$C451)-SUM($D451:E451),INDEX($D$437:$W$437,,$C451)/$F$425)))</f>
        <v>0</v>
      </c>
      <c r="G451" s="7">
        <f>IF($F$425="n/a",0,IF(G$3&lt;=$C451,0,IF(G$3&gt;($F$425+$C451),INDEX($D$437:$W$437,,$C451)-SUM($D451:F451),INDEX($D$437:$W$437,,$C451)/$F$425)))</f>
        <v>0</v>
      </c>
      <c r="H451" s="10">
        <f>IF($F$425="n/a",0,IF(H$3&lt;=$C451,0,IF(H$3&gt;($F$425+$C451),INDEX($D$437:$W$437,,$C451)-SUM($D451:G451),INDEX($D$437:$W$437,,$C451)/$F$425)))</f>
        <v>0</v>
      </c>
      <c r="I451" s="11">
        <f>IF($F$425="n/a",0,IF(I$3&lt;=$C451,0,IF(I$3&gt;($F$425+$C451),INDEX($D$437:$W$437,,$C451)-SUM($D451:H451),INDEX($D$437:$W$437,,$C451)/$F$425)))</f>
        <v>0</v>
      </c>
      <c r="J451" s="7">
        <f>IF($F$425="n/a",0,IF(J$3&lt;=$C451,0,IF(J$3&gt;($F$425+$C451),INDEX($D$437:$W$437,,$C451)-SUM($D451:I451),INDEX($D$437:$W$437,,$C451)/$F$425)))</f>
        <v>0</v>
      </c>
      <c r="K451" s="7">
        <f>IF($F$425="n/a",0,IF(K$3&lt;=$C451,0,IF(K$3&gt;($F$425+$C451),INDEX($D$437:$W$437,,$C451)-SUM($D451:J451),INDEX($D$437:$W$437,,$C451)/$F$425)))</f>
        <v>0</v>
      </c>
      <c r="L451" s="7">
        <f>IF($F$425="n/a",0,IF(L$3&lt;=$C451,0,IF(L$3&gt;($F$425+$C451),INDEX($D$437:$W$437,,$C451)-SUM($D451:K451),INDEX($D$437:$W$437,,$C451)/$F$425)))</f>
        <v>0</v>
      </c>
      <c r="M451" s="7">
        <f>IF($F$425="n/a",0,IF(M$3&lt;=$C451,0,IF(M$3&gt;($F$425+$C451),INDEX($D$437:$W$437,,$C451)-SUM($D451:L451),INDEX($D$437:$W$437,,$C451)/$F$425)))</f>
        <v>0</v>
      </c>
      <c r="N451" s="7">
        <f>IF($F$425="n/a",0,IF(N$3&lt;=$C451,0,IF(N$3&gt;($F$425+$C451),INDEX($D$437:$W$437,,$C451)-SUM($D451:M451),INDEX($D$437:$W$437,,$C451)/$F$425)))</f>
        <v>0</v>
      </c>
      <c r="O451" s="7">
        <f>IF($F$425="n/a",0,IF(O$3&lt;=$C451,0,IF(O$3&gt;($F$425+$C451),INDEX($D$437:$W$437,,$C451)-SUM($D451:N451),INDEX($D$437:$W$437,,$C451)/$F$425)))</f>
        <v>0</v>
      </c>
      <c r="P451" s="7">
        <f>IF($F$425="n/a",0,IF(P$3&lt;=$C451,0,IF(P$3&gt;($F$425+$C451),INDEX($D$437:$W$437,,$C451)-SUM($D451:O451),INDEX($D$437:$W$437,,$C451)/$F$425)))</f>
        <v>0</v>
      </c>
      <c r="Q451" s="7">
        <f>IF($F$425="n/a",0,IF(Q$3&lt;=$C451,0,IF(Q$3&gt;($F$425+$C451),INDEX($D$437:$W$437,,$C451)-SUM($D451:P451),INDEX($D$437:$W$437,,$C451)/$F$425)))</f>
        <v>0</v>
      </c>
      <c r="R451" s="7">
        <f>IF($F$425="n/a",0,IF(R$3&lt;=$C451,0,IF(R$3&gt;($F$425+$C451),INDEX($D$437:$W$437,,$C451)-SUM($D451:Q451),INDEX($D$437:$W$437,,$C451)/$F$425)))</f>
        <v>0</v>
      </c>
      <c r="S451" s="7">
        <f>IF($F$425="n/a",0,IF(S$3&lt;=$C451,0,IF(S$3&gt;($F$425+$C451),INDEX($D$437:$W$437,,$C451)-SUM($D451:R451),INDEX($D$437:$W$437,,$C451)/$F$425)))</f>
        <v>0</v>
      </c>
      <c r="T451" s="7">
        <f>IF($F$425="n/a",0,IF(T$3&lt;=$C451,0,IF(T$3&gt;($F$425+$C451),INDEX($D$437:$W$437,,$C451)-SUM($D451:S451),INDEX($D$437:$W$437,,$C451)/$F$425)))</f>
        <v>0</v>
      </c>
      <c r="U451" s="7">
        <f>IF($F$425="n/a",0,IF(U$3&lt;=$C451,0,IF(U$3&gt;($F$425+$C451),INDEX($D$437:$W$437,,$C451)-SUM($D451:T451),INDEX($D$437:$W$437,,$C451)/$F$425)))</f>
        <v>0</v>
      </c>
      <c r="V451" s="7">
        <f>IF($F$425="n/a",0,IF(V$3&lt;=$C451,0,IF(V$3&gt;($F$425+$C451),INDEX($D$437:$W$437,,$C451)-SUM($D451:U451),INDEX($D$437:$W$437,,$C451)/$F$425)))</f>
        <v>0</v>
      </c>
      <c r="W451" s="7">
        <f>IF($F$425="n/a",0,IF(W$3&lt;=$C451,0,IF(W$3&gt;($F$425+$C451),INDEX($D$437:$W$437,,$C451)-SUM($D451:V451),INDEX($D$437:$W$437,,$C451)/$F$425)))</f>
        <v>0</v>
      </c>
      <c r="X451" s="7">
        <f>IF($F$425="n/a",0,IF(X$3&lt;=$C451,0,IF(X$3&gt;($F$425+$C451),INDEX($D$437:$W$437,,$C451)-SUM($D451:W451),INDEX($D$437:$W$437,,$C451)/$F$425)))</f>
        <v>0</v>
      </c>
      <c r="Y451" s="7">
        <f>IF($F$425="n/a",0,IF(Y$3&lt;=$C451,0,IF(Y$3&gt;($F$425+$C451),INDEX($D$437:$W$437,,$C451)-SUM($D451:X451),INDEX($D$437:$W$437,,$C451)/$F$425)))</f>
        <v>0</v>
      </c>
      <c r="Z451" s="7">
        <f>IF($F$425="n/a",0,IF(Z$3&lt;=$C451,0,IF(Z$3&gt;($F$425+$C451),INDEX($D$437:$W$437,,$C451)-SUM($D451:Y451),INDEX($D$437:$W$437,,$C451)/$F$425)))</f>
        <v>0</v>
      </c>
      <c r="AA451" s="7">
        <f>IF($F$425="n/a",0,IF(AA$3&lt;=$C451,0,IF(AA$3&gt;($F$425+$C451),INDEX($D$437:$W$437,,$C451)-SUM($D451:Z451),INDEX($D$437:$W$437,,$C451)/$F$425)))</f>
        <v>0</v>
      </c>
      <c r="AB451" s="7">
        <f>IF($F$425="n/a",0,IF(AB$3&lt;=$C451,0,IF(AB$3&gt;($F$425+$C451),INDEX($D$437:$W$437,,$C451)-SUM($D451:AA451),INDEX($D$437:$W$437,,$C451)/$F$425)))</f>
        <v>0</v>
      </c>
      <c r="AC451" s="7">
        <f>IF($F$425="n/a",0,IF(AC$3&lt;=$C451,0,IF(AC$3&gt;($F$425+$C451),INDEX($D$437:$W$437,,$C451)-SUM($D451:AB451),INDEX($D$437:$W$437,,$C451)/$F$425)))</f>
        <v>0</v>
      </c>
      <c r="AD451" s="7">
        <f>IF($F$425="n/a",0,IF(AD$3&lt;=$C451,0,IF(AD$3&gt;($F$425+$C451),INDEX($D$437:$W$437,,$C451)-SUM($D451:AC451),INDEX($D$437:$W$437,,$C451)/$F$425)))</f>
        <v>0</v>
      </c>
      <c r="AE451" s="7">
        <f>IF($F$425="n/a",0,IF(AE$3&lt;=$C451,0,IF(AE$3&gt;($F$425+$C451),INDEX($D$437:$W$437,,$C451)-SUM($D451:AD451),INDEX($D$437:$W$437,,$C451)/$F$425)))</f>
        <v>0</v>
      </c>
      <c r="AF451" s="7">
        <f>IF($F$425="n/a",0,IF(AF$3&lt;=$C451,0,IF(AF$3&gt;($F$425+$C451),INDEX($D$437:$W$437,,$C451)-SUM($D451:AE451),INDEX($D$437:$W$437,,$C451)/$F$425)))</f>
        <v>0</v>
      </c>
      <c r="AG451" s="7">
        <f>IF($F$425="n/a",0,IF(AG$3&lt;=$C451,0,IF(AG$3&gt;($F$425+$C451),INDEX($D$437:$W$437,,$C451)-SUM($D451:AF451),INDEX($D$437:$W$437,,$C451)/$F$425)))</f>
        <v>0</v>
      </c>
      <c r="AH451" s="7">
        <f>IF($F$425="n/a",0,IF(AH$3&lt;=$C451,0,IF(AH$3&gt;($F$425+$C451),INDEX($D$437:$W$437,,$C451)-SUM($D451:AG451),INDEX($D$437:$W$437,,$C451)/$F$425)))</f>
        <v>0</v>
      </c>
      <c r="AI451" s="7">
        <f>IF($F$425="n/a",0,IF(AI$3&lt;=$C451,0,IF(AI$3&gt;($F$425+$C451),INDEX($D$437:$W$437,,$C451)-SUM($D451:AH451),INDEX($D$437:$W$437,,$C451)/$F$425)))</f>
        <v>0</v>
      </c>
      <c r="AJ451" s="7">
        <f>IF($F$425="n/a",0,IF(AJ$3&lt;=$C451,0,IF(AJ$3&gt;($F$425+$C451),INDEX($D$437:$W$437,,$C451)-SUM($D451:AI451),INDEX($D$437:$W$437,,$C451)/$F$425)))</f>
        <v>0</v>
      </c>
      <c r="AK451" s="7">
        <f>IF($F$425="n/a",0,IF(AK$3&lt;=$C451,0,IF(AK$3&gt;($F$425+$C451),INDEX($D$437:$W$437,,$C451)-SUM($D451:AJ451),INDEX($D$437:$W$437,,$C451)/$F$425)))</f>
        <v>0</v>
      </c>
      <c r="AL451" s="7">
        <f>IF($F$425="n/a",0,IF(AL$3&lt;=$C451,0,IF(AL$3&gt;($F$425+$C451),INDEX($D$437:$W$437,,$C451)-SUM($D451:AK451),INDEX($D$437:$W$437,,$C451)/$F$425)))</f>
        <v>0</v>
      </c>
      <c r="AM451" s="7">
        <f>IF($F$425="n/a",0,IF(AM$3&lt;=$C451,0,IF(AM$3&gt;($F$425+$C451),INDEX($D$437:$W$437,,$C451)-SUM($D451:AL451),INDEX($D$437:$W$437,,$C451)/$F$425)))</f>
        <v>0</v>
      </c>
      <c r="AN451" s="7">
        <f>IF($F$425="n/a",0,IF(AN$3&lt;=$C451,0,IF(AN$3&gt;($F$425+$C451),INDEX($D$437:$W$437,,$C451)-SUM($D451:AM451),INDEX($D$437:$W$437,,$C451)/$F$425)))</f>
        <v>0</v>
      </c>
      <c r="AO451" s="7">
        <f>IF($F$425="n/a",0,IF(AO$3&lt;=$C451,0,IF(AO$3&gt;($F$425+$C451),INDEX($D$437:$W$437,,$C451)-SUM($D451:AN451),INDEX($D$437:$W$437,,$C451)/$F$425)))</f>
        <v>0</v>
      </c>
      <c r="AP451" s="7">
        <f>IF($F$425="n/a",0,IF(AP$3&lt;=$C451,0,IF(AP$3&gt;($F$425+$C451),INDEX($D$437:$W$437,,$C451)-SUM($D451:AO451),INDEX($D$437:$W$437,,$C451)/$F$425)))</f>
        <v>0</v>
      </c>
      <c r="AQ451" s="7">
        <f>IF($F$425="n/a",0,IF(AQ$3&lt;=$C451,0,IF(AQ$3&gt;($F$425+$C451),INDEX($D$437:$W$437,,$C451)-SUM($D451:AP451),INDEX($D$437:$W$437,,$C451)/$F$425)))</f>
        <v>0</v>
      </c>
      <c r="AR451" s="7">
        <f>IF($F$425="n/a",0,IF(AR$3&lt;=$C451,0,IF(AR$3&gt;($F$425+$C451),INDEX($D$437:$W$437,,$C451)-SUM($D451:AQ451),INDEX($D$437:$W$437,,$C451)/$F$425)))</f>
        <v>0</v>
      </c>
      <c r="AS451" s="7">
        <f>IF($F$425="n/a",0,IF(AS$3&lt;=$C451,0,IF(AS$3&gt;($F$425+$C451),INDEX($D$437:$W$437,,$C451)-SUM($D451:AR451),INDEX($D$437:$W$437,,$C451)/$F$425)))</f>
        <v>0</v>
      </c>
      <c r="AT451" s="7">
        <f>IF($F$425="n/a",0,IF(AT$3&lt;=$C451,0,IF(AT$3&gt;($F$425+$C451),INDEX($D$437:$W$437,,$C451)-SUM($D451:AS451),INDEX($D$437:$W$437,,$C451)/$F$425)))</f>
        <v>0</v>
      </c>
      <c r="AU451" s="7">
        <f>IF($F$425="n/a",0,IF(AU$3&lt;=$C451,0,IF(AU$3&gt;($F$425+$C451),INDEX($D$437:$W$437,,$C451)-SUM($D451:AT451),INDEX($D$437:$W$437,,$C451)/$F$425)))</f>
        <v>0</v>
      </c>
      <c r="AV451" s="7">
        <f>IF($F$425="n/a",0,IF(AV$3&lt;=$C451,0,IF(AV$3&gt;($F$425+$C451),INDEX($D$437:$W$437,,$C451)-SUM($D451:AU451),INDEX($D$437:$W$437,,$C451)/$F$425)))</f>
        <v>0</v>
      </c>
      <c r="AW451" s="7">
        <f>IF($F$425="n/a",0,IF(AW$3&lt;=$C451,0,IF(AW$3&gt;($F$425+$C451),INDEX($D$437:$W$437,,$C451)-SUM($D451:AV451),INDEX($D$437:$W$437,,$C451)/$F$425)))</f>
        <v>0</v>
      </c>
      <c r="AX451" s="7">
        <f>IF($F$425="n/a",0,IF(AX$3&lt;=$C451,0,IF(AX$3&gt;($F$425+$C451),INDEX($D$437:$W$437,,$C451)-SUM($D451:AW451),INDEX($D$437:$W$437,,$C451)/$F$425)))</f>
        <v>0</v>
      </c>
      <c r="AY451" s="7">
        <f>IF($F$425="n/a",0,IF(AY$3&lt;=$C451,0,IF(AY$3&gt;($F$425+$C451),INDEX($D$437:$W$437,,$C451)-SUM($D451:AX451),INDEX($D$437:$W$437,,$C451)/$F$425)))</f>
        <v>0</v>
      </c>
      <c r="AZ451" s="7">
        <f>IF($F$425="n/a",0,IF(AZ$3&lt;=$C451,0,IF(AZ$3&gt;($F$425+$C451),INDEX($D$437:$W$437,,$C451)-SUM($D451:AY451),INDEX($D$437:$W$437,,$C451)/$F$425)))</f>
        <v>0</v>
      </c>
      <c r="BA451" s="7">
        <f>IF($F$425="n/a",0,IF(BA$3&lt;=$C451,0,IF(BA$3&gt;($F$425+$C451),INDEX($D$437:$W$437,,$C451)-SUM($D451:AZ451),INDEX($D$437:$W$437,,$C451)/$F$425)))</f>
        <v>0</v>
      </c>
      <c r="BB451" s="7">
        <f>IF($F$425="n/a",0,IF(BB$3&lt;=$C451,0,IF(BB$3&gt;($F$425+$C451),INDEX($D$437:$W$437,,$C451)-SUM($D451:BA451),INDEX($D$437:$W$437,,$C451)/$F$425)))</f>
        <v>0</v>
      </c>
      <c r="BC451" s="7">
        <f>IF($F$425="n/a",0,IF(BC$3&lt;=$C451,0,IF(BC$3&gt;($F$425+$C451),INDEX($D$437:$W$437,,$C451)-SUM($D451:BB451),INDEX($D$437:$W$437,,$C451)/$F$425)))</f>
        <v>0</v>
      </c>
      <c r="BD451" s="7">
        <f>IF($F$425="n/a",0,IF(BD$3&lt;=$C451,0,IF(BD$3&gt;($F$425+$C451),INDEX($D$437:$W$437,,$C451)-SUM($D451:BC451),INDEX($D$437:$W$437,,$C451)/$F$425)))</f>
        <v>0</v>
      </c>
      <c r="BE451" s="7">
        <f>IF($F$425="n/a",0,IF(BE$3&lt;=$C451,0,IF(BE$3&gt;($F$425+$C451),INDEX($D$437:$W$437,,$C451)-SUM($D451:BD451),INDEX($D$437:$W$437,,$C451)/$F$425)))</f>
        <v>0</v>
      </c>
      <c r="BF451" s="7">
        <f>IF($F$425="n/a",0,IF(BF$3&lt;=$C451,0,IF(BF$3&gt;($F$425+$C451),INDEX($D$437:$W$437,,$C451)-SUM($D451:BE451),INDEX($D$437:$W$437,,$C451)/$F$425)))</f>
        <v>0</v>
      </c>
      <c r="BG451" s="7">
        <f>IF($F$425="n/a",0,IF(BG$3&lt;=$C451,0,IF(BG$3&gt;($F$425+$C451),INDEX($D$437:$W$437,,$C451)-SUM($D451:BF451),INDEX($D$437:$W$437,,$C451)/$F$425)))</f>
        <v>0</v>
      </c>
      <c r="BH451" s="7">
        <f>IF($F$425="n/a",0,IF(BH$3&lt;=$C451,0,IF(BH$3&gt;($F$425+$C451),INDEX($D$437:$W$437,,$C451)-SUM($D451:BG451),INDEX($D$437:$W$437,,$C451)/$F$425)))</f>
        <v>0</v>
      </c>
      <c r="BI451" s="7">
        <f>IF($F$425="n/a",0,IF(BI$3&lt;=$C451,0,IF(BI$3&gt;($F$425+$C451),INDEX($D$437:$W$437,,$C451)-SUM($D451:BH451),INDEX($D$437:$W$437,,$C451)/$F$425)))</f>
        <v>0</v>
      </c>
      <c r="BJ451" s="7">
        <f>IF($F$425="n/a",0,IF(BJ$3&lt;=$C451,0,IF(BJ$3&gt;($F$425+$C451),INDEX($D$437:$W$437,,$C451)-SUM($D451:BI451),INDEX($D$437:$W$437,,$C451)/$F$425)))</f>
        <v>0</v>
      </c>
      <c r="BK451" s="7">
        <f>IF($F$425="n/a",0,IF(BK$3&lt;=$C451,0,IF(BK$3&gt;($F$425+$C451),INDEX($D$437:$W$437,,$C451)-SUM($D451:BJ451),INDEX($D$437:$W$437,,$C451)/$F$425)))</f>
        <v>0</v>
      </c>
    </row>
    <row r="452" spans="2:63" hidden="1" outlineLevel="1">
      <c r="B452" s="14">
        <v>2025</v>
      </c>
      <c r="C452">
        <v>13</v>
      </c>
      <c r="D452" s="7"/>
      <c r="E452" s="7">
        <f>IF($F$425="n/a",0,IF(E$3&lt;=$C452,0,IF(E$3&gt;($F$425+$C452),INDEX($D$437:$W$437,,$C452)-SUM($D452:D452),INDEX($D$437:$W$437,,$C452)/$F$425)))</f>
        <v>0</v>
      </c>
      <c r="F452" s="7">
        <f>IF($F$425="n/a",0,IF(F$3&lt;=$C452,0,IF(F$3&gt;($F$425+$C452),INDEX($D$437:$W$437,,$C452)-SUM($D452:E452),INDEX($D$437:$W$437,,$C452)/$F$425)))</f>
        <v>0</v>
      </c>
      <c r="G452" s="7">
        <f>IF($F$425="n/a",0,IF(G$3&lt;=$C452,0,IF(G$3&gt;($F$425+$C452),INDEX($D$437:$W$437,,$C452)-SUM($D452:F452),INDEX($D$437:$W$437,,$C452)/$F$425)))</f>
        <v>0</v>
      </c>
      <c r="H452" s="10">
        <f>IF($F$425="n/a",0,IF(H$3&lt;=$C452,0,IF(H$3&gt;($F$425+$C452),INDEX($D$437:$W$437,,$C452)-SUM($D452:G452),INDEX($D$437:$W$437,,$C452)/$F$425)))</f>
        <v>0</v>
      </c>
      <c r="I452" s="11">
        <f>IF($F$425="n/a",0,IF(I$3&lt;=$C452,0,IF(I$3&gt;($F$425+$C452),INDEX($D$437:$W$437,,$C452)-SUM($D452:H452),INDEX($D$437:$W$437,,$C452)/$F$425)))</f>
        <v>0</v>
      </c>
      <c r="J452" s="7">
        <f>IF($F$425="n/a",0,IF(J$3&lt;=$C452,0,IF(J$3&gt;($F$425+$C452),INDEX($D$437:$W$437,,$C452)-SUM($D452:I452),INDEX($D$437:$W$437,,$C452)/$F$425)))</f>
        <v>0</v>
      </c>
      <c r="K452" s="7">
        <f>IF($F$425="n/a",0,IF(K$3&lt;=$C452,0,IF(K$3&gt;($F$425+$C452),INDEX($D$437:$W$437,,$C452)-SUM($D452:J452),INDEX($D$437:$W$437,,$C452)/$F$425)))</f>
        <v>0</v>
      </c>
      <c r="L452" s="7">
        <f>IF($F$425="n/a",0,IF(L$3&lt;=$C452,0,IF(L$3&gt;($F$425+$C452),INDEX($D$437:$W$437,,$C452)-SUM($D452:K452),INDEX($D$437:$W$437,,$C452)/$F$425)))</f>
        <v>0</v>
      </c>
      <c r="M452" s="7">
        <f>IF($F$425="n/a",0,IF(M$3&lt;=$C452,0,IF(M$3&gt;($F$425+$C452),INDEX($D$437:$W$437,,$C452)-SUM($D452:L452),INDEX($D$437:$W$437,,$C452)/$F$425)))</f>
        <v>0</v>
      </c>
      <c r="N452" s="7">
        <f>IF($F$425="n/a",0,IF(N$3&lt;=$C452,0,IF(N$3&gt;($F$425+$C452),INDEX($D$437:$W$437,,$C452)-SUM($D452:M452),INDEX($D$437:$W$437,,$C452)/$F$425)))</f>
        <v>0</v>
      </c>
      <c r="O452" s="7">
        <f>IF($F$425="n/a",0,IF(O$3&lt;=$C452,0,IF(O$3&gt;($F$425+$C452),INDEX($D$437:$W$437,,$C452)-SUM($D452:N452),INDEX($D$437:$W$437,,$C452)/$F$425)))</f>
        <v>0</v>
      </c>
      <c r="P452" s="7">
        <f>IF($F$425="n/a",0,IF(P$3&lt;=$C452,0,IF(P$3&gt;($F$425+$C452),INDEX($D$437:$W$437,,$C452)-SUM($D452:O452),INDEX($D$437:$W$437,,$C452)/$F$425)))</f>
        <v>0</v>
      </c>
      <c r="Q452" s="7">
        <f>IF($F$425="n/a",0,IF(Q$3&lt;=$C452,0,IF(Q$3&gt;($F$425+$C452),INDEX($D$437:$W$437,,$C452)-SUM($D452:P452),INDEX($D$437:$W$437,,$C452)/$F$425)))</f>
        <v>0</v>
      </c>
      <c r="R452" s="7">
        <f>IF($F$425="n/a",0,IF(R$3&lt;=$C452,0,IF(R$3&gt;($F$425+$C452),INDEX($D$437:$W$437,,$C452)-SUM($D452:Q452),INDEX($D$437:$W$437,,$C452)/$F$425)))</f>
        <v>0</v>
      </c>
      <c r="S452" s="7">
        <f>IF($F$425="n/a",0,IF(S$3&lt;=$C452,0,IF(S$3&gt;($F$425+$C452),INDEX($D$437:$W$437,,$C452)-SUM($D452:R452),INDEX($D$437:$W$437,,$C452)/$F$425)))</f>
        <v>0</v>
      </c>
      <c r="T452" s="7">
        <f>IF($F$425="n/a",0,IF(T$3&lt;=$C452,0,IF(T$3&gt;($F$425+$C452),INDEX($D$437:$W$437,,$C452)-SUM($D452:S452),INDEX($D$437:$W$437,,$C452)/$F$425)))</f>
        <v>0</v>
      </c>
      <c r="U452" s="7">
        <f>IF($F$425="n/a",0,IF(U$3&lt;=$C452,0,IF(U$3&gt;($F$425+$C452),INDEX($D$437:$W$437,,$C452)-SUM($D452:T452),INDEX($D$437:$W$437,,$C452)/$F$425)))</f>
        <v>0</v>
      </c>
      <c r="V452" s="7">
        <f>IF($F$425="n/a",0,IF(V$3&lt;=$C452,0,IF(V$3&gt;($F$425+$C452),INDEX($D$437:$W$437,,$C452)-SUM($D452:U452),INDEX($D$437:$W$437,,$C452)/$F$425)))</f>
        <v>0</v>
      </c>
      <c r="W452" s="7">
        <f>IF($F$425="n/a",0,IF(W$3&lt;=$C452,0,IF(W$3&gt;($F$425+$C452),INDEX($D$437:$W$437,,$C452)-SUM($D452:V452),INDEX($D$437:$W$437,,$C452)/$F$425)))</f>
        <v>0</v>
      </c>
      <c r="X452" s="7">
        <f>IF($F$425="n/a",0,IF(X$3&lt;=$C452,0,IF(X$3&gt;($F$425+$C452),INDEX($D$437:$W$437,,$C452)-SUM($D452:W452),INDEX($D$437:$W$437,,$C452)/$F$425)))</f>
        <v>0</v>
      </c>
      <c r="Y452" s="7">
        <f>IF($F$425="n/a",0,IF(Y$3&lt;=$C452,0,IF(Y$3&gt;($F$425+$C452),INDEX($D$437:$W$437,,$C452)-SUM($D452:X452),INDEX($D$437:$W$437,,$C452)/$F$425)))</f>
        <v>0</v>
      </c>
      <c r="Z452" s="7">
        <f>IF($F$425="n/a",0,IF(Z$3&lt;=$C452,0,IF(Z$3&gt;($F$425+$C452),INDEX($D$437:$W$437,,$C452)-SUM($D452:Y452),INDEX($D$437:$W$437,,$C452)/$F$425)))</f>
        <v>0</v>
      </c>
      <c r="AA452" s="7">
        <f>IF($F$425="n/a",0,IF(AA$3&lt;=$C452,0,IF(AA$3&gt;($F$425+$C452),INDEX($D$437:$W$437,,$C452)-SUM($D452:Z452),INDEX($D$437:$W$437,,$C452)/$F$425)))</f>
        <v>0</v>
      </c>
      <c r="AB452" s="7">
        <f>IF($F$425="n/a",0,IF(AB$3&lt;=$C452,0,IF(AB$3&gt;($F$425+$C452),INDEX($D$437:$W$437,,$C452)-SUM($D452:AA452),INDEX($D$437:$W$437,,$C452)/$F$425)))</f>
        <v>0</v>
      </c>
      <c r="AC452" s="7">
        <f>IF($F$425="n/a",0,IF(AC$3&lt;=$C452,0,IF(AC$3&gt;($F$425+$C452),INDEX($D$437:$W$437,,$C452)-SUM($D452:AB452),INDEX($D$437:$W$437,,$C452)/$F$425)))</f>
        <v>0</v>
      </c>
      <c r="AD452" s="7">
        <f>IF($F$425="n/a",0,IF(AD$3&lt;=$C452,0,IF(AD$3&gt;($F$425+$C452),INDEX($D$437:$W$437,,$C452)-SUM($D452:AC452),INDEX($D$437:$W$437,,$C452)/$F$425)))</f>
        <v>0</v>
      </c>
      <c r="AE452" s="7">
        <f>IF($F$425="n/a",0,IF(AE$3&lt;=$C452,0,IF(AE$3&gt;($F$425+$C452),INDEX($D$437:$W$437,,$C452)-SUM($D452:AD452),INDEX($D$437:$W$437,,$C452)/$F$425)))</f>
        <v>0</v>
      </c>
      <c r="AF452" s="7">
        <f>IF($F$425="n/a",0,IF(AF$3&lt;=$C452,0,IF(AF$3&gt;($F$425+$C452),INDEX($D$437:$W$437,,$C452)-SUM($D452:AE452),INDEX($D$437:$W$437,,$C452)/$F$425)))</f>
        <v>0</v>
      </c>
      <c r="AG452" s="7">
        <f>IF($F$425="n/a",0,IF(AG$3&lt;=$C452,0,IF(AG$3&gt;($F$425+$C452),INDEX($D$437:$W$437,,$C452)-SUM($D452:AF452),INDEX($D$437:$W$437,,$C452)/$F$425)))</f>
        <v>0</v>
      </c>
      <c r="AH452" s="7">
        <f>IF($F$425="n/a",0,IF(AH$3&lt;=$C452,0,IF(AH$3&gt;($F$425+$C452),INDEX($D$437:$W$437,,$C452)-SUM($D452:AG452),INDEX($D$437:$W$437,,$C452)/$F$425)))</f>
        <v>0</v>
      </c>
      <c r="AI452" s="7">
        <f>IF($F$425="n/a",0,IF(AI$3&lt;=$C452,0,IF(AI$3&gt;($F$425+$C452),INDEX($D$437:$W$437,,$C452)-SUM($D452:AH452),INDEX($D$437:$W$437,,$C452)/$F$425)))</f>
        <v>0</v>
      </c>
      <c r="AJ452" s="7">
        <f>IF($F$425="n/a",0,IF(AJ$3&lt;=$C452,0,IF(AJ$3&gt;($F$425+$C452),INDEX($D$437:$W$437,,$C452)-SUM($D452:AI452),INDEX($D$437:$W$437,,$C452)/$F$425)))</f>
        <v>0</v>
      </c>
      <c r="AK452" s="7">
        <f>IF($F$425="n/a",0,IF(AK$3&lt;=$C452,0,IF(AK$3&gt;($F$425+$C452),INDEX($D$437:$W$437,,$C452)-SUM($D452:AJ452),INDEX($D$437:$W$437,,$C452)/$F$425)))</f>
        <v>0</v>
      </c>
      <c r="AL452" s="7">
        <f>IF($F$425="n/a",0,IF(AL$3&lt;=$C452,0,IF(AL$3&gt;($F$425+$C452),INDEX($D$437:$W$437,,$C452)-SUM($D452:AK452),INDEX($D$437:$W$437,,$C452)/$F$425)))</f>
        <v>0</v>
      </c>
      <c r="AM452" s="7">
        <f>IF($F$425="n/a",0,IF(AM$3&lt;=$C452,0,IF(AM$3&gt;($F$425+$C452),INDEX($D$437:$W$437,,$C452)-SUM($D452:AL452),INDEX($D$437:$W$437,,$C452)/$F$425)))</f>
        <v>0</v>
      </c>
      <c r="AN452" s="7">
        <f>IF($F$425="n/a",0,IF(AN$3&lt;=$C452,0,IF(AN$3&gt;($F$425+$C452),INDEX($D$437:$W$437,,$C452)-SUM($D452:AM452),INDEX($D$437:$W$437,,$C452)/$F$425)))</f>
        <v>0</v>
      </c>
      <c r="AO452" s="7">
        <f>IF($F$425="n/a",0,IF(AO$3&lt;=$C452,0,IF(AO$3&gt;($F$425+$C452),INDEX($D$437:$W$437,,$C452)-SUM($D452:AN452),INDEX($D$437:$W$437,,$C452)/$F$425)))</f>
        <v>0</v>
      </c>
      <c r="AP452" s="7">
        <f>IF($F$425="n/a",0,IF(AP$3&lt;=$C452,0,IF(AP$3&gt;($F$425+$C452),INDEX($D$437:$W$437,,$C452)-SUM($D452:AO452),INDEX($D$437:$W$437,,$C452)/$F$425)))</f>
        <v>0</v>
      </c>
      <c r="AQ452" s="7">
        <f>IF($F$425="n/a",0,IF(AQ$3&lt;=$C452,0,IF(AQ$3&gt;($F$425+$C452),INDEX($D$437:$W$437,,$C452)-SUM($D452:AP452),INDEX($D$437:$W$437,,$C452)/$F$425)))</f>
        <v>0</v>
      </c>
      <c r="AR452" s="7">
        <f>IF($F$425="n/a",0,IF(AR$3&lt;=$C452,0,IF(AR$3&gt;($F$425+$C452),INDEX($D$437:$W$437,,$C452)-SUM($D452:AQ452),INDEX($D$437:$W$437,,$C452)/$F$425)))</f>
        <v>0</v>
      </c>
      <c r="AS452" s="7">
        <f>IF($F$425="n/a",0,IF(AS$3&lt;=$C452,0,IF(AS$3&gt;($F$425+$C452),INDEX($D$437:$W$437,,$C452)-SUM($D452:AR452),INDEX($D$437:$W$437,,$C452)/$F$425)))</f>
        <v>0</v>
      </c>
      <c r="AT452" s="7">
        <f>IF($F$425="n/a",0,IF(AT$3&lt;=$C452,0,IF(AT$3&gt;($F$425+$C452),INDEX($D$437:$W$437,,$C452)-SUM($D452:AS452),INDEX($D$437:$W$437,,$C452)/$F$425)))</f>
        <v>0</v>
      </c>
      <c r="AU452" s="7">
        <f>IF($F$425="n/a",0,IF(AU$3&lt;=$C452,0,IF(AU$3&gt;($F$425+$C452),INDEX($D$437:$W$437,,$C452)-SUM($D452:AT452),INDEX($D$437:$W$437,,$C452)/$F$425)))</f>
        <v>0</v>
      </c>
      <c r="AV452" s="7">
        <f>IF($F$425="n/a",0,IF(AV$3&lt;=$C452,0,IF(AV$3&gt;($F$425+$C452),INDEX($D$437:$W$437,,$C452)-SUM($D452:AU452),INDEX($D$437:$W$437,,$C452)/$F$425)))</f>
        <v>0</v>
      </c>
      <c r="AW452" s="7">
        <f>IF($F$425="n/a",0,IF(AW$3&lt;=$C452,0,IF(AW$3&gt;($F$425+$C452),INDEX($D$437:$W$437,,$C452)-SUM($D452:AV452),INDEX($D$437:$W$437,,$C452)/$F$425)))</f>
        <v>0</v>
      </c>
      <c r="AX452" s="7">
        <f>IF($F$425="n/a",0,IF(AX$3&lt;=$C452,0,IF(AX$3&gt;($F$425+$C452),INDEX($D$437:$W$437,,$C452)-SUM($D452:AW452),INDEX($D$437:$W$437,,$C452)/$F$425)))</f>
        <v>0</v>
      </c>
      <c r="AY452" s="7">
        <f>IF($F$425="n/a",0,IF(AY$3&lt;=$C452,0,IF(AY$3&gt;($F$425+$C452),INDEX($D$437:$W$437,,$C452)-SUM($D452:AX452),INDEX($D$437:$W$437,,$C452)/$F$425)))</f>
        <v>0</v>
      </c>
      <c r="AZ452" s="7">
        <f>IF($F$425="n/a",0,IF(AZ$3&lt;=$C452,0,IF(AZ$3&gt;($F$425+$C452),INDEX($D$437:$W$437,,$C452)-SUM($D452:AY452),INDEX($D$437:$W$437,,$C452)/$F$425)))</f>
        <v>0</v>
      </c>
      <c r="BA452" s="7">
        <f>IF($F$425="n/a",0,IF(BA$3&lt;=$C452,0,IF(BA$3&gt;($F$425+$C452),INDEX($D$437:$W$437,,$C452)-SUM($D452:AZ452),INDEX($D$437:$W$437,,$C452)/$F$425)))</f>
        <v>0</v>
      </c>
      <c r="BB452" s="7">
        <f>IF($F$425="n/a",0,IF(BB$3&lt;=$C452,0,IF(BB$3&gt;($F$425+$C452),INDEX($D$437:$W$437,,$C452)-SUM($D452:BA452),INDEX($D$437:$W$437,,$C452)/$F$425)))</f>
        <v>0</v>
      </c>
      <c r="BC452" s="7">
        <f>IF($F$425="n/a",0,IF(BC$3&lt;=$C452,0,IF(BC$3&gt;($F$425+$C452),INDEX($D$437:$W$437,,$C452)-SUM($D452:BB452),INDEX($D$437:$W$437,,$C452)/$F$425)))</f>
        <v>0</v>
      </c>
      <c r="BD452" s="7">
        <f>IF($F$425="n/a",0,IF(BD$3&lt;=$C452,0,IF(BD$3&gt;($F$425+$C452),INDEX($D$437:$W$437,,$C452)-SUM($D452:BC452),INDEX($D$437:$W$437,,$C452)/$F$425)))</f>
        <v>0</v>
      </c>
      <c r="BE452" s="7">
        <f>IF($F$425="n/a",0,IF(BE$3&lt;=$C452,0,IF(BE$3&gt;($F$425+$C452),INDEX($D$437:$W$437,,$C452)-SUM($D452:BD452),INDEX($D$437:$W$437,,$C452)/$F$425)))</f>
        <v>0</v>
      </c>
      <c r="BF452" s="7">
        <f>IF($F$425="n/a",0,IF(BF$3&lt;=$C452,0,IF(BF$3&gt;($F$425+$C452),INDEX($D$437:$W$437,,$C452)-SUM($D452:BE452),INDEX($D$437:$W$437,,$C452)/$F$425)))</f>
        <v>0</v>
      </c>
      <c r="BG452" s="7">
        <f>IF($F$425="n/a",0,IF(BG$3&lt;=$C452,0,IF(BG$3&gt;($F$425+$C452),INDEX($D$437:$W$437,,$C452)-SUM($D452:BF452),INDEX($D$437:$W$437,,$C452)/$F$425)))</f>
        <v>0</v>
      </c>
      <c r="BH452" s="7">
        <f>IF($F$425="n/a",0,IF(BH$3&lt;=$C452,0,IF(BH$3&gt;($F$425+$C452),INDEX($D$437:$W$437,,$C452)-SUM($D452:BG452),INDEX($D$437:$W$437,,$C452)/$F$425)))</f>
        <v>0</v>
      </c>
      <c r="BI452" s="7">
        <f>IF($F$425="n/a",0,IF(BI$3&lt;=$C452,0,IF(BI$3&gt;($F$425+$C452),INDEX($D$437:$W$437,,$C452)-SUM($D452:BH452),INDEX($D$437:$W$437,,$C452)/$F$425)))</f>
        <v>0</v>
      </c>
      <c r="BJ452" s="7">
        <f>IF($F$425="n/a",0,IF(BJ$3&lt;=$C452,0,IF(BJ$3&gt;($F$425+$C452),INDEX($D$437:$W$437,,$C452)-SUM($D452:BI452),INDEX($D$437:$W$437,,$C452)/$F$425)))</f>
        <v>0</v>
      </c>
      <c r="BK452" s="7">
        <f>IF($F$425="n/a",0,IF(BK$3&lt;=$C452,0,IF(BK$3&gt;($F$425+$C452),INDEX($D$437:$W$437,,$C452)-SUM($D452:BJ452),INDEX($D$437:$W$437,,$C452)/$F$425)))</f>
        <v>0</v>
      </c>
    </row>
    <row r="453" spans="2:63" hidden="1" outlineLevel="1">
      <c r="B453" s="14">
        <v>2026</v>
      </c>
      <c r="C453">
        <v>14</v>
      </c>
      <c r="D453" s="7"/>
      <c r="E453" s="7">
        <f>IF($F$425="n/a",0,IF(E$3&lt;=$C453,0,IF(E$3&gt;($F$425+$C453),INDEX($D$437:$W$437,,$C453)-SUM($D453:D453),INDEX($D$437:$W$437,,$C453)/$F$425)))</f>
        <v>0</v>
      </c>
      <c r="F453" s="7">
        <f>IF($F$425="n/a",0,IF(F$3&lt;=$C453,0,IF(F$3&gt;($F$425+$C453),INDEX($D$437:$W$437,,$C453)-SUM($D453:E453),INDEX($D$437:$W$437,,$C453)/$F$425)))</f>
        <v>0</v>
      </c>
      <c r="G453" s="7">
        <f>IF($F$425="n/a",0,IF(G$3&lt;=$C453,0,IF(G$3&gt;($F$425+$C453),INDEX($D$437:$W$437,,$C453)-SUM($D453:F453),INDEX($D$437:$W$437,,$C453)/$F$425)))</f>
        <v>0</v>
      </c>
      <c r="H453" s="10">
        <f>IF($F$425="n/a",0,IF(H$3&lt;=$C453,0,IF(H$3&gt;($F$425+$C453),INDEX($D$437:$W$437,,$C453)-SUM($D453:G453),INDEX($D$437:$W$437,,$C453)/$F$425)))</f>
        <v>0</v>
      </c>
      <c r="I453" s="11">
        <f>IF($F$425="n/a",0,IF(I$3&lt;=$C453,0,IF(I$3&gt;($F$425+$C453),INDEX($D$437:$W$437,,$C453)-SUM($D453:H453),INDEX($D$437:$W$437,,$C453)/$F$425)))</f>
        <v>0</v>
      </c>
      <c r="J453" s="7">
        <f>IF($F$425="n/a",0,IF(J$3&lt;=$C453,0,IF(J$3&gt;($F$425+$C453),INDEX($D$437:$W$437,,$C453)-SUM($D453:I453),INDEX($D$437:$W$437,,$C453)/$F$425)))</f>
        <v>0</v>
      </c>
      <c r="K453" s="7">
        <f>IF($F$425="n/a",0,IF(K$3&lt;=$C453,0,IF(K$3&gt;($F$425+$C453),INDEX($D$437:$W$437,,$C453)-SUM($D453:J453),INDEX($D$437:$W$437,,$C453)/$F$425)))</f>
        <v>0</v>
      </c>
      <c r="L453" s="7">
        <f>IF($F$425="n/a",0,IF(L$3&lt;=$C453,0,IF(L$3&gt;($F$425+$C453),INDEX($D$437:$W$437,,$C453)-SUM($D453:K453),INDEX($D$437:$W$437,,$C453)/$F$425)))</f>
        <v>0</v>
      </c>
      <c r="M453" s="7">
        <f>IF($F$425="n/a",0,IF(M$3&lt;=$C453,0,IF(M$3&gt;($F$425+$C453),INDEX($D$437:$W$437,,$C453)-SUM($D453:L453),INDEX($D$437:$W$437,,$C453)/$F$425)))</f>
        <v>0</v>
      </c>
      <c r="N453" s="7">
        <f>IF($F$425="n/a",0,IF(N$3&lt;=$C453,0,IF(N$3&gt;($F$425+$C453),INDEX($D$437:$W$437,,$C453)-SUM($D453:M453),INDEX($D$437:$W$437,,$C453)/$F$425)))</f>
        <v>0</v>
      </c>
      <c r="O453" s="7">
        <f>IF($F$425="n/a",0,IF(O$3&lt;=$C453,0,IF(O$3&gt;($F$425+$C453),INDEX($D$437:$W$437,,$C453)-SUM($D453:N453),INDEX($D$437:$W$437,,$C453)/$F$425)))</f>
        <v>0</v>
      </c>
      <c r="P453" s="7">
        <f>IF($F$425="n/a",0,IF(P$3&lt;=$C453,0,IF(P$3&gt;($F$425+$C453),INDEX($D$437:$W$437,,$C453)-SUM($D453:O453),INDEX($D$437:$W$437,,$C453)/$F$425)))</f>
        <v>0</v>
      </c>
      <c r="Q453" s="7">
        <f>IF($F$425="n/a",0,IF(Q$3&lt;=$C453,0,IF(Q$3&gt;($F$425+$C453),INDEX($D$437:$W$437,,$C453)-SUM($D453:P453),INDEX($D$437:$W$437,,$C453)/$F$425)))</f>
        <v>0</v>
      </c>
      <c r="R453" s="7">
        <f>IF($F$425="n/a",0,IF(R$3&lt;=$C453,0,IF(R$3&gt;($F$425+$C453),INDEX($D$437:$W$437,,$C453)-SUM($D453:Q453),INDEX($D$437:$W$437,,$C453)/$F$425)))</f>
        <v>0</v>
      </c>
      <c r="S453" s="7">
        <f>IF($F$425="n/a",0,IF(S$3&lt;=$C453,0,IF(S$3&gt;($F$425+$C453),INDEX($D$437:$W$437,,$C453)-SUM($D453:R453),INDEX($D$437:$W$437,,$C453)/$F$425)))</f>
        <v>0</v>
      </c>
      <c r="T453" s="7">
        <f>IF($F$425="n/a",0,IF(T$3&lt;=$C453,0,IF(T$3&gt;($F$425+$C453),INDEX($D$437:$W$437,,$C453)-SUM($D453:S453),INDEX($D$437:$W$437,,$C453)/$F$425)))</f>
        <v>0</v>
      </c>
      <c r="U453" s="7">
        <f>IF($F$425="n/a",0,IF(U$3&lt;=$C453,0,IF(U$3&gt;($F$425+$C453),INDEX($D$437:$W$437,,$C453)-SUM($D453:T453),INDEX($D$437:$W$437,,$C453)/$F$425)))</f>
        <v>0</v>
      </c>
      <c r="V453" s="7">
        <f>IF($F$425="n/a",0,IF(V$3&lt;=$C453,0,IF(V$3&gt;($F$425+$C453),INDEX($D$437:$W$437,,$C453)-SUM($D453:U453),INDEX($D$437:$W$437,,$C453)/$F$425)))</f>
        <v>0</v>
      </c>
      <c r="W453" s="7">
        <f>IF($F$425="n/a",0,IF(W$3&lt;=$C453,0,IF(W$3&gt;($F$425+$C453),INDEX($D$437:$W$437,,$C453)-SUM($D453:V453),INDEX($D$437:$W$437,,$C453)/$F$425)))</f>
        <v>0</v>
      </c>
      <c r="X453" s="7">
        <f>IF($F$425="n/a",0,IF(X$3&lt;=$C453,0,IF(X$3&gt;($F$425+$C453),INDEX($D$437:$W$437,,$C453)-SUM($D453:W453),INDEX($D$437:$W$437,,$C453)/$F$425)))</f>
        <v>0</v>
      </c>
      <c r="Y453" s="7">
        <f>IF($F$425="n/a",0,IF(Y$3&lt;=$C453,0,IF(Y$3&gt;($F$425+$C453),INDEX($D$437:$W$437,,$C453)-SUM($D453:X453),INDEX($D$437:$W$437,,$C453)/$F$425)))</f>
        <v>0</v>
      </c>
      <c r="Z453" s="7">
        <f>IF($F$425="n/a",0,IF(Z$3&lt;=$C453,0,IF(Z$3&gt;($F$425+$C453),INDEX($D$437:$W$437,,$C453)-SUM($D453:Y453),INDEX($D$437:$W$437,,$C453)/$F$425)))</f>
        <v>0</v>
      </c>
      <c r="AA453" s="7">
        <f>IF($F$425="n/a",0,IF(AA$3&lt;=$C453,0,IF(AA$3&gt;($F$425+$C453),INDEX($D$437:$W$437,,$C453)-SUM($D453:Z453),INDEX($D$437:$W$437,,$C453)/$F$425)))</f>
        <v>0</v>
      </c>
      <c r="AB453" s="7">
        <f>IF($F$425="n/a",0,IF(AB$3&lt;=$C453,0,IF(AB$3&gt;($F$425+$C453),INDEX($D$437:$W$437,,$C453)-SUM($D453:AA453),INDEX($D$437:$W$437,,$C453)/$F$425)))</f>
        <v>0</v>
      </c>
      <c r="AC453" s="7">
        <f>IF($F$425="n/a",0,IF(AC$3&lt;=$C453,0,IF(AC$3&gt;($F$425+$C453),INDEX($D$437:$W$437,,$C453)-SUM($D453:AB453),INDEX($D$437:$W$437,,$C453)/$F$425)))</f>
        <v>0</v>
      </c>
      <c r="AD453" s="7">
        <f>IF($F$425="n/a",0,IF(AD$3&lt;=$C453,0,IF(AD$3&gt;($F$425+$C453),INDEX($D$437:$W$437,,$C453)-SUM($D453:AC453),INDEX($D$437:$W$437,,$C453)/$F$425)))</f>
        <v>0</v>
      </c>
      <c r="AE453" s="7">
        <f>IF($F$425="n/a",0,IF(AE$3&lt;=$C453,0,IF(AE$3&gt;($F$425+$C453),INDEX($D$437:$W$437,,$C453)-SUM($D453:AD453),INDEX($D$437:$W$437,,$C453)/$F$425)))</f>
        <v>0</v>
      </c>
      <c r="AF453" s="7">
        <f>IF($F$425="n/a",0,IF(AF$3&lt;=$C453,0,IF(AF$3&gt;($F$425+$C453),INDEX($D$437:$W$437,,$C453)-SUM($D453:AE453),INDEX($D$437:$W$437,,$C453)/$F$425)))</f>
        <v>0</v>
      </c>
      <c r="AG453" s="7">
        <f>IF($F$425="n/a",0,IF(AG$3&lt;=$C453,0,IF(AG$3&gt;($F$425+$C453),INDEX($D$437:$W$437,,$C453)-SUM($D453:AF453),INDEX($D$437:$W$437,,$C453)/$F$425)))</f>
        <v>0</v>
      </c>
      <c r="AH453" s="7">
        <f>IF($F$425="n/a",0,IF(AH$3&lt;=$C453,0,IF(AH$3&gt;($F$425+$C453),INDEX($D$437:$W$437,,$C453)-SUM($D453:AG453),INDEX($D$437:$W$437,,$C453)/$F$425)))</f>
        <v>0</v>
      </c>
      <c r="AI453" s="7">
        <f>IF($F$425="n/a",0,IF(AI$3&lt;=$C453,0,IF(AI$3&gt;($F$425+$C453),INDEX($D$437:$W$437,,$C453)-SUM($D453:AH453),INDEX($D$437:$W$437,,$C453)/$F$425)))</f>
        <v>0</v>
      </c>
      <c r="AJ453" s="7">
        <f>IF($F$425="n/a",0,IF(AJ$3&lt;=$C453,0,IF(AJ$3&gt;($F$425+$C453),INDEX($D$437:$W$437,,$C453)-SUM($D453:AI453),INDEX($D$437:$W$437,,$C453)/$F$425)))</f>
        <v>0</v>
      </c>
      <c r="AK453" s="7">
        <f>IF($F$425="n/a",0,IF(AK$3&lt;=$C453,0,IF(AK$3&gt;($F$425+$C453),INDEX($D$437:$W$437,,$C453)-SUM($D453:AJ453),INDEX($D$437:$W$437,,$C453)/$F$425)))</f>
        <v>0</v>
      </c>
      <c r="AL453" s="7">
        <f>IF($F$425="n/a",0,IF(AL$3&lt;=$C453,0,IF(AL$3&gt;($F$425+$C453),INDEX($D$437:$W$437,,$C453)-SUM($D453:AK453),INDEX($D$437:$W$437,,$C453)/$F$425)))</f>
        <v>0</v>
      </c>
      <c r="AM453" s="7">
        <f>IF($F$425="n/a",0,IF(AM$3&lt;=$C453,0,IF(AM$3&gt;($F$425+$C453),INDEX($D$437:$W$437,,$C453)-SUM($D453:AL453),INDEX($D$437:$W$437,,$C453)/$F$425)))</f>
        <v>0</v>
      </c>
      <c r="AN453" s="7">
        <f>IF($F$425="n/a",0,IF(AN$3&lt;=$C453,0,IF(AN$3&gt;($F$425+$C453),INDEX($D$437:$W$437,,$C453)-SUM($D453:AM453),INDEX($D$437:$W$437,,$C453)/$F$425)))</f>
        <v>0</v>
      </c>
      <c r="AO453" s="7">
        <f>IF($F$425="n/a",0,IF(AO$3&lt;=$C453,0,IF(AO$3&gt;($F$425+$C453),INDEX($D$437:$W$437,,$C453)-SUM($D453:AN453),INDEX($D$437:$W$437,,$C453)/$F$425)))</f>
        <v>0</v>
      </c>
      <c r="AP453" s="7">
        <f>IF($F$425="n/a",0,IF(AP$3&lt;=$C453,0,IF(AP$3&gt;($F$425+$C453),INDEX($D$437:$W$437,,$C453)-SUM($D453:AO453),INDEX($D$437:$W$437,,$C453)/$F$425)))</f>
        <v>0</v>
      </c>
      <c r="AQ453" s="7">
        <f>IF($F$425="n/a",0,IF(AQ$3&lt;=$C453,0,IF(AQ$3&gt;($F$425+$C453),INDEX($D$437:$W$437,,$C453)-SUM($D453:AP453),INDEX($D$437:$W$437,,$C453)/$F$425)))</f>
        <v>0</v>
      </c>
      <c r="AR453" s="7">
        <f>IF($F$425="n/a",0,IF(AR$3&lt;=$C453,0,IF(AR$3&gt;($F$425+$C453),INDEX($D$437:$W$437,,$C453)-SUM($D453:AQ453),INDEX($D$437:$W$437,,$C453)/$F$425)))</f>
        <v>0</v>
      </c>
      <c r="AS453" s="7">
        <f>IF($F$425="n/a",0,IF(AS$3&lt;=$C453,0,IF(AS$3&gt;($F$425+$C453),INDEX($D$437:$W$437,,$C453)-SUM($D453:AR453),INDEX($D$437:$W$437,,$C453)/$F$425)))</f>
        <v>0</v>
      </c>
      <c r="AT453" s="7">
        <f>IF($F$425="n/a",0,IF(AT$3&lt;=$C453,0,IF(AT$3&gt;($F$425+$C453),INDEX($D$437:$W$437,,$C453)-SUM($D453:AS453),INDEX($D$437:$W$437,,$C453)/$F$425)))</f>
        <v>0</v>
      </c>
      <c r="AU453" s="7">
        <f>IF($F$425="n/a",0,IF(AU$3&lt;=$C453,0,IF(AU$3&gt;($F$425+$C453),INDEX($D$437:$W$437,,$C453)-SUM($D453:AT453),INDEX($D$437:$W$437,,$C453)/$F$425)))</f>
        <v>0</v>
      </c>
      <c r="AV453" s="7">
        <f>IF($F$425="n/a",0,IF(AV$3&lt;=$C453,0,IF(AV$3&gt;($F$425+$C453),INDEX($D$437:$W$437,,$C453)-SUM($D453:AU453),INDEX($D$437:$W$437,,$C453)/$F$425)))</f>
        <v>0</v>
      </c>
      <c r="AW453" s="7">
        <f>IF($F$425="n/a",0,IF(AW$3&lt;=$C453,0,IF(AW$3&gt;($F$425+$C453),INDEX($D$437:$W$437,,$C453)-SUM($D453:AV453),INDEX($D$437:$W$437,,$C453)/$F$425)))</f>
        <v>0</v>
      </c>
      <c r="AX453" s="7">
        <f>IF($F$425="n/a",0,IF(AX$3&lt;=$C453,0,IF(AX$3&gt;($F$425+$C453),INDEX($D$437:$W$437,,$C453)-SUM($D453:AW453),INDEX($D$437:$W$437,,$C453)/$F$425)))</f>
        <v>0</v>
      </c>
      <c r="AY453" s="7">
        <f>IF($F$425="n/a",0,IF(AY$3&lt;=$C453,0,IF(AY$3&gt;($F$425+$C453),INDEX($D$437:$W$437,,$C453)-SUM($D453:AX453),INDEX($D$437:$W$437,,$C453)/$F$425)))</f>
        <v>0</v>
      </c>
      <c r="AZ453" s="7">
        <f>IF($F$425="n/a",0,IF(AZ$3&lt;=$C453,0,IF(AZ$3&gt;($F$425+$C453),INDEX($D$437:$W$437,,$C453)-SUM($D453:AY453),INDEX($D$437:$W$437,,$C453)/$F$425)))</f>
        <v>0</v>
      </c>
      <c r="BA453" s="7">
        <f>IF($F$425="n/a",0,IF(BA$3&lt;=$C453,0,IF(BA$3&gt;($F$425+$C453),INDEX($D$437:$W$437,,$C453)-SUM($D453:AZ453),INDEX($D$437:$W$437,,$C453)/$F$425)))</f>
        <v>0</v>
      </c>
      <c r="BB453" s="7">
        <f>IF($F$425="n/a",0,IF(BB$3&lt;=$C453,0,IF(BB$3&gt;($F$425+$C453),INDEX($D$437:$W$437,,$C453)-SUM($D453:BA453),INDEX($D$437:$W$437,,$C453)/$F$425)))</f>
        <v>0</v>
      </c>
      <c r="BC453" s="7">
        <f>IF($F$425="n/a",0,IF(BC$3&lt;=$C453,0,IF(BC$3&gt;($F$425+$C453),INDEX($D$437:$W$437,,$C453)-SUM($D453:BB453),INDEX($D$437:$W$437,,$C453)/$F$425)))</f>
        <v>0</v>
      </c>
      <c r="BD453" s="7">
        <f>IF($F$425="n/a",0,IF(BD$3&lt;=$C453,0,IF(BD$3&gt;($F$425+$C453),INDEX($D$437:$W$437,,$C453)-SUM($D453:BC453),INDEX($D$437:$W$437,,$C453)/$F$425)))</f>
        <v>0</v>
      </c>
      <c r="BE453" s="7">
        <f>IF($F$425="n/a",0,IF(BE$3&lt;=$C453,0,IF(BE$3&gt;($F$425+$C453),INDEX($D$437:$W$437,,$C453)-SUM($D453:BD453),INDEX($D$437:$W$437,,$C453)/$F$425)))</f>
        <v>0</v>
      </c>
      <c r="BF453" s="7">
        <f>IF($F$425="n/a",0,IF(BF$3&lt;=$C453,0,IF(BF$3&gt;($F$425+$C453),INDEX($D$437:$W$437,,$C453)-SUM($D453:BE453),INDEX($D$437:$W$437,,$C453)/$F$425)))</f>
        <v>0</v>
      </c>
      <c r="BG453" s="7">
        <f>IF($F$425="n/a",0,IF(BG$3&lt;=$C453,0,IF(BG$3&gt;($F$425+$C453),INDEX($D$437:$W$437,,$C453)-SUM($D453:BF453),INDEX($D$437:$W$437,,$C453)/$F$425)))</f>
        <v>0</v>
      </c>
      <c r="BH453" s="7">
        <f>IF($F$425="n/a",0,IF(BH$3&lt;=$C453,0,IF(BH$3&gt;($F$425+$C453),INDEX($D$437:$W$437,,$C453)-SUM($D453:BG453),INDEX($D$437:$W$437,,$C453)/$F$425)))</f>
        <v>0</v>
      </c>
      <c r="BI453" s="7">
        <f>IF($F$425="n/a",0,IF(BI$3&lt;=$C453,0,IF(BI$3&gt;($F$425+$C453),INDEX($D$437:$W$437,,$C453)-SUM($D453:BH453),INDEX($D$437:$W$437,,$C453)/$F$425)))</f>
        <v>0</v>
      </c>
      <c r="BJ453" s="7">
        <f>IF($F$425="n/a",0,IF(BJ$3&lt;=$C453,0,IF(BJ$3&gt;($F$425+$C453),INDEX($D$437:$W$437,,$C453)-SUM($D453:BI453),INDEX($D$437:$W$437,,$C453)/$F$425)))</f>
        <v>0</v>
      </c>
      <c r="BK453" s="7">
        <f>IF($F$425="n/a",0,IF(BK$3&lt;=$C453,0,IF(BK$3&gt;($F$425+$C453),INDEX($D$437:$W$437,,$C453)-SUM($D453:BJ453),INDEX($D$437:$W$437,,$C453)/$F$425)))</f>
        <v>0</v>
      </c>
    </row>
    <row r="454" spans="2:63" hidden="1" outlineLevel="1">
      <c r="B454" s="14">
        <v>2027</v>
      </c>
      <c r="C454">
        <v>15</v>
      </c>
      <c r="D454" s="7"/>
      <c r="E454" s="7">
        <f>IF($F$425="n/a",0,IF(E$3&lt;=$C454,0,IF(E$3&gt;($F$425+$C454),INDEX($D$437:$W$437,,$C454)-SUM($D454:D454),INDEX($D$437:$W$437,,$C454)/$F$425)))</f>
        <v>0</v>
      </c>
      <c r="F454" s="7">
        <f>IF($F$425="n/a",0,IF(F$3&lt;=$C454,0,IF(F$3&gt;($F$425+$C454),INDEX($D$437:$W$437,,$C454)-SUM($D454:E454),INDEX($D$437:$W$437,,$C454)/$F$425)))</f>
        <v>0</v>
      </c>
      <c r="G454" s="7">
        <f>IF($F$425="n/a",0,IF(G$3&lt;=$C454,0,IF(G$3&gt;($F$425+$C454),INDEX($D$437:$W$437,,$C454)-SUM($D454:F454),INDEX($D$437:$W$437,,$C454)/$F$425)))</f>
        <v>0</v>
      </c>
      <c r="H454" s="10">
        <f>IF($F$425="n/a",0,IF(H$3&lt;=$C454,0,IF(H$3&gt;($F$425+$C454),INDEX($D$437:$W$437,,$C454)-SUM($D454:G454),INDEX($D$437:$W$437,,$C454)/$F$425)))</f>
        <v>0</v>
      </c>
      <c r="I454" s="11">
        <f>IF($F$425="n/a",0,IF(I$3&lt;=$C454,0,IF(I$3&gt;($F$425+$C454),INDEX($D$437:$W$437,,$C454)-SUM($D454:H454),INDEX($D$437:$W$437,,$C454)/$F$425)))</f>
        <v>0</v>
      </c>
      <c r="J454" s="7">
        <f>IF($F$425="n/a",0,IF(J$3&lt;=$C454,0,IF(J$3&gt;($F$425+$C454),INDEX($D$437:$W$437,,$C454)-SUM($D454:I454),INDEX($D$437:$W$437,,$C454)/$F$425)))</f>
        <v>0</v>
      </c>
      <c r="K454" s="7">
        <f>IF($F$425="n/a",0,IF(K$3&lt;=$C454,0,IF(K$3&gt;($F$425+$C454),INDEX($D$437:$W$437,,$C454)-SUM($D454:J454),INDEX($D$437:$W$437,,$C454)/$F$425)))</f>
        <v>0</v>
      </c>
      <c r="L454" s="7">
        <f>IF($F$425="n/a",0,IF(L$3&lt;=$C454,0,IF(L$3&gt;($F$425+$C454),INDEX($D$437:$W$437,,$C454)-SUM($D454:K454),INDEX($D$437:$W$437,,$C454)/$F$425)))</f>
        <v>0</v>
      </c>
      <c r="M454" s="7">
        <f>IF($F$425="n/a",0,IF(M$3&lt;=$C454,0,IF(M$3&gt;($F$425+$C454),INDEX($D$437:$W$437,,$C454)-SUM($D454:L454),INDEX($D$437:$W$437,,$C454)/$F$425)))</f>
        <v>0</v>
      </c>
      <c r="N454" s="7">
        <f>IF($F$425="n/a",0,IF(N$3&lt;=$C454,0,IF(N$3&gt;($F$425+$C454),INDEX($D$437:$W$437,,$C454)-SUM($D454:M454),INDEX($D$437:$W$437,,$C454)/$F$425)))</f>
        <v>0</v>
      </c>
      <c r="O454" s="7">
        <f>IF($F$425="n/a",0,IF(O$3&lt;=$C454,0,IF(O$3&gt;($F$425+$C454),INDEX($D$437:$W$437,,$C454)-SUM($D454:N454),INDEX($D$437:$W$437,,$C454)/$F$425)))</f>
        <v>0</v>
      </c>
      <c r="P454" s="7">
        <f>IF($F$425="n/a",0,IF(P$3&lt;=$C454,0,IF(P$3&gt;($F$425+$C454),INDEX($D$437:$W$437,,$C454)-SUM($D454:O454),INDEX($D$437:$W$437,,$C454)/$F$425)))</f>
        <v>0</v>
      </c>
      <c r="Q454" s="7">
        <f>IF($F$425="n/a",0,IF(Q$3&lt;=$C454,0,IF(Q$3&gt;($F$425+$C454),INDEX($D$437:$W$437,,$C454)-SUM($D454:P454),INDEX($D$437:$W$437,,$C454)/$F$425)))</f>
        <v>0</v>
      </c>
      <c r="R454" s="7">
        <f>IF($F$425="n/a",0,IF(R$3&lt;=$C454,0,IF(R$3&gt;($F$425+$C454),INDEX($D$437:$W$437,,$C454)-SUM($D454:Q454),INDEX($D$437:$W$437,,$C454)/$F$425)))</f>
        <v>0</v>
      </c>
      <c r="S454" s="7">
        <f>IF($F$425="n/a",0,IF(S$3&lt;=$C454,0,IF(S$3&gt;($F$425+$C454),INDEX($D$437:$W$437,,$C454)-SUM($D454:R454),INDEX($D$437:$W$437,,$C454)/$F$425)))</f>
        <v>0</v>
      </c>
      <c r="T454" s="7">
        <f>IF($F$425="n/a",0,IF(T$3&lt;=$C454,0,IF(T$3&gt;($F$425+$C454),INDEX($D$437:$W$437,,$C454)-SUM($D454:S454),INDEX($D$437:$W$437,,$C454)/$F$425)))</f>
        <v>0</v>
      </c>
      <c r="U454" s="7">
        <f>IF($F$425="n/a",0,IF(U$3&lt;=$C454,0,IF(U$3&gt;($F$425+$C454),INDEX($D$437:$W$437,,$C454)-SUM($D454:T454),INDEX($D$437:$W$437,,$C454)/$F$425)))</f>
        <v>0</v>
      </c>
      <c r="V454" s="7">
        <f>IF($F$425="n/a",0,IF(V$3&lt;=$C454,0,IF(V$3&gt;($F$425+$C454),INDEX($D$437:$W$437,,$C454)-SUM($D454:U454),INDEX($D$437:$W$437,,$C454)/$F$425)))</f>
        <v>0</v>
      </c>
      <c r="W454" s="7">
        <f>IF($F$425="n/a",0,IF(W$3&lt;=$C454,0,IF(W$3&gt;($F$425+$C454),INDEX($D$437:$W$437,,$C454)-SUM($D454:V454),INDEX($D$437:$W$437,,$C454)/$F$425)))</f>
        <v>0</v>
      </c>
      <c r="X454" s="7">
        <f>IF($F$425="n/a",0,IF(X$3&lt;=$C454,0,IF(X$3&gt;($F$425+$C454),INDEX($D$437:$W$437,,$C454)-SUM($D454:W454),INDEX($D$437:$W$437,,$C454)/$F$425)))</f>
        <v>0</v>
      </c>
      <c r="Y454" s="7">
        <f>IF($F$425="n/a",0,IF(Y$3&lt;=$C454,0,IF(Y$3&gt;($F$425+$C454),INDEX($D$437:$W$437,,$C454)-SUM($D454:X454),INDEX($D$437:$W$437,,$C454)/$F$425)))</f>
        <v>0</v>
      </c>
      <c r="Z454" s="7">
        <f>IF($F$425="n/a",0,IF(Z$3&lt;=$C454,0,IF(Z$3&gt;($F$425+$C454),INDEX($D$437:$W$437,,$C454)-SUM($D454:Y454),INDEX($D$437:$W$437,,$C454)/$F$425)))</f>
        <v>0</v>
      </c>
      <c r="AA454" s="7">
        <f>IF($F$425="n/a",0,IF(AA$3&lt;=$C454,0,IF(AA$3&gt;($F$425+$C454),INDEX($D$437:$W$437,,$C454)-SUM($D454:Z454),INDEX($D$437:$W$437,,$C454)/$F$425)))</f>
        <v>0</v>
      </c>
      <c r="AB454" s="7">
        <f>IF($F$425="n/a",0,IF(AB$3&lt;=$C454,0,IF(AB$3&gt;($F$425+$C454),INDEX($D$437:$W$437,,$C454)-SUM($D454:AA454),INDEX($D$437:$W$437,,$C454)/$F$425)))</f>
        <v>0</v>
      </c>
      <c r="AC454" s="7">
        <f>IF($F$425="n/a",0,IF(AC$3&lt;=$C454,0,IF(AC$3&gt;($F$425+$C454),INDEX($D$437:$W$437,,$C454)-SUM($D454:AB454),INDEX($D$437:$W$437,,$C454)/$F$425)))</f>
        <v>0</v>
      </c>
      <c r="AD454" s="7">
        <f>IF($F$425="n/a",0,IF(AD$3&lt;=$C454,0,IF(AD$3&gt;($F$425+$C454),INDEX($D$437:$W$437,,$C454)-SUM($D454:AC454),INDEX($D$437:$W$437,,$C454)/$F$425)))</f>
        <v>0</v>
      </c>
      <c r="AE454" s="7">
        <f>IF($F$425="n/a",0,IF(AE$3&lt;=$C454,0,IF(AE$3&gt;($F$425+$C454),INDEX($D$437:$W$437,,$C454)-SUM($D454:AD454),INDEX($D$437:$W$437,,$C454)/$F$425)))</f>
        <v>0</v>
      </c>
      <c r="AF454" s="7">
        <f>IF($F$425="n/a",0,IF(AF$3&lt;=$C454,0,IF(AF$3&gt;($F$425+$C454),INDEX($D$437:$W$437,,$C454)-SUM($D454:AE454),INDEX($D$437:$W$437,,$C454)/$F$425)))</f>
        <v>0</v>
      </c>
      <c r="AG454" s="7">
        <f>IF($F$425="n/a",0,IF(AG$3&lt;=$C454,0,IF(AG$3&gt;($F$425+$C454),INDEX($D$437:$W$437,,$C454)-SUM($D454:AF454),INDEX($D$437:$W$437,,$C454)/$F$425)))</f>
        <v>0</v>
      </c>
      <c r="AH454" s="7">
        <f>IF($F$425="n/a",0,IF(AH$3&lt;=$C454,0,IF(AH$3&gt;($F$425+$C454),INDEX($D$437:$W$437,,$C454)-SUM($D454:AG454),INDEX($D$437:$W$437,,$C454)/$F$425)))</f>
        <v>0</v>
      </c>
      <c r="AI454" s="7">
        <f>IF($F$425="n/a",0,IF(AI$3&lt;=$C454,0,IF(AI$3&gt;($F$425+$C454),INDEX($D$437:$W$437,,$C454)-SUM($D454:AH454),INDEX($D$437:$W$437,,$C454)/$F$425)))</f>
        <v>0</v>
      </c>
      <c r="AJ454" s="7">
        <f>IF($F$425="n/a",0,IF(AJ$3&lt;=$C454,0,IF(AJ$3&gt;($F$425+$C454),INDEX($D$437:$W$437,,$C454)-SUM($D454:AI454),INDEX($D$437:$W$437,,$C454)/$F$425)))</f>
        <v>0</v>
      </c>
      <c r="AK454" s="7">
        <f>IF($F$425="n/a",0,IF(AK$3&lt;=$C454,0,IF(AK$3&gt;($F$425+$C454),INDEX($D$437:$W$437,,$C454)-SUM($D454:AJ454),INDEX($D$437:$W$437,,$C454)/$F$425)))</f>
        <v>0</v>
      </c>
      <c r="AL454" s="7">
        <f>IF($F$425="n/a",0,IF(AL$3&lt;=$C454,0,IF(AL$3&gt;($F$425+$C454),INDEX($D$437:$W$437,,$C454)-SUM($D454:AK454),INDEX($D$437:$W$437,,$C454)/$F$425)))</f>
        <v>0</v>
      </c>
      <c r="AM454" s="7">
        <f>IF($F$425="n/a",0,IF(AM$3&lt;=$C454,0,IF(AM$3&gt;($F$425+$C454),INDEX($D$437:$W$437,,$C454)-SUM($D454:AL454),INDEX($D$437:$W$437,,$C454)/$F$425)))</f>
        <v>0</v>
      </c>
      <c r="AN454" s="7">
        <f>IF($F$425="n/a",0,IF(AN$3&lt;=$C454,0,IF(AN$3&gt;($F$425+$C454),INDEX($D$437:$W$437,,$C454)-SUM($D454:AM454),INDEX($D$437:$W$437,,$C454)/$F$425)))</f>
        <v>0</v>
      </c>
      <c r="AO454" s="7">
        <f>IF($F$425="n/a",0,IF(AO$3&lt;=$C454,0,IF(AO$3&gt;($F$425+$C454),INDEX($D$437:$W$437,,$C454)-SUM($D454:AN454),INDEX($D$437:$W$437,,$C454)/$F$425)))</f>
        <v>0</v>
      </c>
      <c r="AP454" s="7">
        <f>IF($F$425="n/a",0,IF(AP$3&lt;=$C454,0,IF(AP$3&gt;($F$425+$C454),INDEX($D$437:$W$437,,$C454)-SUM($D454:AO454),INDEX($D$437:$W$437,,$C454)/$F$425)))</f>
        <v>0</v>
      </c>
      <c r="AQ454" s="7">
        <f>IF($F$425="n/a",0,IF(AQ$3&lt;=$C454,0,IF(AQ$3&gt;($F$425+$C454),INDEX($D$437:$W$437,,$C454)-SUM($D454:AP454),INDEX($D$437:$W$437,,$C454)/$F$425)))</f>
        <v>0</v>
      </c>
      <c r="AR454" s="7">
        <f>IF($F$425="n/a",0,IF(AR$3&lt;=$C454,0,IF(AR$3&gt;($F$425+$C454),INDEX($D$437:$W$437,,$C454)-SUM($D454:AQ454),INDEX($D$437:$W$437,,$C454)/$F$425)))</f>
        <v>0</v>
      </c>
      <c r="AS454" s="7">
        <f>IF($F$425="n/a",0,IF(AS$3&lt;=$C454,0,IF(AS$3&gt;($F$425+$C454),INDEX($D$437:$W$437,,$C454)-SUM($D454:AR454),INDEX($D$437:$W$437,,$C454)/$F$425)))</f>
        <v>0</v>
      </c>
      <c r="AT454" s="7">
        <f>IF($F$425="n/a",0,IF(AT$3&lt;=$C454,0,IF(AT$3&gt;($F$425+$C454),INDEX($D$437:$W$437,,$C454)-SUM($D454:AS454),INDEX($D$437:$W$437,,$C454)/$F$425)))</f>
        <v>0</v>
      </c>
      <c r="AU454" s="7">
        <f>IF($F$425="n/a",0,IF(AU$3&lt;=$C454,0,IF(AU$3&gt;($F$425+$C454),INDEX($D$437:$W$437,,$C454)-SUM($D454:AT454),INDEX($D$437:$W$437,,$C454)/$F$425)))</f>
        <v>0</v>
      </c>
      <c r="AV454" s="7">
        <f>IF($F$425="n/a",0,IF(AV$3&lt;=$C454,0,IF(AV$3&gt;($F$425+$C454),INDEX($D$437:$W$437,,$C454)-SUM($D454:AU454),INDEX($D$437:$W$437,,$C454)/$F$425)))</f>
        <v>0</v>
      </c>
      <c r="AW454" s="7">
        <f>IF($F$425="n/a",0,IF(AW$3&lt;=$C454,0,IF(AW$3&gt;($F$425+$C454),INDEX($D$437:$W$437,,$C454)-SUM($D454:AV454),INDEX($D$437:$W$437,,$C454)/$F$425)))</f>
        <v>0</v>
      </c>
      <c r="AX454" s="7">
        <f>IF($F$425="n/a",0,IF(AX$3&lt;=$C454,0,IF(AX$3&gt;($F$425+$C454),INDEX($D$437:$W$437,,$C454)-SUM($D454:AW454),INDEX($D$437:$W$437,,$C454)/$F$425)))</f>
        <v>0</v>
      </c>
      <c r="AY454" s="7">
        <f>IF($F$425="n/a",0,IF(AY$3&lt;=$C454,0,IF(AY$3&gt;($F$425+$C454),INDEX($D$437:$W$437,,$C454)-SUM($D454:AX454),INDEX($D$437:$W$437,,$C454)/$F$425)))</f>
        <v>0</v>
      </c>
      <c r="AZ454" s="7">
        <f>IF($F$425="n/a",0,IF(AZ$3&lt;=$C454,0,IF(AZ$3&gt;($F$425+$C454),INDEX($D$437:$W$437,,$C454)-SUM($D454:AY454),INDEX($D$437:$W$437,,$C454)/$F$425)))</f>
        <v>0</v>
      </c>
      <c r="BA454" s="7">
        <f>IF($F$425="n/a",0,IF(BA$3&lt;=$C454,0,IF(BA$3&gt;($F$425+$C454),INDEX($D$437:$W$437,,$C454)-SUM($D454:AZ454),INDEX($D$437:$W$437,,$C454)/$F$425)))</f>
        <v>0</v>
      </c>
      <c r="BB454" s="7">
        <f>IF($F$425="n/a",0,IF(BB$3&lt;=$C454,0,IF(BB$3&gt;($F$425+$C454),INDEX($D$437:$W$437,,$C454)-SUM($D454:BA454),INDEX($D$437:$W$437,,$C454)/$F$425)))</f>
        <v>0</v>
      </c>
      <c r="BC454" s="7">
        <f>IF($F$425="n/a",0,IF(BC$3&lt;=$C454,0,IF(BC$3&gt;($F$425+$C454),INDEX($D$437:$W$437,,$C454)-SUM($D454:BB454),INDEX($D$437:$W$437,,$C454)/$F$425)))</f>
        <v>0</v>
      </c>
      <c r="BD454" s="7">
        <f>IF($F$425="n/a",0,IF(BD$3&lt;=$C454,0,IF(BD$3&gt;($F$425+$C454),INDEX($D$437:$W$437,,$C454)-SUM($D454:BC454),INDEX($D$437:$W$437,,$C454)/$F$425)))</f>
        <v>0</v>
      </c>
      <c r="BE454" s="7">
        <f>IF($F$425="n/a",0,IF(BE$3&lt;=$C454,0,IF(BE$3&gt;($F$425+$C454),INDEX($D$437:$W$437,,$C454)-SUM($D454:BD454),INDEX($D$437:$W$437,,$C454)/$F$425)))</f>
        <v>0</v>
      </c>
      <c r="BF454" s="7">
        <f>IF($F$425="n/a",0,IF(BF$3&lt;=$C454,0,IF(BF$3&gt;($F$425+$C454),INDEX($D$437:$W$437,,$C454)-SUM($D454:BE454),INDEX($D$437:$W$437,,$C454)/$F$425)))</f>
        <v>0</v>
      </c>
      <c r="BG454" s="7">
        <f>IF($F$425="n/a",0,IF(BG$3&lt;=$C454,0,IF(BG$3&gt;($F$425+$C454),INDEX($D$437:$W$437,,$C454)-SUM($D454:BF454),INDEX($D$437:$W$437,,$C454)/$F$425)))</f>
        <v>0</v>
      </c>
      <c r="BH454" s="7">
        <f>IF($F$425="n/a",0,IF(BH$3&lt;=$C454,0,IF(BH$3&gt;($F$425+$C454),INDEX($D$437:$W$437,,$C454)-SUM($D454:BG454),INDEX($D$437:$W$437,,$C454)/$F$425)))</f>
        <v>0</v>
      </c>
      <c r="BI454" s="7">
        <f>IF($F$425="n/a",0,IF(BI$3&lt;=$C454,0,IF(BI$3&gt;($F$425+$C454),INDEX($D$437:$W$437,,$C454)-SUM($D454:BH454),INDEX($D$437:$W$437,,$C454)/$F$425)))</f>
        <v>0</v>
      </c>
      <c r="BJ454" s="7">
        <f>IF($F$425="n/a",0,IF(BJ$3&lt;=$C454,0,IF(BJ$3&gt;($F$425+$C454),INDEX($D$437:$W$437,,$C454)-SUM($D454:BI454),INDEX($D$437:$W$437,,$C454)/$F$425)))</f>
        <v>0</v>
      </c>
      <c r="BK454" s="7">
        <f>IF($F$425="n/a",0,IF(BK$3&lt;=$C454,0,IF(BK$3&gt;($F$425+$C454),INDEX($D$437:$W$437,,$C454)-SUM($D454:BJ454),INDEX($D$437:$W$437,,$C454)/$F$425)))</f>
        <v>0</v>
      </c>
    </row>
    <row r="455" spans="2:63" hidden="1" outlineLevel="1">
      <c r="B455" s="14">
        <v>2028</v>
      </c>
      <c r="C455">
        <v>16</v>
      </c>
      <c r="D455" s="7"/>
      <c r="E455" s="7">
        <f>IF($F$425="n/a",0,IF(E$3&lt;=$C455,0,IF(E$3&gt;($F$425+$C455),INDEX($D$437:$W$437,,$C455)-SUM($D455:D455),INDEX($D$437:$W$437,,$C455)/$F$425)))</f>
        <v>0</v>
      </c>
      <c r="F455" s="7">
        <f>IF($F$425="n/a",0,IF(F$3&lt;=$C455,0,IF(F$3&gt;($F$425+$C455),INDEX($D$437:$W$437,,$C455)-SUM($D455:E455),INDEX($D$437:$W$437,,$C455)/$F$425)))</f>
        <v>0</v>
      </c>
      <c r="G455" s="7">
        <f>IF($F$425="n/a",0,IF(G$3&lt;=$C455,0,IF(G$3&gt;($F$425+$C455),INDEX($D$437:$W$437,,$C455)-SUM($D455:F455),INDEX($D$437:$W$437,,$C455)/$F$425)))</f>
        <v>0</v>
      </c>
      <c r="H455" s="10">
        <f>IF($F$425="n/a",0,IF(H$3&lt;=$C455,0,IF(H$3&gt;($F$425+$C455),INDEX($D$437:$W$437,,$C455)-SUM($D455:G455),INDEX($D$437:$W$437,,$C455)/$F$425)))</f>
        <v>0</v>
      </c>
      <c r="I455" s="11">
        <f>IF($F$425="n/a",0,IF(I$3&lt;=$C455,0,IF(I$3&gt;($F$425+$C455),INDEX($D$437:$W$437,,$C455)-SUM($D455:H455),INDEX($D$437:$W$437,,$C455)/$F$425)))</f>
        <v>0</v>
      </c>
      <c r="J455" s="7">
        <f>IF($F$425="n/a",0,IF(J$3&lt;=$C455,0,IF(J$3&gt;($F$425+$C455),INDEX($D$437:$W$437,,$C455)-SUM($D455:I455),INDEX($D$437:$W$437,,$C455)/$F$425)))</f>
        <v>0</v>
      </c>
      <c r="K455" s="7">
        <f>IF($F$425="n/a",0,IF(K$3&lt;=$C455,0,IF(K$3&gt;($F$425+$C455),INDEX($D$437:$W$437,,$C455)-SUM($D455:J455),INDEX($D$437:$W$437,,$C455)/$F$425)))</f>
        <v>0</v>
      </c>
      <c r="L455" s="7">
        <f>IF($F$425="n/a",0,IF(L$3&lt;=$C455,0,IF(L$3&gt;($F$425+$C455),INDEX($D$437:$W$437,,$C455)-SUM($D455:K455),INDEX($D$437:$W$437,,$C455)/$F$425)))</f>
        <v>0</v>
      </c>
      <c r="M455" s="7">
        <f>IF($F$425="n/a",0,IF(M$3&lt;=$C455,0,IF(M$3&gt;($F$425+$C455),INDEX($D$437:$W$437,,$C455)-SUM($D455:L455),INDEX($D$437:$W$437,,$C455)/$F$425)))</f>
        <v>0</v>
      </c>
      <c r="N455" s="7">
        <f>IF($F$425="n/a",0,IF(N$3&lt;=$C455,0,IF(N$3&gt;($F$425+$C455),INDEX($D$437:$W$437,,$C455)-SUM($D455:M455),INDEX($D$437:$W$437,,$C455)/$F$425)))</f>
        <v>0</v>
      </c>
      <c r="O455" s="7">
        <f>IF($F$425="n/a",0,IF(O$3&lt;=$C455,0,IF(O$3&gt;($F$425+$C455),INDEX($D$437:$W$437,,$C455)-SUM($D455:N455),INDEX($D$437:$W$437,,$C455)/$F$425)))</f>
        <v>0</v>
      </c>
      <c r="P455" s="7">
        <f>IF($F$425="n/a",0,IF(P$3&lt;=$C455,0,IF(P$3&gt;($F$425+$C455),INDEX($D$437:$W$437,,$C455)-SUM($D455:O455),INDEX($D$437:$W$437,,$C455)/$F$425)))</f>
        <v>0</v>
      </c>
      <c r="Q455" s="7">
        <f>IF($F$425="n/a",0,IF(Q$3&lt;=$C455,0,IF(Q$3&gt;($F$425+$C455),INDEX($D$437:$W$437,,$C455)-SUM($D455:P455),INDEX($D$437:$W$437,,$C455)/$F$425)))</f>
        <v>0</v>
      </c>
      <c r="R455" s="7">
        <f>IF($F$425="n/a",0,IF(R$3&lt;=$C455,0,IF(R$3&gt;($F$425+$C455),INDEX($D$437:$W$437,,$C455)-SUM($D455:Q455),INDEX($D$437:$W$437,,$C455)/$F$425)))</f>
        <v>0</v>
      </c>
      <c r="S455" s="7">
        <f>IF($F$425="n/a",0,IF(S$3&lt;=$C455,0,IF(S$3&gt;($F$425+$C455),INDEX($D$437:$W$437,,$C455)-SUM($D455:R455),INDEX($D$437:$W$437,,$C455)/$F$425)))</f>
        <v>0</v>
      </c>
      <c r="T455" s="7">
        <f>IF($F$425="n/a",0,IF(T$3&lt;=$C455,0,IF(T$3&gt;($F$425+$C455),INDEX($D$437:$W$437,,$C455)-SUM($D455:S455),INDEX($D$437:$W$437,,$C455)/$F$425)))</f>
        <v>0</v>
      </c>
      <c r="U455" s="7">
        <f>IF($F$425="n/a",0,IF(U$3&lt;=$C455,0,IF(U$3&gt;($F$425+$C455),INDEX($D$437:$W$437,,$C455)-SUM($D455:T455),INDEX($D$437:$W$437,,$C455)/$F$425)))</f>
        <v>0</v>
      </c>
      <c r="V455" s="7">
        <f>IF($F$425="n/a",0,IF(V$3&lt;=$C455,0,IF(V$3&gt;($F$425+$C455),INDEX($D$437:$W$437,,$C455)-SUM($D455:U455),INDEX($D$437:$W$437,,$C455)/$F$425)))</f>
        <v>0</v>
      </c>
      <c r="W455" s="7">
        <f>IF($F$425="n/a",0,IF(W$3&lt;=$C455,0,IF(W$3&gt;($F$425+$C455),INDEX($D$437:$W$437,,$C455)-SUM($D455:V455),INDEX($D$437:$W$437,,$C455)/$F$425)))</f>
        <v>0</v>
      </c>
      <c r="X455" s="7">
        <f>IF($F$425="n/a",0,IF(X$3&lt;=$C455,0,IF(X$3&gt;($F$425+$C455),INDEX($D$437:$W$437,,$C455)-SUM($D455:W455),INDEX($D$437:$W$437,,$C455)/$F$425)))</f>
        <v>0</v>
      </c>
      <c r="Y455" s="7">
        <f>IF($F$425="n/a",0,IF(Y$3&lt;=$C455,0,IF(Y$3&gt;($F$425+$C455),INDEX($D$437:$W$437,,$C455)-SUM($D455:X455),INDEX($D$437:$W$437,,$C455)/$F$425)))</f>
        <v>0</v>
      </c>
      <c r="Z455" s="7">
        <f>IF($F$425="n/a",0,IF(Z$3&lt;=$C455,0,IF(Z$3&gt;($F$425+$C455),INDEX($D$437:$W$437,,$C455)-SUM($D455:Y455),INDEX($D$437:$W$437,,$C455)/$F$425)))</f>
        <v>0</v>
      </c>
      <c r="AA455" s="7">
        <f>IF($F$425="n/a",0,IF(AA$3&lt;=$C455,0,IF(AA$3&gt;($F$425+$C455),INDEX($D$437:$W$437,,$C455)-SUM($D455:Z455),INDEX($D$437:$W$437,,$C455)/$F$425)))</f>
        <v>0</v>
      </c>
      <c r="AB455" s="7">
        <f>IF($F$425="n/a",0,IF(AB$3&lt;=$C455,0,IF(AB$3&gt;($F$425+$C455),INDEX($D$437:$W$437,,$C455)-SUM($D455:AA455),INDEX($D$437:$W$437,,$C455)/$F$425)))</f>
        <v>0</v>
      </c>
      <c r="AC455" s="7">
        <f>IF($F$425="n/a",0,IF(AC$3&lt;=$C455,0,IF(AC$3&gt;($F$425+$C455),INDEX($D$437:$W$437,,$C455)-SUM($D455:AB455),INDEX($D$437:$W$437,,$C455)/$F$425)))</f>
        <v>0</v>
      </c>
      <c r="AD455" s="7">
        <f>IF($F$425="n/a",0,IF(AD$3&lt;=$C455,0,IF(AD$3&gt;($F$425+$C455),INDEX($D$437:$W$437,,$C455)-SUM($D455:AC455),INDEX($D$437:$W$437,,$C455)/$F$425)))</f>
        <v>0</v>
      </c>
      <c r="AE455" s="7">
        <f>IF($F$425="n/a",0,IF(AE$3&lt;=$C455,0,IF(AE$3&gt;($F$425+$C455),INDEX($D$437:$W$437,,$C455)-SUM($D455:AD455),INDEX($D$437:$W$437,,$C455)/$F$425)))</f>
        <v>0</v>
      </c>
      <c r="AF455" s="7">
        <f>IF($F$425="n/a",0,IF(AF$3&lt;=$C455,0,IF(AF$3&gt;($F$425+$C455),INDEX($D$437:$W$437,,$C455)-SUM($D455:AE455),INDEX($D$437:$W$437,,$C455)/$F$425)))</f>
        <v>0</v>
      </c>
      <c r="AG455" s="7">
        <f>IF($F$425="n/a",0,IF(AG$3&lt;=$C455,0,IF(AG$3&gt;($F$425+$C455),INDEX($D$437:$W$437,,$C455)-SUM($D455:AF455),INDEX($D$437:$W$437,,$C455)/$F$425)))</f>
        <v>0</v>
      </c>
      <c r="AH455" s="7">
        <f>IF($F$425="n/a",0,IF(AH$3&lt;=$C455,0,IF(AH$3&gt;($F$425+$C455),INDEX($D$437:$W$437,,$C455)-SUM($D455:AG455),INDEX($D$437:$W$437,,$C455)/$F$425)))</f>
        <v>0</v>
      </c>
      <c r="AI455" s="7">
        <f>IF($F$425="n/a",0,IF(AI$3&lt;=$C455,0,IF(AI$3&gt;($F$425+$C455),INDEX($D$437:$W$437,,$C455)-SUM($D455:AH455),INDEX($D$437:$W$437,,$C455)/$F$425)))</f>
        <v>0</v>
      </c>
      <c r="AJ455" s="7">
        <f>IF($F$425="n/a",0,IF(AJ$3&lt;=$C455,0,IF(AJ$3&gt;($F$425+$C455),INDEX($D$437:$W$437,,$C455)-SUM($D455:AI455),INDEX($D$437:$W$437,,$C455)/$F$425)))</f>
        <v>0</v>
      </c>
      <c r="AK455" s="7">
        <f>IF($F$425="n/a",0,IF(AK$3&lt;=$C455,0,IF(AK$3&gt;($F$425+$C455),INDEX($D$437:$W$437,,$C455)-SUM($D455:AJ455),INDEX($D$437:$W$437,,$C455)/$F$425)))</f>
        <v>0</v>
      </c>
      <c r="AL455" s="7">
        <f>IF($F$425="n/a",0,IF(AL$3&lt;=$C455,0,IF(AL$3&gt;($F$425+$C455),INDEX($D$437:$W$437,,$C455)-SUM($D455:AK455),INDEX($D$437:$W$437,,$C455)/$F$425)))</f>
        <v>0</v>
      </c>
      <c r="AM455" s="7">
        <f>IF($F$425="n/a",0,IF(AM$3&lt;=$C455,0,IF(AM$3&gt;($F$425+$C455),INDEX($D$437:$W$437,,$C455)-SUM($D455:AL455),INDEX($D$437:$W$437,,$C455)/$F$425)))</f>
        <v>0</v>
      </c>
      <c r="AN455" s="7">
        <f>IF($F$425="n/a",0,IF(AN$3&lt;=$C455,0,IF(AN$3&gt;($F$425+$C455),INDEX($D$437:$W$437,,$C455)-SUM($D455:AM455),INDEX($D$437:$W$437,,$C455)/$F$425)))</f>
        <v>0</v>
      </c>
      <c r="AO455" s="7">
        <f>IF($F$425="n/a",0,IF(AO$3&lt;=$C455,0,IF(AO$3&gt;($F$425+$C455),INDEX($D$437:$W$437,,$C455)-SUM($D455:AN455),INDEX($D$437:$W$437,,$C455)/$F$425)))</f>
        <v>0</v>
      </c>
      <c r="AP455" s="7">
        <f>IF($F$425="n/a",0,IF(AP$3&lt;=$C455,0,IF(AP$3&gt;($F$425+$C455),INDEX($D$437:$W$437,,$C455)-SUM($D455:AO455),INDEX($D$437:$W$437,,$C455)/$F$425)))</f>
        <v>0</v>
      </c>
      <c r="AQ455" s="7">
        <f>IF($F$425="n/a",0,IF(AQ$3&lt;=$C455,0,IF(AQ$3&gt;($F$425+$C455),INDEX($D$437:$W$437,,$C455)-SUM($D455:AP455),INDEX($D$437:$W$437,,$C455)/$F$425)))</f>
        <v>0</v>
      </c>
      <c r="AR455" s="7">
        <f>IF($F$425="n/a",0,IF(AR$3&lt;=$C455,0,IF(AR$3&gt;($F$425+$C455),INDEX($D$437:$W$437,,$C455)-SUM($D455:AQ455),INDEX($D$437:$W$437,,$C455)/$F$425)))</f>
        <v>0</v>
      </c>
      <c r="AS455" s="7">
        <f>IF($F$425="n/a",0,IF(AS$3&lt;=$C455,0,IF(AS$3&gt;($F$425+$C455),INDEX($D$437:$W$437,,$C455)-SUM($D455:AR455),INDEX($D$437:$W$437,,$C455)/$F$425)))</f>
        <v>0</v>
      </c>
      <c r="AT455" s="7">
        <f>IF($F$425="n/a",0,IF(AT$3&lt;=$C455,0,IF(AT$3&gt;($F$425+$C455),INDEX($D$437:$W$437,,$C455)-SUM($D455:AS455),INDEX($D$437:$W$437,,$C455)/$F$425)))</f>
        <v>0</v>
      </c>
      <c r="AU455" s="7">
        <f>IF($F$425="n/a",0,IF(AU$3&lt;=$C455,0,IF(AU$3&gt;($F$425+$C455),INDEX($D$437:$W$437,,$C455)-SUM($D455:AT455),INDEX($D$437:$W$437,,$C455)/$F$425)))</f>
        <v>0</v>
      </c>
      <c r="AV455" s="7">
        <f>IF($F$425="n/a",0,IF(AV$3&lt;=$C455,0,IF(AV$3&gt;($F$425+$C455),INDEX($D$437:$W$437,,$C455)-SUM($D455:AU455),INDEX($D$437:$W$437,,$C455)/$F$425)))</f>
        <v>0</v>
      </c>
      <c r="AW455" s="7">
        <f>IF($F$425="n/a",0,IF(AW$3&lt;=$C455,0,IF(AW$3&gt;($F$425+$C455),INDEX($D$437:$W$437,,$C455)-SUM($D455:AV455),INDEX($D$437:$W$437,,$C455)/$F$425)))</f>
        <v>0</v>
      </c>
      <c r="AX455" s="7">
        <f>IF($F$425="n/a",0,IF(AX$3&lt;=$C455,0,IF(AX$3&gt;($F$425+$C455),INDEX($D$437:$W$437,,$C455)-SUM($D455:AW455),INDEX($D$437:$W$437,,$C455)/$F$425)))</f>
        <v>0</v>
      </c>
      <c r="AY455" s="7">
        <f>IF($F$425="n/a",0,IF(AY$3&lt;=$C455,0,IF(AY$3&gt;($F$425+$C455),INDEX($D$437:$W$437,,$C455)-SUM($D455:AX455),INDEX($D$437:$W$437,,$C455)/$F$425)))</f>
        <v>0</v>
      </c>
      <c r="AZ455" s="7">
        <f>IF($F$425="n/a",0,IF(AZ$3&lt;=$C455,0,IF(AZ$3&gt;($F$425+$C455),INDEX($D$437:$W$437,,$C455)-SUM($D455:AY455),INDEX($D$437:$W$437,,$C455)/$F$425)))</f>
        <v>0</v>
      </c>
      <c r="BA455" s="7">
        <f>IF($F$425="n/a",0,IF(BA$3&lt;=$C455,0,IF(BA$3&gt;($F$425+$C455),INDEX($D$437:$W$437,,$C455)-SUM($D455:AZ455),INDEX($D$437:$W$437,,$C455)/$F$425)))</f>
        <v>0</v>
      </c>
      <c r="BB455" s="7">
        <f>IF($F$425="n/a",0,IF(BB$3&lt;=$C455,0,IF(BB$3&gt;($F$425+$C455),INDEX($D$437:$W$437,,$C455)-SUM($D455:BA455),INDEX($D$437:$W$437,,$C455)/$F$425)))</f>
        <v>0</v>
      </c>
      <c r="BC455" s="7">
        <f>IF($F$425="n/a",0,IF(BC$3&lt;=$C455,0,IF(BC$3&gt;($F$425+$C455),INDEX($D$437:$W$437,,$C455)-SUM($D455:BB455),INDEX($D$437:$W$437,,$C455)/$F$425)))</f>
        <v>0</v>
      </c>
      <c r="BD455" s="7">
        <f>IF($F$425="n/a",0,IF(BD$3&lt;=$C455,0,IF(BD$3&gt;($F$425+$C455),INDEX($D$437:$W$437,,$C455)-SUM($D455:BC455),INDEX($D$437:$W$437,,$C455)/$F$425)))</f>
        <v>0</v>
      </c>
      <c r="BE455" s="7">
        <f>IF($F$425="n/a",0,IF(BE$3&lt;=$C455,0,IF(BE$3&gt;($F$425+$C455),INDEX($D$437:$W$437,,$C455)-SUM($D455:BD455),INDEX($D$437:$W$437,,$C455)/$F$425)))</f>
        <v>0</v>
      </c>
      <c r="BF455" s="7">
        <f>IF($F$425="n/a",0,IF(BF$3&lt;=$C455,0,IF(BF$3&gt;($F$425+$C455),INDEX($D$437:$W$437,,$C455)-SUM($D455:BE455),INDEX($D$437:$W$437,,$C455)/$F$425)))</f>
        <v>0</v>
      </c>
      <c r="BG455" s="7">
        <f>IF($F$425="n/a",0,IF(BG$3&lt;=$C455,0,IF(BG$3&gt;($F$425+$C455),INDEX($D$437:$W$437,,$C455)-SUM($D455:BF455),INDEX($D$437:$W$437,,$C455)/$F$425)))</f>
        <v>0</v>
      </c>
      <c r="BH455" s="7">
        <f>IF($F$425="n/a",0,IF(BH$3&lt;=$C455,0,IF(BH$3&gt;($F$425+$C455),INDEX($D$437:$W$437,,$C455)-SUM($D455:BG455),INDEX($D$437:$W$437,,$C455)/$F$425)))</f>
        <v>0</v>
      </c>
      <c r="BI455" s="7">
        <f>IF($F$425="n/a",0,IF(BI$3&lt;=$C455,0,IF(BI$3&gt;($F$425+$C455),INDEX($D$437:$W$437,,$C455)-SUM($D455:BH455),INDEX($D$437:$W$437,,$C455)/$F$425)))</f>
        <v>0</v>
      </c>
      <c r="BJ455" s="7">
        <f>IF($F$425="n/a",0,IF(BJ$3&lt;=$C455,0,IF(BJ$3&gt;($F$425+$C455),INDEX($D$437:$W$437,,$C455)-SUM($D455:BI455),INDEX($D$437:$W$437,,$C455)/$F$425)))</f>
        <v>0</v>
      </c>
      <c r="BK455" s="7">
        <f>IF($F$425="n/a",0,IF(BK$3&lt;=$C455,0,IF(BK$3&gt;($F$425+$C455),INDEX($D$437:$W$437,,$C455)-SUM($D455:BJ455),INDEX($D$437:$W$437,,$C455)/$F$425)))</f>
        <v>0</v>
      </c>
    </row>
    <row r="456" spans="2:63" hidden="1" outlineLevel="1">
      <c r="B456" s="14">
        <v>2029</v>
      </c>
      <c r="C456">
        <v>17</v>
      </c>
      <c r="D456" s="7"/>
      <c r="E456" s="7">
        <f>IF($F$425="n/a",0,IF(E$3&lt;=$C456,0,IF(E$3&gt;($F$425+$C456),INDEX($D$437:$W$437,,$C456)-SUM($D456:D456),INDEX($D$437:$W$437,,$C456)/$F$425)))</f>
        <v>0</v>
      </c>
      <c r="F456" s="7">
        <f>IF($F$425="n/a",0,IF(F$3&lt;=$C456,0,IF(F$3&gt;($F$425+$C456),INDEX($D$437:$W$437,,$C456)-SUM($D456:E456),INDEX($D$437:$W$437,,$C456)/$F$425)))</f>
        <v>0</v>
      </c>
      <c r="G456" s="7">
        <f>IF($F$425="n/a",0,IF(G$3&lt;=$C456,0,IF(G$3&gt;($F$425+$C456),INDEX($D$437:$W$437,,$C456)-SUM($D456:F456),INDEX($D$437:$W$437,,$C456)/$F$425)))</f>
        <v>0</v>
      </c>
      <c r="H456" s="10">
        <f>IF($F$425="n/a",0,IF(H$3&lt;=$C456,0,IF(H$3&gt;($F$425+$C456),INDEX($D$437:$W$437,,$C456)-SUM($D456:G456),INDEX($D$437:$W$437,,$C456)/$F$425)))</f>
        <v>0</v>
      </c>
      <c r="I456" s="11">
        <f>IF($F$425="n/a",0,IF(I$3&lt;=$C456,0,IF(I$3&gt;($F$425+$C456),INDEX($D$437:$W$437,,$C456)-SUM($D456:H456),INDEX($D$437:$W$437,,$C456)/$F$425)))</f>
        <v>0</v>
      </c>
      <c r="J456" s="7">
        <f>IF($F$425="n/a",0,IF(J$3&lt;=$C456,0,IF(J$3&gt;($F$425+$C456),INDEX($D$437:$W$437,,$C456)-SUM($D456:I456),INDEX($D$437:$W$437,,$C456)/$F$425)))</f>
        <v>0</v>
      </c>
      <c r="K456" s="7">
        <f>IF($F$425="n/a",0,IF(K$3&lt;=$C456,0,IF(K$3&gt;($F$425+$C456),INDEX($D$437:$W$437,,$C456)-SUM($D456:J456),INDEX($D$437:$W$437,,$C456)/$F$425)))</f>
        <v>0</v>
      </c>
      <c r="L456" s="7">
        <f>IF($F$425="n/a",0,IF(L$3&lt;=$C456,0,IF(L$3&gt;($F$425+$C456),INDEX($D$437:$W$437,,$C456)-SUM($D456:K456),INDEX($D$437:$W$437,,$C456)/$F$425)))</f>
        <v>0</v>
      </c>
      <c r="M456" s="7">
        <f>IF($F$425="n/a",0,IF(M$3&lt;=$C456,0,IF(M$3&gt;($F$425+$C456),INDEX($D$437:$W$437,,$C456)-SUM($D456:L456),INDEX($D$437:$W$437,,$C456)/$F$425)))</f>
        <v>0</v>
      </c>
      <c r="N456" s="7">
        <f>IF($F$425="n/a",0,IF(N$3&lt;=$C456,0,IF(N$3&gt;($F$425+$C456),INDEX($D$437:$W$437,,$C456)-SUM($D456:M456),INDEX($D$437:$W$437,,$C456)/$F$425)))</f>
        <v>0</v>
      </c>
      <c r="O456" s="7">
        <f>IF($F$425="n/a",0,IF(O$3&lt;=$C456,0,IF(O$3&gt;($F$425+$C456),INDEX($D$437:$W$437,,$C456)-SUM($D456:N456),INDEX($D$437:$W$437,,$C456)/$F$425)))</f>
        <v>0</v>
      </c>
      <c r="P456" s="7">
        <f>IF($F$425="n/a",0,IF(P$3&lt;=$C456,0,IF(P$3&gt;($F$425+$C456),INDEX($D$437:$W$437,,$C456)-SUM($D456:O456),INDEX($D$437:$W$437,,$C456)/$F$425)))</f>
        <v>0</v>
      </c>
      <c r="Q456" s="7">
        <f>IF($F$425="n/a",0,IF(Q$3&lt;=$C456,0,IF(Q$3&gt;($F$425+$C456),INDEX($D$437:$W$437,,$C456)-SUM($D456:P456),INDEX($D$437:$W$437,,$C456)/$F$425)))</f>
        <v>0</v>
      </c>
      <c r="R456" s="7">
        <f>IF($F$425="n/a",0,IF(R$3&lt;=$C456,0,IF(R$3&gt;($F$425+$C456),INDEX($D$437:$W$437,,$C456)-SUM($D456:Q456),INDEX($D$437:$W$437,,$C456)/$F$425)))</f>
        <v>0</v>
      </c>
      <c r="S456" s="7">
        <f>IF($F$425="n/a",0,IF(S$3&lt;=$C456,0,IF(S$3&gt;($F$425+$C456),INDEX($D$437:$W$437,,$C456)-SUM($D456:R456),INDEX($D$437:$W$437,,$C456)/$F$425)))</f>
        <v>0</v>
      </c>
      <c r="T456" s="7">
        <f>IF($F$425="n/a",0,IF(T$3&lt;=$C456,0,IF(T$3&gt;($F$425+$C456),INDEX($D$437:$W$437,,$C456)-SUM($D456:S456),INDEX($D$437:$W$437,,$C456)/$F$425)))</f>
        <v>0</v>
      </c>
      <c r="U456" s="7">
        <f>IF($F$425="n/a",0,IF(U$3&lt;=$C456,0,IF(U$3&gt;($F$425+$C456),INDEX($D$437:$W$437,,$C456)-SUM($D456:T456),INDEX($D$437:$W$437,,$C456)/$F$425)))</f>
        <v>0</v>
      </c>
      <c r="V456" s="7">
        <f>IF($F$425="n/a",0,IF(V$3&lt;=$C456,0,IF(V$3&gt;($F$425+$C456),INDEX($D$437:$W$437,,$C456)-SUM($D456:U456),INDEX($D$437:$W$437,,$C456)/$F$425)))</f>
        <v>0</v>
      </c>
      <c r="W456" s="7">
        <f>IF($F$425="n/a",0,IF(W$3&lt;=$C456,0,IF(W$3&gt;($F$425+$C456),INDEX($D$437:$W$437,,$C456)-SUM($D456:V456),INDEX($D$437:$W$437,,$C456)/$F$425)))</f>
        <v>0</v>
      </c>
      <c r="X456" s="7">
        <f>IF($F$425="n/a",0,IF(X$3&lt;=$C456,0,IF(X$3&gt;($F$425+$C456),INDEX($D$437:$W$437,,$C456)-SUM($D456:W456),INDEX($D$437:$W$437,,$C456)/$F$425)))</f>
        <v>0</v>
      </c>
      <c r="Y456" s="7">
        <f>IF($F$425="n/a",0,IF(Y$3&lt;=$C456,0,IF(Y$3&gt;($F$425+$C456),INDEX($D$437:$W$437,,$C456)-SUM($D456:X456),INDEX($D$437:$W$437,,$C456)/$F$425)))</f>
        <v>0</v>
      </c>
      <c r="Z456" s="7">
        <f>IF($F$425="n/a",0,IF(Z$3&lt;=$C456,0,IF(Z$3&gt;($F$425+$C456),INDEX($D$437:$W$437,,$C456)-SUM($D456:Y456),INDEX($D$437:$W$437,,$C456)/$F$425)))</f>
        <v>0</v>
      </c>
      <c r="AA456" s="7">
        <f>IF($F$425="n/a",0,IF(AA$3&lt;=$C456,0,IF(AA$3&gt;($F$425+$C456),INDEX($D$437:$W$437,,$C456)-SUM($D456:Z456),INDEX($D$437:$W$437,,$C456)/$F$425)))</f>
        <v>0</v>
      </c>
      <c r="AB456" s="7">
        <f>IF($F$425="n/a",0,IF(AB$3&lt;=$C456,0,IF(AB$3&gt;($F$425+$C456),INDEX($D$437:$W$437,,$C456)-SUM($D456:AA456),INDEX($D$437:$W$437,,$C456)/$F$425)))</f>
        <v>0</v>
      </c>
      <c r="AC456" s="7">
        <f>IF($F$425="n/a",0,IF(AC$3&lt;=$C456,0,IF(AC$3&gt;($F$425+$C456),INDEX($D$437:$W$437,,$C456)-SUM($D456:AB456),INDEX($D$437:$W$437,,$C456)/$F$425)))</f>
        <v>0</v>
      </c>
      <c r="AD456" s="7">
        <f>IF($F$425="n/a",0,IF(AD$3&lt;=$C456,0,IF(AD$3&gt;($F$425+$C456),INDEX($D$437:$W$437,,$C456)-SUM($D456:AC456),INDEX($D$437:$W$437,,$C456)/$F$425)))</f>
        <v>0</v>
      </c>
      <c r="AE456" s="7">
        <f>IF($F$425="n/a",0,IF(AE$3&lt;=$C456,0,IF(AE$3&gt;($F$425+$C456),INDEX($D$437:$W$437,,$C456)-SUM($D456:AD456),INDEX($D$437:$W$437,,$C456)/$F$425)))</f>
        <v>0</v>
      </c>
      <c r="AF456" s="7">
        <f>IF($F$425="n/a",0,IF(AF$3&lt;=$C456,0,IF(AF$3&gt;($F$425+$C456),INDEX($D$437:$W$437,,$C456)-SUM($D456:AE456),INDEX($D$437:$W$437,,$C456)/$F$425)))</f>
        <v>0</v>
      </c>
      <c r="AG456" s="7">
        <f>IF($F$425="n/a",0,IF(AG$3&lt;=$C456,0,IF(AG$3&gt;($F$425+$C456),INDEX($D$437:$W$437,,$C456)-SUM($D456:AF456),INDEX($D$437:$W$437,,$C456)/$F$425)))</f>
        <v>0</v>
      </c>
      <c r="AH456" s="7">
        <f>IF($F$425="n/a",0,IF(AH$3&lt;=$C456,0,IF(AH$3&gt;($F$425+$C456),INDEX($D$437:$W$437,,$C456)-SUM($D456:AG456),INDEX($D$437:$W$437,,$C456)/$F$425)))</f>
        <v>0</v>
      </c>
      <c r="AI456" s="7">
        <f>IF($F$425="n/a",0,IF(AI$3&lt;=$C456,0,IF(AI$3&gt;($F$425+$C456),INDEX($D$437:$W$437,,$C456)-SUM($D456:AH456),INDEX($D$437:$W$437,,$C456)/$F$425)))</f>
        <v>0</v>
      </c>
      <c r="AJ456" s="7">
        <f>IF($F$425="n/a",0,IF(AJ$3&lt;=$C456,0,IF(AJ$3&gt;($F$425+$C456),INDEX($D$437:$W$437,,$C456)-SUM($D456:AI456),INDEX($D$437:$W$437,,$C456)/$F$425)))</f>
        <v>0</v>
      </c>
      <c r="AK456" s="7">
        <f>IF($F$425="n/a",0,IF(AK$3&lt;=$C456,0,IF(AK$3&gt;($F$425+$C456),INDEX($D$437:$W$437,,$C456)-SUM($D456:AJ456),INDEX($D$437:$W$437,,$C456)/$F$425)))</f>
        <v>0</v>
      </c>
      <c r="AL456" s="7">
        <f>IF($F$425="n/a",0,IF(AL$3&lt;=$C456,0,IF(AL$3&gt;($F$425+$C456),INDEX($D$437:$W$437,,$C456)-SUM($D456:AK456),INDEX($D$437:$W$437,,$C456)/$F$425)))</f>
        <v>0</v>
      </c>
      <c r="AM456" s="7">
        <f>IF($F$425="n/a",0,IF(AM$3&lt;=$C456,0,IF(AM$3&gt;($F$425+$C456),INDEX($D$437:$W$437,,$C456)-SUM($D456:AL456),INDEX($D$437:$W$437,,$C456)/$F$425)))</f>
        <v>0</v>
      </c>
      <c r="AN456" s="7">
        <f>IF($F$425="n/a",0,IF(AN$3&lt;=$C456,0,IF(AN$3&gt;($F$425+$C456),INDEX($D$437:$W$437,,$C456)-SUM($D456:AM456),INDEX($D$437:$W$437,,$C456)/$F$425)))</f>
        <v>0</v>
      </c>
      <c r="AO456" s="7">
        <f>IF($F$425="n/a",0,IF(AO$3&lt;=$C456,0,IF(AO$3&gt;($F$425+$C456),INDEX($D$437:$W$437,,$C456)-SUM($D456:AN456),INDEX($D$437:$W$437,,$C456)/$F$425)))</f>
        <v>0</v>
      </c>
      <c r="AP456" s="7">
        <f>IF($F$425="n/a",0,IF(AP$3&lt;=$C456,0,IF(AP$3&gt;($F$425+$C456),INDEX($D$437:$W$437,,$C456)-SUM($D456:AO456),INDEX($D$437:$W$437,,$C456)/$F$425)))</f>
        <v>0</v>
      </c>
      <c r="AQ456" s="7">
        <f>IF($F$425="n/a",0,IF(AQ$3&lt;=$C456,0,IF(AQ$3&gt;($F$425+$C456),INDEX($D$437:$W$437,,$C456)-SUM($D456:AP456),INDEX($D$437:$W$437,,$C456)/$F$425)))</f>
        <v>0</v>
      </c>
      <c r="AR456" s="7">
        <f>IF($F$425="n/a",0,IF(AR$3&lt;=$C456,0,IF(AR$3&gt;($F$425+$C456),INDEX($D$437:$W$437,,$C456)-SUM($D456:AQ456),INDEX($D$437:$W$437,,$C456)/$F$425)))</f>
        <v>0</v>
      </c>
      <c r="AS456" s="7">
        <f>IF($F$425="n/a",0,IF(AS$3&lt;=$C456,0,IF(AS$3&gt;($F$425+$C456),INDEX($D$437:$W$437,,$C456)-SUM($D456:AR456),INDEX($D$437:$W$437,,$C456)/$F$425)))</f>
        <v>0</v>
      </c>
      <c r="AT456" s="7">
        <f>IF($F$425="n/a",0,IF(AT$3&lt;=$C456,0,IF(AT$3&gt;($F$425+$C456),INDEX($D$437:$W$437,,$C456)-SUM($D456:AS456),INDEX($D$437:$W$437,,$C456)/$F$425)))</f>
        <v>0</v>
      </c>
      <c r="AU456" s="7">
        <f>IF($F$425="n/a",0,IF(AU$3&lt;=$C456,0,IF(AU$3&gt;($F$425+$C456),INDEX($D$437:$W$437,,$C456)-SUM($D456:AT456),INDEX($D$437:$W$437,,$C456)/$F$425)))</f>
        <v>0</v>
      </c>
      <c r="AV456" s="7">
        <f>IF($F$425="n/a",0,IF(AV$3&lt;=$C456,0,IF(AV$3&gt;($F$425+$C456),INDEX($D$437:$W$437,,$C456)-SUM($D456:AU456),INDEX($D$437:$W$437,,$C456)/$F$425)))</f>
        <v>0</v>
      </c>
      <c r="AW456" s="7">
        <f>IF($F$425="n/a",0,IF(AW$3&lt;=$C456,0,IF(AW$3&gt;($F$425+$C456),INDEX($D$437:$W$437,,$C456)-SUM($D456:AV456),INDEX($D$437:$W$437,,$C456)/$F$425)))</f>
        <v>0</v>
      </c>
      <c r="AX456" s="7">
        <f>IF($F$425="n/a",0,IF(AX$3&lt;=$C456,0,IF(AX$3&gt;($F$425+$C456),INDEX($D$437:$W$437,,$C456)-SUM($D456:AW456),INDEX($D$437:$W$437,,$C456)/$F$425)))</f>
        <v>0</v>
      </c>
      <c r="AY456" s="7">
        <f>IF($F$425="n/a",0,IF(AY$3&lt;=$C456,0,IF(AY$3&gt;($F$425+$C456),INDEX($D$437:$W$437,,$C456)-SUM($D456:AX456),INDEX($D$437:$W$437,,$C456)/$F$425)))</f>
        <v>0</v>
      </c>
      <c r="AZ456" s="7">
        <f>IF($F$425="n/a",0,IF(AZ$3&lt;=$C456,0,IF(AZ$3&gt;($F$425+$C456),INDEX($D$437:$W$437,,$C456)-SUM($D456:AY456),INDEX($D$437:$W$437,,$C456)/$F$425)))</f>
        <v>0</v>
      </c>
      <c r="BA456" s="7">
        <f>IF($F$425="n/a",0,IF(BA$3&lt;=$C456,0,IF(BA$3&gt;($F$425+$C456),INDEX($D$437:$W$437,,$C456)-SUM($D456:AZ456),INDEX($D$437:$W$437,,$C456)/$F$425)))</f>
        <v>0</v>
      </c>
      <c r="BB456" s="7">
        <f>IF($F$425="n/a",0,IF(BB$3&lt;=$C456,0,IF(BB$3&gt;($F$425+$C456),INDEX($D$437:$W$437,,$C456)-SUM($D456:BA456),INDEX($D$437:$W$437,,$C456)/$F$425)))</f>
        <v>0</v>
      </c>
      <c r="BC456" s="7">
        <f>IF($F$425="n/a",0,IF(BC$3&lt;=$C456,0,IF(BC$3&gt;($F$425+$C456),INDEX($D$437:$W$437,,$C456)-SUM($D456:BB456),INDEX($D$437:$W$437,,$C456)/$F$425)))</f>
        <v>0</v>
      </c>
      <c r="BD456" s="7">
        <f>IF($F$425="n/a",0,IF(BD$3&lt;=$C456,0,IF(BD$3&gt;($F$425+$C456),INDEX($D$437:$W$437,,$C456)-SUM($D456:BC456),INDEX($D$437:$W$437,,$C456)/$F$425)))</f>
        <v>0</v>
      </c>
      <c r="BE456" s="7">
        <f>IF($F$425="n/a",0,IF(BE$3&lt;=$C456,0,IF(BE$3&gt;($F$425+$C456),INDEX($D$437:$W$437,,$C456)-SUM($D456:BD456),INDEX($D$437:$W$437,,$C456)/$F$425)))</f>
        <v>0</v>
      </c>
      <c r="BF456" s="7">
        <f>IF($F$425="n/a",0,IF(BF$3&lt;=$C456,0,IF(BF$3&gt;($F$425+$C456),INDEX($D$437:$W$437,,$C456)-SUM($D456:BE456),INDEX($D$437:$W$437,,$C456)/$F$425)))</f>
        <v>0</v>
      </c>
      <c r="BG456" s="7">
        <f>IF($F$425="n/a",0,IF(BG$3&lt;=$C456,0,IF(BG$3&gt;($F$425+$C456),INDEX($D$437:$W$437,,$C456)-SUM($D456:BF456),INDEX($D$437:$W$437,,$C456)/$F$425)))</f>
        <v>0</v>
      </c>
      <c r="BH456" s="7">
        <f>IF($F$425="n/a",0,IF(BH$3&lt;=$C456,0,IF(BH$3&gt;($F$425+$C456),INDEX($D$437:$W$437,,$C456)-SUM($D456:BG456),INDEX($D$437:$W$437,,$C456)/$F$425)))</f>
        <v>0</v>
      </c>
      <c r="BI456" s="7">
        <f>IF($F$425="n/a",0,IF(BI$3&lt;=$C456,0,IF(BI$3&gt;($F$425+$C456),INDEX($D$437:$W$437,,$C456)-SUM($D456:BH456),INDEX($D$437:$W$437,,$C456)/$F$425)))</f>
        <v>0</v>
      </c>
      <c r="BJ456" s="7">
        <f>IF($F$425="n/a",0,IF(BJ$3&lt;=$C456,0,IF(BJ$3&gt;($F$425+$C456),INDEX($D$437:$W$437,,$C456)-SUM($D456:BI456),INDEX($D$437:$W$437,,$C456)/$F$425)))</f>
        <v>0</v>
      </c>
      <c r="BK456" s="7">
        <f>IF($F$425="n/a",0,IF(BK$3&lt;=$C456,0,IF(BK$3&gt;($F$425+$C456),INDEX($D$437:$W$437,,$C456)-SUM($D456:BJ456),INDEX($D$437:$W$437,,$C456)/$F$425)))</f>
        <v>0</v>
      </c>
    </row>
    <row r="457" spans="2:63" hidden="1" outlineLevel="1">
      <c r="B457" s="14">
        <v>2030</v>
      </c>
      <c r="C457">
        <v>18</v>
      </c>
      <c r="D457" s="7"/>
      <c r="E457" s="7">
        <f>IF($F$425="n/a",0,IF(E$3&lt;=$C457,0,IF(E$3&gt;($F$425+$C457),INDEX($D$437:$W$437,,$C457)-SUM($D457:D457),INDEX($D$437:$W$437,,$C457)/$F$425)))</f>
        <v>0</v>
      </c>
      <c r="F457" s="7">
        <f>IF($F$425="n/a",0,IF(F$3&lt;=$C457,0,IF(F$3&gt;($F$425+$C457),INDEX($D$437:$W$437,,$C457)-SUM($D457:E457),INDEX($D$437:$W$437,,$C457)/$F$425)))</f>
        <v>0</v>
      </c>
      <c r="G457" s="7">
        <f>IF($F$425="n/a",0,IF(G$3&lt;=$C457,0,IF(G$3&gt;($F$425+$C457),INDEX($D$437:$W$437,,$C457)-SUM($D457:F457),INDEX($D$437:$W$437,,$C457)/$F$425)))</f>
        <v>0</v>
      </c>
      <c r="H457" s="10">
        <f>IF($F$425="n/a",0,IF(H$3&lt;=$C457,0,IF(H$3&gt;($F$425+$C457),INDEX($D$437:$W$437,,$C457)-SUM($D457:G457),INDEX($D$437:$W$437,,$C457)/$F$425)))</f>
        <v>0</v>
      </c>
      <c r="I457" s="11">
        <f>IF($F$425="n/a",0,IF(I$3&lt;=$C457,0,IF(I$3&gt;($F$425+$C457),INDEX($D$437:$W$437,,$C457)-SUM($D457:H457),INDEX($D$437:$W$437,,$C457)/$F$425)))</f>
        <v>0</v>
      </c>
      <c r="J457" s="7">
        <f>IF($F$425="n/a",0,IF(J$3&lt;=$C457,0,IF(J$3&gt;($F$425+$C457),INDEX($D$437:$W$437,,$C457)-SUM($D457:I457),INDEX($D$437:$W$437,,$C457)/$F$425)))</f>
        <v>0</v>
      </c>
      <c r="K457" s="7">
        <f>IF($F$425="n/a",0,IF(K$3&lt;=$C457,0,IF(K$3&gt;($F$425+$C457),INDEX($D$437:$W$437,,$C457)-SUM($D457:J457),INDEX($D$437:$W$437,,$C457)/$F$425)))</f>
        <v>0</v>
      </c>
      <c r="L457" s="7">
        <f>IF($F$425="n/a",0,IF(L$3&lt;=$C457,0,IF(L$3&gt;($F$425+$C457),INDEX($D$437:$W$437,,$C457)-SUM($D457:K457),INDEX($D$437:$W$437,,$C457)/$F$425)))</f>
        <v>0</v>
      </c>
      <c r="M457" s="7">
        <f>IF($F$425="n/a",0,IF(M$3&lt;=$C457,0,IF(M$3&gt;($F$425+$C457),INDEX($D$437:$W$437,,$C457)-SUM($D457:L457),INDEX($D$437:$W$437,,$C457)/$F$425)))</f>
        <v>0</v>
      </c>
      <c r="N457" s="7">
        <f>IF($F$425="n/a",0,IF(N$3&lt;=$C457,0,IF(N$3&gt;($F$425+$C457),INDEX($D$437:$W$437,,$C457)-SUM($D457:M457),INDEX($D$437:$W$437,,$C457)/$F$425)))</f>
        <v>0</v>
      </c>
      <c r="O457" s="7">
        <f>IF($F$425="n/a",0,IF(O$3&lt;=$C457,0,IF(O$3&gt;($F$425+$C457),INDEX($D$437:$W$437,,$C457)-SUM($D457:N457),INDEX($D$437:$W$437,,$C457)/$F$425)))</f>
        <v>0</v>
      </c>
      <c r="P457" s="7">
        <f>IF($F$425="n/a",0,IF(P$3&lt;=$C457,0,IF(P$3&gt;($F$425+$C457),INDEX($D$437:$W$437,,$C457)-SUM($D457:O457),INDEX($D$437:$W$437,,$C457)/$F$425)))</f>
        <v>0</v>
      </c>
      <c r="Q457" s="7">
        <f>IF($F$425="n/a",0,IF(Q$3&lt;=$C457,0,IF(Q$3&gt;($F$425+$C457),INDEX($D$437:$W$437,,$C457)-SUM($D457:P457),INDEX($D$437:$W$437,,$C457)/$F$425)))</f>
        <v>0</v>
      </c>
      <c r="R457" s="7">
        <f>IF($F$425="n/a",0,IF(R$3&lt;=$C457,0,IF(R$3&gt;($F$425+$C457),INDEX($D$437:$W$437,,$C457)-SUM($D457:Q457),INDEX($D$437:$W$437,,$C457)/$F$425)))</f>
        <v>0</v>
      </c>
      <c r="S457" s="7">
        <f>IF($F$425="n/a",0,IF(S$3&lt;=$C457,0,IF(S$3&gt;($F$425+$C457),INDEX($D$437:$W$437,,$C457)-SUM($D457:R457),INDEX($D$437:$W$437,,$C457)/$F$425)))</f>
        <v>0</v>
      </c>
      <c r="T457" s="7">
        <f>IF($F$425="n/a",0,IF(T$3&lt;=$C457,0,IF(T$3&gt;($F$425+$C457),INDEX($D$437:$W$437,,$C457)-SUM($D457:S457),INDEX($D$437:$W$437,,$C457)/$F$425)))</f>
        <v>0</v>
      </c>
      <c r="U457" s="7">
        <f>IF($F$425="n/a",0,IF(U$3&lt;=$C457,0,IF(U$3&gt;($F$425+$C457),INDEX($D$437:$W$437,,$C457)-SUM($D457:T457),INDEX($D$437:$W$437,,$C457)/$F$425)))</f>
        <v>0</v>
      </c>
      <c r="V457" s="7">
        <f>IF($F$425="n/a",0,IF(V$3&lt;=$C457,0,IF(V$3&gt;($F$425+$C457),INDEX($D$437:$W$437,,$C457)-SUM($D457:U457),INDEX($D$437:$W$437,,$C457)/$F$425)))</f>
        <v>0</v>
      </c>
      <c r="W457" s="7">
        <f>IF($F$425="n/a",0,IF(W$3&lt;=$C457,0,IF(W$3&gt;($F$425+$C457),INDEX($D$437:$W$437,,$C457)-SUM($D457:V457),INDEX($D$437:$W$437,,$C457)/$F$425)))</f>
        <v>0</v>
      </c>
      <c r="X457" s="7">
        <f>IF($F$425="n/a",0,IF(X$3&lt;=$C457,0,IF(X$3&gt;($F$425+$C457),INDEX($D$437:$W$437,,$C457)-SUM($D457:W457),INDEX($D$437:$W$437,,$C457)/$F$425)))</f>
        <v>0</v>
      </c>
      <c r="Y457" s="7">
        <f>IF($F$425="n/a",0,IF(Y$3&lt;=$C457,0,IF(Y$3&gt;($F$425+$C457),INDEX($D$437:$W$437,,$C457)-SUM($D457:X457),INDEX($D$437:$W$437,,$C457)/$F$425)))</f>
        <v>0</v>
      </c>
      <c r="Z457" s="7">
        <f>IF($F$425="n/a",0,IF(Z$3&lt;=$C457,0,IF(Z$3&gt;($F$425+$C457),INDEX($D$437:$W$437,,$C457)-SUM($D457:Y457),INDEX($D$437:$W$437,,$C457)/$F$425)))</f>
        <v>0</v>
      </c>
      <c r="AA457" s="7">
        <f>IF($F$425="n/a",0,IF(AA$3&lt;=$C457,0,IF(AA$3&gt;($F$425+$C457),INDEX($D$437:$W$437,,$C457)-SUM($D457:Z457),INDEX($D$437:$W$437,,$C457)/$F$425)))</f>
        <v>0</v>
      </c>
      <c r="AB457" s="7">
        <f>IF($F$425="n/a",0,IF(AB$3&lt;=$C457,0,IF(AB$3&gt;($F$425+$C457),INDEX($D$437:$W$437,,$C457)-SUM($D457:AA457),INDEX($D$437:$W$437,,$C457)/$F$425)))</f>
        <v>0</v>
      </c>
      <c r="AC457" s="7">
        <f>IF($F$425="n/a",0,IF(AC$3&lt;=$C457,0,IF(AC$3&gt;($F$425+$C457),INDEX($D$437:$W$437,,$C457)-SUM($D457:AB457),INDEX($D$437:$W$437,,$C457)/$F$425)))</f>
        <v>0</v>
      </c>
      <c r="AD457" s="7">
        <f>IF($F$425="n/a",0,IF(AD$3&lt;=$C457,0,IF(AD$3&gt;($F$425+$C457),INDEX($D$437:$W$437,,$C457)-SUM($D457:AC457),INDEX($D$437:$W$437,,$C457)/$F$425)))</f>
        <v>0</v>
      </c>
      <c r="AE457" s="7">
        <f>IF($F$425="n/a",0,IF(AE$3&lt;=$C457,0,IF(AE$3&gt;($F$425+$C457),INDEX($D$437:$W$437,,$C457)-SUM($D457:AD457),INDEX($D$437:$W$437,,$C457)/$F$425)))</f>
        <v>0</v>
      </c>
      <c r="AF457" s="7">
        <f>IF($F$425="n/a",0,IF(AF$3&lt;=$C457,0,IF(AF$3&gt;($F$425+$C457),INDEX($D$437:$W$437,,$C457)-SUM($D457:AE457),INDEX($D$437:$W$437,,$C457)/$F$425)))</f>
        <v>0</v>
      </c>
      <c r="AG457" s="7">
        <f>IF($F$425="n/a",0,IF(AG$3&lt;=$C457,0,IF(AG$3&gt;($F$425+$C457),INDEX($D$437:$W$437,,$C457)-SUM($D457:AF457),INDEX($D$437:$W$437,,$C457)/$F$425)))</f>
        <v>0</v>
      </c>
      <c r="AH457" s="7">
        <f>IF($F$425="n/a",0,IF(AH$3&lt;=$C457,0,IF(AH$3&gt;($F$425+$C457),INDEX($D$437:$W$437,,$C457)-SUM($D457:AG457),INDEX($D$437:$W$437,,$C457)/$F$425)))</f>
        <v>0</v>
      </c>
      <c r="AI457" s="7">
        <f>IF($F$425="n/a",0,IF(AI$3&lt;=$C457,0,IF(AI$3&gt;($F$425+$C457),INDEX($D$437:$W$437,,$C457)-SUM($D457:AH457),INDEX($D$437:$W$437,,$C457)/$F$425)))</f>
        <v>0</v>
      </c>
      <c r="AJ457" s="7">
        <f>IF($F$425="n/a",0,IF(AJ$3&lt;=$C457,0,IF(AJ$3&gt;($F$425+$C457),INDEX($D$437:$W$437,,$C457)-SUM($D457:AI457),INDEX($D$437:$W$437,,$C457)/$F$425)))</f>
        <v>0</v>
      </c>
      <c r="AK457" s="7">
        <f>IF($F$425="n/a",0,IF(AK$3&lt;=$C457,0,IF(AK$3&gt;($F$425+$C457),INDEX($D$437:$W$437,,$C457)-SUM($D457:AJ457),INDEX($D$437:$W$437,,$C457)/$F$425)))</f>
        <v>0</v>
      </c>
      <c r="AL457" s="7">
        <f>IF($F$425="n/a",0,IF(AL$3&lt;=$C457,0,IF(AL$3&gt;($F$425+$C457),INDEX($D$437:$W$437,,$C457)-SUM($D457:AK457),INDEX($D$437:$W$437,,$C457)/$F$425)))</f>
        <v>0</v>
      </c>
      <c r="AM457" s="7">
        <f>IF($F$425="n/a",0,IF(AM$3&lt;=$C457,0,IF(AM$3&gt;($F$425+$C457),INDEX($D$437:$W$437,,$C457)-SUM($D457:AL457),INDEX($D$437:$W$437,,$C457)/$F$425)))</f>
        <v>0</v>
      </c>
      <c r="AN457" s="7">
        <f>IF($F$425="n/a",0,IF(AN$3&lt;=$C457,0,IF(AN$3&gt;($F$425+$C457),INDEX($D$437:$W$437,,$C457)-SUM($D457:AM457),INDEX($D$437:$W$437,,$C457)/$F$425)))</f>
        <v>0</v>
      </c>
      <c r="AO457" s="7">
        <f>IF($F$425="n/a",0,IF(AO$3&lt;=$C457,0,IF(AO$3&gt;($F$425+$C457),INDEX($D$437:$W$437,,$C457)-SUM($D457:AN457),INDEX($D$437:$W$437,,$C457)/$F$425)))</f>
        <v>0</v>
      </c>
      <c r="AP457" s="7">
        <f>IF($F$425="n/a",0,IF(AP$3&lt;=$C457,0,IF(AP$3&gt;($F$425+$C457),INDEX($D$437:$W$437,,$C457)-SUM($D457:AO457),INDEX($D$437:$W$437,,$C457)/$F$425)))</f>
        <v>0</v>
      </c>
      <c r="AQ457" s="7">
        <f>IF($F$425="n/a",0,IF(AQ$3&lt;=$C457,0,IF(AQ$3&gt;($F$425+$C457),INDEX($D$437:$W$437,,$C457)-SUM($D457:AP457),INDEX($D$437:$W$437,,$C457)/$F$425)))</f>
        <v>0</v>
      </c>
      <c r="AR457" s="7">
        <f>IF($F$425="n/a",0,IF(AR$3&lt;=$C457,0,IF(AR$3&gt;($F$425+$C457),INDEX($D$437:$W$437,,$C457)-SUM($D457:AQ457),INDEX($D$437:$W$437,,$C457)/$F$425)))</f>
        <v>0</v>
      </c>
      <c r="AS457" s="7">
        <f>IF($F$425="n/a",0,IF(AS$3&lt;=$C457,0,IF(AS$3&gt;($F$425+$C457),INDEX($D$437:$W$437,,$C457)-SUM($D457:AR457),INDEX($D$437:$W$437,,$C457)/$F$425)))</f>
        <v>0</v>
      </c>
      <c r="AT457" s="7">
        <f>IF($F$425="n/a",0,IF(AT$3&lt;=$C457,0,IF(AT$3&gt;($F$425+$C457),INDEX($D$437:$W$437,,$C457)-SUM($D457:AS457),INDEX($D$437:$W$437,,$C457)/$F$425)))</f>
        <v>0</v>
      </c>
      <c r="AU457" s="7">
        <f>IF($F$425="n/a",0,IF(AU$3&lt;=$C457,0,IF(AU$3&gt;($F$425+$C457),INDEX($D$437:$W$437,,$C457)-SUM($D457:AT457),INDEX($D$437:$W$437,,$C457)/$F$425)))</f>
        <v>0</v>
      </c>
      <c r="AV457" s="7">
        <f>IF($F$425="n/a",0,IF(AV$3&lt;=$C457,0,IF(AV$3&gt;($F$425+$C457),INDEX($D$437:$W$437,,$C457)-SUM($D457:AU457),INDEX($D$437:$W$437,,$C457)/$F$425)))</f>
        <v>0</v>
      </c>
      <c r="AW457" s="7">
        <f>IF($F$425="n/a",0,IF(AW$3&lt;=$C457,0,IF(AW$3&gt;($F$425+$C457),INDEX($D$437:$W$437,,$C457)-SUM($D457:AV457),INDEX($D$437:$W$437,,$C457)/$F$425)))</f>
        <v>0</v>
      </c>
      <c r="AX457" s="7">
        <f>IF($F$425="n/a",0,IF(AX$3&lt;=$C457,0,IF(AX$3&gt;($F$425+$C457),INDEX($D$437:$W$437,,$C457)-SUM($D457:AW457),INDEX($D$437:$W$437,,$C457)/$F$425)))</f>
        <v>0</v>
      </c>
      <c r="AY457" s="7">
        <f>IF($F$425="n/a",0,IF(AY$3&lt;=$C457,0,IF(AY$3&gt;($F$425+$C457),INDEX($D$437:$W$437,,$C457)-SUM($D457:AX457),INDEX($D$437:$W$437,,$C457)/$F$425)))</f>
        <v>0</v>
      </c>
      <c r="AZ457" s="7">
        <f>IF($F$425="n/a",0,IF(AZ$3&lt;=$C457,0,IF(AZ$3&gt;($F$425+$C457),INDEX($D$437:$W$437,,$C457)-SUM($D457:AY457),INDEX($D$437:$W$437,,$C457)/$F$425)))</f>
        <v>0</v>
      </c>
      <c r="BA457" s="7">
        <f>IF($F$425="n/a",0,IF(BA$3&lt;=$C457,0,IF(BA$3&gt;($F$425+$C457),INDEX($D$437:$W$437,,$C457)-SUM($D457:AZ457),INDEX($D$437:$W$437,,$C457)/$F$425)))</f>
        <v>0</v>
      </c>
      <c r="BB457" s="7">
        <f>IF($F$425="n/a",0,IF(BB$3&lt;=$C457,0,IF(BB$3&gt;($F$425+$C457),INDEX($D$437:$W$437,,$C457)-SUM($D457:BA457),INDEX($D$437:$W$437,,$C457)/$F$425)))</f>
        <v>0</v>
      </c>
      <c r="BC457" s="7">
        <f>IF($F$425="n/a",0,IF(BC$3&lt;=$C457,0,IF(BC$3&gt;($F$425+$C457),INDEX($D$437:$W$437,,$C457)-SUM($D457:BB457),INDEX($D$437:$W$437,,$C457)/$F$425)))</f>
        <v>0</v>
      </c>
      <c r="BD457" s="7">
        <f>IF($F$425="n/a",0,IF(BD$3&lt;=$C457,0,IF(BD$3&gt;($F$425+$C457),INDEX($D$437:$W$437,,$C457)-SUM($D457:BC457),INDEX($D$437:$W$437,,$C457)/$F$425)))</f>
        <v>0</v>
      </c>
      <c r="BE457" s="7">
        <f>IF($F$425="n/a",0,IF(BE$3&lt;=$C457,0,IF(BE$3&gt;($F$425+$C457),INDEX($D$437:$W$437,,$C457)-SUM($D457:BD457),INDEX($D$437:$W$437,,$C457)/$F$425)))</f>
        <v>0</v>
      </c>
      <c r="BF457" s="7">
        <f>IF($F$425="n/a",0,IF(BF$3&lt;=$C457,0,IF(BF$3&gt;($F$425+$C457),INDEX($D$437:$W$437,,$C457)-SUM($D457:BE457),INDEX($D$437:$W$437,,$C457)/$F$425)))</f>
        <v>0</v>
      </c>
      <c r="BG457" s="7">
        <f>IF($F$425="n/a",0,IF(BG$3&lt;=$C457,0,IF(BG$3&gt;($F$425+$C457),INDEX($D$437:$W$437,,$C457)-SUM($D457:BF457),INDEX($D$437:$W$437,,$C457)/$F$425)))</f>
        <v>0</v>
      </c>
      <c r="BH457" s="7">
        <f>IF($F$425="n/a",0,IF(BH$3&lt;=$C457,0,IF(BH$3&gt;($F$425+$C457),INDEX($D$437:$W$437,,$C457)-SUM($D457:BG457),INDEX($D$437:$W$437,,$C457)/$F$425)))</f>
        <v>0</v>
      </c>
      <c r="BI457" s="7">
        <f>IF($F$425="n/a",0,IF(BI$3&lt;=$C457,0,IF(BI$3&gt;($F$425+$C457),INDEX($D$437:$W$437,,$C457)-SUM($D457:BH457),INDEX($D$437:$W$437,,$C457)/$F$425)))</f>
        <v>0</v>
      </c>
      <c r="BJ457" s="7">
        <f>IF($F$425="n/a",0,IF(BJ$3&lt;=$C457,0,IF(BJ$3&gt;($F$425+$C457),INDEX($D$437:$W$437,,$C457)-SUM($D457:BI457),INDEX($D$437:$W$437,,$C457)/$F$425)))</f>
        <v>0</v>
      </c>
      <c r="BK457" s="7">
        <f>IF($F$425="n/a",0,IF(BK$3&lt;=$C457,0,IF(BK$3&gt;($F$425+$C457),INDEX($D$437:$W$437,,$C457)-SUM($D457:BJ457),INDEX($D$437:$W$437,,$C457)/$F$425)))</f>
        <v>0</v>
      </c>
    </row>
    <row r="458" spans="2:63" hidden="1" outlineLevel="1">
      <c r="B458" s="14">
        <v>2031</v>
      </c>
      <c r="C458">
        <v>19</v>
      </c>
      <c r="D458" s="7"/>
      <c r="E458" s="7">
        <f>IF($F$425="n/a",0,IF(E$3&lt;=$C458,0,IF(E$3&gt;($F$425+$C458),INDEX($D$437:$W$437,,$C458)-SUM($D458:D458),INDEX($D$437:$W$437,,$C458)/$F$425)))</f>
        <v>0</v>
      </c>
      <c r="F458" s="7">
        <f>IF($F$425="n/a",0,IF(F$3&lt;=$C458,0,IF(F$3&gt;($F$425+$C458),INDEX($D$437:$W$437,,$C458)-SUM($D458:E458),INDEX($D$437:$W$437,,$C458)/$F$425)))</f>
        <v>0</v>
      </c>
      <c r="G458" s="7">
        <f>IF($F$425="n/a",0,IF(G$3&lt;=$C458,0,IF(G$3&gt;($F$425+$C458),INDEX($D$437:$W$437,,$C458)-SUM($D458:F458),INDEX($D$437:$W$437,,$C458)/$F$425)))</f>
        <v>0</v>
      </c>
      <c r="H458" s="10">
        <f>IF($F$425="n/a",0,IF(H$3&lt;=$C458,0,IF(H$3&gt;($F$425+$C458),INDEX($D$437:$W$437,,$C458)-SUM($D458:G458),INDEX($D$437:$W$437,,$C458)/$F$425)))</f>
        <v>0</v>
      </c>
      <c r="I458" s="11">
        <f>IF($F$425="n/a",0,IF(I$3&lt;=$C458,0,IF(I$3&gt;($F$425+$C458),INDEX($D$437:$W$437,,$C458)-SUM($D458:H458),INDEX($D$437:$W$437,,$C458)/$F$425)))</f>
        <v>0</v>
      </c>
      <c r="J458" s="7">
        <f>IF($F$425="n/a",0,IF(J$3&lt;=$C458,0,IF(J$3&gt;($F$425+$C458),INDEX($D$437:$W$437,,$C458)-SUM($D458:I458),INDEX($D$437:$W$437,,$C458)/$F$425)))</f>
        <v>0</v>
      </c>
      <c r="K458" s="7">
        <f>IF($F$425="n/a",0,IF(K$3&lt;=$C458,0,IF(K$3&gt;($F$425+$C458),INDEX($D$437:$W$437,,$C458)-SUM($D458:J458),INDEX($D$437:$W$437,,$C458)/$F$425)))</f>
        <v>0</v>
      </c>
      <c r="L458" s="7">
        <f>IF($F$425="n/a",0,IF(L$3&lt;=$C458,0,IF(L$3&gt;($F$425+$C458),INDEX($D$437:$W$437,,$C458)-SUM($D458:K458),INDEX($D$437:$W$437,,$C458)/$F$425)))</f>
        <v>0</v>
      </c>
      <c r="M458" s="7">
        <f>IF($F$425="n/a",0,IF(M$3&lt;=$C458,0,IF(M$3&gt;($F$425+$C458),INDEX($D$437:$W$437,,$C458)-SUM($D458:L458),INDEX($D$437:$W$437,,$C458)/$F$425)))</f>
        <v>0</v>
      </c>
      <c r="N458" s="7">
        <f>IF($F$425="n/a",0,IF(N$3&lt;=$C458,0,IF(N$3&gt;($F$425+$C458),INDEX($D$437:$W$437,,$C458)-SUM($D458:M458),INDEX($D$437:$W$437,,$C458)/$F$425)))</f>
        <v>0</v>
      </c>
      <c r="O458" s="7">
        <f>IF($F$425="n/a",0,IF(O$3&lt;=$C458,0,IF(O$3&gt;($F$425+$C458),INDEX($D$437:$W$437,,$C458)-SUM($D458:N458),INDEX($D$437:$W$437,,$C458)/$F$425)))</f>
        <v>0</v>
      </c>
      <c r="P458" s="7">
        <f>IF($F$425="n/a",0,IF(P$3&lt;=$C458,0,IF(P$3&gt;($F$425+$C458),INDEX($D$437:$W$437,,$C458)-SUM($D458:O458),INDEX($D$437:$W$437,,$C458)/$F$425)))</f>
        <v>0</v>
      </c>
      <c r="Q458" s="7">
        <f>IF($F$425="n/a",0,IF(Q$3&lt;=$C458,0,IF(Q$3&gt;($F$425+$C458),INDEX($D$437:$W$437,,$C458)-SUM($D458:P458),INDEX($D$437:$W$437,,$C458)/$F$425)))</f>
        <v>0</v>
      </c>
      <c r="R458" s="7">
        <f>IF($F$425="n/a",0,IF(R$3&lt;=$C458,0,IF(R$3&gt;($F$425+$C458),INDEX($D$437:$W$437,,$C458)-SUM($D458:Q458),INDEX($D$437:$W$437,,$C458)/$F$425)))</f>
        <v>0</v>
      </c>
      <c r="S458" s="7">
        <f>IF($F$425="n/a",0,IF(S$3&lt;=$C458,0,IF(S$3&gt;($F$425+$C458),INDEX($D$437:$W$437,,$C458)-SUM($D458:R458),INDEX($D$437:$W$437,,$C458)/$F$425)))</f>
        <v>0</v>
      </c>
      <c r="T458" s="7">
        <f>IF($F$425="n/a",0,IF(T$3&lt;=$C458,0,IF(T$3&gt;($F$425+$C458),INDEX($D$437:$W$437,,$C458)-SUM($D458:S458),INDEX($D$437:$W$437,,$C458)/$F$425)))</f>
        <v>0</v>
      </c>
      <c r="U458" s="7">
        <f>IF($F$425="n/a",0,IF(U$3&lt;=$C458,0,IF(U$3&gt;($F$425+$C458),INDEX($D$437:$W$437,,$C458)-SUM($D458:T458),INDEX($D$437:$W$437,,$C458)/$F$425)))</f>
        <v>0</v>
      </c>
      <c r="V458" s="7">
        <f>IF($F$425="n/a",0,IF(V$3&lt;=$C458,0,IF(V$3&gt;($F$425+$C458),INDEX($D$437:$W$437,,$C458)-SUM($D458:U458),INDEX($D$437:$W$437,,$C458)/$F$425)))</f>
        <v>0</v>
      </c>
      <c r="W458" s="7">
        <f>IF($F$425="n/a",0,IF(W$3&lt;=$C458,0,IF(W$3&gt;($F$425+$C458),INDEX($D$437:$W$437,,$C458)-SUM($D458:V458),INDEX($D$437:$W$437,,$C458)/$F$425)))</f>
        <v>0</v>
      </c>
      <c r="X458" s="7">
        <f>IF($F$425="n/a",0,IF(X$3&lt;=$C458,0,IF(X$3&gt;($F$425+$C458),INDEX($D$437:$W$437,,$C458)-SUM($D458:W458),INDEX($D$437:$W$437,,$C458)/$F$425)))</f>
        <v>0</v>
      </c>
      <c r="Y458" s="7">
        <f>IF($F$425="n/a",0,IF(Y$3&lt;=$C458,0,IF(Y$3&gt;($F$425+$C458),INDEX($D$437:$W$437,,$C458)-SUM($D458:X458),INDEX($D$437:$W$437,,$C458)/$F$425)))</f>
        <v>0</v>
      </c>
      <c r="Z458" s="7">
        <f>IF($F$425="n/a",0,IF(Z$3&lt;=$C458,0,IF(Z$3&gt;($F$425+$C458),INDEX($D$437:$W$437,,$C458)-SUM($D458:Y458),INDEX($D$437:$W$437,,$C458)/$F$425)))</f>
        <v>0</v>
      </c>
      <c r="AA458" s="7">
        <f>IF($F$425="n/a",0,IF(AA$3&lt;=$C458,0,IF(AA$3&gt;($F$425+$C458),INDEX($D$437:$W$437,,$C458)-SUM($D458:Z458),INDEX($D$437:$W$437,,$C458)/$F$425)))</f>
        <v>0</v>
      </c>
      <c r="AB458" s="7">
        <f>IF($F$425="n/a",0,IF(AB$3&lt;=$C458,0,IF(AB$3&gt;($F$425+$C458),INDEX($D$437:$W$437,,$C458)-SUM($D458:AA458),INDEX($D$437:$W$437,,$C458)/$F$425)))</f>
        <v>0</v>
      </c>
      <c r="AC458" s="7">
        <f>IF($F$425="n/a",0,IF(AC$3&lt;=$C458,0,IF(AC$3&gt;($F$425+$C458),INDEX($D$437:$W$437,,$C458)-SUM($D458:AB458),INDEX($D$437:$W$437,,$C458)/$F$425)))</f>
        <v>0</v>
      </c>
      <c r="AD458" s="7">
        <f>IF($F$425="n/a",0,IF(AD$3&lt;=$C458,0,IF(AD$3&gt;($F$425+$C458),INDEX($D$437:$W$437,,$C458)-SUM($D458:AC458),INDEX($D$437:$W$437,,$C458)/$F$425)))</f>
        <v>0</v>
      </c>
      <c r="AE458" s="7">
        <f>IF($F$425="n/a",0,IF(AE$3&lt;=$C458,0,IF(AE$3&gt;($F$425+$C458),INDEX($D$437:$W$437,,$C458)-SUM($D458:AD458),INDEX($D$437:$W$437,,$C458)/$F$425)))</f>
        <v>0</v>
      </c>
      <c r="AF458" s="7">
        <f>IF($F$425="n/a",0,IF(AF$3&lt;=$C458,0,IF(AF$3&gt;($F$425+$C458),INDEX($D$437:$W$437,,$C458)-SUM($D458:AE458),INDEX($D$437:$W$437,,$C458)/$F$425)))</f>
        <v>0</v>
      </c>
      <c r="AG458" s="7">
        <f>IF($F$425="n/a",0,IF(AG$3&lt;=$C458,0,IF(AG$3&gt;($F$425+$C458),INDEX($D$437:$W$437,,$C458)-SUM($D458:AF458),INDEX($D$437:$W$437,,$C458)/$F$425)))</f>
        <v>0</v>
      </c>
      <c r="AH458" s="7">
        <f>IF($F$425="n/a",0,IF(AH$3&lt;=$C458,0,IF(AH$3&gt;($F$425+$C458),INDEX($D$437:$W$437,,$C458)-SUM($D458:AG458),INDEX($D$437:$W$437,,$C458)/$F$425)))</f>
        <v>0</v>
      </c>
      <c r="AI458" s="7">
        <f>IF($F$425="n/a",0,IF(AI$3&lt;=$C458,0,IF(AI$3&gt;($F$425+$C458),INDEX($D$437:$W$437,,$C458)-SUM($D458:AH458),INDEX($D$437:$W$437,,$C458)/$F$425)))</f>
        <v>0</v>
      </c>
      <c r="AJ458" s="7">
        <f>IF($F$425="n/a",0,IF(AJ$3&lt;=$C458,0,IF(AJ$3&gt;($F$425+$C458),INDEX($D$437:$W$437,,$C458)-SUM($D458:AI458),INDEX($D$437:$W$437,,$C458)/$F$425)))</f>
        <v>0</v>
      </c>
      <c r="AK458" s="7">
        <f>IF($F$425="n/a",0,IF(AK$3&lt;=$C458,0,IF(AK$3&gt;($F$425+$C458),INDEX($D$437:$W$437,,$C458)-SUM($D458:AJ458),INDEX($D$437:$W$437,,$C458)/$F$425)))</f>
        <v>0</v>
      </c>
      <c r="AL458" s="7">
        <f>IF($F$425="n/a",0,IF(AL$3&lt;=$C458,0,IF(AL$3&gt;($F$425+$C458),INDEX($D$437:$W$437,,$C458)-SUM($D458:AK458),INDEX($D$437:$W$437,,$C458)/$F$425)))</f>
        <v>0</v>
      </c>
      <c r="AM458" s="7">
        <f>IF($F$425="n/a",0,IF(AM$3&lt;=$C458,0,IF(AM$3&gt;($F$425+$C458),INDEX($D$437:$W$437,,$C458)-SUM($D458:AL458),INDEX($D$437:$W$437,,$C458)/$F$425)))</f>
        <v>0</v>
      </c>
      <c r="AN458" s="7">
        <f>IF($F$425="n/a",0,IF(AN$3&lt;=$C458,0,IF(AN$3&gt;($F$425+$C458),INDEX($D$437:$W$437,,$C458)-SUM($D458:AM458),INDEX($D$437:$W$437,,$C458)/$F$425)))</f>
        <v>0</v>
      </c>
      <c r="AO458" s="7">
        <f>IF($F$425="n/a",0,IF(AO$3&lt;=$C458,0,IF(AO$3&gt;($F$425+$C458),INDEX($D$437:$W$437,,$C458)-SUM($D458:AN458),INDEX($D$437:$W$437,,$C458)/$F$425)))</f>
        <v>0</v>
      </c>
      <c r="AP458" s="7">
        <f>IF($F$425="n/a",0,IF(AP$3&lt;=$C458,0,IF(AP$3&gt;($F$425+$C458),INDEX($D$437:$W$437,,$C458)-SUM($D458:AO458),INDEX($D$437:$W$437,,$C458)/$F$425)))</f>
        <v>0</v>
      </c>
      <c r="AQ458" s="7">
        <f>IF($F$425="n/a",0,IF(AQ$3&lt;=$C458,0,IF(AQ$3&gt;($F$425+$C458),INDEX($D$437:$W$437,,$C458)-SUM($D458:AP458),INDEX($D$437:$W$437,,$C458)/$F$425)))</f>
        <v>0</v>
      </c>
      <c r="AR458" s="7">
        <f>IF($F$425="n/a",0,IF(AR$3&lt;=$C458,0,IF(AR$3&gt;($F$425+$C458),INDEX($D$437:$W$437,,$C458)-SUM($D458:AQ458),INDEX($D$437:$W$437,,$C458)/$F$425)))</f>
        <v>0</v>
      </c>
      <c r="AS458" s="7">
        <f>IF($F$425="n/a",0,IF(AS$3&lt;=$C458,0,IF(AS$3&gt;($F$425+$C458),INDEX($D$437:$W$437,,$C458)-SUM($D458:AR458),INDEX($D$437:$W$437,,$C458)/$F$425)))</f>
        <v>0</v>
      </c>
      <c r="AT458" s="7">
        <f>IF($F$425="n/a",0,IF(AT$3&lt;=$C458,0,IF(AT$3&gt;($F$425+$C458),INDEX($D$437:$W$437,,$C458)-SUM($D458:AS458),INDEX($D$437:$W$437,,$C458)/$F$425)))</f>
        <v>0</v>
      </c>
      <c r="AU458" s="7">
        <f>IF($F$425="n/a",0,IF(AU$3&lt;=$C458,0,IF(AU$3&gt;($F$425+$C458),INDEX($D$437:$W$437,,$C458)-SUM($D458:AT458),INDEX($D$437:$W$437,,$C458)/$F$425)))</f>
        <v>0</v>
      </c>
      <c r="AV458" s="7">
        <f>IF($F$425="n/a",0,IF(AV$3&lt;=$C458,0,IF(AV$3&gt;($F$425+$C458),INDEX($D$437:$W$437,,$C458)-SUM($D458:AU458),INDEX($D$437:$W$437,,$C458)/$F$425)))</f>
        <v>0</v>
      </c>
      <c r="AW458" s="7">
        <f>IF($F$425="n/a",0,IF(AW$3&lt;=$C458,0,IF(AW$3&gt;($F$425+$C458),INDEX($D$437:$W$437,,$C458)-SUM($D458:AV458),INDEX($D$437:$W$437,,$C458)/$F$425)))</f>
        <v>0</v>
      </c>
      <c r="AX458" s="7">
        <f>IF($F$425="n/a",0,IF(AX$3&lt;=$C458,0,IF(AX$3&gt;($F$425+$C458),INDEX($D$437:$W$437,,$C458)-SUM($D458:AW458),INDEX($D$437:$W$437,,$C458)/$F$425)))</f>
        <v>0</v>
      </c>
      <c r="AY458" s="7">
        <f>IF($F$425="n/a",0,IF(AY$3&lt;=$C458,0,IF(AY$3&gt;($F$425+$C458),INDEX($D$437:$W$437,,$C458)-SUM($D458:AX458),INDEX($D$437:$W$437,,$C458)/$F$425)))</f>
        <v>0</v>
      </c>
      <c r="AZ458" s="7">
        <f>IF($F$425="n/a",0,IF(AZ$3&lt;=$C458,0,IF(AZ$3&gt;($F$425+$C458),INDEX($D$437:$W$437,,$C458)-SUM($D458:AY458),INDEX($D$437:$W$437,,$C458)/$F$425)))</f>
        <v>0</v>
      </c>
      <c r="BA458" s="7">
        <f>IF($F$425="n/a",0,IF(BA$3&lt;=$C458,0,IF(BA$3&gt;($F$425+$C458),INDEX($D$437:$W$437,,$C458)-SUM($D458:AZ458),INDEX($D$437:$W$437,,$C458)/$F$425)))</f>
        <v>0</v>
      </c>
      <c r="BB458" s="7">
        <f>IF($F$425="n/a",0,IF(BB$3&lt;=$C458,0,IF(BB$3&gt;($F$425+$C458),INDEX($D$437:$W$437,,$C458)-SUM($D458:BA458),INDEX($D$437:$W$437,,$C458)/$F$425)))</f>
        <v>0</v>
      </c>
      <c r="BC458" s="7">
        <f>IF($F$425="n/a",0,IF(BC$3&lt;=$C458,0,IF(BC$3&gt;($F$425+$C458),INDEX($D$437:$W$437,,$C458)-SUM($D458:BB458),INDEX($D$437:$W$437,,$C458)/$F$425)))</f>
        <v>0</v>
      </c>
      <c r="BD458" s="7">
        <f>IF($F$425="n/a",0,IF(BD$3&lt;=$C458,0,IF(BD$3&gt;($F$425+$C458),INDEX($D$437:$W$437,,$C458)-SUM($D458:BC458),INDEX($D$437:$W$437,,$C458)/$F$425)))</f>
        <v>0</v>
      </c>
      <c r="BE458" s="7">
        <f>IF($F$425="n/a",0,IF(BE$3&lt;=$C458,0,IF(BE$3&gt;($F$425+$C458),INDEX($D$437:$W$437,,$C458)-SUM($D458:BD458),INDEX($D$437:$W$437,,$C458)/$F$425)))</f>
        <v>0</v>
      </c>
      <c r="BF458" s="7">
        <f>IF($F$425="n/a",0,IF(BF$3&lt;=$C458,0,IF(BF$3&gt;($F$425+$C458),INDEX($D$437:$W$437,,$C458)-SUM($D458:BE458),INDEX($D$437:$W$437,,$C458)/$F$425)))</f>
        <v>0</v>
      </c>
      <c r="BG458" s="7">
        <f>IF($F$425="n/a",0,IF(BG$3&lt;=$C458,0,IF(BG$3&gt;($F$425+$C458),INDEX($D$437:$W$437,,$C458)-SUM($D458:BF458),INDEX($D$437:$W$437,,$C458)/$F$425)))</f>
        <v>0</v>
      </c>
      <c r="BH458" s="7">
        <f>IF($F$425="n/a",0,IF(BH$3&lt;=$C458,0,IF(BH$3&gt;($F$425+$C458),INDEX($D$437:$W$437,,$C458)-SUM($D458:BG458),INDEX($D$437:$W$437,,$C458)/$F$425)))</f>
        <v>0</v>
      </c>
      <c r="BI458" s="7">
        <f>IF($F$425="n/a",0,IF(BI$3&lt;=$C458,0,IF(BI$3&gt;($F$425+$C458),INDEX($D$437:$W$437,,$C458)-SUM($D458:BH458),INDEX($D$437:$W$437,,$C458)/$F$425)))</f>
        <v>0</v>
      </c>
      <c r="BJ458" s="7">
        <f>IF($F$425="n/a",0,IF(BJ$3&lt;=$C458,0,IF(BJ$3&gt;($F$425+$C458),INDEX($D$437:$W$437,,$C458)-SUM($D458:BI458),INDEX($D$437:$W$437,,$C458)/$F$425)))</f>
        <v>0</v>
      </c>
      <c r="BK458" s="7">
        <f>IF($F$425="n/a",0,IF(BK$3&lt;=$C458,0,IF(BK$3&gt;($F$425+$C458),INDEX($D$437:$W$437,,$C458)-SUM($D458:BJ458),INDEX($D$437:$W$437,,$C458)/$F$425)))</f>
        <v>0</v>
      </c>
    </row>
    <row r="459" spans="2:63" hidden="1" outlineLevel="1">
      <c r="B459" s="14">
        <v>2032</v>
      </c>
      <c r="C459">
        <v>20</v>
      </c>
      <c r="D459" s="7"/>
      <c r="E459" s="7">
        <f>IF($F$425="n/a",0,IF(E$3&lt;=$C459,0,IF(E$3&gt;($F$425+$C459),INDEX($D$437:$W$437,,$C459)-SUM($D459:D459),INDEX($D$437:$W$437,,$C459)/$F$425)))</f>
        <v>0</v>
      </c>
      <c r="F459" s="7">
        <f>IF($F$425="n/a",0,IF(F$3&lt;=$C459,0,IF(F$3&gt;($F$425+$C459),INDEX($D$437:$W$437,,$C459)-SUM($D459:E459),INDEX($D$437:$W$437,,$C459)/$F$425)))</f>
        <v>0</v>
      </c>
      <c r="G459" s="7">
        <f>IF($F$425="n/a",0,IF(G$3&lt;=$C459,0,IF(G$3&gt;($F$425+$C459),INDEX($D$437:$W$437,,$C459)-SUM($D459:F459),INDEX($D$437:$W$437,,$C459)/$F$425)))</f>
        <v>0</v>
      </c>
      <c r="H459" s="10">
        <f>IF($F$425="n/a",0,IF(H$3&lt;=$C459,0,IF(H$3&gt;($F$425+$C459),INDEX($D$437:$W$437,,$C459)-SUM($D459:G459),INDEX($D$437:$W$437,,$C459)/$F$425)))</f>
        <v>0</v>
      </c>
      <c r="I459" s="11">
        <f>IF($F$425="n/a",0,IF(I$3&lt;=$C459,0,IF(I$3&gt;($F$425+$C459),INDEX($D$437:$W$437,,$C459)-SUM($D459:H459),INDEX($D$437:$W$437,,$C459)/$F$425)))</f>
        <v>0</v>
      </c>
      <c r="J459" s="7">
        <f>IF($F$425="n/a",0,IF(J$3&lt;=$C459,0,IF(J$3&gt;($F$425+$C459),INDEX($D$437:$W$437,,$C459)-SUM($D459:I459),INDEX($D$437:$W$437,,$C459)/$F$425)))</f>
        <v>0</v>
      </c>
      <c r="K459" s="7">
        <f>IF($F$425="n/a",0,IF(K$3&lt;=$C459,0,IF(K$3&gt;($F$425+$C459),INDEX($D$437:$W$437,,$C459)-SUM($D459:J459),INDEX($D$437:$W$437,,$C459)/$F$425)))</f>
        <v>0</v>
      </c>
      <c r="L459" s="7">
        <f>IF($F$425="n/a",0,IF(L$3&lt;=$C459,0,IF(L$3&gt;($F$425+$C459),INDEX($D$437:$W$437,,$C459)-SUM($D459:K459),INDEX($D$437:$W$437,,$C459)/$F$425)))</f>
        <v>0</v>
      </c>
      <c r="M459" s="7">
        <f>IF($F$425="n/a",0,IF(M$3&lt;=$C459,0,IF(M$3&gt;($F$425+$C459),INDEX($D$437:$W$437,,$C459)-SUM($D459:L459),INDEX($D$437:$W$437,,$C459)/$F$425)))</f>
        <v>0</v>
      </c>
      <c r="N459" s="7">
        <f>IF($F$425="n/a",0,IF(N$3&lt;=$C459,0,IF(N$3&gt;($F$425+$C459),INDEX($D$437:$W$437,,$C459)-SUM($D459:M459),INDEX($D$437:$W$437,,$C459)/$F$425)))</f>
        <v>0</v>
      </c>
      <c r="O459" s="7">
        <f>IF($F$425="n/a",0,IF(O$3&lt;=$C459,0,IF(O$3&gt;($F$425+$C459),INDEX($D$437:$W$437,,$C459)-SUM($D459:N459),INDEX($D$437:$W$437,,$C459)/$F$425)))</f>
        <v>0</v>
      </c>
      <c r="P459" s="7">
        <f>IF($F$425="n/a",0,IF(P$3&lt;=$C459,0,IF(P$3&gt;($F$425+$C459),INDEX($D$437:$W$437,,$C459)-SUM($D459:O459),INDEX($D$437:$W$437,,$C459)/$F$425)))</f>
        <v>0</v>
      </c>
      <c r="Q459" s="7">
        <f>IF($F$425="n/a",0,IF(Q$3&lt;=$C459,0,IF(Q$3&gt;($F$425+$C459),INDEX($D$437:$W$437,,$C459)-SUM($D459:P459),INDEX($D$437:$W$437,,$C459)/$F$425)))</f>
        <v>0</v>
      </c>
      <c r="R459" s="7">
        <f>IF($F$425="n/a",0,IF(R$3&lt;=$C459,0,IF(R$3&gt;($F$425+$C459),INDEX($D$437:$W$437,,$C459)-SUM($D459:Q459),INDEX($D$437:$W$437,,$C459)/$F$425)))</f>
        <v>0</v>
      </c>
      <c r="S459" s="7">
        <f>IF($F$425="n/a",0,IF(S$3&lt;=$C459,0,IF(S$3&gt;($F$425+$C459),INDEX($D$437:$W$437,,$C459)-SUM($D459:R459),INDEX($D$437:$W$437,,$C459)/$F$425)))</f>
        <v>0</v>
      </c>
      <c r="T459" s="7">
        <f>IF($F$425="n/a",0,IF(T$3&lt;=$C459,0,IF(T$3&gt;($F$425+$C459),INDEX($D$437:$W$437,,$C459)-SUM($D459:S459),INDEX($D$437:$W$437,,$C459)/$F$425)))</f>
        <v>0</v>
      </c>
      <c r="U459" s="7">
        <f>IF($F$425="n/a",0,IF(U$3&lt;=$C459,0,IF(U$3&gt;($F$425+$C459),INDEX($D$437:$W$437,,$C459)-SUM($D459:T459),INDEX($D$437:$W$437,,$C459)/$F$425)))</f>
        <v>0</v>
      </c>
      <c r="V459" s="7">
        <f>IF($F$425="n/a",0,IF(V$3&lt;=$C459,0,IF(V$3&gt;($F$425+$C459),INDEX($D$437:$W$437,,$C459)-SUM($D459:U459),INDEX($D$437:$W$437,,$C459)/$F$425)))</f>
        <v>0</v>
      </c>
      <c r="W459" s="7">
        <f>IF($F$425="n/a",0,IF(W$3&lt;=$C459,0,IF(W$3&gt;($F$425+$C459),INDEX($D$437:$W$437,,$C459)-SUM($D459:V459),INDEX($D$437:$W$437,,$C459)/$F$425)))</f>
        <v>0</v>
      </c>
      <c r="X459" s="7">
        <f>IF($F$425="n/a",0,IF(X$3&lt;=$C459,0,IF(X$3&gt;($F$425+$C459),INDEX($D$437:$W$437,,$C459)-SUM($D459:W459),INDEX($D$437:$W$437,,$C459)/$F$425)))</f>
        <v>0</v>
      </c>
      <c r="Y459" s="7">
        <f>IF($F$425="n/a",0,IF(Y$3&lt;=$C459,0,IF(Y$3&gt;($F$425+$C459),INDEX($D$437:$W$437,,$C459)-SUM($D459:X459),INDEX($D$437:$W$437,,$C459)/$F$425)))</f>
        <v>0</v>
      </c>
      <c r="Z459" s="7">
        <f>IF($F$425="n/a",0,IF(Z$3&lt;=$C459,0,IF(Z$3&gt;($F$425+$C459),INDEX($D$437:$W$437,,$C459)-SUM($D459:Y459),INDEX($D$437:$W$437,,$C459)/$F$425)))</f>
        <v>0</v>
      </c>
      <c r="AA459" s="7">
        <f>IF($F$425="n/a",0,IF(AA$3&lt;=$C459,0,IF(AA$3&gt;($F$425+$C459),INDEX($D$437:$W$437,,$C459)-SUM($D459:Z459),INDEX($D$437:$W$437,,$C459)/$F$425)))</f>
        <v>0</v>
      </c>
      <c r="AB459" s="7">
        <f>IF($F$425="n/a",0,IF(AB$3&lt;=$C459,0,IF(AB$3&gt;($F$425+$C459),INDEX($D$437:$W$437,,$C459)-SUM($D459:AA459),INDEX($D$437:$W$437,,$C459)/$F$425)))</f>
        <v>0</v>
      </c>
      <c r="AC459" s="7">
        <f>IF($F$425="n/a",0,IF(AC$3&lt;=$C459,0,IF(AC$3&gt;($F$425+$C459),INDEX($D$437:$W$437,,$C459)-SUM($D459:AB459),INDEX($D$437:$W$437,,$C459)/$F$425)))</f>
        <v>0</v>
      </c>
      <c r="AD459" s="7">
        <f>IF($F$425="n/a",0,IF(AD$3&lt;=$C459,0,IF(AD$3&gt;($F$425+$C459),INDEX($D$437:$W$437,,$C459)-SUM($D459:AC459),INDEX($D$437:$W$437,,$C459)/$F$425)))</f>
        <v>0</v>
      </c>
      <c r="AE459" s="7">
        <f>IF($F$425="n/a",0,IF(AE$3&lt;=$C459,0,IF(AE$3&gt;($F$425+$C459),INDEX($D$437:$W$437,,$C459)-SUM($D459:AD459),INDEX($D$437:$W$437,,$C459)/$F$425)))</f>
        <v>0</v>
      </c>
      <c r="AF459" s="7">
        <f>IF($F$425="n/a",0,IF(AF$3&lt;=$C459,0,IF(AF$3&gt;($F$425+$C459),INDEX($D$437:$W$437,,$C459)-SUM($D459:AE459),INDEX($D$437:$W$437,,$C459)/$F$425)))</f>
        <v>0</v>
      </c>
      <c r="AG459" s="7">
        <f>IF($F$425="n/a",0,IF(AG$3&lt;=$C459,0,IF(AG$3&gt;($F$425+$C459),INDEX($D$437:$W$437,,$C459)-SUM($D459:AF459),INDEX($D$437:$W$437,,$C459)/$F$425)))</f>
        <v>0</v>
      </c>
      <c r="AH459" s="7">
        <f>IF($F$425="n/a",0,IF(AH$3&lt;=$C459,0,IF(AH$3&gt;($F$425+$C459),INDEX($D$437:$W$437,,$C459)-SUM($D459:AG459),INDEX($D$437:$W$437,,$C459)/$F$425)))</f>
        <v>0</v>
      </c>
      <c r="AI459" s="7">
        <f>IF($F$425="n/a",0,IF(AI$3&lt;=$C459,0,IF(AI$3&gt;($F$425+$C459),INDEX($D$437:$W$437,,$C459)-SUM($D459:AH459),INDEX($D$437:$W$437,,$C459)/$F$425)))</f>
        <v>0</v>
      </c>
      <c r="AJ459" s="7">
        <f>IF($F$425="n/a",0,IF(AJ$3&lt;=$C459,0,IF(AJ$3&gt;($F$425+$C459),INDEX($D$437:$W$437,,$C459)-SUM($D459:AI459),INDEX($D$437:$W$437,,$C459)/$F$425)))</f>
        <v>0</v>
      </c>
      <c r="AK459" s="7">
        <f>IF($F$425="n/a",0,IF(AK$3&lt;=$C459,0,IF(AK$3&gt;($F$425+$C459),INDEX($D$437:$W$437,,$C459)-SUM($D459:AJ459),INDEX($D$437:$W$437,,$C459)/$F$425)))</f>
        <v>0</v>
      </c>
      <c r="AL459" s="7">
        <f>IF($F$425="n/a",0,IF(AL$3&lt;=$C459,0,IF(AL$3&gt;($F$425+$C459),INDEX($D$437:$W$437,,$C459)-SUM($D459:AK459),INDEX($D$437:$W$437,,$C459)/$F$425)))</f>
        <v>0</v>
      </c>
      <c r="AM459" s="7">
        <f>IF($F$425="n/a",0,IF(AM$3&lt;=$C459,0,IF(AM$3&gt;($F$425+$C459),INDEX($D$437:$W$437,,$C459)-SUM($D459:AL459),INDEX($D$437:$W$437,,$C459)/$F$425)))</f>
        <v>0</v>
      </c>
      <c r="AN459" s="7">
        <f>IF($F$425="n/a",0,IF(AN$3&lt;=$C459,0,IF(AN$3&gt;($F$425+$C459),INDEX($D$437:$W$437,,$C459)-SUM($D459:AM459),INDEX($D$437:$W$437,,$C459)/$F$425)))</f>
        <v>0</v>
      </c>
      <c r="AO459" s="7">
        <f>IF($F$425="n/a",0,IF(AO$3&lt;=$C459,0,IF(AO$3&gt;($F$425+$C459),INDEX($D$437:$W$437,,$C459)-SUM($D459:AN459),INDEX($D$437:$W$437,,$C459)/$F$425)))</f>
        <v>0</v>
      </c>
      <c r="AP459" s="7">
        <f>IF($F$425="n/a",0,IF(AP$3&lt;=$C459,0,IF(AP$3&gt;($F$425+$C459),INDEX($D$437:$W$437,,$C459)-SUM($D459:AO459),INDEX($D$437:$W$437,,$C459)/$F$425)))</f>
        <v>0</v>
      </c>
      <c r="AQ459" s="7">
        <f>IF($F$425="n/a",0,IF(AQ$3&lt;=$C459,0,IF(AQ$3&gt;($F$425+$C459),INDEX($D$437:$W$437,,$C459)-SUM($D459:AP459),INDEX($D$437:$W$437,,$C459)/$F$425)))</f>
        <v>0</v>
      </c>
      <c r="AR459" s="7">
        <f>IF($F$425="n/a",0,IF(AR$3&lt;=$C459,0,IF(AR$3&gt;($F$425+$C459),INDEX($D$437:$W$437,,$C459)-SUM($D459:AQ459),INDEX($D$437:$W$437,,$C459)/$F$425)))</f>
        <v>0</v>
      </c>
      <c r="AS459" s="7">
        <f>IF($F$425="n/a",0,IF(AS$3&lt;=$C459,0,IF(AS$3&gt;($F$425+$C459),INDEX($D$437:$W$437,,$C459)-SUM($D459:AR459),INDEX($D$437:$W$437,,$C459)/$F$425)))</f>
        <v>0</v>
      </c>
      <c r="AT459" s="7">
        <f>IF($F$425="n/a",0,IF(AT$3&lt;=$C459,0,IF(AT$3&gt;($F$425+$C459),INDEX($D$437:$W$437,,$C459)-SUM($D459:AS459),INDEX($D$437:$W$437,,$C459)/$F$425)))</f>
        <v>0</v>
      </c>
      <c r="AU459" s="7">
        <f>IF($F$425="n/a",0,IF(AU$3&lt;=$C459,0,IF(AU$3&gt;($F$425+$C459),INDEX($D$437:$W$437,,$C459)-SUM($D459:AT459),INDEX($D$437:$W$437,,$C459)/$F$425)))</f>
        <v>0</v>
      </c>
      <c r="AV459" s="7">
        <f>IF($F$425="n/a",0,IF(AV$3&lt;=$C459,0,IF(AV$3&gt;($F$425+$C459),INDEX($D$437:$W$437,,$C459)-SUM($D459:AU459),INDEX($D$437:$W$437,,$C459)/$F$425)))</f>
        <v>0</v>
      </c>
      <c r="AW459" s="7">
        <f>IF($F$425="n/a",0,IF(AW$3&lt;=$C459,0,IF(AW$3&gt;($F$425+$C459),INDEX($D$437:$W$437,,$C459)-SUM($D459:AV459),INDEX($D$437:$W$437,,$C459)/$F$425)))</f>
        <v>0</v>
      </c>
      <c r="AX459" s="7">
        <f>IF($F$425="n/a",0,IF(AX$3&lt;=$C459,0,IF(AX$3&gt;($F$425+$C459),INDEX($D$437:$W$437,,$C459)-SUM($D459:AW459),INDEX($D$437:$W$437,,$C459)/$F$425)))</f>
        <v>0</v>
      </c>
      <c r="AY459" s="7">
        <f>IF($F$425="n/a",0,IF(AY$3&lt;=$C459,0,IF(AY$3&gt;($F$425+$C459),INDEX($D$437:$W$437,,$C459)-SUM($D459:AX459),INDEX($D$437:$W$437,,$C459)/$F$425)))</f>
        <v>0</v>
      </c>
      <c r="AZ459" s="7">
        <f>IF($F$425="n/a",0,IF(AZ$3&lt;=$C459,0,IF(AZ$3&gt;($F$425+$C459),INDEX($D$437:$W$437,,$C459)-SUM($D459:AY459),INDEX($D$437:$W$437,,$C459)/$F$425)))</f>
        <v>0</v>
      </c>
      <c r="BA459" s="7">
        <f>IF($F$425="n/a",0,IF(BA$3&lt;=$C459,0,IF(BA$3&gt;($F$425+$C459),INDEX($D$437:$W$437,,$C459)-SUM($D459:AZ459),INDEX($D$437:$W$437,,$C459)/$F$425)))</f>
        <v>0</v>
      </c>
      <c r="BB459" s="7">
        <f>IF($F$425="n/a",0,IF(BB$3&lt;=$C459,0,IF(BB$3&gt;($F$425+$C459),INDEX($D$437:$W$437,,$C459)-SUM($D459:BA459),INDEX($D$437:$W$437,,$C459)/$F$425)))</f>
        <v>0</v>
      </c>
      <c r="BC459" s="7">
        <f>IF($F$425="n/a",0,IF(BC$3&lt;=$C459,0,IF(BC$3&gt;($F$425+$C459),INDEX($D$437:$W$437,,$C459)-SUM($D459:BB459),INDEX($D$437:$W$437,,$C459)/$F$425)))</f>
        <v>0</v>
      </c>
      <c r="BD459" s="7">
        <f>IF($F$425="n/a",0,IF(BD$3&lt;=$C459,0,IF(BD$3&gt;($F$425+$C459),INDEX($D$437:$W$437,,$C459)-SUM($D459:BC459),INDEX($D$437:$W$437,,$C459)/$F$425)))</f>
        <v>0</v>
      </c>
      <c r="BE459" s="7">
        <f>IF($F$425="n/a",0,IF(BE$3&lt;=$C459,0,IF(BE$3&gt;($F$425+$C459),INDEX($D$437:$W$437,,$C459)-SUM($D459:BD459),INDEX($D$437:$W$437,,$C459)/$F$425)))</f>
        <v>0</v>
      </c>
      <c r="BF459" s="7">
        <f>IF($F$425="n/a",0,IF(BF$3&lt;=$C459,0,IF(BF$3&gt;($F$425+$C459),INDEX($D$437:$W$437,,$C459)-SUM($D459:BE459),INDEX($D$437:$W$437,,$C459)/$F$425)))</f>
        <v>0</v>
      </c>
      <c r="BG459" s="7">
        <f>IF($F$425="n/a",0,IF(BG$3&lt;=$C459,0,IF(BG$3&gt;($F$425+$C459),INDEX($D$437:$W$437,,$C459)-SUM($D459:BF459),INDEX($D$437:$W$437,,$C459)/$F$425)))</f>
        <v>0</v>
      </c>
      <c r="BH459" s="7">
        <f>IF($F$425="n/a",0,IF(BH$3&lt;=$C459,0,IF(BH$3&gt;($F$425+$C459),INDEX($D$437:$W$437,,$C459)-SUM($D459:BG459),INDEX($D$437:$W$437,,$C459)/$F$425)))</f>
        <v>0</v>
      </c>
      <c r="BI459" s="7">
        <f>IF($F$425="n/a",0,IF(BI$3&lt;=$C459,0,IF(BI$3&gt;($F$425+$C459),INDEX($D$437:$W$437,,$C459)-SUM($D459:BH459),INDEX($D$437:$W$437,,$C459)/$F$425)))</f>
        <v>0</v>
      </c>
      <c r="BJ459" s="7">
        <f>IF($F$425="n/a",0,IF(BJ$3&lt;=$C459,0,IF(BJ$3&gt;($F$425+$C459),INDEX($D$437:$W$437,,$C459)-SUM($D459:BI459),INDEX($D$437:$W$437,,$C459)/$F$425)))</f>
        <v>0</v>
      </c>
      <c r="BK459" s="7">
        <f>IF($F$425="n/a",0,IF(BK$3&lt;=$C459,0,IF(BK$3&gt;($F$425+$C459),INDEX($D$437:$W$437,,$C459)-SUM($D459:BJ459),INDEX($D$437:$W$437,,$C459)/$F$425)))</f>
        <v>0</v>
      </c>
    </row>
    <row r="460" spans="2:63" hidden="1" outlineLevel="1">
      <c r="B460" s="14"/>
      <c r="D460" s="7"/>
      <c r="E460" s="7"/>
      <c r="F460" s="7"/>
      <c r="G460" s="7"/>
      <c r="H460" s="10"/>
      <c r="I460" s="11"/>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row>
    <row r="461" spans="2:63" hidden="1" outlineLevel="1">
      <c r="B461" t="s">
        <v>49</v>
      </c>
      <c r="D461" s="7">
        <v>0</v>
      </c>
      <c r="E461" s="7">
        <f>SUM(E440:E459)</f>
        <v>7.8906666724378877E-2</v>
      </c>
      <c r="F461" s="7">
        <f t="shared" ref="F461:Q461" si="1292">SUM(F440:F459)</f>
        <v>0.15771855728498507</v>
      </c>
      <c r="G461" s="7">
        <f t="shared" si="1292"/>
        <v>0.23691209759019949</v>
      </c>
      <c r="H461" s="10">
        <f t="shared" si="1292"/>
        <v>0.31723478193305282</v>
      </c>
      <c r="I461" s="11">
        <f t="shared" si="1292"/>
        <v>0.39874864692523215</v>
      </c>
      <c r="J461" s="7">
        <f t="shared" si="1292"/>
        <v>0.31984198020085325</v>
      </c>
      <c r="K461" s="7">
        <f t="shared" si="1292"/>
        <v>0.24103008964024708</v>
      </c>
      <c r="L461" s="7">
        <f t="shared" si="1292"/>
        <v>0.16183654933503266</v>
      </c>
      <c r="M461" s="7">
        <f t="shared" si="1292"/>
        <v>8.1513864992179344E-2</v>
      </c>
      <c r="N461" s="7">
        <f t="shared" si="1292"/>
        <v>0</v>
      </c>
      <c r="O461" s="7">
        <f t="shared" si="1292"/>
        <v>0</v>
      </c>
      <c r="P461" s="7">
        <f t="shared" si="1292"/>
        <v>0</v>
      </c>
      <c r="Q461" s="7">
        <f t="shared" si="1292"/>
        <v>0</v>
      </c>
      <c r="R461" s="7">
        <f t="shared" ref="R461:BK461" si="1293">SUM(R440:R459)</f>
        <v>0</v>
      </c>
      <c r="S461" s="7">
        <f t="shared" si="1293"/>
        <v>0</v>
      </c>
      <c r="T461" s="7">
        <f t="shared" si="1293"/>
        <v>0</v>
      </c>
      <c r="U461" s="7">
        <f t="shared" si="1293"/>
        <v>0</v>
      </c>
      <c r="V461" s="7">
        <f t="shared" si="1293"/>
        <v>0</v>
      </c>
      <c r="W461" s="7">
        <f t="shared" si="1293"/>
        <v>0</v>
      </c>
      <c r="X461" s="7">
        <f t="shared" si="1293"/>
        <v>0</v>
      </c>
      <c r="Y461" s="7">
        <f t="shared" si="1293"/>
        <v>0</v>
      </c>
      <c r="Z461" s="7">
        <f t="shared" si="1293"/>
        <v>0</v>
      </c>
      <c r="AA461" s="7">
        <f t="shared" si="1293"/>
        <v>0</v>
      </c>
      <c r="AB461" s="7">
        <f t="shared" si="1293"/>
        <v>0</v>
      </c>
      <c r="AC461" s="7">
        <f t="shared" si="1293"/>
        <v>0</v>
      </c>
      <c r="AD461" s="7">
        <f t="shared" si="1293"/>
        <v>0</v>
      </c>
      <c r="AE461" s="7">
        <f t="shared" si="1293"/>
        <v>0</v>
      </c>
      <c r="AF461" s="7">
        <f t="shared" si="1293"/>
        <v>0</v>
      </c>
      <c r="AG461" s="7">
        <f t="shared" si="1293"/>
        <v>0</v>
      </c>
      <c r="AH461" s="7">
        <f t="shared" si="1293"/>
        <v>0</v>
      </c>
      <c r="AI461" s="7">
        <f t="shared" si="1293"/>
        <v>0</v>
      </c>
      <c r="AJ461" s="7">
        <f t="shared" si="1293"/>
        <v>0</v>
      </c>
      <c r="AK461" s="7">
        <f t="shared" si="1293"/>
        <v>0</v>
      </c>
      <c r="AL461" s="7">
        <f t="shared" si="1293"/>
        <v>0</v>
      </c>
      <c r="AM461" s="7">
        <f t="shared" si="1293"/>
        <v>0</v>
      </c>
      <c r="AN461" s="7">
        <f t="shared" si="1293"/>
        <v>0</v>
      </c>
      <c r="AO461" s="7">
        <f t="shared" si="1293"/>
        <v>0</v>
      </c>
      <c r="AP461" s="7">
        <f t="shared" si="1293"/>
        <v>0</v>
      </c>
      <c r="AQ461" s="7">
        <f t="shared" si="1293"/>
        <v>0</v>
      </c>
      <c r="AR461" s="7">
        <f t="shared" si="1293"/>
        <v>0</v>
      </c>
      <c r="AS461" s="7">
        <f t="shared" si="1293"/>
        <v>0</v>
      </c>
      <c r="AT461" s="7">
        <f t="shared" si="1293"/>
        <v>0</v>
      </c>
      <c r="AU461" s="7">
        <f t="shared" si="1293"/>
        <v>0</v>
      </c>
      <c r="AV461" s="7">
        <f t="shared" si="1293"/>
        <v>0</v>
      </c>
      <c r="AW461" s="7">
        <f t="shared" si="1293"/>
        <v>0</v>
      </c>
      <c r="AX461" s="7">
        <f t="shared" si="1293"/>
        <v>0</v>
      </c>
      <c r="AY461" s="7">
        <f t="shared" si="1293"/>
        <v>0</v>
      </c>
      <c r="AZ461" s="7">
        <f t="shared" si="1293"/>
        <v>0</v>
      </c>
      <c r="BA461" s="7">
        <f t="shared" si="1293"/>
        <v>0</v>
      </c>
      <c r="BB461" s="7">
        <f t="shared" si="1293"/>
        <v>0</v>
      </c>
      <c r="BC461" s="7">
        <f t="shared" si="1293"/>
        <v>0</v>
      </c>
      <c r="BD461" s="7">
        <f t="shared" si="1293"/>
        <v>0</v>
      </c>
      <c r="BE461" s="7">
        <f t="shared" si="1293"/>
        <v>0</v>
      </c>
      <c r="BF461" s="7">
        <f t="shared" si="1293"/>
        <v>0</v>
      </c>
      <c r="BG461" s="7">
        <f t="shared" si="1293"/>
        <v>0</v>
      </c>
      <c r="BH461" s="7">
        <f t="shared" si="1293"/>
        <v>0</v>
      </c>
      <c r="BI461" s="7">
        <f t="shared" si="1293"/>
        <v>0</v>
      </c>
      <c r="BJ461" s="7">
        <f t="shared" si="1293"/>
        <v>0</v>
      </c>
      <c r="BK461" s="7">
        <f t="shared" si="1293"/>
        <v>0</v>
      </c>
    </row>
    <row r="462" spans="2:63" hidden="1" outlineLevel="1">
      <c r="D462" s="7"/>
      <c r="E462" s="7"/>
      <c r="F462" s="7"/>
      <c r="G462" s="7"/>
      <c r="H462" s="10"/>
      <c r="I462" s="11"/>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row>
    <row r="463" spans="2:63" collapsed="1">
      <c r="B463" t="s">
        <v>28</v>
      </c>
      <c r="D463" s="7">
        <f>D461+D428+D429</f>
        <v>0.1810737311563668</v>
      </c>
      <c r="E463" s="7">
        <f t="shared" ref="E463:Q463" si="1294">E461+E428+E429</f>
        <v>0.25998039788074567</v>
      </c>
      <c r="F463" s="7">
        <f t="shared" si="1294"/>
        <v>0.3387922884413519</v>
      </c>
      <c r="G463" s="7">
        <f t="shared" si="1294"/>
        <v>0.41798582874656631</v>
      </c>
      <c r="H463" s="10">
        <f t="shared" si="1294"/>
        <v>0.44978348475904179</v>
      </c>
      <c r="I463" s="11">
        <f t="shared" si="1294"/>
        <v>0.44056712071034942</v>
      </c>
      <c r="J463" s="7">
        <f t="shared" si="1294"/>
        <v>0.31984198020085325</v>
      </c>
      <c r="K463" s="7">
        <f t="shared" si="1294"/>
        <v>0.24103008964024708</v>
      </c>
      <c r="L463" s="7">
        <f t="shared" si="1294"/>
        <v>0.16183654933503266</v>
      </c>
      <c r="M463" s="7">
        <f t="shared" si="1294"/>
        <v>8.1513864992179344E-2</v>
      </c>
      <c r="N463" s="7">
        <f t="shared" si="1294"/>
        <v>0</v>
      </c>
      <c r="O463" s="7">
        <f t="shared" si="1294"/>
        <v>0</v>
      </c>
      <c r="P463" s="7">
        <f t="shared" si="1294"/>
        <v>0</v>
      </c>
      <c r="Q463" s="7">
        <f t="shared" si="1294"/>
        <v>0</v>
      </c>
      <c r="R463" s="7">
        <f t="shared" ref="R463:BK463" si="1295">R461+R428+R429</f>
        <v>0</v>
      </c>
      <c r="S463" s="7">
        <f t="shared" si="1295"/>
        <v>0</v>
      </c>
      <c r="T463" s="7">
        <f t="shared" si="1295"/>
        <v>0</v>
      </c>
      <c r="U463" s="7">
        <f t="shared" si="1295"/>
        <v>0</v>
      </c>
      <c r="V463" s="7">
        <f t="shared" si="1295"/>
        <v>0</v>
      </c>
      <c r="W463" s="7">
        <f t="shared" si="1295"/>
        <v>0</v>
      </c>
      <c r="X463" s="7">
        <f t="shared" si="1295"/>
        <v>0</v>
      </c>
      <c r="Y463" s="7">
        <f t="shared" si="1295"/>
        <v>0</v>
      </c>
      <c r="Z463" s="7">
        <f t="shared" si="1295"/>
        <v>0</v>
      </c>
      <c r="AA463" s="7">
        <f t="shared" si="1295"/>
        <v>0</v>
      </c>
      <c r="AB463" s="7">
        <f t="shared" si="1295"/>
        <v>0</v>
      </c>
      <c r="AC463" s="7">
        <f t="shared" si="1295"/>
        <v>0</v>
      </c>
      <c r="AD463" s="7">
        <f t="shared" si="1295"/>
        <v>0</v>
      </c>
      <c r="AE463" s="7">
        <f t="shared" si="1295"/>
        <v>0</v>
      </c>
      <c r="AF463" s="7">
        <f t="shared" si="1295"/>
        <v>0</v>
      </c>
      <c r="AG463" s="7">
        <f t="shared" si="1295"/>
        <v>0</v>
      </c>
      <c r="AH463" s="7">
        <f t="shared" si="1295"/>
        <v>0</v>
      </c>
      <c r="AI463" s="7">
        <f t="shared" si="1295"/>
        <v>0</v>
      </c>
      <c r="AJ463" s="7">
        <f t="shared" si="1295"/>
        <v>0</v>
      </c>
      <c r="AK463" s="7">
        <f t="shared" si="1295"/>
        <v>0</v>
      </c>
      <c r="AL463" s="7">
        <f t="shared" si="1295"/>
        <v>0</v>
      </c>
      <c r="AM463" s="7">
        <f t="shared" si="1295"/>
        <v>0</v>
      </c>
      <c r="AN463" s="7">
        <f t="shared" si="1295"/>
        <v>0</v>
      </c>
      <c r="AO463" s="7">
        <f t="shared" si="1295"/>
        <v>0</v>
      </c>
      <c r="AP463" s="7">
        <f t="shared" si="1295"/>
        <v>0</v>
      </c>
      <c r="AQ463" s="7">
        <f t="shared" si="1295"/>
        <v>0</v>
      </c>
      <c r="AR463" s="7">
        <f t="shared" si="1295"/>
        <v>0</v>
      </c>
      <c r="AS463" s="7">
        <f t="shared" si="1295"/>
        <v>0</v>
      </c>
      <c r="AT463" s="7">
        <f t="shared" si="1295"/>
        <v>0</v>
      </c>
      <c r="AU463" s="7">
        <f t="shared" si="1295"/>
        <v>0</v>
      </c>
      <c r="AV463" s="7">
        <f t="shared" si="1295"/>
        <v>0</v>
      </c>
      <c r="AW463" s="7">
        <f t="shared" si="1295"/>
        <v>0</v>
      </c>
      <c r="AX463" s="7">
        <f t="shared" si="1295"/>
        <v>0</v>
      </c>
      <c r="AY463" s="7">
        <f t="shared" si="1295"/>
        <v>0</v>
      </c>
      <c r="AZ463" s="7">
        <f t="shared" si="1295"/>
        <v>0</v>
      </c>
      <c r="BA463" s="7">
        <f t="shared" si="1295"/>
        <v>0</v>
      </c>
      <c r="BB463" s="7">
        <f t="shared" si="1295"/>
        <v>0</v>
      </c>
      <c r="BC463" s="7">
        <f t="shared" si="1295"/>
        <v>0</v>
      </c>
      <c r="BD463" s="7">
        <f t="shared" si="1295"/>
        <v>0</v>
      </c>
      <c r="BE463" s="7">
        <f t="shared" si="1295"/>
        <v>0</v>
      </c>
      <c r="BF463" s="7">
        <f t="shared" si="1295"/>
        <v>0</v>
      </c>
      <c r="BG463" s="7">
        <f t="shared" si="1295"/>
        <v>0</v>
      </c>
      <c r="BH463" s="7">
        <f t="shared" si="1295"/>
        <v>0</v>
      </c>
      <c r="BI463" s="7">
        <f t="shared" si="1295"/>
        <v>0</v>
      </c>
      <c r="BJ463" s="7">
        <f t="shared" si="1295"/>
        <v>0</v>
      </c>
      <c r="BK463" s="7">
        <f t="shared" si="1295"/>
        <v>0</v>
      </c>
    </row>
    <row r="464" spans="2:63">
      <c r="B464" t="s">
        <v>50</v>
      </c>
      <c r="D464" s="7">
        <f>D437-D461</f>
        <v>0.39453333362189436</v>
      </c>
      <c r="E464" s="7">
        <f>D464+E437-E461</f>
        <v>0.7096861197005464</v>
      </c>
      <c r="F464" s="7">
        <f t="shared" ref="F464:Q464" si="1296">E464+F437-F461</f>
        <v>0.94793526394163341</v>
      </c>
      <c r="G464" s="7">
        <f t="shared" si="1296"/>
        <v>1.1126365880657005</v>
      </c>
      <c r="H464" s="10">
        <f t="shared" si="1296"/>
        <v>1.2029711310935445</v>
      </c>
      <c r="I464" s="11">
        <f t="shared" si="1296"/>
        <v>0.80422248416831232</v>
      </c>
      <c r="J464" s="7">
        <f t="shared" si="1296"/>
        <v>0.48438050396745908</v>
      </c>
      <c r="K464" s="7">
        <f t="shared" si="1296"/>
        <v>0.24335041432721199</v>
      </c>
      <c r="L464" s="7">
        <f t="shared" si="1296"/>
        <v>8.151386499217933E-2</v>
      </c>
      <c r="M464" s="7">
        <f t="shared" si="1296"/>
        <v>0</v>
      </c>
      <c r="N464" s="7">
        <f t="shared" si="1296"/>
        <v>0</v>
      </c>
      <c r="O464" s="7">
        <f t="shared" si="1296"/>
        <v>0</v>
      </c>
      <c r="P464" s="7">
        <f t="shared" si="1296"/>
        <v>0</v>
      </c>
      <c r="Q464" s="7">
        <f t="shared" si="1296"/>
        <v>0</v>
      </c>
      <c r="R464" s="7">
        <f t="shared" ref="R464:BK464" si="1297">Q464+R437-R461</f>
        <v>0</v>
      </c>
      <c r="S464" s="7">
        <f t="shared" si="1297"/>
        <v>0</v>
      </c>
      <c r="T464" s="7">
        <f t="shared" si="1297"/>
        <v>0</v>
      </c>
      <c r="U464" s="7">
        <f t="shared" si="1297"/>
        <v>0</v>
      </c>
      <c r="V464" s="7">
        <f t="shared" si="1297"/>
        <v>0</v>
      </c>
      <c r="W464" s="7">
        <f t="shared" si="1297"/>
        <v>0</v>
      </c>
      <c r="X464" s="7">
        <f t="shared" si="1297"/>
        <v>0</v>
      </c>
      <c r="Y464" s="7">
        <f t="shared" si="1297"/>
        <v>0</v>
      </c>
      <c r="Z464" s="7">
        <f t="shared" si="1297"/>
        <v>0</v>
      </c>
      <c r="AA464" s="7">
        <f t="shared" si="1297"/>
        <v>0</v>
      </c>
      <c r="AB464" s="7">
        <f t="shared" si="1297"/>
        <v>0</v>
      </c>
      <c r="AC464" s="7">
        <f t="shared" si="1297"/>
        <v>0</v>
      </c>
      <c r="AD464" s="7">
        <f t="shared" si="1297"/>
        <v>0</v>
      </c>
      <c r="AE464" s="7">
        <f t="shared" si="1297"/>
        <v>0</v>
      </c>
      <c r="AF464" s="7">
        <f t="shared" si="1297"/>
        <v>0</v>
      </c>
      <c r="AG464" s="7">
        <f t="shared" si="1297"/>
        <v>0</v>
      </c>
      <c r="AH464" s="7">
        <f t="shared" si="1297"/>
        <v>0</v>
      </c>
      <c r="AI464" s="7">
        <f t="shared" si="1297"/>
        <v>0</v>
      </c>
      <c r="AJ464" s="7">
        <f t="shared" si="1297"/>
        <v>0</v>
      </c>
      <c r="AK464" s="7">
        <f t="shared" si="1297"/>
        <v>0</v>
      </c>
      <c r="AL464" s="7">
        <f t="shared" si="1297"/>
        <v>0</v>
      </c>
      <c r="AM464" s="7">
        <f t="shared" si="1297"/>
        <v>0</v>
      </c>
      <c r="AN464" s="7">
        <f t="shared" si="1297"/>
        <v>0</v>
      </c>
      <c r="AO464" s="7">
        <f t="shared" si="1297"/>
        <v>0</v>
      </c>
      <c r="AP464" s="7">
        <f t="shared" si="1297"/>
        <v>0</v>
      </c>
      <c r="AQ464" s="7">
        <f t="shared" si="1297"/>
        <v>0</v>
      </c>
      <c r="AR464" s="7">
        <f t="shared" si="1297"/>
        <v>0</v>
      </c>
      <c r="AS464" s="7">
        <f t="shared" si="1297"/>
        <v>0</v>
      </c>
      <c r="AT464" s="7">
        <f t="shared" si="1297"/>
        <v>0</v>
      </c>
      <c r="AU464" s="7">
        <f t="shared" si="1297"/>
        <v>0</v>
      </c>
      <c r="AV464" s="7">
        <f t="shared" si="1297"/>
        <v>0</v>
      </c>
      <c r="AW464" s="7">
        <f t="shared" si="1297"/>
        <v>0</v>
      </c>
      <c r="AX464" s="7">
        <f t="shared" si="1297"/>
        <v>0</v>
      </c>
      <c r="AY464" s="7">
        <f t="shared" si="1297"/>
        <v>0</v>
      </c>
      <c r="AZ464" s="7">
        <f t="shared" si="1297"/>
        <v>0</v>
      </c>
      <c r="BA464" s="7">
        <f t="shared" si="1297"/>
        <v>0</v>
      </c>
      <c r="BB464" s="7">
        <f t="shared" si="1297"/>
        <v>0</v>
      </c>
      <c r="BC464" s="7">
        <f t="shared" si="1297"/>
        <v>0</v>
      </c>
      <c r="BD464" s="7">
        <f t="shared" si="1297"/>
        <v>0</v>
      </c>
      <c r="BE464" s="7">
        <f t="shared" si="1297"/>
        <v>0</v>
      </c>
      <c r="BF464" s="7">
        <f t="shared" si="1297"/>
        <v>0</v>
      </c>
      <c r="BG464" s="7">
        <f t="shared" si="1297"/>
        <v>0</v>
      </c>
      <c r="BH464" s="7">
        <f t="shared" si="1297"/>
        <v>0</v>
      </c>
      <c r="BI464" s="7">
        <f t="shared" si="1297"/>
        <v>0</v>
      </c>
      <c r="BJ464" s="7">
        <f t="shared" si="1297"/>
        <v>0</v>
      </c>
      <c r="BK464" s="7">
        <f t="shared" si="1297"/>
        <v>0</v>
      </c>
    </row>
    <row r="465" spans="2:63">
      <c r="B465" t="s">
        <v>51</v>
      </c>
      <c r="D465" s="7">
        <f>D464+D434</f>
        <v>1.0703032299169837</v>
      </c>
      <c r="E465" s="7">
        <f t="shared" ref="E465:Q465" si="1298">E464+E434</f>
        <v>1.2043822848392689</v>
      </c>
      <c r="F465" s="7">
        <f t="shared" si="1298"/>
        <v>1.2615576979239891</v>
      </c>
      <c r="G465" s="7">
        <f t="shared" si="1298"/>
        <v>1.2451852908916894</v>
      </c>
      <c r="H465" s="10">
        <f t="shared" si="1298"/>
        <v>1.2447896048786617</v>
      </c>
      <c r="I465" s="11">
        <f t="shared" si="1298"/>
        <v>0.80422248416831221</v>
      </c>
      <c r="J465" s="7">
        <f t="shared" si="1298"/>
        <v>0.48438050396745902</v>
      </c>
      <c r="K465" s="7">
        <f t="shared" si="1298"/>
        <v>0.24335041432721191</v>
      </c>
      <c r="L465" s="7">
        <f t="shared" si="1298"/>
        <v>8.1513864992179247E-2</v>
      </c>
      <c r="M465" s="7">
        <f t="shared" si="1298"/>
        <v>-8.3266726846886741E-17</v>
      </c>
      <c r="N465" s="7">
        <f t="shared" si="1298"/>
        <v>-8.3266726846886741E-17</v>
      </c>
      <c r="O465" s="7">
        <f t="shared" si="1298"/>
        <v>-8.3266726846886741E-17</v>
      </c>
      <c r="P465" s="7">
        <f t="shared" si="1298"/>
        <v>-8.3266726846886741E-17</v>
      </c>
      <c r="Q465" s="7">
        <f t="shared" si="1298"/>
        <v>-8.3266726846886741E-17</v>
      </c>
      <c r="R465" s="7">
        <f t="shared" ref="R465:BK465" si="1299">R464+R434</f>
        <v>-8.3266726846886741E-17</v>
      </c>
      <c r="S465" s="7">
        <f t="shared" si="1299"/>
        <v>-8.3266726846886741E-17</v>
      </c>
      <c r="T465" s="7">
        <f t="shared" si="1299"/>
        <v>-8.3266726846886741E-17</v>
      </c>
      <c r="U465" s="7">
        <f t="shared" si="1299"/>
        <v>-8.3266726846886741E-17</v>
      </c>
      <c r="V465" s="7">
        <f t="shared" si="1299"/>
        <v>-8.3266726846886741E-17</v>
      </c>
      <c r="W465" s="7">
        <f t="shared" si="1299"/>
        <v>-8.3266726846886741E-17</v>
      </c>
      <c r="X465" s="7">
        <f t="shared" si="1299"/>
        <v>-8.3266726846886741E-17</v>
      </c>
      <c r="Y465" s="7">
        <f t="shared" si="1299"/>
        <v>-8.3266726846886741E-17</v>
      </c>
      <c r="Z465" s="7">
        <f t="shared" si="1299"/>
        <v>-8.3266726846886741E-17</v>
      </c>
      <c r="AA465" s="7">
        <f t="shared" si="1299"/>
        <v>-8.3266726846886741E-17</v>
      </c>
      <c r="AB465" s="7">
        <f t="shared" si="1299"/>
        <v>-8.3266726846886741E-17</v>
      </c>
      <c r="AC465" s="7">
        <f t="shared" si="1299"/>
        <v>-8.3266726846886741E-17</v>
      </c>
      <c r="AD465" s="7">
        <f t="shared" si="1299"/>
        <v>-8.3266726846886741E-17</v>
      </c>
      <c r="AE465" s="7">
        <f t="shared" si="1299"/>
        <v>-8.3266726846886741E-17</v>
      </c>
      <c r="AF465" s="7">
        <f t="shared" si="1299"/>
        <v>-8.3266726846886741E-17</v>
      </c>
      <c r="AG465" s="7">
        <f t="shared" si="1299"/>
        <v>-8.3266726846886741E-17</v>
      </c>
      <c r="AH465" s="7">
        <f t="shared" si="1299"/>
        <v>-8.3266726846886741E-17</v>
      </c>
      <c r="AI465" s="7">
        <f t="shared" si="1299"/>
        <v>-8.3266726846886741E-17</v>
      </c>
      <c r="AJ465" s="7">
        <f t="shared" si="1299"/>
        <v>-8.3266726846886741E-17</v>
      </c>
      <c r="AK465" s="7">
        <f t="shared" si="1299"/>
        <v>-8.3266726846886741E-17</v>
      </c>
      <c r="AL465" s="7">
        <f t="shared" si="1299"/>
        <v>-8.3266726846886741E-17</v>
      </c>
      <c r="AM465" s="7">
        <f t="shared" si="1299"/>
        <v>-8.3266726846886741E-17</v>
      </c>
      <c r="AN465" s="7">
        <f t="shared" si="1299"/>
        <v>-8.3266726846886741E-17</v>
      </c>
      <c r="AO465" s="7">
        <f t="shared" si="1299"/>
        <v>-8.3266726846886741E-17</v>
      </c>
      <c r="AP465" s="7">
        <f t="shared" si="1299"/>
        <v>-8.3266726846886741E-17</v>
      </c>
      <c r="AQ465" s="7">
        <f t="shared" si="1299"/>
        <v>-8.3266726846886741E-17</v>
      </c>
      <c r="AR465" s="7">
        <f t="shared" si="1299"/>
        <v>-8.3266726846886741E-17</v>
      </c>
      <c r="AS465" s="7">
        <f t="shared" si="1299"/>
        <v>-8.3266726846886741E-17</v>
      </c>
      <c r="AT465" s="7">
        <f t="shared" si="1299"/>
        <v>-8.3266726846886741E-17</v>
      </c>
      <c r="AU465" s="7">
        <f t="shared" si="1299"/>
        <v>-8.3266726846886741E-17</v>
      </c>
      <c r="AV465" s="7">
        <f t="shared" si="1299"/>
        <v>-8.3266726846886741E-17</v>
      </c>
      <c r="AW465" s="7">
        <f t="shared" si="1299"/>
        <v>-8.3266726846886741E-17</v>
      </c>
      <c r="AX465" s="7">
        <f t="shared" si="1299"/>
        <v>-8.3266726846886741E-17</v>
      </c>
      <c r="AY465" s="7">
        <f t="shared" si="1299"/>
        <v>-8.3266726846886741E-17</v>
      </c>
      <c r="AZ465" s="7">
        <f t="shared" si="1299"/>
        <v>-8.3266726846886741E-17</v>
      </c>
      <c r="BA465" s="7">
        <f t="shared" si="1299"/>
        <v>-8.3266726846886741E-17</v>
      </c>
      <c r="BB465" s="7">
        <f t="shared" si="1299"/>
        <v>-8.3266726846886741E-17</v>
      </c>
      <c r="BC465" s="7">
        <f t="shared" si="1299"/>
        <v>-8.3266726846886741E-17</v>
      </c>
      <c r="BD465" s="7">
        <f t="shared" si="1299"/>
        <v>-8.3266726846886741E-17</v>
      </c>
      <c r="BE465" s="7">
        <f t="shared" si="1299"/>
        <v>-8.3266726846886741E-17</v>
      </c>
      <c r="BF465" s="7">
        <f t="shared" si="1299"/>
        <v>-8.3266726846886741E-17</v>
      </c>
      <c r="BG465" s="7">
        <f t="shared" si="1299"/>
        <v>-8.3266726846886741E-17</v>
      </c>
      <c r="BH465" s="7">
        <f t="shared" si="1299"/>
        <v>-8.3266726846886741E-17</v>
      </c>
      <c r="BI465" s="7">
        <f t="shared" si="1299"/>
        <v>-8.3266726846886741E-17</v>
      </c>
      <c r="BJ465" s="7">
        <f t="shared" si="1299"/>
        <v>-8.3266726846886741E-17</v>
      </c>
      <c r="BK465" s="7">
        <f t="shared" si="1299"/>
        <v>-8.3266726846886741E-17</v>
      </c>
    </row>
    <row r="467" spans="2:63" s="27" customFormat="1">
      <c r="B467" s="27" t="str">
        <f>Inputs!B26</f>
        <v>Land</v>
      </c>
      <c r="H467" s="46"/>
      <c r="I467" s="40"/>
    </row>
    <row r="469" spans="2:63">
      <c r="D469" s="24" t="s">
        <v>41</v>
      </c>
      <c r="E469" s="24" t="s">
        <v>35</v>
      </c>
      <c r="F469" s="24" t="s">
        <v>36</v>
      </c>
    </row>
    <row r="470" spans="2:63">
      <c r="B470" t="s">
        <v>40</v>
      </c>
      <c r="D470" s="8">
        <f>Inputs!D116</f>
        <v>0</v>
      </c>
      <c r="E470" s="8" t="str">
        <f>Inputs!E116</f>
        <v>n/a</v>
      </c>
      <c r="F470" s="8" t="str">
        <f>Inputs!F116</f>
        <v>n/a</v>
      </c>
    </row>
    <row r="472" spans="2:63" hidden="1" outlineLevel="1"/>
    <row r="473" spans="2:63" hidden="1" outlineLevel="1">
      <c r="B473" t="s">
        <v>45</v>
      </c>
      <c r="D473" s="7">
        <f>IF(OR($E470="n/a",C479=0),0,MIN($C479/$E470, $C479-SUM($C473:C473)))</f>
        <v>0</v>
      </c>
      <c r="E473" s="7">
        <f>IF(OR($E470="n/a",D479=0),0,MIN($C479/$E470, $C479-SUM($C473:D473)))</f>
        <v>0</v>
      </c>
      <c r="F473" s="7">
        <f>IF(OR($E470="n/a",E479=0),0,MIN($C479/$E470, $C479-SUM($C473:E473)))</f>
        <v>0</v>
      </c>
      <c r="G473" s="7">
        <f>IF(OR($E470="n/a",F479=0),0,MIN($C479/$E470, $C479-SUM($C473:F473)))</f>
        <v>0</v>
      </c>
      <c r="H473" s="10">
        <f>IF(OR($E470="n/a",G479=0),0,MIN($C479/$E470, $C479-SUM($C473:G473)))</f>
        <v>0</v>
      </c>
      <c r="I473" s="11">
        <f>IF(OR($E470="n/a",H479=0),0,MIN($C479/$E470, $C479-SUM($C473:H473)))</f>
        <v>0</v>
      </c>
      <c r="J473" s="7">
        <f>IF(OR($E470="n/a",I479=0),0,MIN($C479/$E470, $C479-SUM($C473:I473)))</f>
        <v>0</v>
      </c>
      <c r="K473" s="7">
        <f>IF(OR($E470="n/a",J479=0),0,MIN($C479/$E470, $C479-SUM($C473:J473)))</f>
        <v>0</v>
      </c>
      <c r="L473" s="7">
        <f>IF(OR($E470="n/a",K479=0),0,MIN($C479/$E470, $C479-SUM($C473:K473)))</f>
        <v>0</v>
      </c>
      <c r="M473" s="7">
        <f>IF(OR($E470="n/a",L479=0),0,MIN($C479/$E470, $C479-SUM($C473:L473)))</f>
        <v>0</v>
      </c>
      <c r="N473" s="7">
        <f>IF(OR($E470="n/a",M479=0),0,MIN($C479/$E470, $C479-SUM($C473:M473)))</f>
        <v>0</v>
      </c>
      <c r="O473" s="7">
        <f>IF(OR($E470="n/a",N479=0),0,MIN($C479/$E470, $C479-SUM($C473:N473)))</f>
        <v>0</v>
      </c>
      <c r="P473" s="7">
        <f>IF(OR($E470="n/a",O479=0),0,MIN($C479/$E470, $C479-SUM($C473:O473)))</f>
        <v>0</v>
      </c>
      <c r="Q473" s="7">
        <f>IF(OR($E470="n/a",P479=0),0,MIN($C479/$E470, $C479-SUM($C473:P473)))</f>
        <v>0</v>
      </c>
      <c r="R473" s="7">
        <f>IF(OR($E470="n/a",Q479=0),0,MIN($C479/$E470, $C479-SUM($C473:Q473)))</f>
        <v>0</v>
      </c>
      <c r="S473" s="7">
        <f>IF(OR($E470="n/a",R479=0),0,MIN($C479/$E470, $C479-SUM($C473:R473)))</f>
        <v>0</v>
      </c>
      <c r="T473" s="7">
        <f>IF(OR($E470="n/a",S479=0),0,MIN($C479/$E470, $C479-SUM($C473:S473)))</f>
        <v>0</v>
      </c>
      <c r="U473" s="7">
        <f>IF(OR($E470="n/a",T479=0),0,MIN($C479/$E470, $C479-SUM($C473:T473)))</f>
        <v>0</v>
      </c>
      <c r="V473" s="7">
        <f>IF(OR($E470="n/a",U479=0),0,MIN($C479/$E470, $C479-SUM($C473:U473)))</f>
        <v>0</v>
      </c>
      <c r="W473" s="7">
        <f>IF(OR($E470="n/a",V479=0),0,MIN($C479/$E470, $C479-SUM($C473:V473)))</f>
        <v>0</v>
      </c>
      <c r="X473" s="7">
        <f>IF(OR($E470="n/a",W479=0),0,MIN($C479/$E470, $C479-SUM($C473:W473)))</f>
        <v>0</v>
      </c>
      <c r="Y473" s="7">
        <f>IF(OR($E470="n/a",X479=0),0,MIN($C479/$E470, $C479-SUM($C473:X473)))</f>
        <v>0</v>
      </c>
      <c r="Z473" s="7">
        <f>IF(OR($E470="n/a",Y479=0),0,MIN($C479/$E470, $C479-SUM($C473:Y473)))</f>
        <v>0</v>
      </c>
      <c r="AA473" s="7">
        <f>IF(OR($E470="n/a",Z479=0),0,MIN($C479/$E470, $C479-SUM($C473:Z473)))</f>
        <v>0</v>
      </c>
      <c r="AB473" s="7">
        <f>IF(OR($E470="n/a",AA479=0),0,MIN($C479/$E470, $C479-SUM($C473:AA473)))</f>
        <v>0</v>
      </c>
      <c r="AC473" s="7">
        <f>IF(OR($E470="n/a",AB479=0),0,MIN($C479/$E470, $C479-SUM($C473:AB473)))</f>
        <v>0</v>
      </c>
      <c r="AD473" s="7">
        <f>IF(OR($E470="n/a",AC479=0),0,MIN($C479/$E470, $C479-SUM($C473:AC473)))</f>
        <v>0</v>
      </c>
      <c r="AE473" s="7">
        <f>IF(OR($E470="n/a",AD479=0),0,MIN($C479/$E470, $C479-SUM($C473:AD473)))</f>
        <v>0</v>
      </c>
      <c r="AF473" s="7">
        <f>IF(OR($E470="n/a",AE479=0),0,MIN($C479/$E470, $C479-SUM($C473:AE473)))</f>
        <v>0</v>
      </c>
      <c r="AG473" s="7">
        <f>IF(OR($E470="n/a",AF479=0),0,MIN($C479/$E470, $C479-SUM($C473:AF473)))</f>
        <v>0</v>
      </c>
      <c r="AH473" s="7">
        <f>IF(OR($E470="n/a",AG479=0),0,MIN($C479/$E470, $C479-SUM($C473:AG473)))</f>
        <v>0</v>
      </c>
      <c r="AI473" s="7">
        <f>IF(OR($E470="n/a",AH479=0),0,MIN($C479/$E470, $C479-SUM($C473:AH473)))</f>
        <v>0</v>
      </c>
      <c r="AJ473" s="7">
        <f>IF(OR($E470="n/a",AI479=0),0,MIN($C479/$E470, $C479-SUM($C473:AI473)))</f>
        <v>0</v>
      </c>
      <c r="AK473" s="7">
        <f>IF(OR($E470="n/a",AJ479=0),0,MIN($C479/$E470, $C479-SUM($C473:AJ473)))</f>
        <v>0</v>
      </c>
      <c r="AL473" s="7">
        <f>IF(OR($E470="n/a",AK479=0),0,MIN($C479/$E470, $C479-SUM($C473:AK473)))</f>
        <v>0</v>
      </c>
      <c r="AM473" s="7">
        <f>IF(OR($E470="n/a",AL479=0),0,MIN($C479/$E470, $C479-SUM($C473:AL473)))</f>
        <v>0</v>
      </c>
      <c r="AN473" s="7">
        <f>IF(OR($E470="n/a",AM479=0),0,MIN($C479/$E470, $C479-SUM($C473:AM473)))</f>
        <v>0</v>
      </c>
      <c r="AO473" s="7">
        <f>IF(OR($E470="n/a",AN479=0),0,MIN($C479/$E470, $C479-SUM($C473:AN473)))</f>
        <v>0</v>
      </c>
      <c r="AP473" s="7">
        <f>IF(OR($E470="n/a",AO479=0),0,MIN($C479/$E470, $C479-SUM($C473:AO473)))</f>
        <v>0</v>
      </c>
      <c r="AQ473" s="7">
        <f>IF(OR($E470="n/a",AP479=0),0,MIN($C479/$E470, $C479-SUM($C473:AP473)))</f>
        <v>0</v>
      </c>
      <c r="AR473" s="7">
        <f>IF(OR($E470="n/a",AQ479=0),0,MIN($C479/$E470, $C479-SUM($C473:AQ473)))</f>
        <v>0</v>
      </c>
      <c r="AS473" s="7">
        <f>IF(OR($E470="n/a",AR479=0),0,MIN($C479/$E470, $C479-SUM($C473:AR473)))</f>
        <v>0</v>
      </c>
      <c r="AT473" s="7">
        <f>IF(OR($E470="n/a",AS479=0),0,MIN($C479/$E470, $C479-SUM($C473:AS473)))</f>
        <v>0</v>
      </c>
      <c r="AU473" s="7">
        <f>IF(OR($E470="n/a",AT479=0),0,MIN($C479/$E470, $C479-SUM($C473:AT473)))</f>
        <v>0</v>
      </c>
      <c r="AV473" s="7">
        <f>IF(OR($E470="n/a",AU479=0),0,MIN($C479/$E470, $C479-SUM($C473:AU473)))</f>
        <v>0</v>
      </c>
      <c r="AW473" s="7">
        <f>IF(OR($E470="n/a",AV479=0),0,MIN($C479/$E470, $C479-SUM($C473:AV473)))</f>
        <v>0</v>
      </c>
      <c r="AX473" s="7">
        <f>IF(OR($E470="n/a",AW479=0),0,MIN($C479/$E470, $C479-SUM($C473:AW473)))</f>
        <v>0</v>
      </c>
      <c r="AY473" s="7">
        <f>IF(OR($E470="n/a",AX479=0),0,MIN($C479/$E470, $C479-SUM($C473:AX473)))</f>
        <v>0</v>
      </c>
      <c r="AZ473" s="7">
        <f>IF(OR($E470="n/a",AY479=0),0,MIN($C479/$E470, $C479-SUM($C473:AY473)))</f>
        <v>0</v>
      </c>
      <c r="BA473" s="7">
        <f>IF(OR($E470="n/a",AZ479=0),0,MIN($C479/$E470, $C479-SUM($C473:AZ473)))</f>
        <v>0</v>
      </c>
      <c r="BB473" s="7">
        <f>IF(OR($E470="n/a",BA479=0),0,MIN($C479/$E470, $C479-SUM($C473:BA473)))</f>
        <v>0</v>
      </c>
      <c r="BC473" s="7">
        <f>IF(OR($E470="n/a",BB479=0),0,MIN($C479/$E470, $C479-SUM($C473:BB473)))</f>
        <v>0</v>
      </c>
      <c r="BD473" s="7">
        <f>IF(OR($E470="n/a",BC479=0),0,MIN($C479/$E470, $C479-SUM($C473:BC473)))</f>
        <v>0</v>
      </c>
      <c r="BE473" s="7">
        <f>IF(OR($E470="n/a",BD479=0),0,MIN($C479/$E470, $C479-SUM($C473:BD473)))</f>
        <v>0</v>
      </c>
      <c r="BF473" s="7">
        <f>IF(OR($E470="n/a",BE479=0),0,MIN($C479/$E470, $C479-SUM($C473:BE473)))</f>
        <v>0</v>
      </c>
      <c r="BG473" s="7">
        <f>IF(OR($E470="n/a",BF479=0),0,MIN($C479/$E470, $C479-SUM($C473:BF473)))</f>
        <v>0</v>
      </c>
      <c r="BH473" s="7">
        <f>IF(OR($E470="n/a",BG479=0),0,MIN($C479/$E470, $C479-SUM($C473:BG473)))</f>
        <v>0</v>
      </c>
      <c r="BI473" s="7">
        <f>IF(OR($E470="n/a",BH479=0),0,MIN($C479/$E470, $C479-SUM($C473:BH473)))</f>
        <v>0</v>
      </c>
      <c r="BJ473" s="7">
        <f>IF(OR($E470="n/a",BI479=0),0,MIN($C479/$E470, $C479-SUM($C473:BI473)))</f>
        <v>0</v>
      </c>
      <c r="BK473" s="7">
        <f>IF(OR($E470="n/a",BJ479=0),0,MIN($C479/$E470, $C479-SUM($C473:BJ473)))</f>
        <v>0</v>
      </c>
    </row>
    <row r="474" spans="2:63" hidden="1" outlineLevel="1">
      <c r="B474" t="s">
        <v>47</v>
      </c>
      <c r="D474" s="7"/>
      <c r="E474" s="7"/>
      <c r="F474" s="7"/>
      <c r="G474" s="7"/>
      <c r="H474" s="10"/>
      <c r="I474" s="11">
        <f>IF(OR($E470="n/a",H479=0),0,IF($H478&gt;0,(MIN($H478/IF($E470&lt;=5,1,($E470-5)),$H478-SUM($H474:H474))), (MAX($H478/IF($E470&lt;=5,1,($E470-5)),$H478-SUM($H474:H474)))))</f>
        <v>0</v>
      </c>
      <c r="J474" s="11">
        <f>IF(OR($E470="n/a",I479=0),0,IF($H478&gt;0,(MIN($H478/IF($E470&lt;=5,1,($E470-5)),$H478-SUM($H474:I474))), (MAX($H478/IF($E470&lt;=5,1,($E470-5)),$H478-SUM($H474:I474)))))</f>
        <v>0</v>
      </c>
      <c r="K474" s="11">
        <f>IF(OR($E470="n/a",J479=0),0,IF($H478&gt;0,(MIN($H478/IF($E470&lt;=5,1,($E470-5)),$H478-SUM($H474:J474))), (MAX($H478/IF($E470&lt;=5,1,($E470-5)),$H478-SUM($H474:J474)))))</f>
        <v>0</v>
      </c>
      <c r="L474" s="11">
        <f>IF(OR($E470="n/a",K479=0),0,IF($H478&gt;0,(MIN($H478/IF($E470&lt;=5,1,($E470-5)),$H478-SUM($H474:K474))), (MAX($H478/IF($E470&lt;=5,1,($E470-5)),$H478-SUM($H474:K474)))))</f>
        <v>0</v>
      </c>
      <c r="M474" s="11">
        <f>IF(OR($E470="n/a",L479=0),0,IF($H478&gt;0,(MIN($H478/IF($E470&lt;=5,1,($E470-5)),$H478-SUM($H474:L474))), (MAX($H478/IF($E470&lt;=5,1,($E470-5)),$H478-SUM($H474:L474)))))</f>
        <v>0</v>
      </c>
      <c r="N474" s="11">
        <f>IF(OR($E470="n/a",M479=0),0,IF($H478&gt;0,(MIN($H478/IF($E470&lt;=5,1,($E470-5)),$H478-SUM($H474:M474))), (MAX($H478/IF($E470&lt;=5,1,($E470-5)),$H478-SUM($H474:M474)))))</f>
        <v>0</v>
      </c>
      <c r="O474" s="11">
        <f>IF(OR($E470="n/a",N479=0),0,IF($H478&gt;0,(MIN($H478/IF($E470&lt;=5,1,($E470-5)),$H478-SUM($H474:N474))), (MAX($H478/IF($E470&lt;=5,1,($E470-5)),$H478-SUM($H474:N474)))))</f>
        <v>0</v>
      </c>
      <c r="P474" s="11">
        <f>IF(OR($E470="n/a",O479=0),0,IF($H478&gt;0,(MIN($H478/IF($E470&lt;=5,1,($E470-5)),$H478-SUM($H474:O474))), (MAX($H478/IF($E470&lt;=5,1,($E470-5)),$H478-SUM($H474:O474)))))</f>
        <v>0</v>
      </c>
      <c r="Q474" s="11">
        <f>IF(OR($E470="n/a",P479=0),0,IF($H478&gt;0,(MIN($H478/IF($E470&lt;=5,1,($E470-5)),$H478-SUM($H474:P474))), (MAX($H478/IF($E470&lt;=5,1,($E470-5)),$H478-SUM($H474:P474)))))</f>
        <v>0</v>
      </c>
      <c r="R474" s="11">
        <f>IF(OR($E470="n/a",Q479=0),0,IF($H478&gt;0,(MIN($H478/IF($E470&lt;=5,1,($E470-5)),$H478-SUM($H474:Q474))), (MAX($H478/IF($E470&lt;=5,1,($E470-5)),$H478-SUM($H474:Q474)))))</f>
        <v>0</v>
      </c>
      <c r="S474" s="11">
        <f>IF(OR($E470="n/a",R479=0),0,IF($H478&gt;0,(MIN($H478/IF($E470&lt;=5,1,($E470-5)),$H478-SUM($H474:R474))), (MAX($H478/IF($E470&lt;=5,1,($E470-5)),$H478-SUM($H474:R474)))))</f>
        <v>0</v>
      </c>
      <c r="T474" s="11">
        <f>IF(OR($E470="n/a",S479=0),0,IF($H478&gt;0,(MIN($H478/IF($E470&lt;=5,1,($E470-5)),$H478-SUM($H474:S474))), (MAX($H478/IF($E470&lt;=5,1,($E470-5)),$H478-SUM($H474:S474)))))</f>
        <v>0</v>
      </c>
      <c r="U474" s="11">
        <f>IF(OR($E470="n/a",T479=0),0,IF($H478&gt;0,(MIN($H478/IF($E470&lt;=5,1,($E470-5)),$H478-SUM($H474:T474))), (MAX($H478/IF($E470&lt;=5,1,($E470-5)),$H478-SUM($H474:T474)))))</f>
        <v>0</v>
      </c>
      <c r="V474" s="11">
        <f>IF(OR($E470="n/a",U479=0),0,IF($H478&gt;0,(MIN($H478/IF($E470&lt;=5,1,($E470-5)),$H478-SUM($H474:U474))), (MAX($H478/IF($E470&lt;=5,1,($E470-5)),$H478-SUM($H474:U474)))))</f>
        <v>0</v>
      </c>
      <c r="W474" s="11">
        <f>IF(OR($E470="n/a",V479=0),0,IF($H478&gt;0,(MIN($H478/IF($E470&lt;=5,1,($E470-5)),$H478-SUM($H474:V474))), (MAX($H478/IF($E470&lt;=5,1,($E470-5)),$H478-SUM($H474:V474)))))</f>
        <v>0</v>
      </c>
      <c r="X474" s="11">
        <f>IF(OR($E470="n/a",W479=0),0,IF($H478&gt;0,(MIN($H478/IF($E470&lt;=5,1,($E470-5)),$H478-SUM($H474:W474))), (MAX($H478/IF($E470&lt;=5,1,($E470-5)),$H478-SUM($H474:W474)))))</f>
        <v>0</v>
      </c>
      <c r="Y474" s="11">
        <f>IF(OR($E470="n/a",X479=0),0,IF($H478&gt;0,(MIN($H478/IF($E470&lt;=5,1,($E470-5)),$H478-SUM($H474:X474))), (MAX($H478/IF($E470&lt;=5,1,($E470-5)),$H478-SUM($H474:X474)))))</f>
        <v>0</v>
      </c>
      <c r="Z474" s="11">
        <f>IF(OR($E470="n/a",Y479=0),0,IF($H478&gt;0,(MIN($H478/IF($E470&lt;=5,1,($E470-5)),$H478-SUM($H474:Y474))), (MAX($H478/IF($E470&lt;=5,1,($E470-5)),$H478-SUM($H474:Y474)))))</f>
        <v>0</v>
      </c>
      <c r="AA474" s="11">
        <f>IF(OR($E470="n/a",Z479=0),0,IF($H478&gt;0,(MIN($H478/IF($E470&lt;=5,1,($E470-5)),$H478-SUM($H474:Z474))), (MAX($H478/IF($E470&lt;=5,1,($E470-5)),$H478-SUM($H474:Z474)))))</f>
        <v>0</v>
      </c>
      <c r="AB474" s="11">
        <f>IF(OR($E470="n/a",AA479=0),0,IF($H478&gt;0,(MIN($H478/IF($E470&lt;=5,1,($E470-5)),$H478-SUM($H474:AA474))), (MAX($H478/IF($E470&lt;=5,1,($E470-5)),$H478-SUM($H474:AA474)))))</f>
        <v>0</v>
      </c>
      <c r="AC474" s="11">
        <f>IF(OR($E470="n/a",AB479=0),0,IF($H478&gt;0,(MIN($H478/IF($E470&lt;=5,1,($E470-5)),$H478-SUM($H474:AB474))), (MAX($H478/IF($E470&lt;=5,1,($E470-5)),$H478-SUM($H474:AB474)))))</f>
        <v>0</v>
      </c>
      <c r="AD474" s="11">
        <f>IF(OR($E470="n/a",AC479=0),0,IF($H478&gt;0,(MIN($H478/IF($E470&lt;=5,1,($E470-5)),$H478-SUM($H474:AC474))), (MAX($H478/IF($E470&lt;=5,1,($E470-5)),$H478-SUM($H474:AC474)))))</f>
        <v>0</v>
      </c>
      <c r="AE474" s="11">
        <f>IF(OR($E470="n/a",AD479=0),0,IF($H478&gt;0,(MIN($H478/IF($E470&lt;=5,1,($E470-5)),$H478-SUM($H474:AD474))), (MAX($H478/IF($E470&lt;=5,1,($E470-5)),$H478-SUM($H474:AD474)))))</f>
        <v>0</v>
      </c>
      <c r="AF474" s="11">
        <f>IF(OR($E470="n/a",AE479=0),0,IF($H478&gt;0,(MIN($H478/IF($E470&lt;=5,1,($E470-5)),$H478-SUM($H474:AE474))), (MAX($H478/IF($E470&lt;=5,1,($E470-5)),$H478-SUM($H474:AE474)))))</f>
        <v>0</v>
      </c>
      <c r="AG474" s="11">
        <f>IF(OR($E470="n/a",AF479=0),0,IF($H478&gt;0,(MIN($H478/IF($E470&lt;=5,1,($E470-5)),$H478-SUM($H474:AF474))), (MAX($H478/IF($E470&lt;=5,1,($E470-5)),$H478-SUM($H474:AF474)))))</f>
        <v>0</v>
      </c>
      <c r="AH474" s="11">
        <f>IF(OR($E470="n/a",AG479=0),0,IF($H478&gt;0,(MIN($H478/IF($E470&lt;=5,1,($E470-5)),$H478-SUM($H474:AG474))), (MAX($H478/IF($E470&lt;=5,1,($E470-5)),$H478-SUM($H474:AG474)))))</f>
        <v>0</v>
      </c>
      <c r="AI474" s="11">
        <f>IF(OR($E470="n/a",AH479=0),0,IF($H478&gt;0,(MIN($H478/IF($E470&lt;=5,1,($E470-5)),$H478-SUM($H474:AH474))), (MAX($H478/IF($E470&lt;=5,1,($E470-5)),$H478-SUM($H474:AH474)))))</f>
        <v>0</v>
      </c>
      <c r="AJ474" s="11">
        <f>IF(OR($E470="n/a",AI479=0),0,IF($H478&gt;0,(MIN($H478/IF($E470&lt;=5,1,($E470-5)),$H478-SUM($H474:AI474))), (MAX($H478/IF($E470&lt;=5,1,($E470-5)),$H478-SUM($H474:AI474)))))</f>
        <v>0</v>
      </c>
      <c r="AK474" s="11">
        <f>IF(OR($E470="n/a",AJ479=0),0,IF($H478&gt;0,(MIN($H478/IF($E470&lt;=5,1,($E470-5)),$H478-SUM($H474:AJ474))), (MAX($H478/IF($E470&lt;=5,1,($E470-5)),$H478-SUM($H474:AJ474)))))</f>
        <v>0</v>
      </c>
      <c r="AL474" s="11">
        <f>IF(OR($E470="n/a",AK479=0),0,IF($H478&gt;0,(MIN($H478/IF($E470&lt;=5,1,($E470-5)),$H478-SUM($H474:AK474))), (MAX($H478/IF($E470&lt;=5,1,($E470-5)),$H478-SUM($H474:AK474)))))</f>
        <v>0</v>
      </c>
      <c r="AM474" s="11">
        <f>IF(OR($E470="n/a",AL479=0),0,IF($H478&gt;0,(MIN($H478/IF($E470&lt;=5,1,($E470-5)),$H478-SUM($H474:AL474))), (MAX($H478/IF($E470&lt;=5,1,($E470-5)),$H478-SUM($H474:AL474)))))</f>
        <v>0</v>
      </c>
      <c r="AN474" s="11">
        <f>IF(OR($E470="n/a",AM479=0),0,IF($H478&gt;0,(MIN($H478/IF($E470&lt;=5,1,($E470-5)),$H478-SUM($H474:AM474))), (MAX($H478/IF($E470&lt;=5,1,($E470-5)),$H478-SUM($H474:AM474)))))</f>
        <v>0</v>
      </c>
      <c r="AO474" s="11">
        <f>IF(OR($E470="n/a",AN479=0),0,IF($H478&gt;0,(MIN($H478/IF($E470&lt;=5,1,($E470-5)),$H478-SUM($H474:AN474))), (MAX($H478/IF($E470&lt;=5,1,($E470-5)),$H478-SUM($H474:AN474)))))</f>
        <v>0</v>
      </c>
      <c r="AP474" s="11">
        <f>IF(OR($E470="n/a",AO479=0),0,IF($H478&gt;0,(MIN($H478/IF($E470&lt;=5,1,($E470-5)),$H478-SUM($H474:AO474))), (MAX($H478/IF($E470&lt;=5,1,($E470-5)),$H478-SUM($H474:AO474)))))</f>
        <v>0</v>
      </c>
      <c r="AQ474" s="11">
        <f>IF(OR($E470="n/a",AP479=0),0,IF($H478&gt;0,(MIN($H478/IF($E470&lt;=5,1,($E470-5)),$H478-SUM($H474:AP474))), (MAX($H478/IF($E470&lt;=5,1,($E470-5)),$H478-SUM($H474:AP474)))))</f>
        <v>0</v>
      </c>
      <c r="AR474" s="11">
        <f>IF(OR($E470="n/a",AQ479=0),0,IF($H478&gt;0,(MIN($H478/IF($E470&lt;=5,1,($E470-5)),$H478-SUM($H474:AQ474))), (MAX($H478/IF($E470&lt;=5,1,($E470-5)),$H478-SUM($H474:AQ474)))))</f>
        <v>0</v>
      </c>
      <c r="AS474" s="11">
        <f>IF(OR($E470="n/a",AR479=0),0,IF($H478&gt;0,(MIN($H478/IF($E470&lt;=5,1,($E470-5)),$H478-SUM($H474:AR474))), (MAX($H478/IF($E470&lt;=5,1,($E470-5)),$H478-SUM($H474:AR474)))))</f>
        <v>0</v>
      </c>
      <c r="AT474" s="11">
        <f>IF(OR($E470="n/a",AS479=0),0,IF($H478&gt;0,(MIN($H478/IF($E470&lt;=5,1,($E470-5)),$H478-SUM($H474:AS474))), (MAX($H478/IF($E470&lt;=5,1,($E470-5)),$H478-SUM($H474:AS474)))))</f>
        <v>0</v>
      </c>
      <c r="AU474" s="11">
        <f>IF(OR($E470="n/a",AT479=0),0,IF($H478&gt;0,(MIN($H478/IF($E470&lt;=5,1,($E470-5)),$H478-SUM($H474:AT474))), (MAX($H478/IF($E470&lt;=5,1,($E470-5)),$H478-SUM($H474:AT474)))))</f>
        <v>0</v>
      </c>
      <c r="AV474" s="11">
        <f>IF(OR($E470="n/a",AU479=0),0,IF($H478&gt;0,(MIN($H478/IF($E470&lt;=5,1,($E470-5)),$H478-SUM($H474:AU474))), (MAX($H478/IF($E470&lt;=5,1,($E470-5)),$H478-SUM($H474:AU474)))))</f>
        <v>0</v>
      </c>
      <c r="AW474" s="11">
        <f>IF(OR($E470="n/a",AV479=0),0,IF($H478&gt;0,(MIN($H478/IF($E470&lt;=5,1,($E470-5)),$H478-SUM($H474:AV474))), (MAX($H478/IF($E470&lt;=5,1,($E470-5)),$H478-SUM($H474:AV474)))))</f>
        <v>0</v>
      </c>
      <c r="AX474" s="11">
        <f>IF(OR($E470="n/a",AW479=0),0,IF($H478&gt;0,(MIN($H478/IF($E470&lt;=5,1,($E470-5)),$H478-SUM($H474:AW474))), (MAX($H478/IF($E470&lt;=5,1,($E470-5)),$H478-SUM($H474:AW474)))))</f>
        <v>0</v>
      </c>
      <c r="AY474" s="11">
        <f>IF(OR($E470="n/a",AX479=0),0,IF($H478&gt;0,(MIN($H478/IF($E470&lt;=5,1,($E470-5)),$H478-SUM($H474:AX474))), (MAX($H478/IF($E470&lt;=5,1,($E470-5)),$H478-SUM($H474:AX474)))))</f>
        <v>0</v>
      </c>
      <c r="AZ474" s="11">
        <f>IF(OR($E470="n/a",AY479=0),0,IF($H478&gt;0,(MIN($H478/IF($E470&lt;=5,1,($E470-5)),$H478-SUM($H474:AY474))), (MAX($H478/IF($E470&lt;=5,1,($E470-5)),$H478-SUM($H474:AY474)))))</f>
        <v>0</v>
      </c>
      <c r="BA474" s="11">
        <f>IF(OR($E470="n/a",AZ479=0),0,IF($H478&gt;0,(MIN($H478/IF($E470&lt;=5,1,($E470-5)),$H478-SUM($H474:AZ474))), (MAX($H478/IF($E470&lt;=5,1,($E470-5)),$H478-SUM($H474:AZ474)))))</f>
        <v>0</v>
      </c>
      <c r="BB474" s="11">
        <f>IF(OR($E470="n/a",BA479=0),0,IF($H478&gt;0,(MIN($H478/IF($E470&lt;=5,1,($E470-5)),$H478-SUM($H474:BA474))), (MAX($H478/IF($E470&lt;=5,1,($E470-5)),$H478-SUM($H474:BA474)))))</f>
        <v>0</v>
      </c>
      <c r="BC474" s="11">
        <f>IF(OR($E470="n/a",BB479=0),0,IF($H478&gt;0,(MIN($H478/IF($E470&lt;=5,1,($E470-5)),$H478-SUM($H474:BB474))), (MAX($H478/IF($E470&lt;=5,1,($E470-5)),$H478-SUM($H474:BB474)))))</f>
        <v>0</v>
      </c>
      <c r="BD474" s="11">
        <f>IF(OR($E470="n/a",BC479=0),0,IF($H478&gt;0,(MIN($H478/IF($E470&lt;=5,1,($E470-5)),$H478-SUM($H474:BC474))), (MAX($H478/IF($E470&lt;=5,1,($E470-5)),$H478-SUM($H474:BC474)))))</f>
        <v>0</v>
      </c>
      <c r="BE474" s="11">
        <f>IF(OR($E470="n/a",BD479=0),0,IF($H478&gt;0,(MIN($H478/IF($E470&lt;=5,1,($E470-5)),$H478-SUM($H474:BD474))), (MAX($H478/IF($E470&lt;=5,1,($E470-5)),$H478-SUM($H474:BD474)))))</f>
        <v>0</v>
      </c>
      <c r="BF474" s="11">
        <f>IF(OR($E470="n/a",BE479=0),0,IF($H478&gt;0,(MIN($H478/IF($E470&lt;=5,1,($E470-5)),$H478-SUM($H474:BE474))), (MAX($H478/IF($E470&lt;=5,1,($E470-5)),$H478-SUM($H474:BE474)))))</f>
        <v>0</v>
      </c>
      <c r="BG474" s="11">
        <f>IF(OR($E470="n/a",BF479=0),0,IF($H478&gt;0,(MIN($H478/IF($E470&lt;=5,1,($E470-5)),$H478-SUM($H474:BF474))), (MAX($H478/IF($E470&lt;=5,1,($E470-5)),$H478-SUM($H474:BF474)))))</f>
        <v>0</v>
      </c>
      <c r="BH474" s="11">
        <f>IF(OR($E470="n/a",BG479=0),0,IF($H478&gt;0,(MIN($H478/IF($E470&lt;=5,1,($E470-5)),$H478-SUM($H474:BG474))), (MAX($H478/IF($E470&lt;=5,1,($E470-5)),$H478-SUM($H474:BG474)))))</f>
        <v>0</v>
      </c>
      <c r="BI474" s="11">
        <f>IF(OR($E470="n/a",BH479=0),0,IF($H478&gt;0,(MIN($H478/IF($E470&lt;=5,1,($E470-5)),$H478-SUM($H474:BH474))), (MAX($H478/IF($E470&lt;=5,1,($E470-5)),$H478-SUM($H474:BH474)))))</f>
        <v>0</v>
      </c>
      <c r="BJ474" s="11">
        <f>IF(OR($E470="n/a",BI479=0),0,IF($H478&gt;0,(MIN($H478/IF($E470&lt;=5,1,($E470-5)),$H478-SUM($H474:BI474))), (MAX($H478/IF($E470&lt;=5,1,($E470-5)),$H478-SUM($H474:BI474)))))</f>
        <v>0</v>
      </c>
      <c r="BK474" s="11">
        <f>IF(OR($E470="n/a",BJ479=0),0,IF($H478&gt;0,(MIN($H478/IF($E470&lt;=5,1,($E470-5)),$H478-SUM($H474:BJ474))), (MAX($H478/IF($E470&lt;=5,1,($E470-5)),$H478-SUM($H474:BJ474)))))</f>
        <v>0</v>
      </c>
    </row>
    <row r="475" spans="2:63" hidden="1" outlineLevel="1">
      <c r="B475" t="s">
        <v>46</v>
      </c>
      <c r="D475" s="7"/>
      <c r="E475" s="7"/>
      <c r="F475" s="7"/>
      <c r="G475" s="7"/>
      <c r="H475" s="10"/>
      <c r="I475" s="11"/>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row>
    <row r="476" spans="2:63" hidden="1" outlineLevel="1">
      <c r="B476" t="s">
        <v>42</v>
      </c>
      <c r="D476" s="7"/>
      <c r="E476" s="7"/>
      <c r="F476" s="7"/>
      <c r="G476" s="7"/>
      <c r="H476" s="10">
        <f>Inputs!D74/Inputs!I5</f>
        <v>0</v>
      </c>
      <c r="I476" s="11"/>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row>
    <row r="477" spans="2:63" hidden="1" outlineLevel="1">
      <c r="B477" t="s">
        <v>43</v>
      </c>
      <c r="D477" s="67"/>
      <c r="E477" s="67"/>
      <c r="F477" s="67"/>
      <c r="G477" s="67"/>
      <c r="H477" s="68">
        <f>Inputs!I101/Inputs!I5</f>
        <v>0</v>
      </c>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row>
    <row r="478" spans="2:63" hidden="1" outlineLevel="1">
      <c r="B478" t="s">
        <v>29</v>
      </c>
      <c r="D478" s="7">
        <f t="shared" ref="D478" si="1300">SUM(D476:D477)</f>
        <v>0</v>
      </c>
      <c r="E478" s="7">
        <f t="shared" ref="E478" si="1301">SUM(E476:E477)</f>
        <v>0</v>
      </c>
      <c r="F478" s="7">
        <f t="shared" ref="F478" si="1302">SUM(F476:F477)</f>
        <v>0</v>
      </c>
      <c r="G478" s="7">
        <f t="shared" ref="G478" si="1303">SUM(G476:G477)</f>
        <v>0</v>
      </c>
      <c r="H478" s="10">
        <f>SUM(H476:H477)</f>
        <v>0</v>
      </c>
      <c r="I478" s="11">
        <f t="shared" ref="I478" si="1304">SUM(I476:I477)</f>
        <v>0</v>
      </c>
      <c r="J478" s="7">
        <f t="shared" ref="J478" si="1305">SUM(J476:J477)</f>
        <v>0</v>
      </c>
      <c r="K478" s="7">
        <f t="shared" ref="K478" si="1306">SUM(K476:K477)</f>
        <v>0</v>
      </c>
      <c r="L478" s="7">
        <f t="shared" ref="L478" si="1307">SUM(L476:L477)</f>
        <v>0</v>
      </c>
      <c r="M478" s="7">
        <f t="shared" ref="M478" si="1308">SUM(M476:M477)</f>
        <v>0</v>
      </c>
      <c r="N478" s="7">
        <f t="shared" ref="N478" si="1309">SUM(N476:N477)</f>
        <v>0</v>
      </c>
      <c r="O478" s="7">
        <f t="shared" ref="O478" si="1310">SUM(O476:O477)</f>
        <v>0</v>
      </c>
      <c r="P478" s="7">
        <f t="shared" ref="P478" si="1311">SUM(P476:P477)</f>
        <v>0</v>
      </c>
      <c r="Q478" s="7">
        <f t="shared" ref="Q478" si="1312">SUM(Q476:Q477)</f>
        <v>0</v>
      </c>
      <c r="R478" s="7">
        <f t="shared" ref="R478" si="1313">SUM(R476:R477)</f>
        <v>0</v>
      </c>
      <c r="S478" s="7">
        <f t="shared" ref="S478" si="1314">SUM(S476:S477)</f>
        <v>0</v>
      </c>
      <c r="T478" s="7">
        <f t="shared" ref="T478" si="1315">SUM(T476:T477)</f>
        <v>0</v>
      </c>
      <c r="U478" s="7">
        <f t="shared" ref="U478" si="1316">SUM(U476:U477)</f>
        <v>0</v>
      </c>
      <c r="V478" s="7">
        <f t="shared" ref="V478" si="1317">SUM(V476:V477)</f>
        <v>0</v>
      </c>
      <c r="W478" s="7">
        <f t="shared" ref="W478" si="1318">SUM(W476:W477)</f>
        <v>0</v>
      </c>
      <c r="X478" s="7">
        <f t="shared" ref="X478" si="1319">SUM(X476:X477)</f>
        <v>0</v>
      </c>
      <c r="Y478" s="7">
        <f t="shared" ref="Y478" si="1320">SUM(Y476:Y477)</f>
        <v>0</v>
      </c>
      <c r="Z478" s="7">
        <f t="shared" ref="Z478" si="1321">SUM(Z476:Z477)</f>
        <v>0</v>
      </c>
      <c r="AA478" s="7">
        <f t="shared" ref="AA478" si="1322">SUM(AA476:AA477)</f>
        <v>0</v>
      </c>
      <c r="AB478" s="7">
        <f t="shared" ref="AB478" si="1323">SUM(AB476:AB477)</f>
        <v>0</v>
      </c>
      <c r="AC478" s="7">
        <f t="shared" ref="AC478" si="1324">SUM(AC476:AC477)</f>
        <v>0</v>
      </c>
      <c r="AD478" s="7">
        <f t="shared" ref="AD478" si="1325">SUM(AD476:AD477)</f>
        <v>0</v>
      </c>
      <c r="AE478" s="7">
        <f t="shared" ref="AE478" si="1326">SUM(AE476:AE477)</f>
        <v>0</v>
      </c>
      <c r="AF478" s="7">
        <f t="shared" ref="AF478" si="1327">SUM(AF476:AF477)</f>
        <v>0</v>
      </c>
      <c r="AG478" s="7">
        <f t="shared" ref="AG478" si="1328">SUM(AG476:AG477)</f>
        <v>0</v>
      </c>
      <c r="AH478" s="7">
        <f t="shared" ref="AH478" si="1329">SUM(AH476:AH477)</f>
        <v>0</v>
      </c>
      <c r="AI478" s="7">
        <f t="shared" ref="AI478" si="1330">SUM(AI476:AI477)</f>
        <v>0</v>
      </c>
      <c r="AJ478" s="7">
        <f t="shared" ref="AJ478" si="1331">SUM(AJ476:AJ477)</f>
        <v>0</v>
      </c>
      <c r="AK478" s="7">
        <f t="shared" ref="AK478" si="1332">SUM(AK476:AK477)</f>
        <v>0</v>
      </c>
      <c r="AL478" s="7">
        <f t="shared" ref="AL478" si="1333">SUM(AL476:AL477)</f>
        <v>0</v>
      </c>
      <c r="AM478" s="7">
        <f t="shared" ref="AM478" si="1334">SUM(AM476:AM477)</f>
        <v>0</v>
      </c>
      <c r="AN478" s="7">
        <f t="shared" ref="AN478" si="1335">SUM(AN476:AN477)</f>
        <v>0</v>
      </c>
      <c r="AO478" s="7">
        <f t="shared" ref="AO478" si="1336">SUM(AO476:AO477)</f>
        <v>0</v>
      </c>
      <c r="AP478" s="7">
        <f t="shared" ref="AP478" si="1337">SUM(AP476:AP477)</f>
        <v>0</v>
      </c>
      <c r="AQ478" s="7">
        <f t="shared" ref="AQ478" si="1338">SUM(AQ476:AQ477)</f>
        <v>0</v>
      </c>
      <c r="AR478" s="7">
        <f t="shared" ref="AR478" si="1339">SUM(AR476:AR477)</f>
        <v>0</v>
      </c>
      <c r="AS478" s="7">
        <f t="shared" ref="AS478" si="1340">SUM(AS476:AS477)</f>
        <v>0</v>
      </c>
      <c r="AT478" s="7">
        <f t="shared" ref="AT478" si="1341">SUM(AT476:AT477)</f>
        <v>0</v>
      </c>
      <c r="AU478" s="7">
        <f t="shared" ref="AU478" si="1342">SUM(AU476:AU477)</f>
        <v>0</v>
      </c>
      <c r="AV478" s="7">
        <f t="shared" ref="AV478" si="1343">SUM(AV476:AV477)</f>
        <v>0</v>
      </c>
      <c r="AW478" s="7">
        <f t="shared" ref="AW478" si="1344">SUM(AW476:AW477)</f>
        <v>0</v>
      </c>
      <c r="AX478" s="7">
        <f t="shared" ref="AX478" si="1345">SUM(AX476:AX477)</f>
        <v>0</v>
      </c>
      <c r="AY478" s="7">
        <f t="shared" ref="AY478" si="1346">SUM(AY476:AY477)</f>
        <v>0</v>
      </c>
      <c r="AZ478" s="7">
        <f t="shared" ref="AZ478" si="1347">SUM(AZ476:AZ477)</f>
        <v>0</v>
      </c>
      <c r="BA478" s="7">
        <f t="shared" ref="BA478" si="1348">SUM(BA476:BA477)</f>
        <v>0</v>
      </c>
      <c r="BB478" s="7">
        <f t="shared" ref="BB478" si="1349">SUM(BB476:BB477)</f>
        <v>0</v>
      </c>
      <c r="BC478" s="7">
        <f t="shared" ref="BC478" si="1350">SUM(BC476:BC477)</f>
        <v>0</v>
      </c>
      <c r="BD478" s="7">
        <f t="shared" ref="BD478" si="1351">SUM(BD476:BD477)</f>
        <v>0</v>
      </c>
      <c r="BE478" s="7">
        <f t="shared" ref="BE478" si="1352">SUM(BE476:BE477)</f>
        <v>0</v>
      </c>
      <c r="BF478" s="7">
        <f t="shared" ref="BF478" si="1353">SUM(BF476:BF477)</f>
        <v>0</v>
      </c>
      <c r="BG478" s="7">
        <f t="shared" ref="BG478" si="1354">SUM(BG476:BG477)</f>
        <v>0</v>
      </c>
      <c r="BH478" s="7">
        <f t="shared" ref="BH478" si="1355">SUM(BH476:BH477)</f>
        <v>0</v>
      </c>
      <c r="BI478" s="7">
        <f t="shared" ref="BI478" si="1356">SUM(BI476:BI477)</f>
        <v>0</v>
      </c>
      <c r="BJ478" s="7">
        <f t="shared" ref="BJ478" si="1357">SUM(BJ476:BJ477)</f>
        <v>0</v>
      </c>
      <c r="BK478" s="7">
        <f t="shared" ref="BK478" si="1358">SUM(BK476:BK477)</f>
        <v>0</v>
      </c>
    </row>
    <row r="479" spans="2:63" hidden="1" outlineLevel="1">
      <c r="B479" t="s">
        <v>44</v>
      </c>
      <c r="C479" s="8">
        <f>D470</f>
        <v>0</v>
      </c>
      <c r="D479" s="7">
        <f>C479-D473-D474+D478</f>
        <v>0</v>
      </c>
      <c r="E479" s="7">
        <f t="shared" ref="E479" si="1359">D479-E473-E474+E478</f>
        <v>0</v>
      </c>
      <c r="F479" s="7">
        <f t="shared" ref="F479" si="1360">E479-F473-F474+F478</f>
        <v>0</v>
      </c>
      <c r="G479" s="7">
        <f t="shared" ref="G479" si="1361">F479-G473-G474+G478</f>
        <v>0</v>
      </c>
      <c r="H479" s="10">
        <f>G479-H473-H474+H478</f>
        <v>0</v>
      </c>
      <c r="I479" s="11">
        <f t="shared" ref="I479" si="1362">H479-I473-I474+I478</f>
        <v>0</v>
      </c>
      <c r="J479" s="7">
        <f t="shared" ref="J479" si="1363">I479-J473-J474+J478</f>
        <v>0</v>
      </c>
      <c r="K479" s="7">
        <f t="shared" ref="K479" si="1364">J479-K473-K474+K478</f>
        <v>0</v>
      </c>
      <c r="L479" s="7">
        <f t="shared" ref="L479" si="1365">K479-L473-L474+L478</f>
        <v>0</v>
      </c>
      <c r="M479" s="7">
        <f t="shared" ref="M479" si="1366">L479-M473-M474+M478</f>
        <v>0</v>
      </c>
      <c r="N479" s="7">
        <f t="shared" ref="N479" si="1367">M479-N473-N474+N478</f>
        <v>0</v>
      </c>
      <c r="O479" s="7">
        <f t="shared" ref="O479" si="1368">N479-O473-O474+O478</f>
        <v>0</v>
      </c>
      <c r="P479" s="7">
        <f t="shared" ref="P479" si="1369">O479-P473-P474+P478</f>
        <v>0</v>
      </c>
      <c r="Q479" s="7">
        <f t="shared" ref="Q479" si="1370">P479-Q473-Q474+Q478</f>
        <v>0</v>
      </c>
      <c r="R479" s="7">
        <f t="shared" ref="R479" si="1371">Q479-R473-R474+R478</f>
        <v>0</v>
      </c>
      <c r="S479" s="7">
        <f t="shared" ref="S479" si="1372">R479-S473-S474+S478</f>
        <v>0</v>
      </c>
      <c r="T479" s="7">
        <f t="shared" ref="T479" si="1373">S479-T473-T474+T478</f>
        <v>0</v>
      </c>
      <c r="U479" s="7">
        <f t="shared" ref="U479" si="1374">T479-U473-U474+U478</f>
        <v>0</v>
      </c>
      <c r="V479" s="7">
        <f t="shared" ref="V479" si="1375">U479-V473-V474+V478</f>
        <v>0</v>
      </c>
      <c r="W479" s="7">
        <f t="shared" ref="W479" si="1376">V479-W473-W474+W478</f>
        <v>0</v>
      </c>
      <c r="X479" s="7">
        <f t="shared" ref="X479" si="1377">W479-X473-X474+X478</f>
        <v>0</v>
      </c>
      <c r="Y479" s="7">
        <f t="shared" ref="Y479" si="1378">X479-Y473-Y474+Y478</f>
        <v>0</v>
      </c>
      <c r="Z479" s="7">
        <f t="shared" ref="Z479" si="1379">Y479-Z473-Z474+Z478</f>
        <v>0</v>
      </c>
      <c r="AA479" s="7">
        <f t="shared" ref="AA479" si="1380">Z479-AA473-AA474+AA478</f>
        <v>0</v>
      </c>
      <c r="AB479" s="7">
        <f t="shared" ref="AB479" si="1381">AA479-AB473-AB474+AB478</f>
        <v>0</v>
      </c>
      <c r="AC479" s="7">
        <f t="shared" ref="AC479" si="1382">AB479-AC473-AC474+AC478</f>
        <v>0</v>
      </c>
      <c r="AD479" s="7">
        <f t="shared" ref="AD479" si="1383">AC479-AD473-AD474+AD478</f>
        <v>0</v>
      </c>
      <c r="AE479" s="7">
        <f t="shared" ref="AE479" si="1384">AD479-AE473-AE474+AE478</f>
        <v>0</v>
      </c>
      <c r="AF479" s="7">
        <f t="shared" ref="AF479" si="1385">AE479-AF473-AF474+AF478</f>
        <v>0</v>
      </c>
      <c r="AG479" s="7">
        <f t="shared" ref="AG479" si="1386">AF479-AG473-AG474+AG478</f>
        <v>0</v>
      </c>
      <c r="AH479" s="7">
        <f t="shared" ref="AH479" si="1387">AG479-AH473-AH474+AH478</f>
        <v>0</v>
      </c>
      <c r="AI479" s="7">
        <f t="shared" ref="AI479" si="1388">AH479-AI473-AI474+AI478</f>
        <v>0</v>
      </c>
      <c r="AJ479" s="7">
        <f t="shared" ref="AJ479" si="1389">AI479-AJ473-AJ474+AJ478</f>
        <v>0</v>
      </c>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row>
    <row r="480" spans="2:63" hidden="1" outlineLevel="1"/>
    <row r="481" spans="2:8" hidden="1" outlineLevel="1"/>
    <row r="482" spans="2:8" hidden="1" outlineLevel="1">
      <c r="B482" t="s">
        <v>27</v>
      </c>
      <c r="D482" s="7">
        <f>Inputs!E42*(1+Inputs!E9)^0.5</f>
        <v>0</v>
      </c>
      <c r="E482" s="7">
        <f>Inputs!F42*(1+Inputs!F9)^0.5</f>
        <v>0</v>
      </c>
      <c r="F482" s="7">
        <f>Inputs!G42*(1+Inputs!G9)^0.5</f>
        <v>0</v>
      </c>
      <c r="G482" s="7">
        <f>Inputs!H42*(1+Inputs!H9)^0.5</f>
        <v>0</v>
      </c>
      <c r="H482" s="10">
        <f>Inputs!I42*(1+Inputs!I9)^0.5</f>
        <v>0</v>
      </c>
    </row>
    <row r="483" spans="2:8" hidden="1" outlineLevel="1"/>
    <row r="484" spans="2:8" hidden="1" outlineLevel="1">
      <c r="B484" t="s">
        <v>48</v>
      </c>
    </row>
    <row r="485" spans="2:8" hidden="1" outlineLevel="1">
      <c r="B485" s="14">
        <v>2013</v>
      </c>
      <c r="C485">
        <v>1</v>
      </c>
    </row>
    <row r="486" spans="2:8" hidden="1" outlineLevel="1">
      <c r="B486" s="14">
        <v>2014</v>
      </c>
      <c r="C486">
        <v>2</v>
      </c>
    </row>
    <row r="487" spans="2:8" hidden="1" outlineLevel="1">
      <c r="B487" s="14">
        <v>2015</v>
      </c>
      <c r="C487">
        <v>3</v>
      </c>
    </row>
    <row r="488" spans="2:8" hidden="1" outlineLevel="1">
      <c r="B488" s="14">
        <v>2016</v>
      </c>
      <c r="C488">
        <v>4</v>
      </c>
    </row>
    <row r="489" spans="2:8" hidden="1" outlineLevel="1">
      <c r="B489" s="14">
        <v>2017</v>
      </c>
      <c r="C489">
        <v>5</v>
      </c>
    </row>
    <row r="490" spans="2:8" hidden="1" outlineLevel="1">
      <c r="B490" s="14">
        <v>2018</v>
      </c>
      <c r="C490">
        <v>6</v>
      </c>
    </row>
    <row r="491" spans="2:8" hidden="1" outlineLevel="1">
      <c r="B491" s="14">
        <v>2019</v>
      </c>
      <c r="C491">
        <v>7</v>
      </c>
    </row>
    <row r="492" spans="2:8" hidden="1" outlineLevel="1">
      <c r="B492" s="14">
        <v>2020</v>
      </c>
      <c r="C492">
        <v>8</v>
      </c>
    </row>
    <row r="493" spans="2:8" hidden="1" outlineLevel="1">
      <c r="B493" s="14">
        <v>2021</v>
      </c>
      <c r="C493">
        <v>9</v>
      </c>
    </row>
    <row r="494" spans="2:8" hidden="1" outlineLevel="1">
      <c r="B494" s="14">
        <v>2022</v>
      </c>
      <c r="C494">
        <v>10</v>
      </c>
    </row>
    <row r="495" spans="2:8" hidden="1" outlineLevel="1">
      <c r="B495" s="14">
        <v>2023</v>
      </c>
      <c r="C495">
        <v>11</v>
      </c>
    </row>
    <row r="496" spans="2:8" hidden="1" outlineLevel="1">
      <c r="B496" s="14">
        <v>2024</v>
      </c>
      <c r="C496">
        <v>12</v>
      </c>
    </row>
    <row r="497" spans="2:63" hidden="1" outlineLevel="1">
      <c r="B497" s="14">
        <v>2025</v>
      </c>
      <c r="C497">
        <v>13</v>
      </c>
    </row>
    <row r="498" spans="2:63" hidden="1" outlineLevel="1">
      <c r="B498" s="14">
        <v>2026</v>
      </c>
      <c r="C498">
        <v>14</v>
      </c>
    </row>
    <row r="499" spans="2:63" hidden="1" outlineLevel="1">
      <c r="B499" s="14">
        <v>2027</v>
      </c>
      <c r="C499">
        <v>15</v>
      </c>
    </row>
    <row r="500" spans="2:63" hidden="1" outlineLevel="1">
      <c r="B500" s="14">
        <v>2028</v>
      </c>
      <c r="C500">
        <v>16</v>
      </c>
    </row>
    <row r="501" spans="2:63" hidden="1" outlineLevel="1">
      <c r="B501" s="14">
        <v>2029</v>
      </c>
      <c r="C501">
        <v>17</v>
      </c>
    </row>
    <row r="502" spans="2:63" hidden="1" outlineLevel="1">
      <c r="B502" s="14">
        <v>2030</v>
      </c>
      <c r="C502">
        <v>18</v>
      </c>
    </row>
    <row r="503" spans="2:63" hidden="1" outlineLevel="1">
      <c r="B503" s="14">
        <v>2031</v>
      </c>
      <c r="C503">
        <v>19</v>
      </c>
    </row>
    <row r="504" spans="2:63" hidden="1" outlineLevel="1">
      <c r="B504" s="14">
        <v>2032</v>
      </c>
      <c r="C504">
        <v>20</v>
      </c>
    </row>
    <row r="505" spans="2:63" hidden="1" outlineLevel="1">
      <c r="B505" s="14"/>
    </row>
    <row r="506" spans="2:63" hidden="1" outlineLevel="1">
      <c r="B506" t="s">
        <v>49</v>
      </c>
      <c r="D506" s="26">
        <v>0</v>
      </c>
      <c r="E506" s="26">
        <f>SUM(E485:E504)</f>
        <v>0</v>
      </c>
      <c r="F506" s="26">
        <f t="shared" ref="F506:AI506" si="1390">SUM(F485:F504)</f>
        <v>0</v>
      </c>
      <c r="G506" s="26">
        <f t="shared" si="1390"/>
        <v>0</v>
      </c>
      <c r="H506" s="45">
        <f t="shared" si="1390"/>
        <v>0</v>
      </c>
      <c r="I506" s="39">
        <f t="shared" si="1390"/>
        <v>0</v>
      </c>
      <c r="J506" s="26">
        <f t="shared" si="1390"/>
        <v>0</v>
      </c>
      <c r="K506" s="26">
        <f t="shared" si="1390"/>
        <v>0</v>
      </c>
      <c r="L506" s="26">
        <f t="shared" si="1390"/>
        <v>0</v>
      </c>
      <c r="M506" s="26">
        <f t="shared" si="1390"/>
        <v>0</v>
      </c>
      <c r="N506" s="26">
        <f t="shared" si="1390"/>
        <v>0</v>
      </c>
      <c r="O506" s="26">
        <f t="shared" si="1390"/>
        <v>0</v>
      </c>
      <c r="P506" s="26">
        <f t="shared" si="1390"/>
        <v>0</v>
      </c>
      <c r="Q506" s="26">
        <f t="shared" si="1390"/>
        <v>0</v>
      </c>
      <c r="R506" s="26">
        <f t="shared" si="1390"/>
        <v>0</v>
      </c>
      <c r="S506" s="26">
        <f t="shared" si="1390"/>
        <v>0</v>
      </c>
      <c r="T506" s="26">
        <f t="shared" si="1390"/>
        <v>0</v>
      </c>
      <c r="U506" s="26">
        <f t="shared" si="1390"/>
        <v>0</v>
      </c>
      <c r="V506" s="26">
        <f t="shared" si="1390"/>
        <v>0</v>
      </c>
      <c r="W506" s="26">
        <f t="shared" si="1390"/>
        <v>0</v>
      </c>
      <c r="X506" s="26">
        <f t="shared" si="1390"/>
        <v>0</v>
      </c>
      <c r="Y506" s="26">
        <f t="shared" si="1390"/>
        <v>0</v>
      </c>
      <c r="Z506" s="26">
        <f t="shared" si="1390"/>
        <v>0</v>
      </c>
      <c r="AA506" s="26">
        <f t="shared" si="1390"/>
        <v>0</v>
      </c>
      <c r="AB506" s="26">
        <f t="shared" si="1390"/>
        <v>0</v>
      </c>
      <c r="AC506" s="26">
        <f t="shared" si="1390"/>
        <v>0</v>
      </c>
      <c r="AD506" s="26">
        <f t="shared" si="1390"/>
        <v>0</v>
      </c>
      <c r="AE506" s="26">
        <f t="shared" si="1390"/>
        <v>0</v>
      </c>
      <c r="AF506" s="26">
        <f t="shared" si="1390"/>
        <v>0</v>
      </c>
      <c r="AG506" s="26">
        <f t="shared" si="1390"/>
        <v>0</v>
      </c>
      <c r="AH506" s="26">
        <f t="shared" si="1390"/>
        <v>0</v>
      </c>
      <c r="AI506" s="26">
        <f t="shared" si="1390"/>
        <v>0</v>
      </c>
      <c r="AJ506" s="26">
        <f>SUM(AJ485:AJ504)</f>
        <v>0</v>
      </c>
      <c r="AK506" s="26">
        <f t="shared" ref="AK506:AX506" si="1391">SUM(AK485:AK504)</f>
        <v>0</v>
      </c>
      <c r="AL506" s="26">
        <f t="shared" si="1391"/>
        <v>0</v>
      </c>
      <c r="AM506" s="26">
        <f t="shared" si="1391"/>
        <v>0</v>
      </c>
      <c r="AN506" s="26">
        <f t="shared" si="1391"/>
        <v>0</v>
      </c>
      <c r="AO506" s="26">
        <f t="shared" si="1391"/>
        <v>0</v>
      </c>
      <c r="AP506" s="26">
        <f t="shared" si="1391"/>
        <v>0</v>
      </c>
      <c r="AQ506" s="26">
        <f t="shared" si="1391"/>
        <v>0</v>
      </c>
      <c r="AR506" s="26">
        <f t="shared" si="1391"/>
        <v>0</v>
      </c>
      <c r="AS506" s="26">
        <f t="shared" si="1391"/>
        <v>0</v>
      </c>
      <c r="AT506" s="26">
        <f t="shared" si="1391"/>
        <v>0</v>
      </c>
      <c r="AU506" s="26">
        <f t="shared" si="1391"/>
        <v>0</v>
      </c>
      <c r="AV506" s="26">
        <f t="shared" si="1391"/>
        <v>0</v>
      </c>
      <c r="AW506" s="26">
        <f t="shared" si="1391"/>
        <v>0</v>
      </c>
      <c r="AX506" s="26">
        <f t="shared" si="1391"/>
        <v>0</v>
      </c>
    </row>
    <row r="507" spans="2:63" hidden="1" outlineLevel="1"/>
    <row r="508" spans="2:63" collapsed="1">
      <c r="B508" t="s">
        <v>28</v>
      </c>
      <c r="D508" s="26">
        <f>D506+D473+D474</f>
        <v>0</v>
      </c>
      <c r="E508" s="26">
        <f t="shared" ref="E508:AH508" si="1392">E506+E473+E474</f>
        <v>0</v>
      </c>
      <c r="F508" s="26">
        <f t="shared" si="1392"/>
        <v>0</v>
      </c>
      <c r="G508" s="26">
        <f t="shared" si="1392"/>
        <v>0</v>
      </c>
      <c r="H508" s="45">
        <f t="shared" si="1392"/>
        <v>0</v>
      </c>
      <c r="I508" s="39">
        <f t="shared" si="1392"/>
        <v>0</v>
      </c>
      <c r="J508" s="26">
        <f t="shared" si="1392"/>
        <v>0</v>
      </c>
      <c r="K508" s="26">
        <f t="shared" si="1392"/>
        <v>0</v>
      </c>
      <c r="L508" s="26">
        <f t="shared" si="1392"/>
        <v>0</v>
      </c>
      <c r="M508" s="26">
        <f t="shared" si="1392"/>
        <v>0</v>
      </c>
      <c r="N508" s="26">
        <f t="shared" si="1392"/>
        <v>0</v>
      </c>
      <c r="O508" s="26">
        <f t="shared" si="1392"/>
        <v>0</v>
      </c>
      <c r="P508" s="26">
        <f t="shared" si="1392"/>
        <v>0</v>
      </c>
      <c r="Q508" s="26">
        <f t="shared" si="1392"/>
        <v>0</v>
      </c>
      <c r="R508" s="26">
        <f t="shared" si="1392"/>
        <v>0</v>
      </c>
      <c r="S508" s="26">
        <f t="shared" si="1392"/>
        <v>0</v>
      </c>
      <c r="T508" s="26">
        <f t="shared" si="1392"/>
        <v>0</v>
      </c>
      <c r="U508" s="26">
        <f t="shared" si="1392"/>
        <v>0</v>
      </c>
      <c r="V508" s="26">
        <f t="shared" si="1392"/>
        <v>0</v>
      </c>
      <c r="W508" s="26">
        <f t="shared" si="1392"/>
        <v>0</v>
      </c>
      <c r="X508" s="26">
        <f t="shared" si="1392"/>
        <v>0</v>
      </c>
      <c r="Y508" s="26">
        <f t="shared" si="1392"/>
        <v>0</v>
      </c>
      <c r="Z508" s="26">
        <f t="shared" si="1392"/>
        <v>0</v>
      </c>
      <c r="AA508" s="26">
        <f t="shared" si="1392"/>
        <v>0</v>
      </c>
      <c r="AB508" s="26">
        <f t="shared" si="1392"/>
        <v>0</v>
      </c>
      <c r="AC508" s="26">
        <f t="shared" si="1392"/>
        <v>0</v>
      </c>
      <c r="AD508" s="26">
        <f t="shared" si="1392"/>
        <v>0</v>
      </c>
      <c r="AE508" s="26">
        <f t="shared" si="1392"/>
        <v>0</v>
      </c>
      <c r="AF508" s="26">
        <f t="shared" si="1392"/>
        <v>0</v>
      </c>
      <c r="AG508" s="26">
        <f t="shared" si="1392"/>
        <v>0</v>
      </c>
      <c r="AH508" s="26">
        <f t="shared" si="1392"/>
        <v>0</v>
      </c>
      <c r="AI508" s="26">
        <f t="shared" ref="AI508:BK508" si="1393">AI506+AI473+AI474</f>
        <v>0</v>
      </c>
      <c r="AJ508" s="26">
        <f t="shared" si="1393"/>
        <v>0</v>
      </c>
      <c r="AK508" s="26">
        <f t="shared" si="1393"/>
        <v>0</v>
      </c>
      <c r="AL508" s="26">
        <f t="shared" si="1393"/>
        <v>0</v>
      </c>
      <c r="AM508" s="26">
        <f t="shared" si="1393"/>
        <v>0</v>
      </c>
      <c r="AN508" s="26">
        <f t="shared" si="1393"/>
        <v>0</v>
      </c>
      <c r="AO508" s="26">
        <f t="shared" si="1393"/>
        <v>0</v>
      </c>
      <c r="AP508" s="26">
        <f t="shared" si="1393"/>
        <v>0</v>
      </c>
      <c r="AQ508" s="26">
        <f t="shared" si="1393"/>
        <v>0</v>
      </c>
      <c r="AR508" s="26">
        <f t="shared" si="1393"/>
        <v>0</v>
      </c>
      <c r="AS508" s="26">
        <f t="shared" si="1393"/>
        <v>0</v>
      </c>
      <c r="AT508" s="26">
        <f t="shared" si="1393"/>
        <v>0</v>
      </c>
      <c r="AU508" s="26">
        <f t="shared" si="1393"/>
        <v>0</v>
      </c>
      <c r="AV508" s="26">
        <f t="shared" si="1393"/>
        <v>0</v>
      </c>
      <c r="AW508" s="26">
        <f t="shared" si="1393"/>
        <v>0</v>
      </c>
      <c r="AX508" s="26">
        <f t="shared" si="1393"/>
        <v>0</v>
      </c>
      <c r="AY508" s="26">
        <f t="shared" si="1393"/>
        <v>0</v>
      </c>
      <c r="AZ508" s="26">
        <f t="shared" si="1393"/>
        <v>0</v>
      </c>
      <c r="BA508" s="26">
        <f t="shared" si="1393"/>
        <v>0</v>
      </c>
      <c r="BB508" s="26">
        <f t="shared" si="1393"/>
        <v>0</v>
      </c>
      <c r="BC508" s="26">
        <f t="shared" si="1393"/>
        <v>0</v>
      </c>
      <c r="BD508" s="26">
        <f t="shared" si="1393"/>
        <v>0</v>
      </c>
      <c r="BE508" s="26">
        <f t="shared" si="1393"/>
        <v>0</v>
      </c>
      <c r="BF508" s="26">
        <f t="shared" si="1393"/>
        <v>0</v>
      </c>
      <c r="BG508" s="26">
        <f t="shared" si="1393"/>
        <v>0</v>
      </c>
      <c r="BH508" s="26">
        <f t="shared" si="1393"/>
        <v>0</v>
      </c>
      <c r="BI508" s="26">
        <f t="shared" si="1393"/>
        <v>0</v>
      </c>
      <c r="BJ508" s="26">
        <f t="shared" si="1393"/>
        <v>0</v>
      </c>
      <c r="BK508" s="26">
        <f t="shared" si="1393"/>
        <v>0</v>
      </c>
    </row>
    <row r="509" spans="2:63">
      <c r="B509" t="s">
        <v>50</v>
      </c>
      <c r="D509" s="26">
        <f>D482-D506</f>
        <v>0</v>
      </c>
      <c r="E509" s="26">
        <f>D509+E482-E506</f>
        <v>0</v>
      </c>
      <c r="F509" s="26">
        <f t="shared" ref="F509:AH509" si="1394">E509+F482-F506</f>
        <v>0</v>
      </c>
      <c r="G509" s="26">
        <f t="shared" si="1394"/>
        <v>0</v>
      </c>
      <c r="H509" s="45">
        <f t="shared" si="1394"/>
        <v>0</v>
      </c>
      <c r="I509" s="39">
        <f t="shared" si="1394"/>
        <v>0</v>
      </c>
      <c r="J509" s="26">
        <f t="shared" si="1394"/>
        <v>0</v>
      </c>
      <c r="K509" s="26">
        <f t="shared" si="1394"/>
        <v>0</v>
      </c>
      <c r="L509" s="26">
        <f t="shared" si="1394"/>
        <v>0</v>
      </c>
      <c r="M509" s="26">
        <f t="shared" si="1394"/>
        <v>0</v>
      </c>
      <c r="N509" s="26">
        <f t="shared" si="1394"/>
        <v>0</v>
      </c>
      <c r="O509" s="26">
        <f t="shared" si="1394"/>
        <v>0</v>
      </c>
      <c r="P509" s="26">
        <f t="shared" si="1394"/>
        <v>0</v>
      </c>
      <c r="Q509" s="26">
        <f t="shared" si="1394"/>
        <v>0</v>
      </c>
      <c r="R509" s="26">
        <f t="shared" si="1394"/>
        <v>0</v>
      </c>
      <c r="S509" s="26">
        <f t="shared" si="1394"/>
        <v>0</v>
      </c>
      <c r="T509" s="26">
        <f t="shared" si="1394"/>
        <v>0</v>
      </c>
      <c r="U509" s="26">
        <f t="shared" si="1394"/>
        <v>0</v>
      </c>
      <c r="V509" s="26">
        <f t="shared" si="1394"/>
        <v>0</v>
      </c>
      <c r="W509" s="26">
        <f t="shared" si="1394"/>
        <v>0</v>
      </c>
      <c r="X509" s="26">
        <f t="shared" si="1394"/>
        <v>0</v>
      </c>
      <c r="Y509" s="26">
        <f t="shared" si="1394"/>
        <v>0</v>
      </c>
      <c r="Z509" s="26">
        <f t="shared" si="1394"/>
        <v>0</v>
      </c>
      <c r="AA509" s="26">
        <f t="shared" si="1394"/>
        <v>0</v>
      </c>
      <c r="AB509" s="26">
        <f t="shared" si="1394"/>
        <v>0</v>
      </c>
      <c r="AC509" s="26">
        <f t="shared" si="1394"/>
        <v>0</v>
      </c>
      <c r="AD509" s="26">
        <f t="shared" si="1394"/>
        <v>0</v>
      </c>
      <c r="AE509" s="26">
        <f t="shared" si="1394"/>
        <v>0</v>
      </c>
      <c r="AF509" s="26">
        <f t="shared" si="1394"/>
        <v>0</v>
      </c>
      <c r="AG509" s="26">
        <f t="shared" si="1394"/>
        <v>0</v>
      </c>
      <c r="AH509" s="26">
        <f t="shared" si="1394"/>
        <v>0</v>
      </c>
      <c r="AI509" s="26">
        <f t="shared" ref="AI509:BK509" si="1395">AH509+AI482-AI506</f>
        <v>0</v>
      </c>
      <c r="AJ509" s="26">
        <f t="shared" si="1395"/>
        <v>0</v>
      </c>
      <c r="AK509" s="26">
        <f t="shared" si="1395"/>
        <v>0</v>
      </c>
      <c r="AL509" s="26">
        <f t="shared" si="1395"/>
        <v>0</v>
      </c>
      <c r="AM509" s="26">
        <f t="shared" si="1395"/>
        <v>0</v>
      </c>
      <c r="AN509" s="26">
        <f t="shared" si="1395"/>
        <v>0</v>
      </c>
      <c r="AO509" s="26">
        <f t="shared" si="1395"/>
        <v>0</v>
      </c>
      <c r="AP509" s="26">
        <f t="shared" si="1395"/>
        <v>0</v>
      </c>
      <c r="AQ509" s="26">
        <f t="shared" si="1395"/>
        <v>0</v>
      </c>
      <c r="AR509" s="26">
        <f t="shared" si="1395"/>
        <v>0</v>
      </c>
      <c r="AS509" s="26">
        <f t="shared" si="1395"/>
        <v>0</v>
      </c>
      <c r="AT509" s="26">
        <f t="shared" si="1395"/>
        <v>0</v>
      </c>
      <c r="AU509" s="26">
        <f t="shared" si="1395"/>
        <v>0</v>
      </c>
      <c r="AV509" s="26">
        <f t="shared" si="1395"/>
        <v>0</v>
      </c>
      <c r="AW509" s="26">
        <f t="shared" si="1395"/>
        <v>0</v>
      </c>
      <c r="AX509" s="26">
        <f t="shared" si="1395"/>
        <v>0</v>
      </c>
      <c r="AY509" s="26">
        <f t="shared" si="1395"/>
        <v>0</v>
      </c>
      <c r="AZ509" s="26">
        <f t="shared" si="1395"/>
        <v>0</v>
      </c>
      <c r="BA509" s="26">
        <f t="shared" si="1395"/>
        <v>0</v>
      </c>
      <c r="BB509" s="26">
        <f t="shared" si="1395"/>
        <v>0</v>
      </c>
      <c r="BC509" s="26">
        <f t="shared" si="1395"/>
        <v>0</v>
      </c>
      <c r="BD509" s="26">
        <f t="shared" si="1395"/>
        <v>0</v>
      </c>
      <c r="BE509" s="26">
        <f t="shared" si="1395"/>
        <v>0</v>
      </c>
      <c r="BF509" s="26">
        <f t="shared" si="1395"/>
        <v>0</v>
      </c>
      <c r="BG509" s="26">
        <f t="shared" si="1395"/>
        <v>0</v>
      </c>
      <c r="BH509" s="26">
        <f t="shared" si="1395"/>
        <v>0</v>
      </c>
      <c r="BI509" s="26">
        <f t="shared" si="1395"/>
        <v>0</v>
      </c>
      <c r="BJ509" s="26">
        <f t="shared" si="1395"/>
        <v>0</v>
      </c>
      <c r="BK509" s="26">
        <f t="shared" si="1395"/>
        <v>0</v>
      </c>
    </row>
    <row r="510" spans="2:63">
      <c r="B510" t="s">
        <v>51</v>
      </c>
      <c r="D510" s="8">
        <f>D509+D479</f>
        <v>0</v>
      </c>
      <c r="E510" s="8">
        <f t="shared" ref="E510:AH510" si="1396">E509+E479</f>
        <v>0</v>
      </c>
      <c r="F510" s="8">
        <f t="shared" si="1396"/>
        <v>0</v>
      </c>
      <c r="G510" s="8">
        <f t="shared" si="1396"/>
        <v>0</v>
      </c>
      <c r="H510" s="13">
        <f t="shared" si="1396"/>
        <v>0</v>
      </c>
      <c r="I510" s="22">
        <f t="shared" si="1396"/>
        <v>0</v>
      </c>
      <c r="J510" s="8">
        <f t="shared" si="1396"/>
        <v>0</v>
      </c>
      <c r="K510" s="8">
        <f t="shared" si="1396"/>
        <v>0</v>
      </c>
      <c r="L510" s="8">
        <f t="shared" si="1396"/>
        <v>0</v>
      </c>
      <c r="M510" s="8">
        <f t="shared" si="1396"/>
        <v>0</v>
      </c>
      <c r="N510" s="8">
        <f t="shared" si="1396"/>
        <v>0</v>
      </c>
      <c r="O510" s="8">
        <f t="shared" si="1396"/>
        <v>0</v>
      </c>
      <c r="P510" s="8">
        <f t="shared" si="1396"/>
        <v>0</v>
      </c>
      <c r="Q510" s="8">
        <f t="shared" si="1396"/>
        <v>0</v>
      </c>
      <c r="R510" s="8">
        <f t="shared" si="1396"/>
        <v>0</v>
      </c>
      <c r="S510" s="8">
        <f t="shared" si="1396"/>
        <v>0</v>
      </c>
      <c r="T510" s="8">
        <f t="shared" si="1396"/>
        <v>0</v>
      </c>
      <c r="U510" s="8">
        <f t="shared" si="1396"/>
        <v>0</v>
      </c>
      <c r="V510" s="8">
        <f t="shared" si="1396"/>
        <v>0</v>
      </c>
      <c r="W510" s="8">
        <f t="shared" si="1396"/>
        <v>0</v>
      </c>
      <c r="X510" s="8">
        <f t="shared" si="1396"/>
        <v>0</v>
      </c>
      <c r="Y510" s="8">
        <f t="shared" si="1396"/>
        <v>0</v>
      </c>
      <c r="Z510" s="8">
        <f t="shared" si="1396"/>
        <v>0</v>
      </c>
      <c r="AA510" s="8">
        <f t="shared" si="1396"/>
        <v>0</v>
      </c>
      <c r="AB510" s="8">
        <f t="shared" si="1396"/>
        <v>0</v>
      </c>
      <c r="AC510" s="8">
        <f t="shared" si="1396"/>
        <v>0</v>
      </c>
      <c r="AD510" s="8">
        <f t="shared" si="1396"/>
        <v>0</v>
      </c>
      <c r="AE510" s="8">
        <f t="shared" si="1396"/>
        <v>0</v>
      </c>
      <c r="AF510" s="8">
        <f t="shared" si="1396"/>
        <v>0</v>
      </c>
      <c r="AG510" s="8">
        <f t="shared" si="1396"/>
        <v>0</v>
      </c>
      <c r="AH510" s="8">
        <f t="shared" si="1396"/>
        <v>0</v>
      </c>
      <c r="AI510" s="8">
        <f t="shared" ref="AI510:BK510" si="1397">AI509+AI479</f>
        <v>0</v>
      </c>
      <c r="AJ510" s="8">
        <f t="shared" si="1397"/>
        <v>0</v>
      </c>
      <c r="AK510" s="8">
        <f t="shared" si="1397"/>
        <v>0</v>
      </c>
      <c r="AL510" s="8">
        <f t="shared" si="1397"/>
        <v>0</v>
      </c>
      <c r="AM510" s="8">
        <f t="shared" si="1397"/>
        <v>0</v>
      </c>
      <c r="AN510" s="8">
        <f t="shared" si="1397"/>
        <v>0</v>
      </c>
      <c r="AO510" s="8">
        <f t="shared" si="1397"/>
        <v>0</v>
      </c>
      <c r="AP510" s="8">
        <f t="shared" si="1397"/>
        <v>0</v>
      </c>
      <c r="AQ510" s="8">
        <f t="shared" si="1397"/>
        <v>0</v>
      </c>
      <c r="AR510" s="8">
        <f t="shared" si="1397"/>
        <v>0</v>
      </c>
      <c r="AS510" s="8">
        <f t="shared" si="1397"/>
        <v>0</v>
      </c>
      <c r="AT510" s="8">
        <f t="shared" si="1397"/>
        <v>0</v>
      </c>
      <c r="AU510" s="8">
        <f t="shared" si="1397"/>
        <v>0</v>
      </c>
      <c r="AV510" s="8">
        <f t="shared" si="1397"/>
        <v>0</v>
      </c>
      <c r="AW510" s="8">
        <f t="shared" si="1397"/>
        <v>0</v>
      </c>
      <c r="AX510" s="8">
        <f t="shared" si="1397"/>
        <v>0</v>
      </c>
      <c r="AY510" s="8">
        <f t="shared" si="1397"/>
        <v>0</v>
      </c>
      <c r="AZ510" s="8">
        <f t="shared" si="1397"/>
        <v>0</v>
      </c>
      <c r="BA510" s="8">
        <f t="shared" si="1397"/>
        <v>0</v>
      </c>
      <c r="BB510" s="8">
        <f t="shared" si="1397"/>
        <v>0</v>
      </c>
      <c r="BC510" s="8">
        <f t="shared" si="1397"/>
        <v>0</v>
      </c>
      <c r="BD510" s="8">
        <f t="shared" si="1397"/>
        <v>0</v>
      </c>
      <c r="BE510" s="8">
        <f t="shared" si="1397"/>
        <v>0</v>
      </c>
      <c r="BF510" s="8">
        <f t="shared" si="1397"/>
        <v>0</v>
      </c>
      <c r="BG510" s="8">
        <f t="shared" si="1397"/>
        <v>0</v>
      </c>
      <c r="BH510" s="8">
        <f t="shared" si="1397"/>
        <v>0</v>
      </c>
      <c r="BI510" s="8">
        <f t="shared" si="1397"/>
        <v>0</v>
      </c>
      <c r="BJ510" s="8">
        <f t="shared" si="1397"/>
        <v>0</v>
      </c>
      <c r="BK510" s="8">
        <f t="shared" si="1397"/>
        <v>0</v>
      </c>
    </row>
    <row r="513" spans="2:63" s="27" customFormat="1">
      <c r="B513" s="27" t="str">
        <f>Inputs!B27</f>
        <v>Equity Raising Costs</v>
      </c>
      <c r="H513" s="46"/>
      <c r="I513" s="40"/>
    </row>
    <row r="515" spans="2:63">
      <c r="D515" s="24" t="s">
        <v>41</v>
      </c>
      <c r="E515" s="24" t="s">
        <v>35</v>
      </c>
      <c r="F515" s="24" t="s">
        <v>36</v>
      </c>
    </row>
    <row r="516" spans="2:63">
      <c r="B516" t="s">
        <v>40</v>
      </c>
      <c r="D516" s="8">
        <v>0</v>
      </c>
      <c r="E516" s="8"/>
      <c r="F516" s="8"/>
    </row>
    <row r="518" spans="2:63" hidden="1" outlineLevel="1"/>
    <row r="519" spans="2:63" hidden="1" outlineLevel="1">
      <c r="B519" t="s">
        <v>45</v>
      </c>
      <c r="D519" s="7">
        <f>IF(OR($E516="n/a",C525=0),0,MIN($C525/$E516, $C525-SUM($C519:C519)))</f>
        <v>0</v>
      </c>
      <c r="E519" s="7">
        <f>IF(OR($E516="n/a",D525=0),0,MIN($C525/$E516, $C525-SUM($C519:D519)))</f>
        <v>0</v>
      </c>
      <c r="F519" s="7">
        <f>IF(OR($E516="n/a",E525=0),0,MIN($C525/$E516, $C525-SUM($C519:E519)))</f>
        <v>0</v>
      </c>
      <c r="G519" s="7">
        <f>IF(OR($E516="n/a",F525=0),0,MIN($C525/$E516, $C525-SUM($C519:F519)))</f>
        <v>0</v>
      </c>
      <c r="H519" s="10">
        <f>IF(OR($E516="n/a",G525=0),0,MIN($C525/$E516, $C525-SUM($C519:G519)))</f>
        <v>0</v>
      </c>
      <c r="I519" s="11">
        <f>IF(OR($E516="n/a",H525=0),0,MIN($C525/$E516, $C525-SUM($C519:H519)))</f>
        <v>0</v>
      </c>
      <c r="J519" s="7">
        <f>IF(OR($E516="n/a",I525=0),0,MIN($C525/$E516, $C525-SUM($C519:I519)))</f>
        <v>0</v>
      </c>
      <c r="K519" s="7">
        <f>IF(OR($E516="n/a",J525=0),0,MIN($C525/$E516, $C525-SUM($C519:J519)))</f>
        <v>0</v>
      </c>
      <c r="L519" s="7">
        <f>IF(OR($E516="n/a",K525=0),0,MIN($C525/$E516, $C525-SUM($C519:K519)))</f>
        <v>0</v>
      </c>
      <c r="M519" s="7">
        <f>IF(OR($E516="n/a",L525=0),0,MIN($C525/$E516, $C525-SUM($C519:L519)))</f>
        <v>0</v>
      </c>
      <c r="N519" s="7">
        <f>IF(OR($E516="n/a",M525=0),0,MIN($C525/$E516, $C525-SUM($C519:M519)))</f>
        <v>0</v>
      </c>
      <c r="O519" s="7">
        <f>IF(OR($E516="n/a",N525=0),0,MIN($C525/$E516, $C525-SUM($C519:N519)))</f>
        <v>0</v>
      </c>
      <c r="P519" s="7">
        <f>IF(OR($E516="n/a",O525=0),0,MIN($C525/$E516, $C525-SUM($C519:O519)))</f>
        <v>0</v>
      </c>
      <c r="Q519" s="7">
        <f>IF(OR($E516="n/a",P525=0),0,MIN($C525/$E516, $C525-SUM($C519:P519)))</f>
        <v>0</v>
      </c>
      <c r="R519" s="7">
        <f>IF(OR($E516="n/a",Q525=0),0,MIN($C525/$E516, $C525-SUM($C519:Q519)))</f>
        <v>0</v>
      </c>
      <c r="S519" s="7">
        <f>IF(OR($E516="n/a",R525=0),0,MIN($C525/$E516, $C525-SUM($C519:R519)))</f>
        <v>0</v>
      </c>
      <c r="T519" s="7">
        <f>IF(OR($E516="n/a",S525=0),0,MIN($C525/$E516, $C525-SUM($C519:S519)))</f>
        <v>0</v>
      </c>
      <c r="U519" s="7">
        <f>IF(OR($E516="n/a",T525=0),0,MIN($C525/$E516, $C525-SUM($C519:T519)))</f>
        <v>0</v>
      </c>
      <c r="V519" s="7">
        <f>IF(OR($E516="n/a",U525=0),0,MIN($C525/$E516, $C525-SUM($C519:U519)))</f>
        <v>0</v>
      </c>
      <c r="W519" s="7">
        <f>IF(OR($E516="n/a",V525=0),0,MIN($C525/$E516, $C525-SUM($C519:V519)))</f>
        <v>0</v>
      </c>
      <c r="X519" s="7">
        <f>IF(OR($E516="n/a",W525=0),0,MIN($C525/$E516, $C525-SUM($C519:W519)))</f>
        <v>0</v>
      </c>
      <c r="Y519" s="7">
        <f>IF(OR($E516="n/a",X525=0),0,MIN($C525/$E516, $C525-SUM($C519:X519)))</f>
        <v>0</v>
      </c>
      <c r="Z519" s="7">
        <f>IF(OR($E516="n/a",Y525=0),0,MIN($C525/$E516, $C525-SUM($C519:Y519)))</f>
        <v>0</v>
      </c>
      <c r="AA519" s="7">
        <f>IF(OR($E516="n/a",Z525=0),0,MIN($C525/$E516, $C525-SUM($C519:Z519)))</f>
        <v>0</v>
      </c>
      <c r="AB519" s="7">
        <f>IF(OR($E516="n/a",AA525=0),0,MIN($C525/$E516, $C525-SUM($C519:AA519)))</f>
        <v>0</v>
      </c>
      <c r="AC519" s="7">
        <f>IF(OR($E516="n/a",AB525=0),0,MIN($C525/$E516, $C525-SUM($C519:AB519)))</f>
        <v>0</v>
      </c>
      <c r="AD519" s="7">
        <f>IF(OR($E516="n/a",AC525=0),0,MIN($C525/$E516, $C525-SUM($C519:AC519)))</f>
        <v>0</v>
      </c>
      <c r="AE519" s="7">
        <f>IF(OR($E516="n/a",AD525=0),0,MIN($C525/$E516, $C525-SUM($C519:AD519)))</f>
        <v>0</v>
      </c>
      <c r="AF519" s="7">
        <f>IF(OR($E516="n/a",AE525=0),0,MIN($C525/$E516, $C525-SUM($C519:AE519)))</f>
        <v>0</v>
      </c>
      <c r="AG519" s="7">
        <f>IF(OR($E516="n/a",AF525=0),0,MIN($C525/$E516, $C525-SUM($C519:AF519)))</f>
        <v>0</v>
      </c>
      <c r="AH519" s="7">
        <f>IF(OR($E516="n/a",AG525=0),0,MIN($C525/$E516, $C525-SUM($C519:AG519)))</f>
        <v>0</v>
      </c>
      <c r="AI519" s="7">
        <f>IF(OR($E516="n/a",AH525=0),0,MIN($C525/$E516, $C525-SUM($C519:AH519)))</f>
        <v>0</v>
      </c>
      <c r="AJ519" s="7">
        <f>IF(OR($E516="n/a",AI525=0),0,MIN($C525/$E516, $C525-SUM($C519:AI519)))</f>
        <v>0</v>
      </c>
      <c r="AK519" s="7">
        <f>IF(OR($E516="n/a",AJ525=0),0,MIN($C525/$E516, $C525-SUM($C519:AJ519)))</f>
        <v>0</v>
      </c>
      <c r="AL519" s="7">
        <f>IF(OR($E516="n/a",AK525=0),0,MIN($C525/$E516, $C525-SUM($C519:AK519)))</f>
        <v>0</v>
      </c>
      <c r="AM519" s="7">
        <f>IF(OR($E516="n/a",AL525=0),0,MIN($C525/$E516, $C525-SUM($C519:AL519)))</f>
        <v>0</v>
      </c>
      <c r="AN519" s="7">
        <f>IF(OR($E516="n/a",AM525=0),0,MIN($C525/$E516, $C525-SUM($C519:AM519)))</f>
        <v>0</v>
      </c>
      <c r="AO519" s="7">
        <f>IF(OR($E516="n/a",AN525=0),0,MIN($C525/$E516, $C525-SUM($C519:AN519)))</f>
        <v>0</v>
      </c>
      <c r="AP519" s="7">
        <f>IF(OR($E516="n/a",AO525=0),0,MIN($C525/$E516, $C525-SUM($C519:AO519)))</f>
        <v>0</v>
      </c>
      <c r="AQ519" s="7">
        <f>IF(OR($E516="n/a",AP525=0),0,MIN($C525/$E516, $C525-SUM($C519:AP519)))</f>
        <v>0</v>
      </c>
      <c r="AR519" s="7">
        <f>IF(OR($E516="n/a",AQ525=0),0,MIN($C525/$E516, $C525-SUM($C519:AQ519)))</f>
        <v>0</v>
      </c>
      <c r="AS519" s="7">
        <f>IF(OR($E516="n/a",AR525=0),0,MIN($C525/$E516, $C525-SUM($C519:AR519)))</f>
        <v>0</v>
      </c>
      <c r="AT519" s="7">
        <f>IF(OR($E516="n/a",AS525=0),0,MIN($C525/$E516, $C525-SUM($C519:AS519)))</f>
        <v>0</v>
      </c>
      <c r="AU519" s="7">
        <f>IF(OR($E516="n/a",AT525=0),0,MIN($C525/$E516, $C525-SUM($C519:AT519)))</f>
        <v>0</v>
      </c>
      <c r="AV519" s="7">
        <f>IF(OR($E516="n/a",AU525=0),0,MIN($C525/$E516, $C525-SUM($C519:AU519)))</f>
        <v>0</v>
      </c>
      <c r="AW519" s="7">
        <f>IF(OR($E516="n/a",AV525=0),0,MIN($C525/$E516, $C525-SUM($C519:AV519)))</f>
        <v>0</v>
      </c>
      <c r="AX519" s="7">
        <f>IF(OR($E516="n/a",AW525=0),0,MIN($C525/$E516, $C525-SUM($C519:AW519)))</f>
        <v>0</v>
      </c>
      <c r="AY519" s="7">
        <f>IF(OR($E516="n/a",AX525=0),0,MIN($C525/$E516, $C525-SUM($C519:AX519)))</f>
        <v>0</v>
      </c>
      <c r="AZ519" s="7">
        <f>IF(OR($E516="n/a",AY525=0),0,MIN($C525/$E516, $C525-SUM($C519:AY519)))</f>
        <v>0</v>
      </c>
      <c r="BA519" s="7">
        <f>IF(OR($E516="n/a",AZ525=0),0,MIN($C525/$E516, $C525-SUM($C519:AZ519)))</f>
        <v>0</v>
      </c>
      <c r="BB519" s="7">
        <f>IF(OR($E516="n/a",BA525=0),0,MIN($C525/$E516, $C525-SUM($C519:BA519)))</f>
        <v>0</v>
      </c>
      <c r="BC519" s="7">
        <f>IF(OR($E516="n/a",BB525=0),0,MIN($C525/$E516, $C525-SUM($C519:BB519)))</f>
        <v>0</v>
      </c>
      <c r="BD519" s="7">
        <f>IF(OR($E516="n/a",BC525=0),0,MIN($C525/$E516, $C525-SUM($C519:BC519)))</f>
        <v>0</v>
      </c>
      <c r="BE519" s="7">
        <f>IF(OR($E516="n/a",BD525=0),0,MIN($C525/$E516, $C525-SUM($C519:BD519)))</f>
        <v>0</v>
      </c>
      <c r="BF519" s="7">
        <f>IF(OR($E516="n/a",BE525=0),0,MIN($C525/$E516, $C525-SUM($C519:BE519)))</f>
        <v>0</v>
      </c>
      <c r="BG519" s="7">
        <f>IF(OR($E516="n/a",BF525=0),0,MIN($C525/$E516, $C525-SUM($C519:BF519)))</f>
        <v>0</v>
      </c>
      <c r="BH519" s="7">
        <f>IF(OR($E516="n/a",BG525=0),0,MIN($C525/$E516, $C525-SUM($C519:BG519)))</f>
        <v>0</v>
      </c>
      <c r="BI519" s="7">
        <f>IF(OR($E516="n/a",BH525=0),0,MIN($C525/$E516, $C525-SUM($C519:BH519)))</f>
        <v>0</v>
      </c>
      <c r="BJ519" s="7">
        <f>IF(OR($E516="n/a",BI525=0),0,MIN($C525/$E516, $C525-SUM($C519:BI519)))</f>
        <v>0</v>
      </c>
      <c r="BK519" s="7">
        <f>IF(OR($E516="n/a",BJ525=0),0,MIN($C525/$E516, $C525-SUM($C519:BJ519)))</f>
        <v>0</v>
      </c>
    </row>
    <row r="520" spans="2:63" hidden="1" outlineLevel="1">
      <c r="B520" t="s">
        <v>47</v>
      </c>
      <c r="D520" s="7"/>
      <c r="E520" s="7"/>
      <c r="F520" s="7"/>
      <c r="G520" s="7"/>
      <c r="H520" s="10"/>
      <c r="I520" s="11">
        <f>IF(OR($E516="n/a",H525=0),0,IF($H524&gt;0,(MIN($H524/IF($E516&lt;=5,1,($E516-5)),$H524-SUM($H520:H520))), (MAX($H524/IF($E516&lt;=5,1,($E516-5)),$H524-SUM($H520:H520)))))</f>
        <v>0</v>
      </c>
      <c r="J520" s="11">
        <f>IF(OR($E516="n/a",I525=0),0,IF($H524&gt;0,(MIN($H524/IF($E516&lt;=5,1,($E516-5)),$H524-SUM($H520:I520))), (MAX($H524/IF($E516&lt;=5,1,($E516-5)),$H524-SUM($H520:I520)))))</f>
        <v>0</v>
      </c>
      <c r="K520" s="11">
        <f>IF(OR($E516="n/a",J525=0),0,IF($H524&gt;0,(MIN($H524/IF($E516&lt;=5,1,($E516-5)),$H524-SUM($H520:J520))), (MAX($H524/IF($E516&lt;=5,1,($E516-5)),$H524-SUM($H520:J520)))))</f>
        <v>0</v>
      </c>
      <c r="L520" s="11">
        <f>IF(OR($E516="n/a",K525=0),0,IF($H524&gt;0,(MIN($H524/IF($E516&lt;=5,1,($E516-5)),$H524-SUM($H520:K520))), (MAX($H524/IF($E516&lt;=5,1,($E516-5)),$H524-SUM($H520:K520)))))</f>
        <v>0</v>
      </c>
      <c r="M520" s="11">
        <f>IF(OR($E516="n/a",L525=0),0,IF($H524&gt;0,(MIN($H524/IF($E516&lt;=5,1,($E516-5)),$H524-SUM($H520:L520))), (MAX($H524/IF($E516&lt;=5,1,($E516-5)),$H524-SUM($H520:L520)))))</f>
        <v>0</v>
      </c>
      <c r="N520" s="11">
        <f>IF(OR($E516="n/a",M525=0),0,IF($H524&gt;0,(MIN($H524/IF($E516&lt;=5,1,($E516-5)),$H524-SUM($H520:M520))), (MAX($H524/IF($E516&lt;=5,1,($E516-5)),$H524-SUM($H520:M520)))))</f>
        <v>0</v>
      </c>
      <c r="O520" s="11">
        <f>IF(OR($E516="n/a",N525=0),0,IF($H524&gt;0,(MIN($H524/IF($E516&lt;=5,1,($E516-5)),$H524-SUM($H520:N520))), (MAX($H524/IF($E516&lt;=5,1,($E516-5)),$H524-SUM($H520:N520)))))</f>
        <v>0</v>
      </c>
      <c r="P520" s="11">
        <f>IF(OR($E516="n/a",O525=0),0,IF($H524&gt;0,(MIN($H524/IF($E516&lt;=5,1,($E516-5)),$H524-SUM($H520:O520))), (MAX($H524/IF($E516&lt;=5,1,($E516-5)),$H524-SUM($H520:O520)))))</f>
        <v>0</v>
      </c>
      <c r="Q520" s="11">
        <f>IF(OR($E516="n/a",P525=0),0,IF($H524&gt;0,(MIN($H524/IF($E516&lt;=5,1,($E516-5)),$H524-SUM($H520:P520))), (MAX($H524/IF($E516&lt;=5,1,($E516-5)),$H524-SUM($H520:P520)))))</f>
        <v>0</v>
      </c>
      <c r="R520" s="11">
        <f>IF(OR($E516="n/a",Q525=0),0,IF($H524&gt;0,(MIN($H524/IF($E516&lt;=5,1,($E516-5)),$H524-SUM($H520:Q520))), (MAX($H524/IF($E516&lt;=5,1,($E516-5)),$H524-SUM($H520:Q520)))))</f>
        <v>0</v>
      </c>
      <c r="S520" s="11">
        <f>IF(OR($E516="n/a",R525=0),0,IF($H524&gt;0,(MIN($H524/IF($E516&lt;=5,1,($E516-5)),$H524-SUM($H520:R520))), (MAX($H524/IF($E516&lt;=5,1,($E516-5)),$H524-SUM($H520:R520)))))</f>
        <v>0</v>
      </c>
      <c r="T520" s="11">
        <f>IF(OR($E516="n/a",S525=0),0,IF($H524&gt;0,(MIN($H524/IF($E516&lt;=5,1,($E516-5)),$H524-SUM($H520:S520))), (MAX($H524/IF($E516&lt;=5,1,($E516-5)),$H524-SUM($H520:S520)))))</f>
        <v>0</v>
      </c>
      <c r="U520" s="11">
        <f>IF(OR($E516="n/a",T525=0),0,IF($H524&gt;0,(MIN($H524/IF($E516&lt;=5,1,($E516-5)),$H524-SUM($H520:T520))), (MAX($H524/IF($E516&lt;=5,1,($E516-5)),$H524-SUM($H520:T520)))))</f>
        <v>0</v>
      </c>
      <c r="V520" s="11">
        <f>IF(OR($E516="n/a",U525=0),0,IF($H524&gt;0,(MIN($H524/IF($E516&lt;=5,1,($E516-5)),$H524-SUM($H520:U520))), (MAX($H524/IF($E516&lt;=5,1,($E516-5)),$H524-SUM($H520:U520)))))</f>
        <v>0</v>
      </c>
      <c r="W520" s="11">
        <f>IF(OR($E516="n/a",V525=0),0,IF($H524&gt;0,(MIN($H524/IF($E516&lt;=5,1,($E516-5)),$H524-SUM($H520:V520))), (MAX($H524/IF($E516&lt;=5,1,($E516-5)),$H524-SUM($H520:V520)))))</f>
        <v>0</v>
      </c>
      <c r="X520" s="11">
        <f>IF(OR($E516="n/a",W525=0),0,IF($H524&gt;0,(MIN($H524/IF($E516&lt;=5,1,($E516-5)),$H524-SUM($H520:W520))), (MAX($H524/IF($E516&lt;=5,1,($E516-5)),$H524-SUM($H520:W520)))))</f>
        <v>0</v>
      </c>
      <c r="Y520" s="11">
        <f>IF(OR($E516="n/a",X525=0),0,IF($H524&gt;0,(MIN($H524/IF($E516&lt;=5,1,($E516-5)),$H524-SUM($H520:X520))), (MAX($H524/IF($E516&lt;=5,1,($E516-5)),$H524-SUM($H520:X520)))))</f>
        <v>0</v>
      </c>
      <c r="Z520" s="11">
        <f>IF(OR($E516="n/a",Y525=0),0,IF($H524&gt;0,(MIN($H524/IF($E516&lt;=5,1,($E516-5)),$H524-SUM($H520:Y520))), (MAX($H524/IF($E516&lt;=5,1,($E516-5)),$H524-SUM($H520:Y520)))))</f>
        <v>0</v>
      </c>
      <c r="AA520" s="11">
        <f>IF(OR($E516="n/a",Z525=0),0,IF($H524&gt;0,(MIN($H524/IF($E516&lt;=5,1,($E516-5)),$H524-SUM($H520:Z520))), (MAX($H524/IF($E516&lt;=5,1,($E516-5)),$H524-SUM($H520:Z520)))))</f>
        <v>0</v>
      </c>
      <c r="AB520" s="11">
        <f>IF(OR($E516="n/a",AA525=0),0,IF($H524&gt;0,(MIN($H524/IF($E516&lt;=5,1,($E516-5)),$H524-SUM($H520:AA520))), (MAX($H524/IF($E516&lt;=5,1,($E516-5)),$H524-SUM($H520:AA520)))))</f>
        <v>0</v>
      </c>
      <c r="AC520" s="11">
        <f>IF(OR($E516="n/a",AB525=0),0,IF($H524&gt;0,(MIN($H524/IF($E516&lt;=5,1,($E516-5)),$H524-SUM($H520:AB520))), (MAX($H524/IF($E516&lt;=5,1,($E516-5)),$H524-SUM($H520:AB520)))))</f>
        <v>0</v>
      </c>
      <c r="AD520" s="11">
        <f>IF(OR($E516="n/a",AC525=0),0,IF($H524&gt;0,(MIN($H524/IF($E516&lt;=5,1,($E516-5)),$H524-SUM($H520:AC520))), (MAX($H524/IF($E516&lt;=5,1,($E516-5)),$H524-SUM($H520:AC520)))))</f>
        <v>0</v>
      </c>
      <c r="AE520" s="11">
        <f>IF(OR($E516="n/a",AD525=0),0,IF($H524&gt;0,(MIN($H524/IF($E516&lt;=5,1,($E516-5)),$H524-SUM($H520:AD520))), (MAX($H524/IF($E516&lt;=5,1,($E516-5)),$H524-SUM($H520:AD520)))))</f>
        <v>0</v>
      </c>
      <c r="AF520" s="11">
        <f>IF(OR($E516="n/a",AE525=0),0,IF($H524&gt;0,(MIN($H524/IF($E516&lt;=5,1,($E516-5)),$H524-SUM($H520:AE520))), (MAX($H524/IF($E516&lt;=5,1,($E516-5)),$H524-SUM($H520:AE520)))))</f>
        <v>0</v>
      </c>
      <c r="AG520" s="11">
        <f>IF(OR($E516="n/a",AF525=0),0,IF($H524&gt;0,(MIN($H524/IF($E516&lt;=5,1,($E516-5)),$H524-SUM($H520:AF520))), (MAX($H524/IF($E516&lt;=5,1,($E516-5)),$H524-SUM($H520:AF520)))))</f>
        <v>0</v>
      </c>
      <c r="AH520" s="11">
        <f>IF(OR($E516="n/a",AG525=0),0,IF($H524&gt;0,(MIN($H524/IF($E516&lt;=5,1,($E516-5)),$H524-SUM($H520:AG520))), (MAX($H524/IF($E516&lt;=5,1,($E516-5)),$H524-SUM($H520:AG520)))))</f>
        <v>0</v>
      </c>
      <c r="AI520" s="11">
        <f>IF(OR($E516="n/a",AH525=0),0,IF($H524&gt;0,(MIN($H524/IF($E516&lt;=5,1,($E516-5)),$H524-SUM($H520:AH520))), (MAX($H524/IF($E516&lt;=5,1,($E516-5)),$H524-SUM($H520:AH520)))))</f>
        <v>0</v>
      </c>
      <c r="AJ520" s="11">
        <f>IF(OR($E516="n/a",AI525=0),0,IF($H524&gt;0,(MIN($H524/IF($E516&lt;=5,1,($E516-5)),$H524-SUM($H520:AI520))), (MAX($H524/IF($E516&lt;=5,1,($E516-5)),$H524-SUM($H520:AI520)))))</f>
        <v>0</v>
      </c>
      <c r="AK520" s="11">
        <f>IF(OR($E516="n/a",AJ525=0),0,IF($H524&gt;0,(MIN($H524/IF($E516&lt;=5,1,($E516-5)),$H524-SUM($H520:AJ520))), (MAX($H524/IF($E516&lt;=5,1,($E516-5)),$H524-SUM($H520:AJ520)))))</f>
        <v>0</v>
      </c>
      <c r="AL520" s="11">
        <f>IF(OR($E516="n/a",AK525=0),0,IF($H524&gt;0,(MIN($H524/IF($E516&lt;=5,1,($E516-5)),$H524-SUM($H520:AK520))), (MAX($H524/IF($E516&lt;=5,1,($E516-5)),$H524-SUM($H520:AK520)))))</f>
        <v>0</v>
      </c>
      <c r="AM520" s="11">
        <f>IF(OR($E516="n/a",AL525=0),0,IF($H524&gt;0,(MIN($H524/IF($E516&lt;=5,1,($E516-5)),$H524-SUM($H520:AL520))), (MAX($H524/IF($E516&lt;=5,1,($E516-5)),$H524-SUM($H520:AL520)))))</f>
        <v>0</v>
      </c>
      <c r="AN520" s="11">
        <f>IF(OR($E516="n/a",AM525=0),0,IF($H524&gt;0,(MIN($H524/IF($E516&lt;=5,1,($E516-5)),$H524-SUM($H520:AM520))), (MAX($H524/IF($E516&lt;=5,1,($E516-5)),$H524-SUM($H520:AM520)))))</f>
        <v>0</v>
      </c>
      <c r="AO520" s="11">
        <f>IF(OR($E516="n/a",AN525=0),0,IF($H524&gt;0,(MIN($H524/IF($E516&lt;=5,1,($E516-5)),$H524-SUM($H520:AN520))), (MAX($H524/IF($E516&lt;=5,1,($E516-5)),$H524-SUM($H520:AN520)))))</f>
        <v>0</v>
      </c>
      <c r="AP520" s="11">
        <f>IF(OR($E516="n/a",AO525=0),0,IF($H524&gt;0,(MIN($H524/IF($E516&lt;=5,1,($E516-5)),$H524-SUM($H520:AO520))), (MAX($H524/IF($E516&lt;=5,1,($E516-5)),$H524-SUM($H520:AO520)))))</f>
        <v>0</v>
      </c>
      <c r="AQ520" s="11">
        <f>IF(OR($E516="n/a",AP525=0),0,IF($H524&gt;0,(MIN($H524/IF($E516&lt;=5,1,($E516-5)),$H524-SUM($H520:AP520))), (MAX($H524/IF($E516&lt;=5,1,($E516-5)),$H524-SUM($H520:AP520)))))</f>
        <v>0</v>
      </c>
      <c r="AR520" s="11">
        <f>IF(OR($E516="n/a",AQ525=0),0,IF($H524&gt;0,(MIN($H524/IF($E516&lt;=5,1,($E516-5)),$H524-SUM($H520:AQ520))), (MAX($H524/IF($E516&lt;=5,1,($E516-5)),$H524-SUM($H520:AQ520)))))</f>
        <v>0</v>
      </c>
      <c r="AS520" s="11">
        <f>IF(OR($E516="n/a",AR525=0),0,IF($H524&gt;0,(MIN($H524/IF($E516&lt;=5,1,($E516-5)),$H524-SUM($H520:AR520))), (MAX($H524/IF($E516&lt;=5,1,($E516-5)),$H524-SUM($H520:AR520)))))</f>
        <v>0</v>
      </c>
      <c r="AT520" s="11">
        <f>IF(OR($E516="n/a",AS525=0),0,IF($H524&gt;0,(MIN($H524/IF($E516&lt;=5,1,($E516-5)),$H524-SUM($H520:AS520))), (MAX($H524/IF($E516&lt;=5,1,($E516-5)),$H524-SUM($H520:AS520)))))</f>
        <v>0</v>
      </c>
      <c r="AU520" s="11">
        <f>IF(OR($E516="n/a",AT525=0),0,IF($H524&gt;0,(MIN($H524/IF($E516&lt;=5,1,($E516-5)),$H524-SUM($H520:AT520))), (MAX($H524/IF($E516&lt;=5,1,($E516-5)),$H524-SUM($H520:AT520)))))</f>
        <v>0</v>
      </c>
      <c r="AV520" s="11">
        <f>IF(OR($E516="n/a",AU525=0),0,IF($H524&gt;0,(MIN($H524/IF($E516&lt;=5,1,($E516-5)),$H524-SUM($H520:AU520))), (MAX($H524/IF($E516&lt;=5,1,($E516-5)),$H524-SUM($H520:AU520)))))</f>
        <v>0</v>
      </c>
      <c r="AW520" s="11">
        <f>IF(OR($E516="n/a",AV525=0),0,IF($H524&gt;0,(MIN($H524/IF($E516&lt;=5,1,($E516-5)),$H524-SUM($H520:AV520))), (MAX($H524/IF($E516&lt;=5,1,($E516-5)),$H524-SUM($H520:AV520)))))</f>
        <v>0</v>
      </c>
      <c r="AX520" s="11">
        <f>IF(OR($E516="n/a",AW525=0),0,IF($H524&gt;0,(MIN($H524/IF($E516&lt;=5,1,($E516-5)),$H524-SUM($H520:AW520))), (MAX($H524/IF($E516&lt;=5,1,($E516-5)),$H524-SUM($H520:AW520)))))</f>
        <v>0</v>
      </c>
      <c r="AY520" s="11">
        <f>IF(OR($E516="n/a",AX525=0),0,IF($H524&gt;0,(MIN($H524/IF($E516&lt;=5,1,($E516-5)),$H524-SUM($H520:AX520))), (MAX($H524/IF($E516&lt;=5,1,($E516-5)),$H524-SUM($H520:AX520)))))</f>
        <v>0</v>
      </c>
      <c r="AZ520" s="11">
        <f>IF(OR($E516="n/a",AY525=0),0,IF($H524&gt;0,(MIN($H524/IF($E516&lt;=5,1,($E516-5)),$H524-SUM($H520:AY520))), (MAX($H524/IF($E516&lt;=5,1,($E516-5)),$H524-SUM($H520:AY520)))))</f>
        <v>0</v>
      </c>
      <c r="BA520" s="11">
        <f>IF(OR($E516="n/a",AZ525=0),0,IF($H524&gt;0,(MIN($H524/IF($E516&lt;=5,1,($E516-5)),$H524-SUM($H520:AZ520))), (MAX($H524/IF($E516&lt;=5,1,($E516-5)),$H524-SUM($H520:AZ520)))))</f>
        <v>0</v>
      </c>
      <c r="BB520" s="11">
        <f>IF(OR($E516="n/a",BA525=0),0,IF($H524&gt;0,(MIN($H524/IF($E516&lt;=5,1,($E516-5)),$H524-SUM($H520:BA520))), (MAX($H524/IF($E516&lt;=5,1,($E516-5)),$H524-SUM($H520:BA520)))))</f>
        <v>0</v>
      </c>
      <c r="BC520" s="11">
        <f>IF(OR($E516="n/a",BB525=0),0,IF($H524&gt;0,(MIN($H524/IF($E516&lt;=5,1,($E516-5)),$H524-SUM($H520:BB520))), (MAX($H524/IF($E516&lt;=5,1,($E516-5)),$H524-SUM($H520:BB520)))))</f>
        <v>0</v>
      </c>
      <c r="BD520" s="11">
        <f>IF(OR($E516="n/a",BC525=0),0,IF($H524&gt;0,(MIN($H524/IF($E516&lt;=5,1,($E516-5)),$H524-SUM($H520:BC520))), (MAX($H524/IF($E516&lt;=5,1,($E516-5)),$H524-SUM($H520:BC520)))))</f>
        <v>0</v>
      </c>
      <c r="BE520" s="11">
        <f>IF(OR($E516="n/a",BD525=0),0,IF($H524&gt;0,(MIN($H524/IF($E516&lt;=5,1,($E516-5)),$H524-SUM($H520:BD520))), (MAX($H524/IF($E516&lt;=5,1,($E516-5)),$H524-SUM($H520:BD520)))))</f>
        <v>0</v>
      </c>
      <c r="BF520" s="11">
        <f>IF(OR($E516="n/a",BE525=0),0,IF($H524&gt;0,(MIN($H524/IF($E516&lt;=5,1,($E516-5)),$H524-SUM($H520:BE520))), (MAX($H524/IF($E516&lt;=5,1,($E516-5)),$H524-SUM($H520:BE520)))))</f>
        <v>0</v>
      </c>
      <c r="BG520" s="11">
        <f>IF(OR($E516="n/a",BF525=0),0,IF($H524&gt;0,(MIN($H524/IF($E516&lt;=5,1,($E516-5)),$H524-SUM($H520:BF520))), (MAX($H524/IF($E516&lt;=5,1,($E516-5)),$H524-SUM($H520:BF520)))))</f>
        <v>0</v>
      </c>
      <c r="BH520" s="11">
        <f>IF(OR($E516="n/a",BG525=0),0,IF($H524&gt;0,(MIN($H524/IF($E516&lt;=5,1,($E516-5)),$H524-SUM($H520:BG520))), (MAX($H524/IF($E516&lt;=5,1,($E516-5)),$H524-SUM($H520:BG520)))))</f>
        <v>0</v>
      </c>
      <c r="BI520" s="11">
        <f>IF(OR($E516="n/a",BH525=0),0,IF($H524&gt;0,(MIN($H524/IF($E516&lt;=5,1,($E516-5)),$H524-SUM($H520:BH520))), (MAX($H524/IF($E516&lt;=5,1,($E516-5)),$H524-SUM($H520:BH520)))))</f>
        <v>0</v>
      </c>
      <c r="BJ520" s="11">
        <f>IF(OR($E516="n/a",BI525=0),0,IF($H524&gt;0,(MIN($H524/IF($E516&lt;=5,1,($E516-5)),$H524-SUM($H520:BI520))), (MAX($H524/IF($E516&lt;=5,1,($E516-5)),$H524-SUM($H520:BI520)))))</f>
        <v>0</v>
      </c>
      <c r="BK520" s="11">
        <f>IF(OR($E516="n/a",BJ525=0),0,IF($H524&gt;0,(MIN($H524/IF($E516&lt;=5,1,($E516-5)),$H524-SUM($H520:BJ520))), (MAX($H524/IF($E516&lt;=5,1,($E516-5)),$H524-SUM($H520:BJ520)))))</f>
        <v>0</v>
      </c>
    </row>
    <row r="521" spans="2:63" hidden="1" outlineLevel="1">
      <c r="B521" t="s">
        <v>46</v>
      </c>
      <c r="D521" s="7"/>
      <c r="E521" s="7"/>
      <c r="F521" s="7"/>
      <c r="G521" s="7"/>
      <c r="H521" s="10"/>
      <c r="I521" s="11"/>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row>
    <row r="522" spans="2:63" hidden="1" outlineLevel="1">
      <c r="B522" t="s">
        <v>42</v>
      </c>
      <c r="D522" s="7"/>
      <c r="E522" s="7"/>
      <c r="F522" s="7"/>
      <c r="G522" s="7"/>
      <c r="H522" s="10"/>
      <c r="I522" s="11"/>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row>
    <row r="523" spans="2:63" hidden="1" outlineLevel="1">
      <c r="B523" t="s">
        <v>43</v>
      </c>
      <c r="D523" s="67"/>
      <c r="E523" s="67"/>
      <c r="F523" s="67"/>
      <c r="G523" s="67"/>
      <c r="H523" s="68"/>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row>
    <row r="524" spans="2:63" hidden="1" outlineLevel="1">
      <c r="B524" t="s">
        <v>29</v>
      </c>
      <c r="D524" s="7">
        <f t="shared" ref="D524" si="1398">SUM(D522:D523)</f>
        <v>0</v>
      </c>
      <c r="E524" s="7">
        <f t="shared" ref="E524" si="1399">SUM(E522:E523)</f>
        <v>0</v>
      </c>
      <c r="F524" s="7">
        <f t="shared" ref="F524" si="1400">SUM(F522:F523)</f>
        <v>0</v>
      </c>
      <c r="G524" s="7">
        <f t="shared" ref="G524" si="1401">SUM(G522:G523)</f>
        <v>0</v>
      </c>
      <c r="H524" s="10">
        <f>SUM(H522:H523)</f>
        <v>0</v>
      </c>
      <c r="I524" s="11">
        <f t="shared" ref="I524" si="1402">SUM(I522:I523)</f>
        <v>0</v>
      </c>
      <c r="J524" s="7">
        <f t="shared" ref="J524" si="1403">SUM(J522:J523)</f>
        <v>0</v>
      </c>
      <c r="K524" s="7">
        <f t="shared" ref="K524" si="1404">SUM(K522:K523)</f>
        <v>0</v>
      </c>
      <c r="L524" s="7">
        <f t="shared" ref="L524" si="1405">SUM(L522:L523)</f>
        <v>0</v>
      </c>
      <c r="M524" s="7">
        <f t="shared" ref="M524" si="1406">SUM(M522:M523)</f>
        <v>0</v>
      </c>
      <c r="N524" s="7">
        <f t="shared" ref="N524" si="1407">SUM(N522:N523)</f>
        <v>0</v>
      </c>
      <c r="O524" s="7">
        <f t="shared" ref="O524" si="1408">SUM(O522:O523)</f>
        <v>0</v>
      </c>
      <c r="P524" s="7">
        <f t="shared" ref="P524" si="1409">SUM(P522:P523)</f>
        <v>0</v>
      </c>
      <c r="Q524" s="7">
        <f t="shared" ref="Q524" si="1410">SUM(Q522:Q523)</f>
        <v>0</v>
      </c>
      <c r="R524" s="7">
        <f t="shared" ref="R524" si="1411">SUM(R522:R523)</f>
        <v>0</v>
      </c>
      <c r="S524" s="7">
        <f t="shared" ref="S524" si="1412">SUM(S522:S523)</f>
        <v>0</v>
      </c>
      <c r="T524" s="7">
        <f t="shared" ref="T524" si="1413">SUM(T522:T523)</f>
        <v>0</v>
      </c>
      <c r="U524" s="7">
        <f t="shared" ref="U524" si="1414">SUM(U522:U523)</f>
        <v>0</v>
      </c>
      <c r="V524" s="7">
        <f t="shared" ref="V524" si="1415">SUM(V522:V523)</f>
        <v>0</v>
      </c>
      <c r="W524" s="7">
        <f t="shared" ref="W524" si="1416">SUM(W522:W523)</f>
        <v>0</v>
      </c>
      <c r="X524" s="7">
        <f t="shared" ref="X524" si="1417">SUM(X522:X523)</f>
        <v>0</v>
      </c>
      <c r="Y524" s="7">
        <f t="shared" ref="Y524" si="1418">SUM(Y522:Y523)</f>
        <v>0</v>
      </c>
      <c r="Z524" s="7">
        <f t="shared" ref="Z524" si="1419">SUM(Z522:Z523)</f>
        <v>0</v>
      </c>
      <c r="AA524" s="7">
        <f t="shared" ref="AA524" si="1420">SUM(AA522:AA523)</f>
        <v>0</v>
      </c>
      <c r="AB524" s="7">
        <f t="shared" ref="AB524" si="1421">SUM(AB522:AB523)</f>
        <v>0</v>
      </c>
      <c r="AC524" s="7">
        <f t="shared" ref="AC524" si="1422">SUM(AC522:AC523)</f>
        <v>0</v>
      </c>
      <c r="AD524" s="7">
        <f t="shared" ref="AD524" si="1423">SUM(AD522:AD523)</f>
        <v>0</v>
      </c>
      <c r="AE524" s="7">
        <f t="shared" ref="AE524" si="1424">SUM(AE522:AE523)</f>
        <v>0</v>
      </c>
      <c r="AF524" s="7">
        <f t="shared" ref="AF524" si="1425">SUM(AF522:AF523)</f>
        <v>0</v>
      </c>
      <c r="AG524" s="7">
        <f t="shared" ref="AG524" si="1426">SUM(AG522:AG523)</f>
        <v>0</v>
      </c>
      <c r="AH524" s="7">
        <f t="shared" ref="AH524" si="1427">SUM(AH522:AH523)</f>
        <v>0</v>
      </c>
      <c r="AI524" s="7">
        <f t="shared" ref="AI524" si="1428">SUM(AI522:AI523)</f>
        <v>0</v>
      </c>
      <c r="AJ524" s="7">
        <f t="shared" ref="AJ524" si="1429">SUM(AJ522:AJ523)</f>
        <v>0</v>
      </c>
      <c r="AK524" s="7">
        <f t="shared" ref="AK524" si="1430">SUM(AK522:AK523)</f>
        <v>0</v>
      </c>
      <c r="AL524" s="7">
        <f t="shared" ref="AL524" si="1431">SUM(AL522:AL523)</f>
        <v>0</v>
      </c>
      <c r="AM524" s="7">
        <f t="shared" ref="AM524" si="1432">SUM(AM522:AM523)</f>
        <v>0</v>
      </c>
      <c r="AN524" s="7">
        <f t="shared" ref="AN524" si="1433">SUM(AN522:AN523)</f>
        <v>0</v>
      </c>
      <c r="AO524" s="7">
        <f t="shared" ref="AO524" si="1434">SUM(AO522:AO523)</f>
        <v>0</v>
      </c>
      <c r="AP524" s="7">
        <f t="shared" ref="AP524" si="1435">SUM(AP522:AP523)</f>
        <v>0</v>
      </c>
      <c r="AQ524" s="7">
        <f t="shared" ref="AQ524" si="1436">SUM(AQ522:AQ523)</f>
        <v>0</v>
      </c>
      <c r="AR524" s="7">
        <f t="shared" ref="AR524" si="1437">SUM(AR522:AR523)</f>
        <v>0</v>
      </c>
      <c r="AS524" s="7">
        <f t="shared" ref="AS524" si="1438">SUM(AS522:AS523)</f>
        <v>0</v>
      </c>
      <c r="AT524" s="7">
        <f t="shared" ref="AT524" si="1439">SUM(AT522:AT523)</f>
        <v>0</v>
      </c>
      <c r="AU524" s="7">
        <f t="shared" ref="AU524" si="1440">SUM(AU522:AU523)</f>
        <v>0</v>
      </c>
      <c r="AV524" s="7">
        <f t="shared" ref="AV524" si="1441">SUM(AV522:AV523)</f>
        <v>0</v>
      </c>
      <c r="AW524" s="7">
        <f t="shared" ref="AW524" si="1442">SUM(AW522:AW523)</f>
        <v>0</v>
      </c>
      <c r="AX524" s="7">
        <f t="shared" ref="AX524" si="1443">SUM(AX522:AX523)</f>
        <v>0</v>
      </c>
      <c r="AY524" s="7">
        <f t="shared" ref="AY524" si="1444">SUM(AY522:AY523)</f>
        <v>0</v>
      </c>
      <c r="AZ524" s="7">
        <f t="shared" ref="AZ524" si="1445">SUM(AZ522:AZ523)</f>
        <v>0</v>
      </c>
      <c r="BA524" s="7">
        <f t="shared" ref="BA524" si="1446">SUM(BA522:BA523)</f>
        <v>0</v>
      </c>
      <c r="BB524" s="7">
        <f t="shared" ref="BB524" si="1447">SUM(BB522:BB523)</f>
        <v>0</v>
      </c>
      <c r="BC524" s="7">
        <f t="shared" ref="BC524" si="1448">SUM(BC522:BC523)</f>
        <v>0</v>
      </c>
      <c r="BD524" s="7">
        <f t="shared" ref="BD524" si="1449">SUM(BD522:BD523)</f>
        <v>0</v>
      </c>
      <c r="BE524" s="7">
        <f t="shared" ref="BE524" si="1450">SUM(BE522:BE523)</f>
        <v>0</v>
      </c>
      <c r="BF524" s="7">
        <f t="shared" ref="BF524" si="1451">SUM(BF522:BF523)</f>
        <v>0</v>
      </c>
      <c r="BG524" s="7">
        <f t="shared" ref="BG524" si="1452">SUM(BG522:BG523)</f>
        <v>0</v>
      </c>
      <c r="BH524" s="7">
        <f t="shared" ref="BH524" si="1453">SUM(BH522:BH523)</f>
        <v>0</v>
      </c>
      <c r="BI524" s="7">
        <f t="shared" ref="BI524" si="1454">SUM(BI522:BI523)</f>
        <v>0</v>
      </c>
      <c r="BJ524" s="7">
        <f t="shared" ref="BJ524" si="1455">SUM(BJ522:BJ523)</f>
        <v>0</v>
      </c>
      <c r="BK524" s="7">
        <f t="shared" ref="BK524" si="1456">SUM(BK522:BK523)</f>
        <v>0</v>
      </c>
    </row>
    <row r="525" spans="2:63" hidden="1" outlineLevel="1">
      <c r="B525" t="s">
        <v>44</v>
      </c>
      <c r="C525" s="8">
        <f>D516</f>
        <v>0</v>
      </c>
      <c r="D525" s="7">
        <f>C525-D519-D520+D524</f>
        <v>0</v>
      </c>
      <c r="E525" s="7">
        <f t="shared" ref="E525" si="1457">D525-E519-E520+E524</f>
        <v>0</v>
      </c>
      <c r="F525" s="7">
        <f t="shared" ref="F525" si="1458">E525-F519-F520+F524</f>
        <v>0</v>
      </c>
      <c r="G525" s="7">
        <f t="shared" ref="G525" si="1459">F525-G519-G520+G524</f>
        <v>0</v>
      </c>
      <c r="H525" s="10">
        <f>G525-H519-H520+H524</f>
        <v>0</v>
      </c>
      <c r="I525" s="11">
        <f t="shared" ref="I525" si="1460">H525-I519-I520+I524</f>
        <v>0</v>
      </c>
      <c r="J525" s="7">
        <f t="shared" ref="J525" si="1461">I525-J519-J520+J524</f>
        <v>0</v>
      </c>
      <c r="K525" s="7">
        <f t="shared" ref="K525" si="1462">J525-K519-K520+K524</f>
        <v>0</v>
      </c>
      <c r="L525" s="7">
        <f t="shared" ref="L525" si="1463">K525-L519-L520+L524</f>
        <v>0</v>
      </c>
      <c r="M525" s="7">
        <f t="shared" ref="M525" si="1464">L525-M519-M520+M524</f>
        <v>0</v>
      </c>
      <c r="N525" s="7">
        <f t="shared" ref="N525" si="1465">M525-N519-N520+N524</f>
        <v>0</v>
      </c>
      <c r="O525" s="7">
        <f t="shared" ref="O525" si="1466">N525-O519-O520+O524</f>
        <v>0</v>
      </c>
      <c r="P525" s="7">
        <f t="shared" ref="P525" si="1467">O525-P519-P520+P524</f>
        <v>0</v>
      </c>
      <c r="Q525" s="7">
        <f t="shared" ref="Q525" si="1468">P525-Q519-Q520+Q524</f>
        <v>0</v>
      </c>
      <c r="R525" s="7">
        <f t="shared" ref="R525" si="1469">Q525-R519-R520+R524</f>
        <v>0</v>
      </c>
      <c r="S525" s="7">
        <f t="shared" ref="S525" si="1470">R525-S519-S520+S524</f>
        <v>0</v>
      </c>
      <c r="T525" s="7">
        <f t="shared" ref="T525" si="1471">S525-T519-T520+T524</f>
        <v>0</v>
      </c>
      <c r="U525" s="7">
        <f t="shared" ref="U525" si="1472">T525-U519-U520+U524</f>
        <v>0</v>
      </c>
      <c r="V525" s="7">
        <f t="shared" ref="V525" si="1473">U525-V519-V520+V524</f>
        <v>0</v>
      </c>
      <c r="W525" s="7">
        <f t="shared" ref="W525" si="1474">V525-W519-W520+W524</f>
        <v>0</v>
      </c>
      <c r="X525" s="7">
        <f t="shared" ref="X525" si="1475">W525-X519-X520+X524</f>
        <v>0</v>
      </c>
      <c r="Y525" s="7">
        <f t="shared" ref="Y525" si="1476">X525-Y519-Y520+Y524</f>
        <v>0</v>
      </c>
      <c r="Z525" s="7">
        <f t="shared" ref="Z525" si="1477">Y525-Z519-Z520+Z524</f>
        <v>0</v>
      </c>
      <c r="AA525" s="7">
        <f t="shared" ref="AA525" si="1478">Z525-AA519-AA520+AA524</f>
        <v>0</v>
      </c>
      <c r="AB525" s="7">
        <f t="shared" ref="AB525" si="1479">AA525-AB519-AB520+AB524</f>
        <v>0</v>
      </c>
      <c r="AC525" s="7">
        <f t="shared" ref="AC525" si="1480">AB525-AC519-AC520+AC524</f>
        <v>0</v>
      </c>
      <c r="AD525" s="7">
        <f t="shared" ref="AD525" si="1481">AC525-AD519-AD520+AD524</f>
        <v>0</v>
      </c>
      <c r="AE525" s="7">
        <f t="shared" ref="AE525" si="1482">AD525-AE519-AE520+AE524</f>
        <v>0</v>
      </c>
      <c r="AF525" s="7">
        <f t="shared" ref="AF525" si="1483">AE525-AF519-AF520+AF524</f>
        <v>0</v>
      </c>
      <c r="AG525" s="7">
        <f t="shared" ref="AG525" si="1484">AF525-AG519-AG520+AG524</f>
        <v>0</v>
      </c>
      <c r="AH525" s="7">
        <f t="shared" ref="AH525" si="1485">AG525-AH519-AH520+AH524</f>
        <v>0</v>
      </c>
      <c r="AI525" s="7">
        <f t="shared" ref="AI525" si="1486">AH525-AI519-AI520+AI524</f>
        <v>0</v>
      </c>
      <c r="AJ525" s="7">
        <f t="shared" ref="AJ525" si="1487">AI525-AJ519-AJ520+AJ524</f>
        <v>0</v>
      </c>
      <c r="AK525" s="7">
        <f t="shared" ref="AK525" si="1488">AJ525-AK519-AK520+AK524</f>
        <v>0</v>
      </c>
      <c r="AL525" s="7">
        <f t="shared" ref="AL525" si="1489">AK525-AL519-AL520+AL524</f>
        <v>0</v>
      </c>
      <c r="AM525" s="7">
        <f t="shared" ref="AM525" si="1490">AL525-AM519-AM520+AM524</f>
        <v>0</v>
      </c>
      <c r="AN525" s="7">
        <f t="shared" ref="AN525" si="1491">AM525-AN519-AN520+AN524</f>
        <v>0</v>
      </c>
      <c r="AO525" s="7">
        <f t="shared" ref="AO525" si="1492">AN525-AO519-AO520+AO524</f>
        <v>0</v>
      </c>
      <c r="AP525" s="7">
        <f t="shared" ref="AP525" si="1493">AO525-AP519-AP520+AP524</f>
        <v>0</v>
      </c>
      <c r="AQ525" s="7">
        <f t="shared" ref="AQ525" si="1494">AP525-AQ519-AQ520+AQ524</f>
        <v>0</v>
      </c>
      <c r="AR525" s="7">
        <f t="shared" ref="AR525" si="1495">AQ525-AR519-AR520+AR524</f>
        <v>0</v>
      </c>
      <c r="AS525" s="7">
        <f t="shared" ref="AS525" si="1496">AR525-AS519-AS520+AS524</f>
        <v>0</v>
      </c>
      <c r="AT525" s="7">
        <f t="shared" ref="AT525" si="1497">AS525-AT519-AT520+AT524</f>
        <v>0</v>
      </c>
      <c r="AU525" s="7">
        <f t="shared" ref="AU525" si="1498">AT525-AU519-AU520+AU524</f>
        <v>0</v>
      </c>
      <c r="AV525" s="7">
        <f t="shared" ref="AV525" si="1499">AU525-AV519-AV520+AV524</f>
        <v>0</v>
      </c>
      <c r="AW525" s="7">
        <f t="shared" ref="AW525" si="1500">AV525-AW519-AW520+AW524</f>
        <v>0</v>
      </c>
      <c r="AX525" s="7">
        <f t="shared" ref="AX525" si="1501">AW525-AX519-AX520+AX524</f>
        <v>0</v>
      </c>
      <c r="AY525" s="7">
        <f t="shared" ref="AY525" si="1502">AX525-AY519-AY520+AY524</f>
        <v>0</v>
      </c>
      <c r="AZ525" s="7">
        <f t="shared" ref="AZ525" si="1503">AY525-AZ519-AZ520+AZ524</f>
        <v>0</v>
      </c>
      <c r="BA525" s="7">
        <f t="shared" ref="BA525" si="1504">AZ525-BA519-BA520+BA524</f>
        <v>0</v>
      </c>
      <c r="BB525" s="7">
        <f t="shared" ref="BB525" si="1505">BA525-BB519-BB520+BB524</f>
        <v>0</v>
      </c>
      <c r="BC525" s="7">
        <f t="shared" ref="BC525" si="1506">BB525-BC519-BC520+BC524</f>
        <v>0</v>
      </c>
      <c r="BD525" s="7">
        <f t="shared" ref="BD525" si="1507">BC525-BD519-BD520+BD524</f>
        <v>0</v>
      </c>
      <c r="BE525" s="7">
        <f t="shared" ref="BE525" si="1508">BD525-BE519-BE520+BE524</f>
        <v>0</v>
      </c>
      <c r="BF525" s="7">
        <f t="shared" ref="BF525" si="1509">BE525-BF519-BF520+BF524</f>
        <v>0</v>
      </c>
      <c r="BG525" s="7">
        <f t="shared" ref="BG525" si="1510">BF525-BG519-BG520+BG524</f>
        <v>0</v>
      </c>
      <c r="BH525" s="7">
        <f t="shared" ref="BH525" si="1511">BG525-BH519-BH520+BH524</f>
        <v>0</v>
      </c>
      <c r="BI525" s="7">
        <f t="shared" ref="BI525" si="1512">BH525-BI519-BI520+BI524</f>
        <v>0</v>
      </c>
      <c r="BJ525" s="7">
        <f t="shared" ref="BJ525" si="1513">BI525-BJ519-BJ520+BJ524</f>
        <v>0</v>
      </c>
      <c r="BK525" s="7">
        <f t="shared" ref="BK525" si="1514">BJ525-BK519-BK520+BK524</f>
        <v>0</v>
      </c>
    </row>
    <row r="526" spans="2:63" hidden="1" outlineLevel="1">
      <c r="D526" s="7"/>
      <c r="E526" s="7"/>
      <c r="F526" s="7"/>
      <c r="G526" s="7"/>
      <c r="H526" s="10"/>
      <c r="I526" s="11"/>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row>
    <row r="527" spans="2:63" hidden="1" outlineLevel="1">
      <c r="D527" s="7"/>
      <c r="E527" s="7"/>
      <c r="F527" s="7"/>
      <c r="G527" s="7"/>
      <c r="H527" s="10"/>
      <c r="I527" s="11"/>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row>
    <row r="528" spans="2:63" hidden="1" outlineLevel="1">
      <c r="B528" t="s">
        <v>27</v>
      </c>
      <c r="D528" s="7">
        <f>Inputs!E43*(1+Inputs!E9)^0.5</f>
        <v>0</v>
      </c>
      <c r="E528" s="7">
        <f>Inputs!F43*(1+Inputs!F9)^0.5</f>
        <v>0</v>
      </c>
      <c r="F528" s="7">
        <f>Inputs!G43*(1+Inputs!G9)^0.5</f>
        <v>0</v>
      </c>
      <c r="G528" s="7">
        <f>Inputs!H43*(1+Inputs!H9)^0.5</f>
        <v>0</v>
      </c>
      <c r="H528" s="10">
        <f>Inputs!I43*(1+Inputs!I9)^0.5</f>
        <v>0</v>
      </c>
      <c r="I528" s="11"/>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row>
    <row r="529" spans="2:63" hidden="1" outlineLevel="1">
      <c r="D529" s="7"/>
      <c r="E529" s="7"/>
      <c r="F529" s="7"/>
      <c r="G529" s="7"/>
      <c r="H529" s="10"/>
      <c r="I529" s="11"/>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row>
    <row r="530" spans="2:63" hidden="1" outlineLevel="1">
      <c r="B530" t="s">
        <v>48</v>
      </c>
      <c r="D530" s="7"/>
      <c r="E530" s="7"/>
      <c r="F530" s="7"/>
      <c r="G530" s="7"/>
      <c r="H530" s="10"/>
      <c r="I530" s="11"/>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row>
    <row r="531" spans="2:63" hidden="1" outlineLevel="1">
      <c r="B531" s="14">
        <v>2013</v>
      </c>
      <c r="C531">
        <v>1</v>
      </c>
      <c r="D531" s="7"/>
      <c r="E531" s="7">
        <f>IF($F$516="n/a",0,IF(E$3&lt;=$C531,0,IF(E$3&gt;($F$516+$C531),INDEX($D$528:$W$528,,$C531)-SUM($D531:D531),INDEX($D$528:$W$528,,$C531)/$F$516)))</f>
        <v>0</v>
      </c>
      <c r="F531" s="7">
        <f>IF($F$516="n/a",0,IF(F$3&lt;=$C531,0,IF(F$3&gt;($F$516+$C531),INDEX($D$528:$W$528,,$C531)-SUM($D531:E531),INDEX($D$528:$W$528,,$C531)/$F$516)))</f>
        <v>0</v>
      </c>
      <c r="G531" s="7">
        <f>IF($F$516="n/a",0,IF(G$3&lt;=$C531,0,IF(G$3&gt;($F$516+$C531),INDEX($D$528:$W$528,,$C531)-SUM($D531:F531),INDEX($D$528:$W$528,,$C531)/$F$516)))</f>
        <v>0</v>
      </c>
      <c r="H531" s="10">
        <f>IF($F$516="n/a",0,IF(H$3&lt;=$C531,0,IF(H$3&gt;($F$516+$C531),INDEX($D$528:$W$528,,$C531)-SUM($D531:G531),INDEX($D$528:$W$528,,$C531)/$F$516)))</f>
        <v>0</v>
      </c>
      <c r="I531" s="11">
        <f>IF($F$516="n/a",0,IF(I$3&lt;=$C531,0,IF(I$3&gt;($F$516+$C531),INDEX($D$528:$W$528,,$C531)-SUM($D531:H531),INDEX($D$528:$W$528,,$C531)/$F$516)))</f>
        <v>0</v>
      </c>
      <c r="J531" s="7">
        <f>IF($F$516="n/a",0,IF(J$3&lt;=$C531,0,IF(J$3&gt;($F$516+$C531),INDEX($D$528:$W$528,,$C531)-SUM($D531:I531),INDEX($D$528:$W$528,,$C531)/$F$516)))</f>
        <v>0</v>
      </c>
      <c r="K531" s="7">
        <f>IF($F$516="n/a",0,IF(K$3&lt;=$C531,0,IF(K$3&gt;($F$516+$C531),INDEX($D$528:$W$528,,$C531)-SUM($D531:J531),INDEX($D$528:$W$528,,$C531)/$F$516)))</f>
        <v>0</v>
      </c>
      <c r="L531" s="7">
        <f>IF($F$516="n/a",0,IF(L$3&lt;=$C531,0,IF(L$3&gt;($F$516+$C531),INDEX($D$528:$W$528,,$C531)-SUM($D531:K531),INDEX($D$528:$W$528,,$C531)/$F$516)))</f>
        <v>0</v>
      </c>
      <c r="M531" s="7">
        <f>IF($F$516="n/a",0,IF(M$3&lt;=$C531,0,IF(M$3&gt;($F$516+$C531),INDEX($D$528:$W$528,,$C531)-SUM($D531:L531),INDEX($D$528:$W$528,,$C531)/$F$516)))</f>
        <v>0</v>
      </c>
      <c r="N531" s="7">
        <f>IF($F$516="n/a",0,IF(N$3&lt;=$C531,0,IF(N$3&gt;($F$516+$C531),INDEX($D$528:$W$528,,$C531)-SUM($D531:M531),INDEX($D$528:$W$528,,$C531)/$F$516)))</f>
        <v>0</v>
      </c>
      <c r="O531" s="7">
        <f>IF($F$516="n/a",0,IF(O$3&lt;=$C531,0,IF(O$3&gt;($F$516+$C531),INDEX($D$528:$W$528,,$C531)-SUM($D531:N531),INDEX($D$528:$W$528,,$C531)/$F$516)))</f>
        <v>0</v>
      </c>
      <c r="P531" s="7">
        <f>IF($F$516="n/a",0,IF(P$3&lt;=$C531,0,IF(P$3&gt;($F$516+$C531),INDEX($D$528:$W$528,,$C531)-SUM($D531:O531),INDEX($D$528:$W$528,,$C531)/$F$516)))</f>
        <v>0</v>
      </c>
      <c r="Q531" s="7">
        <f>IF($F$516="n/a",0,IF(Q$3&lt;=$C531,0,IF(Q$3&gt;($F$516+$C531),INDEX($D$528:$W$528,,$C531)-SUM($D531:P531),INDEX($D$528:$W$528,,$C531)/$F$516)))</f>
        <v>0</v>
      </c>
      <c r="R531" s="7">
        <f>IF($F$516="n/a",0,IF(R$3&lt;=$C531,0,IF(R$3&gt;($F$516+$C531),INDEX($D$528:$W$528,,$C531)-SUM($D531:Q531),INDEX($D$528:$W$528,,$C531)/$F$516)))</f>
        <v>0</v>
      </c>
      <c r="S531" s="7">
        <f>IF($F$516="n/a",0,IF(S$3&lt;=$C531,0,IF(S$3&gt;($F$516+$C531),INDEX($D$528:$W$528,,$C531)-SUM($D531:R531),INDEX($D$528:$W$528,,$C531)/$F$516)))</f>
        <v>0</v>
      </c>
      <c r="T531" s="7">
        <f>IF($F$516="n/a",0,IF(T$3&lt;=$C531,0,IF(T$3&gt;($F$516+$C531),INDEX($D$528:$W$528,,$C531)-SUM($D531:S531),INDEX($D$528:$W$528,,$C531)/$F$516)))</f>
        <v>0</v>
      </c>
      <c r="U531" s="7">
        <f>IF($F$516="n/a",0,IF(U$3&lt;=$C531,0,IF(U$3&gt;($F$516+$C531),INDEX($D$528:$W$528,,$C531)-SUM($D531:T531),INDEX($D$528:$W$528,,$C531)/$F$516)))</f>
        <v>0</v>
      </c>
      <c r="V531" s="7">
        <f>IF($F$516="n/a",0,IF(V$3&lt;=$C531,0,IF(V$3&gt;($F$516+$C531),INDEX($D$528:$W$528,,$C531)-SUM($D531:U531),INDEX($D$528:$W$528,,$C531)/$F$516)))</f>
        <v>0</v>
      </c>
      <c r="W531" s="7">
        <f>IF($F$516="n/a",0,IF(W$3&lt;=$C531,0,IF(W$3&gt;($F$516+$C531),INDEX($D$528:$W$528,,$C531)-SUM($D531:V531),INDEX($D$528:$W$528,,$C531)/$F$516)))</f>
        <v>0</v>
      </c>
      <c r="X531" s="7">
        <f>IF($F$516="n/a",0,IF(X$3&lt;=$C531,0,IF(X$3&gt;($F$516+$C531),INDEX($D$528:$W$528,,$C531)-SUM($D531:W531),INDEX($D$528:$W$528,,$C531)/$F$516)))</f>
        <v>0</v>
      </c>
      <c r="Y531" s="7">
        <f>IF($F$516="n/a",0,IF(Y$3&lt;=$C531,0,IF(Y$3&gt;($F$516+$C531),INDEX($D$528:$W$528,,$C531)-SUM($D531:X531),INDEX($D$528:$W$528,,$C531)/$F$516)))</f>
        <v>0</v>
      </c>
      <c r="Z531" s="7">
        <f>IF($F$516="n/a",0,IF(Z$3&lt;=$C531,0,IF(Z$3&gt;($F$516+$C531),INDEX($D$528:$W$528,,$C531)-SUM($D531:Y531),INDEX($D$528:$W$528,,$C531)/$F$516)))</f>
        <v>0</v>
      </c>
      <c r="AA531" s="7">
        <f>IF($F$516="n/a",0,IF(AA$3&lt;=$C531,0,IF(AA$3&gt;($F$516+$C531),INDEX($D$528:$W$528,,$C531)-SUM($D531:Z531),INDEX($D$528:$W$528,,$C531)/$F$516)))</f>
        <v>0</v>
      </c>
      <c r="AB531" s="7">
        <f>IF($F$516="n/a",0,IF(AB$3&lt;=$C531,0,IF(AB$3&gt;($F$516+$C531),INDEX($D$528:$W$528,,$C531)-SUM($D531:AA531),INDEX($D$528:$W$528,,$C531)/$F$516)))</f>
        <v>0</v>
      </c>
      <c r="AC531" s="7">
        <f>IF($F$516="n/a",0,IF(AC$3&lt;=$C531,0,IF(AC$3&gt;($F$516+$C531),INDEX($D$528:$W$528,,$C531)-SUM($D531:AB531),INDEX($D$528:$W$528,,$C531)/$F$516)))</f>
        <v>0</v>
      </c>
      <c r="AD531" s="7">
        <f>IF($F$516="n/a",0,IF(AD$3&lt;=$C531,0,IF(AD$3&gt;($F$516+$C531),INDEX($D$528:$W$528,,$C531)-SUM($D531:AC531),INDEX($D$528:$W$528,,$C531)/$F$516)))</f>
        <v>0</v>
      </c>
      <c r="AE531" s="7">
        <f>IF($F$516="n/a",0,IF(AE$3&lt;=$C531,0,IF(AE$3&gt;($F$516+$C531),INDEX($D$528:$W$528,,$C531)-SUM($D531:AD531),INDEX($D$528:$W$528,,$C531)/$F$516)))</f>
        <v>0</v>
      </c>
      <c r="AF531" s="7">
        <f>IF($F$516="n/a",0,IF(AF$3&lt;=$C531,0,IF(AF$3&gt;($F$516+$C531),INDEX($D$528:$W$528,,$C531)-SUM($D531:AE531),INDEX($D$528:$W$528,,$C531)/$F$516)))</f>
        <v>0</v>
      </c>
      <c r="AG531" s="7">
        <f>IF($F$516="n/a",0,IF(AG$3&lt;=$C531,0,IF(AG$3&gt;($F$516+$C531),INDEX($D$528:$W$528,,$C531)-SUM($D531:AF531),INDEX($D$528:$W$528,,$C531)/$F$516)))</f>
        <v>0</v>
      </c>
      <c r="AH531" s="7">
        <f>IF($F$516="n/a",0,IF(AH$3&lt;=$C531,0,IF(AH$3&gt;($F$516+$C531),INDEX($D$528:$W$528,,$C531)-SUM($D531:AG531),INDEX($D$528:$W$528,,$C531)/$F$516)))</f>
        <v>0</v>
      </c>
      <c r="AI531" s="7">
        <f>IF($F$516="n/a",0,IF(AI$3&lt;=$C531,0,IF(AI$3&gt;($F$516+$C531),INDEX($D$528:$W$528,,$C531)-SUM($D531:AH531),INDEX($D$528:$W$528,,$C531)/$F$516)))</f>
        <v>0</v>
      </c>
      <c r="AJ531" s="7">
        <f>IF($F$516="n/a",0,IF(AJ$3&lt;=$C531,0,IF(AJ$3&gt;($F$516+$C531),INDEX($D$528:$W$528,,$C531)-SUM($D531:AI531),INDEX($D$528:$W$528,,$C531)/$F$516)))</f>
        <v>0</v>
      </c>
      <c r="AK531" s="7">
        <f>IF($F$516="n/a",0,IF(AK$3&lt;=$C531,0,IF(AK$3&gt;($F$516+$C531),INDEX($D$528:$W$528,,$C531)-SUM($D531:AJ531),INDEX($D$528:$W$528,,$C531)/$F$516)))</f>
        <v>0</v>
      </c>
      <c r="AL531" s="7">
        <f>IF($F$516="n/a",0,IF(AL$3&lt;=$C531,0,IF(AL$3&gt;($F$516+$C531),INDEX($D$528:$W$528,,$C531)-SUM($D531:AK531),INDEX($D$528:$W$528,,$C531)/$F$516)))</f>
        <v>0</v>
      </c>
      <c r="AM531" s="7">
        <f>IF($F$516="n/a",0,IF(AM$3&lt;=$C531,0,IF(AM$3&gt;($F$516+$C531),INDEX($D$528:$W$528,,$C531)-SUM($D531:AL531),INDEX($D$528:$W$528,,$C531)/$F$516)))</f>
        <v>0</v>
      </c>
      <c r="AN531" s="7">
        <f>IF($F$516="n/a",0,IF(AN$3&lt;=$C531,0,IF(AN$3&gt;($F$516+$C531),INDEX($D$528:$W$528,,$C531)-SUM($D531:AM531),INDEX($D$528:$W$528,,$C531)/$F$516)))</f>
        <v>0</v>
      </c>
      <c r="AO531" s="7">
        <f>IF($F$516="n/a",0,IF(AO$3&lt;=$C531,0,IF(AO$3&gt;($F$516+$C531),INDEX($D$528:$W$528,,$C531)-SUM($D531:AN531),INDEX($D$528:$W$528,,$C531)/$F$516)))</f>
        <v>0</v>
      </c>
      <c r="AP531" s="7">
        <f>IF($F$516="n/a",0,IF(AP$3&lt;=$C531,0,IF(AP$3&gt;($F$516+$C531),INDEX($D$528:$W$528,,$C531)-SUM($D531:AO531),INDEX($D$528:$W$528,,$C531)/$F$516)))</f>
        <v>0</v>
      </c>
      <c r="AQ531" s="7">
        <f>IF($F$516="n/a",0,IF(AQ$3&lt;=$C531,0,IF(AQ$3&gt;($F$516+$C531),INDEX($D$528:$W$528,,$C531)-SUM($D531:AP531),INDEX($D$528:$W$528,,$C531)/$F$516)))</f>
        <v>0</v>
      </c>
      <c r="AR531" s="7">
        <f>IF($F$516="n/a",0,IF(AR$3&lt;=$C531,0,IF(AR$3&gt;($F$516+$C531),INDEX($D$528:$W$528,,$C531)-SUM($D531:AQ531),INDEX($D$528:$W$528,,$C531)/$F$516)))</f>
        <v>0</v>
      </c>
      <c r="AS531" s="7">
        <f>IF($F$516="n/a",0,IF(AS$3&lt;=$C531,0,IF(AS$3&gt;($F$516+$C531),INDEX($D$528:$W$528,,$C531)-SUM($D531:AR531),INDEX($D$528:$W$528,,$C531)/$F$516)))</f>
        <v>0</v>
      </c>
      <c r="AT531" s="7">
        <f>IF($F$516="n/a",0,IF(AT$3&lt;=$C531,0,IF(AT$3&gt;($F$516+$C531),INDEX($D$528:$W$528,,$C531)-SUM($D531:AS531),INDEX($D$528:$W$528,,$C531)/$F$516)))</f>
        <v>0</v>
      </c>
      <c r="AU531" s="7">
        <f>IF($F$516="n/a",0,IF(AU$3&lt;=$C531,0,IF(AU$3&gt;($F$516+$C531),INDEX($D$528:$W$528,,$C531)-SUM($D531:AT531),INDEX($D$528:$W$528,,$C531)/$F$516)))</f>
        <v>0</v>
      </c>
      <c r="AV531" s="7">
        <f>IF($F$516="n/a",0,IF(AV$3&lt;=$C531,0,IF(AV$3&gt;($F$516+$C531),INDEX($D$528:$W$528,,$C531)-SUM($D531:AU531),INDEX($D$528:$W$528,,$C531)/$F$516)))</f>
        <v>0</v>
      </c>
      <c r="AW531" s="7">
        <f>IF($F$516="n/a",0,IF(AW$3&lt;=$C531,0,IF(AW$3&gt;($F$516+$C531),INDEX($D$528:$W$528,,$C531)-SUM($D531:AV531),INDEX($D$528:$W$528,,$C531)/$F$516)))</f>
        <v>0</v>
      </c>
      <c r="AX531" s="7">
        <f>IF($F$516="n/a",0,IF(AX$3&lt;=$C531,0,IF(AX$3&gt;($F$516+$C531),INDEX($D$528:$W$528,,$C531)-SUM($D531:AW531),INDEX($D$528:$W$528,,$C531)/$F$516)))</f>
        <v>0</v>
      </c>
      <c r="AY531" s="7">
        <f>IF($F$516="n/a",0,IF(AY$3&lt;=$C531,0,IF(AY$3&gt;($F$516+$C531),INDEX($D$528:$W$528,,$C531)-SUM($D531:AX531),INDEX($D$528:$W$528,,$C531)/$F$516)))</f>
        <v>0</v>
      </c>
      <c r="AZ531" s="7">
        <f>IF($F$516="n/a",0,IF(AZ$3&lt;=$C531,0,IF(AZ$3&gt;($F$516+$C531),INDEX($D$528:$W$528,,$C531)-SUM($D531:AY531),INDEX($D$528:$W$528,,$C531)/$F$516)))</f>
        <v>0</v>
      </c>
      <c r="BA531" s="7">
        <f>IF($F$516="n/a",0,IF(BA$3&lt;=$C531,0,IF(BA$3&gt;($F$516+$C531),INDEX($D$528:$W$528,,$C531)-SUM($D531:AZ531),INDEX($D$528:$W$528,,$C531)/$F$516)))</f>
        <v>0</v>
      </c>
      <c r="BB531" s="7">
        <f>IF($F$516="n/a",0,IF(BB$3&lt;=$C531,0,IF(BB$3&gt;($F$516+$C531),INDEX($D$528:$W$528,,$C531)-SUM($D531:BA531),INDEX($D$528:$W$528,,$C531)/$F$516)))</f>
        <v>0</v>
      </c>
      <c r="BC531" s="7">
        <f>IF($F$516="n/a",0,IF(BC$3&lt;=$C531,0,IF(BC$3&gt;($F$516+$C531),INDEX($D$528:$W$528,,$C531)-SUM($D531:BB531),INDEX($D$528:$W$528,,$C531)/$F$516)))</f>
        <v>0</v>
      </c>
      <c r="BD531" s="7">
        <f>IF($F$516="n/a",0,IF(BD$3&lt;=$C531,0,IF(BD$3&gt;($F$516+$C531),INDEX($D$528:$W$528,,$C531)-SUM($D531:BC531),INDEX($D$528:$W$528,,$C531)/$F$516)))</f>
        <v>0</v>
      </c>
      <c r="BE531" s="7">
        <f>IF($F$516="n/a",0,IF(BE$3&lt;=$C531,0,IF(BE$3&gt;($F$516+$C531),INDEX($D$528:$W$528,,$C531)-SUM($D531:BD531),INDEX($D$528:$W$528,,$C531)/$F$516)))</f>
        <v>0</v>
      </c>
      <c r="BF531" s="7">
        <f>IF($F$516="n/a",0,IF(BF$3&lt;=$C531,0,IF(BF$3&gt;($F$516+$C531),INDEX($D$528:$W$528,,$C531)-SUM($D531:BE531),INDEX($D$528:$W$528,,$C531)/$F$516)))</f>
        <v>0</v>
      </c>
      <c r="BG531" s="7">
        <f>IF($F$516="n/a",0,IF(BG$3&lt;=$C531,0,IF(BG$3&gt;($F$516+$C531),INDEX($D$528:$W$528,,$C531)-SUM($D531:BF531),INDEX($D$528:$W$528,,$C531)/$F$516)))</f>
        <v>0</v>
      </c>
      <c r="BH531" s="7">
        <f>IF($F$516="n/a",0,IF(BH$3&lt;=$C531,0,IF(BH$3&gt;($F$516+$C531),INDEX($D$528:$W$528,,$C531)-SUM($D531:BG531),INDEX($D$528:$W$528,,$C531)/$F$516)))</f>
        <v>0</v>
      </c>
      <c r="BI531" s="7">
        <f>IF($F$516="n/a",0,IF(BI$3&lt;=$C531,0,IF(BI$3&gt;($F$516+$C531),INDEX($D$528:$W$528,,$C531)-SUM($D531:BH531),INDEX($D$528:$W$528,,$C531)/$F$516)))</f>
        <v>0</v>
      </c>
      <c r="BJ531" s="7">
        <f>IF($F$516="n/a",0,IF(BJ$3&lt;=$C531,0,IF(BJ$3&gt;($F$516+$C531),INDEX($D$528:$W$528,,$C531)-SUM($D531:BI531),INDEX($D$528:$W$528,,$C531)/$F$516)))</f>
        <v>0</v>
      </c>
      <c r="BK531" s="7">
        <f>IF($F$516="n/a",0,IF(BK$3&lt;=$C531,0,IF(BK$3&gt;($F$516+$C531),INDEX($D$528:$W$528,,$C531)-SUM($D531:BJ531),INDEX($D$528:$W$528,,$C531)/$F$516)))</f>
        <v>0</v>
      </c>
    </row>
    <row r="532" spans="2:63" hidden="1" outlineLevel="1">
      <c r="B532" s="14">
        <v>2014</v>
      </c>
      <c r="C532">
        <v>2</v>
      </c>
      <c r="D532" s="7"/>
      <c r="E532" s="7">
        <f>IF($F$516="n/a",0,IF(E$3&lt;=$C532,0,IF(E$3&gt;($F$516+$C532),INDEX($D$528:$W$528,,$C532)-SUM($D532:D532),INDEX($D$528:$W$528,,$C532)/$F$516)))</f>
        <v>0</v>
      </c>
      <c r="F532" s="7">
        <f>IF($F$516="n/a",0,IF(F$3&lt;=$C532,0,IF(F$3&gt;($F$516+$C532),INDEX($D$528:$W$528,,$C532)-SUM($D532:E532),INDEX($D$528:$W$528,,$C532)/$F$516)))</f>
        <v>0</v>
      </c>
      <c r="G532" s="7">
        <f>IF($F$516="n/a",0,IF(G$3&lt;=$C532,0,IF(G$3&gt;($F$516+$C532),INDEX($D$528:$W$528,,$C532)-SUM($D532:F532),INDEX($D$528:$W$528,,$C532)/$F$516)))</f>
        <v>0</v>
      </c>
      <c r="H532" s="10">
        <f>IF($F$516="n/a",0,IF(H$3&lt;=$C532,0,IF(H$3&gt;($F$516+$C532),INDEX($D$528:$W$528,,$C532)-SUM($D532:G532),INDEX($D$528:$W$528,,$C532)/$F$516)))</f>
        <v>0</v>
      </c>
      <c r="I532" s="11">
        <f>IF($F$516="n/a",0,IF(I$3&lt;=$C532,0,IF(I$3&gt;($F$516+$C532),INDEX($D$528:$W$528,,$C532)-SUM($D532:H532),INDEX($D$528:$W$528,,$C532)/$F$516)))</f>
        <v>0</v>
      </c>
      <c r="J532" s="7">
        <f>IF($F$516="n/a",0,IF(J$3&lt;=$C532,0,IF(J$3&gt;($F$516+$C532),INDEX($D$528:$W$528,,$C532)-SUM($D532:I532),INDEX($D$528:$W$528,,$C532)/$F$516)))</f>
        <v>0</v>
      </c>
      <c r="K532" s="7">
        <f>IF($F$516="n/a",0,IF(K$3&lt;=$C532,0,IF(K$3&gt;($F$516+$C532),INDEX($D$528:$W$528,,$C532)-SUM($D532:J532),INDEX($D$528:$W$528,,$C532)/$F$516)))</f>
        <v>0</v>
      </c>
      <c r="L532" s="7">
        <f>IF($F$516="n/a",0,IF(L$3&lt;=$C532,0,IF(L$3&gt;($F$516+$C532),INDEX($D$528:$W$528,,$C532)-SUM($D532:K532),INDEX($D$528:$W$528,,$C532)/$F$516)))</f>
        <v>0</v>
      </c>
      <c r="M532" s="7">
        <f>IF($F$516="n/a",0,IF(M$3&lt;=$C532,0,IF(M$3&gt;($F$516+$C532),INDEX($D$528:$W$528,,$C532)-SUM($D532:L532),INDEX($D$528:$W$528,,$C532)/$F$516)))</f>
        <v>0</v>
      </c>
      <c r="N532" s="7">
        <f>IF($F$516="n/a",0,IF(N$3&lt;=$C532,0,IF(N$3&gt;($F$516+$C532),INDEX($D$528:$W$528,,$C532)-SUM($D532:M532),INDEX($D$528:$W$528,,$C532)/$F$516)))</f>
        <v>0</v>
      </c>
      <c r="O532" s="7">
        <f>IF($F$516="n/a",0,IF(O$3&lt;=$C532,0,IF(O$3&gt;($F$516+$C532),INDEX($D$528:$W$528,,$C532)-SUM($D532:N532),INDEX($D$528:$W$528,,$C532)/$F$516)))</f>
        <v>0</v>
      </c>
      <c r="P532" s="7">
        <f>IF($F$516="n/a",0,IF(P$3&lt;=$C532,0,IF(P$3&gt;($F$516+$C532),INDEX($D$528:$W$528,,$C532)-SUM($D532:O532),INDEX($D$528:$W$528,,$C532)/$F$516)))</f>
        <v>0</v>
      </c>
      <c r="Q532" s="7">
        <f>IF($F$516="n/a",0,IF(Q$3&lt;=$C532,0,IF(Q$3&gt;($F$516+$C532),INDEX($D$528:$W$528,,$C532)-SUM($D532:P532),INDEX($D$528:$W$528,,$C532)/$F$516)))</f>
        <v>0</v>
      </c>
      <c r="R532" s="7">
        <f>IF($F$516="n/a",0,IF(R$3&lt;=$C532,0,IF(R$3&gt;($F$516+$C532),INDEX($D$528:$W$528,,$C532)-SUM($D532:Q532),INDEX($D$528:$W$528,,$C532)/$F$516)))</f>
        <v>0</v>
      </c>
      <c r="S532" s="7">
        <f>IF($F$516="n/a",0,IF(S$3&lt;=$C532,0,IF(S$3&gt;($F$516+$C532),INDEX($D$528:$W$528,,$C532)-SUM($D532:R532),INDEX($D$528:$W$528,,$C532)/$F$516)))</f>
        <v>0</v>
      </c>
      <c r="T532" s="7">
        <f>IF($F$516="n/a",0,IF(T$3&lt;=$C532,0,IF(T$3&gt;($F$516+$C532),INDEX($D$528:$W$528,,$C532)-SUM($D532:S532),INDEX($D$528:$W$528,,$C532)/$F$516)))</f>
        <v>0</v>
      </c>
      <c r="U532" s="7">
        <f>IF($F$516="n/a",0,IF(U$3&lt;=$C532,0,IF(U$3&gt;($F$516+$C532),INDEX($D$528:$W$528,,$C532)-SUM($D532:T532),INDEX($D$528:$W$528,,$C532)/$F$516)))</f>
        <v>0</v>
      </c>
      <c r="V532" s="7">
        <f>IF($F$516="n/a",0,IF(V$3&lt;=$C532,0,IF(V$3&gt;($F$516+$C532),INDEX($D$528:$W$528,,$C532)-SUM($D532:U532),INDEX($D$528:$W$528,,$C532)/$F$516)))</f>
        <v>0</v>
      </c>
      <c r="W532" s="7">
        <f>IF($F$516="n/a",0,IF(W$3&lt;=$C532,0,IF(W$3&gt;($F$516+$C532),INDEX($D$528:$W$528,,$C532)-SUM($D532:V532),INDEX($D$528:$W$528,,$C532)/$F$516)))</f>
        <v>0</v>
      </c>
      <c r="X532" s="7">
        <f>IF($F$516="n/a",0,IF(X$3&lt;=$C532,0,IF(X$3&gt;($F$516+$C532),INDEX($D$528:$W$528,,$C532)-SUM($D532:W532),INDEX($D$528:$W$528,,$C532)/$F$516)))</f>
        <v>0</v>
      </c>
      <c r="Y532" s="7">
        <f>IF($F$516="n/a",0,IF(Y$3&lt;=$C532,0,IF(Y$3&gt;($F$516+$C532),INDEX($D$528:$W$528,,$C532)-SUM($D532:X532),INDEX($D$528:$W$528,,$C532)/$F$516)))</f>
        <v>0</v>
      </c>
      <c r="Z532" s="7">
        <f>IF($F$516="n/a",0,IF(Z$3&lt;=$C532,0,IF(Z$3&gt;($F$516+$C532),INDEX($D$528:$W$528,,$C532)-SUM($D532:Y532),INDEX($D$528:$W$528,,$C532)/$F$516)))</f>
        <v>0</v>
      </c>
      <c r="AA532" s="7">
        <f>IF($F$516="n/a",0,IF(AA$3&lt;=$C532,0,IF(AA$3&gt;($F$516+$C532),INDEX($D$528:$W$528,,$C532)-SUM($D532:Z532),INDEX($D$528:$W$528,,$C532)/$F$516)))</f>
        <v>0</v>
      </c>
      <c r="AB532" s="7">
        <f>IF($F$516="n/a",0,IF(AB$3&lt;=$C532,0,IF(AB$3&gt;($F$516+$C532),INDEX($D$528:$W$528,,$C532)-SUM($D532:AA532),INDEX($D$528:$W$528,,$C532)/$F$516)))</f>
        <v>0</v>
      </c>
      <c r="AC532" s="7">
        <f>IF($F$516="n/a",0,IF(AC$3&lt;=$C532,0,IF(AC$3&gt;($F$516+$C532),INDEX($D$528:$W$528,,$C532)-SUM($D532:AB532),INDEX($D$528:$W$528,,$C532)/$F$516)))</f>
        <v>0</v>
      </c>
      <c r="AD532" s="7">
        <f>IF($F$516="n/a",0,IF(AD$3&lt;=$C532,0,IF(AD$3&gt;($F$516+$C532),INDEX($D$528:$W$528,,$C532)-SUM($D532:AC532),INDEX($D$528:$W$528,,$C532)/$F$516)))</f>
        <v>0</v>
      </c>
      <c r="AE532" s="7">
        <f>IF($F$516="n/a",0,IF(AE$3&lt;=$C532,0,IF(AE$3&gt;($F$516+$C532),INDEX($D$528:$W$528,,$C532)-SUM($D532:AD532),INDEX($D$528:$W$528,,$C532)/$F$516)))</f>
        <v>0</v>
      </c>
      <c r="AF532" s="7">
        <f>IF($F$516="n/a",0,IF(AF$3&lt;=$C532,0,IF(AF$3&gt;($F$516+$C532),INDEX($D$528:$W$528,,$C532)-SUM($D532:AE532),INDEX($D$528:$W$528,,$C532)/$F$516)))</f>
        <v>0</v>
      </c>
      <c r="AG532" s="7">
        <f>IF($F$516="n/a",0,IF(AG$3&lt;=$C532,0,IF(AG$3&gt;($F$516+$C532),INDEX($D$528:$W$528,,$C532)-SUM($D532:AF532),INDEX($D$528:$W$528,,$C532)/$F$516)))</f>
        <v>0</v>
      </c>
      <c r="AH532" s="7">
        <f>IF($F$516="n/a",0,IF(AH$3&lt;=$C532,0,IF(AH$3&gt;($F$516+$C532),INDEX($D$528:$W$528,,$C532)-SUM($D532:AG532),INDEX($D$528:$W$528,,$C532)/$F$516)))</f>
        <v>0</v>
      </c>
      <c r="AI532" s="7">
        <f>IF($F$516="n/a",0,IF(AI$3&lt;=$C532,0,IF(AI$3&gt;($F$516+$C532),INDEX($D$528:$W$528,,$C532)-SUM($D532:AH532),INDEX($D$528:$W$528,,$C532)/$F$516)))</f>
        <v>0</v>
      </c>
      <c r="AJ532" s="7">
        <f>IF($F$516="n/a",0,IF(AJ$3&lt;=$C532,0,IF(AJ$3&gt;($F$516+$C532),INDEX($D$528:$W$528,,$C532)-SUM($D532:AI532),INDEX($D$528:$W$528,,$C532)/$F$516)))</f>
        <v>0</v>
      </c>
      <c r="AK532" s="7">
        <f>IF($F$516="n/a",0,IF(AK$3&lt;=$C532,0,IF(AK$3&gt;($F$516+$C532),INDEX($D$528:$W$528,,$C532)-SUM($D532:AJ532),INDEX($D$528:$W$528,,$C532)/$F$516)))</f>
        <v>0</v>
      </c>
      <c r="AL532" s="7">
        <f>IF($F$516="n/a",0,IF(AL$3&lt;=$C532,0,IF(AL$3&gt;($F$516+$C532),INDEX($D$528:$W$528,,$C532)-SUM($D532:AK532),INDEX($D$528:$W$528,,$C532)/$F$516)))</f>
        <v>0</v>
      </c>
      <c r="AM532" s="7">
        <f>IF($F$516="n/a",0,IF(AM$3&lt;=$C532,0,IF(AM$3&gt;($F$516+$C532),INDEX($D$528:$W$528,,$C532)-SUM($D532:AL532),INDEX($D$528:$W$528,,$C532)/$F$516)))</f>
        <v>0</v>
      </c>
      <c r="AN532" s="7">
        <f>IF($F$516="n/a",0,IF(AN$3&lt;=$C532,0,IF(AN$3&gt;($F$516+$C532),INDEX($D$528:$W$528,,$C532)-SUM($D532:AM532),INDEX($D$528:$W$528,,$C532)/$F$516)))</f>
        <v>0</v>
      </c>
      <c r="AO532" s="7">
        <f>IF($F$516="n/a",0,IF(AO$3&lt;=$C532,0,IF(AO$3&gt;($F$516+$C532),INDEX($D$528:$W$528,,$C532)-SUM($D532:AN532),INDEX($D$528:$W$528,,$C532)/$F$516)))</f>
        <v>0</v>
      </c>
      <c r="AP532" s="7">
        <f>IF($F$516="n/a",0,IF(AP$3&lt;=$C532,0,IF(AP$3&gt;($F$516+$C532),INDEX($D$528:$W$528,,$C532)-SUM($D532:AO532),INDEX($D$528:$W$528,,$C532)/$F$516)))</f>
        <v>0</v>
      </c>
      <c r="AQ532" s="7">
        <f>IF($F$516="n/a",0,IF(AQ$3&lt;=$C532,0,IF(AQ$3&gt;($F$516+$C532),INDEX($D$528:$W$528,,$C532)-SUM($D532:AP532),INDEX($D$528:$W$528,,$C532)/$F$516)))</f>
        <v>0</v>
      </c>
      <c r="AR532" s="7">
        <f>IF($F$516="n/a",0,IF(AR$3&lt;=$C532,0,IF(AR$3&gt;($F$516+$C532),INDEX($D$528:$W$528,,$C532)-SUM($D532:AQ532),INDEX($D$528:$W$528,,$C532)/$F$516)))</f>
        <v>0</v>
      </c>
      <c r="AS532" s="7">
        <f>IF($F$516="n/a",0,IF(AS$3&lt;=$C532,0,IF(AS$3&gt;($F$516+$C532),INDEX($D$528:$W$528,,$C532)-SUM($D532:AR532),INDEX($D$528:$W$528,,$C532)/$F$516)))</f>
        <v>0</v>
      </c>
      <c r="AT532" s="7">
        <f>IF($F$516="n/a",0,IF(AT$3&lt;=$C532,0,IF(AT$3&gt;($F$516+$C532),INDEX($D$528:$W$528,,$C532)-SUM($D532:AS532),INDEX($D$528:$W$528,,$C532)/$F$516)))</f>
        <v>0</v>
      </c>
      <c r="AU532" s="7">
        <f>IF($F$516="n/a",0,IF(AU$3&lt;=$C532,0,IF(AU$3&gt;($F$516+$C532),INDEX($D$528:$W$528,,$C532)-SUM($D532:AT532),INDEX($D$528:$W$528,,$C532)/$F$516)))</f>
        <v>0</v>
      </c>
      <c r="AV532" s="7">
        <f>IF($F$516="n/a",0,IF(AV$3&lt;=$C532,0,IF(AV$3&gt;($F$516+$C532),INDEX($D$528:$W$528,,$C532)-SUM($D532:AU532),INDEX($D$528:$W$528,,$C532)/$F$516)))</f>
        <v>0</v>
      </c>
      <c r="AW532" s="7">
        <f>IF($F$516="n/a",0,IF(AW$3&lt;=$C532,0,IF(AW$3&gt;($F$516+$C532),INDEX($D$528:$W$528,,$C532)-SUM($D532:AV532),INDEX($D$528:$W$528,,$C532)/$F$516)))</f>
        <v>0</v>
      </c>
      <c r="AX532" s="7">
        <f>IF($F$516="n/a",0,IF(AX$3&lt;=$C532,0,IF(AX$3&gt;($F$516+$C532),INDEX($D$528:$W$528,,$C532)-SUM($D532:AW532),INDEX($D$528:$W$528,,$C532)/$F$516)))</f>
        <v>0</v>
      </c>
      <c r="AY532" s="7">
        <f>IF($F$516="n/a",0,IF(AY$3&lt;=$C532,0,IF(AY$3&gt;($F$516+$C532),INDEX($D$528:$W$528,,$C532)-SUM($D532:AX532),INDEX($D$528:$W$528,,$C532)/$F$516)))</f>
        <v>0</v>
      </c>
      <c r="AZ532" s="7">
        <f>IF($F$516="n/a",0,IF(AZ$3&lt;=$C532,0,IF(AZ$3&gt;($F$516+$C532),INDEX($D$528:$W$528,,$C532)-SUM($D532:AY532),INDEX($D$528:$W$528,,$C532)/$F$516)))</f>
        <v>0</v>
      </c>
      <c r="BA532" s="7">
        <f>IF($F$516="n/a",0,IF(BA$3&lt;=$C532,0,IF(BA$3&gt;($F$516+$C532),INDEX($D$528:$W$528,,$C532)-SUM($D532:AZ532),INDEX($D$528:$W$528,,$C532)/$F$516)))</f>
        <v>0</v>
      </c>
      <c r="BB532" s="7">
        <f>IF($F$516="n/a",0,IF(BB$3&lt;=$C532,0,IF(BB$3&gt;($F$516+$C532),INDEX($D$528:$W$528,,$C532)-SUM($D532:BA532),INDEX($D$528:$W$528,,$C532)/$F$516)))</f>
        <v>0</v>
      </c>
      <c r="BC532" s="7">
        <f>IF($F$516="n/a",0,IF(BC$3&lt;=$C532,0,IF(BC$3&gt;($F$516+$C532),INDEX($D$528:$W$528,,$C532)-SUM($D532:BB532),INDEX($D$528:$W$528,,$C532)/$F$516)))</f>
        <v>0</v>
      </c>
      <c r="BD532" s="7">
        <f>IF($F$516="n/a",0,IF(BD$3&lt;=$C532,0,IF(BD$3&gt;($F$516+$C532),INDEX($D$528:$W$528,,$C532)-SUM($D532:BC532),INDEX($D$528:$W$528,,$C532)/$F$516)))</f>
        <v>0</v>
      </c>
      <c r="BE532" s="7">
        <f>IF($F$516="n/a",0,IF(BE$3&lt;=$C532,0,IF(BE$3&gt;($F$516+$C532),INDEX($D$528:$W$528,,$C532)-SUM($D532:BD532),INDEX($D$528:$W$528,,$C532)/$F$516)))</f>
        <v>0</v>
      </c>
      <c r="BF532" s="7">
        <f>IF($F$516="n/a",0,IF(BF$3&lt;=$C532,0,IF(BF$3&gt;($F$516+$C532),INDEX($D$528:$W$528,,$C532)-SUM($D532:BE532),INDEX($D$528:$W$528,,$C532)/$F$516)))</f>
        <v>0</v>
      </c>
      <c r="BG532" s="7">
        <f>IF($F$516="n/a",0,IF(BG$3&lt;=$C532,0,IF(BG$3&gt;($F$516+$C532),INDEX($D$528:$W$528,,$C532)-SUM($D532:BF532),INDEX($D$528:$W$528,,$C532)/$F$516)))</f>
        <v>0</v>
      </c>
      <c r="BH532" s="7">
        <f>IF($F$516="n/a",0,IF(BH$3&lt;=$C532,0,IF(BH$3&gt;($F$516+$C532),INDEX($D$528:$W$528,,$C532)-SUM($D532:BG532),INDEX($D$528:$W$528,,$C532)/$F$516)))</f>
        <v>0</v>
      </c>
      <c r="BI532" s="7">
        <f>IF($F$516="n/a",0,IF(BI$3&lt;=$C532,0,IF(BI$3&gt;($F$516+$C532),INDEX($D$528:$W$528,,$C532)-SUM($D532:BH532),INDEX($D$528:$W$528,,$C532)/$F$516)))</f>
        <v>0</v>
      </c>
      <c r="BJ532" s="7">
        <f>IF($F$516="n/a",0,IF(BJ$3&lt;=$C532,0,IF(BJ$3&gt;($F$516+$C532),INDEX($D$528:$W$528,,$C532)-SUM($D532:BI532),INDEX($D$528:$W$528,,$C532)/$F$516)))</f>
        <v>0</v>
      </c>
      <c r="BK532" s="7">
        <f>IF($F$516="n/a",0,IF(BK$3&lt;=$C532,0,IF(BK$3&gt;($F$516+$C532),INDEX($D$528:$W$528,,$C532)-SUM($D532:BJ532),INDEX($D$528:$W$528,,$C532)/$F$516)))</f>
        <v>0</v>
      </c>
    </row>
    <row r="533" spans="2:63" hidden="1" outlineLevel="1">
      <c r="B533" s="14">
        <v>2015</v>
      </c>
      <c r="C533">
        <v>3</v>
      </c>
      <c r="D533" s="7"/>
      <c r="E533" s="7">
        <f>IF($F$516="n/a",0,IF(E$3&lt;=$C533,0,IF(E$3&gt;($F$516+$C533),INDEX($D$528:$W$528,,$C533)-SUM($D533:D533),INDEX($D$528:$W$528,,$C533)/$F$516)))</f>
        <v>0</v>
      </c>
      <c r="F533" s="7">
        <f>IF($F$516="n/a",0,IF(F$3&lt;=$C533,0,IF(F$3&gt;($F$516+$C533),INDEX($D$528:$W$528,,$C533)-SUM($D533:E533),INDEX($D$528:$W$528,,$C533)/$F$516)))</f>
        <v>0</v>
      </c>
      <c r="G533" s="7">
        <f>IF($F$516="n/a",0,IF(G$3&lt;=$C533,0,IF(G$3&gt;($F$516+$C533),INDEX($D$528:$W$528,,$C533)-SUM($D533:F533),INDEX($D$528:$W$528,,$C533)/$F$516)))</f>
        <v>0</v>
      </c>
      <c r="H533" s="10">
        <f>IF($F$516="n/a",0,IF(H$3&lt;=$C533,0,IF(H$3&gt;($F$516+$C533),INDEX($D$528:$W$528,,$C533)-SUM($D533:G533),INDEX($D$528:$W$528,,$C533)/$F$516)))</f>
        <v>0</v>
      </c>
      <c r="I533" s="11">
        <f>IF($F$516="n/a",0,IF(I$3&lt;=$C533,0,IF(I$3&gt;($F$516+$C533),INDEX($D$528:$W$528,,$C533)-SUM($D533:H533),INDEX($D$528:$W$528,,$C533)/$F$516)))</f>
        <v>0</v>
      </c>
      <c r="J533" s="7">
        <f>IF($F$516="n/a",0,IF(J$3&lt;=$C533,0,IF(J$3&gt;($F$516+$C533),INDEX($D$528:$W$528,,$C533)-SUM($D533:I533),INDEX($D$528:$W$528,,$C533)/$F$516)))</f>
        <v>0</v>
      </c>
      <c r="K533" s="7">
        <f>IF($F$516="n/a",0,IF(K$3&lt;=$C533,0,IF(K$3&gt;($F$516+$C533),INDEX($D$528:$W$528,,$C533)-SUM($D533:J533),INDEX($D$528:$W$528,,$C533)/$F$516)))</f>
        <v>0</v>
      </c>
      <c r="L533" s="7">
        <f>IF($F$516="n/a",0,IF(L$3&lt;=$C533,0,IF(L$3&gt;($F$516+$C533),INDEX($D$528:$W$528,,$C533)-SUM($D533:K533),INDEX($D$528:$W$528,,$C533)/$F$516)))</f>
        <v>0</v>
      </c>
      <c r="M533" s="7">
        <f>IF($F$516="n/a",0,IF(M$3&lt;=$C533,0,IF(M$3&gt;($F$516+$C533),INDEX($D$528:$W$528,,$C533)-SUM($D533:L533),INDEX($D$528:$W$528,,$C533)/$F$516)))</f>
        <v>0</v>
      </c>
      <c r="N533" s="7">
        <f>IF($F$516="n/a",0,IF(N$3&lt;=$C533,0,IF(N$3&gt;($F$516+$C533),INDEX($D$528:$W$528,,$C533)-SUM($D533:M533),INDEX($D$528:$W$528,,$C533)/$F$516)))</f>
        <v>0</v>
      </c>
      <c r="O533" s="7">
        <f>IF($F$516="n/a",0,IF(O$3&lt;=$C533,0,IF(O$3&gt;($F$516+$C533),INDEX($D$528:$W$528,,$C533)-SUM($D533:N533),INDEX($D$528:$W$528,,$C533)/$F$516)))</f>
        <v>0</v>
      </c>
      <c r="P533" s="7">
        <f>IF($F$516="n/a",0,IF(P$3&lt;=$C533,0,IF(P$3&gt;($F$516+$C533),INDEX($D$528:$W$528,,$C533)-SUM($D533:O533),INDEX($D$528:$W$528,,$C533)/$F$516)))</f>
        <v>0</v>
      </c>
      <c r="Q533" s="7">
        <f>IF($F$516="n/a",0,IF(Q$3&lt;=$C533,0,IF(Q$3&gt;($F$516+$C533),INDEX($D$528:$W$528,,$C533)-SUM($D533:P533),INDEX($D$528:$W$528,,$C533)/$F$516)))</f>
        <v>0</v>
      </c>
      <c r="R533" s="7">
        <f>IF($F$516="n/a",0,IF(R$3&lt;=$C533,0,IF(R$3&gt;($F$516+$C533),INDEX($D$528:$W$528,,$C533)-SUM($D533:Q533),INDEX($D$528:$W$528,,$C533)/$F$516)))</f>
        <v>0</v>
      </c>
      <c r="S533" s="7">
        <f>IF($F$516="n/a",0,IF(S$3&lt;=$C533,0,IF(S$3&gt;($F$516+$C533),INDEX($D$528:$W$528,,$C533)-SUM($D533:R533),INDEX($D$528:$W$528,,$C533)/$F$516)))</f>
        <v>0</v>
      </c>
      <c r="T533" s="7">
        <f>IF($F$516="n/a",0,IF(T$3&lt;=$C533,0,IF(T$3&gt;($F$516+$C533),INDEX($D$528:$W$528,,$C533)-SUM($D533:S533),INDEX($D$528:$W$528,,$C533)/$F$516)))</f>
        <v>0</v>
      </c>
      <c r="U533" s="7">
        <f>IF($F$516="n/a",0,IF(U$3&lt;=$C533,0,IF(U$3&gt;($F$516+$C533),INDEX($D$528:$W$528,,$C533)-SUM($D533:T533),INDEX($D$528:$W$528,,$C533)/$F$516)))</f>
        <v>0</v>
      </c>
      <c r="V533" s="7">
        <f>IF($F$516="n/a",0,IF(V$3&lt;=$C533,0,IF(V$3&gt;($F$516+$C533),INDEX($D$528:$W$528,,$C533)-SUM($D533:U533),INDEX($D$528:$W$528,,$C533)/$F$516)))</f>
        <v>0</v>
      </c>
      <c r="W533" s="7">
        <f>IF($F$516="n/a",0,IF(W$3&lt;=$C533,0,IF(W$3&gt;($F$516+$C533),INDEX($D$528:$W$528,,$C533)-SUM($D533:V533),INDEX($D$528:$W$528,,$C533)/$F$516)))</f>
        <v>0</v>
      </c>
      <c r="X533" s="7">
        <f>IF($F$516="n/a",0,IF(X$3&lt;=$C533,0,IF(X$3&gt;($F$516+$C533),INDEX($D$528:$W$528,,$C533)-SUM($D533:W533),INDEX($D$528:$W$528,,$C533)/$F$516)))</f>
        <v>0</v>
      </c>
      <c r="Y533" s="7">
        <f>IF($F$516="n/a",0,IF(Y$3&lt;=$C533,0,IF(Y$3&gt;($F$516+$C533),INDEX($D$528:$W$528,,$C533)-SUM($D533:X533),INDEX($D$528:$W$528,,$C533)/$F$516)))</f>
        <v>0</v>
      </c>
      <c r="Z533" s="7">
        <f>IF($F$516="n/a",0,IF(Z$3&lt;=$C533,0,IF(Z$3&gt;($F$516+$C533),INDEX($D$528:$W$528,,$C533)-SUM($D533:Y533),INDEX($D$528:$W$528,,$C533)/$F$516)))</f>
        <v>0</v>
      </c>
      <c r="AA533" s="7">
        <f>IF($F$516="n/a",0,IF(AA$3&lt;=$C533,0,IF(AA$3&gt;($F$516+$C533),INDEX($D$528:$W$528,,$C533)-SUM($D533:Z533),INDEX($D$528:$W$528,,$C533)/$F$516)))</f>
        <v>0</v>
      </c>
      <c r="AB533" s="7">
        <f>IF($F$516="n/a",0,IF(AB$3&lt;=$C533,0,IF(AB$3&gt;($F$516+$C533),INDEX($D$528:$W$528,,$C533)-SUM($D533:AA533),INDEX($D$528:$W$528,,$C533)/$F$516)))</f>
        <v>0</v>
      </c>
      <c r="AC533" s="7">
        <f>IF($F$516="n/a",0,IF(AC$3&lt;=$C533,0,IF(AC$3&gt;($F$516+$C533),INDEX($D$528:$W$528,,$C533)-SUM($D533:AB533),INDEX($D$528:$W$528,,$C533)/$F$516)))</f>
        <v>0</v>
      </c>
      <c r="AD533" s="7">
        <f>IF($F$516="n/a",0,IF(AD$3&lt;=$C533,0,IF(AD$3&gt;($F$516+$C533),INDEX($D$528:$W$528,,$C533)-SUM($D533:AC533),INDEX($D$528:$W$528,,$C533)/$F$516)))</f>
        <v>0</v>
      </c>
      <c r="AE533" s="7">
        <f>IF($F$516="n/a",0,IF(AE$3&lt;=$C533,0,IF(AE$3&gt;($F$516+$C533),INDEX($D$528:$W$528,,$C533)-SUM($D533:AD533),INDEX($D$528:$W$528,,$C533)/$F$516)))</f>
        <v>0</v>
      </c>
      <c r="AF533" s="7">
        <f>IF($F$516="n/a",0,IF(AF$3&lt;=$C533,0,IF(AF$3&gt;($F$516+$C533),INDEX($D$528:$W$528,,$C533)-SUM($D533:AE533),INDEX($D$528:$W$528,,$C533)/$F$516)))</f>
        <v>0</v>
      </c>
      <c r="AG533" s="7">
        <f>IF($F$516="n/a",0,IF(AG$3&lt;=$C533,0,IF(AG$3&gt;($F$516+$C533),INDEX($D$528:$W$528,,$C533)-SUM($D533:AF533),INDEX($D$528:$W$528,,$C533)/$F$516)))</f>
        <v>0</v>
      </c>
      <c r="AH533" s="7">
        <f>IF($F$516="n/a",0,IF(AH$3&lt;=$C533,0,IF(AH$3&gt;($F$516+$C533),INDEX($D$528:$W$528,,$C533)-SUM($D533:AG533),INDEX($D$528:$W$528,,$C533)/$F$516)))</f>
        <v>0</v>
      </c>
      <c r="AI533" s="7">
        <f>IF($F$516="n/a",0,IF(AI$3&lt;=$C533,0,IF(AI$3&gt;($F$516+$C533),INDEX($D$528:$W$528,,$C533)-SUM($D533:AH533),INDEX($D$528:$W$528,,$C533)/$F$516)))</f>
        <v>0</v>
      </c>
      <c r="AJ533" s="7">
        <f>IF($F$516="n/a",0,IF(AJ$3&lt;=$C533,0,IF(AJ$3&gt;($F$516+$C533),INDEX($D$528:$W$528,,$C533)-SUM($D533:AI533),INDEX($D$528:$W$528,,$C533)/$F$516)))</f>
        <v>0</v>
      </c>
      <c r="AK533" s="7">
        <f>IF($F$516="n/a",0,IF(AK$3&lt;=$C533,0,IF(AK$3&gt;($F$516+$C533),INDEX($D$528:$W$528,,$C533)-SUM($D533:AJ533),INDEX($D$528:$W$528,,$C533)/$F$516)))</f>
        <v>0</v>
      </c>
      <c r="AL533" s="7">
        <f>IF($F$516="n/a",0,IF(AL$3&lt;=$C533,0,IF(AL$3&gt;($F$516+$C533),INDEX($D$528:$W$528,,$C533)-SUM($D533:AK533),INDEX($D$528:$W$528,,$C533)/$F$516)))</f>
        <v>0</v>
      </c>
      <c r="AM533" s="7">
        <f>IF($F$516="n/a",0,IF(AM$3&lt;=$C533,0,IF(AM$3&gt;($F$516+$C533),INDEX($D$528:$W$528,,$C533)-SUM($D533:AL533),INDEX($D$528:$W$528,,$C533)/$F$516)))</f>
        <v>0</v>
      </c>
      <c r="AN533" s="7">
        <f>IF($F$516="n/a",0,IF(AN$3&lt;=$C533,0,IF(AN$3&gt;($F$516+$C533),INDEX($D$528:$W$528,,$C533)-SUM($D533:AM533),INDEX($D$528:$W$528,,$C533)/$F$516)))</f>
        <v>0</v>
      </c>
      <c r="AO533" s="7">
        <f>IF($F$516="n/a",0,IF(AO$3&lt;=$C533,0,IF(AO$3&gt;($F$516+$C533),INDEX($D$528:$W$528,,$C533)-SUM($D533:AN533),INDEX($D$528:$W$528,,$C533)/$F$516)))</f>
        <v>0</v>
      </c>
      <c r="AP533" s="7">
        <f>IF($F$516="n/a",0,IF(AP$3&lt;=$C533,0,IF(AP$3&gt;($F$516+$C533),INDEX($D$528:$W$528,,$C533)-SUM($D533:AO533),INDEX($D$528:$W$528,,$C533)/$F$516)))</f>
        <v>0</v>
      </c>
      <c r="AQ533" s="7">
        <f>IF($F$516="n/a",0,IF(AQ$3&lt;=$C533,0,IF(AQ$3&gt;($F$516+$C533),INDEX($D$528:$W$528,,$C533)-SUM($D533:AP533),INDEX($D$528:$W$528,,$C533)/$F$516)))</f>
        <v>0</v>
      </c>
      <c r="AR533" s="7">
        <f>IF($F$516="n/a",0,IF(AR$3&lt;=$C533,0,IF(AR$3&gt;($F$516+$C533),INDEX($D$528:$W$528,,$C533)-SUM($D533:AQ533),INDEX($D$528:$W$528,,$C533)/$F$516)))</f>
        <v>0</v>
      </c>
      <c r="AS533" s="7">
        <f>IF($F$516="n/a",0,IF(AS$3&lt;=$C533,0,IF(AS$3&gt;($F$516+$C533),INDEX($D$528:$W$528,,$C533)-SUM($D533:AR533),INDEX($D$528:$W$528,,$C533)/$F$516)))</f>
        <v>0</v>
      </c>
      <c r="AT533" s="7">
        <f>IF($F$516="n/a",0,IF(AT$3&lt;=$C533,0,IF(AT$3&gt;($F$516+$C533),INDEX($D$528:$W$528,,$C533)-SUM($D533:AS533),INDEX($D$528:$W$528,,$C533)/$F$516)))</f>
        <v>0</v>
      </c>
      <c r="AU533" s="7">
        <f>IF($F$516="n/a",0,IF(AU$3&lt;=$C533,0,IF(AU$3&gt;($F$516+$C533),INDEX($D$528:$W$528,,$C533)-SUM($D533:AT533),INDEX($D$528:$W$528,,$C533)/$F$516)))</f>
        <v>0</v>
      </c>
      <c r="AV533" s="7">
        <f>IF($F$516="n/a",0,IF(AV$3&lt;=$C533,0,IF(AV$3&gt;($F$516+$C533),INDEX($D$528:$W$528,,$C533)-SUM($D533:AU533),INDEX($D$528:$W$528,,$C533)/$F$516)))</f>
        <v>0</v>
      </c>
      <c r="AW533" s="7">
        <f>IF($F$516="n/a",0,IF(AW$3&lt;=$C533,0,IF(AW$3&gt;($F$516+$C533),INDEX($D$528:$W$528,,$C533)-SUM($D533:AV533),INDEX($D$528:$W$528,,$C533)/$F$516)))</f>
        <v>0</v>
      </c>
      <c r="AX533" s="7">
        <f>IF($F$516="n/a",0,IF(AX$3&lt;=$C533,0,IF(AX$3&gt;($F$516+$C533),INDEX($D$528:$W$528,,$C533)-SUM($D533:AW533),INDEX($D$528:$W$528,,$C533)/$F$516)))</f>
        <v>0</v>
      </c>
      <c r="AY533" s="7">
        <f>IF($F$516="n/a",0,IF(AY$3&lt;=$C533,0,IF(AY$3&gt;($F$516+$C533),INDEX($D$528:$W$528,,$C533)-SUM($D533:AX533),INDEX($D$528:$W$528,,$C533)/$F$516)))</f>
        <v>0</v>
      </c>
      <c r="AZ533" s="7">
        <f>IF($F$516="n/a",0,IF(AZ$3&lt;=$C533,0,IF(AZ$3&gt;($F$516+$C533),INDEX($D$528:$W$528,,$C533)-SUM($D533:AY533),INDEX($D$528:$W$528,,$C533)/$F$516)))</f>
        <v>0</v>
      </c>
      <c r="BA533" s="7">
        <f>IF($F$516="n/a",0,IF(BA$3&lt;=$C533,0,IF(BA$3&gt;($F$516+$C533),INDEX($D$528:$W$528,,$C533)-SUM($D533:AZ533),INDEX($D$528:$W$528,,$C533)/$F$516)))</f>
        <v>0</v>
      </c>
      <c r="BB533" s="7">
        <f>IF($F$516="n/a",0,IF(BB$3&lt;=$C533,0,IF(BB$3&gt;($F$516+$C533),INDEX($D$528:$W$528,,$C533)-SUM($D533:BA533),INDEX($D$528:$W$528,,$C533)/$F$516)))</f>
        <v>0</v>
      </c>
      <c r="BC533" s="7">
        <f>IF($F$516="n/a",0,IF(BC$3&lt;=$C533,0,IF(BC$3&gt;($F$516+$C533),INDEX($D$528:$W$528,,$C533)-SUM($D533:BB533),INDEX($D$528:$W$528,,$C533)/$F$516)))</f>
        <v>0</v>
      </c>
      <c r="BD533" s="7">
        <f>IF($F$516="n/a",0,IF(BD$3&lt;=$C533,0,IF(BD$3&gt;($F$516+$C533),INDEX($D$528:$W$528,,$C533)-SUM($D533:BC533),INDEX($D$528:$W$528,,$C533)/$F$516)))</f>
        <v>0</v>
      </c>
      <c r="BE533" s="7">
        <f>IF($F$516="n/a",0,IF(BE$3&lt;=$C533,0,IF(BE$3&gt;($F$516+$C533),INDEX($D$528:$W$528,,$C533)-SUM($D533:BD533),INDEX($D$528:$W$528,,$C533)/$F$516)))</f>
        <v>0</v>
      </c>
      <c r="BF533" s="7">
        <f>IF($F$516="n/a",0,IF(BF$3&lt;=$C533,0,IF(BF$3&gt;($F$516+$C533),INDEX($D$528:$W$528,,$C533)-SUM($D533:BE533),INDEX($D$528:$W$528,,$C533)/$F$516)))</f>
        <v>0</v>
      </c>
      <c r="BG533" s="7">
        <f>IF($F$516="n/a",0,IF(BG$3&lt;=$C533,0,IF(BG$3&gt;($F$516+$C533),INDEX($D$528:$W$528,,$C533)-SUM($D533:BF533),INDEX($D$528:$W$528,,$C533)/$F$516)))</f>
        <v>0</v>
      </c>
      <c r="BH533" s="7">
        <f>IF($F$516="n/a",0,IF(BH$3&lt;=$C533,0,IF(BH$3&gt;($F$516+$C533),INDEX($D$528:$W$528,,$C533)-SUM($D533:BG533),INDEX($D$528:$W$528,,$C533)/$F$516)))</f>
        <v>0</v>
      </c>
      <c r="BI533" s="7">
        <f>IF($F$516="n/a",0,IF(BI$3&lt;=$C533,0,IF(BI$3&gt;($F$516+$C533),INDEX($D$528:$W$528,,$C533)-SUM($D533:BH533),INDEX($D$528:$W$528,,$C533)/$F$516)))</f>
        <v>0</v>
      </c>
      <c r="BJ533" s="7">
        <f>IF($F$516="n/a",0,IF(BJ$3&lt;=$C533,0,IF(BJ$3&gt;($F$516+$C533),INDEX($D$528:$W$528,,$C533)-SUM($D533:BI533),INDEX($D$528:$W$528,,$C533)/$F$516)))</f>
        <v>0</v>
      </c>
      <c r="BK533" s="7">
        <f>IF($F$516="n/a",0,IF(BK$3&lt;=$C533,0,IF(BK$3&gt;($F$516+$C533),INDEX($D$528:$W$528,,$C533)-SUM($D533:BJ533),INDEX($D$528:$W$528,,$C533)/$F$516)))</f>
        <v>0</v>
      </c>
    </row>
    <row r="534" spans="2:63" hidden="1" outlineLevel="1">
      <c r="B534" s="14">
        <v>2016</v>
      </c>
      <c r="C534">
        <v>4</v>
      </c>
      <c r="D534" s="7"/>
      <c r="E534" s="7">
        <f>IF($F$516="n/a",0,IF(E$3&lt;=$C534,0,IF(E$3&gt;($F$516+$C534),INDEX($D$528:$W$528,,$C534)-SUM($D534:D534),INDEX($D$528:$W$528,,$C534)/$F$516)))</f>
        <v>0</v>
      </c>
      <c r="F534" s="7">
        <f>IF($F$516="n/a",0,IF(F$3&lt;=$C534,0,IF(F$3&gt;($F$516+$C534),INDEX($D$528:$W$528,,$C534)-SUM($D534:E534),INDEX($D$528:$W$528,,$C534)/$F$516)))</f>
        <v>0</v>
      </c>
      <c r="G534" s="7">
        <f>IF($F$516="n/a",0,IF(G$3&lt;=$C534,0,IF(G$3&gt;($F$516+$C534),INDEX($D$528:$W$528,,$C534)-SUM($D534:F534),INDEX($D$528:$W$528,,$C534)/$F$516)))</f>
        <v>0</v>
      </c>
      <c r="H534" s="10">
        <f>IF($F$516="n/a",0,IF(H$3&lt;=$C534,0,IF(H$3&gt;($F$516+$C534),INDEX($D$528:$W$528,,$C534)-SUM($D534:G534),INDEX($D$528:$W$528,,$C534)/$F$516)))</f>
        <v>0</v>
      </c>
      <c r="I534" s="11">
        <f>IF($F$516="n/a",0,IF(I$3&lt;=$C534,0,IF(I$3&gt;($F$516+$C534),INDEX($D$528:$W$528,,$C534)-SUM($D534:H534),INDEX($D$528:$W$528,,$C534)/$F$516)))</f>
        <v>0</v>
      </c>
      <c r="J534" s="7">
        <f>IF($F$516="n/a",0,IF(J$3&lt;=$C534,0,IF(J$3&gt;($F$516+$C534),INDEX($D$528:$W$528,,$C534)-SUM($D534:I534),INDEX($D$528:$W$528,,$C534)/$F$516)))</f>
        <v>0</v>
      </c>
      <c r="K534" s="7">
        <f>IF($F$516="n/a",0,IF(K$3&lt;=$C534,0,IF(K$3&gt;($F$516+$C534),INDEX($D$528:$W$528,,$C534)-SUM($D534:J534),INDEX($D$528:$W$528,,$C534)/$F$516)))</f>
        <v>0</v>
      </c>
      <c r="L534" s="7">
        <f>IF($F$516="n/a",0,IF(L$3&lt;=$C534,0,IF(L$3&gt;($F$516+$C534),INDEX($D$528:$W$528,,$C534)-SUM($D534:K534),INDEX($D$528:$W$528,,$C534)/$F$516)))</f>
        <v>0</v>
      </c>
      <c r="M534" s="7">
        <f>IF($F$516="n/a",0,IF(M$3&lt;=$C534,0,IF(M$3&gt;($F$516+$C534),INDEX($D$528:$W$528,,$C534)-SUM($D534:L534),INDEX($D$528:$W$528,,$C534)/$F$516)))</f>
        <v>0</v>
      </c>
      <c r="N534" s="7">
        <f>IF($F$516="n/a",0,IF(N$3&lt;=$C534,0,IF(N$3&gt;($F$516+$C534),INDEX($D$528:$W$528,,$C534)-SUM($D534:M534),INDEX($D$528:$W$528,,$C534)/$F$516)))</f>
        <v>0</v>
      </c>
      <c r="O534" s="7">
        <f>IF($F$516="n/a",0,IF(O$3&lt;=$C534,0,IF(O$3&gt;($F$516+$C534),INDEX($D$528:$W$528,,$C534)-SUM($D534:N534),INDEX($D$528:$W$528,,$C534)/$F$516)))</f>
        <v>0</v>
      </c>
      <c r="P534" s="7">
        <f>IF($F$516="n/a",0,IF(P$3&lt;=$C534,0,IF(P$3&gt;($F$516+$C534),INDEX($D$528:$W$528,,$C534)-SUM($D534:O534),INDEX($D$528:$W$528,,$C534)/$F$516)))</f>
        <v>0</v>
      </c>
      <c r="Q534" s="7">
        <f>IF($F$516="n/a",0,IF(Q$3&lt;=$C534,0,IF(Q$3&gt;($F$516+$C534),INDEX($D$528:$W$528,,$C534)-SUM($D534:P534),INDEX($D$528:$W$528,,$C534)/$F$516)))</f>
        <v>0</v>
      </c>
      <c r="R534" s="7">
        <f>IF($F$516="n/a",0,IF(R$3&lt;=$C534,0,IF(R$3&gt;($F$516+$C534),INDEX($D$528:$W$528,,$C534)-SUM($D534:Q534),INDEX($D$528:$W$528,,$C534)/$F$516)))</f>
        <v>0</v>
      </c>
      <c r="S534" s="7">
        <f>IF($F$516="n/a",0,IF(S$3&lt;=$C534,0,IF(S$3&gt;($F$516+$C534),INDEX($D$528:$W$528,,$C534)-SUM($D534:R534),INDEX($D$528:$W$528,,$C534)/$F$516)))</f>
        <v>0</v>
      </c>
      <c r="T534" s="7">
        <f>IF($F$516="n/a",0,IF(T$3&lt;=$C534,0,IF(T$3&gt;($F$516+$C534),INDEX($D$528:$W$528,,$C534)-SUM($D534:S534),INDEX($D$528:$W$528,,$C534)/$F$516)))</f>
        <v>0</v>
      </c>
      <c r="U534" s="7">
        <f>IF($F$516="n/a",0,IF(U$3&lt;=$C534,0,IF(U$3&gt;($F$516+$C534),INDEX($D$528:$W$528,,$C534)-SUM($D534:T534),INDEX($D$528:$W$528,,$C534)/$F$516)))</f>
        <v>0</v>
      </c>
      <c r="V534" s="7">
        <f>IF($F$516="n/a",0,IF(V$3&lt;=$C534,0,IF(V$3&gt;($F$516+$C534),INDEX($D$528:$W$528,,$C534)-SUM($D534:U534),INDEX($D$528:$W$528,,$C534)/$F$516)))</f>
        <v>0</v>
      </c>
      <c r="W534" s="7">
        <f>IF($F$516="n/a",0,IF(W$3&lt;=$C534,0,IF(W$3&gt;($F$516+$C534),INDEX($D$528:$W$528,,$C534)-SUM($D534:V534),INDEX($D$528:$W$528,,$C534)/$F$516)))</f>
        <v>0</v>
      </c>
      <c r="X534" s="7">
        <f>IF($F$516="n/a",0,IF(X$3&lt;=$C534,0,IF(X$3&gt;($F$516+$C534),INDEX($D$528:$W$528,,$C534)-SUM($D534:W534),INDEX($D$528:$W$528,,$C534)/$F$516)))</f>
        <v>0</v>
      </c>
      <c r="Y534" s="7">
        <f>IF($F$516="n/a",0,IF(Y$3&lt;=$C534,0,IF(Y$3&gt;($F$516+$C534),INDEX($D$528:$W$528,,$C534)-SUM($D534:X534),INDEX($D$528:$W$528,,$C534)/$F$516)))</f>
        <v>0</v>
      </c>
      <c r="Z534" s="7">
        <f>IF($F$516="n/a",0,IF(Z$3&lt;=$C534,0,IF(Z$3&gt;($F$516+$C534),INDEX($D$528:$W$528,,$C534)-SUM($D534:Y534),INDEX($D$528:$W$528,,$C534)/$F$516)))</f>
        <v>0</v>
      </c>
      <c r="AA534" s="7">
        <f>IF($F$516="n/a",0,IF(AA$3&lt;=$C534,0,IF(AA$3&gt;($F$516+$C534),INDEX($D$528:$W$528,,$C534)-SUM($D534:Z534),INDEX($D$528:$W$528,,$C534)/$F$516)))</f>
        <v>0</v>
      </c>
      <c r="AB534" s="7">
        <f>IF($F$516="n/a",0,IF(AB$3&lt;=$C534,0,IF(AB$3&gt;($F$516+$C534),INDEX($D$528:$W$528,,$C534)-SUM($D534:AA534),INDEX($D$528:$W$528,,$C534)/$F$516)))</f>
        <v>0</v>
      </c>
      <c r="AC534" s="7">
        <f>IF($F$516="n/a",0,IF(AC$3&lt;=$C534,0,IF(AC$3&gt;($F$516+$C534),INDEX($D$528:$W$528,,$C534)-SUM($D534:AB534),INDEX($D$528:$W$528,,$C534)/$F$516)))</f>
        <v>0</v>
      </c>
      <c r="AD534" s="7">
        <f>IF($F$516="n/a",0,IF(AD$3&lt;=$C534,0,IF(AD$3&gt;($F$516+$C534),INDEX($D$528:$W$528,,$C534)-SUM($D534:AC534),INDEX($D$528:$W$528,,$C534)/$F$516)))</f>
        <v>0</v>
      </c>
      <c r="AE534" s="7">
        <f>IF($F$516="n/a",0,IF(AE$3&lt;=$C534,0,IF(AE$3&gt;($F$516+$C534),INDEX($D$528:$W$528,,$C534)-SUM($D534:AD534),INDEX($D$528:$W$528,,$C534)/$F$516)))</f>
        <v>0</v>
      </c>
      <c r="AF534" s="7">
        <f>IF($F$516="n/a",0,IF(AF$3&lt;=$C534,0,IF(AF$3&gt;($F$516+$C534),INDEX($D$528:$W$528,,$C534)-SUM($D534:AE534),INDEX($D$528:$W$528,,$C534)/$F$516)))</f>
        <v>0</v>
      </c>
      <c r="AG534" s="7">
        <f>IF($F$516="n/a",0,IF(AG$3&lt;=$C534,0,IF(AG$3&gt;($F$516+$C534),INDEX($D$528:$W$528,,$C534)-SUM($D534:AF534),INDEX($D$528:$W$528,,$C534)/$F$516)))</f>
        <v>0</v>
      </c>
      <c r="AH534" s="7">
        <f>IF($F$516="n/a",0,IF(AH$3&lt;=$C534,0,IF(AH$3&gt;($F$516+$C534),INDEX($D$528:$W$528,,$C534)-SUM($D534:AG534),INDEX($D$528:$W$528,,$C534)/$F$516)))</f>
        <v>0</v>
      </c>
      <c r="AI534" s="7">
        <f>IF($F$516="n/a",0,IF(AI$3&lt;=$C534,0,IF(AI$3&gt;($F$516+$C534),INDEX($D$528:$W$528,,$C534)-SUM($D534:AH534),INDEX($D$528:$W$528,,$C534)/$F$516)))</f>
        <v>0</v>
      </c>
      <c r="AJ534" s="7">
        <f>IF($F$516="n/a",0,IF(AJ$3&lt;=$C534,0,IF(AJ$3&gt;($F$516+$C534),INDEX($D$528:$W$528,,$C534)-SUM($D534:AI534),INDEX($D$528:$W$528,,$C534)/$F$516)))</f>
        <v>0</v>
      </c>
      <c r="AK534" s="7">
        <f>IF($F$516="n/a",0,IF(AK$3&lt;=$C534,0,IF(AK$3&gt;($F$516+$C534),INDEX($D$528:$W$528,,$C534)-SUM($D534:AJ534),INDEX($D$528:$W$528,,$C534)/$F$516)))</f>
        <v>0</v>
      </c>
      <c r="AL534" s="7">
        <f>IF($F$516="n/a",0,IF(AL$3&lt;=$C534,0,IF(AL$3&gt;($F$516+$C534),INDEX($D$528:$W$528,,$C534)-SUM($D534:AK534),INDEX($D$528:$W$528,,$C534)/$F$516)))</f>
        <v>0</v>
      </c>
      <c r="AM534" s="7">
        <f>IF($F$516="n/a",0,IF(AM$3&lt;=$C534,0,IF(AM$3&gt;($F$516+$C534),INDEX($D$528:$W$528,,$C534)-SUM($D534:AL534),INDEX($D$528:$W$528,,$C534)/$F$516)))</f>
        <v>0</v>
      </c>
      <c r="AN534" s="7">
        <f>IF($F$516="n/a",0,IF(AN$3&lt;=$C534,0,IF(AN$3&gt;($F$516+$C534),INDEX($D$528:$W$528,,$C534)-SUM($D534:AM534),INDEX($D$528:$W$528,,$C534)/$F$516)))</f>
        <v>0</v>
      </c>
      <c r="AO534" s="7">
        <f>IF($F$516="n/a",0,IF(AO$3&lt;=$C534,0,IF(AO$3&gt;($F$516+$C534),INDEX($D$528:$W$528,,$C534)-SUM($D534:AN534),INDEX($D$528:$W$528,,$C534)/$F$516)))</f>
        <v>0</v>
      </c>
      <c r="AP534" s="7">
        <f>IF($F$516="n/a",0,IF(AP$3&lt;=$C534,0,IF(AP$3&gt;($F$516+$C534),INDEX($D$528:$W$528,,$C534)-SUM($D534:AO534),INDEX($D$528:$W$528,,$C534)/$F$516)))</f>
        <v>0</v>
      </c>
      <c r="AQ534" s="7">
        <f>IF($F$516="n/a",0,IF(AQ$3&lt;=$C534,0,IF(AQ$3&gt;($F$516+$C534),INDEX($D$528:$W$528,,$C534)-SUM($D534:AP534),INDEX($D$528:$W$528,,$C534)/$F$516)))</f>
        <v>0</v>
      </c>
      <c r="AR534" s="7">
        <f>IF($F$516="n/a",0,IF(AR$3&lt;=$C534,0,IF(AR$3&gt;($F$516+$C534),INDEX($D$528:$W$528,,$C534)-SUM($D534:AQ534),INDEX($D$528:$W$528,,$C534)/$F$516)))</f>
        <v>0</v>
      </c>
      <c r="AS534" s="7">
        <f>IF($F$516="n/a",0,IF(AS$3&lt;=$C534,0,IF(AS$3&gt;($F$516+$C534),INDEX($D$528:$W$528,,$C534)-SUM($D534:AR534),INDEX($D$528:$W$528,,$C534)/$F$516)))</f>
        <v>0</v>
      </c>
      <c r="AT534" s="7">
        <f>IF($F$516="n/a",0,IF(AT$3&lt;=$C534,0,IF(AT$3&gt;($F$516+$C534),INDEX($D$528:$W$528,,$C534)-SUM($D534:AS534),INDEX($D$528:$W$528,,$C534)/$F$516)))</f>
        <v>0</v>
      </c>
      <c r="AU534" s="7">
        <f>IF($F$516="n/a",0,IF(AU$3&lt;=$C534,0,IF(AU$3&gt;($F$516+$C534),INDEX($D$528:$W$528,,$C534)-SUM($D534:AT534),INDEX($D$528:$W$528,,$C534)/$F$516)))</f>
        <v>0</v>
      </c>
      <c r="AV534" s="7">
        <f>IF($F$516="n/a",0,IF(AV$3&lt;=$C534,0,IF(AV$3&gt;($F$516+$C534),INDEX($D$528:$W$528,,$C534)-SUM($D534:AU534),INDEX($D$528:$W$528,,$C534)/$F$516)))</f>
        <v>0</v>
      </c>
      <c r="AW534" s="7">
        <f>IF($F$516="n/a",0,IF(AW$3&lt;=$C534,0,IF(AW$3&gt;($F$516+$C534),INDEX($D$528:$W$528,,$C534)-SUM($D534:AV534),INDEX($D$528:$W$528,,$C534)/$F$516)))</f>
        <v>0</v>
      </c>
      <c r="AX534" s="7">
        <f>IF($F$516="n/a",0,IF(AX$3&lt;=$C534,0,IF(AX$3&gt;($F$516+$C534),INDEX($D$528:$W$528,,$C534)-SUM($D534:AW534),INDEX($D$528:$W$528,,$C534)/$F$516)))</f>
        <v>0</v>
      </c>
      <c r="AY534" s="7">
        <f>IF($F$516="n/a",0,IF(AY$3&lt;=$C534,0,IF(AY$3&gt;($F$516+$C534),INDEX($D$528:$W$528,,$C534)-SUM($D534:AX534),INDEX($D$528:$W$528,,$C534)/$F$516)))</f>
        <v>0</v>
      </c>
      <c r="AZ534" s="7">
        <f>IF($F$516="n/a",0,IF(AZ$3&lt;=$C534,0,IF(AZ$3&gt;($F$516+$C534),INDEX($D$528:$W$528,,$C534)-SUM($D534:AY534),INDEX($D$528:$W$528,,$C534)/$F$516)))</f>
        <v>0</v>
      </c>
      <c r="BA534" s="7">
        <f>IF($F$516="n/a",0,IF(BA$3&lt;=$C534,0,IF(BA$3&gt;($F$516+$C534),INDEX($D$528:$W$528,,$C534)-SUM($D534:AZ534),INDEX($D$528:$W$528,,$C534)/$F$516)))</f>
        <v>0</v>
      </c>
      <c r="BB534" s="7">
        <f>IF($F$516="n/a",0,IF(BB$3&lt;=$C534,0,IF(BB$3&gt;($F$516+$C534),INDEX($D$528:$W$528,,$C534)-SUM($D534:BA534),INDEX($D$528:$W$528,,$C534)/$F$516)))</f>
        <v>0</v>
      </c>
      <c r="BC534" s="7">
        <f>IF($F$516="n/a",0,IF(BC$3&lt;=$C534,0,IF(BC$3&gt;($F$516+$C534),INDEX($D$528:$W$528,,$C534)-SUM($D534:BB534),INDEX($D$528:$W$528,,$C534)/$F$516)))</f>
        <v>0</v>
      </c>
      <c r="BD534" s="7">
        <f>IF($F$516="n/a",0,IF(BD$3&lt;=$C534,0,IF(BD$3&gt;($F$516+$C534),INDEX($D$528:$W$528,,$C534)-SUM($D534:BC534),INDEX($D$528:$W$528,,$C534)/$F$516)))</f>
        <v>0</v>
      </c>
      <c r="BE534" s="7">
        <f>IF($F$516="n/a",0,IF(BE$3&lt;=$C534,0,IF(BE$3&gt;($F$516+$C534),INDEX($D$528:$W$528,,$C534)-SUM($D534:BD534),INDEX($D$528:$W$528,,$C534)/$F$516)))</f>
        <v>0</v>
      </c>
      <c r="BF534" s="7">
        <f>IF($F$516="n/a",0,IF(BF$3&lt;=$C534,0,IF(BF$3&gt;($F$516+$C534),INDEX($D$528:$W$528,,$C534)-SUM($D534:BE534),INDEX($D$528:$W$528,,$C534)/$F$516)))</f>
        <v>0</v>
      </c>
      <c r="BG534" s="7">
        <f>IF($F$516="n/a",0,IF(BG$3&lt;=$C534,0,IF(BG$3&gt;($F$516+$C534),INDEX($D$528:$W$528,,$C534)-SUM($D534:BF534),INDEX($D$528:$W$528,,$C534)/$F$516)))</f>
        <v>0</v>
      </c>
      <c r="BH534" s="7">
        <f>IF($F$516="n/a",0,IF(BH$3&lt;=$C534,0,IF(BH$3&gt;($F$516+$C534),INDEX($D$528:$W$528,,$C534)-SUM($D534:BG534),INDEX($D$528:$W$528,,$C534)/$F$516)))</f>
        <v>0</v>
      </c>
      <c r="BI534" s="7">
        <f>IF($F$516="n/a",0,IF(BI$3&lt;=$C534,0,IF(BI$3&gt;($F$516+$C534),INDEX($D$528:$W$528,,$C534)-SUM($D534:BH534),INDEX($D$528:$W$528,,$C534)/$F$516)))</f>
        <v>0</v>
      </c>
      <c r="BJ534" s="7">
        <f>IF($F$516="n/a",0,IF(BJ$3&lt;=$C534,0,IF(BJ$3&gt;($F$516+$C534),INDEX($D$528:$W$528,,$C534)-SUM($D534:BI534),INDEX($D$528:$W$528,,$C534)/$F$516)))</f>
        <v>0</v>
      </c>
      <c r="BK534" s="7">
        <f>IF($F$516="n/a",0,IF(BK$3&lt;=$C534,0,IF(BK$3&gt;($F$516+$C534),INDEX($D$528:$W$528,,$C534)-SUM($D534:BJ534),INDEX($D$528:$W$528,,$C534)/$F$516)))</f>
        <v>0</v>
      </c>
    </row>
    <row r="535" spans="2:63" hidden="1" outlineLevel="1">
      <c r="B535" s="14">
        <v>2017</v>
      </c>
      <c r="C535">
        <v>5</v>
      </c>
      <c r="D535" s="7"/>
      <c r="E535" s="7">
        <f>IF($F$516="n/a",0,IF(E$3&lt;=$C535,0,IF(E$3&gt;($F$516+$C535),INDEX($D$528:$W$528,,$C535)-SUM($D535:D535),INDEX($D$528:$W$528,,$C535)/$F$516)))</f>
        <v>0</v>
      </c>
      <c r="F535" s="7">
        <f>IF($F$516="n/a",0,IF(F$3&lt;=$C535,0,IF(F$3&gt;($F$516+$C535),INDEX($D$528:$W$528,,$C535)-SUM($D535:E535),INDEX($D$528:$W$528,,$C535)/$F$516)))</f>
        <v>0</v>
      </c>
      <c r="G535" s="7">
        <f>IF($F$516="n/a",0,IF(G$3&lt;=$C535,0,IF(G$3&gt;($F$516+$C535),INDEX($D$528:$W$528,,$C535)-SUM($D535:F535),INDEX($D$528:$W$528,,$C535)/$F$516)))</f>
        <v>0</v>
      </c>
      <c r="H535" s="10">
        <f>IF($F$516="n/a",0,IF(H$3&lt;=$C535,0,IF(H$3&gt;($F$516+$C535),INDEX($D$528:$W$528,,$C535)-SUM($D535:G535),INDEX($D$528:$W$528,,$C535)/$F$516)))</f>
        <v>0</v>
      </c>
      <c r="I535" s="11">
        <f>IF($F$516="n/a",0,IF(I$3&lt;=$C535,0,IF(I$3&gt;($F$516+$C535),INDEX($D$528:$W$528,,$C535)-SUM($D535:H535),INDEX($D$528:$W$528,,$C535)/$F$516)))</f>
        <v>0</v>
      </c>
      <c r="J535" s="7">
        <f>IF($F$516="n/a",0,IF(J$3&lt;=$C535,0,IF(J$3&gt;($F$516+$C535),INDEX($D$528:$W$528,,$C535)-SUM($D535:I535),INDEX($D$528:$W$528,,$C535)/$F$516)))</f>
        <v>0</v>
      </c>
      <c r="K535" s="7">
        <f>IF($F$516="n/a",0,IF(K$3&lt;=$C535,0,IF(K$3&gt;($F$516+$C535),INDEX($D$528:$W$528,,$C535)-SUM($D535:J535),INDEX($D$528:$W$528,,$C535)/$F$516)))</f>
        <v>0</v>
      </c>
      <c r="L535" s="7">
        <f>IF($F$516="n/a",0,IF(L$3&lt;=$C535,0,IF(L$3&gt;($F$516+$C535),INDEX($D$528:$W$528,,$C535)-SUM($D535:K535),INDEX($D$528:$W$528,,$C535)/$F$516)))</f>
        <v>0</v>
      </c>
      <c r="M535" s="7">
        <f>IF($F$516="n/a",0,IF(M$3&lt;=$C535,0,IF(M$3&gt;($F$516+$C535),INDEX($D$528:$W$528,,$C535)-SUM($D535:L535),INDEX($D$528:$W$528,,$C535)/$F$516)))</f>
        <v>0</v>
      </c>
      <c r="N535" s="7">
        <f>IF($F$516="n/a",0,IF(N$3&lt;=$C535,0,IF(N$3&gt;($F$516+$C535),INDEX($D$528:$W$528,,$C535)-SUM($D535:M535),INDEX($D$528:$W$528,,$C535)/$F$516)))</f>
        <v>0</v>
      </c>
      <c r="O535" s="7">
        <f>IF($F$516="n/a",0,IF(O$3&lt;=$C535,0,IF(O$3&gt;($F$516+$C535),INDEX($D$528:$W$528,,$C535)-SUM($D535:N535),INDEX($D$528:$W$528,,$C535)/$F$516)))</f>
        <v>0</v>
      </c>
      <c r="P535" s="7">
        <f>IF($F$516="n/a",0,IF(P$3&lt;=$C535,0,IF(P$3&gt;($F$516+$C535),INDEX($D$528:$W$528,,$C535)-SUM($D535:O535),INDEX($D$528:$W$528,,$C535)/$F$516)))</f>
        <v>0</v>
      </c>
      <c r="Q535" s="7">
        <f>IF($F$516="n/a",0,IF(Q$3&lt;=$C535,0,IF(Q$3&gt;($F$516+$C535),INDEX($D$528:$W$528,,$C535)-SUM($D535:P535),INDEX($D$528:$W$528,,$C535)/$F$516)))</f>
        <v>0</v>
      </c>
      <c r="R535" s="7">
        <f>IF($F$516="n/a",0,IF(R$3&lt;=$C535,0,IF(R$3&gt;($F$516+$C535),INDEX($D$528:$W$528,,$C535)-SUM($D535:Q535),INDEX($D$528:$W$528,,$C535)/$F$516)))</f>
        <v>0</v>
      </c>
      <c r="S535" s="7">
        <f>IF($F$516="n/a",0,IF(S$3&lt;=$C535,0,IF(S$3&gt;($F$516+$C535),INDEX($D$528:$W$528,,$C535)-SUM($D535:R535),INDEX($D$528:$W$528,,$C535)/$F$516)))</f>
        <v>0</v>
      </c>
      <c r="T535" s="7">
        <f>IF($F$516="n/a",0,IF(T$3&lt;=$C535,0,IF(T$3&gt;($F$516+$C535),INDEX($D$528:$W$528,,$C535)-SUM($D535:S535),INDEX($D$528:$W$528,,$C535)/$F$516)))</f>
        <v>0</v>
      </c>
      <c r="U535" s="7">
        <f>IF($F$516="n/a",0,IF(U$3&lt;=$C535,0,IF(U$3&gt;($F$516+$C535),INDEX($D$528:$W$528,,$C535)-SUM($D535:T535),INDEX($D$528:$W$528,,$C535)/$F$516)))</f>
        <v>0</v>
      </c>
      <c r="V535" s="7">
        <f>IF($F$516="n/a",0,IF(V$3&lt;=$C535,0,IF(V$3&gt;($F$516+$C535),INDEX($D$528:$W$528,,$C535)-SUM($D535:U535),INDEX($D$528:$W$528,,$C535)/$F$516)))</f>
        <v>0</v>
      </c>
      <c r="W535" s="7">
        <f>IF($F$516="n/a",0,IF(W$3&lt;=$C535,0,IF(W$3&gt;($F$516+$C535),INDEX($D$528:$W$528,,$C535)-SUM($D535:V535),INDEX($D$528:$W$528,,$C535)/$F$516)))</f>
        <v>0</v>
      </c>
      <c r="X535" s="7">
        <f>IF($F$516="n/a",0,IF(X$3&lt;=$C535,0,IF(X$3&gt;($F$516+$C535),INDEX($D$528:$W$528,,$C535)-SUM($D535:W535),INDEX($D$528:$W$528,,$C535)/$F$516)))</f>
        <v>0</v>
      </c>
      <c r="Y535" s="7">
        <f>IF($F$516="n/a",0,IF(Y$3&lt;=$C535,0,IF(Y$3&gt;($F$516+$C535),INDEX($D$528:$W$528,,$C535)-SUM($D535:X535),INDEX($D$528:$W$528,,$C535)/$F$516)))</f>
        <v>0</v>
      </c>
      <c r="Z535" s="7">
        <f>IF($F$516="n/a",0,IF(Z$3&lt;=$C535,0,IF(Z$3&gt;($F$516+$C535),INDEX($D$528:$W$528,,$C535)-SUM($D535:Y535),INDEX($D$528:$W$528,,$C535)/$F$516)))</f>
        <v>0</v>
      </c>
      <c r="AA535" s="7">
        <f>IF($F$516="n/a",0,IF(AA$3&lt;=$C535,0,IF(AA$3&gt;($F$516+$C535),INDEX($D$528:$W$528,,$C535)-SUM($D535:Z535),INDEX($D$528:$W$528,,$C535)/$F$516)))</f>
        <v>0</v>
      </c>
      <c r="AB535" s="7">
        <f>IF($F$516="n/a",0,IF(AB$3&lt;=$C535,0,IF(AB$3&gt;($F$516+$C535),INDEX($D$528:$W$528,,$C535)-SUM($D535:AA535),INDEX($D$528:$W$528,,$C535)/$F$516)))</f>
        <v>0</v>
      </c>
      <c r="AC535" s="7">
        <f>IF($F$516="n/a",0,IF(AC$3&lt;=$C535,0,IF(AC$3&gt;($F$516+$C535),INDEX($D$528:$W$528,,$C535)-SUM($D535:AB535),INDEX($D$528:$W$528,,$C535)/$F$516)))</f>
        <v>0</v>
      </c>
      <c r="AD535" s="7">
        <f>IF($F$516="n/a",0,IF(AD$3&lt;=$C535,0,IF(AD$3&gt;($F$516+$C535),INDEX($D$528:$W$528,,$C535)-SUM($D535:AC535),INDEX($D$528:$W$528,,$C535)/$F$516)))</f>
        <v>0</v>
      </c>
      <c r="AE535" s="7">
        <f>IF($F$516="n/a",0,IF(AE$3&lt;=$C535,0,IF(AE$3&gt;($F$516+$C535),INDEX($D$528:$W$528,,$C535)-SUM($D535:AD535),INDEX($D$528:$W$528,,$C535)/$F$516)))</f>
        <v>0</v>
      </c>
      <c r="AF535" s="7">
        <f>IF($F$516="n/a",0,IF(AF$3&lt;=$C535,0,IF(AF$3&gt;($F$516+$C535),INDEX($D$528:$W$528,,$C535)-SUM($D535:AE535),INDEX($D$528:$W$528,,$C535)/$F$516)))</f>
        <v>0</v>
      </c>
      <c r="AG535" s="7">
        <f>IF($F$516="n/a",0,IF(AG$3&lt;=$C535,0,IF(AG$3&gt;($F$516+$C535),INDEX($D$528:$W$528,,$C535)-SUM($D535:AF535),INDEX($D$528:$W$528,,$C535)/$F$516)))</f>
        <v>0</v>
      </c>
      <c r="AH535" s="7">
        <f>IF($F$516="n/a",0,IF(AH$3&lt;=$C535,0,IF(AH$3&gt;($F$516+$C535),INDEX($D$528:$W$528,,$C535)-SUM($D535:AG535),INDEX($D$528:$W$528,,$C535)/$F$516)))</f>
        <v>0</v>
      </c>
      <c r="AI535" s="7">
        <f>IF($F$516="n/a",0,IF(AI$3&lt;=$C535,0,IF(AI$3&gt;($F$516+$C535),INDEX($D$528:$W$528,,$C535)-SUM($D535:AH535),INDEX($D$528:$W$528,,$C535)/$F$516)))</f>
        <v>0</v>
      </c>
      <c r="AJ535" s="7">
        <f>IF($F$516="n/a",0,IF(AJ$3&lt;=$C535,0,IF(AJ$3&gt;($F$516+$C535),INDEX($D$528:$W$528,,$C535)-SUM($D535:AI535),INDEX($D$528:$W$528,,$C535)/$F$516)))</f>
        <v>0</v>
      </c>
      <c r="AK535" s="7">
        <f>IF($F$516="n/a",0,IF(AK$3&lt;=$C535,0,IF(AK$3&gt;($F$516+$C535),INDEX($D$528:$W$528,,$C535)-SUM($D535:AJ535),INDEX($D$528:$W$528,,$C535)/$F$516)))</f>
        <v>0</v>
      </c>
      <c r="AL535" s="7">
        <f>IF($F$516="n/a",0,IF(AL$3&lt;=$C535,0,IF(AL$3&gt;($F$516+$C535),INDEX($D$528:$W$528,,$C535)-SUM($D535:AK535),INDEX($D$528:$W$528,,$C535)/$F$516)))</f>
        <v>0</v>
      </c>
      <c r="AM535" s="7">
        <f>IF($F$516="n/a",0,IF(AM$3&lt;=$C535,0,IF(AM$3&gt;($F$516+$C535),INDEX($D$528:$W$528,,$C535)-SUM($D535:AL535),INDEX($D$528:$W$528,,$C535)/$F$516)))</f>
        <v>0</v>
      </c>
      <c r="AN535" s="7">
        <f>IF($F$516="n/a",0,IF(AN$3&lt;=$C535,0,IF(AN$3&gt;($F$516+$C535),INDEX($D$528:$W$528,,$C535)-SUM($D535:AM535),INDEX($D$528:$W$528,,$C535)/$F$516)))</f>
        <v>0</v>
      </c>
      <c r="AO535" s="7">
        <f>IF($F$516="n/a",0,IF(AO$3&lt;=$C535,0,IF(AO$3&gt;($F$516+$C535),INDEX($D$528:$W$528,,$C535)-SUM($D535:AN535),INDEX($D$528:$W$528,,$C535)/$F$516)))</f>
        <v>0</v>
      </c>
      <c r="AP535" s="7">
        <f>IF($F$516="n/a",0,IF(AP$3&lt;=$C535,0,IF(AP$3&gt;($F$516+$C535),INDEX($D$528:$W$528,,$C535)-SUM($D535:AO535),INDEX($D$528:$W$528,,$C535)/$F$516)))</f>
        <v>0</v>
      </c>
      <c r="AQ535" s="7">
        <f>IF($F$516="n/a",0,IF(AQ$3&lt;=$C535,0,IF(AQ$3&gt;($F$516+$C535),INDEX($D$528:$W$528,,$C535)-SUM($D535:AP535),INDEX($D$528:$W$528,,$C535)/$F$516)))</f>
        <v>0</v>
      </c>
      <c r="AR535" s="7">
        <f>IF($F$516="n/a",0,IF(AR$3&lt;=$C535,0,IF(AR$3&gt;($F$516+$C535),INDEX($D$528:$W$528,,$C535)-SUM($D535:AQ535),INDEX($D$528:$W$528,,$C535)/$F$516)))</f>
        <v>0</v>
      </c>
      <c r="AS535" s="7">
        <f>IF($F$516="n/a",0,IF(AS$3&lt;=$C535,0,IF(AS$3&gt;($F$516+$C535),INDEX($D$528:$W$528,,$C535)-SUM($D535:AR535),INDEX($D$528:$W$528,,$C535)/$F$516)))</f>
        <v>0</v>
      </c>
      <c r="AT535" s="7">
        <f>IF($F$516="n/a",0,IF(AT$3&lt;=$C535,0,IF(AT$3&gt;($F$516+$C535),INDEX($D$528:$W$528,,$C535)-SUM($D535:AS535),INDEX($D$528:$W$528,,$C535)/$F$516)))</f>
        <v>0</v>
      </c>
      <c r="AU535" s="7">
        <f>IF($F$516="n/a",0,IF(AU$3&lt;=$C535,0,IF(AU$3&gt;($F$516+$C535),INDEX($D$528:$W$528,,$C535)-SUM($D535:AT535),INDEX($D$528:$W$528,,$C535)/$F$516)))</f>
        <v>0</v>
      </c>
      <c r="AV535" s="7">
        <f>IF($F$516="n/a",0,IF(AV$3&lt;=$C535,0,IF(AV$3&gt;($F$516+$C535),INDEX($D$528:$W$528,,$C535)-SUM($D535:AU535),INDEX($D$528:$W$528,,$C535)/$F$516)))</f>
        <v>0</v>
      </c>
      <c r="AW535" s="7">
        <f>IF($F$516="n/a",0,IF(AW$3&lt;=$C535,0,IF(AW$3&gt;($F$516+$C535),INDEX($D$528:$W$528,,$C535)-SUM($D535:AV535),INDEX($D$528:$W$528,,$C535)/$F$516)))</f>
        <v>0</v>
      </c>
      <c r="AX535" s="7">
        <f>IF($F$516="n/a",0,IF(AX$3&lt;=$C535,0,IF(AX$3&gt;($F$516+$C535),INDEX($D$528:$W$528,,$C535)-SUM($D535:AW535),INDEX($D$528:$W$528,,$C535)/$F$516)))</f>
        <v>0</v>
      </c>
      <c r="AY535" s="7">
        <f>IF($F$516="n/a",0,IF(AY$3&lt;=$C535,0,IF(AY$3&gt;($F$516+$C535),INDEX($D$528:$W$528,,$C535)-SUM($D535:AX535),INDEX($D$528:$W$528,,$C535)/$F$516)))</f>
        <v>0</v>
      </c>
      <c r="AZ535" s="7">
        <f>IF($F$516="n/a",0,IF(AZ$3&lt;=$C535,0,IF(AZ$3&gt;($F$516+$C535),INDEX($D$528:$W$528,,$C535)-SUM($D535:AY535),INDEX($D$528:$W$528,,$C535)/$F$516)))</f>
        <v>0</v>
      </c>
      <c r="BA535" s="7">
        <f>IF($F$516="n/a",0,IF(BA$3&lt;=$C535,0,IF(BA$3&gt;($F$516+$C535),INDEX($D$528:$W$528,,$C535)-SUM($D535:AZ535),INDEX($D$528:$W$528,,$C535)/$F$516)))</f>
        <v>0</v>
      </c>
      <c r="BB535" s="7">
        <f>IF($F$516="n/a",0,IF(BB$3&lt;=$C535,0,IF(BB$3&gt;($F$516+$C535),INDEX($D$528:$W$528,,$C535)-SUM($D535:BA535),INDEX($D$528:$W$528,,$C535)/$F$516)))</f>
        <v>0</v>
      </c>
      <c r="BC535" s="7">
        <f>IF($F$516="n/a",0,IF(BC$3&lt;=$C535,0,IF(BC$3&gt;($F$516+$C535),INDEX($D$528:$W$528,,$C535)-SUM($D535:BB535),INDEX($D$528:$W$528,,$C535)/$F$516)))</f>
        <v>0</v>
      </c>
      <c r="BD535" s="7">
        <f>IF($F$516="n/a",0,IF(BD$3&lt;=$C535,0,IF(BD$3&gt;($F$516+$C535),INDEX($D$528:$W$528,,$C535)-SUM($D535:BC535),INDEX($D$528:$W$528,,$C535)/$F$516)))</f>
        <v>0</v>
      </c>
      <c r="BE535" s="7">
        <f>IF($F$516="n/a",0,IF(BE$3&lt;=$C535,0,IF(BE$3&gt;($F$516+$C535),INDEX($D$528:$W$528,,$C535)-SUM($D535:BD535),INDEX($D$528:$W$528,,$C535)/$F$516)))</f>
        <v>0</v>
      </c>
      <c r="BF535" s="7">
        <f>IF($F$516="n/a",0,IF(BF$3&lt;=$C535,0,IF(BF$3&gt;($F$516+$C535),INDEX($D$528:$W$528,,$C535)-SUM($D535:BE535),INDEX($D$528:$W$528,,$C535)/$F$516)))</f>
        <v>0</v>
      </c>
      <c r="BG535" s="7">
        <f>IF($F$516="n/a",0,IF(BG$3&lt;=$C535,0,IF(BG$3&gt;($F$516+$C535),INDEX($D$528:$W$528,,$C535)-SUM($D535:BF535),INDEX($D$528:$W$528,,$C535)/$F$516)))</f>
        <v>0</v>
      </c>
      <c r="BH535" s="7">
        <f>IF($F$516="n/a",0,IF(BH$3&lt;=$C535,0,IF(BH$3&gt;($F$516+$C535),INDEX($D$528:$W$528,,$C535)-SUM($D535:BG535),INDEX($D$528:$W$528,,$C535)/$F$516)))</f>
        <v>0</v>
      </c>
      <c r="BI535" s="7">
        <f>IF($F$516="n/a",0,IF(BI$3&lt;=$C535,0,IF(BI$3&gt;($F$516+$C535),INDEX($D$528:$W$528,,$C535)-SUM($D535:BH535),INDEX($D$528:$W$528,,$C535)/$F$516)))</f>
        <v>0</v>
      </c>
      <c r="BJ535" s="7">
        <f>IF($F$516="n/a",0,IF(BJ$3&lt;=$C535,0,IF(BJ$3&gt;($F$516+$C535),INDEX($D$528:$W$528,,$C535)-SUM($D535:BI535),INDEX($D$528:$W$528,,$C535)/$F$516)))</f>
        <v>0</v>
      </c>
      <c r="BK535" s="7">
        <f>IF($F$516="n/a",0,IF(BK$3&lt;=$C535,0,IF(BK$3&gt;($F$516+$C535),INDEX($D$528:$W$528,,$C535)-SUM($D535:BJ535),INDEX($D$528:$W$528,,$C535)/$F$516)))</f>
        <v>0</v>
      </c>
    </row>
    <row r="536" spans="2:63" hidden="1" outlineLevel="1">
      <c r="B536" s="14">
        <v>2018</v>
      </c>
      <c r="C536">
        <v>6</v>
      </c>
      <c r="D536" s="7"/>
      <c r="E536" s="7">
        <f>IF($F$516="n/a",0,IF(E$3&lt;=$C536,0,IF(E$3&gt;($F$516+$C536),INDEX($D$528:$W$528,,$C536)-SUM($D536:D536),INDEX($D$528:$W$528,,$C536)/$F$516)))</f>
        <v>0</v>
      </c>
      <c r="F536" s="7">
        <f>IF($F$516="n/a",0,IF(F$3&lt;=$C536,0,IF(F$3&gt;($F$516+$C536),INDEX($D$528:$W$528,,$C536)-SUM($D536:E536),INDEX($D$528:$W$528,,$C536)/$F$516)))</f>
        <v>0</v>
      </c>
      <c r="G536" s="7">
        <f>IF($F$516="n/a",0,IF(G$3&lt;=$C536,0,IF(G$3&gt;($F$516+$C536),INDEX($D$528:$W$528,,$C536)-SUM($D536:F536),INDEX($D$528:$W$528,,$C536)/$F$516)))</f>
        <v>0</v>
      </c>
      <c r="H536" s="10">
        <f>IF($F$516="n/a",0,IF(H$3&lt;=$C536,0,IF(H$3&gt;($F$516+$C536),INDEX($D$528:$W$528,,$C536)-SUM($D536:G536),INDEX($D$528:$W$528,,$C536)/$F$516)))</f>
        <v>0</v>
      </c>
      <c r="I536" s="11">
        <f>IF($F$516="n/a",0,IF(I$3&lt;=$C536,0,IF(I$3&gt;($F$516+$C536),INDEX($D$528:$W$528,,$C536)-SUM($D536:H536),INDEX($D$528:$W$528,,$C536)/$F$516)))</f>
        <v>0</v>
      </c>
      <c r="J536" s="7">
        <f>IF($F$516="n/a",0,IF(J$3&lt;=$C536,0,IF(J$3&gt;($F$516+$C536),INDEX($D$528:$W$528,,$C536)-SUM($D536:I536),INDEX($D$528:$W$528,,$C536)/$F$516)))</f>
        <v>0</v>
      </c>
      <c r="K536" s="7">
        <f>IF($F$516="n/a",0,IF(K$3&lt;=$C536,0,IF(K$3&gt;($F$516+$C536),INDEX($D$528:$W$528,,$C536)-SUM($D536:J536),INDEX($D$528:$W$528,,$C536)/$F$516)))</f>
        <v>0</v>
      </c>
      <c r="L536" s="7">
        <f>IF($F$516="n/a",0,IF(L$3&lt;=$C536,0,IF(L$3&gt;($F$516+$C536),INDEX($D$528:$W$528,,$C536)-SUM($D536:K536),INDEX($D$528:$W$528,,$C536)/$F$516)))</f>
        <v>0</v>
      </c>
      <c r="M536" s="7">
        <f>IF($F$516="n/a",0,IF(M$3&lt;=$C536,0,IF(M$3&gt;($F$516+$C536),INDEX($D$528:$W$528,,$C536)-SUM($D536:L536),INDEX($D$528:$W$528,,$C536)/$F$516)))</f>
        <v>0</v>
      </c>
      <c r="N536" s="7">
        <f>IF($F$516="n/a",0,IF(N$3&lt;=$C536,0,IF(N$3&gt;($F$516+$C536),INDEX($D$528:$W$528,,$C536)-SUM($D536:M536),INDEX($D$528:$W$528,,$C536)/$F$516)))</f>
        <v>0</v>
      </c>
      <c r="O536" s="7">
        <f>IF($F$516="n/a",0,IF(O$3&lt;=$C536,0,IF(O$3&gt;($F$516+$C536),INDEX($D$528:$W$528,,$C536)-SUM($D536:N536),INDEX($D$528:$W$528,,$C536)/$F$516)))</f>
        <v>0</v>
      </c>
      <c r="P536" s="7">
        <f>IF($F$516="n/a",0,IF(P$3&lt;=$C536,0,IF(P$3&gt;($F$516+$C536),INDEX($D$528:$W$528,,$C536)-SUM($D536:O536),INDEX($D$528:$W$528,,$C536)/$F$516)))</f>
        <v>0</v>
      </c>
      <c r="Q536" s="7">
        <f>IF($F$516="n/a",0,IF(Q$3&lt;=$C536,0,IF(Q$3&gt;($F$516+$C536),INDEX($D$528:$W$528,,$C536)-SUM($D536:P536),INDEX($D$528:$W$528,,$C536)/$F$516)))</f>
        <v>0</v>
      </c>
      <c r="R536" s="7">
        <f>IF($F$516="n/a",0,IF(R$3&lt;=$C536,0,IF(R$3&gt;($F$516+$C536),INDEX($D$528:$W$528,,$C536)-SUM($D536:Q536),INDEX($D$528:$W$528,,$C536)/$F$516)))</f>
        <v>0</v>
      </c>
      <c r="S536" s="7">
        <f>IF($F$516="n/a",0,IF(S$3&lt;=$C536,0,IF(S$3&gt;($F$516+$C536),INDEX($D$528:$W$528,,$C536)-SUM($D536:R536),INDEX($D$528:$W$528,,$C536)/$F$516)))</f>
        <v>0</v>
      </c>
      <c r="T536" s="7">
        <f>IF($F$516="n/a",0,IF(T$3&lt;=$C536,0,IF(T$3&gt;($F$516+$C536),INDEX($D$528:$W$528,,$C536)-SUM($D536:S536),INDEX($D$528:$W$528,,$C536)/$F$516)))</f>
        <v>0</v>
      </c>
      <c r="U536" s="7">
        <f>IF($F$516="n/a",0,IF(U$3&lt;=$C536,0,IF(U$3&gt;($F$516+$C536),INDEX($D$528:$W$528,,$C536)-SUM($D536:T536),INDEX($D$528:$W$528,,$C536)/$F$516)))</f>
        <v>0</v>
      </c>
      <c r="V536" s="7">
        <f>IF($F$516="n/a",0,IF(V$3&lt;=$C536,0,IF(V$3&gt;($F$516+$C536),INDEX($D$528:$W$528,,$C536)-SUM($D536:U536),INDEX($D$528:$W$528,,$C536)/$F$516)))</f>
        <v>0</v>
      </c>
      <c r="W536" s="7">
        <f>IF($F$516="n/a",0,IF(W$3&lt;=$C536,0,IF(W$3&gt;($F$516+$C536),INDEX($D$528:$W$528,,$C536)-SUM($D536:V536),INDEX($D$528:$W$528,,$C536)/$F$516)))</f>
        <v>0</v>
      </c>
      <c r="X536" s="7">
        <f>IF($F$516="n/a",0,IF(X$3&lt;=$C536,0,IF(X$3&gt;($F$516+$C536),INDEX($D$528:$W$528,,$C536)-SUM($D536:W536),INDEX($D$528:$W$528,,$C536)/$F$516)))</f>
        <v>0</v>
      </c>
      <c r="Y536" s="7">
        <f>IF($F$516="n/a",0,IF(Y$3&lt;=$C536,0,IF(Y$3&gt;($F$516+$C536),INDEX($D$528:$W$528,,$C536)-SUM($D536:X536),INDEX($D$528:$W$528,,$C536)/$F$516)))</f>
        <v>0</v>
      </c>
      <c r="Z536" s="7">
        <f>IF($F$516="n/a",0,IF(Z$3&lt;=$C536,0,IF(Z$3&gt;($F$516+$C536),INDEX($D$528:$W$528,,$C536)-SUM($D536:Y536),INDEX($D$528:$W$528,,$C536)/$F$516)))</f>
        <v>0</v>
      </c>
      <c r="AA536" s="7">
        <f>IF($F$516="n/a",0,IF(AA$3&lt;=$C536,0,IF(AA$3&gt;($F$516+$C536),INDEX($D$528:$W$528,,$C536)-SUM($D536:Z536),INDEX($D$528:$W$528,,$C536)/$F$516)))</f>
        <v>0</v>
      </c>
      <c r="AB536" s="7">
        <f>IF($F$516="n/a",0,IF(AB$3&lt;=$C536,0,IF(AB$3&gt;($F$516+$C536),INDEX($D$528:$W$528,,$C536)-SUM($D536:AA536),INDEX($D$528:$W$528,,$C536)/$F$516)))</f>
        <v>0</v>
      </c>
      <c r="AC536" s="7">
        <f>IF($F$516="n/a",0,IF(AC$3&lt;=$C536,0,IF(AC$3&gt;($F$516+$C536),INDEX($D$528:$W$528,,$C536)-SUM($D536:AB536),INDEX($D$528:$W$528,,$C536)/$F$516)))</f>
        <v>0</v>
      </c>
      <c r="AD536" s="7">
        <f>IF($F$516="n/a",0,IF(AD$3&lt;=$C536,0,IF(AD$3&gt;($F$516+$C536),INDEX($D$528:$W$528,,$C536)-SUM($D536:AC536),INDEX($D$528:$W$528,,$C536)/$F$516)))</f>
        <v>0</v>
      </c>
      <c r="AE536" s="7">
        <f>IF($F$516="n/a",0,IF(AE$3&lt;=$C536,0,IF(AE$3&gt;($F$516+$C536),INDEX($D$528:$W$528,,$C536)-SUM($D536:AD536),INDEX($D$528:$W$528,,$C536)/$F$516)))</f>
        <v>0</v>
      </c>
      <c r="AF536" s="7">
        <f>IF($F$516="n/a",0,IF(AF$3&lt;=$C536,0,IF(AF$3&gt;($F$516+$C536),INDEX($D$528:$W$528,,$C536)-SUM($D536:AE536),INDEX($D$528:$W$528,,$C536)/$F$516)))</f>
        <v>0</v>
      </c>
      <c r="AG536" s="7">
        <f>IF($F$516="n/a",0,IF(AG$3&lt;=$C536,0,IF(AG$3&gt;($F$516+$C536),INDEX($D$528:$W$528,,$C536)-SUM($D536:AF536),INDEX($D$528:$W$528,,$C536)/$F$516)))</f>
        <v>0</v>
      </c>
      <c r="AH536" s="7">
        <f>IF($F$516="n/a",0,IF(AH$3&lt;=$C536,0,IF(AH$3&gt;($F$516+$C536),INDEX($D$528:$W$528,,$C536)-SUM($D536:AG536),INDEX($D$528:$W$528,,$C536)/$F$516)))</f>
        <v>0</v>
      </c>
      <c r="AI536" s="7">
        <f>IF($F$516="n/a",0,IF(AI$3&lt;=$C536,0,IF(AI$3&gt;($F$516+$C536),INDEX($D$528:$W$528,,$C536)-SUM($D536:AH536),INDEX($D$528:$W$528,,$C536)/$F$516)))</f>
        <v>0</v>
      </c>
      <c r="AJ536" s="7">
        <f>IF($F$516="n/a",0,IF(AJ$3&lt;=$C536,0,IF(AJ$3&gt;($F$516+$C536),INDEX($D$528:$W$528,,$C536)-SUM($D536:AI536),INDEX($D$528:$W$528,,$C536)/$F$516)))</f>
        <v>0</v>
      </c>
      <c r="AK536" s="7">
        <f>IF($F$516="n/a",0,IF(AK$3&lt;=$C536,0,IF(AK$3&gt;($F$516+$C536),INDEX($D$528:$W$528,,$C536)-SUM($D536:AJ536),INDEX($D$528:$W$528,,$C536)/$F$516)))</f>
        <v>0</v>
      </c>
      <c r="AL536" s="7">
        <f>IF($F$516="n/a",0,IF(AL$3&lt;=$C536,0,IF(AL$3&gt;($F$516+$C536),INDEX($D$528:$W$528,,$C536)-SUM($D536:AK536),INDEX($D$528:$W$528,,$C536)/$F$516)))</f>
        <v>0</v>
      </c>
      <c r="AM536" s="7">
        <f>IF($F$516="n/a",0,IF(AM$3&lt;=$C536,0,IF(AM$3&gt;($F$516+$C536),INDEX($D$528:$W$528,,$C536)-SUM($D536:AL536),INDEX($D$528:$W$528,,$C536)/$F$516)))</f>
        <v>0</v>
      </c>
      <c r="AN536" s="7">
        <f>IF($F$516="n/a",0,IF(AN$3&lt;=$C536,0,IF(AN$3&gt;($F$516+$C536),INDEX($D$528:$W$528,,$C536)-SUM($D536:AM536),INDEX($D$528:$W$528,,$C536)/$F$516)))</f>
        <v>0</v>
      </c>
      <c r="AO536" s="7">
        <f>IF($F$516="n/a",0,IF(AO$3&lt;=$C536,0,IF(AO$3&gt;($F$516+$C536),INDEX($D$528:$W$528,,$C536)-SUM($D536:AN536),INDEX($D$528:$W$528,,$C536)/$F$516)))</f>
        <v>0</v>
      </c>
      <c r="AP536" s="7">
        <f>IF($F$516="n/a",0,IF(AP$3&lt;=$C536,0,IF(AP$3&gt;($F$516+$C536),INDEX($D$528:$W$528,,$C536)-SUM($D536:AO536),INDEX($D$528:$W$528,,$C536)/$F$516)))</f>
        <v>0</v>
      </c>
      <c r="AQ536" s="7">
        <f>IF($F$516="n/a",0,IF(AQ$3&lt;=$C536,0,IF(AQ$3&gt;($F$516+$C536),INDEX($D$528:$W$528,,$C536)-SUM($D536:AP536),INDEX($D$528:$W$528,,$C536)/$F$516)))</f>
        <v>0</v>
      </c>
      <c r="AR536" s="7">
        <f>IF($F$516="n/a",0,IF(AR$3&lt;=$C536,0,IF(AR$3&gt;($F$516+$C536),INDEX($D$528:$W$528,,$C536)-SUM($D536:AQ536),INDEX($D$528:$W$528,,$C536)/$F$516)))</f>
        <v>0</v>
      </c>
      <c r="AS536" s="7">
        <f>IF($F$516="n/a",0,IF(AS$3&lt;=$C536,0,IF(AS$3&gt;($F$516+$C536),INDEX($D$528:$W$528,,$C536)-SUM($D536:AR536),INDEX($D$528:$W$528,,$C536)/$F$516)))</f>
        <v>0</v>
      </c>
      <c r="AT536" s="7">
        <f>IF($F$516="n/a",0,IF(AT$3&lt;=$C536,0,IF(AT$3&gt;($F$516+$C536),INDEX($D$528:$W$528,,$C536)-SUM($D536:AS536),INDEX($D$528:$W$528,,$C536)/$F$516)))</f>
        <v>0</v>
      </c>
      <c r="AU536" s="7">
        <f>IF($F$516="n/a",0,IF(AU$3&lt;=$C536,0,IF(AU$3&gt;($F$516+$C536),INDEX($D$528:$W$528,,$C536)-SUM($D536:AT536),INDEX($D$528:$W$528,,$C536)/$F$516)))</f>
        <v>0</v>
      </c>
      <c r="AV536" s="7">
        <f>IF($F$516="n/a",0,IF(AV$3&lt;=$C536,0,IF(AV$3&gt;($F$516+$C536),INDEX($D$528:$W$528,,$C536)-SUM($D536:AU536),INDEX($D$528:$W$528,,$C536)/$F$516)))</f>
        <v>0</v>
      </c>
      <c r="AW536" s="7">
        <f>IF($F$516="n/a",0,IF(AW$3&lt;=$C536,0,IF(AW$3&gt;($F$516+$C536),INDEX($D$528:$W$528,,$C536)-SUM($D536:AV536),INDEX($D$528:$W$528,,$C536)/$F$516)))</f>
        <v>0</v>
      </c>
      <c r="AX536" s="7">
        <f>IF($F$516="n/a",0,IF(AX$3&lt;=$C536,0,IF(AX$3&gt;($F$516+$C536),INDEX($D$528:$W$528,,$C536)-SUM($D536:AW536),INDEX($D$528:$W$528,,$C536)/$F$516)))</f>
        <v>0</v>
      </c>
      <c r="AY536" s="7">
        <f>IF($F$516="n/a",0,IF(AY$3&lt;=$C536,0,IF(AY$3&gt;($F$516+$C536),INDEX($D$528:$W$528,,$C536)-SUM($D536:AX536),INDEX($D$528:$W$528,,$C536)/$F$516)))</f>
        <v>0</v>
      </c>
      <c r="AZ536" s="7">
        <f>IF($F$516="n/a",0,IF(AZ$3&lt;=$C536,0,IF(AZ$3&gt;($F$516+$C536),INDEX($D$528:$W$528,,$C536)-SUM($D536:AY536),INDEX($D$528:$W$528,,$C536)/$F$516)))</f>
        <v>0</v>
      </c>
      <c r="BA536" s="7">
        <f>IF($F$516="n/a",0,IF(BA$3&lt;=$C536,0,IF(BA$3&gt;($F$516+$C536),INDEX($D$528:$W$528,,$C536)-SUM($D536:AZ536),INDEX($D$528:$W$528,,$C536)/$F$516)))</f>
        <v>0</v>
      </c>
      <c r="BB536" s="7">
        <f>IF($F$516="n/a",0,IF(BB$3&lt;=$C536,0,IF(BB$3&gt;($F$516+$C536),INDEX($D$528:$W$528,,$C536)-SUM($D536:BA536),INDEX($D$528:$W$528,,$C536)/$F$516)))</f>
        <v>0</v>
      </c>
      <c r="BC536" s="7">
        <f>IF($F$516="n/a",0,IF(BC$3&lt;=$C536,0,IF(BC$3&gt;($F$516+$C536),INDEX($D$528:$W$528,,$C536)-SUM($D536:BB536),INDEX($D$528:$W$528,,$C536)/$F$516)))</f>
        <v>0</v>
      </c>
      <c r="BD536" s="7">
        <f>IF($F$516="n/a",0,IF(BD$3&lt;=$C536,0,IF(BD$3&gt;($F$516+$C536),INDEX($D$528:$W$528,,$C536)-SUM($D536:BC536),INDEX($D$528:$W$528,,$C536)/$F$516)))</f>
        <v>0</v>
      </c>
      <c r="BE536" s="7">
        <f>IF($F$516="n/a",0,IF(BE$3&lt;=$C536,0,IF(BE$3&gt;($F$516+$C536),INDEX($D$528:$W$528,,$C536)-SUM($D536:BD536),INDEX($D$528:$W$528,,$C536)/$F$516)))</f>
        <v>0</v>
      </c>
      <c r="BF536" s="7">
        <f>IF($F$516="n/a",0,IF(BF$3&lt;=$C536,0,IF(BF$3&gt;($F$516+$C536),INDEX($D$528:$W$528,,$C536)-SUM($D536:BE536),INDEX($D$528:$W$528,,$C536)/$F$516)))</f>
        <v>0</v>
      </c>
      <c r="BG536" s="7">
        <f>IF($F$516="n/a",0,IF(BG$3&lt;=$C536,0,IF(BG$3&gt;($F$516+$C536),INDEX($D$528:$W$528,,$C536)-SUM($D536:BF536),INDEX($D$528:$W$528,,$C536)/$F$516)))</f>
        <v>0</v>
      </c>
      <c r="BH536" s="7">
        <f>IF($F$516="n/a",0,IF(BH$3&lt;=$C536,0,IF(BH$3&gt;($F$516+$C536),INDEX($D$528:$W$528,,$C536)-SUM($D536:BG536),INDEX($D$528:$W$528,,$C536)/$F$516)))</f>
        <v>0</v>
      </c>
      <c r="BI536" s="7">
        <f>IF($F$516="n/a",0,IF(BI$3&lt;=$C536,0,IF(BI$3&gt;($F$516+$C536),INDEX($D$528:$W$528,,$C536)-SUM($D536:BH536),INDEX($D$528:$W$528,,$C536)/$F$516)))</f>
        <v>0</v>
      </c>
      <c r="BJ536" s="7">
        <f>IF($F$516="n/a",0,IF(BJ$3&lt;=$C536,0,IF(BJ$3&gt;($F$516+$C536),INDEX($D$528:$W$528,,$C536)-SUM($D536:BI536),INDEX($D$528:$W$528,,$C536)/$F$516)))</f>
        <v>0</v>
      </c>
      <c r="BK536" s="7">
        <f>IF($F$516="n/a",0,IF(BK$3&lt;=$C536,0,IF(BK$3&gt;($F$516+$C536),INDEX($D$528:$W$528,,$C536)-SUM($D536:BJ536),INDEX($D$528:$W$528,,$C536)/$F$516)))</f>
        <v>0</v>
      </c>
    </row>
    <row r="537" spans="2:63" hidden="1" outlineLevel="1">
      <c r="B537" s="14">
        <v>2019</v>
      </c>
      <c r="C537">
        <v>7</v>
      </c>
      <c r="D537" s="7"/>
      <c r="E537" s="7">
        <f>IF($F$516="n/a",0,IF(E$3&lt;=$C537,0,IF(E$3&gt;($F$516+$C537),INDEX($D$528:$W$528,,$C537)-SUM($D537:D537),INDEX($D$528:$W$528,,$C537)/$F$516)))</f>
        <v>0</v>
      </c>
      <c r="F537" s="7">
        <f>IF($F$516="n/a",0,IF(F$3&lt;=$C537,0,IF(F$3&gt;($F$516+$C537),INDEX($D$528:$W$528,,$C537)-SUM($D537:E537),INDEX($D$528:$W$528,,$C537)/$F$516)))</f>
        <v>0</v>
      </c>
      <c r="G537" s="7">
        <f>IF($F$516="n/a",0,IF(G$3&lt;=$C537,0,IF(G$3&gt;($F$516+$C537),INDEX($D$528:$W$528,,$C537)-SUM($D537:F537),INDEX($D$528:$W$528,,$C537)/$F$516)))</f>
        <v>0</v>
      </c>
      <c r="H537" s="10">
        <f>IF($F$516="n/a",0,IF(H$3&lt;=$C537,0,IF(H$3&gt;($F$516+$C537),INDEX($D$528:$W$528,,$C537)-SUM($D537:G537),INDEX($D$528:$W$528,,$C537)/$F$516)))</f>
        <v>0</v>
      </c>
      <c r="I537" s="11">
        <f>IF($F$516="n/a",0,IF(I$3&lt;=$C537,0,IF(I$3&gt;($F$516+$C537),INDEX($D$528:$W$528,,$C537)-SUM($D537:H537),INDEX($D$528:$W$528,,$C537)/$F$516)))</f>
        <v>0</v>
      </c>
      <c r="J537" s="7">
        <f>IF($F$516="n/a",0,IF(J$3&lt;=$C537,0,IF(J$3&gt;($F$516+$C537),INDEX($D$528:$W$528,,$C537)-SUM($D537:I537),INDEX($D$528:$W$528,,$C537)/$F$516)))</f>
        <v>0</v>
      </c>
      <c r="K537" s="7">
        <f>IF($F$516="n/a",0,IF(K$3&lt;=$C537,0,IF(K$3&gt;($F$516+$C537),INDEX($D$528:$W$528,,$C537)-SUM($D537:J537),INDEX($D$528:$W$528,,$C537)/$F$516)))</f>
        <v>0</v>
      </c>
      <c r="L537" s="7">
        <f>IF($F$516="n/a",0,IF(L$3&lt;=$C537,0,IF(L$3&gt;($F$516+$C537),INDEX($D$528:$W$528,,$C537)-SUM($D537:K537),INDEX($D$528:$W$528,,$C537)/$F$516)))</f>
        <v>0</v>
      </c>
      <c r="M537" s="7">
        <f>IF($F$516="n/a",0,IF(M$3&lt;=$C537,0,IF(M$3&gt;($F$516+$C537),INDEX($D$528:$W$528,,$C537)-SUM($D537:L537),INDEX($D$528:$W$528,,$C537)/$F$516)))</f>
        <v>0</v>
      </c>
      <c r="N537" s="7">
        <f>IF($F$516="n/a",0,IF(N$3&lt;=$C537,0,IF(N$3&gt;($F$516+$C537),INDEX($D$528:$W$528,,$C537)-SUM($D537:M537),INDEX($D$528:$W$528,,$C537)/$F$516)))</f>
        <v>0</v>
      </c>
      <c r="O537" s="7">
        <f>IF($F$516="n/a",0,IF(O$3&lt;=$C537,0,IF(O$3&gt;($F$516+$C537),INDEX($D$528:$W$528,,$C537)-SUM($D537:N537),INDEX($D$528:$W$528,,$C537)/$F$516)))</f>
        <v>0</v>
      </c>
      <c r="P537" s="7">
        <f>IF($F$516="n/a",0,IF(P$3&lt;=$C537,0,IF(P$3&gt;($F$516+$C537),INDEX($D$528:$W$528,,$C537)-SUM($D537:O537),INDEX($D$528:$W$528,,$C537)/$F$516)))</f>
        <v>0</v>
      </c>
      <c r="Q537" s="7">
        <f>IF($F$516="n/a",0,IF(Q$3&lt;=$C537,0,IF(Q$3&gt;($F$516+$C537),INDEX($D$528:$W$528,,$C537)-SUM($D537:P537),INDEX($D$528:$W$528,,$C537)/$F$516)))</f>
        <v>0</v>
      </c>
      <c r="R537" s="7">
        <f>IF($F$516="n/a",0,IF(R$3&lt;=$C537,0,IF(R$3&gt;($F$516+$C537),INDEX($D$528:$W$528,,$C537)-SUM($D537:Q537),INDEX($D$528:$W$528,,$C537)/$F$516)))</f>
        <v>0</v>
      </c>
      <c r="S537" s="7">
        <f>IF($F$516="n/a",0,IF(S$3&lt;=$C537,0,IF(S$3&gt;($F$516+$C537),INDEX($D$528:$W$528,,$C537)-SUM($D537:R537),INDEX($D$528:$W$528,,$C537)/$F$516)))</f>
        <v>0</v>
      </c>
      <c r="T537" s="7">
        <f>IF($F$516="n/a",0,IF(T$3&lt;=$C537,0,IF(T$3&gt;($F$516+$C537),INDEX($D$528:$W$528,,$C537)-SUM($D537:S537),INDEX($D$528:$W$528,,$C537)/$F$516)))</f>
        <v>0</v>
      </c>
      <c r="U537" s="7">
        <f>IF($F$516="n/a",0,IF(U$3&lt;=$C537,0,IF(U$3&gt;($F$516+$C537),INDEX($D$528:$W$528,,$C537)-SUM($D537:T537),INDEX($D$528:$W$528,,$C537)/$F$516)))</f>
        <v>0</v>
      </c>
      <c r="V537" s="7">
        <f>IF($F$516="n/a",0,IF(V$3&lt;=$C537,0,IF(V$3&gt;($F$516+$C537),INDEX($D$528:$W$528,,$C537)-SUM($D537:U537),INDEX($D$528:$W$528,,$C537)/$F$516)))</f>
        <v>0</v>
      </c>
      <c r="W537" s="7">
        <f>IF($F$516="n/a",0,IF(W$3&lt;=$C537,0,IF(W$3&gt;($F$516+$C537),INDEX($D$528:$W$528,,$C537)-SUM($D537:V537),INDEX($D$528:$W$528,,$C537)/$F$516)))</f>
        <v>0</v>
      </c>
      <c r="X537" s="7">
        <f>IF($F$516="n/a",0,IF(X$3&lt;=$C537,0,IF(X$3&gt;($F$516+$C537),INDEX($D$528:$W$528,,$C537)-SUM($D537:W537),INDEX($D$528:$W$528,,$C537)/$F$516)))</f>
        <v>0</v>
      </c>
      <c r="Y537" s="7">
        <f>IF($F$516="n/a",0,IF(Y$3&lt;=$C537,0,IF(Y$3&gt;($F$516+$C537),INDEX($D$528:$W$528,,$C537)-SUM($D537:X537),INDEX($D$528:$W$528,,$C537)/$F$516)))</f>
        <v>0</v>
      </c>
      <c r="Z537" s="7">
        <f>IF($F$516="n/a",0,IF(Z$3&lt;=$C537,0,IF(Z$3&gt;($F$516+$C537),INDEX($D$528:$W$528,,$C537)-SUM($D537:Y537),INDEX($D$528:$W$528,,$C537)/$F$516)))</f>
        <v>0</v>
      </c>
      <c r="AA537" s="7">
        <f>IF($F$516="n/a",0,IF(AA$3&lt;=$C537,0,IF(AA$3&gt;($F$516+$C537),INDEX($D$528:$W$528,,$C537)-SUM($D537:Z537),INDEX($D$528:$W$528,,$C537)/$F$516)))</f>
        <v>0</v>
      </c>
      <c r="AB537" s="7">
        <f>IF($F$516="n/a",0,IF(AB$3&lt;=$C537,0,IF(AB$3&gt;($F$516+$C537),INDEX($D$528:$W$528,,$C537)-SUM($D537:AA537),INDEX($D$528:$W$528,,$C537)/$F$516)))</f>
        <v>0</v>
      </c>
      <c r="AC537" s="7">
        <f>IF($F$516="n/a",0,IF(AC$3&lt;=$C537,0,IF(AC$3&gt;($F$516+$C537),INDEX($D$528:$W$528,,$C537)-SUM($D537:AB537),INDEX($D$528:$W$528,,$C537)/$F$516)))</f>
        <v>0</v>
      </c>
      <c r="AD537" s="7">
        <f>IF($F$516="n/a",0,IF(AD$3&lt;=$C537,0,IF(AD$3&gt;($F$516+$C537),INDEX($D$528:$W$528,,$C537)-SUM($D537:AC537),INDEX($D$528:$W$528,,$C537)/$F$516)))</f>
        <v>0</v>
      </c>
      <c r="AE537" s="7">
        <f>IF($F$516="n/a",0,IF(AE$3&lt;=$C537,0,IF(AE$3&gt;($F$516+$C537),INDEX($D$528:$W$528,,$C537)-SUM($D537:AD537),INDEX($D$528:$W$528,,$C537)/$F$516)))</f>
        <v>0</v>
      </c>
      <c r="AF537" s="7">
        <f>IF($F$516="n/a",0,IF(AF$3&lt;=$C537,0,IF(AF$3&gt;($F$516+$C537),INDEX($D$528:$W$528,,$C537)-SUM($D537:AE537),INDEX($D$528:$W$528,,$C537)/$F$516)))</f>
        <v>0</v>
      </c>
      <c r="AG537" s="7">
        <f>IF($F$516="n/a",0,IF(AG$3&lt;=$C537,0,IF(AG$3&gt;($F$516+$C537),INDEX($D$528:$W$528,,$C537)-SUM($D537:AF537),INDEX($D$528:$W$528,,$C537)/$F$516)))</f>
        <v>0</v>
      </c>
      <c r="AH537" s="7">
        <f>IF($F$516="n/a",0,IF(AH$3&lt;=$C537,0,IF(AH$3&gt;($F$516+$C537),INDEX($D$528:$W$528,,$C537)-SUM($D537:AG537),INDEX($D$528:$W$528,,$C537)/$F$516)))</f>
        <v>0</v>
      </c>
      <c r="AI537" s="7">
        <f>IF($F$516="n/a",0,IF(AI$3&lt;=$C537,0,IF(AI$3&gt;($F$516+$C537),INDEX($D$528:$W$528,,$C537)-SUM($D537:AH537),INDEX($D$528:$W$528,,$C537)/$F$516)))</f>
        <v>0</v>
      </c>
      <c r="AJ537" s="7">
        <f>IF($F$516="n/a",0,IF(AJ$3&lt;=$C537,0,IF(AJ$3&gt;($F$516+$C537),INDEX($D$528:$W$528,,$C537)-SUM($D537:AI537),INDEX($D$528:$W$528,,$C537)/$F$516)))</f>
        <v>0</v>
      </c>
      <c r="AK537" s="7">
        <f>IF($F$516="n/a",0,IF(AK$3&lt;=$C537,0,IF(AK$3&gt;($F$516+$C537),INDEX($D$528:$W$528,,$C537)-SUM($D537:AJ537),INDEX($D$528:$W$528,,$C537)/$F$516)))</f>
        <v>0</v>
      </c>
      <c r="AL537" s="7">
        <f>IF($F$516="n/a",0,IF(AL$3&lt;=$C537,0,IF(AL$3&gt;($F$516+$C537),INDEX($D$528:$W$528,,$C537)-SUM($D537:AK537),INDEX($D$528:$W$528,,$C537)/$F$516)))</f>
        <v>0</v>
      </c>
      <c r="AM537" s="7">
        <f>IF($F$516="n/a",0,IF(AM$3&lt;=$C537,0,IF(AM$3&gt;($F$516+$C537),INDEX($D$528:$W$528,,$C537)-SUM($D537:AL537),INDEX($D$528:$W$528,,$C537)/$F$516)))</f>
        <v>0</v>
      </c>
      <c r="AN537" s="7">
        <f>IF($F$516="n/a",0,IF(AN$3&lt;=$C537,0,IF(AN$3&gt;($F$516+$C537),INDEX($D$528:$W$528,,$C537)-SUM($D537:AM537),INDEX($D$528:$W$528,,$C537)/$F$516)))</f>
        <v>0</v>
      </c>
      <c r="AO537" s="7">
        <f>IF($F$516="n/a",0,IF(AO$3&lt;=$C537,0,IF(AO$3&gt;($F$516+$C537),INDEX($D$528:$W$528,,$C537)-SUM($D537:AN537),INDEX($D$528:$W$528,,$C537)/$F$516)))</f>
        <v>0</v>
      </c>
      <c r="AP537" s="7">
        <f>IF($F$516="n/a",0,IF(AP$3&lt;=$C537,0,IF(AP$3&gt;($F$516+$C537),INDEX($D$528:$W$528,,$C537)-SUM($D537:AO537),INDEX($D$528:$W$528,,$C537)/$F$516)))</f>
        <v>0</v>
      </c>
      <c r="AQ537" s="7">
        <f>IF($F$516="n/a",0,IF(AQ$3&lt;=$C537,0,IF(AQ$3&gt;($F$516+$C537),INDEX($D$528:$W$528,,$C537)-SUM($D537:AP537),INDEX($D$528:$W$528,,$C537)/$F$516)))</f>
        <v>0</v>
      </c>
      <c r="AR537" s="7">
        <f>IF($F$516="n/a",0,IF(AR$3&lt;=$C537,0,IF(AR$3&gt;($F$516+$C537),INDEX($D$528:$W$528,,$C537)-SUM($D537:AQ537),INDEX($D$528:$W$528,,$C537)/$F$516)))</f>
        <v>0</v>
      </c>
      <c r="AS537" s="7">
        <f>IF($F$516="n/a",0,IF(AS$3&lt;=$C537,0,IF(AS$3&gt;($F$516+$C537),INDEX($D$528:$W$528,,$C537)-SUM($D537:AR537),INDEX($D$528:$W$528,,$C537)/$F$516)))</f>
        <v>0</v>
      </c>
      <c r="AT537" s="7">
        <f>IF($F$516="n/a",0,IF(AT$3&lt;=$C537,0,IF(AT$3&gt;($F$516+$C537),INDEX($D$528:$W$528,,$C537)-SUM($D537:AS537),INDEX($D$528:$W$528,,$C537)/$F$516)))</f>
        <v>0</v>
      </c>
      <c r="AU537" s="7">
        <f>IF($F$516="n/a",0,IF(AU$3&lt;=$C537,0,IF(AU$3&gt;($F$516+$C537),INDEX($D$528:$W$528,,$C537)-SUM($D537:AT537),INDEX($D$528:$W$528,,$C537)/$F$516)))</f>
        <v>0</v>
      </c>
      <c r="AV537" s="7">
        <f>IF($F$516="n/a",0,IF(AV$3&lt;=$C537,0,IF(AV$3&gt;($F$516+$C537),INDEX($D$528:$W$528,,$C537)-SUM($D537:AU537),INDEX($D$528:$W$528,,$C537)/$F$516)))</f>
        <v>0</v>
      </c>
      <c r="AW537" s="7">
        <f>IF($F$516="n/a",0,IF(AW$3&lt;=$C537,0,IF(AW$3&gt;($F$516+$C537),INDEX($D$528:$W$528,,$C537)-SUM($D537:AV537),INDEX($D$528:$W$528,,$C537)/$F$516)))</f>
        <v>0</v>
      </c>
      <c r="AX537" s="7">
        <f>IF($F$516="n/a",0,IF(AX$3&lt;=$C537,0,IF(AX$3&gt;($F$516+$C537),INDEX($D$528:$W$528,,$C537)-SUM($D537:AW537),INDEX($D$528:$W$528,,$C537)/$F$516)))</f>
        <v>0</v>
      </c>
      <c r="AY537" s="7">
        <f>IF($F$516="n/a",0,IF(AY$3&lt;=$C537,0,IF(AY$3&gt;($F$516+$C537),INDEX($D$528:$W$528,,$C537)-SUM($D537:AX537),INDEX($D$528:$W$528,,$C537)/$F$516)))</f>
        <v>0</v>
      </c>
      <c r="AZ537" s="7">
        <f>IF($F$516="n/a",0,IF(AZ$3&lt;=$C537,0,IF(AZ$3&gt;($F$516+$C537),INDEX($D$528:$W$528,,$C537)-SUM($D537:AY537),INDEX($D$528:$W$528,,$C537)/$F$516)))</f>
        <v>0</v>
      </c>
      <c r="BA537" s="7">
        <f>IF($F$516="n/a",0,IF(BA$3&lt;=$C537,0,IF(BA$3&gt;($F$516+$C537),INDEX($D$528:$W$528,,$C537)-SUM($D537:AZ537),INDEX($D$528:$W$528,,$C537)/$F$516)))</f>
        <v>0</v>
      </c>
      <c r="BB537" s="7">
        <f>IF($F$516="n/a",0,IF(BB$3&lt;=$C537,0,IF(BB$3&gt;($F$516+$C537),INDEX($D$528:$W$528,,$C537)-SUM($D537:BA537),INDEX($D$528:$W$528,,$C537)/$F$516)))</f>
        <v>0</v>
      </c>
      <c r="BC537" s="7">
        <f>IF($F$516="n/a",0,IF(BC$3&lt;=$C537,0,IF(BC$3&gt;($F$516+$C537),INDEX($D$528:$W$528,,$C537)-SUM($D537:BB537),INDEX($D$528:$W$528,,$C537)/$F$516)))</f>
        <v>0</v>
      </c>
      <c r="BD537" s="7">
        <f>IF($F$516="n/a",0,IF(BD$3&lt;=$C537,0,IF(BD$3&gt;($F$516+$C537),INDEX($D$528:$W$528,,$C537)-SUM($D537:BC537),INDEX($D$528:$W$528,,$C537)/$F$516)))</f>
        <v>0</v>
      </c>
      <c r="BE537" s="7">
        <f>IF($F$516="n/a",0,IF(BE$3&lt;=$C537,0,IF(BE$3&gt;($F$516+$C537),INDEX($D$528:$W$528,,$C537)-SUM($D537:BD537),INDEX($D$528:$W$528,,$C537)/$F$516)))</f>
        <v>0</v>
      </c>
      <c r="BF537" s="7">
        <f>IF($F$516="n/a",0,IF(BF$3&lt;=$C537,0,IF(BF$3&gt;($F$516+$C537),INDEX($D$528:$W$528,,$C537)-SUM($D537:BE537),INDEX($D$528:$W$528,,$C537)/$F$516)))</f>
        <v>0</v>
      </c>
      <c r="BG537" s="7">
        <f>IF($F$516="n/a",0,IF(BG$3&lt;=$C537,0,IF(BG$3&gt;($F$516+$C537),INDEX($D$528:$W$528,,$C537)-SUM($D537:BF537),INDEX($D$528:$W$528,,$C537)/$F$516)))</f>
        <v>0</v>
      </c>
      <c r="BH537" s="7">
        <f>IF($F$516="n/a",0,IF(BH$3&lt;=$C537,0,IF(BH$3&gt;($F$516+$C537),INDEX($D$528:$W$528,,$C537)-SUM($D537:BG537),INDEX($D$528:$W$528,,$C537)/$F$516)))</f>
        <v>0</v>
      </c>
      <c r="BI537" s="7">
        <f>IF($F$516="n/a",0,IF(BI$3&lt;=$C537,0,IF(BI$3&gt;($F$516+$C537),INDEX($D$528:$W$528,,$C537)-SUM($D537:BH537),INDEX($D$528:$W$528,,$C537)/$F$516)))</f>
        <v>0</v>
      </c>
      <c r="BJ537" s="7">
        <f>IF($F$516="n/a",0,IF(BJ$3&lt;=$C537,0,IF(BJ$3&gt;($F$516+$C537),INDEX($D$528:$W$528,,$C537)-SUM($D537:BI537),INDEX($D$528:$W$528,,$C537)/$F$516)))</f>
        <v>0</v>
      </c>
      <c r="BK537" s="7">
        <f>IF($F$516="n/a",0,IF(BK$3&lt;=$C537,0,IF(BK$3&gt;($F$516+$C537),INDEX($D$528:$W$528,,$C537)-SUM($D537:BJ537),INDEX($D$528:$W$528,,$C537)/$F$516)))</f>
        <v>0</v>
      </c>
    </row>
    <row r="538" spans="2:63" hidden="1" outlineLevel="1">
      <c r="B538" s="14">
        <v>2020</v>
      </c>
      <c r="C538">
        <v>8</v>
      </c>
      <c r="D538" s="7"/>
      <c r="E538" s="7">
        <f>IF($F$516="n/a",0,IF(E$3&lt;=$C538,0,IF(E$3&gt;($F$516+$C538),INDEX($D$528:$W$528,,$C538)-SUM($D538:D538),INDEX($D$528:$W$528,,$C538)/$F$516)))</f>
        <v>0</v>
      </c>
      <c r="F538" s="7">
        <f>IF($F$516="n/a",0,IF(F$3&lt;=$C538,0,IF(F$3&gt;($F$516+$C538),INDEX($D$528:$W$528,,$C538)-SUM($D538:E538),INDEX($D$528:$W$528,,$C538)/$F$516)))</f>
        <v>0</v>
      </c>
      <c r="G538" s="7">
        <f>IF($F$516="n/a",0,IF(G$3&lt;=$C538,0,IF(G$3&gt;($F$516+$C538),INDEX($D$528:$W$528,,$C538)-SUM($D538:F538),INDEX($D$528:$W$528,,$C538)/$F$516)))</f>
        <v>0</v>
      </c>
      <c r="H538" s="10">
        <f>IF($F$516="n/a",0,IF(H$3&lt;=$C538,0,IF(H$3&gt;($F$516+$C538),INDEX($D$528:$W$528,,$C538)-SUM($D538:G538),INDEX($D$528:$W$528,,$C538)/$F$516)))</f>
        <v>0</v>
      </c>
      <c r="I538" s="11">
        <f>IF($F$516="n/a",0,IF(I$3&lt;=$C538,0,IF(I$3&gt;($F$516+$C538),INDEX($D$528:$W$528,,$C538)-SUM($D538:H538),INDEX($D$528:$W$528,,$C538)/$F$516)))</f>
        <v>0</v>
      </c>
      <c r="J538" s="7">
        <f>IF($F$516="n/a",0,IF(J$3&lt;=$C538,0,IF(J$3&gt;($F$516+$C538),INDEX($D$528:$W$528,,$C538)-SUM($D538:I538),INDEX($D$528:$W$528,,$C538)/$F$516)))</f>
        <v>0</v>
      </c>
      <c r="K538" s="7">
        <f>IF($F$516="n/a",0,IF(K$3&lt;=$C538,0,IF(K$3&gt;($F$516+$C538),INDEX($D$528:$W$528,,$C538)-SUM($D538:J538),INDEX($D$528:$W$528,,$C538)/$F$516)))</f>
        <v>0</v>
      </c>
      <c r="L538" s="7">
        <f>IF($F$516="n/a",0,IF(L$3&lt;=$C538,0,IF(L$3&gt;($F$516+$C538),INDEX($D$528:$W$528,,$C538)-SUM($D538:K538),INDEX($D$528:$W$528,,$C538)/$F$516)))</f>
        <v>0</v>
      </c>
      <c r="M538" s="7">
        <f>IF($F$516="n/a",0,IF(M$3&lt;=$C538,0,IF(M$3&gt;($F$516+$C538),INDEX($D$528:$W$528,,$C538)-SUM($D538:L538),INDEX($D$528:$W$528,,$C538)/$F$516)))</f>
        <v>0</v>
      </c>
      <c r="N538" s="7">
        <f>IF($F$516="n/a",0,IF(N$3&lt;=$C538,0,IF(N$3&gt;($F$516+$C538),INDEX($D$528:$W$528,,$C538)-SUM($D538:M538),INDEX($D$528:$W$528,,$C538)/$F$516)))</f>
        <v>0</v>
      </c>
      <c r="O538" s="7">
        <f>IF($F$516="n/a",0,IF(O$3&lt;=$C538,0,IF(O$3&gt;($F$516+$C538),INDEX($D$528:$W$528,,$C538)-SUM($D538:N538),INDEX($D$528:$W$528,,$C538)/$F$516)))</f>
        <v>0</v>
      </c>
      <c r="P538" s="7">
        <f>IF($F$516="n/a",0,IF(P$3&lt;=$C538,0,IF(P$3&gt;($F$516+$C538),INDEX($D$528:$W$528,,$C538)-SUM($D538:O538),INDEX($D$528:$W$528,,$C538)/$F$516)))</f>
        <v>0</v>
      </c>
      <c r="Q538" s="7">
        <f>IF($F$516="n/a",0,IF(Q$3&lt;=$C538,0,IF(Q$3&gt;($F$516+$C538),INDEX($D$528:$W$528,,$C538)-SUM($D538:P538),INDEX($D$528:$W$528,,$C538)/$F$516)))</f>
        <v>0</v>
      </c>
      <c r="R538" s="7">
        <f>IF($F$516="n/a",0,IF(R$3&lt;=$C538,0,IF(R$3&gt;($F$516+$C538),INDEX($D$528:$W$528,,$C538)-SUM($D538:Q538),INDEX($D$528:$W$528,,$C538)/$F$516)))</f>
        <v>0</v>
      </c>
      <c r="S538" s="7">
        <f>IF($F$516="n/a",0,IF(S$3&lt;=$C538,0,IF(S$3&gt;($F$516+$C538),INDEX($D$528:$W$528,,$C538)-SUM($D538:R538),INDEX($D$528:$W$528,,$C538)/$F$516)))</f>
        <v>0</v>
      </c>
      <c r="T538" s="7">
        <f>IF($F$516="n/a",0,IF(T$3&lt;=$C538,0,IF(T$3&gt;($F$516+$C538),INDEX($D$528:$W$528,,$C538)-SUM($D538:S538),INDEX($D$528:$W$528,,$C538)/$F$516)))</f>
        <v>0</v>
      </c>
      <c r="U538" s="7">
        <f>IF($F$516="n/a",0,IF(U$3&lt;=$C538,0,IF(U$3&gt;($F$516+$C538),INDEX($D$528:$W$528,,$C538)-SUM($D538:T538),INDEX($D$528:$W$528,,$C538)/$F$516)))</f>
        <v>0</v>
      </c>
      <c r="V538" s="7">
        <f>IF($F$516="n/a",0,IF(V$3&lt;=$C538,0,IF(V$3&gt;($F$516+$C538),INDEX($D$528:$W$528,,$C538)-SUM($D538:U538),INDEX($D$528:$W$528,,$C538)/$F$516)))</f>
        <v>0</v>
      </c>
      <c r="W538" s="7">
        <f>IF($F$516="n/a",0,IF(W$3&lt;=$C538,0,IF(W$3&gt;($F$516+$C538),INDEX($D$528:$W$528,,$C538)-SUM($D538:V538),INDEX($D$528:$W$528,,$C538)/$F$516)))</f>
        <v>0</v>
      </c>
      <c r="X538" s="7">
        <f>IF($F$516="n/a",0,IF(X$3&lt;=$C538,0,IF(X$3&gt;($F$516+$C538),INDEX($D$528:$W$528,,$C538)-SUM($D538:W538),INDEX($D$528:$W$528,,$C538)/$F$516)))</f>
        <v>0</v>
      </c>
      <c r="Y538" s="7">
        <f>IF($F$516="n/a",0,IF(Y$3&lt;=$C538,0,IF(Y$3&gt;($F$516+$C538),INDEX($D$528:$W$528,,$C538)-SUM($D538:X538),INDEX($D$528:$W$528,,$C538)/$F$516)))</f>
        <v>0</v>
      </c>
      <c r="Z538" s="7">
        <f>IF($F$516="n/a",0,IF(Z$3&lt;=$C538,0,IF(Z$3&gt;($F$516+$C538),INDEX($D$528:$W$528,,$C538)-SUM($D538:Y538),INDEX($D$528:$W$528,,$C538)/$F$516)))</f>
        <v>0</v>
      </c>
      <c r="AA538" s="7">
        <f>IF($F$516="n/a",0,IF(AA$3&lt;=$C538,0,IF(AA$3&gt;($F$516+$C538),INDEX($D$528:$W$528,,$C538)-SUM($D538:Z538),INDEX($D$528:$W$528,,$C538)/$F$516)))</f>
        <v>0</v>
      </c>
      <c r="AB538" s="7">
        <f>IF($F$516="n/a",0,IF(AB$3&lt;=$C538,0,IF(AB$3&gt;($F$516+$C538),INDEX($D$528:$W$528,,$C538)-SUM($D538:AA538),INDEX($D$528:$W$528,,$C538)/$F$516)))</f>
        <v>0</v>
      </c>
      <c r="AC538" s="7">
        <f>IF($F$516="n/a",0,IF(AC$3&lt;=$C538,0,IF(AC$3&gt;($F$516+$C538),INDEX($D$528:$W$528,,$C538)-SUM($D538:AB538),INDEX($D$528:$W$528,,$C538)/$F$516)))</f>
        <v>0</v>
      </c>
      <c r="AD538" s="7">
        <f>IF($F$516="n/a",0,IF(AD$3&lt;=$C538,0,IF(AD$3&gt;($F$516+$C538),INDEX($D$528:$W$528,,$C538)-SUM($D538:AC538),INDEX($D$528:$W$528,,$C538)/$F$516)))</f>
        <v>0</v>
      </c>
      <c r="AE538" s="7">
        <f>IF($F$516="n/a",0,IF(AE$3&lt;=$C538,0,IF(AE$3&gt;($F$516+$C538),INDEX($D$528:$W$528,,$C538)-SUM($D538:AD538),INDEX($D$528:$W$528,,$C538)/$F$516)))</f>
        <v>0</v>
      </c>
      <c r="AF538" s="7">
        <f>IF($F$516="n/a",0,IF(AF$3&lt;=$C538,0,IF(AF$3&gt;($F$516+$C538),INDEX($D$528:$W$528,,$C538)-SUM($D538:AE538),INDEX($D$528:$W$528,,$C538)/$F$516)))</f>
        <v>0</v>
      </c>
      <c r="AG538" s="7">
        <f>IF($F$516="n/a",0,IF(AG$3&lt;=$C538,0,IF(AG$3&gt;($F$516+$C538),INDEX($D$528:$W$528,,$C538)-SUM($D538:AF538),INDEX($D$528:$W$528,,$C538)/$F$516)))</f>
        <v>0</v>
      </c>
      <c r="AH538" s="7">
        <f>IF($F$516="n/a",0,IF(AH$3&lt;=$C538,0,IF(AH$3&gt;($F$516+$C538),INDEX($D$528:$W$528,,$C538)-SUM($D538:AG538),INDEX($D$528:$W$528,,$C538)/$F$516)))</f>
        <v>0</v>
      </c>
      <c r="AI538" s="7">
        <f>IF($F$516="n/a",0,IF(AI$3&lt;=$C538,0,IF(AI$3&gt;($F$516+$C538),INDEX($D$528:$W$528,,$C538)-SUM($D538:AH538),INDEX($D$528:$W$528,,$C538)/$F$516)))</f>
        <v>0</v>
      </c>
      <c r="AJ538" s="7">
        <f>IF($F$516="n/a",0,IF(AJ$3&lt;=$C538,0,IF(AJ$3&gt;($F$516+$C538),INDEX($D$528:$W$528,,$C538)-SUM($D538:AI538),INDEX($D$528:$W$528,,$C538)/$F$516)))</f>
        <v>0</v>
      </c>
      <c r="AK538" s="7">
        <f>IF($F$516="n/a",0,IF(AK$3&lt;=$C538,0,IF(AK$3&gt;($F$516+$C538),INDEX($D$528:$W$528,,$C538)-SUM($D538:AJ538),INDEX($D$528:$W$528,,$C538)/$F$516)))</f>
        <v>0</v>
      </c>
      <c r="AL538" s="7">
        <f>IF($F$516="n/a",0,IF(AL$3&lt;=$C538,0,IF(AL$3&gt;($F$516+$C538),INDEX($D$528:$W$528,,$C538)-SUM($D538:AK538),INDEX($D$528:$W$528,,$C538)/$F$516)))</f>
        <v>0</v>
      </c>
      <c r="AM538" s="7">
        <f>IF($F$516="n/a",0,IF(AM$3&lt;=$C538,0,IF(AM$3&gt;($F$516+$C538),INDEX($D$528:$W$528,,$C538)-SUM($D538:AL538),INDEX($D$528:$W$528,,$C538)/$F$516)))</f>
        <v>0</v>
      </c>
      <c r="AN538" s="7">
        <f>IF($F$516="n/a",0,IF(AN$3&lt;=$C538,0,IF(AN$3&gt;($F$516+$C538),INDEX($D$528:$W$528,,$C538)-SUM($D538:AM538),INDEX($D$528:$W$528,,$C538)/$F$516)))</f>
        <v>0</v>
      </c>
      <c r="AO538" s="7">
        <f>IF($F$516="n/a",0,IF(AO$3&lt;=$C538,0,IF(AO$3&gt;($F$516+$C538),INDEX($D$528:$W$528,,$C538)-SUM($D538:AN538),INDEX($D$528:$W$528,,$C538)/$F$516)))</f>
        <v>0</v>
      </c>
      <c r="AP538" s="7">
        <f>IF($F$516="n/a",0,IF(AP$3&lt;=$C538,0,IF(AP$3&gt;($F$516+$C538),INDEX($D$528:$W$528,,$C538)-SUM($D538:AO538),INDEX($D$528:$W$528,,$C538)/$F$516)))</f>
        <v>0</v>
      </c>
      <c r="AQ538" s="7">
        <f>IF($F$516="n/a",0,IF(AQ$3&lt;=$C538,0,IF(AQ$3&gt;($F$516+$C538),INDEX($D$528:$W$528,,$C538)-SUM($D538:AP538),INDEX($D$528:$W$528,,$C538)/$F$516)))</f>
        <v>0</v>
      </c>
      <c r="AR538" s="7">
        <f>IF($F$516="n/a",0,IF(AR$3&lt;=$C538,0,IF(AR$3&gt;($F$516+$C538),INDEX($D$528:$W$528,,$C538)-SUM($D538:AQ538),INDEX($D$528:$W$528,,$C538)/$F$516)))</f>
        <v>0</v>
      </c>
      <c r="AS538" s="7">
        <f>IF($F$516="n/a",0,IF(AS$3&lt;=$C538,0,IF(AS$3&gt;($F$516+$C538),INDEX($D$528:$W$528,,$C538)-SUM($D538:AR538),INDEX($D$528:$W$528,,$C538)/$F$516)))</f>
        <v>0</v>
      </c>
      <c r="AT538" s="7">
        <f>IF($F$516="n/a",0,IF(AT$3&lt;=$C538,0,IF(AT$3&gt;($F$516+$C538),INDEX($D$528:$W$528,,$C538)-SUM($D538:AS538),INDEX($D$528:$W$528,,$C538)/$F$516)))</f>
        <v>0</v>
      </c>
      <c r="AU538" s="7">
        <f>IF($F$516="n/a",0,IF(AU$3&lt;=$C538,0,IF(AU$3&gt;($F$516+$C538),INDEX($D$528:$W$528,,$C538)-SUM($D538:AT538),INDEX($D$528:$W$528,,$C538)/$F$516)))</f>
        <v>0</v>
      </c>
      <c r="AV538" s="7">
        <f>IF($F$516="n/a",0,IF(AV$3&lt;=$C538,0,IF(AV$3&gt;($F$516+$C538),INDEX($D$528:$W$528,,$C538)-SUM($D538:AU538),INDEX($D$528:$W$528,,$C538)/$F$516)))</f>
        <v>0</v>
      </c>
      <c r="AW538" s="7">
        <f>IF($F$516="n/a",0,IF(AW$3&lt;=$C538,0,IF(AW$3&gt;($F$516+$C538),INDEX($D$528:$W$528,,$C538)-SUM($D538:AV538),INDEX($D$528:$W$528,,$C538)/$F$516)))</f>
        <v>0</v>
      </c>
      <c r="AX538" s="7">
        <f>IF($F$516="n/a",0,IF(AX$3&lt;=$C538,0,IF(AX$3&gt;($F$516+$C538),INDEX($D$528:$W$528,,$C538)-SUM($D538:AW538),INDEX($D$528:$W$528,,$C538)/$F$516)))</f>
        <v>0</v>
      </c>
      <c r="AY538" s="7">
        <f>IF($F$516="n/a",0,IF(AY$3&lt;=$C538,0,IF(AY$3&gt;($F$516+$C538),INDEX($D$528:$W$528,,$C538)-SUM($D538:AX538),INDEX($D$528:$W$528,,$C538)/$F$516)))</f>
        <v>0</v>
      </c>
      <c r="AZ538" s="7">
        <f>IF($F$516="n/a",0,IF(AZ$3&lt;=$C538,0,IF(AZ$3&gt;($F$516+$C538),INDEX($D$528:$W$528,,$C538)-SUM($D538:AY538),INDEX($D$528:$W$528,,$C538)/$F$516)))</f>
        <v>0</v>
      </c>
      <c r="BA538" s="7">
        <f>IF($F$516="n/a",0,IF(BA$3&lt;=$C538,0,IF(BA$3&gt;($F$516+$C538),INDEX($D$528:$W$528,,$C538)-SUM($D538:AZ538),INDEX($D$528:$W$528,,$C538)/$F$516)))</f>
        <v>0</v>
      </c>
      <c r="BB538" s="7">
        <f>IF($F$516="n/a",0,IF(BB$3&lt;=$C538,0,IF(BB$3&gt;($F$516+$C538),INDEX($D$528:$W$528,,$C538)-SUM($D538:BA538),INDEX($D$528:$W$528,,$C538)/$F$516)))</f>
        <v>0</v>
      </c>
      <c r="BC538" s="7">
        <f>IF($F$516="n/a",0,IF(BC$3&lt;=$C538,0,IF(BC$3&gt;($F$516+$C538),INDEX($D$528:$W$528,,$C538)-SUM($D538:BB538),INDEX($D$528:$W$528,,$C538)/$F$516)))</f>
        <v>0</v>
      </c>
      <c r="BD538" s="7">
        <f>IF($F$516="n/a",0,IF(BD$3&lt;=$C538,0,IF(BD$3&gt;($F$516+$C538),INDEX($D$528:$W$528,,$C538)-SUM($D538:BC538),INDEX($D$528:$W$528,,$C538)/$F$516)))</f>
        <v>0</v>
      </c>
      <c r="BE538" s="7">
        <f>IF($F$516="n/a",0,IF(BE$3&lt;=$C538,0,IF(BE$3&gt;($F$516+$C538),INDEX($D$528:$W$528,,$C538)-SUM($D538:BD538),INDEX($D$528:$W$528,,$C538)/$F$516)))</f>
        <v>0</v>
      </c>
      <c r="BF538" s="7">
        <f>IF($F$516="n/a",0,IF(BF$3&lt;=$C538,0,IF(BF$3&gt;($F$516+$C538),INDEX($D$528:$W$528,,$C538)-SUM($D538:BE538),INDEX($D$528:$W$528,,$C538)/$F$516)))</f>
        <v>0</v>
      </c>
      <c r="BG538" s="7">
        <f>IF($F$516="n/a",0,IF(BG$3&lt;=$C538,0,IF(BG$3&gt;($F$516+$C538),INDEX($D$528:$W$528,,$C538)-SUM($D538:BF538),INDEX($D$528:$W$528,,$C538)/$F$516)))</f>
        <v>0</v>
      </c>
      <c r="BH538" s="7">
        <f>IF($F$516="n/a",0,IF(BH$3&lt;=$C538,0,IF(BH$3&gt;($F$516+$C538),INDEX($D$528:$W$528,,$C538)-SUM($D538:BG538),INDEX($D$528:$W$528,,$C538)/$F$516)))</f>
        <v>0</v>
      </c>
      <c r="BI538" s="7">
        <f>IF($F$516="n/a",0,IF(BI$3&lt;=$C538,0,IF(BI$3&gt;($F$516+$C538),INDEX($D$528:$W$528,,$C538)-SUM($D538:BH538),INDEX($D$528:$W$528,,$C538)/$F$516)))</f>
        <v>0</v>
      </c>
      <c r="BJ538" s="7">
        <f>IF($F$516="n/a",0,IF(BJ$3&lt;=$C538,0,IF(BJ$3&gt;($F$516+$C538),INDEX($D$528:$W$528,,$C538)-SUM($D538:BI538),INDEX($D$528:$W$528,,$C538)/$F$516)))</f>
        <v>0</v>
      </c>
      <c r="BK538" s="7">
        <f>IF($F$516="n/a",0,IF(BK$3&lt;=$C538,0,IF(BK$3&gt;($F$516+$C538),INDEX($D$528:$W$528,,$C538)-SUM($D538:BJ538),INDEX($D$528:$W$528,,$C538)/$F$516)))</f>
        <v>0</v>
      </c>
    </row>
    <row r="539" spans="2:63" hidden="1" outlineLevel="1">
      <c r="B539" s="14">
        <v>2021</v>
      </c>
      <c r="C539">
        <v>9</v>
      </c>
      <c r="D539" s="7"/>
      <c r="E539" s="7">
        <f>IF($F$516="n/a",0,IF(E$3&lt;=$C539,0,IF(E$3&gt;($F$516+$C539),INDEX($D$528:$W$528,,$C539)-SUM($D539:D539),INDEX($D$528:$W$528,,$C539)/$F$516)))</f>
        <v>0</v>
      </c>
      <c r="F539" s="7">
        <f>IF($F$516="n/a",0,IF(F$3&lt;=$C539,0,IF(F$3&gt;($F$516+$C539),INDEX($D$528:$W$528,,$C539)-SUM($D539:E539),INDEX($D$528:$W$528,,$C539)/$F$516)))</f>
        <v>0</v>
      </c>
      <c r="G539" s="7">
        <f>IF($F$516="n/a",0,IF(G$3&lt;=$C539,0,IF(G$3&gt;($F$516+$C539),INDEX($D$528:$W$528,,$C539)-SUM($D539:F539),INDEX($D$528:$W$528,,$C539)/$F$516)))</f>
        <v>0</v>
      </c>
      <c r="H539" s="10">
        <f>IF($F$516="n/a",0,IF(H$3&lt;=$C539,0,IF(H$3&gt;($F$516+$C539),INDEX($D$528:$W$528,,$C539)-SUM($D539:G539),INDEX($D$528:$W$528,,$C539)/$F$516)))</f>
        <v>0</v>
      </c>
      <c r="I539" s="11">
        <f>IF($F$516="n/a",0,IF(I$3&lt;=$C539,0,IF(I$3&gt;($F$516+$C539),INDEX($D$528:$W$528,,$C539)-SUM($D539:H539),INDEX($D$528:$W$528,,$C539)/$F$516)))</f>
        <v>0</v>
      </c>
      <c r="J539" s="7">
        <f>IF($F$516="n/a",0,IF(J$3&lt;=$C539,0,IF(J$3&gt;($F$516+$C539),INDEX($D$528:$W$528,,$C539)-SUM($D539:I539),INDEX($D$528:$W$528,,$C539)/$F$516)))</f>
        <v>0</v>
      </c>
      <c r="K539" s="7">
        <f>IF($F$516="n/a",0,IF(K$3&lt;=$C539,0,IF(K$3&gt;($F$516+$C539),INDEX($D$528:$W$528,,$C539)-SUM($D539:J539),INDEX($D$528:$W$528,,$C539)/$F$516)))</f>
        <v>0</v>
      </c>
      <c r="L539" s="7">
        <f>IF($F$516="n/a",0,IF(L$3&lt;=$C539,0,IF(L$3&gt;($F$516+$C539),INDEX($D$528:$W$528,,$C539)-SUM($D539:K539),INDEX($D$528:$W$528,,$C539)/$F$516)))</f>
        <v>0</v>
      </c>
      <c r="M539" s="7">
        <f>IF($F$516="n/a",0,IF(M$3&lt;=$C539,0,IF(M$3&gt;($F$516+$C539),INDEX($D$528:$W$528,,$C539)-SUM($D539:L539),INDEX($D$528:$W$528,,$C539)/$F$516)))</f>
        <v>0</v>
      </c>
      <c r="N539" s="7">
        <f>IF($F$516="n/a",0,IF(N$3&lt;=$C539,0,IF(N$3&gt;($F$516+$C539),INDEX($D$528:$W$528,,$C539)-SUM($D539:M539),INDEX($D$528:$W$528,,$C539)/$F$516)))</f>
        <v>0</v>
      </c>
      <c r="O539" s="7">
        <f>IF($F$516="n/a",0,IF(O$3&lt;=$C539,0,IF(O$3&gt;($F$516+$C539),INDEX($D$528:$W$528,,$C539)-SUM($D539:N539),INDEX($D$528:$W$528,,$C539)/$F$516)))</f>
        <v>0</v>
      </c>
      <c r="P539" s="7">
        <f>IF($F$516="n/a",0,IF(P$3&lt;=$C539,0,IF(P$3&gt;($F$516+$C539),INDEX($D$528:$W$528,,$C539)-SUM($D539:O539),INDEX($D$528:$W$528,,$C539)/$F$516)))</f>
        <v>0</v>
      </c>
      <c r="Q539" s="7">
        <f>IF($F$516="n/a",0,IF(Q$3&lt;=$C539,0,IF(Q$3&gt;($F$516+$C539),INDEX($D$528:$W$528,,$C539)-SUM($D539:P539),INDEX($D$528:$W$528,,$C539)/$F$516)))</f>
        <v>0</v>
      </c>
      <c r="R539" s="7">
        <f>IF($F$516="n/a",0,IF(R$3&lt;=$C539,0,IF(R$3&gt;($F$516+$C539),INDEX($D$528:$W$528,,$C539)-SUM($D539:Q539),INDEX($D$528:$W$528,,$C539)/$F$516)))</f>
        <v>0</v>
      </c>
      <c r="S539" s="7">
        <f>IF($F$516="n/a",0,IF(S$3&lt;=$C539,0,IF(S$3&gt;($F$516+$C539),INDEX($D$528:$W$528,,$C539)-SUM($D539:R539),INDEX($D$528:$W$528,,$C539)/$F$516)))</f>
        <v>0</v>
      </c>
      <c r="T539" s="7">
        <f>IF($F$516="n/a",0,IF(T$3&lt;=$C539,0,IF(T$3&gt;($F$516+$C539),INDEX($D$528:$W$528,,$C539)-SUM($D539:S539),INDEX($D$528:$W$528,,$C539)/$F$516)))</f>
        <v>0</v>
      </c>
      <c r="U539" s="7">
        <f>IF($F$516="n/a",0,IF(U$3&lt;=$C539,0,IF(U$3&gt;($F$516+$C539),INDEX($D$528:$W$528,,$C539)-SUM($D539:T539),INDEX($D$528:$W$528,,$C539)/$F$516)))</f>
        <v>0</v>
      </c>
      <c r="V539" s="7">
        <f>IF($F$516="n/a",0,IF(V$3&lt;=$C539,0,IF(V$3&gt;($F$516+$C539),INDEX($D$528:$W$528,,$C539)-SUM($D539:U539),INDEX($D$528:$W$528,,$C539)/$F$516)))</f>
        <v>0</v>
      </c>
      <c r="W539" s="7">
        <f>IF($F$516="n/a",0,IF(W$3&lt;=$C539,0,IF(W$3&gt;($F$516+$C539),INDEX($D$528:$W$528,,$C539)-SUM($D539:V539),INDEX($D$528:$W$528,,$C539)/$F$516)))</f>
        <v>0</v>
      </c>
      <c r="X539" s="7">
        <f>IF($F$516="n/a",0,IF(X$3&lt;=$C539,0,IF(X$3&gt;($F$516+$C539),INDEX($D$528:$W$528,,$C539)-SUM($D539:W539),INDEX($D$528:$W$528,,$C539)/$F$516)))</f>
        <v>0</v>
      </c>
      <c r="Y539" s="7">
        <f>IF($F$516="n/a",0,IF(Y$3&lt;=$C539,0,IF(Y$3&gt;($F$516+$C539),INDEX($D$528:$W$528,,$C539)-SUM($D539:X539),INDEX($D$528:$W$528,,$C539)/$F$516)))</f>
        <v>0</v>
      </c>
      <c r="Z539" s="7">
        <f>IF($F$516="n/a",0,IF(Z$3&lt;=$C539,0,IF(Z$3&gt;($F$516+$C539),INDEX($D$528:$W$528,,$C539)-SUM($D539:Y539),INDEX($D$528:$W$528,,$C539)/$F$516)))</f>
        <v>0</v>
      </c>
      <c r="AA539" s="7">
        <f>IF($F$516="n/a",0,IF(AA$3&lt;=$C539,0,IF(AA$3&gt;($F$516+$C539),INDEX($D$528:$W$528,,$C539)-SUM($D539:Z539),INDEX($D$528:$W$528,,$C539)/$F$516)))</f>
        <v>0</v>
      </c>
      <c r="AB539" s="7">
        <f>IF($F$516="n/a",0,IF(AB$3&lt;=$C539,0,IF(AB$3&gt;($F$516+$C539),INDEX($D$528:$W$528,,$C539)-SUM($D539:AA539),INDEX($D$528:$W$528,,$C539)/$F$516)))</f>
        <v>0</v>
      </c>
      <c r="AC539" s="7">
        <f>IF($F$516="n/a",0,IF(AC$3&lt;=$C539,0,IF(AC$3&gt;($F$516+$C539),INDEX($D$528:$W$528,,$C539)-SUM($D539:AB539),INDEX($D$528:$W$528,,$C539)/$F$516)))</f>
        <v>0</v>
      </c>
      <c r="AD539" s="7">
        <f>IF($F$516="n/a",0,IF(AD$3&lt;=$C539,0,IF(AD$3&gt;($F$516+$C539),INDEX($D$528:$W$528,,$C539)-SUM($D539:AC539),INDEX($D$528:$W$528,,$C539)/$F$516)))</f>
        <v>0</v>
      </c>
      <c r="AE539" s="7">
        <f>IF($F$516="n/a",0,IF(AE$3&lt;=$C539,0,IF(AE$3&gt;($F$516+$C539),INDEX($D$528:$W$528,,$C539)-SUM($D539:AD539),INDEX($D$528:$W$528,,$C539)/$F$516)))</f>
        <v>0</v>
      </c>
      <c r="AF539" s="7">
        <f>IF($F$516="n/a",0,IF(AF$3&lt;=$C539,0,IF(AF$3&gt;($F$516+$C539),INDEX($D$528:$W$528,,$C539)-SUM($D539:AE539),INDEX($D$528:$W$528,,$C539)/$F$516)))</f>
        <v>0</v>
      </c>
      <c r="AG539" s="7">
        <f>IF($F$516="n/a",0,IF(AG$3&lt;=$C539,0,IF(AG$3&gt;($F$516+$C539),INDEX($D$528:$W$528,,$C539)-SUM($D539:AF539),INDEX($D$528:$W$528,,$C539)/$F$516)))</f>
        <v>0</v>
      </c>
      <c r="AH539" s="7">
        <f>IF($F$516="n/a",0,IF(AH$3&lt;=$C539,0,IF(AH$3&gt;($F$516+$C539),INDEX($D$528:$W$528,,$C539)-SUM($D539:AG539),INDEX($D$528:$W$528,,$C539)/$F$516)))</f>
        <v>0</v>
      </c>
      <c r="AI539" s="7">
        <f>IF($F$516="n/a",0,IF(AI$3&lt;=$C539,0,IF(AI$3&gt;($F$516+$C539),INDEX($D$528:$W$528,,$C539)-SUM($D539:AH539),INDEX($D$528:$W$528,,$C539)/$F$516)))</f>
        <v>0</v>
      </c>
      <c r="AJ539" s="7">
        <f>IF($F$516="n/a",0,IF(AJ$3&lt;=$C539,0,IF(AJ$3&gt;($F$516+$C539),INDEX($D$528:$W$528,,$C539)-SUM($D539:AI539),INDEX($D$528:$W$528,,$C539)/$F$516)))</f>
        <v>0</v>
      </c>
      <c r="AK539" s="7">
        <f>IF($F$516="n/a",0,IF(AK$3&lt;=$C539,0,IF(AK$3&gt;($F$516+$C539),INDEX($D$528:$W$528,,$C539)-SUM($D539:AJ539),INDEX($D$528:$W$528,,$C539)/$F$516)))</f>
        <v>0</v>
      </c>
      <c r="AL539" s="7">
        <f>IF($F$516="n/a",0,IF(AL$3&lt;=$C539,0,IF(AL$3&gt;($F$516+$C539),INDEX($D$528:$W$528,,$C539)-SUM($D539:AK539),INDEX($D$528:$W$528,,$C539)/$F$516)))</f>
        <v>0</v>
      </c>
      <c r="AM539" s="7">
        <f>IF($F$516="n/a",0,IF(AM$3&lt;=$C539,0,IF(AM$3&gt;($F$516+$C539),INDEX($D$528:$W$528,,$C539)-SUM($D539:AL539),INDEX($D$528:$W$528,,$C539)/$F$516)))</f>
        <v>0</v>
      </c>
      <c r="AN539" s="7">
        <f>IF($F$516="n/a",0,IF(AN$3&lt;=$C539,0,IF(AN$3&gt;($F$516+$C539),INDEX($D$528:$W$528,,$C539)-SUM($D539:AM539),INDEX($D$528:$W$528,,$C539)/$F$516)))</f>
        <v>0</v>
      </c>
      <c r="AO539" s="7">
        <f>IF($F$516="n/a",0,IF(AO$3&lt;=$C539,0,IF(AO$3&gt;($F$516+$C539),INDEX($D$528:$W$528,,$C539)-SUM($D539:AN539),INDEX($D$528:$W$528,,$C539)/$F$516)))</f>
        <v>0</v>
      </c>
      <c r="AP539" s="7">
        <f>IF($F$516="n/a",0,IF(AP$3&lt;=$C539,0,IF(AP$3&gt;($F$516+$C539),INDEX($D$528:$W$528,,$C539)-SUM($D539:AO539),INDEX($D$528:$W$528,,$C539)/$F$516)))</f>
        <v>0</v>
      </c>
      <c r="AQ539" s="7">
        <f>IF($F$516="n/a",0,IF(AQ$3&lt;=$C539,0,IF(AQ$3&gt;($F$516+$C539),INDEX($D$528:$W$528,,$C539)-SUM($D539:AP539),INDEX($D$528:$W$528,,$C539)/$F$516)))</f>
        <v>0</v>
      </c>
      <c r="AR539" s="7">
        <f>IF($F$516="n/a",0,IF(AR$3&lt;=$C539,0,IF(AR$3&gt;($F$516+$C539),INDEX($D$528:$W$528,,$C539)-SUM($D539:AQ539),INDEX($D$528:$W$528,,$C539)/$F$516)))</f>
        <v>0</v>
      </c>
      <c r="AS539" s="7">
        <f>IF($F$516="n/a",0,IF(AS$3&lt;=$C539,0,IF(AS$3&gt;($F$516+$C539),INDEX($D$528:$W$528,,$C539)-SUM($D539:AR539),INDEX($D$528:$W$528,,$C539)/$F$516)))</f>
        <v>0</v>
      </c>
      <c r="AT539" s="7">
        <f>IF($F$516="n/a",0,IF(AT$3&lt;=$C539,0,IF(AT$3&gt;($F$516+$C539),INDEX($D$528:$W$528,,$C539)-SUM($D539:AS539),INDEX($D$528:$W$528,,$C539)/$F$516)))</f>
        <v>0</v>
      </c>
      <c r="AU539" s="7">
        <f>IF($F$516="n/a",0,IF(AU$3&lt;=$C539,0,IF(AU$3&gt;($F$516+$C539),INDEX($D$528:$W$528,,$C539)-SUM($D539:AT539),INDEX($D$528:$W$528,,$C539)/$F$516)))</f>
        <v>0</v>
      </c>
      <c r="AV539" s="7">
        <f>IF($F$516="n/a",0,IF(AV$3&lt;=$C539,0,IF(AV$3&gt;($F$516+$C539),INDEX($D$528:$W$528,,$C539)-SUM($D539:AU539),INDEX($D$528:$W$528,,$C539)/$F$516)))</f>
        <v>0</v>
      </c>
      <c r="AW539" s="7">
        <f>IF($F$516="n/a",0,IF(AW$3&lt;=$C539,0,IF(AW$3&gt;($F$516+$C539),INDEX($D$528:$W$528,,$C539)-SUM($D539:AV539),INDEX($D$528:$W$528,,$C539)/$F$516)))</f>
        <v>0</v>
      </c>
      <c r="AX539" s="7">
        <f>IF($F$516="n/a",0,IF(AX$3&lt;=$C539,0,IF(AX$3&gt;($F$516+$C539),INDEX($D$528:$W$528,,$C539)-SUM($D539:AW539),INDEX($D$528:$W$528,,$C539)/$F$516)))</f>
        <v>0</v>
      </c>
      <c r="AY539" s="7">
        <f>IF($F$516="n/a",0,IF(AY$3&lt;=$C539,0,IF(AY$3&gt;($F$516+$C539),INDEX($D$528:$W$528,,$C539)-SUM($D539:AX539),INDEX($D$528:$W$528,,$C539)/$F$516)))</f>
        <v>0</v>
      </c>
      <c r="AZ539" s="7">
        <f>IF($F$516="n/a",0,IF(AZ$3&lt;=$C539,0,IF(AZ$3&gt;($F$516+$C539),INDEX($D$528:$W$528,,$C539)-SUM($D539:AY539),INDEX($D$528:$W$528,,$C539)/$F$516)))</f>
        <v>0</v>
      </c>
      <c r="BA539" s="7">
        <f>IF($F$516="n/a",0,IF(BA$3&lt;=$C539,0,IF(BA$3&gt;($F$516+$C539),INDEX($D$528:$W$528,,$C539)-SUM($D539:AZ539),INDEX($D$528:$W$528,,$C539)/$F$516)))</f>
        <v>0</v>
      </c>
      <c r="BB539" s="7">
        <f>IF($F$516="n/a",0,IF(BB$3&lt;=$C539,0,IF(BB$3&gt;($F$516+$C539),INDEX($D$528:$W$528,,$C539)-SUM($D539:BA539),INDEX($D$528:$W$528,,$C539)/$F$516)))</f>
        <v>0</v>
      </c>
      <c r="BC539" s="7">
        <f>IF($F$516="n/a",0,IF(BC$3&lt;=$C539,0,IF(BC$3&gt;($F$516+$C539),INDEX($D$528:$W$528,,$C539)-SUM($D539:BB539),INDEX($D$528:$W$528,,$C539)/$F$516)))</f>
        <v>0</v>
      </c>
      <c r="BD539" s="7">
        <f>IF($F$516="n/a",0,IF(BD$3&lt;=$C539,0,IF(BD$3&gt;($F$516+$C539),INDEX($D$528:$W$528,,$C539)-SUM($D539:BC539),INDEX($D$528:$W$528,,$C539)/$F$516)))</f>
        <v>0</v>
      </c>
      <c r="BE539" s="7">
        <f>IF($F$516="n/a",0,IF(BE$3&lt;=$C539,0,IF(BE$3&gt;($F$516+$C539),INDEX($D$528:$W$528,,$C539)-SUM($D539:BD539),INDEX($D$528:$W$528,,$C539)/$F$516)))</f>
        <v>0</v>
      </c>
      <c r="BF539" s="7">
        <f>IF($F$516="n/a",0,IF(BF$3&lt;=$C539,0,IF(BF$3&gt;($F$516+$C539),INDEX($D$528:$W$528,,$C539)-SUM($D539:BE539),INDEX($D$528:$W$528,,$C539)/$F$516)))</f>
        <v>0</v>
      </c>
      <c r="BG539" s="7">
        <f>IF($F$516="n/a",0,IF(BG$3&lt;=$C539,0,IF(BG$3&gt;($F$516+$C539),INDEX($D$528:$W$528,,$C539)-SUM($D539:BF539),INDEX($D$528:$W$528,,$C539)/$F$516)))</f>
        <v>0</v>
      </c>
      <c r="BH539" s="7">
        <f>IF($F$516="n/a",0,IF(BH$3&lt;=$C539,0,IF(BH$3&gt;($F$516+$C539),INDEX($D$528:$W$528,,$C539)-SUM($D539:BG539),INDEX($D$528:$W$528,,$C539)/$F$516)))</f>
        <v>0</v>
      </c>
      <c r="BI539" s="7">
        <f>IF($F$516="n/a",0,IF(BI$3&lt;=$C539,0,IF(BI$3&gt;($F$516+$C539),INDEX($D$528:$W$528,,$C539)-SUM($D539:BH539),INDEX($D$528:$W$528,,$C539)/$F$516)))</f>
        <v>0</v>
      </c>
      <c r="BJ539" s="7">
        <f>IF($F$516="n/a",0,IF(BJ$3&lt;=$C539,0,IF(BJ$3&gt;($F$516+$C539),INDEX($D$528:$W$528,,$C539)-SUM($D539:BI539),INDEX($D$528:$W$528,,$C539)/$F$516)))</f>
        <v>0</v>
      </c>
      <c r="BK539" s="7">
        <f>IF($F$516="n/a",0,IF(BK$3&lt;=$C539,0,IF(BK$3&gt;($F$516+$C539),INDEX($D$528:$W$528,,$C539)-SUM($D539:BJ539),INDEX($D$528:$W$528,,$C539)/$F$516)))</f>
        <v>0</v>
      </c>
    </row>
    <row r="540" spans="2:63" hidden="1" outlineLevel="1">
      <c r="B540" s="14">
        <v>2022</v>
      </c>
      <c r="C540">
        <v>10</v>
      </c>
      <c r="D540" s="7"/>
      <c r="E540" s="7">
        <f>IF($F$516="n/a",0,IF(E$3&lt;=$C540,0,IF(E$3&gt;($F$516+$C540),INDEX($D$528:$W$528,,$C540)-SUM($D540:D540),INDEX($D$528:$W$528,,$C540)/$F$516)))</f>
        <v>0</v>
      </c>
      <c r="F540" s="7">
        <f>IF($F$516="n/a",0,IF(F$3&lt;=$C540,0,IF(F$3&gt;($F$516+$C540),INDEX($D$528:$W$528,,$C540)-SUM($D540:E540),INDEX($D$528:$W$528,,$C540)/$F$516)))</f>
        <v>0</v>
      </c>
      <c r="G540" s="7">
        <f>IF($F$516="n/a",0,IF(G$3&lt;=$C540,0,IF(G$3&gt;($F$516+$C540),INDEX($D$528:$W$528,,$C540)-SUM($D540:F540),INDEX($D$528:$W$528,,$C540)/$F$516)))</f>
        <v>0</v>
      </c>
      <c r="H540" s="10">
        <f>IF($F$516="n/a",0,IF(H$3&lt;=$C540,0,IF(H$3&gt;($F$516+$C540),INDEX($D$528:$W$528,,$C540)-SUM($D540:G540),INDEX($D$528:$W$528,,$C540)/$F$516)))</f>
        <v>0</v>
      </c>
      <c r="I540" s="11">
        <f>IF($F$516="n/a",0,IF(I$3&lt;=$C540,0,IF(I$3&gt;($F$516+$C540),INDEX($D$528:$W$528,,$C540)-SUM($D540:H540),INDEX($D$528:$W$528,,$C540)/$F$516)))</f>
        <v>0</v>
      </c>
      <c r="J540" s="7">
        <f>IF($F$516="n/a",0,IF(J$3&lt;=$C540,0,IF(J$3&gt;($F$516+$C540),INDEX($D$528:$W$528,,$C540)-SUM($D540:I540),INDEX($D$528:$W$528,,$C540)/$F$516)))</f>
        <v>0</v>
      </c>
      <c r="K540" s="7">
        <f>IF($F$516="n/a",0,IF(K$3&lt;=$C540,0,IF(K$3&gt;($F$516+$C540),INDEX($D$528:$W$528,,$C540)-SUM($D540:J540),INDEX($D$528:$W$528,,$C540)/$F$516)))</f>
        <v>0</v>
      </c>
      <c r="L540" s="7">
        <f>IF($F$516="n/a",0,IF(L$3&lt;=$C540,0,IF(L$3&gt;($F$516+$C540),INDEX($D$528:$W$528,,$C540)-SUM($D540:K540),INDEX($D$528:$W$528,,$C540)/$F$516)))</f>
        <v>0</v>
      </c>
      <c r="M540" s="7">
        <f>IF($F$516="n/a",0,IF(M$3&lt;=$C540,0,IF(M$3&gt;($F$516+$C540),INDEX($D$528:$W$528,,$C540)-SUM($D540:L540),INDEX($D$528:$W$528,,$C540)/$F$516)))</f>
        <v>0</v>
      </c>
      <c r="N540" s="7">
        <f>IF($F$516="n/a",0,IF(N$3&lt;=$C540,0,IF(N$3&gt;($F$516+$C540),INDEX($D$528:$W$528,,$C540)-SUM($D540:M540),INDEX($D$528:$W$528,,$C540)/$F$516)))</f>
        <v>0</v>
      </c>
      <c r="O540" s="7">
        <f>IF($F$516="n/a",0,IF(O$3&lt;=$C540,0,IF(O$3&gt;($F$516+$C540),INDEX($D$528:$W$528,,$C540)-SUM($D540:N540),INDEX($D$528:$W$528,,$C540)/$F$516)))</f>
        <v>0</v>
      </c>
      <c r="P540" s="7">
        <f>IF($F$516="n/a",0,IF(P$3&lt;=$C540,0,IF(P$3&gt;($F$516+$C540),INDEX($D$528:$W$528,,$C540)-SUM($D540:O540),INDEX($D$528:$W$528,,$C540)/$F$516)))</f>
        <v>0</v>
      </c>
      <c r="Q540" s="7">
        <f>IF($F$516="n/a",0,IF(Q$3&lt;=$C540,0,IF(Q$3&gt;($F$516+$C540),INDEX($D$528:$W$528,,$C540)-SUM($D540:P540),INDEX($D$528:$W$528,,$C540)/$F$516)))</f>
        <v>0</v>
      </c>
      <c r="R540" s="7">
        <f>IF($F$516="n/a",0,IF(R$3&lt;=$C540,0,IF(R$3&gt;($F$516+$C540),INDEX($D$528:$W$528,,$C540)-SUM($D540:Q540),INDEX($D$528:$W$528,,$C540)/$F$516)))</f>
        <v>0</v>
      </c>
      <c r="S540" s="7">
        <f>IF($F$516="n/a",0,IF(S$3&lt;=$C540,0,IF(S$3&gt;($F$516+$C540),INDEX($D$528:$W$528,,$C540)-SUM($D540:R540),INDEX($D$528:$W$528,,$C540)/$F$516)))</f>
        <v>0</v>
      </c>
      <c r="T540" s="7">
        <f>IF($F$516="n/a",0,IF(T$3&lt;=$C540,0,IF(T$3&gt;($F$516+$C540),INDEX($D$528:$W$528,,$C540)-SUM($D540:S540),INDEX($D$528:$W$528,,$C540)/$F$516)))</f>
        <v>0</v>
      </c>
      <c r="U540" s="7">
        <f>IF($F$516="n/a",0,IF(U$3&lt;=$C540,0,IF(U$3&gt;($F$516+$C540),INDEX($D$528:$W$528,,$C540)-SUM($D540:T540),INDEX($D$528:$W$528,,$C540)/$F$516)))</f>
        <v>0</v>
      </c>
      <c r="V540" s="7">
        <f>IF($F$516="n/a",0,IF(V$3&lt;=$C540,0,IF(V$3&gt;($F$516+$C540),INDEX($D$528:$W$528,,$C540)-SUM($D540:U540),INDEX($D$528:$W$528,,$C540)/$F$516)))</f>
        <v>0</v>
      </c>
      <c r="W540" s="7">
        <f>IF($F$516="n/a",0,IF(W$3&lt;=$C540,0,IF(W$3&gt;($F$516+$C540),INDEX($D$528:$W$528,,$C540)-SUM($D540:V540),INDEX($D$528:$W$528,,$C540)/$F$516)))</f>
        <v>0</v>
      </c>
      <c r="X540" s="7">
        <f>IF($F$516="n/a",0,IF(X$3&lt;=$C540,0,IF(X$3&gt;($F$516+$C540),INDEX($D$528:$W$528,,$C540)-SUM($D540:W540),INDEX($D$528:$W$528,,$C540)/$F$516)))</f>
        <v>0</v>
      </c>
      <c r="Y540" s="7">
        <f>IF($F$516="n/a",0,IF(Y$3&lt;=$C540,0,IF(Y$3&gt;($F$516+$C540),INDEX($D$528:$W$528,,$C540)-SUM($D540:X540),INDEX($D$528:$W$528,,$C540)/$F$516)))</f>
        <v>0</v>
      </c>
      <c r="Z540" s="7">
        <f>IF($F$516="n/a",0,IF(Z$3&lt;=$C540,0,IF(Z$3&gt;($F$516+$C540),INDEX($D$528:$W$528,,$C540)-SUM($D540:Y540),INDEX($D$528:$W$528,,$C540)/$F$516)))</f>
        <v>0</v>
      </c>
      <c r="AA540" s="7">
        <f>IF($F$516="n/a",0,IF(AA$3&lt;=$C540,0,IF(AA$3&gt;($F$516+$C540),INDEX($D$528:$W$528,,$C540)-SUM($D540:Z540),INDEX($D$528:$W$528,,$C540)/$F$516)))</f>
        <v>0</v>
      </c>
      <c r="AB540" s="7">
        <f>IF($F$516="n/a",0,IF(AB$3&lt;=$C540,0,IF(AB$3&gt;($F$516+$C540),INDEX($D$528:$W$528,,$C540)-SUM($D540:AA540),INDEX($D$528:$W$528,,$C540)/$F$516)))</f>
        <v>0</v>
      </c>
      <c r="AC540" s="7">
        <f>IF($F$516="n/a",0,IF(AC$3&lt;=$C540,0,IF(AC$3&gt;($F$516+$C540),INDEX($D$528:$W$528,,$C540)-SUM($D540:AB540),INDEX($D$528:$W$528,,$C540)/$F$516)))</f>
        <v>0</v>
      </c>
      <c r="AD540" s="7">
        <f>IF($F$516="n/a",0,IF(AD$3&lt;=$C540,0,IF(AD$3&gt;($F$516+$C540),INDEX($D$528:$W$528,,$C540)-SUM($D540:AC540),INDEX($D$528:$W$528,,$C540)/$F$516)))</f>
        <v>0</v>
      </c>
      <c r="AE540" s="7">
        <f>IF($F$516="n/a",0,IF(AE$3&lt;=$C540,0,IF(AE$3&gt;($F$516+$C540),INDEX($D$528:$W$528,,$C540)-SUM($D540:AD540),INDEX($D$528:$W$528,,$C540)/$F$516)))</f>
        <v>0</v>
      </c>
      <c r="AF540" s="7">
        <f>IF($F$516="n/a",0,IF(AF$3&lt;=$C540,0,IF(AF$3&gt;($F$516+$C540),INDEX($D$528:$W$528,,$C540)-SUM($D540:AE540),INDEX($D$528:$W$528,,$C540)/$F$516)))</f>
        <v>0</v>
      </c>
      <c r="AG540" s="7">
        <f>IF($F$516="n/a",0,IF(AG$3&lt;=$C540,0,IF(AG$3&gt;($F$516+$C540),INDEX($D$528:$W$528,,$C540)-SUM($D540:AF540),INDEX($D$528:$W$528,,$C540)/$F$516)))</f>
        <v>0</v>
      </c>
      <c r="AH540" s="7">
        <f>IF($F$516="n/a",0,IF(AH$3&lt;=$C540,0,IF(AH$3&gt;($F$516+$C540),INDEX($D$528:$W$528,,$C540)-SUM($D540:AG540),INDEX($D$528:$W$528,,$C540)/$F$516)))</f>
        <v>0</v>
      </c>
      <c r="AI540" s="7">
        <f>IF($F$516="n/a",0,IF(AI$3&lt;=$C540,0,IF(AI$3&gt;($F$516+$C540),INDEX($D$528:$W$528,,$C540)-SUM($D540:AH540),INDEX($D$528:$W$528,,$C540)/$F$516)))</f>
        <v>0</v>
      </c>
      <c r="AJ540" s="7">
        <f>IF($F$516="n/a",0,IF(AJ$3&lt;=$C540,0,IF(AJ$3&gt;($F$516+$C540),INDEX($D$528:$W$528,,$C540)-SUM($D540:AI540),INDEX($D$528:$W$528,,$C540)/$F$516)))</f>
        <v>0</v>
      </c>
      <c r="AK540" s="7">
        <f>IF($F$516="n/a",0,IF(AK$3&lt;=$C540,0,IF(AK$3&gt;($F$516+$C540),INDEX($D$528:$W$528,,$C540)-SUM($D540:AJ540),INDEX($D$528:$W$528,,$C540)/$F$516)))</f>
        <v>0</v>
      </c>
      <c r="AL540" s="7">
        <f>IF($F$516="n/a",0,IF(AL$3&lt;=$C540,0,IF(AL$3&gt;($F$516+$C540),INDEX($D$528:$W$528,,$C540)-SUM($D540:AK540),INDEX($D$528:$W$528,,$C540)/$F$516)))</f>
        <v>0</v>
      </c>
      <c r="AM540" s="7">
        <f>IF($F$516="n/a",0,IF(AM$3&lt;=$C540,0,IF(AM$3&gt;($F$516+$C540),INDEX($D$528:$W$528,,$C540)-SUM($D540:AL540),INDEX($D$528:$W$528,,$C540)/$F$516)))</f>
        <v>0</v>
      </c>
      <c r="AN540" s="7">
        <f>IF($F$516="n/a",0,IF(AN$3&lt;=$C540,0,IF(AN$3&gt;($F$516+$C540),INDEX($D$528:$W$528,,$C540)-SUM($D540:AM540),INDEX($D$528:$W$528,,$C540)/$F$516)))</f>
        <v>0</v>
      </c>
      <c r="AO540" s="7">
        <f>IF($F$516="n/a",0,IF(AO$3&lt;=$C540,0,IF(AO$3&gt;($F$516+$C540),INDEX($D$528:$W$528,,$C540)-SUM($D540:AN540),INDEX($D$528:$W$528,,$C540)/$F$516)))</f>
        <v>0</v>
      </c>
      <c r="AP540" s="7">
        <f>IF($F$516="n/a",0,IF(AP$3&lt;=$C540,0,IF(AP$3&gt;($F$516+$C540),INDEX($D$528:$W$528,,$C540)-SUM($D540:AO540),INDEX($D$528:$W$528,,$C540)/$F$516)))</f>
        <v>0</v>
      </c>
      <c r="AQ540" s="7">
        <f>IF($F$516="n/a",0,IF(AQ$3&lt;=$C540,0,IF(AQ$3&gt;($F$516+$C540),INDEX($D$528:$W$528,,$C540)-SUM($D540:AP540),INDEX($D$528:$W$528,,$C540)/$F$516)))</f>
        <v>0</v>
      </c>
      <c r="AR540" s="7">
        <f>IF($F$516="n/a",0,IF(AR$3&lt;=$C540,0,IF(AR$3&gt;($F$516+$C540),INDEX($D$528:$W$528,,$C540)-SUM($D540:AQ540),INDEX($D$528:$W$528,,$C540)/$F$516)))</f>
        <v>0</v>
      </c>
      <c r="AS540" s="7">
        <f>IF($F$516="n/a",0,IF(AS$3&lt;=$C540,0,IF(AS$3&gt;($F$516+$C540),INDEX($D$528:$W$528,,$C540)-SUM($D540:AR540),INDEX($D$528:$W$528,,$C540)/$F$516)))</f>
        <v>0</v>
      </c>
      <c r="AT540" s="7">
        <f>IF($F$516="n/a",0,IF(AT$3&lt;=$C540,0,IF(AT$3&gt;($F$516+$C540),INDEX($D$528:$W$528,,$C540)-SUM($D540:AS540),INDEX($D$528:$W$528,,$C540)/$F$516)))</f>
        <v>0</v>
      </c>
      <c r="AU540" s="7">
        <f>IF($F$516="n/a",0,IF(AU$3&lt;=$C540,0,IF(AU$3&gt;($F$516+$C540),INDEX($D$528:$W$528,,$C540)-SUM($D540:AT540),INDEX($D$528:$W$528,,$C540)/$F$516)))</f>
        <v>0</v>
      </c>
      <c r="AV540" s="7">
        <f>IF($F$516="n/a",0,IF(AV$3&lt;=$C540,0,IF(AV$3&gt;($F$516+$C540),INDEX($D$528:$W$528,,$C540)-SUM($D540:AU540),INDEX($D$528:$W$528,,$C540)/$F$516)))</f>
        <v>0</v>
      </c>
      <c r="AW540" s="7">
        <f>IF($F$516="n/a",0,IF(AW$3&lt;=$C540,0,IF(AW$3&gt;($F$516+$C540),INDEX($D$528:$W$528,,$C540)-SUM($D540:AV540),INDEX($D$528:$W$528,,$C540)/$F$516)))</f>
        <v>0</v>
      </c>
      <c r="AX540" s="7">
        <f>IF($F$516="n/a",0,IF(AX$3&lt;=$C540,0,IF(AX$3&gt;($F$516+$C540),INDEX($D$528:$W$528,,$C540)-SUM($D540:AW540),INDEX($D$528:$W$528,,$C540)/$F$516)))</f>
        <v>0</v>
      </c>
      <c r="AY540" s="7">
        <f>IF($F$516="n/a",0,IF(AY$3&lt;=$C540,0,IF(AY$3&gt;($F$516+$C540),INDEX($D$528:$W$528,,$C540)-SUM($D540:AX540),INDEX($D$528:$W$528,,$C540)/$F$516)))</f>
        <v>0</v>
      </c>
      <c r="AZ540" s="7">
        <f>IF($F$516="n/a",0,IF(AZ$3&lt;=$C540,0,IF(AZ$3&gt;($F$516+$C540),INDEX($D$528:$W$528,,$C540)-SUM($D540:AY540),INDEX($D$528:$W$528,,$C540)/$F$516)))</f>
        <v>0</v>
      </c>
      <c r="BA540" s="7">
        <f>IF($F$516="n/a",0,IF(BA$3&lt;=$C540,0,IF(BA$3&gt;($F$516+$C540),INDEX($D$528:$W$528,,$C540)-SUM($D540:AZ540),INDEX($D$528:$W$528,,$C540)/$F$516)))</f>
        <v>0</v>
      </c>
      <c r="BB540" s="7">
        <f>IF($F$516="n/a",0,IF(BB$3&lt;=$C540,0,IF(BB$3&gt;($F$516+$C540),INDEX($D$528:$W$528,,$C540)-SUM($D540:BA540),INDEX($D$528:$W$528,,$C540)/$F$516)))</f>
        <v>0</v>
      </c>
      <c r="BC540" s="7">
        <f>IF($F$516="n/a",0,IF(BC$3&lt;=$C540,0,IF(BC$3&gt;($F$516+$C540),INDEX($D$528:$W$528,,$C540)-SUM($D540:BB540),INDEX($D$528:$W$528,,$C540)/$F$516)))</f>
        <v>0</v>
      </c>
      <c r="BD540" s="7">
        <f>IF($F$516="n/a",0,IF(BD$3&lt;=$C540,0,IF(BD$3&gt;($F$516+$C540),INDEX($D$528:$W$528,,$C540)-SUM($D540:BC540),INDEX($D$528:$W$528,,$C540)/$F$516)))</f>
        <v>0</v>
      </c>
      <c r="BE540" s="7">
        <f>IF($F$516="n/a",0,IF(BE$3&lt;=$C540,0,IF(BE$3&gt;($F$516+$C540),INDEX($D$528:$W$528,,$C540)-SUM($D540:BD540),INDEX($D$528:$W$528,,$C540)/$F$516)))</f>
        <v>0</v>
      </c>
      <c r="BF540" s="7">
        <f>IF($F$516="n/a",0,IF(BF$3&lt;=$C540,0,IF(BF$3&gt;($F$516+$C540),INDEX($D$528:$W$528,,$C540)-SUM($D540:BE540),INDEX($D$528:$W$528,,$C540)/$F$516)))</f>
        <v>0</v>
      </c>
      <c r="BG540" s="7">
        <f>IF($F$516="n/a",0,IF(BG$3&lt;=$C540,0,IF(BG$3&gt;($F$516+$C540),INDEX($D$528:$W$528,,$C540)-SUM($D540:BF540),INDEX($D$528:$W$528,,$C540)/$F$516)))</f>
        <v>0</v>
      </c>
      <c r="BH540" s="7">
        <f>IF($F$516="n/a",0,IF(BH$3&lt;=$C540,0,IF(BH$3&gt;($F$516+$C540),INDEX($D$528:$W$528,,$C540)-SUM($D540:BG540),INDEX($D$528:$W$528,,$C540)/$F$516)))</f>
        <v>0</v>
      </c>
      <c r="BI540" s="7">
        <f>IF($F$516="n/a",0,IF(BI$3&lt;=$C540,0,IF(BI$3&gt;($F$516+$C540),INDEX($D$528:$W$528,,$C540)-SUM($D540:BH540),INDEX($D$528:$W$528,,$C540)/$F$516)))</f>
        <v>0</v>
      </c>
      <c r="BJ540" s="7">
        <f>IF($F$516="n/a",0,IF(BJ$3&lt;=$C540,0,IF(BJ$3&gt;($F$516+$C540),INDEX($D$528:$W$528,,$C540)-SUM($D540:BI540),INDEX($D$528:$W$528,,$C540)/$F$516)))</f>
        <v>0</v>
      </c>
      <c r="BK540" s="7">
        <f>IF($F$516="n/a",0,IF(BK$3&lt;=$C540,0,IF(BK$3&gt;($F$516+$C540),INDEX($D$528:$W$528,,$C540)-SUM($D540:BJ540),INDEX($D$528:$W$528,,$C540)/$F$516)))</f>
        <v>0</v>
      </c>
    </row>
    <row r="541" spans="2:63" hidden="1" outlineLevel="1">
      <c r="B541" s="14">
        <v>2023</v>
      </c>
      <c r="C541">
        <v>11</v>
      </c>
      <c r="D541" s="7"/>
      <c r="E541" s="7">
        <f>IF($F$516="n/a",0,IF(E$3&lt;=$C541,0,IF(E$3&gt;($F$516+$C541),INDEX($D$528:$W$528,,$C541)-SUM($D541:D541),INDEX($D$528:$W$528,,$C541)/$F$516)))</f>
        <v>0</v>
      </c>
      <c r="F541" s="7">
        <f>IF($F$516="n/a",0,IF(F$3&lt;=$C541,0,IF(F$3&gt;($F$516+$C541),INDEX($D$528:$W$528,,$C541)-SUM($D541:E541),INDEX($D$528:$W$528,,$C541)/$F$516)))</f>
        <v>0</v>
      </c>
      <c r="G541" s="7">
        <f>IF($F$516="n/a",0,IF(G$3&lt;=$C541,0,IF(G$3&gt;($F$516+$C541),INDEX($D$528:$W$528,,$C541)-SUM($D541:F541),INDEX($D$528:$W$528,,$C541)/$F$516)))</f>
        <v>0</v>
      </c>
      <c r="H541" s="10">
        <f>IF($F$516="n/a",0,IF(H$3&lt;=$C541,0,IF(H$3&gt;($F$516+$C541),INDEX($D$528:$W$528,,$C541)-SUM($D541:G541),INDEX($D$528:$W$528,,$C541)/$F$516)))</f>
        <v>0</v>
      </c>
      <c r="I541" s="11">
        <f>IF($F$516="n/a",0,IF(I$3&lt;=$C541,0,IF(I$3&gt;($F$516+$C541),INDEX($D$528:$W$528,,$C541)-SUM($D541:H541),INDEX($D$528:$W$528,,$C541)/$F$516)))</f>
        <v>0</v>
      </c>
      <c r="J541" s="7">
        <f>IF($F$516="n/a",0,IF(J$3&lt;=$C541,0,IF(J$3&gt;($F$516+$C541),INDEX($D$528:$W$528,,$C541)-SUM($D541:I541),INDEX($D$528:$W$528,,$C541)/$F$516)))</f>
        <v>0</v>
      </c>
      <c r="K541" s="7">
        <f>IF($F$516="n/a",0,IF(K$3&lt;=$C541,0,IF(K$3&gt;($F$516+$C541),INDEX($D$528:$W$528,,$C541)-SUM($D541:J541),INDEX($D$528:$W$528,,$C541)/$F$516)))</f>
        <v>0</v>
      </c>
      <c r="L541" s="7">
        <f>IF($F$516="n/a",0,IF(L$3&lt;=$C541,0,IF(L$3&gt;($F$516+$C541),INDEX($D$528:$W$528,,$C541)-SUM($D541:K541),INDEX($D$528:$W$528,,$C541)/$F$516)))</f>
        <v>0</v>
      </c>
      <c r="M541" s="7">
        <f>IF($F$516="n/a",0,IF(M$3&lt;=$C541,0,IF(M$3&gt;($F$516+$C541),INDEX($D$528:$W$528,,$C541)-SUM($D541:L541),INDEX($D$528:$W$528,,$C541)/$F$516)))</f>
        <v>0</v>
      </c>
      <c r="N541" s="7">
        <f>IF($F$516="n/a",0,IF(N$3&lt;=$C541,0,IF(N$3&gt;($F$516+$C541),INDEX($D$528:$W$528,,$C541)-SUM($D541:M541),INDEX($D$528:$W$528,,$C541)/$F$516)))</f>
        <v>0</v>
      </c>
      <c r="O541" s="7">
        <f>IF($F$516="n/a",0,IF(O$3&lt;=$C541,0,IF(O$3&gt;($F$516+$C541),INDEX($D$528:$W$528,,$C541)-SUM($D541:N541),INDEX($D$528:$W$528,,$C541)/$F$516)))</f>
        <v>0</v>
      </c>
      <c r="P541" s="7">
        <f>IF($F$516="n/a",0,IF(P$3&lt;=$C541,0,IF(P$3&gt;($F$516+$C541),INDEX($D$528:$W$528,,$C541)-SUM($D541:O541),INDEX($D$528:$W$528,,$C541)/$F$516)))</f>
        <v>0</v>
      </c>
      <c r="Q541" s="7">
        <f>IF($F$516="n/a",0,IF(Q$3&lt;=$C541,0,IF(Q$3&gt;($F$516+$C541),INDEX($D$528:$W$528,,$C541)-SUM($D541:P541),INDEX($D$528:$W$528,,$C541)/$F$516)))</f>
        <v>0</v>
      </c>
      <c r="R541" s="7">
        <f>IF($F$516="n/a",0,IF(R$3&lt;=$C541,0,IF(R$3&gt;($F$516+$C541),INDEX($D$528:$W$528,,$C541)-SUM($D541:Q541),INDEX($D$528:$W$528,,$C541)/$F$516)))</f>
        <v>0</v>
      </c>
      <c r="S541" s="7">
        <f>IF($F$516="n/a",0,IF(S$3&lt;=$C541,0,IF(S$3&gt;($F$516+$C541),INDEX($D$528:$W$528,,$C541)-SUM($D541:R541),INDEX($D$528:$W$528,,$C541)/$F$516)))</f>
        <v>0</v>
      </c>
      <c r="T541" s="7">
        <f>IF($F$516="n/a",0,IF(T$3&lt;=$C541,0,IF(T$3&gt;($F$516+$C541),INDEX($D$528:$W$528,,$C541)-SUM($D541:S541),INDEX($D$528:$W$528,,$C541)/$F$516)))</f>
        <v>0</v>
      </c>
      <c r="U541" s="7">
        <f>IF($F$516="n/a",0,IF(U$3&lt;=$C541,0,IF(U$3&gt;($F$516+$C541),INDEX($D$528:$W$528,,$C541)-SUM($D541:T541),INDEX($D$528:$W$528,,$C541)/$F$516)))</f>
        <v>0</v>
      </c>
      <c r="V541" s="7">
        <f>IF($F$516="n/a",0,IF(V$3&lt;=$C541,0,IF(V$3&gt;($F$516+$C541),INDEX($D$528:$W$528,,$C541)-SUM($D541:U541),INDEX($D$528:$W$528,,$C541)/$F$516)))</f>
        <v>0</v>
      </c>
      <c r="W541" s="7">
        <f>IF($F$516="n/a",0,IF(W$3&lt;=$C541,0,IF(W$3&gt;($F$516+$C541),INDEX($D$528:$W$528,,$C541)-SUM($D541:V541),INDEX($D$528:$W$528,,$C541)/$F$516)))</f>
        <v>0</v>
      </c>
      <c r="X541" s="7">
        <f>IF($F$516="n/a",0,IF(X$3&lt;=$C541,0,IF(X$3&gt;($F$516+$C541),INDEX($D$528:$W$528,,$C541)-SUM($D541:W541),INDEX($D$528:$W$528,,$C541)/$F$516)))</f>
        <v>0</v>
      </c>
      <c r="Y541" s="7">
        <f>IF($F$516="n/a",0,IF(Y$3&lt;=$C541,0,IF(Y$3&gt;($F$516+$C541),INDEX($D$528:$W$528,,$C541)-SUM($D541:X541),INDEX($D$528:$W$528,,$C541)/$F$516)))</f>
        <v>0</v>
      </c>
      <c r="Z541" s="7">
        <f>IF($F$516="n/a",0,IF(Z$3&lt;=$C541,0,IF(Z$3&gt;($F$516+$C541),INDEX($D$528:$W$528,,$C541)-SUM($D541:Y541),INDEX($D$528:$W$528,,$C541)/$F$516)))</f>
        <v>0</v>
      </c>
      <c r="AA541" s="7">
        <f>IF($F$516="n/a",0,IF(AA$3&lt;=$C541,0,IF(AA$3&gt;($F$516+$C541),INDEX($D$528:$W$528,,$C541)-SUM($D541:Z541),INDEX($D$528:$W$528,,$C541)/$F$516)))</f>
        <v>0</v>
      </c>
      <c r="AB541" s="7">
        <f>IF($F$516="n/a",0,IF(AB$3&lt;=$C541,0,IF(AB$3&gt;($F$516+$C541),INDEX($D$528:$W$528,,$C541)-SUM($D541:AA541),INDEX($D$528:$W$528,,$C541)/$F$516)))</f>
        <v>0</v>
      </c>
      <c r="AC541" s="7">
        <f>IF($F$516="n/a",0,IF(AC$3&lt;=$C541,0,IF(AC$3&gt;($F$516+$C541),INDEX($D$528:$W$528,,$C541)-SUM($D541:AB541),INDEX($D$528:$W$528,,$C541)/$F$516)))</f>
        <v>0</v>
      </c>
      <c r="AD541" s="7">
        <f>IF($F$516="n/a",0,IF(AD$3&lt;=$C541,0,IF(AD$3&gt;($F$516+$C541),INDEX($D$528:$W$528,,$C541)-SUM($D541:AC541),INDEX($D$528:$W$528,,$C541)/$F$516)))</f>
        <v>0</v>
      </c>
      <c r="AE541" s="7">
        <f>IF($F$516="n/a",0,IF(AE$3&lt;=$C541,0,IF(AE$3&gt;($F$516+$C541),INDEX($D$528:$W$528,,$C541)-SUM($D541:AD541),INDEX($D$528:$W$528,,$C541)/$F$516)))</f>
        <v>0</v>
      </c>
      <c r="AF541" s="7">
        <f>IF($F$516="n/a",0,IF(AF$3&lt;=$C541,0,IF(AF$3&gt;($F$516+$C541),INDEX($D$528:$W$528,,$C541)-SUM($D541:AE541),INDEX($D$528:$W$528,,$C541)/$F$516)))</f>
        <v>0</v>
      </c>
      <c r="AG541" s="7">
        <f>IF($F$516="n/a",0,IF(AG$3&lt;=$C541,0,IF(AG$3&gt;($F$516+$C541),INDEX($D$528:$W$528,,$C541)-SUM($D541:AF541),INDEX($D$528:$W$528,,$C541)/$F$516)))</f>
        <v>0</v>
      </c>
      <c r="AH541" s="7">
        <f>IF($F$516="n/a",0,IF(AH$3&lt;=$C541,0,IF(AH$3&gt;($F$516+$C541),INDEX($D$528:$W$528,,$C541)-SUM($D541:AG541),INDEX($D$528:$W$528,,$C541)/$F$516)))</f>
        <v>0</v>
      </c>
      <c r="AI541" s="7">
        <f>IF($F$516="n/a",0,IF(AI$3&lt;=$C541,0,IF(AI$3&gt;($F$516+$C541),INDEX($D$528:$W$528,,$C541)-SUM($D541:AH541),INDEX($D$528:$W$528,,$C541)/$F$516)))</f>
        <v>0</v>
      </c>
      <c r="AJ541" s="7">
        <f>IF($F$516="n/a",0,IF(AJ$3&lt;=$C541,0,IF(AJ$3&gt;($F$516+$C541),INDEX($D$528:$W$528,,$C541)-SUM($D541:AI541),INDEX($D$528:$W$528,,$C541)/$F$516)))</f>
        <v>0</v>
      </c>
      <c r="AK541" s="7">
        <f>IF($F$516="n/a",0,IF(AK$3&lt;=$C541,0,IF(AK$3&gt;($F$516+$C541),INDEX($D$528:$W$528,,$C541)-SUM($D541:AJ541),INDEX($D$528:$W$528,,$C541)/$F$516)))</f>
        <v>0</v>
      </c>
      <c r="AL541" s="7">
        <f>IF($F$516="n/a",0,IF(AL$3&lt;=$C541,0,IF(AL$3&gt;($F$516+$C541),INDEX($D$528:$W$528,,$C541)-SUM($D541:AK541),INDEX($D$528:$W$528,,$C541)/$F$516)))</f>
        <v>0</v>
      </c>
      <c r="AM541" s="7">
        <f>IF($F$516="n/a",0,IF(AM$3&lt;=$C541,0,IF(AM$3&gt;($F$516+$C541),INDEX($D$528:$W$528,,$C541)-SUM($D541:AL541),INDEX($D$528:$W$528,,$C541)/$F$516)))</f>
        <v>0</v>
      </c>
      <c r="AN541" s="7">
        <f>IF($F$516="n/a",0,IF(AN$3&lt;=$C541,0,IF(AN$3&gt;($F$516+$C541),INDEX($D$528:$W$528,,$C541)-SUM($D541:AM541),INDEX($D$528:$W$528,,$C541)/$F$516)))</f>
        <v>0</v>
      </c>
      <c r="AO541" s="7">
        <f>IF($F$516="n/a",0,IF(AO$3&lt;=$C541,0,IF(AO$3&gt;($F$516+$C541),INDEX($D$528:$W$528,,$C541)-SUM($D541:AN541),INDEX($D$528:$W$528,,$C541)/$F$516)))</f>
        <v>0</v>
      </c>
      <c r="AP541" s="7">
        <f>IF($F$516="n/a",0,IF(AP$3&lt;=$C541,0,IF(AP$3&gt;($F$516+$C541),INDEX($D$528:$W$528,,$C541)-SUM($D541:AO541),INDEX($D$528:$W$528,,$C541)/$F$516)))</f>
        <v>0</v>
      </c>
      <c r="AQ541" s="7">
        <f>IF($F$516="n/a",0,IF(AQ$3&lt;=$C541,0,IF(AQ$3&gt;($F$516+$C541),INDEX($D$528:$W$528,,$C541)-SUM($D541:AP541),INDEX($D$528:$W$528,,$C541)/$F$516)))</f>
        <v>0</v>
      </c>
      <c r="AR541" s="7">
        <f>IF($F$516="n/a",0,IF(AR$3&lt;=$C541,0,IF(AR$3&gt;($F$516+$C541),INDEX($D$528:$W$528,,$C541)-SUM($D541:AQ541),INDEX($D$528:$W$528,,$C541)/$F$516)))</f>
        <v>0</v>
      </c>
      <c r="AS541" s="7">
        <f>IF($F$516="n/a",0,IF(AS$3&lt;=$C541,0,IF(AS$3&gt;($F$516+$C541),INDEX($D$528:$W$528,,$C541)-SUM($D541:AR541),INDEX($D$528:$W$528,,$C541)/$F$516)))</f>
        <v>0</v>
      </c>
      <c r="AT541" s="7">
        <f>IF($F$516="n/a",0,IF(AT$3&lt;=$C541,0,IF(AT$3&gt;($F$516+$C541),INDEX($D$528:$W$528,,$C541)-SUM($D541:AS541),INDEX($D$528:$W$528,,$C541)/$F$516)))</f>
        <v>0</v>
      </c>
      <c r="AU541" s="7">
        <f>IF($F$516="n/a",0,IF(AU$3&lt;=$C541,0,IF(AU$3&gt;($F$516+$C541),INDEX($D$528:$W$528,,$C541)-SUM($D541:AT541),INDEX($D$528:$W$528,,$C541)/$F$516)))</f>
        <v>0</v>
      </c>
      <c r="AV541" s="7">
        <f>IF($F$516="n/a",0,IF(AV$3&lt;=$C541,0,IF(AV$3&gt;($F$516+$C541),INDEX($D$528:$W$528,,$C541)-SUM($D541:AU541),INDEX($D$528:$W$528,,$C541)/$F$516)))</f>
        <v>0</v>
      </c>
      <c r="AW541" s="7">
        <f>IF($F$516="n/a",0,IF(AW$3&lt;=$C541,0,IF(AW$3&gt;($F$516+$C541),INDEX($D$528:$W$528,,$C541)-SUM($D541:AV541),INDEX($D$528:$W$528,,$C541)/$F$516)))</f>
        <v>0</v>
      </c>
      <c r="AX541" s="7">
        <f>IF($F$516="n/a",0,IF(AX$3&lt;=$C541,0,IF(AX$3&gt;($F$516+$C541),INDEX($D$528:$W$528,,$C541)-SUM($D541:AW541),INDEX($D$528:$W$528,,$C541)/$F$516)))</f>
        <v>0</v>
      </c>
      <c r="AY541" s="7">
        <f>IF($F$516="n/a",0,IF(AY$3&lt;=$C541,0,IF(AY$3&gt;($F$516+$C541),INDEX($D$528:$W$528,,$C541)-SUM($D541:AX541),INDEX($D$528:$W$528,,$C541)/$F$516)))</f>
        <v>0</v>
      </c>
      <c r="AZ541" s="7">
        <f>IF($F$516="n/a",0,IF(AZ$3&lt;=$C541,0,IF(AZ$3&gt;($F$516+$C541),INDEX($D$528:$W$528,,$C541)-SUM($D541:AY541),INDEX($D$528:$W$528,,$C541)/$F$516)))</f>
        <v>0</v>
      </c>
      <c r="BA541" s="7">
        <f>IF($F$516="n/a",0,IF(BA$3&lt;=$C541,0,IF(BA$3&gt;($F$516+$C541),INDEX($D$528:$W$528,,$C541)-SUM($D541:AZ541),INDEX($D$528:$W$528,,$C541)/$F$516)))</f>
        <v>0</v>
      </c>
      <c r="BB541" s="7">
        <f>IF($F$516="n/a",0,IF(BB$3&lt;=$C541,0,IF(BB$3&gt;($F$516+$C541),INDEX($D$528:$W$528,,$C541)-SUM($D541:BA541),INDEX($D$528:$W$528,,$C541)/$F$516)))</f>
        <v>0</v>
      </c>
      <c r="BC541" s="7">
        <f>IF($F$516="n/a",0,IF(BC$3&lt;=$C541,0,IF(BC$3&gt;($F$516+$C541),INDEX($D$528:$W$528,,$C541)-SUM($D541:BB541),INDEX($D$528:$W$528,,$C541)/$F$516)))</f>
        <v>0</v>
      </c>
      <c r="BD541" s="7">
        <f>IF($F$516="n/a",0,IF(BD$3&lt;=$C541,0,IF(BD$3&gt;($F$516+$C541),INDEX($D$528:$W$528,,$C541)-SUM($D541:BC541),INDEX($D$528:$W$528,,$C541)/$F$516)))</f>
        <v>0</v>
      </c>
      <c r="BE541" s="7">
        <f>IF($F$516="n/a",0,IF(BE$3&lt;=$C541,0,IF(BE$3&gt;($F$516+$C541),INDEX($D$528:$W$528,,$C541)-SUM($D541:BD541),INDEX($D$528:$W$528,,$C541)/$F$516)))</f>
        <v>0</v>
      </c>
      <c r="BF541" s="7">
        <f>IF($F$516="n/a",0,IF(BF$3&lt;=$C541,0,IF(BF$3&gt;($F$516+$C541),INDEX($D$528:$W$528,,$C541)-SUM($D541:BE541),INDEX($D$528:$W$528,,$C541)/$F$516)))</f>
        <v>0</v>
      </c>
      <c r="BG541" s="7">
        <f>IF($F$516="n/a",0,IF(BG$3&lt;=$C541,0,IF(BG$3&gt;($F$516+$C541),INDEX($D$528:$W$528,,$C541)-SUM($D541:BF541),INDEX($D$528:$W$528,,$C541)/$F$516)))</f>
        <v>0</v>
      </c>
      <c r="BH541" s="7">
        <f>IF($F$516="n/a",0,IF(BH$3&lt;=$C541,0,IF(BH$3&gt;($F$516+$C541),INDEX($D$528:$W$528,,$C541)-SUM($D541:BG541),INDEX($D$528:$W$528,,$C541)/$F$516)))</f>
        <v>0</v>
      </c>
      <c r="BI541" s="7">
        <f>IF($F$516="n/a",0,IF(BI$3&lt;=$C541,0,IF(BI$3&gt;($F$516+$C541),INDEX($D$528:$W$528,,$C541)-SUM($D541:BH541),INDEX($D$528:$W$528,,$C541)/$F$516)))</f>
        <v>0</v>
      </c>
      <c r="BJ541" s="7">
        <f>IF($F$516="n/a",0,IF(BJ$3&lt;=$C541,0,IF(BJ$3&gt;($F$516+$C541),INDEX($D$528:$W$528,,$C541)-SUM($D541:BI541),INDEX($D$528:$W$528,,$C541)/$F$516)))</f>
        <v>0</v>
      </c>
      <c r="BK541" s="7">
        <f>IF($F$516="n/a",0,IF(BK$3&lt;=$C541,0,IF(BK$3&gt;($F$516+$C541),INDEX($D$528:$W$528,,$C541)-SUM($D541:BJ541),INDEX($D$528:$W$528,,$C541)/$F$516)))</f>
        <v>0</v>
      </c>
    </row>
    <row r="542" spans="2:63" hidden="1" outlineLevel="1">
      <c r="B542" s="14">
        <v>2024</v>
      </c>
      <c r="C542">
        <v>12</v>
      </c>
      <c r="D542" s="7"/>
      <c r="E542" s="7">
        <f>IF($F$516="n/a",0,IF(E$3&lt;=$C542,0,IF(E$3&gt;($F$516+$C542),INDEX($D$528:$W$528,,$C542)-SUM($D542:D542),INDEX($D$528:$W$528,,$C542)/$F$516)))</f>
        <v>0</v>
      </c>
      <c r="F542" s="7">
        <f>IF($F$516="n/a",0,IF(F$3&lt;=$C542,0,IF(F$3&gt;($F$516+$C542),INDEX($D$528:$W$528,,$C542)-SUM($D542:E542),INDEX($D$528:$W$528,,$C542)/$F$516)))</f>
        <v>0</v>
      </c>
      <c r="G542" s="7">
        <f>IF($F$516="n/a",0,IF(G$3&lt;=$C542,0,IF(G$3&gt;($F$516+$C542),INDEX($D$528:$W$528,,$C542)-SUM($D542:F542),INDEX($D$528:$W$528,,$C542)/$F$516)))</f>
        <v>0</v>
      </c>
      <c r="H542" s="10">
        <f>IF($F$516="n/a",0,IF(H$3&lt;=$C542,0,IF(H$3&gt;($F$516+$C542),INDEX($D$528:$W$528,,$C542)-SUM($D542:G542),INDEX($D$528:$W$528,,$C542)/$F$516)))</f>
        <v>0</v>
      </c>
      <c r="I542" s="11">
        <f>IF($F$516="n/a",0,IF(I$3&lt;=$C542,0,IF(I$3&gt;($F$516+$C542),INDEX($D$528:$W$528,,$C542)-SUM($D542:H542),INDEX($D$528:$W$528,,$C542)/$F$516)))</f>
        <v>0</v>
      </c>
      <c r="J542" s="7">
        <f>IF($F$516="n/a",0,IF(J$3&lt;=$C542,0,IF(J$3&gt;($F$516+$C542),INDEX($D$528:$W$528,,$C542)-SUM($D542:I542),INDEX($D$528:$W$528,,$C542)/$F$516)))</f>
        <v>0</v>
      </c>
      <c r="K542" s="7">
        <f>IF($F$516="n/a",0,IF(K$3&lt;=$C542,0,IF(K$3&gt;($F$516+$C542),INDEX($D$528:$W$528,,$C542)-SUM($D542:J542),INDEX($D$528:$W$528,,$C542)/$F$516)))</f>
        <v>0</v>
      </c>
      <c r="L542" s="7">
        <f>IF($F$516="n/a",0,IF(L$3&lt;=$C542,0,IF(L$3&gt;($F$516+$C542),INDEX($D$528:$W$528,,$C542)-SUM($D542:K542),INDEX($D$528:$W$528,,$C542)/$F$516)))</f>
        <v>0</v>
      </c>
      <c r="M542" s="7">
        <f>IF($F$516="n/a",0,IF(M$3&lt;=$C542,0,IF(M$3&gt;($F$516+$C542),INDEX($D$528:$W$528,,$C542)-SUM($D542:L542),INDEX($D$528:$W$528,,$C542)/$F$516)))</f>
        <v>0</v>
      </c>
      <c r="N542" s="7">
        <f>IF($F$516="n/a",0,IF(N$3&lt;=$C542,0,IF(N$3&gt;($F$516+$C542),INDEX($D$528:$W$528,,$C542)-SUM($D542:M542),INDEX($D$528:$W$528,,$C542)/$F$516)))</f>
        <v>0</v>
      </c>
      <c r="O542" s="7">
        <f>IF($F$516="n/a",0,IF(O$3&lt;=$C542,0,IF(O$3&gt;($F$516+$C542),INDEX($D$528:$W$528,,$C542)-SUM($D542:N542),INDEX($D$528:$W$528,,$C542)/$F$516)))</f>
        <v>0</v>
      </c>
      <c r="P542" s="7">
        <f>IF($F$516="n/a",0,IF(P$3&lt;=$C542,0,IF(P$3&gt;($F$516+$C542),INDEX($D$528:$W$528,,$C542)-SUM($D542:O542),INDEX($D$528:$W$528,,$C542)/$F$516)))</f>
        <v>0</v>
      </c>
      <c r="Q542" s="7">
        <f>IF($F$516="n/a",0,IF(Q$3&lt;=$C542,0,IF(Q$3&gt;($F$516+$C542),INDEX($D$528:$W$528,,$C542)-SUM($D542:P542),INDEX($D$528:$W$528,,$C542)/$F$516)))</f>
        <v>0</v>
      </c>
      <c r="R542" s="7">
        <f>IF($F$516="n/a",0,IF(R$3&lt;=$C542,0,IF(R$3&gt;($F$516+$C542),INDEX($D$528:$W$528,,$C542)-SUM($D542:Q542),INDEX($D$528:$W$528,,$C542)/$F$516)))</f>
        <v>0</v>
      </c>
      <c r="S542" s="7">
        <f>IF($F$516="n/a",0,IF(S$3&lt;=$C542,0,IF(S$3&gt;($F$516+$C542),INDEX($D$528:$W$528,,$C542)-SUM($D542:R542),INDEX($D$528:$W$528,,$C542)/$F$516)))</f>
        <v>0</v>
      </c>
      <c r="T542" s="7">
        <f>IF($F$516="n/a",0,IF(T$3&lt;=$C542,0,IF(T$3&gt;($F$516+$C542),INDEX($D$528:$W$528,,$C542)-SUM($D542:S542),INDEX($D$528:$W$528,,$C542)/$F$516)))</f>
        <v>0</v>
      </c>
      <c r="U542" s="7">
        <f>IF($F$516="n/a",0,IF(U$3&lt;=$C542,0,IF(U$3&gt;($F$516+$C542),INDEX($D$528:$W$528,,$C542)-SUM($D542:T542),INDEX($D$528:$W$528,,$C542)/$F$516)))</f>
        <v>0</v>
      </c>
      <c r="V542" s="7">
        <f>IF($F$516="n/a",0,IF(V$3&lt;=$C542,0,IF(V$3&gt;($F$516+$C542),INDEX($D$528:$W$528,,$C542)-SUM($D542:U542),INDEX($D$528:$W$528,,$C542)/$F$516)))</f>
        <v>0</v>
      </c>
      <c r="W542" s="7">
        <f>IF($F$516="n/a",0,IF(W$3&lt;=$C542,0,IF(W$3&gt;($F$516+$C542),INDEX($D$528:$W$528,,$C542)-SUM($D542:V542),INDEX($D$528:$W$528,,$C542)/$F$516)))</f>
        <v>0</v>
      </c>
      <c r="X542" s="7">
        <f>IF($F$516="n/a",0,IF(X$3&lt;=$C542,0,IF(X$3&gt;($F$516+$C542),INDEX($D$528:$W$528,,$C542)-SUM($D542:W542),INDEX($D$528:$W$528,,$C542)/$F$516)))</f>
        <v>0</v>
      </c>
      <c r="Y542" s="7">
        <f>IF($F$516="n/a",0,IF(Y$3&lt;=$C542,0,IF(Y$3&gt;($F$516+$C542),INDEX($D$528:$W$528,,$C542)-SUM($D542:X542),INDEX($D$528:$W$528,,$C542)/$F$516)))</f>
        <v>0</v>
      </c>
      <c r="Z542" s="7">
        <f>IF($F$516="n/a",0,IF(Z$3&lt;=$C542,0,IF(Z$3&gt;($F$516+$C542),INDEX($D$528:$W$528,,$C542)-SUM($D542:Y542),INDEX($D$528:$W$528,,$C542)/$F$516)))</f>
        <v>0</v>
      </c>
      <c r="AA542" s="7">
        <f>IF($F$516="n/a",0,IF(AA$3&lt;=$C542,0,IF(AA$3&gt;($F$516+$C542),INDEX($D$528:$W$528,,$C542)-SUM($D542:Z542),INDEX($D$528:$W$528,,$C542)/$F$516)))</f>
        <v>0</v>
      </c>
      <c r="AB542" s="7">
        <f>IF($F$516="n/a",0,IF(AB$3&lt;=$C542,0,IF(AB$3&gt;($F$516+$C542),INDEX($D$528:$W$528,,$C542)-SUM($D542:AA542),INDEX($D$528:$W$528,,$C542)/$F$516)))</f>
        <v>0</v>
      </c>
      <c r="AC542" s="7">
        <f>IF($F$516="n/a",0,IF(AC$3&lt;=$C542,0,IF(AC$3&gt;($F$516+$C542),INDEX($D$528:$W$528,,$C542)-SUM($D542:AB542),INDEX($D$528:$W$528,,$C542)/$F$516)))</f>
        <v>0</v>
      </c>
      <c r="AD542" s="7">
        <f>IF($F$516="n/a",0,IF(AD$3&lt;=$C542,0,IF(AD$3&gt;($F$516+$C542),INDEX($D$528:$W$528,,$C542)-SUM($D542:AC542),INDEX($D$528:$W$528,,$C542)/$F$516)))</f>
        <v>0</v>
      </c>
      <c r="AE542" s="7">
        <f>IF($F$516="n/a",0,IF(AE$3&lt;=$C542,0,IF(AE$3&gt;($F$516+$C542),INDEX($D$528:$W$528,,$C542)-SUM($D542:AD542),INDEX($D$528:$W$528,,$C542)/$F$516)))</f>
        <v>0</v>
      </c>
      <c r="AF542" s="7">
        <f>IF($F$516="n/a",0,IF(AF$3&lt;=$C542,0,IF(AF$3&gt;($F$516+$C542),INDEX($D$528:$W$528,,$C542)-SUM($D542:AE542),INDEX($D$528:$W$528,,$C542)/$F$516)))</f>
        <v>0</v>
      </c>
      <c r="AG542" s="7">
        <f>IF($F$516="n/a",0,IF(AG$3&lt;=$C542,0,IF(AG$3&gt;($F$516+$C542),INDEX($D$528:$W$528,,$C542)-SUM($D542:AF542),INDEX($D$528:$W$528,,$C542)/$F$516)))</f>
        <v>0</v>
      </c>
      <c r="AH542" s="7">
        <f>IF($F$516="n/a",0,IF(AH$3&lt;=$C542,0,IF(AH$3&gt;($F$516+$C542),INDEX($D$528:$W$528,,$C542)-SUM($D542:AG542),INDEX($D$528:$W$528,,$C542)/$F$516)))</f>
        <v>0</v>
      </c>
      <c r="AI542" s="7">
        <f>IF($F$516="n/a",0,IF(AI$3&lt;=$C542,0,IF(AI$3&gt;($F$516+$C542),INDEX($D$528:$W$528,,$C542)-SUM($D542:AH542),INDEX($D$528:$W$528,,$C542)/$F$516)))</f>
        <v>0</v>
      </c>
      <c r="AJ542" s="7">
        <f>IF($F$516="n/a",0,IF(AJ$3&lt;=$C542,0,IF(AJ$3&gt;($F$516+$C542),INDEX($D$528:$W$528,,$C542)-SUM($D542:AI542),INDEX($D$528:$W$528,,$C542)/$F$516)))</f>
        <v>0</v>
      </c>
      <c r="AK542" s="7">
        <f>IF($F$516="n/a",0,IF(AK$3&lt;=$C542,0,IF(AK$3&gt;($F$516+$C542),INDEX($D$528:$W$528,,$C542)-SUM($D542:AJ542),INDEX($D$528:$W$528,,$C542)/$F$516)))</f>
        <v>0</v>
      </c>
      <c r="AL542" s="7">
        <f>IF($F$516="n/a",0,IF(AL$3&lt;=$C542,0,IF(AL$3&gt;($F$516+$C542),INDEX($D$528:$W$528,,$C542)-SUM($D542:AK542),INDEX($D$528:$W$528,,$C542)/$F$516)))</f>
        <v>0</v>
      </c>
      <c r="AM542" s="7">
        <f>IF($F$516="n/a",0,IF(AM$3&lt;=$C542,0,IF(AM$3&gt;($F$516+$C542),INDEX($D$528:$W$528,,$C542)-SUM($D542:AL542),INDEX($D$528:$W$528,,$C542)/$F$516)))</f>
        <v>0</v>
      </c>
      <c r="AN542" s="7">
        <f>IF($F$516="n/a",0,IF(AN$3&lt;=$C542,0,IF(AN$3&gt;($F$516+$C542),INDEX($D$528:$W$528,,$C542)-SUM($D542:AM542),INDEX($D$528:$W$528,,$C542)/$F$516)))</f>
        <v>0</v>
      </c>
      <c r="AO542" s="7">
        <f>IF($F$516="n/a",0,IF(AO$3&lt;=$C542,0,IF(AO$3&gt;($F$516+$C542),INDEX($D$528:$W$528,,$C542)-SUM($D542:AN542),INDEX($D$528:$W$528,,$C542)/$F$516)))</f>
        <v>0</v>
      </c>
      <c r="AP542" s="7">
        <f>IF($F$516="n/a",0,IF(AP$3&lt;=$C542,0,IF(AP$3&gt;($F$516+$C542),INDEX($D$528:$W$528,,$C542)-SUM($D542:AO542),INDEX($D$528:$W$528,,$C542)/$F$516)))</f>
        <v>0</v>
      </c>
      <c r="AQ542" s="7">
        <f>IF($F$516="n/a",0,IF(AQ$3&lt;=$C542,0,IF(AQ$3&gt;($F$516+$C542),INDEX($D$528:$W$528,,$C542)-SUM($D542:AP542),INDEX($D$528:$W$528,,$C542)/$F$516)))</f>
        <v>0</v>
      </c>
      <c r="AR542" s="7">
        <f>IF($F$516="n/a",0,IF(AR$3&lt;=$C542,0,IF(AR$3&gt;($F$516+$C542),INDEX($D$528:$W$528,,$C542)-SUM($D542:AQ542),INDEX($D$528:$W$528,,$C542)/$F$516)))</f>
        <v>0</v>
      </c>
      <c r="AS542" s="7">
        <f>IF($F$516="n/a",0,IF(AS$3&lt;=$C542,0,IF(AS$3&gt;($F$516+$C542),INDEX($D$528:$W$528,,$C542)-SUM($D542:AR542),INDEX($D$528:$W$528,,$C542)/$F$516)))</f>
        <v>0</v>
      </c>
      <c r="AT542" s="7">
        <f>IF($F$516="n/a",0,IF(AT$3&lt;=$C542,0,IF(AT$3&gt;($F$516+$C542),INDEX($D$528:$W$528,,$C542)-SUM($D542:AS542),INDEX($D$528:$W$528,,$C542)/$F$516)))</f>
        <v>0</v>
      </c>
      <c r="AU542" s="7">
        <f>IF($F$516="n/a",0,IF(AU$3&lt;=$C542,0,IF(AU$3&gt;($F$516+$C542),INDEX($D$528:$W$528,,$C542)-SUM($D542:AT542),INDEX($D$528:$W$528,,$C542)/$F$516)))</f>
        <v>0</v>
      </c>
      <c r="AV542" s="7">
        <f>IF($F$516="n/a",0,IF(AV$3&lt;=$C542,0,IF(AV$3&gt;($F$516+$C542),INDEX($D$528:$W$528,,$C542)-SUM($D542:AU542),INDEX($D$528:$W$528,,$C542)/$F$516)))</f>
        <v>0</v>
      </c>
      <c r="AW542" s="7">
        <f>IF($F$516="n/a",0,IF(AW$3&lt;=$C542,0,IF(AW$3&gt;($F$516+$C542),INDEX($D$528:$W$528,,$C542)-SUM($D542:AV542),INDEX($D$528:$W$528,,$C542)/$F$516)))</f>
        <v>0</v>
      </c>
      <c r="AX542" s="7">
        <f>IF($F$516="n/a",0,IF(AX$3&lt;=$C542,0,IF(AX$3&gt;($F$516+$C542),INDEX($D$528:$W$528,,$C542)-SUM($D542:AW542),INDEX($D$528:$W$528,,$C542)/$F$516)))</f>
        <v>0</v>
      </c>
      <c r="AY542" s="7">
        <f>IF($F$516="n/a",0,IF(AY$3&lt;=$C542,0,IF(AY$3&gt;($F$516+$C542),INDEX($D$528:$W$528,,$C542)-SUM($D542:AX542),INDEX($D$528:$W$528,,$C542)/$F$516)))</f>
        <v>0</v>
      </c>
      <c r="AZ542" s="7">
        <f>IF($F$516="n/a",0,IF(AZ$3&lt;=$C542,0,IF(AZ$3&gt;($F$516+$C542),INDEX($D$528:$W$528,,$C542)-SUM($D542:AY542),INDEX($D$528:$W$528,,$C542)/$F$516)))</f>
        <v>0</v>
      </c>
      <c r="BA542" s="7">
        <f>IF($F$516="n/a",0,IF(BA$3&lt;=$C542,0,IF(BA$3&gt;($F$516+$C542),INDEX($D$528:$W$528,,$C542)-SUM($D542:AZ542),INDEX($D$528:$W$528,,$C542)/$F$516)))</f>
        <v>0</v>
      </c>
      <c r="BB542" s="7">
        <f>IF($F$516="n/a",0,IF(BB$3&lt;=$C542,0,IF(BB$3&gt;($F$516+$C542),INDEX($D$528:$W$528,,$C542)-SUM($D542:BA542),INDEX($D$528:$W$528,,$C542)/$F$516)))</f>
        <v>0</v>
      </c>
      <c r="BC542" s="7">
        <f>IF($F$516="n/a",0,IF(BC$3&lt;=$C542,0,IF(BC$3&gt;($F$516+$C542),INDEX($D$528:$W$528,,$C542)-SUM($D542:BB542),INDEX($D$528:$W$528,,$C542)/$F$516)))</f>
        <v>0</v>
      </c>
      <c r="BD542" s="7">
        <f>IF($F$516="n/a",0,IF(BD$3&lt;=$C542,0,IF(BD$3&gt;($F$516+$C542),INDEX($D$528:$W$528,,$C542)-SUM($D542:BC542),INDEX($D$528:$W$528,,$C542)/$F$516)))</f>
        <v>0</v>
      </c>
      <c r="BE542" s="7">
        <f>IF($F$516="n/a",0,IF(BE$3&lt;=$C542,0,IF(BE$3&gt;($F$516+$C542),INDEX($D$528:$W$528,,$C542)-SUM($D542:BD542),INDEX($D$528:$W$528,,$C542)/$F$516)))</f>
        <v>0</v>
      </c>
      <c r="BF542" s="7">
        <f>IF($F$516="n/a",0,IF(BF$3&lt;=$C542,0,IF(BF$3&gt;($F$516+$C542),INDEX($D$528:$W$528,,$C542)-SUM($D542:BE542),INDEX($D$528:$W$528,,$C542)/$F$516)))</f>
        <v>0</v>
      </c>
      <c r="BG542" s="7">
        <f>IF($F$516="n/a",0,IF(BG$3&lt;=$C542,0,IF(BG$3&gt;($F$516+$C542),INDEX($D$528:$W$528,,$C542)-SUM($D542:BF542),INDEX($D$528:$W$528,,$C542)/$F$516)))</f>
        <v>0</v>
      </c>
      <c r="BH542" s="7">
        <f>IF($F$516="n/a",0,IF(BH$3&lt;=$C542,0,IF(BH$3&gt;($F$516+$C542),INDEX($D$528:$W$528,,$C542)-SUM($D542:BG542),INDEX($D$528:$W$528,,$C542)/$F$516)))</f>
        <v>0</v>
      </c>
      <c r="BI542" s="7">
        <f>IF($F$516="n/a",0,IF(BI$3&lt;=$C542,0,IF(BI$3&gt;($F$516+$C542),INDEX($D$528:$W$528,,$C542)-SUM($D542:BH542),INDEX($D$528:$W$528,,$C542)/$F$516)))</f>
        <v>0</v>
      </c>
      <c r="BJ542" s="7">
        <f>IF($F$516="n/a",0,IF(BJ$3&lt;=$C542,0,IF(BJ$3&gt;($F$516+$C542),INDEX($D$528:$W$528,,$C542)-SUM($D542:BI542),INDEX($D$528:$W$528,,$C542)/$F$516)))</f>
        <v>0</v>
      </c>
      <c r="BK542" s="7">
        <f>IF($F$516="n/a",0,IF(BK$3&lt;=$C542,0,IF(BK$3&gt;($F$516+$C542),INDEX($D$528:$W$528,,$C542)-SUM($D542:BJ542),INDEX($D$528:$W$528,,$C542)/$F$516)))</f>
        <v>0</v>
      </c>
    </row>
    <row r="543" spans="2:63" hidden="1" outlineLevel="1">
      <c r="B543" s="14">
        <v>2025</v>
      </c>
      <c r="C543">
        <v>13</v>
      </c>
      <c r="D543" s="7"/>
      <c r="E543" s="7">
        <f>IF($F$516="n/a",0,IF(E$3&lt;=$C543,0,IF(E$3&gt;($F$516+$C543),INDEX($D$528:$W$528,,$C543)-SUM($D543:D543),INDEX($D$528:$W$528,,$C543)/$F$516)))</f>
        <v>0</v>
      </c>
      <c r="F543" s="7">
        <f>IF($F$516="n/a",0,IF(F$3&lt;=$C543,0,IF(F$3&gt;($F$516+$C543),INDEX($D$528:$W$528,,$C543)-SUM($D543:E543),INDEX($D$528:$W$528,,$C543)/$F$516)))</f>
        <v>0</v>
      </c>
      <c r="G543" s="7">
        <f>IF($F$516="n/a",0,IF(G$3&lt;=$C543,0,IF(G$3&gt;($F$516+$C543),INDEX($D$528:$W$528,,$C543)-SUM($D543:F543),INDEX($D$528:$W$528,,$C543)/$F$516)))</f>
        <v>0</v>
      </c>
      <c r="H543" s="10">
        <f>IF($F$516="n/a",0,IF(H$3&lt;=$C543,0,IF(H$3&gt;($F$516+$C543),INDEX($D$528:$W$528,,$C543)-SUM($D543:G543),INDEX($D$528:$W$528,,$C543)/$F$516)))</f>
        <v>0</v>
      </c>
      <c r="I543" s="11">
        <f>IF($F$516="n/a",0,IF(I$3&lt;=$C543,0,IF(I$3&gt;($F$516+$C543),INDEX($D$528:$W$528,,$C543)-SUM($D543:H543),INDEX($D$528:$W$528,,$C543)/$F$516)))</f>
        <v>0</v>
      </c>
      <c r="J543" s="7">
        <f>IF($F$516="n/a",0,IF(J$3&lt;=$C543,0,IF(J$3&gt;($F$516+$C543),INDEX($D$528:$W$528,,$C543)-SUM($D543:I543),INDEX($D$528:$W$528,,$C543)/$F$516)))</f>
        <v>0</v>
      </c>
      <c r="K543" s="7">
        <f>IF($F$516="n/a",0,IF(K$3&lt;=$C543,0,IF(K$3&gt;($F$516+$C543),INDEX($D$528:$W$528,,$C543)-SUM($D543:J543),INDEX($D$528:$W$528,,$C543)/$F$516)))</f>
        <v>0</v>
      </c>
      <c r="L543" s="7">
        <f>IF($F$516="n/a",0,IF(L$3&lt;=$C543,0,IF(L$3&gt;($F$516+$C543),INDEX($D$528:$W$528,,$C543)-SUM($D543:K543),INDEX($D$528:$W$528,,$C543)/$F$516)))</f>
        <v>0</v>
      </c>
      <c r="M543" s="7">
        <f>IF($F$516="n/a",0,IF(M$3&lt;=$C543,0,IF(M$3&gt;($F$516+$C543),INDEX($D$528:$W$528,,$C543)-SUM($D543:L543),INDEX($D$528:$W$528,,$C543)/$F$516)))</f>
        <v>0</v>
      </c>
      <c r="N543" s="7">
        <f>IF($F$516="n/a",0,IF(N$3&lt;=$C543,0,IF(N$3&gt;($F$516+$C543),INDEX($D$528:$W$528,,$C543)-SUM($D543:M543),INDEX($D$528:$W$528,,$C543)/$F$516)))</f>
        <v>0</v>
      </c>
      <c r="O543" s="7">
        <f>IF($F$516="n/a",0,IF(O$3&lt;=$C543,0,IF(O$3&gt;($F$516+$C543),INDEX($D$528:$W$528,,$C543)-SUM($D543:N543),INDEX($D$528:$W$528,,$C543)/$F$516)))</f>
        <v>0</v>
      </c>
      <c r="P543" s="7">
        <f>IF($F$516="n/a",0,IF(P$3&lt;=$C543,0,IF(P$3&gt;($F$516+$C543),INDEX($D$528:$W$528,,$C543)-SUM($D543:O543),INDEX($D$528:$W$528,,$C543)/$F$516)))</f>
        <v>0</v>
      </c>
      <c r="Q543" s="7">
        <f>IF($F$516="n/a",0,IF(Q$3&lt;=$C543,0,IF(Q$3&gt;($F$516+$C543),INDEX($D$528:$W$528,,$C543)-SUM($D543:P543),INDEX($D$528:$W$528,,$C543)/$F$516)))</f>
        <v>0</v>
      </c>
      <c r="R543" s="7">
        <f>IF($F$516="n/a",0,IF(R$3&lt;=$C543,0,IF(R$3&gt;($F$516+$C543),INDEX($D$528:$W$528,,$C543)-SUM($D543:Q543),INDEX($D$528:$W$528,,$C543)/$F$516)))</f>
        <v>0</v>
      </c>
      <c r="S543" s="7">
        <f>IF($F$516="n/a",0,IF(S$3&lt;=$C543,0,IF(S$3&gt;($F$516+$C543),INDEX($D$528:$W$528,,$C543)-SUM($D543:R543),INDEX($D$528:$W$528,,$C543)/$F$516)))</f>
        <v>0</v>
      </c>
      <c r="T543" s="7">
        <f>IF($F$516="n/a",0,IF(T$3&lt;=$C543,0,IF(T$3&gt;($F$516+$C543),INDEX($D$528:$W$528,,$C543)-SUM($D543:S543),INDEX($D$528:$W$528,,$C543)/$F$516)))</f>
        <v>0</v>
      </c>
      <c r="U543" s="7">
        <f>IF($F$516="n/a",0,IF(U$3&lt;=$C543,0,IF(U$3&gt;($F$516+$C543),INDEX($D$528:$W$528,,$C543)-SUM($D543:T543),INDEX($D$528:$W$528,,$C543)/$F$516)))</f>
        <v>0</v>
      </c>
      <c r="V543" s="7">
        <f>IF($F$516="n/a",0,IF(V$3&lt;=$C543,0,IF(V$3&gt;($F$516+$C543),INDEX($D$528:$W$528,,$C543)-SUM($D543:U543),INDEX($D$528:$W$528,,$C543)/$F$516)))</f>
        <v>0</v>
      </c>
      <c r="W543" s="7">
        <f>IF($F$516="n/a",0,IF(W$3&lt;=$C543,0,IF(W$3&gt;($F$516+$C543),INDEX($D$528:$W$528,,$C543)-SUM($D543:V543),INDEX($D$528:$W$528,,$C543)/$F$516)))</f>
        <v>0</v>
      </c>
      <c r="X543" s="7">
        <f>IF($F$516="n/a",0,IF(X$3&lt;=$C543,0,IF(X$3&gt;($F$516+$C543),INDEX($D$528:$W$528,,$C543)-SUM($D543:W543),INDEX($D$528:$W$528,,$C543)/$F$516)))</f>
        <v>0</v>
      </c>
      <c r="Y543" s="7">
        <f>IF($F$516="n/a",0,IF(Y$3&lt;=$C543,0,IF(Y$3&gt;($F$516+$C543),INDEX($D$528:$W$528,,$C543)-SUM($D543:X543),INDEX($D$528:$W$528,,$C543)/$F$516)))</f>
        <v>0</v>
      </c>
      <c r="Z543" s="7">
        <f>IF($F$516="n/a",0,IF(Z$3&lt;=$C543,0,IF(Z$3&gt;($F$516+$C543),INDEX($D$528:$W$528,,$C543)-SUM($D543:Y543),INDEX($D$528:$W$528,,$C543)/$F$516)))</f>
        <v>0</v>
      </c>
      <c r="AA543" s="7">
        <f>IF($F$516="n/a",0,IF(AA$3&lt;=$C543,0,IF(AA$3&gt;($F$516+$C543),INDEX($D$528:$W$528,,$C543)-SUM($D543:Z543),INDEX($D$528:$W$528,,$C543)/$F$516)))</f>
        <v>0</v>
      </c>
      <c r="AB543" s="7">
        <f>IF($F$516="n/a",0,IF(AB$3&lt;=$C543,0,IF(AB$3&gt;($F$516+$C543),INDEX($D$528:$W$528,,$C543)-SUM($D543:AA543),INDEX($D$528:$W$528,,$C543)/$F$516)))</f>
        <v>0</v>
      </c>
      <c r="AC543" s="7">
        <f>IF($F$516="n/a",0,IF(AC$3&lt;=$C543,0,IF(AC$3&gt;($F$516+$C543),INDEX($D$528:$W$528,,$C543)-SUM($D543:AB543),INDEX($D$528:$W$528,,$C543)/$F$516)))</f>
        <v>0</v>
      </c>
      <c r="AD543" s="7">
        <f>IF($F$516="n/a",0,IF(AD$3&lt;=$C543,0,IF(AD$3&gt;($F$516+$C543),INDEX($D$528:$W$528,,$C543)-SUM($D543:AC543),INDEX($D$528:$W$528,,$C543)/$F$516)))</f>
        <v>0</v>
      </c>
      <c r="AE543" s="7">
        <f>IF($F$516="n/a",0,IF(AE$3&lt;=$C543,0,IF(AE$3&gt;($F$516+$C543),INDEX($D$528:$W$528,,$C543)-SUM($D543:AD543),INDEX($D$528:$W$528,,$C543)/$F$516)))</f>
        <v>0</v>
      </c>
      <c r="AF543" s="7">
        <f>IF($F$516="n/a",0,IF(AF$3&lt;=$C543,0,IF(AF$3&gt;($F$516+$C543),INDEX($D$528:$W$528,,$C543)-SUM($D543:AE543),INDEX($D$528:$W$528,,$C543)/$F$516)))</f>
        <v>0</v>
      </c>
      <c r="AG543" s="7">
        <f>IF($F$516="n/a",0,IF(AG$3&lt;=$C543,0,IF(AG$3&gt;($F$516+$C543),INDEX($D$528:$W$528,,$C543)-SUM($D543:AF543),INDEX($D$528:$W$528,,$C543)/$F$516)))</f>
        <v>0</v>
      </c>
      <c r="AH543" s="7">
        <f>IF($F$516="n/a",0,IF(AH$3&lt;=$C543,0,IF(AH$3&gt;($F$516+$C543),INDEX($D$528:$W$528,,$C543)-SUM($D543:AG543),INDEX($D$528:$W$528,,$C543)/$F$516)))</f>
        <v>0</v>
      </c>
      <c r="AI543" s="7">
        <f>IF($F$516="n/a",0,IF(AI$3&lt;=$C543,0,IF(AI$3&gt;($F$516+$C543),INDEX($D$528:$W$528,,$C543)-SUM($D543:AH543),INDEX($D$528:$W$528,,$C543)/$F$516)))</f>
        <v>0</v>
      </c>
      <c r="AJ543" s="7">
        <f>IF($F$516="n/a",0,IF(AJ$3&lt;=$C543,0,IF(AJ$3&gt;($F$516+$C543),INDEX($D$528:$W$528,,$C543)-SUM($D543:AI543),INDEX($D$528:$W$528,,$C543)/$F$516)))</f>
        <v>0</v>
      </c>
      <c r="AK543" s="7">
        <f>IF($F$516="n/a",0,IF(AK$3&lt;=$C543,0,IF(AK$3&gt;($F$516+$C543),INDEX($D$528:$W$528,,$C543)-SUM($D543:AJ543),INDEX($D$528:$W$528,,$C543)/$F$516)))</f>
        <v>0</v>
      </c>
      <c r="AL543" s="7">
        <f>IF($F$516="n/a",0,IF(AL$3&lt;=$C543,0,IF(AL$3&gt;($F$516+$C543),INDEX($D$528:$W$528,,$C543)-SUM($D543:AK543),INDEX($D$528:$W$528,,$C543)/$F$516)))</f>
        <v>0</v>
      </c>
      <c r="AM543" s="7">
        <f>IF($F$516="n/a",0,IF(AM$3&lt;=$C543,0,IF(AM$3&gt;($F$516+$C543),INDEX($D$528:$W$528,,$C543)-SUM($D543:AL543),INDEX($D$528:$W$528,,$C543)/$F$516)))</f>
        <v>0</v>
      </c>
      <c r="AN543" s="7">
        <f>IF($F$516="n/a",0,IF(AN$3&lt;=$C543,0,IF(AN$3&gt;($F$516+$C543),INDEX($D$528:$W$528,,$C543)-SUM($D543:AM543),INDEX($D$528:$W$528,,$C543)/$F$516)))</f>
        <v>0</v>
      </c>
      <c r="AO543" s="7">
        <f>IF($F$516="n/a",0,IF(AO$3&lt;=$C543,0,IF(AO$3&gt;($F$516+$C543),INDEX($D$528:$W$528,,$C543)-SUM($D543:AN543),INDEX($D$528:$W$528,,$C543)/$F$516)))</f>
        <v>0</v>
      </c>
      <c r="AP543" s="7">
        <f>IF($F$516="n/a",0,IF(AP$3&lt;=$C543,0,IF(AP$3&gt;($F$516+$C543),INDEX($D$528:$W$528,,$C543)-SUM($D543:AO543),INDEX($D$528:$W$528,,$C543)/$F$516)))</f>
        <v>0</v>
      </c>
      <c r="AQ543" s="7">
        <f>IF($F$516="n/a",0,IF(AQ$3&lt;=$C543,0,IF(AQ$3&gt;($F$516+$C543),INDEX($D$528:$W$528,,$C543)-SUM($D543:AP543),INDEX($D$528:$W$528,,$C543)/$F$516)))</f>
        <v>0</v>
      </c>
      <c r="AR543" s="7">
        <f>IF($F$516="n/a",0,IF(AR$3&lt;=$C543,0,IF(AR$3&gt;($F$516+$C543),INDEX($D$528:$W$528,,$C543)-SUM($D543:AQ543),INDEX($D$528:$W$528,,$C543)/$F$516)))</f>
        <v>0</v>
      </c>
      <c r="AS543" s="7">
        <f>IF($F$516="n/a",0,IF(AS$3&lt;=$C543,0,IF(AS$3&gt;($F$516+$C543),INDEX($D$528:$W$528,,$C543)-SUM($D543:AR543),INDEX($D$528:$W$528,,$C543)/$F$516)))</f>
        <v>0</v>
      </c>
      <c r="AT543" s="7">
        <f>IF($F$516="n/a",0,IF(AT$3&lt;=$C543,0,IF(AT$3&gt;($F$516+$C543),INDEX($D$528:$W$528,,$C543)-SUM($D543:AS543),INDEX($D$528:$W$528,,$C543)/$F$516)))</f>
        <v>0</v>
      </c>
      <c r="AU543" s="7">
        <f>IF($F$516="n/a",0,IF(AU$3&lt;=$C543,0,IF(AU$3&gt;($F$516+$C543),INDEX($D$528:$W$528,,$C543)-SUM($D543:AT543),INDEX($D$528:$W$528,,$C543)/$F$516)))</f>
        <v>0</v>
      </c>
      <c r="AV543" s="7">
        <f>IF($F$516="n/a",0,IF(AV$3&lt;=$C543,0,IF(AV$3&gt;($F$516+$C543),INDEX($D$528:$W$528,,$C543)-SUM($D543:AU543),INDEX($D$528:$W$528,,$C543)/$F$516)))</f>
        <v>0</v>
      </c>
      <c r="AW543" s="7">
        <f>IF($F$516="n/a",0,IF(AW$3&lt;=$C543,0,IF(AW$3&gt;($F$516+$C543),INDEX($D$528:$W$528,,$C543)-SUM($D543:AV543),INDEX($D$528:$W$528,,$C543)/$F$516)))</f>
        <v>0</v>
      </c>
      <c r="AX543" s="7">
        <f>IF($F$516="n/a",0,IF(AX$3&lt;=$C543,0,IF(AX$3&gt;($F$516+$C543),INDEX($D$528:$W$528,,$C543)-SUM($D543:AW543),INDEX($D$528:$W$528,,$C543)/$F$516)))</f>
        <v>0</v>
      </c>
      <c r="AY543" s="7">
        <f>IF($F$516="n/a",0,IF(AY$3&lt;=$C543,0,IF(AY$3&gt;($F$516+$C543),INDEX($D$528:$W$528,,$C543)-SUM($D543:AX543),INDEX($D$528:$W$528,,$C543)/$F$516)))</f>
        <v>0</v>
      </c>
      <c r="AZ543" s="7">
        <f>IF($F$516="n/a",0,IF(AZ$3&lt;=$C543,0,IF(AZ$3&gt;($F$516+$C543),INDEX($D$528:$W$528,,$C543)-SUM($D543:AY543),INDEX($D$528:$W$528,,$C543)/$F$516)))</f>
        <v>0</v>
      </c>
      <c r="BA543" s="7">
        <f>IF($F$516="n/a",0,IF(BA$3&lt;=$C543,0,IF(BA$3&gt;($F$516+$C543),INDEX($D$528:$W$528,,$C543)-SUM($D543:AZ543),INDEX($D$528:$W$528,,$C543)/$F$516)))</f>
        <v>0</v>
      </c>
      <c r="BB543" s="7">
        <f>IF($F$516="n/a",0,IF(BB$3&lt;=$C543,0,IF(BB$3&gt;($F$516+$C543),INDEX($D$528:$W$528,,$C543)-SUM($D543:BA543),INDEX($D$528:$W$528,,$C543)/$F$516)))</f>
        <v>0</v>
      </c>
      <c r="BC543" s="7">
        <f>IF($F$516="n/a",0,IF(BC$3&lt;=$C543,0,IF(BC$3&gt;($F$516+$C543),INDEX($D$528:$W$528,,$C543)-SUM($D543:BB543),INDEX($D$528:$W$528,,$C543)/$F$516)))</f>
        <v>0</v>
      </c>
      <c r="BD543" s="7">
        <f>IF($F$516="n/a",0,IF(BD$3&lt;=$C543,0,IF(BD$3&gt;($F$516+$C543),INDEX($D$528:$W$528,,$C543)-SUM($D543:BC543),INDEX($D$528:$W$528,,$C543)/$F$516)))</f>
        <v>0</v>
      </c>
      <c r="BE543" s="7">
        <f>IF($F$516="n/a",0,IF(BE$3&lt;=$C543,0,IF(BE$3&gt;($F$516+$C543),INDEX($D$528:$W$528,,$C543)-SUM($D543:BD543),INDEX($D$528:$W$528,,$C543)/$F$516)))</f>
        <v>0</v>
      </c>
      <c r="BF543" s="7">
        <f>IF($F$516="n/a",0,IF(BF$3&lt;=$C543,0,IF(BF$3&gt;($F$516+$C543),INDEX($D$528:$W$528,,$C543)-SUM($D543:BE543),INDEX($D$528:$W$528,,$C543)/$F$516)))</f>
        <v>0</v>
      </c>
      <c r="BG543" s="7">
        <f>IF($F$516="n/a",0,IF(BG$3&lt;=$C543,0,IF(BG$3&gt;($F$516+$C543),INDEX($D$528:$W$528,,$C543)-SUM($D543:BF543),INDEX($D$528:$W$528,,$C543)/$F$516)))</f>
        <v>0</v>
      </c>
      <c r="BH543" s="7">
        <f>IF($F$516="n/a",0,IF(BH$3&lt;=$C543,0,IF(BH$3&gt;($F$516+$C543),INDEX($D$528:$W$528,,$C543)-SUM($D543:BG543),INDEX($D$528:$W$528,,$C543)/$F$516)))</f>
        <v>0</v>
      </c>
      <c r="BI543" s="7">
        <f>IF($F$516="n/a",0,IF(BI$3&lt;=$C543,0,IF(BI$3&gt;($F$516+$C543),INDEX($D$528:$W$528,,$C543)-SUM($D543:BH543),INDEX($D$528:$W$528,,$C543)/$F$516)))</f>
        <v>0</v>
      </c>
      <c r="BJ543" s="7">
        <f>IF($F$516="n/a",0,IF(BJ$3&lt;=$C543,0,IF(BJ$3&gt;($F$516+$C543),INDEX($D$528:$W$528,,$C543)-SUM($D543:BI543),INDEX($D$528:$W$528,,$C543)/$F$516)))</f>
        <v>0</v>
      </c>
      <c r="BK543" s="7">
        <f>IF($F$516="n/a",0,IF(BK$3&lt;=$C543,0,IF(BK$3&gt;($F$516+$C543),INDEX($D$528:$W$528,,$C543)-SUM($D543:BJ543),INDEX($D$528:$W$528,,$C543)/$F$516)))</f>
        <v>0</v>
      </c>
    </row>
    <row r="544" spans="2:63" hidden="1" outlineLevel="1">
      <c r="B544" s="14">
        <v>2026</v>
      </c>
      <c r="C544">
        <v>14</v>
      </c>
      <c r="D544" s="7"/>
      <c r="E544" s="7">
        <f>IF($F$516="n/a",0,IF(E$3&lt;=$C544,0,IF(E$3&gt;($F$516+$C544),INDEX($D$528:$W$528,,$C544)-SUM($D544:D544),INDEX($D$528:$W$528,,$C544)/$F$516)))</f>
        <v>0</v>
      </c>
      <c r="F544" s="7">
        <f>IF($F$516="n/a",0,IF(F$3&lt;=$C544,0,IF(F$3&gt;($F$516+$C544),INDEX($D$528:$W$528,,$C544)-SUM($D544:E544),INDEX($D$528:$W$528,,$C544)/$F$516)))</f>
        <v>0</v>
      </c>
      <c r="G544" s="7">
        <f>IF($F$516="n/a",0,IF(G$3&lt;=$C544,0,IF(G$3&gt;($F$516+$C544),INDEX($D$528:$W$528,,$C544)-SUM($D544:F544),INDEX($D$528:$W$528,,$C544)/$F$516)))</f>
        <v>0</v>
      </c>
      <c r="H544" s="10">
        <f>IF($F$516="n/a",0,IF(H$3&lt;=$C544,0,IF(H$3&gt;($F$516+$C544),INDEX($D$528:$W$528,,$C544)-SUM($D544:G544),INDEX($D$528:$W$528,,$C544)/$F$516)))</f>
        <v>0</v>
      </c>
      <c r="I544" s="11">
        <f>IF($F$516="n/a",0,IF(I$3&lt;=$C544,0,IF(I$3&gt;($F$516+$C544),INDEX($D$528:$W$528,,$C544)-SUM($D544:H544),INDEX($D$528:$W$528,,$C544)/$F$516)))</f>
        <v>0</v>
      </c>
      <c r="J544" s="7">
        <f>IF($F$516="n/a",0,IF(J$3&lt;=$C544,0,IF(J$3&gt;($F$516+$C544),INDEX($D$528:$W$528,,$C544)-SUM($D544:I544),INDEX($D$528:$W$528,,$C544)/$F$516)))</f>
        <v>0</v>
      </c>
      <c r="K544" s="7">
        <f>IF($F$516="n/a",0,IF(K$3&lt;=$C544,0,IF(K$3&gt;($F$516+$C544),INDEX($D$528:$W$528,,$C544)-SUM($D544:J544),INDEX($D$528:$W$528,,$C544)/$F$516)))</f>
        <v>0</v>
      </c>
      <c r="L544" s="7">
        <f>IF($F$516="n/a",0,IF(L$3&lt;=$C544,0,IF(L$3&gt;($F$516+$C544),INDEX($D$528:$W$528,,$C544)-SUM($D544:K544),INDEX($D$528:$W$528,,$C544)/$F$516)))</f>
        <v>0</v>
      </c>
      <c r="M544" s="7">
        <f>IF($F$516="n/a",0,IF(M$3&lt;=$C544,0,IF(M$3&gt;($F$516+$C544),INDEX($D$528:$W$528,,$C544)-SUM($D544:L544),INDEX($D$528:$W$528,,$C544)/$F$516)))</f>
        <v>0</v>
      </c>
      <c r="N544" s="7">
        <f>IF($F$516="n/a",0,IF(N$3&lt;=$C544,0,IF(N$3&gt;($F$516+$C544),INDEX($D$528:$W$528,,$C544)-SUM($D544:M544),INDEX($D$528:$W$528,,$C544)/$F$516)))</f>
        <v>0</v>
      </c>
      <c r="O544" s="7">
        <f>IF($F$516="n/a",0,IF(O$3&lt;=$C544,0,IF(O$3&gt;($F$516+$C544),INDEX($D$528:$W$528,,$C544)-SUM($D544:N544),INDEX($D$528:$W$528,,$C544)/$F$516)))</f>
        <v>0</v>
      </c>
      <c r="P544" s="7">
        <f>IF($F$516="n/a",0,IF(P$3&lt;=$C544,0,IF(P$3&gt;($F$516+$C544),INDEX($D$528:$W$528,,$C544)-SUM($D544:O544),INDEX($D$528:$W$528,,$C544)/$F$516)))</f>
        <v>0</v>
      </c>
      <c r="Q544" s="7">
        <f>IF($F$516="n/a",0,IF(Q$3&lt;=$C544,0,IF(Q$3&gt;($F$516+$C544),INDEX($D$528:$W$528,,$C544)-SUM($D544:P544),INDEX($D$528:$W$528,,$C544)/$F$516)))</f>
        <v>0</v>
      </c>
      <c r="R544" s="7">
        <f>IF($F$516="n/a",0,IF(R$3&lt;=$C544,0,IF(R$3&gt;($F$516+$C544),INDEX($D$528:$W$528,,$C544)-SUM($D544:Q544),INDEX($D$528:$W$528,,$C544)/$F$516)))</f>
        <v>0</v>
      </c>
      <c r="S544" s="7">
        <f>IF($F$516="n/a",0,IF(S$3&lt;=$C544,0,IF(S$3&gt;($F$516+$C544),INDEX($D$528:$W$528,,$C544)-SUM($D544:R544),INDEX($D$528:$W$528,,$C544)/$F$516)))</f>
        <v>0</v>
      </c>
      <c r="T544" s="7">
        <f>IF($F$516="n/a",0,IF(T$3&lt;=$C544,0,IF(T$3&gt;($F$516+$C544),INDEX($D$528:$W$528,,$C544)-SUM($D544:S544),INDEX($D$528:$W$528,,$C544)/$F$516)))</f>
        <v>0</v>
      </c>
      <c r="U544" s="7">
        <f>IF($F$516="n/a",0,IF(U$3&lt;=$C544,0,IF(U$3&gt;($F$516+$C544),INDEX($D$528:$W$528,,$C544)-SUM($D544:T544),INDEX($D$528:$W$528,,$C544)/$F$516)))</f>
        <v>0</v>
      </c>
      <c r="V544" s="7">
        <f>IF($F$516="n/a",0,IF(V$3&lt;=$C544,0,IF(V$3&gt;($F$516+$C544),INDEX($D$528:$W$528,,$C544)-SUM($D544:U544),INDEX($D$528:$W$528,,$C544)/$F$516)))</f>
        <v>0</v>
      </c>
      <c r="W544" s="7">
        <f>IF($F$516="n/a",0,IF(W$3&lt;=$C544,0,IF(W$3&gt;($F$516+$C544),INDEX($D$528:$W$528,,$C544)-SUM($D544:V544),INDEX($D$528:$W$528,,$C544)/$F$516)))</f>
        <v>0</v>
      </c>
      <c r="X544" s="7">
        <f>IF($F$516="n/a",0,IF(X$3&lt;=$C544,0,IF(X$3&gt;($F$516+$C544),INDEX($D$528:$W$528,,$C544)-SUM($D544:W544),INDEX($D$528:$W$528,,$C544)/$F$516)))</f>
        <v>0</v>
      </c>
      <c r="Y544" s="7">
        <f>IF($F$516="n/a",0,IF(Y$3&lt;=$C544,0,IF(Y$3&gt;($F$516+$C544),INDEX($D$528:$W$528,,$C544)-SUM($D544:X544),INDEX($D$528:$W$528,,$C544)/$F$516)))</f>
        <v>0</v>
      </c>
      <c r="Z544" s="7">
        <f>IF($F$516="n/a",0,IF(Z$3&lt;=$C544,0,IF(Z$3&gt;($F$516+$C544),INDEX($D$528:$W$528,,$C544)-SUM($D544:Y544),INDEX($D$528:$W$528,,$C544)/$F$516)))</f>
        <v>0</v>
      </c>
      <c r="AA544" s="7">
        <f>IF($F$516="n/a",0,IF(AA$3&lt;=$C544,0,IF(AA$3&gt;($F$516+$C544),INDEX($D$528:$W$528,,$C544)-SUM($D544:Z544),INDEX($D$528:$W$528,,$C544)/$F$516)))</f>
        <v>0</v>
      </c>
      <c r="AB544" s="7">
        <f>IF($F$516="n/a",0,IF(AB$3&lt;=$C544,0,IF(AB$3&gt;($F$516+$C544),INDEX($D$528:$W$528,,$C544)-SUM($D544:AA544),INDEX($D$528:$W$528,,$C544)/$F$516)))</f>
        <v>0</v>
      </c>
      <c r="AC544" s="7">
        <f>IF($F$516="n/a",0,IF(AC$3&lt;=$C544,0,IF(AC$3&gt;($F$516+$C544),INDEX($D$528:$W$528,,$C544)-SUM($D544:AB544),INDEX($D$528:$W$528,,$C544)/$F$516)))</f>
        <v>0</v>
      </c>
      <c r="AD544" s="7">
        <f>IF($F$516="n/a",0,IF(AD$3&lt;=$C544,0,IF(AD$3&gt;($F$516+$C544),INDEX($D$528:$W$528,,$C544)-SUM($D544:AC544),INDEX($D$528:$W$528,,$C544)/$F$516)))</f>
        <v>0</v>
      </c>
      <c r="AE544" s="7">
        <f>IF($F$516="n/a",0,IF(AE$3&lt;=$C544,0,IF(AE$3&gt;($F$516+$C544),INDEX($D$528:$W$528,,$C544)-SUM($D544:AD544),INDEX($D$528:$W$528,,$C544)/$F$516)))</f>
        <v>0</v>
      </c>
      <c r="AF544" s="7">
        <f>IF($F$516="n/a",0,IF(AF$3&lt;=$C544,0,IF(AF$3&gt;($F$516+$C544),INDEX($D$528:$W$528,,$C544)-SUM($D544:AE544),INDEX($D$528:$W$528,,$C544)/$F$516)))</f>
        <v>0</v>
      </c>
      <c r="AG544" s="7">
        <f>IF($F$516="n/a",0,IF(AG$3&lt;=$C544,0,IF(AG$3&gt;($F$516+$C544),INDEX($D$528:$W$528,,$C544)-SUM($D544:AF544),INDEX($D$528:$W$528,,$C544)/$F$516)))</f>
        <v>0</v>
      </c>
      <c r="AH544" s="7">
        <f>IF($F$516="n/a",0,IF(AH$3&lt;=$C544,0,IF(AH$3&gt;($F$516+$C544),INDEX($D$528:$W$528,,$C544)-SUM($D544:AG544),INDEX($D$528:$W$528,,$C544)/$F$516)))</f>
        <v>0</v>
      </c>
      <c r="AI544" s="7">
        <f>IF($F$516="n/a",0,IF(AI$3&lt;=$C544,0,IF(AI$3&gt;($F$516+$C544),INDEX($D$528:$W$528,,$C544)-SUM($D544:AH544),INDEX($D$528:$W$528,,$C544)/$F$516)))</f>
        <v>0</v>
      </c>
      <c r="AJ544" s="7">
        <f>IF($F$516="n/a",0,IF(AJ$3&lt;=$C544,0,IF(AJ$3&gt;($F$516+$C544),INDEX($D$528:$W$528,,$C544)-SUM($D544:AI544),INDEX($D$528:$W$528,,$C544)/$F$516)))</f>
        <v>0</v>
      </c>
      <c r="AK544" s="7">
        <f>IF($F$516="n/a",0,IF(AK$3&lt;=$C544,0,IF(AK$3&gt;($F$516+$C544),INDEX($D$528:$W$528,,$C544)-SUM($D544:AJ544),INDEX($D$528:$W$528,,$C544)/$F$516)))</f>
        <v>0</v>
      </c>
      <c r="AL544" s="7">
        <f>IF($F$516="n/a",0,IF(AL$3&lt;=$C544,0,IF(AL$3&gt;($F$516+$C544),INDEX($D$528:$W$528,,$C544)-SUM($D544:AK544),INDEX($D$528:$W$528,,$C544)/$F$516)))</f>
        <v>0</v>
      </c>
      <c r="AM544" s="7">
        <f>IF($F$516="n/a",0,IF(AM$3&lt;=$C544,0,IF(AM$3&gt;($F$516+$C544),INDEX($D$528:$W$528,,$C544)-SUM($D544:AL544),INDEX($D$528:$W$528,,$C544)/$F$516)))</f>
        <v>0</v>
      </c>
      <c r="AN544" s="7">
        <f>IF($F$516="n/a",0,IF(AN$3&lt;=$C544,0,IF(AN$3&gt;($F$516+$C544),INDEX($D$528:$W$528,,$C544)-SUM($D544:AM544),INDEX($D$528:$W$528,,$C544)/$F$516)))</f>
        <v>0</v>
      </c>
      <c r="AO544" s="7">
        <f>IF($F$516="n/a",0,IF(AO$3&lt;=$C544,0,IF(AO$3&gt;($F$516+$C544),INDEX($D$528:$W$528,,$C544)-SUM($D544:AN544),INDEX($D$528:$W$528,,$C544)/$F$516)))</f>
        <v>0</v>
      </c>
      <c r="AP544" s="7">
        <f>IF($F$516="n/a",0,IF(AP$3&lt;=$C544,0,IF(AP$3&gt;($F$516+$C544),INDEX($D$528:$W$528,,$C544)-SUM($D544:AO544),INDEX($D$528:$W$528,,$C544)/$F$516)))</f>
        <v>0</v>
      </c>
      <c r="AQ544" s="7">
        <f>IF($F$516="n/a",0,IF(AQ$3&lt;=$C544,0,IF(AQ$3&gt;($F$516+$C544),INDEX($D$528:$W$528,,$C544)-SUM($D544:AP544),INDEX($D$528:$W$528,,$C544)/$F$516)))</f>
        <v>0</v>
      </c>
      <c r="AR544" s="7">
        <f>IF($F$516="n/a",0,IF(AR$3&lt;=$C544,0,IF(AR$3&gt;($F$516+$C544),INDEX($D$528:$W$528,,$C544)-SUM($D544:AQ544),INDEX($D$528:$W$528,,$C544)/$F$516)))</f>
        <v>0</v>
      </c>
      <c r="AS544" s="7">
        <f>IF($F$516="n/a",0,IF(AS$3&lt;=$C544,0,IF(AS$3&gt;($F$516+$C544),INDEX($D$528:$W$528,,$C544)-SUM($D544:AR544),INDEX($D$528:$W$528,,$C544)/$F$516)))</f>
        <v>0</v>
      </c>
      <c r="AT544" s="7">
        <f>IF($F$516="n/a",0,IF(AT$3&lt;=$C544,0,IF(AT$3&gt;($F$516+$C544),INDEX($D$528:$W$528,,$C544)-SUM($D544:AS544),INDEX($D$528:$W$528,,$C544)/$F$516)))</f>
        <v>0</v>
      </c>
      <c r="AU544" s="7">
        <f>IF($F$516="n/a",0,IF(AU$3&lt;=$C544,0,IF(AU$3&gt;($F$516+$C544),INDEX($D$528:$W$528,,$C544)-SUM($D544:AT544),INDEX($D$528:$W$528,,$C544)/$F$516)))</f>
        <v>0</v>
      </c>
      <c r="AV544" s="7">
        <f>IF($F$516="n/a",0,IF(AV$3&lt;=$C544,0,IF(AV$3&gt;($F$516+$C544),INDEX($D$528:$W$528,,$C544)-SUM($D544:AU544),INDEX($D$528:$W$528,,$C544)/$F$516)))</f>
        <v>0</v>
      </c>
      <c r="AW544" s="7">
        <f>IF($F$516="n/a",0,IF(AW$3&lt;=$C544,0,IF(AW$3&gt;($F$516+$C544),INDEX($D$528:$W$528,,$C544)-SUM($D544:AV544),INDEX($D$528:$W$528,,$C544)/$F$516)))</f>
        <v>0</v>
      </c>
      <c r="AX544" s="7">
        <f>IF($F$516="n/a",0,IF(AX$3&lt;=$C544,0,IF(AX$3&gt;($F$516+$C544),INDEX($D$528:$W$528,,$C544)-SUM($D544:AW544),INDEX($D$528:$W$528,,$C544)/$F$516)))</f>
        <v>0</v>
      </c>
      <c r="AY544" s="7">
        <f>IF($F$516="n/a",0,IF(AY$3&lt;=$C544,0,IF(AY$3&gt;($F$516+$C544),INDEX($D$528:$W$528,,$C544)-SUM($D544:AX544),INDEX($D$528:$W$528,,$C544)/$F$516)))</f>
        <v>0</v>
      </c>
      <c r="AZ544" s="7">
        <f>IF($F$516="n/a",0,IF(AZ$3&lt;=$C544,0,IF(AZ$3&gt;($F$516+$C544),INDEX($D$528:$W$528,,$C544)-SUM($D544:AY544),INDEX($D$528:$W$528,,$C544)/$F$516)))</f>
        <v>0</v>
      </c>
      <c r="BA544" s="7">
        <f>IF($F$516="n/a",0,IF(BA$3&lt;=$C544,0,IF(BA$3&gt;($F$516+$C544),INDEX($D$528:$W$528,,$C544)-SUM($D544:AZ544),INDEX($D$528:$W$528,,$C544)/$F$516)))</f>
        <v>0</v>
      </c>
      <c r="BB544" s="7">
        <f>IF($F$516="n/a",0,IF(BB$3&lt;=$C544,0,IF(BB$3&gt;($F$516+$C544),INDEX($D$528:$W$528,,$C544)-SUM($D544:BA544),INDEX($D$528:$W$528,,$C544)/$F$516)))</f>
        <v>0</v>
      </c>
      <c r="BC544" s="7">
        <f>IF($F$516="n/a",0,IF(BC$3&lt;=$C544,0,IF(BC$3&gt;($F$516+$C544),INDEX($D$528:$W$528,,$C544)-SUM($D544:BB544),INDEX($D$528:$W$528,,$C544)/$F$516)))</f>
        <v>0</v>
      </c>
      <c r="BD544" s="7">
        <f>IF($F$516="n/a",0,IF(BD$3&lt;=$C544,0,IF(BD$3&gt;($F$516+$C544),INDEX($D$528:$W$528,,$C544)-SUM($D544:BC544),INDEX($D$528:$W$528,,$C544)/$F$516)))</f>
        <v>0</v>
      </c>
      <c r="BE544" s="7">
        <f>IF($F$516="n/a",0,IF(BE$3&lt;=$C544,0,IF(BE$3&gt;($F$516+$C544),INDEX($D$528:$W$528,,$C544)-SUM($D544:BD544),INDEX($D$528:$W$528,,$C544)/$F$516)))</f>
        <v>0</v>
      </c>
      <c r="BF544" s="7">
        <f>IF($F$516="n/a",0,IF(BF$3&lt;=$C544,0,IF(BF$3&gt;($F$516+$C544),INDEX($D$528:$W$528,,$C544)-SUM($D544:BE544),INDEX($D$528:$W$528,,$C544)/$F$516)))</f>
        <v>0</v>
      </c>
      <c r="BG544" s="7">
        <f>IF($F$516="n/a",0,IF(BG$3&lt;=$C544,0,IF(BG$3&gt;($F$516+$C544),INDEX($D$528:$W$528,,$C544)-SUM($D544:BF544),INDEX($D$528:$W$528,,$C544)/$F$516)))</f>
        <v>0</v>
      </c>
      <c r="BH544" s="7">
        <f>IF($F$516="n/a",0,IF(BH$3&lt;=$C544,0,IF(BH$3&gt;($F$516+$C544),INDEX($D$528:$W$528,,$C544)-SUM($D544:BG544),INDEX($D$528:$W$528,,$C544)/$F$516)))</f>
        <v>0</v>
      </c>
      <c r="BI544" s="7">
        <f>IF($F$516="n/a",0,IF(BI$3&lt;=$C544,0,IF(BI$3&gt;($F$516+$C544),INDEX($D$528:$W$528,,$C544)-SUM($D544:BH544),INDEX($D$528:$W$528,,$C544)/$F$516)))</f>
        <v>0</v>
      </c>
      <c r="BJ544" s="7">
        <f>IF($F$516="n/a",0,IF(BJ$3&lt;=$C544,0,IF(BJ$3&gt;($F$516+$C544),INDEX($D$528:$W$528,,$C544)-SUM($D544:BI544),INDEX($D$528:$W$528,,$C544)/$F$516)))</f>
        <v>0</v>
      </c>
      <c r="BK544" s="7">
        <f>IF($F$516="n/a",0,IF(BK$3&lt;=$C544,0,IF(BK$3&gt;($F$516+$C544),INDEX($D$528:$W$528,,$C544)-SUM($D544:BJ544),INDEX($D$528:$W$528,,$C544)/$F$516)))</f>
        <v>0</v>
      </c>
    </row>
    <row r="545" spans="2:63" hidden="1" outlineLevel="1">
      <c r="B545" s="14">
        <v>2027</v>
      </c>
      <c r="C545">
        <v>15</v>
      </c>
      <c r="D545" s="7"/>
      <c r="E545" s="7">
        <f>IF($F$516="n/a",0,IF(E$3&lt;=$C545,0,IF(E$3&gt;($F$516+$C545),INDEX($D$528:$W$528,,$C545)-SUM($D545:D545),INDEX($D$528:$W$528,,$C545)/$F$516)))</f>
        <v>0</v>
      </c>
      <c r="F545" s="7">
        <f>IF($F$516="n/a",0,IF(F$3&lt;=$C545,0,IF(F$3&gt;($F$516+$C545),INDEX($D$528:$W$528,,$C545)-SUM($D545:E545),INDEX($D$528:$W$528,,$C545)/$F$516)))</f>
        <v>0</v>
      </c>
      <c r="G545" s="7">
        <f>IF($F$516="n/a",0,IF(G$3&lt;=$C545,0,IF(G$3&gt;($F$516+$C545),INDEX($D$528:$W$528,,$C545)-SUM($D545:F545),INDEX($D$528:$W$528,,$C545)/$F$516)))</f>
        <v>0</v>
      </c>
      <c r="H545" s="10">
        <f>IF($F$516="n/a",0,IF(H$3&lt;=$C545,0,IF(H$3&gt;($F$516+$C545),INDEX($D$528:$W$528,,$C545)-SUM($D545:G545),INDEX($D$528:$W$528,,$C545)/$F$516)))</f>
        <v>0</v>
      </c>
      <c r="I545" s="11">
        <f>IF($F$516="n/a",0,IF(I$3&lt;=$C545,0,IF(I$3&gt;($F$516+$C545),INDEX($D$528:$W$528,,$C545)-SUM($D545:H545),INDEX($D$528:$W$528,,$C545)/$F$516)))</f>
        <v>0</v>
      </c>
      <c r="J545" s="7">
        <f>IF($F$516="n/a",0,IF(J$3&lt;=$C545,0,IF(J$3&gt;($F$516+$C545),INDEX($D$528:$W$528,,$C545)-SUM($D545:I545),INDEX($D$528:$W$528,,$C545)/$F$516)))</f>
        <v>0</v>
      </c>
      <c r="K545" s="7">
        <f>IF($F$516="n/a",0,IF(K$3&lt;=$C545,0,IF(K$3&gt;($F$516+$C545),INDEX($D$528:$W$528,,$C545)-SUM($D545:J545),INDEX($D$528:$W$528,,$C545)/$F$516)))</f>
        <v>0</v>
      </c>
      <c r="L545" s="7">
        <f>IF($F$516="n/a",0,IF(L$3&lt;=$C545,0,IF(L$3&gt;($F$516+$C545),INDEX($D$528:$W$528,,$C545)-SUM($D545:K545),INDEX($D$528:$W$528,,$C545)/$F$516)))</f>
        <v>0</v>
      </c>
      <c r="M545" s="7">
        <f>IF($F$516="n/a",0,IF(M$3&lt;=$C545,0,IF(M$3&gt;($F$516+$C545),INDEX($D$528:$W$528,,$C545)-SUM($D545:L545),INDEX($D$528:$W$528,,$C545)/$F$516)))</f>
        <v>0</v>
      </c>
      <c r="N545" s="7">
        <f>IF($F$516="n/a",0,IF(N$3&lt;=$C545,0,IF(N$3&gt;($F$516+$C545),INDEX($D$528:$W$528,,$C545)-SUM($D545:M545),INDEX($D$528:$W$528,,$C545)/$F$516)))</f>
        <v>0</v>
      </c>
      <c r="O545" s="7">
        <f>IF($F$516="n/a",0,IF(O$3&lt;=$C545,0,IF(O$3&gt;($F$516+$C545),INDEX($D$528:$W$528,,$C545)-SUM($D545:N545),INDEX($D$528:$W$528,,$C545)/$F$516)))</f>
        <v>0</v>
      </c>
      <c r="P545" s="7">
        <f>IF($F$516="n/a",0,IF(P$3&lt;=$C545,0,IF(P$3&gt;($F$516+$C545),INDEX($D$528:$W$528,,$C545)-SUM($D545:O545),INDEX($D$528:$W$528,,$C545)/$F$516)))</f>
        <v>0</v>
      </c>
      <c r="Q545" s="7">
        <f>IF($F$516="n/a",0,IF(Q$3&lt;=$C545,0,IF(Q$3&gt;($F$516+$C545),INDEX($D$528:$W$528,,$C545)-SUM($D545:P545),INDEX($D$528:$W$528,,$C545)/$F$516)))</f>
        <v>0</v>
      </c>
      <c r="R545" s="7">
        <f>IF($F$516="n/a",0,IF(R$3&lt;=$C545,0,IF(R$3&gt;($F$516+$C545),INDEX($D$528:$W$528,,$C545)-SUM($D545:Q545),INDEX($D$528:$W$528,,$C545)/$F$516)))</f>
        <v>0</v>
      </c>
      <c r="S545" s="7">
        <f>IF($F$516="n/a",0,IF(S$3&lt;=$C545,0,IF(S$3&gt;($F$516+$C545),INDEX($D$528:$W$528,,$C545)-SUM($D545:R545),INDEX($D$528:$W$528,,$C545)/$F$516)))</f>
        <v>0</v>
      </c>
      <c r="T545" s="7">
        <f>IF($F$516="n/a",0,IF(T$3&lt;=$C545,0,IF(T$3&gt;($F$516+$C545),INDEX($D$528:$W$528,,$C545)-SUM($D545:S545),INDEX($D$528:$W$528,,$C545)/$F$516)))</f>
        <v>0</v>
      </c>
      <c r="U545" s="7">
        <f>IF($F$516="n/a",0,IF(U$3&lt;=$C545,0,IF(U$3&gt;($F$516+$C545),INDEX($D$528:$W$528,,$C545)-SUM($D545:T545),INDEX($D$528:$W$528,,$C545)/$F$516)))</f>
        <v>0</v>
      </c>
      <c r="V545" s="7">
        <f>IF($F$516="n/a",0,IF(V$3&lt;=$C545,0,IF(V$3&gt;($F$516+$C545),INDEX($D$528:$W$528,,$C545)-SUM($D545:U545),INDEX($D$528:$W$528,,$C545)/$F$516)))</f>
        <v>0</v>
      </c>
      <c r="W545" s="7">
        <f>IF($F$516="n/a",0,IF(W$3&lt;=$C545,0,IF(W$3&gt;($F$516+$C545),INDEX($D$528:$W$528,,$C545)-SUM($D545:V545),INDEX($D$528:$W$528,,$C545)/$F$516)))</f>
        <v>0</v>
      </c>
      <c r="X545" s="7">
        <f>IF($F$516="n/a",0,IF(X$3&lt;=$C545,0,IF(X$3&gt;($F$516+$C545),INDEX($D$528:$W$528,,$C545)-SUM($D545:W545),INDEX($D$528:$W$528,,$C545)/$F$516)))</f>
        <v>0</v>
      </c>
      <c r="Y545" s="7">
        <f>IF($F$516="n/a",0,IF(Y$3&lt;=$C545,0,IF(Y$3&gt;($F$516+$C545),INDEX($D$528:$W$528,,$C545)-SUM($D545:X545),INDEX($D$528:$W$528,,$C545)/$F$516)))</f>
        <v>0</v>
      </c>
      <c r="Z545" s="7">
        <f>IF($F$516="n/a",0,IF(Z$3&lt;=$C545,0,IF(Z$3&gt;($F$516+$C545),INDEX($D$528:$W$528,,$C545)-SUM($D545:Y545),INDEX($D$528:$W$528,,$C545)/$F$516)))</f>
        <v>0</v>
      </c>
      <c r="AA545" s="7">
        <f>IF($F$516="n/a",0,IF(AA$3&lt;=$C545,0,IF(AA$3&gt;($F$516+$C545),INDEX($D$528:$W$528,,$C545)-SUM($D545:Z545),INDEX($D$528:$W$528,,$C545)/$F$516)))</f>
        <v>0</v>
      </c>
      <c r="AB545" s="7">
        <f>IF($F$516="n/a",0,IF(AB$3&lt;=$C545,0,IF(AB$3&gt;($F$516+$C545),INDEX($D$528:$W$528,,$C545)-SUM($D545:AA545),INDEX($D$528:$W$528,,$C545)/$F$516)))</f>
        <v>0</v>
      </c>
      <c r="AC545" s="7">
        <f>IF($F$516="n/a",0,IF(AC$3&lt;=$C545,0,IF(AC$3&gt;($F$516+$C545),INDEX($D$528:$W$528,,$C545)-SUM($D545:AB545),INDEX($D$528:$W$528,,$C545)/$F$516)))</f>
        <v>0</v>
      </c>
      <c r="AD545" s="7">
        <f>IF($F$516="n/a",0,IF(AD$3&lt;=$C545,0,IF(AD$3&gt;($F$516+$C545),INDEX($D$528:$W$528,,$C545)-SUM($D545:AC545),INDEX($D$528:$W$528,,$C545)/$F$516)))</f>
        <v>0</v>
      </c>
      <c r="AE545" s="7">
        <f>IF($F$516="n/a",0,IF(AE$3&lt;=$C545,0,IF(AE$3&gt;($F$516+$C545),INDEX($D$528:$W$528,,$C545)-SUM($D545:AD545),INDEX($D$528:$W$528,,$C545)/$F$516)))</f>
        <v>0</v>
      </c>
      <c r="AF545" s="7">
        <f>IF($F$516="n/a",0,IF(AF$3&lt;=$C545,0,IF(AF$3&gt;($F$516+$C545),INDEX($D$528:$W$528,,$C545)-SUM($D545:AE545),INDEX($D$528:$W$528,,$C545)/$F$516)))</f>
        <v>0</v>
      </c>
      <c r="AG545" s="7">
        <f>IF($F$516="n/a",0,IF(AG$3&lt;=$C545,0,IF(AG$3&gt;($F$516+$C545),INDEX($D$528:$W$528,,$C545)-SUM($D545:AF545),INDEX($D$528:$W$528,,$C545)/$F$516)))</f>
        <v>0</v>
      </c>
      <c r="AH545" s="7">
        <f>IF($F$516="n/a",0,IF(AH$3&lt;=$C545,0,IF(AH$3&gt;($F$516+$C545),INDEX($D$528:$W$528,,$C545)-SUM($D545:AG545),INDEX($D$528:$W$528,,$C545)/$F$516)))</f>
        <v>0</v>
      </c>
      <c r="AI545" s="7">
        <f>IF($F$516="n/a",0,IF(AI$3&lt;=$C545,0,IF(AI$3&gt;($F$516+$C545),INDEX($D$528:$W$528,,$C545)-SUM($D545:AH545),INDEX($D$528:$W$528,,$C545)/$F$516)))</f>
        <v>0</v>
      </c>
      <c r="AJ545" s="7">
        <f>IF($F$516="n/a",0,IF(AJ$3&lt;=$C545,0,IF(AJ$3&gt;($F$516+$C545),INDEX($D$528:$W$528,,$C545)-SUM($D545:AI545),INDEX($D$528:$W$528,,$C545)/$F$516)))</f>
        <v>0</v>
      </c>
      <c r="AK545" s="7">
        <f>IF($F$516="n/a",0,IF(AK$3&lt;=$C545,0,IF(AK$3&gt;($F$516+$C545),INDEX($D$528:$W$528,,$C545)-SUM($D545:AJ545),INDEX($D$528:$W$528,,$C545)/$F$516)))</f>
        <v>0</v>
      </c>
      <c r="AL545" s="7">
        <f>IF($F$516="n/a",0,IF(AL$3&lt;=$C545,0,IF(AL$3&gt;($F$516+$C545),INDEX($D$528:$W$528,,$C545)-SUM($D545:AK545),INDEX($D$528:$W$528,,$C545)/$F$516)))</f>
        <v>0</v>
      </c>
      <c r="AM545" s="7">
        <f>IF($F$516="n/a",0,IF(AM$3&lt;=$C545,0,IF(AM$3&gt;($F$516+$C545),INDEX($D$528:$W$528,,$C545)-SUM($D545:AL545),INDEX($D$528:$W$528,,$C545)/$F$516)))</f>
        <v>0</v>
      </c>
      <c r="AN545" s="7">
        <f>IF($F$516="n/a",0,IF(AN$3&lt;=$C545,0,IF(AN$3&gt;($F$516+$C545),INDEX($D$528:$W$528,,$C545)-SUM($D545:AM545),INDEX($D$528:$W$528,,$C545)/$F$516)))</f>
        <v>0</v>
      </c>
      <c r="AO545" s="7">
        <f>IF($F$516="n/a",0,IF(AO$3&lt;=$C545,0,IF(AO$3&gt;($F$516+$C545),INDEX($D$528:$W$528,,$C545)-SUM($D545:AN545),INDEX($D$528:$W$528,,$C545)/$F$516)))</f>
        <v>0</v>
      </c>
      <c r="AP545" s="7">
        <f>IF($F$516="n/a",0,IF(AP$3&lt;=$C545,0,IF(AP$3&gt;($F$516+$C545),INDEX($D$528:$W$528,,$C545)-SUM($D545:AO545),INDEX($D$528:$W$528,,$C545)/$F$516)))</f>
        <v>0</v>
      </c>
      <c r="AQ545" s="7">
        <f>IF($F$516="n/a",0,IF(AQ$3&lt;=$C545,0,IF(AQ$3&gt;($F$516+$C545),INDEX($D$528:$W$528,,$C545)-SUM($D545:AP545),INDEX($D$528:$W$528,,$C545)/$F$516)))</f>
        <v>0</v>
      </c>
      <c r="AR545" s="7">
        <f>IF($F$516="n/a",0,IF(AR$3&lt;=$C545,0,IF(AR$3&gt;($F$516+$C545),INDEX($D$528:$W$528,,$C545)-SUM($D545:AQ545),INDEX($D$528:$W$528,,$C545)/$F$516)))</f>
        <v>0</v>
      </c>
      <c r="AS545" s="7">
        <f>IF($F$516="n/a",0,IF(AS$3&lt;=$C545,0,IF(AS$3&gt;($F$516+$C545),INDEX($D$528:$W$528,,$C545)-SUM($D545:AR545),INDEX($D$528:$W$528,,$C545)/$F$516)))</f>
        <v>0</v>
      </c>
      <c r="AT545" s="7">
        <f>IF($F$516="n/a",0,IF(AT$3&lt;=$C545,0,IF(AT$3&gt;($F$516+$C545),INDEX($D$528:$W$528,,$C545)-SUM($D545:AS545),INDEX($D$528:$W$528,,$C545)/$F$516)))</f>
        <v>0</v>
      </c>
      <c r="AU545" s="7">
        <f>IF($F$516="n/a",0,IF(AU$3&lt;=$C545,0,IF(AU$3&gt;($F$516+$C545),INDEX($D$528:$W$528,,$C545)-SUM($D545:AT545),INDEX($D$528:$W$528,,$C545)/$F$516)))</f>
        <v>0</v>
      </c>
      <c r="AV545" s="7">
        <f>IF($F$516="n/a",0,IF(AV$3&lt;=$C545,0,IF(AV$3&gt;($F$516+$C545),INDEX($D$528:$W$528,,$C545)-SUM($D545:AU545),INDEX($D$528:$W$528,,$C545)/$F$516)))</f>
        <v>0</v>
      </c>
      <c r="AW545" s="7">
        <f>IF($F$516="n/a",0,IF(AW$3&lt;=$C545,0,IF(AW$3&gt;($F$516+$C545),INDEX($D$528:$W$528,,$C545)-SUM($D545:AV545),INDEX($D$528:$W$528,,$C545)/$F$516)))</f>
        <v>0</v>
      </c>
      <c r="AX545" s="7">
        <f>IF($F$516="n/a",0,IF(AX$3&lt;=$C545,0,IF(AX$3&gt;($F$516+$C545),INDEX($D$528:$W$528,,$C545)-SUM($D545:AW545),INDEX($D$528:$W$528,,$C545)/$F$516)))</f>
        <v>0</v>
      </c>
      <c r="AY545" s="7">
        <f>IF($F$516="n/a",0,IF(AY$3&lt;=$C545,0,IF(AY$3&gt;($F$516+$C545),INDEX($D$528:$W$528,,$C545)-SUM($D545:AX545),INDEX($D$528:$W$528,,$C545)/$F$516)))</f>
        <v>0</v>
      </c>
      <c r="AZ545" s="7">
        <f>IF($F$516="n/a",0,IF(AZ$3&lt;=$C545,0,IF(AZ$3&gt;($F$516+$C545),INDEX($D$528:$W$528,,$C545)-SUM($D545:AY545),INDEX($D$528:$W$528,,$C545)/$F$516)))</f>
        <v>0</v>
      </c>
      <c r="BA545" s="7">
        <f>IF($F$516="n/a",0,IF(BA$3&lt;=$C545,0,IF(BA$3&gt;($F$516+$C545),INDEX($D$528:$W$528,,$C545)-SUM($D545:AZ545),INDEX($D$528:$W$528,,$C545)/$F$516)))</f>
        <v>0</v>
      </c>
      <c r="BB545" s="7">
        <f>IF($F$516="n/a",0,IF(BB$3&lt;=$C545,0,IF(BB$3&gt;($F$516+$C545),INDEX($D$528:$W$528,,$C545)-SUM($D545:BA545),INDEX($D$528:$W$528,,$C545)/$F$516)))</f>
        <v>0</v>
      </c>
      <c r="BC545" s="7">
        <f>IF($F$516="n/a",0,IF(BC$3&lt;=$C545,0,IF(BC$3&gt;($F$516+$C545),INDEX($D$528:$W$528,,$C545)-SUM($D545:BB545),INDEX($D$528:$W$528,,$C545)/$F$516)))</f>
        <v>0</v>
      </c>
      <c r="BD545" s="7">
        <f>IF($F$516="n/a",0,IF(BD$3&lt;=$C545,0,IF(BD$3&gt;($F$516+$C545),INDEX($D$528:$W$528,,$C545)-SUM($D545:BC545),INDEX($D$528:$W$528,,$C545)/$F$516)))</f>
        <v>0</v>
      </c>
      <c r="BE545" s="7">
        <f>IF($F$516="n/a",0,IF(BE$3&lt;=$C545,0,IF(BE$3&gt;($F$516+$C545),INDEX($D$528:$W$528,,$C545)-SUM($D545:BD545),INDEX($D$528:$W$528,,$C545)/$F$516)))</f>
        <v>0</v>
      </c>
      <c r="BF545" s="7">
        <f>IF($F$516="n/a",0,IF(BF$3&lt;=$C545,0,IF(BF$3&gt;($F$516+$C545),INDEX($D$528:$W$528,,$C545)-SUM($D545:BE545),INDEX($D$528:$W$528,,$C545)/$F$516)))</f>
        <v>0</v>
      </c>
      <c r="BG545" s="7">
        <f>IF($F$516="n/a",0,IF(BG$3&lt;=$C545,0,IF(BG$3&gt;($F$516+$C545),INDEX($D$528:$W$528,,$C545)-SUM($D545:BF545),INDEX($D$528:$W$528,,$C545)/$F$516)))</f>
        <v>0</v>
      </c>
      <c r="BH545" s="7">
        <f>IF($F$516="n/a",0,IF(BH$3&lt;=$C545,0,IF(BH$3&gt;($F$516+$C545),INDEX($D$528:$W$528,,$C545)-SUM($D545:BG545),INDEX($D$528:$W$528,,$C545)/$F$516)))</f>
        <v>0</v>
      </c>
      <c r="BI545" s="7">
        <f>IF($F$516="n/a",0,IF(BI$3&lt;=$C545,0,IF(BI$3&gt;($F$516+$C545),INDEX($D$528:$W$528,,$C545)-SUM($D545:BH545),INDEX($D$528:$W$528,,$C545)/$F$516)))</f>
        <v>0</v>
      </c>
      <c r="BJ545" s="7">
        <f>IF($F$516="n/a",0,IF(BJ$3&lt;=$C545,0,IF(BJ$3&gt;($F$516+$C545),INDEX($D$528:$W$528,,$C545)-SUM($D545:BI545),INDEX($D$528:$W$528,,$C545)/$F$516)))</f>
        <v>0</v>
      </c>
      <c r="BK545" s="7">
        <f>IF($F$516="n/a",0,IF(BK$3&lt;=$C545,0,IF(BK$3&gt;($F$516+$C545),INDEX($D$528:$W$528,,$C545)-SUM($D545:BJ545),INDEX($D$528:$W$528,,$C545)/$F$516)))</f>
        <v>0</v>
      </c>
    </row>
    <row r="546" spans="2:63" hidden="1" outlineLevel="1">
      <c r="B546" s="14">
        <v>2028</v>
      </c>
      <c r="C546">
        <v>16</v>
      </c>
      <c r="D546" s="7"/>
      <c r="E546" s="7">
        <f>IF($F$516="n/a",0,IF(E$3&lt;=$C546,0,IF(E$3&gt;($F$516+$C546),INDEX($D$528:$W$528,,$C546)-SUM($D546:D546),INDEX($D$528:$W$528,,$C546)/$F$516)))</f>
        <v>0</v>
      </c>
      <c r="F546" s="7">
        <f>IF($F$516="n/a",0,IF(F$3&lt;=$C546,0,IF(F$3&gt;($F$516+$C546),INDEX($D$528:$W$528,,$C546)-SUM($D546:E546),INDEX($D$528:$W$528,,$C546)/$F$516)))</f>
        <v>0</v>
      </c>
      <c r="G546" s="7">
        <f>IF($F$516="n/a",0,IF(G$3&lt;=$C546,0,IF(G$3&gt;($F$516+$C546),INDEX($D$528:$W$528,,$C546)-SUM($D546:F546),INDEX($D$528:$W$528,,$C546)/$F$516)))</f>
        <v>0</v>
      </c>
      <c r="H546" s="10">
        <f>IF($F$516="n/a",0,IF(H$3&lt;=$C546,0,IF(H$3&gt;($F$516+$C546),INDEX($D$528:$W$528,,$C546)-SUM($D546:G546),INDEX($D$528:$W$528,,$C546)/$F$516)))</f>
        <v>0</v>
      </c>
      <c r="I546" s="11">
        <f>IF($F$516="n/a",0,IF(I$3&lt;=$C546,0,IF(I$3&gt;($F$516+$C546),INDEX($D$528:$W$528,,$C546)-SUM($D546:H546),INDEX($D$528:$W$528,,$C546)/$F$516)))</f>
        <v>0</v>
      </c>
      <c r="J546" s="7">
        <f>IF($F$516="n/a",0,IF(J$3&lt;=$C546,0,IF(J$3&gt;($F$516+$C546),INDEX($D$528:$W$528,,$C546)-SUM($D546:I546),INDEX($D$528:$W$528,,$C546)/$F$516)))</f>
        <v>0</v>
      </c>
      <c r="K546" s="7">
        <f>IF($F$516="n/a",0,IF(K$3&lt;=$C546,0,IF(K$3&gt;($F$516+$C546),INDEX($D$528:$W$528,,$C546)-SUM($D546:J546),INDEX($D$528:$W$528,,$C546)/$F$516)))</f>
        <v>0</v>
      </c>
      <c r="L546" s="7">
        <f>IF($F$516="n/a",0,IF(L$3&lt;=$C546,0,IF(L$3&gt;($F$516+$C546),INDEX($D$528:$W$528,,$C546)-SUM($D546:K546),INDEX($D$528:$W$528,,$C546)/$F$516)))</f>
        <v>0</v>
      </c>
      <c r="M546" s="7">
        <f>IF($F$516="n/a",0,IF(M$3&lt;=$C546,0,IF(M$3&gt;($F$516+$C546),INDEX($D$528:$W$528,,$C546)-SUM($D546:L546),INDEX($D$528:$W$528,,$C546)/$F$516)))</f>
        <v>0</v>
      </c>
      <c r="N546" s="7">
        <f>IF($F$516="n/a",0,IF(N$3&lt;=$C546,0,IF(N$3&gt;($F$516+$C546),INDEX($D$528:$W$528,,$C546)-SUM($D546:M546),INDEX($D$528:$W$528,,$C546)/$F$516)))</f>
        <v>0</v>
      </c>
      <c r="O546" s="7">
        <f>IF($F$516="n/a",0,IF(O$3&lt;=$C546,0,IF(O$3&gt;($F$516+$C546),INDEX($D$528:$W$528,,$C546)-SUM($D546:N546),INDEX($D$528:$W$528,,$C546)/$F$516)))</f>
        <v>0</v>
      </c>
      <c r="P546" s="7">
        <f>IF($F$516="n/a",0,IF(P$3&lt;=$C546,0,IF(P$3&gt;($F$516+$C546),INDEX($D$528:$W$528,,$C546)-SUM($D546:O546),INDEX($D$528:$W$528,,$C546)/$F$516)))</f>
        <v>0</v>
      </c>
      <c r="Q546" s="7">
        <f>IF($F$516="n/a",0,IF(Q$3&lt;=$C546,0,IF(Q$3&gt;($F$516+$C546),INDEX($D$528:$W$528,,$C546)-SUM($D546:P546),INDEX($D$528:$W$528,,$C546)/$F$516)))</f>
        <v>0</v>
      </c>
      <c r="R546" s="7">
        <f>IF($F$516="n/a",0,IF(R$3&lt;=$C546,0,IF(R$3&gt;($F$516+$C546),INDEX($D$528:$W$528,,$C546)-SUM($D546:Q546),INDEX($D$528:$W$528,,$C546)/$F$516)))</f>
        <v>0</v>
      </c>
      <c r="S546" s="7">
        <f>IF($F$516="n/a",0,IF(S$3&lt;=$C546,0,IF(S$3&gt;($F$516+$C546),INDEX($D$528:$W$528,,$C546)-SUM($D546:R546),INDEX($D$528:$W$528,,$C546)/$F$516)))</f>
        <v>0</v>
      </c>
      <c r="T546" s="7">
        <f>IF($F$516="n/a",0,IF(T$3&lt;=$C546,0,IF(T$3&gt;($F$516+$C546),INDEX($D$528:$W$528,,$C546)-SUM($D546:S546),INDEX($D$528:$W$528,,$C546)/$F$516)))</f>
        <v>0</v>
      </c>
      <c r="U546" s="7">
        <f>IF($F$516="n/a",0,IF(U$3&lt;=$C546,0,IF(U$3&gt;($F$516+$C546),INDEX($D$528:$W$528,,$C546)-SUM($D546:T546),INDEX($D$528:$W$528,,$C546)/$F$516)))</f>
        <v>0</v>
      </c>
      <c r="V546" s="7">
        <f>IF($F$516="n/a",0,IF(V$3&lt;=$C546,0,IF(V$3&gt;($F$516+$C546),INDEX($D$528:$W$528,,$C546)-SUM($D546:U546),INDEX($D$528:$W$528,,$C546)/$F$516)))</f>
        <v>0</v>
      </c>
      <c r="W546" s="7">
        <f>IF($F$516="n/a",0,IF(W$3&lt;=$C546,0,IF(W$3&gt;($F$516+$C546),INDEX($D$528:$W$528,,$C546)-SUM($D546:V546),INDEX($D$528:$W$528,,$C546)/$F$516)))</f>
        <v>0</v>
      </c>
      <c r="X546" s="7">
        <f>IF($F$516="n/a",0,IF(X$3&lt;=$C546,0,IF(X$3&gt;($F$516+$C546),INDEX($D$528:$W$528,,$C546)-SUM($D546:W546),INDEX($D$528:$W$528,,$C546)/$F$516)))</f>
        <v>0</v>
      </c>
      <c r="Y546" s="7">
        <f>IF($F$516="n/a",0,IF(Y$3&lt;=$C546,0,IF(Y$3&gt;($F$516+$C546),INDEX($D$528:$W$528,,$C546)-SUM($D546:X546),INDEX($D$528:$W$528,,$C546)/$F$516)))</f>
        <v>0</v>
      </c>
      <c r="Z546" s="7">
        <f>IF($F$516="n/a",0,IF(Z$3&lt;=$C546,0,IF(Z$3&gt;($F$516+$C546),INDEX($D$528:$W$528,,$C546)-SUM($D546:Y546),INDEX($D$528:$W$528,,$C546)/$F$516)))</f>
        <v>0</v>
      </c>
      <c r="AA546" s="7">
        <f>IF($F$516="n/a",0,IF(AA$3&lt;=$C546,0,IF(AA$3&gt;($F$516+$C546),INDEX($D$528:$W$528,,$C546)-SUM($D546:Z546),INDEX($D$528:$W$528,,$C546)/$F$516)))</f>
        <v>0</v>
      </c>
      <c r="AB546" s="7">
        <f>IF($F$516="n/a",0,IF(AB$3&lt;=$C546,0,IF(AB$3&gt;($F$516+$C546),INDEX($D$528:$W$528,,$C546)-SUM($D546:AA546),INDEX($D$528:$W$528,,$C546)/$F$516)))</f>
        <v>0</v>
      </c>
      <c r="AC546" s="7">
        <f>IF($F$516="n/a",0,IF(AC$3&lt;=$C546,0,IF(AC$3&gt;($F$516+$C546),INDEX($D$528:$W$528,,$C546)-SUM($D546:AB546),INDEX($D$528:$W$528,,$C546)/$F$516)))</f>
        <v>0</v>
      </c>
      <c r="AD546" s="7">
        <f>IF($F$516="n/a",0,IF(AD$3&lt;=$C546,0,IF(AD$3&gt;($F$516+$C546),INDEX($D$528:$W$528,,$C546)-SUM($D546:AC546),INDEX($D$528:$W$528,,$C546)/$F$516)))</f>
        <v>0</v>
      </c>
      <c r="AE546" s="7">
        <f>IF($F$516="n/a",0,IF(AE$3&lt;=$C546,0,IF(AE$3&gt;($F$516+$C546),INDEX($D$528:$W$528,,$C546)-SUM($D546:AD546),INDEX($D$528:$W$528,,$C546)/$F$516)))</f>
        <v>0</v>
      </c>
      <c r="AF546" s="7">
        <f>IF($F$516="n/a",0,IF(AF$3&lt;=$C546,0,IF(AF$3&gt;($F$516+$C546),INDEX($D$528:$W$528,,$C546)-SUM($D546:AE546),INDEX($D$528:$W$528,,$C546)/$F$516)))</f>
        <v>0</v>
      </c>
      <c r="AG546" s="7">
        <f>IF($F$516="n/a",0,IF(AG$3&lt;=$C546,0,IF(AG$3&gt;($F$516+$C546),INDEX($D$528:$W$528,,$C546)-SUM($D546:AF546),INDEX($D$528:$W$528,,$C546)/$F$516)))</f>
        <v>0</v>
      </c>
      <c r="AH546" s="7">
        <f>IF($F$516="n/a",0,IF(AH$3&lt;=$C546,0,IF(AH$3&gt;($F$516+$C546),INDEX($D$528:$W$528,,$C546)-SUM($D546:AG546),INDEX($D$528:$W$528,,$C546)/$F$516)))</f>
        <v>0</v>
      </c>
      <c r="AI546" s="7">
        <f>IF($F$516="n/a",0,IF(AI$3&lt;=$C546,0,IF(AI$3&gt;($F$516+$C546),INDEX($D$528:$W$528,,$C546)-SUM($D546:AH546),INDEX($D$528:$W$528,,$C546)/$F$516)))</f>
        <v>0</v>
      </c>
      <c r="AJ546" s="7">
        <f>IF($F$516="n/a",0,IF(AJ$3&lt;=$C546,0,IF(AJ$3&gt;($F$516+$C546),INDEX($D$528:$W$528,,$C546)-SUM($D546:AI546),INDEX($D$528:$W$528,,$C546)/$F$516)))</f>
        <v>0</v>
      </c>
      <c r="AK546" s="7">
        <f>IF($F$516="n/a",0,IF(AK$3&lt;=$C546,0,IF(AK$3&gt;($F$516+$C546),INDEX($D$528:$W$528,,$C546)-SUM($D546:AJ546),INDEX($D$528:$W$528,,$C546)/$F$516)))</f>
        <v>0</v>
      </c>
      <c r="AL546" s="7">
        <f>IF($F$516="n/a",0,IF(AL$3&lt;=$C546,0,IF(AL$3&gt;($F$516+$C546),INDEX($D$528:$W$528,,$C546)-SUM($D546:AK546),INDEX($D$528:$W$528,,$C546)/$F$516)))</f>
        <v>0</v>
      </c>
      <c r="AM546" s="7">
        <f>IF($F$516="n/a",0,IF(AM$3&lt;=$C546,0,IF(AM$3&gt;($F$516+$C546),INDEX($D$528:$W$528,,$C546)-SUM($D546:AL546),INDEX($D$528:$W$528,,$C546)/$F$516)))</f>
        <v>0</v>
      </c>
      <c r="AN546" s="7">
        <f>IF($F$516="n/a",0,IF(AN$3&lt;=$C546,0,IF(AN$3&gt;($F$516+$C546),INDEX($D$528:$W$528,,$C546)-SUM($D546:AM546),INDEX($D$528:$W$528,,$C546)/$F$516)))</f>
        <v>0</v>
      </c>
      <c r="AO546" s="7">
        <f>IF($F$516="n/a",0,IF(AO$3&lt;=$C546,0,IF(AO$3&gt;($F$516+$C546),INDEX($D$528:$W$528,,$C546)-SUM($D546:AN546),INDEX($D$528:$W$528,,$C546)/$F$516)))</f>
        <v>0</v>
      </c>
      <c r="AP546" s="7">
        <f>IF($F$516="n/a",0,IF(AP$3&lt;=$C546,0,IF(AP$3&gt;($F$516+$C546),INDEX($D$528:$W$528,,$C546)-SUM($D546:AO546),INDEX($D$528:$W$528,,$C546)/$F$516)))</f>
        <v>0</v>
      </c>
      <c r="AQ546" s="7">
        <f>IF($F$516="n/a",0,IF(AQ$3&lt;=$C546,0,IF(AQ$3&gt;($F$516+$C546),INDEX($D$528:$W$528,,$C546)-SUM($D546:AP546),INDEX($D$528:$W$528,,$C546)/$F$516)))</f>
        <v>0</v>
      </c>
      <c r="AR546" s="7">
        <f>IF($F$516="n/a",0,IF(AR$3&lt;=$C546,0,IF(AR$3&gt;($F$516+$C546),INDEX($D$528:$W$528,,$C546)-SUM($D546:AQ546),INDEX($D$528:$W$528,,$C546)/$F$516)))</f>
        <v>0</v>
      </c>
      <c r="AS546" s="7">
        <f>IF($F$516="n/a",0,IF(AS$3&lt;=$C546,0,IF(AS$3&gt;($F$516+$C546),INDEX($D$528:$W$528,,$C546)-SUM($D546:AR546),INDEX($D$528:$W$528,,$C546)/$F$516)))</f>
        <v>0</v>
      </c>
      <c r="AT546" s="7">
        <f>IF($F$516="n/a",0,IF(AT$3&lt;=$C546,0,IF(AT$3&gt;($F$516+$C546),INDEX($D$528:$W$528,,$C546)-SUM($D546:AS546),INDEX($D$528:$W$528,,$C546)/$F$516)))</f>
        <v>0</v>
      </c>
      <c r="AU546" s="7">
        <f>IF($F$516="n/a",0,IF(AU$3&lt;=$C546,0,IF(AU$3&gt;($F$516+$C546),INDEX($D$528:$W$528,,$C546)-SUM($D546:AT546),INDEX($D$528:$W$528,,$C546)/$F$516)))</f>
        <v>0</v>
      </c>
      <c r="AV546" s="7">
        <f>IF($F$516="n/a",0,IF(AV$3&lt;=$C546,0,IF(AV$3&gt;($F$516+$C546),INDEX($D$528:$W$528,,$C546)-SUM($D546:AU546),INDEX($D$528:$W$528,,$C546)/$F$516)))</f>
        <v>0</v>
      </c>
      <c r="AW546" s="7">
        <f>IF($F$516="n/a",0,IF(AW$3&lt;=$C546,0,IF(AW$3&gt;($F$516+$C546),INDEX($D$528:$W$528,,$C546)-SUM($D546:AV546),INDEX($D$528:$W$528,,$C546)/$F$516)))</f>
        <v>0</v>
      </c>
      <c r="AX546" s="7">
        <f>IF($F$516="n/a",0,IF(AX$3&lt;=$C546,0,IF(AX$3&gt;($F$516+$C546),INDEX($D$528:$W$528,,$C546)-SUM($D546:AW546),INDEX($D$528:$W$528,,$C546)/$F$516)))</f>
        <v>0</v>
      </c>
      <c r="AY546" s="7">
        <f>IF($F$516="n/a",0,IF(AY$3&lt;=$C546,0,IF(AY$3&gt;($F$516+$C546),INDEX($D$528:$W$528,,$C546)-SUM($D546:AX546),INDEX($D$528:$W$528,,$C546)/$F$516)))</f>
        <v>0</v>
      </c>
      <c r="AZ546" s="7">
        <f>IF($F$516="n/a",0,IF(AZ$3&lt;=$C546,0,IF(AZ$3&gt;($F$516+$C546),INDEX($D$528:$W$528,,$C546)-SUM($D546:AY546),INDEX($D$528:$W$528,,$C546)/$F$516)))</f>
        <v>0</v>
      </c>
      <c r="BA546" s="7">
        <f>IF($F$516="n/a",0,IF(BA$3&lt;=$C546,0,IF(BA$3&gt;($F$516+$C546),INDEX($D$528:$W$528,,$C546)-SUM($D546:AZ546),INDEX($D$528:$W$528,,$C546)/$F$516)))</f>
        <v>0</v>
      </c>
      <c r="BB546" s="7">
        <f>IF($F$516="n/a",0,IF(BB$3&lt;=$C546,0,IF(BB$3&gt;($F$516+$C546),INDEX($D$528:$W$528,,$C546)-SUM($D546:BA546),INDEX($D$528:$W$528,,$C546)/$F$516)))</f>
        <v>0</v>
      </c>
      <c r="BC546" s="7">
        <f>IF($F$516="n/a",0,IF(BC$3&lt;=$C546,0,IF(BC$3&gt;($F$516+$C546),INDEX($D$528:$W$528,,$C546)-SUM($D546:BB546),INDEX($D$528:$W$528,,$C546)/$F$516)))</f>
        <v>0</v>
      </c>
      <c r="BD546" s="7">
        <f>IF($F$516="n/a",0,IF(BD$3&lt;=$C546,0,IF(BD$3&gt;($F$516+$C546),INDEX($D$528:$W$528,,$C546)-SUM($D546:BC546),INDEX($D$528:$W$528,,$C546)/$F$516)))</f>
        <v>0</v>
      </c>
      <c r="BE546" s="7">
        <f>IF($F$516="n/a",0,IF(BE$3&lt;=$C546,0,IF(BE$3&gt;($F$516+$C546),INDEX($D$528:$W$528,,$C546)-SUM($D546:BD546),INDEX($D$528:$W$528,,$C546)/$F$516)))</f>
        <v>0</v>
      </c>
      <c r="BF546" s="7">
        <f>IF($F$516="n/a",0,IF(BF$3&lt;=$C546,0,IF(BF$3&gt;($F$516+$C546),INDEX($D$528:$W$528,,$C546)-SUM($D546:BE546),INDEX($D$528:$W$528,,$C546)/$F$516)))</f>
        <v>0</v>
      </c>
      <c r="BG546" s="7">
        <f>IF($F$516="n/a",0,IF(BG$3&lt;=$C546,0,IF(BG$3&gt;($F$516+$C546),INDEX($D$528:$W$528,,$C546)-SUM($D546:BF546),INDEX($D$528:$W$528,,$C546)/$F$516)))</f>
        <v>0</v>
      </c>
      <c r="BH546" s="7">
        <f>IF($F$516="n/a",0,IF(BH$3&lt;=$C546,0,IF(BH$3&gt;($F$516+$C546),INDEX($D$528:$W$528,,$C546)-SUM($D546:BG546),INDEX($D$528:$W$528,,$C546)/$F$516)))</f>
        <v>0</v>
      </c>
      <c r="BI546" s="7">
        <f>IF($F$516="n/a",0,IF(BI$3&lt;=$C546,0,IF(BI$3&gt;($F$516+$C546),INDEX($D$528:$W$528,,$C546)-SUM($D546:BH546),INDEX($D$528:$W$528,,$C546)/$F$516)))</f>
        <v>0</v>
      </c>
      <c r="BJ546" s="7">
        <f>IF($F$516="n/a",0,IF(BJ$3&lt;=$C546,0,IF(BJ$3&gt;($F$516+$C546),INDEX($D$528:$W$528,,$C546)-SUM($D546:BI546),INDEX($D$528:$W$528,,$C546)/$F$516)))</f>
        <v>0</v>
      </c>
      <c r="BK546" s="7">
        <f>IF($F$516="n/a",0,IF(BK$3&lt;=$C546,0,IF(BK$3&gt;($F$516+$C546),INDEX($D$528:$W$528,,$C546)-SUM($D546:BJ546),INDEX($D$528:$W$528,,$C546)/$F$516)))</f>
        <v>0</v>
      </c>
    </row>
    <row r="547" spans="2:63" hidden="1" outlineLevel="1">
      <c r="B547" s="14">
        <v>2029</v>
      </c>
      <c r="C547">
        <v>17</v>
      </c>
      <c r="D547" s="7"/>
      <c r="E547" s="7">
        <f>IF($F$516="n/a",0,IF(E$3&lt;=$C547,0,IF(E$3&gt;($F$516+$C547),INDEX($D$528:$W$528,,$C547)-SUM($D547:D547),INDEX($D$528:$W$528,,$C547)/$F$516)))</f>
        <v>0</v>
      </c>
      <c r="F547" s="7">
        <f>IF($F$516="n/a",0,IF(F$3&lt;=$C547,0,IF(F$3&gt;($F$516+$C547),INDEX($D$528:$W$528,,$C547)-SUM($D547:E547),INDEX($D$528:$W$528,,$C547)/$F$516)))</f>
        <v>0</v>
      </c>
      <c r="G547" s="7">
        <f>IF($F$516="n/a",0,IF(G$3&lt;=$C547,0,IF(G$3&gt;($F$516+$C547),INDEX($D$528:$W$528,,$C547)-SUM($D547:F547),INDEX($D$528:$W$528,,$C547)/$F$516)))</f>
        <v>0</v>
      </c>
      <c r="H547" s="10">
        <f>IF($F$516="n/a",0,IF(H$3&lt;=$C547,0,IF(H$3&gt;($F$516+$C547),INDEX($D$528:$W$528,,$C547)-SUM($D547:G547),INDEX($D$528:$W$528,,$C547)/$F$516)))</f>
        <v>0</v>
      </c>
      <c r="I547" s="11">
        <f>IF($F$516="n/a",0,IF(I$3&lt;=$C547,0,IF(I$3&gt;($F$516+$C547),INDEX($D$528:$W$528,,$C547)-SUM($D547:H547),INDEX($D$528:$W$528,,$C547)/$F$516)))</f>
        <v>0</v>
      </c>
      <c r="J547" s="7">
        <f>IF($F$516="n/a",0,IF(J$3&lt;=$C547,0,IF(J$3&gt;($F$516+$C547),INDEX($D$528:$W$528,,$C547)-SUM($D547:I547),INDEX($D$528:$W$528,,$C547)/$F$516)))</f>
        <v>0</v>
      </c>
      <c r="K547" s="7">
        <f>IF($F$516="n/a",0,IF(K$3&lt;=$C547,0,IF(K$3&gt;($F$516+$C547),INDEX($D$528:$W$528,,$C547)-SUM($D547:J547),INDEX($D$528:$W$528,,$C547)/$F$516)))</f>
        <v>0</v>
      </c>
      <c r="L547" s="7">
        <f>IF($F$516="n/a",0,IF(L$3&lt;=$C547,0,IF(L$3&gt;($F$516+$C547),INDEX($D$528:$W$528,,$C547)-SUM($D547:K547),INDEX($D$528:$W$528,,$C547)/$F$516)))</f>
        <v>0</v>
      </c>
      <c r="M547" s="7">
        <f>IF($F$516="n/a",0,IF(M$3&lt;=$C547,0,IF(M$3&gt;($F$516+$C547),INDEX($D$528:$W$528,,$C547)-SUM($D547:L547),INDEX($D$528:$W$528,,$C547)/$F$516)))</f>
        <v>0</v>
      </c>
      <c r="N547" s="7">
        <f>IF($F$516="n/a",0,IF(N$3&lt;=$C547,0,IF(N$3&gt;($F$516+$C547),INDEX($D$528:$W$528,,$C547)-SUM($D547:M547),INDEX($D$528:$W$528,,$C547)/$F$516)))</f>
        <v>0</v>
      </c>
      <c r="O547" s="7">
        <f>IF($F$516="n/a",0,IF(O$3&lt;=$C547,0,IF(O$3&gt;($F$516+$C547),INDEX($D$528:$W$528,,$C547)-SUM($D547:N547),INDEX($D$528:$W$528,,$C547)/$F$516)))</f>
        <v>0</v>
      </c>
      <c r="P547" s="7">
        <f>IF($F$516="n/a",0,IF(P$3&lt;=$C547,0,IF(P$3&gt;($F$516+$C547),INDEX($D$528:$W$528,,$C547)-SUM($D547:O547),INDEX($D$528:$W$528,,$C547)/$F$516)))</f>
        <v>0</v>
      </c>
      <c r="Q547" s="7">
        <f>IF($F$516="n/a",0,IF(Q$3&lt;=$C547,0,IF(Q$3&gt;($F$516+$C547),INDEX($D$528:$W$528,,$C547)-SUM($D547:P547),INDEX($D$528:$W$528,,$C547)/$F$516)))</f>
        <v>0</v>
      </c>
      <c r="R547" s="7">
        <f>IF($F$516="n/a",0,IF(R$3&lt;=$C547,0,IF(R$3&gt;($F$516+$C547),INDEX($D$528:$W$528,,$C547)-SUM($D547:Q547),INDEX($D$528:$W$528,,$C547)/$F$516)))</f>
        <v>0</v>
      </c>
      <c r="S547" s="7">
        <f>IF($F$516="n/a",0,IF(S$3&lt;=$C547,0,IF(S$3&gt;($F$516+$C547),INDEX($D$528:$W$528,,$C547)-SUM($D547:R547),INDEX($D$528:$W$528,,$C547)/$F$516)))</f>
        <v>0</v>
      </c>
      <c r="T547" s="7">
        <f>IF($F$516="n/a",0,IF(T$3&lt;=$C547,0,IF(T$3&gt;($F$516+$C547),INDEX($D$528:$W$528,,$C547)-SUM($D547:S547),INDEX($D$528:$W$528,,$C547)/$F$516)))</f>
        <v>0</v>
      </c>
      <c r="U547" s="7">
        <f>IF($F$516="n/a",0,IF(U$3&lt;=$C547,0,IF(U$3&gt;($F$516+$C547),INDEX($D$528:$W$528,,$C547)-SUM($D547:T547),INDEX($D$528:$W$528,,$C547)/$F$516)))</f>
        <v>0</v>
      </c>
      <c r="V547" s="7">
        <f>IF($F$516="n/a",0,IF(V$3&lt;=$C547,0,IF(V$3&gt;($F$516+$C547),INDEX($D$528:$W$528,,$C547)-SUM($D547:U547),INDEX($D$528:$W$528,,$C547)/$F$516)))</f>
        <v>0</v>
      </c>
      <c r="W547" s="7">
        <f>IF($F$516="n/a",0,IF(W$3&lt;=$C547,0,IF(W$3&gt;($F$516+$C547),INDEX($D$528:$W$528,,$C547)-SUM($D547:V547),INDEX($D$528:$W$528,,$C547)/$F$516)))</f>
        <v>0</v>
      </c>
      <c r="X547" s="7">
        <f>IF($F$516="n/a",0,IF(X$3&lt;=$C547,0,IF(X$3&gt;($F$516+$C547),INDEX($D$528:$W$528,,$C547)-SUM($D547:W547),INDEX($D$528:$W$528,,$C547)/$F$516)))</f>
        <v>0</v>
      </c>
      <c r="Y547" s="7">
        <f>IF($F$516="n/a",0,IF(Y$3&lt;=$C547,0,IF(Y$3&gt;($F$516+$C547),INDEX($D$528:$W$528,,$C547)-SUM($D547:X547),INDEX($D$528:$W$528,,$C547)/$F$516)))</f>
        <v>0</v>
      </c>
      <c r="Z547" s="7">
        <f>IF($F$516="n/a",0,IF(Z$3&lt;=$C547,0,IF(Z$3&gt;($F$516+$C547),INDEX($D$528:$W$528,,$C547)-SUM($D547:Y547),INDEX($D$528:$W$528,,$C547)/$F$516)))</f>
        <v>0</v>
      </c>
      <c r="AA547" s="7">
        <f>IF($F$516="n/a",0,IF(AA$3&lt;=$C547,0,IF(AA$3&gt;($F$516+$C547),INDEX($D$528:$W$528,,$C547)-SUM($D547:Z547),INDEX($D$528:$W$528,,$C547)/$F$516)))</f>
        <v>0</v>
      </c>
      <c r="AB547" s="7">
        <f>IF($F$516="n/a",0,IF(AB$3&lt;=$C547,0,IF(AB$3&gt;($F$516+$C547),INDEX($D$528:$W$528,,$C547)-SUM($D547:AA547),INDEX($D$528:$W$528,,$C547)/$F$516)))</f>
        <v>0</v>
      </c>
      <c r="AC547" s="7">
        <f>IF($F$516="n/a",0,IF(AC$3&lt;=$C547,0,IF(AC$3&gt;($F$516+$C547),INDEX($D$528:$W$528,,$C547)-SUM($D547:AB547),INDEX($D$528:$W$528,,$C547)/$F$516)))</f>
        <v>0</v>
      </c>
      <c r="AD547" s="7">
        <f>IF($F$516="n/a",0,IF(AD$3&lt;=$C547,0,IF(AD$3&gt;($F$516+$C547),INDEX($D$528:$W$528,,$C547)-SUM($D547:AC547),INDEX($D$528:$W$528,,$C547)/$F$516)))</f>
        <v>0</v>
      </c>
      <c r="AE547" s="7">
        <f>IF($F$516="n/a",0,IF(AE$3&lt;=$C547,0,IF(AE$3&gt;($F$516+$C547),INDEX($D$528:$W$528,,$C547)-SUM($D547:AD547),INDEX($D$528:$W$528,,$C547)/$F$516)))</f>
        <v>0</v>
      </c>
      <c r="AF547" s="7">
        <f>IF($F$516="n/a",0,IF(AF$3&lt;=$C547,0,IF(AF$3&gt;($F$516+$C547),INDEX($D$528:$W$528,,$C547)-SUM($D547:AE547),INDEX($D$528:$W$528,,$C547)/$F$516)))</f>
        <v>0</v>
      </c>
      <c r="AG547" s="7">
        <f>IF($F$516="n/a",0,IF(AG$3&lt;=$C547,0,IF(AG$3&gt;($F$516+$C547),INDEX($D$528:$W$528,,$C547)-SUM($D547:AF547),INDEX($D$528:$W$528,,$C547)/$F$516)))</f>
        <v>0</v>
      </c>
      <c r="AH547" s="7">
        <f>IF($F$516="n/a",0,IF(AH$3&lt;=$C547,0,IF(AH$3&gt;($F$516+$C547),INDEX($D$528:$W$528,,$C547)-SUM($D547:AG547),INDEX($D$528:$W$528,,$C547)/$F$516)))</f>
        <v>0</v>
      </c>
      <c r="AI547" s="7">
        <f>IF($F$516="n/a",0,IF(AI$3&lt;=$C547,0,IF(AI$3&gt;($F$516+$C547),INDEX($D$528:$W$528,,$C547)-SUM($D547:AH547),INDEX($D$528:$W$528,,$C547)/$F$516)))</f>
        <v>0</v>
      </c>
      <c r="AJ547" s="7">
        <f>IF($F$516="n/a",0,IF(AJ$3&lt;=$C547,0,IF(AJ$3&gt;($F$516+$C547),INDEX($D$528:$W$528,,$C547)-SUM($D547:AI547),INDEX($D$528:$W$528,,$C547)/$F$516)))</f>
        <v>0</v>
      </c>
      <c r="AK547" s="7">
        <f>IF($F$516="n/a",0,IF(AK$3&lt;=$C547,0,IF(AK$3&gt;($F$516+$C547),INDEX($D$528:$W$528,,$C547)-SUM($D547:AJ547),INDEX($D$528:$W$528,,$C547)/$F$516)))</f>
        <v>0</v>
      </c>
      <c r="AL547" s="7">
        <f>IF($F$516="n/a",0,IF(AL$3&lt;=$C547,0,IF(AL$3&gt;($F$516+$C547),INDEX($D$528:$W$528,,$C547)-SUM($D547:AK547),INDEX($D$528:$W$528,,$C547)/$F$516)))</f>
        <v>0</v>
      </c>
      <c r="AM547" s="7">
        <f>IF($F$516="n/a",0,IF(AM$3&lt;=$C547,0,IF(AM$3&gt;($F$516+$C547),INDEX($D$528:$W$528,,$C547)-SUM($D547:AL547),INDEX($D$528:$W$528,,$C547)/$F$516)))</f>
        <v>0</v>
      </c>
      <c r="AN547" s="7">
        <f>IF($F$516="n/a",0,IF(AN$3&lt;=$C547,0,IF(AN$3&gt;($F$516+$C547),INDEX($D$528:$W$528,,$C547)-SUM($D547:AM547),INDEX($D$528:$W$528,,$C547)/$F$516)))</f>
        <v>0</v>
      </c>
      <c r="AO547" s="7">
        <f>IF($F$516="n/a",0,IF(AO$3&lt;=$C547,0,IF(AO$3&gt;($F$516+$C547),INDEX($D$528:$W$528,,$C547)-SUM($D547:AN547),INDEX($D$528:$W$528,,$C547)/$F$516)))</f>
        <v>0</v>
      </c>
      <c r="AP547" s="7">
        <f>IF($F$516="n/a",0,IF(AP$3&lt;=$C547,0,IF(AP$3&gt;($F$516+$C547),INDEX($D$528:$W$528,,$C547)-SUM($D547:AO547),INDEX($D$528:$W$528,,$C547)/$F$516)))</f>
        <v>0</v>
      </c>
      <c r="AQ547" s="7">
        <f>IF($F$516="n/a",0,IF(AQ$3&lt;=$C547,0,IF(AQ$3&gt;($F$516+$C547),INDEX($D$528:$W$528,,$C547)-SUM($D547:AP547),INDEX($D$528:$W$528,,$C547)/$F$516)))</f>
        <v>0</v>
      </c>
      <c r="AR547" s="7">
        <f>IF($F$516="n/a",0,IF(AR$3&lt;=$C547,0,IF(AR$3&gt;($F$516+$C547),INDEX($D$528:$W$528,,$C547)-SUM($D547:AQ547),INDEX($D$528:$W$528,,$C547)/$F$516)))</f>
        <v>0</v>
      </c>
      <c r="AS547" s="7">
        <f>IF($F$516="n/a",0,IF(AS$3&lt;=$C547,0,IF(AS$3&gt;($F$516+$C547),INDEX($D$528:$W$528,,$C547)-SUM($D547:AR547),INDEX($D$528:$W$528,,$C547)/$F$516)))</f>
        <v>0</v>
      </c>
      <c r="AT547" s="7">
        <f>IF($F$516="n/a",0,IF(AT$3&lt;=$C547,0,IF(AT$3&gt;($F$516+$C547),INDEX($D$528:$W$528,,$C547)-SUM($D547:AS547),INDEX($D$528:$W$528,,$C547)/$F$516)))</f>
        <v>0</v>
      </c>
      <c r="AU547" s="7">
        <f>IF($F$516="n/a",0,IF(AU$3&lt;=$C547,0,IF(AU$3&gt;($F$516+$C547),INDEX($D$528:$W$528,,$C547)-SUM($D547:AT547),INDEX($D$528:$W$528,,$C547)/$F$516)))</f>
        <v>0</v>
      </c>
      <c r="AV547" s="7">
        <f>IF($F$516="n/a",0,IF(AV$3&lt;=$C547,0,IF(AV$3&gt;($F$516+$C547),INDEX($D$528:$W$528,,$C547)-SUM($D547:AU547),INDEX($D$528:$W$528,,$C547)/$F$516)))</f>
        <v>0</v>
      </c>
      <c r="AW547" s="7">
        <f>IF($F$516="n/a",0,IF(AW$3&lt;=$C547,0,IF(AW$3&gt;($F$516+$C547),INDEX($D$528:$W$528,,$C547)-SUM($D547:AV547),INDEX($D$528:$W$528,,$C547)/$F$516)))</f>
        <v>0</v>
      </c>
      <c r="AX547" s="7">
        <f>IF($F$516="n/a",0,IF(AX$3&lt;=$C547,0,IF(AX$3&gt;($F$516+$C547),INDEX($D$528:$W$528,,$C547)-SUM($D547:AW547),INDEX($D$528:$W$528,,$C547)/$F$516)))</f>
        <v>0</v>
      </c>
      <c r="AY547" s="7">
        <f>IF($F$516="n/a",0,IF(AY$3&lt;=$C547,0,IF(AY$3&gt;($F$516+$C547),INDEX($D$528:$W$528,,$C547)-SUM($D547:AX547),INDEX($D$528:$W$528,,$C547)/$F$516)))</f>
        <v>0</v>
      </c>
      <c r="AZ547" s="7">
        <f>IF($F$516="n/a",0,IF(AZ$3&lt;=$C547,0,IF(AZ$3&gt;($F$516+$C547),INDEX($D$528:$W$528,,$C547)-SUM($D547:AY547),INDEX($D$528:$W$528,,$C547)/$F$516)))</f>
        <v>0</v>
      </c>
      <c r="BA547" s="7">
        <f>IF($F$516="n/a",0,IF(BA$3&lt;=$C547,0,IF(BA$3&gt;($F$516+$C547),INDEX($D$528:$W$528,,$C547)-SUM($D547:AZ547),INDEX($D$528:$W$528,,$C547)/$F$516)))</f>
        <v>0</v>
      </c>
      <c r="BB547" s="7">
        <f>IF($F$516="n/a",0,IF(BB$3&lt;=$C547,0,IF(BB$3&gt;($F$516+$C547),INDEX($D$528:$W$528,,$C547)-SUM($D547:BA547),INDEX($D$528:$W$528,,$C547)/$F$516)))</f>
        <v>0</v>
      </c>
      <c r="BC547" s="7">
        <f>IF($F$516="n/a",0,IF(BC$3&lt;=$C547,0,IF(BC$3&gt;($F$516+$C547),INDEX($D$528:$W$528,,$C547)-SUM($D547:BB547),INDEX($D$528:$W$528,,$C547)/$F$516)))</f>
        <v>0</v>
      </c>
      <c r="BD547" s="7">
        <f>IF($F$516="n/a",0,IF(BD$3&lt;=$C547,0,IF(BD$3&gt;($F$516+$C547),INDEX($D$528:$W$528,,$C547)-SUM($D547:BC547),INDEX($D$528:$W$528,,$C547)/$F$516)))</f>
        <v>0</v>
      </c>
      <c r="BE547" s="7">
        <f>IF($F$516="n/a",0,IF(BE$3&lt;=$C547,0,IF(BE$3&gt;($F$516+$C547),INDEX($D$528:$W$528,,$C547)-SUM($D547:BD547),INDEX($D$528:$W$528,,$C547)/$F$516)))</f>
        <v>0</v>
      </c>
      <c r="BF547" s="7">
        <f>IF($F$516="n/a",0,IF(BF$3&lt;=$C547,0,IF(BF$3&gt;($F$516+$C547),INDEX($D$528:$W$528,,$C547)-SUM($D547:BE547),INDEX($D$528:$W$528,,$C547)/$F$516)))</f>
        <v>0</v>
      </c>
      <c r="BG547" s="7">
        <f>IF($F$516="n/a",0,IF(BG$3&lt;=$C547,0,IF(BG$3&gt;($F$516+$C547),INDEX($D$528:$W$528,,$C547)-SUM($D547:BF547),INDEX($D$528:$W$528,,$C547)/$F$516)))</f>
        <v>0</v>
      </c>
      <c r="BH547" s="7">
        <f>IF($F$516="n/a",0,IF(BH$3&lt;=$C547,0,IF(BH$3&gt;($F$516+$C547),INDEX($D$528:$W$528,,$C547)-SUM($D547:BG547),INDEX($D$528:$W$528,,$C547)/$F$516)))</f>
        <v>0</v>
      </c>
      <c r="BI547" s="7">
        <f>IF($F$516="n/a",0,IF(BI$3&lt;=$C547,0,IF(BI$3&gt;($F$516+$C547),INDEX($D$528:$W$528,,$C547)-SUM($D547:BH547),INDEX($D$528:$W$528,,$C547)/$F$516)))</f>
        <v>0</v>
      </c>
      <c r="BJ547" s="7">
        <f>IF($F$516="n/a",0,IF(BJ$3&lt;=$C547,0,IF(BJ$3&gt;($F$516+$C547),INDEX($D$528:$W$528,,$C547)-SUM($D547:BI547),INDEX($D$528:$W$528,,$C547)/$F$516)))</f>
        <v>0</v>
      </c>
      <c r="BK547" s="7">
        <f>IF($F$516="n/a",0,IF(BK$3&lt;=$C547,0,IF(BK$3&gt;($F$516+$C547),INDEX($D$528:$W$528,,$C547)-SUM($D547:BJ547),INDEX($D$528:$W$528,,$C547)/$F$516)))</f>
        <v>0</v>
      </c>
    </row>
    <row r="548" spans="2:63" hidden="1" outlineLevel="1">
      <c r="B548" s="14">
        <v>2030</v>
      </c>
      <c r="C548">
        <v>18</v>
      </c>
      <c r="D548" s="7"/>
      <c r="E548" s="7">
        <f>IF($F$516="n/a",0,IF(E$3&lt;=$C548,0,IF(E$3&gt;($F$516+$C548),INDEX($D$528:$W$528,,$C548)-SUM($D548:D548),INDEX($D$528:$W$528,,$C548)/$F$516)))</f>
        <v>0</v>
      </c>
      <c r="F548" s="7">
        <f>IF($F$516="n/a",0,IF(F$3&lt;=$C548,0,IF(F$3&gt;($F$516+$C548),INDEX($D$528:$W$528,,$C548)-SUM($D548:E548),INDEX($D$528:$W$528,,$C548)/$F$516)))</f>
        <v>0</v>
      </c>
      <c r="G548" s="7">
        <f>IF($F$516="n/a",0,IF(G$3&lt;=$C548,0,IF(G$3&gt;($F$516+$C548),INDEX($D$528:$W$528,,$C548)-SUM($D548:F548),INDEX($D$528:$W$528,,$C548)/$F$516)))</f>
        <v>0</v>
      </c>
      <c r="H548" s="10">
        <f>IF($F$516="n/a",0,IF(H$3&lt;=$C548,0,IF(H$3&gt;($F$516+$C548),INDEX($D$528:$W$528,,$C548)-SUM($D548:G548),INDEX($D$528:$W$528,,$C548)/$F$516)))</f>
        <v>0</v>
      </c>
      <c r="I548" s="11">
        <f>IF($F$516="n/a",0,IF(I$3&lt;=$C548,0,IF(I$3&gt;($F$516+$C548),INDEX($D$528:$W$528,,$C548)-SUM($D548:H548),INDEX($D$528:$W$528,,$C548)/$F$516)))</f>
        <v>0</v>
      </c>
      <c r="J548" s="7">
        <f>IF($F$516="n/a",0,IF(J$3&lt;=$C548,0,IF(J$3&gt;($F$516+$C548),INDEX($D$528:$W$528,,$C548)-SUM($D548:I548),INDEX($D$528:$W$528,,$C548)/$F$516)))</f>
        <v>0</v>
      </c>
      <c r="K548" s="7">
        <f>IF($F$516="n/a",0,IF(K$3&lt;=$C548,0,IF(K$3&gt;($F$516+$C548),INDEX($D$528:$W$528,,$C548)-SUM($D548:J548),INDEX($D$528:$W$528,,$C548)/$F$516)))</f>
        <v>0</v>
      </c>
      <c r="L548" s="7">
        <f>IF($F$516="n/a",0,IF(L$3&lt;=$C548,0,IF(L$3&gt;($F$516+$C548),INDEX($D$528:$W$528,,$C548)-SUM($D548:K548),INDEX($D$528:$W$528,,$C548)/$F$516)))</f>
        <v>0</v>
      </c>
      <c r="M548" s="7">
        <f>IF($F$516="n/a",0,IF(M$3&lt;=$C548,0,IF(M$3&gt;($F$516+$C548),INDEX($D$528:$W$528,,$C548)-SUM($D548:L548),INDEX($D$528:$W$528,,$C548)/$F$516)))</f>
        <v>0</v>
      </c>
      <c r="N548" s="7">
        <f>IF($F$516="n/a",0,IF(N$3&lt;=$C548,0,IF(N$3&gt;($F$516+$C548),INDEX($D$528:$W$528,,$C548)-SUM($D548:M548),INDEX($D$528:$W$528,,$C548)/$F$516)))</f>
        <v>0</v>
      </c>
      <c r="O548" s="7">
        <f>IF($F$516="n/a",0,IF(O$3&lt;=$C548,0,IF(O$3&gt;($F$516+$C548),INDEX($D$528:$W$528,,$C548)-SUM($D548:N548),INDEX($D$528:$W$528,,$C548)/$F$516)))</f>
        <v>0</v>
      </c>
      <c r="P548" s="7">
        <f>IF($F$516="n/a",0,IF(P$3&lt;=$C548,0,IF(P$3&gt;($F$516+$C548),INDEX($D$528:$W$528,,$C548)-SUM($D548:O548),INDEX($D$528:$W$528,,$C548)/$F$516)))</f>
        <v>0</v>
      </c>
      <c r="Q548" s="7">
        <f>IF($F$516="n/a",0,IF(Q$3&lt;=$C548,0,IF(Q$3&gt;($F$516+$C548),INDEX($D$528:$W$528,,$C548)-SUM($D548:P548),INDEX($D$528:$W$528,,$C548)/$F$516)))</f>
        <v>0</v>
      </c>
      <c r="R548" s="7">
        <f>IF($F$516="n/a",0,IF(R$3&lt;=$C548,0,IF(R$3&gt;($F$516+$C548),INDEX($D$528:$W$528,,$C548)-SUM($D548:Q548),INDEX($D$528:$W$528,,$C548)/$F$516)))</f>
        <v>0</v>
      </c>
      <c r="S548" s="7">
        <f>IF($F$516="n/a",0,IF(S$3&lt;=$C548,0,IF(S$3&gt;($F$516+$C548),INDEX($D$528:$W$528,,$C548)-SUM($D548:R548),INDEX($D$528:$W$528,,$C548)/$F$516)))</f>
        <v>0</v>
      </c>
      <c r="T548" s="7">
        <f>IF($F$516="n/a",0,IF(T$3&lt;=$C548,0,IF(T$3&gt;($F$516+$C548),INDEX($D$528:$W$528,,$C548)-SUM($D548:S548),INDEX($D$528:$W$528,,$C548)/$F$516)))</f>
        <v>0</v>
      </c>
      <c r="U548" s="7">
        <f>IF($F$516="n/a",0,IF(U$3&lt;=$C548,0,IF(U$3&gt;($F$516+$C548),INDEX($D$528:$W$528,,$C548)-SUM($D548:T548),INDEX($D$528:$W$528,,$C548)/$F$516)))</f>
        <v>0</v>
      </c>
      <c r="V548" s="7">
        <f>IF($F$516="n/a",0,IF(V$3&lt;=$C548,0,IF(V$3&gt;($F$516+$C548),INDEX($D$528:$W$528,,$C548)-SUM($D548:U548),INDEX($D$528:$W$528,,$C548)/$F$516)))</f>
        <v>0</v>
      </c>
      <c r="W548" s="7">
        <f>IF($F$516="n/a",0,IF(W$3&lt;=$C548,0,IF(W$3&gt;($F$516+$C548),INDEX($D$528:$W$528,,$C548)-SUM($D548:V548),INDEX($D$528:$W$528,,$C548)/$F$516)))</f>
        <v>0</v>
      </c>
      <c r="X548" s="7">
        <f>IF($F$516="n/a",0,IF(X$3&lt;=$C548,0,IF(X$3&gt;($F$516+$C548),INDEX($D$528:$W$528,,$C548)-SUM($D548:W548),INDEX($D$528:$W$528,,$C548)/$F$516)))</f>
        <v>0</v>
      </c>
      <c r="Y548" s="7">
        <f>IF($F$516="n/a",0,IF(Y$3&lt;=$C548,0,IF(Y$3&gt;($F$516+$C548),INDEX($D$528:$W$528,,$C548)-SUM($D548:X548),INDEX($D$528:$W$528,,$C548)/$F$516)))</f>
        <v>0</v>
      </c>
      <c r="Z548" s="7">
        <f>IF($F$516="n/a",0,IF(Z$3&lt;=$C548,0,IF(Z$3&gt;($F$516+$C548),INDEX($D$528:$W$528,,$C548)-SUM($D548:Y548),INDEX($D$528:$W$528,,$C548)/$F$516)))</f>
        <v>0</v>
      </c>
      <c r="AA548" s="7">
        <f>IF($F$516="n/a",0,IF(AA$3&lt;=$C548,0,IF(AA$3&gt;($F$516+$C548),INDEX($D$528:$W$528,,$C548)-SUM($D548:Z548),INDEX($D$528:$W$528,,$C548)/$F$516)))</f>
        <v>0</v>
      </c>
      <c r="AB548" s="7">
        <f>IF($F$516="n/a",0,IF(AB$3&lt;=$C548,0,IF(AB$3&gt;($F$516+$C548),INDEX($D$528:$W$528,,$C548)-SUM($D548:AA548),INDEX($D$528:$W$528,,$C548)/$F$516)))</f>
        <v>0</v>
      </c>
      <c r="AC548" s="7">
        <f>IF($F$516="n/a",0,IF(AC$3&lt;=$C548,0,IF(AC$3&gt;($F$516+$C548),INDEX($D$528:$W$528,,$C548)-SUM($D548:AB548),INDEX($D$528:$W$528,,$C548)/$F$516)))</f>
        <v>0</v>
      </c>
      <c r="AD548" s="7">
        <f>IF($F$516="n/a",0,IF(AD$3&lt;=$C548,0,IF(AD$3&gt;($F$516+$C548),INDEX($D$528:$W$528,,$C548)-SUM($D548:AC548),INDEX($D$528:$W$528,,$C548)/$F$516)))</f>
        <v>0</v>
      </c>
      <c r="AE548" s="7">
        <f>IF($F$516="n/a",0,IF(AE$3&lt;=$C548,0,IF(AE$3&gt;($F$516+$C548),INDEX($D$528:$W$528,,$C548)-SUM($D548:AD548),INDEX($D$528:$W$528,,$C548)/$F$516)))</f>
        <v>0</v>
      </c>
      <c r="AF548" s="7">
        <f>IF($F$516="n/a",0,IF(AF$3&lt;=$C548,0,IF(AF$3&gt;($F$516+$C548),INDEX($D$528:$W$528,,$C548)-SUM($D548:AE548),INDEX($D$528:$W$528,,$C548)/$F$516)))</f>
        <v>0</v>
      </c>
      <c r="AG548" s="7">
        <f>IF($F$516="n/a",0,IF(AG$3&lt;=$C548,0,IF(AG$3&gt;($F$516+$C548),INDEX($D$528:$W$528,,$C548)-SUM($D548:AF548),INDEX($D$528:$W$528,,$C548)/$F$516)))</f>
        <v>0</v>
      </c>
      <c r="AH548" s="7">
        <f>IF($F$516="n/a",0,IF(AH$3&lt;=$C548,0,IF(AH$3&gt;($F$516+$C548),INDEX($D$528:$W$528,,$C548)-SUM($D548:AG548),INDEX($D$528:$W$528,,$C548)/$F$516)))</f>
        <v>0</v>
      </c>
      <c r="AI548" s="7">
        <f>IF($F$516="n/a",0,IF(AI$3&lt;=$C548,0,IF(AI$3&gt;($F$516+$C548),INDEX($D$528:$W$528,,$C548)-SUM($D548:AH548),INDEX($D$528:$W$528,,$C548)/$F$516)))</f>
        <v>0</v>
      </c>
      <c r="AJ548" s="7">
        <f>IF($F$516="n/a",0,IF(AJ$3&lt;=$C548,0,IF(AJ$3&gt;($F$516+$C548),INDEX($D$528:$W$528,,$C548)-SUM($D548:AI548),INDEX($D$528:$W$528,,$C548)/$F$516)))</f>
        <v>0</v>
      </c>
      <c r="AK548" s="7">
        <f>IF($F$516="n/a",0,IF(AK$3&lt;=$C548,0,IF(AK$3&gt;($F$516+$C548),INDEX($D$528:$W$528,,$C548)-SUM($D548:AJ548),INDEX($D$528:$W$528,,$C548)/$F$516)))</f>
        <v>0</v>
      </c>
      <c r="AL548" s="7">
        <f>IF($F$516="n/a",0,IF(AL$3&lt;=$C548,0,IF(AL$3&gt;($F$516+$C548),INDEX($D$528:$W$528,,$C548)-SUM($D548:AK548),INDEX($D$528:$W$528,,$C548)/$F$516)))</f>
        <v>0</v>
      </c>
      <c r="AM548" s="7">
        <f>IF($F$516="n/a",0,IF(AM$3&lt;=$C548,0,IF(AM$3&gt;($F$516+$C548),INDEX($D$528:$W$528,,$C548)-SUM($D548:AL548),INDEX($D$528:$W$528,,$C548)/$F$516)))</f>
        <v>0</v>
      </c>
      <c r="AN548" s="7">
        <f>IF($F$516="n/a",0,IF(AN$3&lt;=$C548,0,IF(AN$3&gt;($F$516+$C548),INDEX($D$528:$W$528,,$C548)-SUM($D548:AM548),INDEX($D$528:$W$528,,$C548)/$F$516)))</f>
        <v>0</v>
      </c>
      <c r="AO548" s="7">
        <f>IF($F$516="n/a",0,IF(AO$3&lt;=$C548,0,IF(AO$3&gt;($F$516+$C548),INDEX($D$528:$W$528,,$C548)-SUM($D548:AN548),INDEX($D$528:$W$528,,$C548)/$F$516)))</f>
        <v>0</v>
      </c>
      <c r="AP548" s="7">
        <f>IF($F$516="n/a",0,IF(AP$3&lt;=$C548,0,IF(AP$3&gt;($F$516+$C548),INDEX($D$528:$W$528,,$C548)-SUM($D548:AO548),INDEX($D$528:$W$528,,$C548)/$F$516)))</f>
        <v>0</v>
      </c>
      <c r="AQ548" s="7">
        <f>IF($F$516="n/a",0,IF(AQ$3&lt;=$C548,0,IF(AQ$3&gt;($F$516+$C548),INDEX($D$528:$W$528,,$C548)-SUM($D548:AP548),INDEX($D$528:$W$528,,$C548)/$F$516)))</f>
        <v>0</v>
      </c>
      <c r="AR548" s="7">
        <f>IF($F$516="n/a",0,IF(AR$3&lt;=$C548,0,IF(AR$3&gt;($F$516+$C548),INDEX($D$528:$W$528,,$C548)-SUM($D548:AQ548),INDEX($D$528:$W$528,,$C548)/$F$516)))</f>
        <v>0</v>
      </c>
      <c r="AS548" s="7">
        <f>IF($F$516="n/a",0,IF(AS$3&lt;=$C548,0,IF(AS$3&gt;($F$516+$C548),INDEX($D$528:$W$528,,$C548)-SUM($D548:AR548),INDEX($D$528:$W$528,,$C548)/$F$516)))</f>
        <v>0</v>
      </c>
      <c r="AT548" s="7">
        <f>IF($F$516="n/a",0,IF(AT$3&lt;=$C548,0,IF(AT$3&gt;($F$516+$C548),INDEX($D$528:$W$528,,$C548)-SUM($D548:AS548),INDEX($D$528:$W$528,,$C548)/$F$516)))</f>
        <v>0</v>
      </c>
      <c r="AU548" s="7">
        <f>IF($F$516="n/a",0,IF(AU$3&lt;=$C548,0,IF(AU$3&gt;($F$516+$C548),INDEX($D$528:$W$528,,$C548)-SUM($D548:AT548),INDEX($D$528:$W$528,,$C548)/$F$516)))</f>
        <v>0</v>
      </c>
      <c r="AV548" s="7">
        <f>IF($F$516="n/a",0,IF(AV$3&lt;=$C548,0,IF(AV$3&gt;($F$516+$C548),INDEX($D$528:$W$528,,$C548)-SUM($D548:AU548),INDEX($D$528:$W$528,,$C548)/$F$516)))</f>
        <v>0</v>
      </c>
      <c r="AW548" s="7">
        <f>IF($F$516="n/a",0,IF(AW$3&lt;=$C548,0,IF(AW$3&gt;($F$516+$C548),INDEX($D$528:$W$528,,$C548)-SUM($D548:AV548),INDEX($D$528:$W$528,,$C548)/$F$516)))</f>
        <v>0</v>
      </c>
      <c r="AX548" s="7">
        <f>IF($F$516="n/a",0,IF(AX$3&lt;=$C548,0,IF(AX$3&gt;($F$516+$C548),INDEX($D$528:$W$528,,$C548)-SUM($D548:AW548),INDEX($D$528:$W$528,,$C548)/$F$516)))</f>
        <v>0</v>
      </c>
      <c r="AY548" s="7">
        <f>IF($F$516="n/a",0,IF(AY$3&lt;=$C548,0,IF(AY$3&gt;($F$516+$C548),INDEX($D$528:$W$528,,$C548)-SUM($D548:AX548),INDEX($D$528:$W$528,,$C548)/$F$516)))</f>
        <v>0</v>
      </c>
      <c r="AZ548" s="7">
        <f>IF($F$516="n/a",0,IF(AZ$3&lt;=$C548,0,IF(AZ$3&gt;($F$516+$C548),INDEX($D$528:$W$528,,$C548)-SUM($D548:AY548),INDEX($D$528:$W$528,,$C548)/$F$516)))</f>
        <v>0</v>
      </c>
      <c r="BA548" s="7">
        <f>IF($F$516="n/a",0,IF(BA$3&lt;=$C548,0,IF(BA$3&gt;($F$516+$C548),INDEX($D$528:$W$528,,$C548)-SUM($D548:AZ548),INDEX($D$528:$W$528,,$C548)/$F$516)))</f>
        <v>0</v>
      </c>
      <c r="BB548" s="7">
        <f>IF($F$516="n/a",0,IF(BB$3&lt;=$C548,0,IF(BB$3&gt;($F$516+$C548),INDEX($D$528:$W$528,,$C548)-SUM($D548:BA548),INDEX($D$528:$W$528,,$C548)/$F$516)))</f>
        <v>0</v>
      </c>
      <c r="BC548" s="7">
        <f>IF($F$516="n/a",0,IF(BC$3&lt;=$C548,0,IF(BC$3&gt;($F$516+$C548),INDEX($D$528:$W$528,,$C548)-SUM($D548:BB548),INDEX($D$528:$W$528,,$C548)/$F$516)))</f>
        <v>0</v>
      </c>
      <c r="BD548" s="7">
        <f>IF($F$516="n/a",0,IF(BD$3&lt;=$C548,0,IF(BD$3&gt;($F$516+$C548),INDEX($D$528:$W$528,,$C548)-SUM($D548:BC548),INDEX($D$528:$W$528,,$C548)/$F$516)))</f>
        <v>0</v>
      </c>
      <c r="BE548" s="7">
        <f>IF($F$516="n/a",0,IF(BE$3&lt;=$C548,0,IF(BE$3&gt;($F$516+$C548),INDEX($D$528:$W$528,,$C548)-SUM($D548:BD548),INDEX($D$528:$W$528,,$C548)/$F$516)))</f>
        <v>0</v>
      </c>
      <c r="BF548" s="7">
        <f>IF($F$516="n/a",0,IF(BF$3&lt;=$C548,0,IF(BF$3&gt;($F$516+$C548),INDEX($D$528:$W$528,,$C548)-SUM($D548:BE548),INDEX($D$528:$W$528,,$C548)/$F$516)))</f>
        <v>0</v>
      </c>
      <c r="BG548" s="7">
        <f>IF($F$516="n/a",0,IF(BG$3&lt;=$C548,0,IF(BG$3&gt;($F$516+$C548),INDEX($D$528:$W$528,,$C548)-SUM($D548:BF548),INDEX($D$528:$W$528,,$C548)/$F$516)))</f>
        <v>0</v>
      </c>
      <c r="BH548" s="7">
        <f>IF($F$516="n/a",0,IF(BH$3&lt;=$C548,0,IF(BH$3&gt;($F$516+$C548),INDEX($D$528:$W$528,,$C548)-SUM($D548:BG548),INDEX($D$528:$W$528,,$C548)/$F$516)))</f>
        <v>0</v>
      </c>
      <c r="BI548" s="7">
        <f>IF($F$516="n/a",0,IF(BI$3&lt;=$C548,0,IF(BI$3&gt;($F$516+$C548),INDEX($D$528:$W$528,,$C548)-SUM($D548:BH548),INDEX($D$528:$W$528,,$C548)/$F$516)))</f>
        <v>0</v>
      </c>
      <c r="BJ548" s="7">
        <f>IF($F$516="n/a",0,IF(BJ$3&lt;=$C548,0,IF(BJ$3&gt;($F$516+$C548),INDEX($D$528:$W$528,,$C548)-SUM($D548:BI548),INDEX($D$528:$W$528,,$C548)/$F$516)))</f>
        <v>0</v>
      </c>
      <c r="BK548" s="7">
        <f>IF($F$516="n/a",0,IF(BK$3&lt;=$C548,0,IF(BK$3&gt;($F$516+$C548),INDEX($D$528:$W$528,,$C548)-SUM($D548:BJ548),INDEX($D$528:$W$528,,$C548)/$F$516)))</f>
        <v>0</v>
      </c>
    </row>
    <row r="549" spans="2:63" hidden="1" outlineLevel="1">
      <c r="B549" s="14">
        <v>2031</v>
      </c>
      <c r="C549">
        <v>19</v>
      </c>
      <c r="D549" s="7"/>
      <c r="E549" s="7">
        <f>IF($F$516="n/a",0,IF(E$3&lt;=$C549,0,IF(E$3&gt;($F$516+$C549),INDEX($D$528:$W$528,,$C549)-SUM($D549:D549),INDEX($D$528:$W$528,,$C549)/$F$516)))</f>
        <v>0</v>
      </c>
      <c r="F549" s="7">
        <f>IF($F$516="n/a",0,IF(F$3&lt;=$C549,0,IF(F$3&gt;($F$516+$C549),INDEX($D$528:$W$528,,$C549)-SUM($D549:E549),INDEX($D$528:$W$528,,$C549)/$F$516)))</f>
        <v>0</v>
      </c>
      <c r="G549" s="7">
        <f>IF($F$516="n/a",0,IF(G$3&lt;=$C549,0,IF(G$3&gt;($F$516+$C549),INDEX($D$528:$W$528,,$C549)-SUM($D549:F549),INDEX($D$528:$W$528,,$C549)/$F$516)))</f>
        <v>0</v>
      </c>
      <c r="H549" s="10">
        <f>IF($F$516="n/a",0,IF(H$3&lt;=$C549,0,IF(H$3&gt;($F$516+$C549),INDEX($D$528:$W$528,,$C549)-SUM($D549:G549),INDEX($D$528:$W$528,,$C549)/$F$516)))</f>
        <v>0</v>
      </c>
      <c r="I549" s="11">
        <f>IF($F$516="n/a",0,IF(I$3&lt;=$C549,0,IF(I$3&gt;($F$516+$C549),INDEX($D$528:$W$528,,$C549)-SUM($D549:H549),INDEX($D$528:$W$528,,$C549)/$F$516)))</f>
        <v>0</v>
      </c>
      <c r="J549" s="7">
        <f>IF($F$516="n/a",0,IF(J$3&lt;=$C549,0,IF(J$3&gt;($F$516+$C549),INDEX($D$528:$W$528,,$C549)-SUM($D549:I549),INDEX($D$528:$W$528,,$C549)/$F$516)))</f>
        <v>0</v>
      </c>
      <c r="K549" s="7">
        <f>IF($F$516="n/a",0,IF(K$3&lt;=$C549,0,IF(K$3&gt;($F$516+$C549),INDEX($D$528:$W$528,,$C549)-SUM($D549:J549),INDEX($D$528:$W$528,,$C549)/$F$516)))</f>
        <v>0</v>
      </c>
      <c r="L549" s="7">
        <f>IF($F$516="n/a",0,IF(L$3&lt;=$C549,0,IF(L$3&gt;($F$516+$C549),INDEX($D$528:$W$528,,$C549)-SUM($D549:K549),INDEX($D$528:$W$528,,$C549)/$F$516)))</f>
        <v>0</v>
      </c>
      <c r="M549" s="7">
        <f>IF($F$516="n/a",0,IF(M$3&lt;=$C549,0,IF(M$3&gt;($F$516+$C549),INDEX($D$528:$W$528,,$C549)-SUM($D549:L549),INDEX($D$528:$W$528,,$C549)/$F$516)))</f>
        <v>0</v>
      </c>
      <c r="N549" s="7">
        <f>IF($F$516="n/a",0,IF(N$3&lt;=$C549,0,IF(N$3&gt;($F$516+$C549),INDEX($D$528:$W$528,,$C549)-SUM($D549:M549),INDEX($D$528:$W$528,,$C549)/$F$516)))</f>
        <v>0</v>
      </c>
      <c r="O549" s="7">
        <f>IF($F$516="n/a",0,IF(O$3&lt;=$C549,0,IF(O$3&gt;($F$516+$C549),INDEX($D$528:$W$528,,$C549)-SUM($D549:N549),INDEX($D$528:$W$528,,$C549)/$F$516)))</f>
        <v>0</v>
      </c>
      <c r="P549" s="7">
        <f>IF($F$516="n/a",0,IF(P$3&lt;=$C549,0,IF(P$3&gt;($F$516+$C549),INDEX($D$528:$W$528,,$C549)-SUM($D549:O549),INDEX($D$528:$W$528,,$C549)/$F$516)))</f>
        <v>0</v>
      </c>
      <c r="Q549" s="7">
        <f>IF($F$516="n/a",0,IF(Q$3&lt;=$C549,0,IF(Q$3&gt;($F$516+$C549),INDEX($D$528:$W$528,,$C549)-SUM($D549:P549),INDEX($D$528:$W$528,,$C549)/$F$516)))</f>
        <v>0</v>
      </c>
      <c r="R549" s="7">
        <f>IF($F$516="n/a",0,IF(R$3&lt;=$C549,0,IF(R$3&gt;($F$516+$C549),INDEX($D$528:$W$528,,$C549)-SUM($D549:Q549),INDEX($D$528:$W$528,,$C549)/$F$516)))</f>
        <v>0</v>
      </c>
      <c r="S549" s="7">
        <f>IF($F$516="n/a",0,IF(S$3&lt;=$C549,0,IF(S$3&gt;($F$516+$C549),INDEX($D$528:$W$528,,$C549)-SUM($D549:R549),INDEX($D$528:$W$528,,$C549)/$F$516)))</f>
        <v>0</v>
      </c>
      <c r="T549" s="7">
        <f>IF($F$516="n/a",0,IF(T$3&lt;=$C549,0,IF(T$3&gt;($F$516+$C549),INDEX($D$528:$W$528,,$C549)-SUM($D549:S549),INDEX($D$528:$W$528,,$C549)/$F$516)))</f>
        <v>0</v>
      </c>
      <c r="U549" s="7">
        <f>IF($F$516="n/a",0,IF(U$3&lt;=$C549,0,IF(U$3&gt;($F$516+$C549),INDEX($D$528:$W$528,,$C549)-SUM($D549:T549),INDEX($D$528:$W$528,,$C549)/$F$516)))</f>
        <v>0</v>
      </c>
      <c r="V549" s="7">
        <f>IF($F$516="n/a",0,IF(V$3&lt;=$C549,0,IF(V$3&gt;($F$516+$C549),INDEX($D$528:$W$528,,$C549)-SUM($D549:U549),INDEX($D$528:$W$528,,$C549)/$F$516)))</f>
        <v>0</v>
      </c>
      <c r="W549" s="7">
        <f>IF($F$516="n/a",0,IF(W$3&lt;=$C549,0,IF(W$3&gt;($F$516+$C549),INDEX($D$528:$W$528,,$C549)-SUM($D549:V549),INDEX($D$528:$W$528,,$C549)/$F$516)))</f>
        <v>0</v>
      </c>
      <c r="X549" s="7">
        <f>IF($F$516="n/a",0,IF(X$3&lt;=$C549,0,IF(X$3&gt;($F$516+$C549),INDEX($D$528:$W$528,,$C549)-SUM($D549:W549),INDEX($D$528:$W$528,,$C549)/$F$516)))</f>
        <v>0</v>
      </c>
      <c r="Y549" s="7">
        <f>IF($F$516="n/a",0,IF(Y$3&lt;=$C549,0,IF(Y$3&gt;($F$516+$C549),INDEX($D$528:$W$528,,$C549)-SUM($D549:X549),INDEX($D$528:$W$528,,$C549)/$F$516)))</f>
        <v>0</v>
      </c>
      <c r="Z549" s="7">
        <f>IF($F$516="n/a",0,IF(Z$3&lt;=$C549,0,IF(Z$3&gt;($F$516+$C549),INDEX($D$528:$W$528,,$C549)-SUM($D549:Y549),INDEX($D$528:$W$528,,$C549)/$F$516)))</f>
        <v>0</v>
      </c>
      <c r="AA549" s="7">
        <f>IF($F$516="n/a",0,IF(AA$3&lt;=$C549,0,IF(AA$3&gt;($F$516+$C549),INDEX($D$528:$W$528,,$C549)-SUM($D549:Z549),INDEX($D$528:$W$528,,$C549)/$F$516)))</f>
        <v>0</v>
      </c>
      <c r="AB549" s="7">
        <f>IF($F$516="n/a",0,IF(AB$3&lt;=$C549,0,IF(AB$3&gt;($F$516+$C549),INDEX($D$528:$W$528,,$C549)-SUM($D549:AA549),INDEX($D$528:$W$528,,$C549)/$F$516)))</f>
        <v>0</v>
      </c>
      <c r="AC549" s="7">
        <f>IF($F$516="n/a",0,IF(AC$3&lt;=$C549,0,IF(AC$3&gt;($F$516+$C549),INDEX($D$528:$W$528,,$C549)-SUM($D549:AB549),INDEX($D$528:$W$528,,$C549)/$F$516)))</f>
        <v>0</v>
      </c>
      <c r="AD549" s="7">
        <f>IF($F$516="n/a",0,IF(AD$3&lt;=$C549,0,IF(AD$3&gt;($F$516+$C549),INDEX($D$528:$W$528,,$C549)-SUM($D549:AC549),INDEX($D$528:$W$528,,$C549)/$F$516)))</f>
        <v>0</v>
      </c>
      <c r="AE549" s="7">
        <f>IF($F$516="n/a",0,IF(AE$3&lt;=$C549,0,IF(AE$3&gt;($F$516+$C549),INDEX($D$528:$W$528,,$C549)-SUM($D549:AD549),INDEX($D$528:$W$528,,$C549)/$F$516)))</f>
        <v>0</v>
      </c>
      <c r="AF549" s="7">
        <f>IF($F$516="n/a",0,IF(AF$3&lt;=$C549,0,IF(AF$3&gt;($F$516+$C549),INDEX($D$528:$W$528,,$C549)-SUM($D549:AE549),INDEX($D$528:$W$528,,$C549)/$F$516)))</f>
        <v>0</v>
      </c>
      <c r="AG549" s="7">
        <f>IF($F$516="n/a",0,IF(AG$3&lt;=$C549,0,IF(AG$3&gt;($F$516+$C549),INDEX($D$528:$W$528,,$C549)-SUM($D549:AF549),INDEX($D$528:$W$528,,$C549)/$F$516)))</f>
        <v>0</v>
      </c>
      <c r="AH549" s="7">
        <f>IF($F$516="n/a",0,IF(AH$3&lt;=$C549,0,IF(AH$3&gt;($F$516+$C549),INDEX($D$528:$W$528,,$C549)-SUM($D549:AG549),INDEX($D$528:$W$528,,$C549)/$F$516)))</f>
        <v>0</v>
      </c>
      <c r="AI549" s="7">
        <f>IF($F$516="n/a",0,IF(AI$3&lt;=$C549,0,IF(AI$3&gt;($F$516+$C549),INDEX($D$528:$W$528,,$C549)-SUM($D549:AH549),INDEX($D$528:$W$528,,$C549)/$F$516)))</f>
        <v>0</v>
      </c>
      <c r="AJ549" s="7">
        <f>IF($F$516="n/a",0,IF(AJ$3&lt;=$C549,0,IF(AJ$3&gt;($F$516+$C549),INDEX($D$528:$W$528,,$C549)-SUM($D549:AI549),INDEX($D$528:$W$528,,$C549)/$F$516)))</f>
        <v>0</v>
      </c>
      <c r="AK549" s="7">
        <f>IF($F$516="n/a",0,IF(AK$3&lt;=$C549,0,IF(AK$3&gt;($F$516+$C549),INDEX($D$528:$W$528,,$C549)-SUM($D549:AJ549),INDEX($D$528:$W$528,,$C549)/$F$516)))</f>
        <v>0</v>
      </c>
      <c r="AL549" s="7">
        <f>IF($F$516="n/a",0,IF(AL$3&lt;=$C549,0,IF(AL$3&gt;($F$516+$C549),INDEX($D$528:$W$528,,$C549)-SUM($D549:AK549),INDEX($D$528:$W$528,,$C549)/$F$516)))</f>
        <v>0</v>
      </c>
      <c r="AM549" s="7">
        <f>IF($F$516="n/a",0,IF(AM$3&lt;=$C549,0,IF(AM$3&gt;($F$516+$C549),INDEX($D$528:$W$528,,$C549)-SUM($D549:AL549),INDEX($D$528:$W$528,,$C549)/$F$516)))</f>
        <v>0</v>
      </c>
      <c r="AN549" s="7">
        <f>IF($F$516="n/a",0,IF(AN$3&lt;=$C549,0,IF(AN$3&gt;($F$516+$C549),INDEX($D$528:$W$528,,$C549)-SUM($D549:AM549),INDEX($D$528:$W$528,,$C549)/$F$516)))</f>
        <v>0</v>
      </c>
      <c r="AO549" s="7">
        <f>IF($F$516="n/a",0,IF(AO$3&lt;=$C549,0,IF(AO$3&gt;($F$516+$C549),INDEX($D$528:$W$528,,$C549)-SUM($D549:AN549),INDEX($D$528:$W$528,,$C549)/$F$516)))</f>
        <v>0</v>
      </c>
      <c r="AP549" s="7">
        <f>IF($F$516="n/a",0,IF(AP$3&lt;=$C549,0,IF(AP$3&gt;($F$516+$C549),INDEX($D$528:$W$528,,$C549)-SUM($D549:AO549),INDEX($D$528:$W$528,,$C549)/$F$516)))</f>
        <v>0</v>
      </c>
      <c r="AQ549" s="7">
        <f>IF($F$516="n/a",0,IF(AQ$3&lt;=$C549,0,IF(AQ$3&gt;($F$516+$C549),INDEX($D$528:$W$528,,$C549)-SUM($D549:AP549),INDEX($D$528:$W$528,,$C549)/$F$516)))</f>
        <v>0</v>
      </c>
      <c r="AR549" s="7">
        <f>IF($F$516="n/a",0,IF(AR$3&lt;=$C549,0,IF(AR$3&gt;($F$516+$C549),INDEX($D$528:$W$528,,$C549)-SUM($D549:AQ549),INDEX($D$528:$W$528,,$C549)/$F$516)))</f>
        <v>0</v>
      </c>
      <c r="AS549" s="7">
        <f>IF($F$516="n/a",0,IF(AS$3&lt;=$C549,0,IF(AS$3&gt;($F$516+$C549),INDEX($D$528:$W$528,,$C549)-SUM($D549:AR549),INDEX($D$528:$W$528,,$C549)/$F$516)))</f>
        <v>0</v>
      </c>
      <c r="AT549" s="7">
        <f>IF($F$516="n/a",0,IF(AT$3&lt;=$C549,0,IF(AT$3&gt;($F$516+$C549),INDEX($D$528:$W$528,,$C549)-SUM($D549:AS549),INDEX($D$528:$W$528,,$C549)/$F$516)))</f>
        <v>0</v>
      </c>
      <c r="AU549" s="7">
        <f>IF($F$516="n/a",0,IF(AU$3&lt;=$C549,0,IF(AU$3&gt;($F$516+$C549),INDEX($D$528:$W$528,,$C549)-SUM($D549:AT549),INDEX($D$528:$W$528,,$C549)/$F$516)))</f>
        <v>0</v>
      </c>
      <c r="AV549" s="7">
        <f>IF($F$516="n/a",0,IF(AV$3&lt;=$C549,0,IF(AV$3&gt;($F$516+$C549),INDEX($D$528:$W$528,,$C549)-SUM($D549:AU549),INDEX($D$528:$W$528,,$C549)/$F$516)))</f>
        <v>0</v>
      </c>
      <c r="AW549" s="7">
        <f>IF($F$516="n/a",0,IF(AW$3&lt;=$C549,0,IF(AW$3&gt;($F$516+$C549),INDEX($D$528:$W$528,,$C549)-SUM($D549:AV549),INDEX($D$528:$W$528,,$C549)/$F$516)))</f>
        <v>0</v>
      </c>
      <c r="AX549" s="7">
        <f>IF($F$516="n/a",0,IF(AX$3&lt;=$C549,0,IF(AX$3&gt;($F$516+$C549),INDEX($D$528:$W$528,,$C549)-SUM($D549:AW549),INDEX($D$528:$W$528,,$C549)/$F$516)))</f>
        <v>0</v>
      </c>
      <c r="AY549" s="7">
        <f>IF($F$516="n/a",0,IF(AY$3&lt;=$C549,0,IF(AY$3&gt;($F$516+$C549),INDEX($D$528:$W$528,,$C549)-SUM($D549:AX549),INDEX($D$528:$W$528,,$C549)/$F$516)))</f>
        <v>0</v>
      </c>
      <c r="AZ549" s="7">
        <f>IF($F$516="n/a",0,IF(AZ$3&lt;=$C549,0,IF(AZ$3&gt;($F$516+$C549),INDEX($D$528:$W$528,,$C549)-SUM($D549:AY549),INDEX($D$528:$W$528,,$C549)/$F$516)))</f>
        <v>0</v>
      </c>
      <c r="BA549" s="7">
        <f>IF($F$516="n/a",0,IF(BA$3&lt;=$C549,0,IF(BA$3&gt;($F$516+$C549),INDEX($D$528:$W$528,,$C549)-SUM($D549:AZ549),INDEX($D$528:$W$528,,$C549)/$F$516)))</f>
        <v>0</v>
      </c>
      <c r="BB549" s="7">
        <f>IF($F$516="n/a",0,IF(BB$3&lt;=$C549,0,IF(BB$3&gt;($F$516+$C549),INDEX($D$528:$W$528,,$C549)-SUM($D549:BA549),INDEX($D$528:$W$528,,$C549)/$F$516)))</f>
        <v>0</v>
      </c>
      <c r="BC549" s="7">
        <f>IF($F$516="n/a",0,IF(BC$3&lt;=$C549,0,IF(BC$3&gt;($F$516+$C549),INDEX($D$528:$W$528,,$C549)-SUM($D549:BB549),INDEX($D$528:$W$528,,$C549)/$F$516)))</f>
        <v>0</v>
      </c>
      <c r="BD549" s="7">
        <f>IF($F$516="n/a",0,IF(BD$3&lt;=$C549,0,IF(BD$3&gt;($F$516+$C549),INDEX($D$528:$W$528,,$C549)-SUM($D549:BC549),INDEX($D$528:$W$528,,$C549)/$F$516)))</f>
        <v>0</v>
      </c>
      <c r="BE549" s="7">
        <f>IF($F$516="n/a",0,IF(BE$3&lt;=$C549,0,IF(BE$3&gt;($F$516+$C549),INDEX($D$528:$W$528,,$C549)-SUM($D549:BD549),INDEX($D$528:$W$528,,$C549)/$F$516)))</f>
        <v>0</v>
      </c>
      <c r="BF549" s="7">
        <f>IF($F$516="n/a",0,IF(BF$3&lt;=$C549,0,IF(BF$3&gt;($F$516+$C549),INDEX($D$528:$W$528,,$C549)-SUM($D549:BE549),INDEX($D$528:$W$528,,$C549)/$F$516)))</f>
        <v>0</v>
      </c>
      <c r="BG549" s="7">
        <f>IF($F$516="n/a",0,IF(BG$3&lt;=$C549,0,IF(BG$3&gt;($F$516+$C549),INDEX($D$528:$W$528,,$C549)-SUM($D549:BF549),INDEX($D$528:$W$528,,$C549)/$F$516)))</f>
        <v>0</v>
      </c>
      <c r="BH549" s="7">
        <f>IF($F$516="n/a",0,IF(BH$3&lt;=$C549,0,IF(BH$3&gt;($F$516+$C549),INDEX($D$528:$W$528,,$C549)-SUM($D549:BG549),INDEX($D$528:$W$528,,$C549)/$F$516)))</f>
        <v>0</v>
      </c>
      <c r="BI549" s="7">
        <f>IF($F$516="n/a",0,IF(BI$3&lt;=$C549,0,IF(BI$3&gt;($F$516+$C549),INDEX($D$528:$W$528,,$C549)-SUM($D549:BH549),INDEX($D$528:$W$528,,$C549)/$F$516)))</f>
        <v>0</v>
      </c>
      <c r="BJ549" s="7">
        <f>IF($F$516="n/a",0,IF(BJ$3&lt;=$C549,0,IF(BJ$3&gt;($F$516+$C549),INDEX($D$528:$W$528,,$C549)-SUM($D549:BI549),INDEX($D$528:$W$528,,$C549)/$F$516)))</f>
        <v>0</v>
      </c>
      <c r="BK549" s="7">
        <f>IF($F$516="n/a",0,IF(BK$3&lt;=$C549,0,IF(BK$3&gt;($F$516+$C549),INDEX($D$528:$W$528,,$C549)-SUM($D549:BJ549),INDEX($D$528:$W$528,,$C549)/$F$516)))</f>
        <v>0</v>
      </c>
    </row>
    <row r="550" spans="2:63" hidden="1" outlineLevel="1">
      <c r="B550" s="14">
        <v>2032</v>
      </c>
      <c r="C550">
        <v>20</v>
      </c>
      <c r="D550" s="7"/>
      <c r="E550" s="7">
        <f>IF($F$516="n/a",0,IF(E$3&lt;=$C550,0,IF(E$3&gt;($F$516+$C550),INDEX($D$528:$W$528,,$C550)-SUM($D550:D550),INDEX($D$528:$W$528,,$C550)/$F$516)))</f>
        <v>0</v>
      </c>
      <c r="F550" s="7">
        <f>IF($F$516="n/a",0,IF(F$3&lt;=$C550,0,IF(F$3&gt;($F$516+$C550),INDEX($D$528:$W$528,,$C550)-SUM($D550:E550),INDEX($D$528:$W$528,,$C550)/$F$516)))</f>
        <v>0</v>
      </c>
      <c r="G550" s="7">
        <f>IF($F$516="n/a",0,IF(G$3&lt;=$C550,0,IF(G$3&gt;($F$516+$C550),INDEX($D$528:$W$528,,$C550)-SUM($D550:F550),INDEX($D$528:$W$528,,$C550)/$F$516)))</f>
        <v>0</v>
      </c>
      <c r="H550" s="10">
        <f>IF($F$516="n/a",0,IF(H$3&lt;=$C550,0,IF(H$3&gt;($F$516+$C550),INDEX($D$528:$W$528,,$C550)-SUM($D550:G550),INDEX($D$528:$W$528,,$C550)/$F$516)))</f>
        <v>0</v>
      </c>
      <c r="I550" s="11">
        <f>IF($F$516="n/a",0,IF(I$3&lt;=$C550,0,IF(I$3&gt;($F$516+$C550),INDEX($D$528:$W$528,,$C550)-SUM($D550:H550),INDEX($D$528:$W$528,,$C550)/$F$516)))</f>
        <v>0</v>
      </c>
      <c r="J550" s="7">
        <f>IF($F$516="n/a",0,IF(J$3&lt;=$C550,0,IF(J$3&gt;($F$516+$C550),INDEX($D$528:$W$528,,$C550)-SUM($D550:I550),INDEX($D$528:$W$528,,$C550)/$F$516)))</f>
        <v>0</v>
      </c>
      <c r="K550" s="7">
        <f>IF($F$516="n/a",0,IF(K$3&lt;=$C550,0,IF(K$3&gt;($F$516+$C550),INDEX($D$528:$W$528,,$C550)-SUM($D550:J550),INDEX($D$528:$W$528,,$C550)/$F$516)))</f>
        <v>0</v>
      </c>
      <c r="L550" s="7">
        <f>IF($F$516="n/a",0,IF(L$3&lt;=$C550,0,IF(L$3&gt;($F$516+$C550),INDEX($D$528:$W$528,,$C550)-SUM($D550:K550),INDEX($D$528:$W$528,,$C550)/$F$516)))</f>
        <v>0</v>
      </c>
      <c r="M550" s="7">
        <f>IF($F$516="n/a",0,IF(M$3&lt;=$C550,0,IF(M$3&gt;($F$516+$C550),INDEX($D$528:$W$528,,$C550)-SUM($D550:L550),INDEX($D$528:$W$528,,$C550)/$F$516)))</f>
        <v>0</v>
      </c>
      <c r="N550" s="7">
        <f>IF($F$516="n/a",0,IF(N$3&lt;=$C550,0,IF(N$3&gt;($F$516+$C550),INDEX($D$528:$W$528,,$C550)-SUM($D550:M550),INDEX($D$528:$W$528,,$C550)/$F$516)))</f>
        <v>0</v>
      </c>
      <c r="O550" s="7">
        <f>IF($F$516="n/a",0,IF(O$3&lt;=$C550,0,IF(O$3&gt;($F$516+$C550),INDEX($D$528:$W$528,,$C550)-SUM($D550:N550),INDEX($D$528:$W$528,,$C550)/$F$516)))</f>
        <v>0</v>
      </c>
      <c r="P550" s="7">
        <f>IF($F$516="n/a",0,IF(P$3&lt;=$C550,0,IF(P$3&gt;($F$516+$C550),INDEX($D$528:$W$528,,$C550)-SUM($D550:O550),INDEX($D$528:$W$528,,$C550)/$F$516)))</f>
        <v>0</v>
      </c>
      <c r="Q550" s="7">
        <f>IF($F$516="n/a",0,IF(Q$3&lt;=$C550,0,IF(Q$3&gt;($F$516+$C550),INDEX($D$528:$W$528,,$C550)-SUM($D550:P550),INDEX($D$528:$W$528,,$C550)/$F$516)))</f>
        <v>0</v>
      </c>
      <c r="R550" s="7">
        <f>IF($F$516="n/a",0,IF(R$3&lt;=$C550,0,IF(R$3&gt;($F$516+$C550),INDEX($D$528:$W$528,,$C550)-SUM($D550:Q550),INDEX($D$528:$W$528,,$C550)/$F$516)))</f>
        <v>0</v>
      </c>
      <c r="S550" s="7">
        <f>IF($F$516="n/a",0,IF(S$3&lt;=$C550,0,IF(S$3&gt;($F$516+$C550),INDEX($D$528:$W$528,,$C550)-SUM($D550:R550),INDEX($D$528:$W$528,,$C550)/$F$516)))</f>
        <v>0</v>
      </c>
      <c r="T550" s="7">
        <f>IF($F$516="n/a",0,IF(T$3&lt;=$C550,0,IF(T$3&gt;($F$516+$C550),INDEX($D$528:$W$528,,$C550)-SUM($D550:S550),INDEX($D$528:$W$528,,$C550)/$F$516)))</f>
        <v>0</v>
      </c>
      <c r="U550" s="7">
        <f>IF($F$516="n/a",0,IF(U$3&lt;=$C550,0,IF(U$3&gt;($F$516+$C550),INDEX($D$528:$W$528,,$C550)-SUM($D550:T550),INDEX($D$528:$W$528,,$C550)/$F$516)))</f>
        <v>0</v>
      </c>
      <c r="V550" s="7">
        <f>IF($F$516="n/a",0,IF(V$3&lt;=$C550,0,IF(V$3&gt;($F$516+$C550),INDEX($D$528:$W$528,,$C550)-SUM($D550:U550),INDEX($D$528:$W$528,,$C550)/$F$516)))</f>
        <v>0</v>
      </c>
      <c r="W550" s="7">
        <f>IF($F$516="n/a",0,IF(W$3&lt;=$C550,0,IF(W$3&gt;($F$516+$C550),INDEX($D$528:$W$528,,$C550)-SUM($D550:V550),INDEX($D$528:$W$528,,$C550)/$F$516)))</f>
        <v>0</v>
      </c>
      <c r="X550" s="7">
        <f>IF($F$516="n/a",0,IF(X$3&lt;=$C550,0,IF(X$3&gt;($F$516+$C550),INDEX($D$528:$W$528,,$C550)-SUM($D550:W550),INDEX($D$528:$W$528,,$C550)/$F$516)))</f>
        <v>0</v>
      </c>
      <c r="Y550" s="7">
        <f>IF($F$516="n/a",0,IF(Y$3&lt;=$C550,0,IF(Y$3&gt;($F$516+$C550),INDEX($D$528:$W$528,,$C550)-SUM($D550:X550),INDEX($D$528:$W$528,,$C550)/$F$516)))</f>
        <v>0</v>
      </c>
      <c r="Z550" s="7">
        <f>IF($F$516="n/a",0,IF(Z$3&lt;=$C550,0,IF(Z$3&gt;($F$516+$C550),INDEX($D$528:$W$528,,$C550)-SUM($D550:Y550),INDEX($D$528:$W$528,,$C550)/$F$516)))</f>
        <v>0</v>
      </c>
      <c r="AA550" s="7">
        <f>IF($F$516="n/a",0,IF(AA$3&lt;=$C550,0,IF(AA$3&gt;($F$516+$C550),INDEX($D$528:$W$528,,$C550)-SUM($D550:Z550),INDEX($D$528:$W$528,,$C550)/$F$516)))</f>
        <v>0</v>
      </c>
      <c r="AB550" s="7">
        <f>IF($F$516="n/a",0,IF(AB$3&lt;=$C550,0,IF(AB$3&gt;($F$516+$C550),INDEX($D$528:$W$528,,$C550)-SUM($D550:AA550),INDEX($D$528:$W$528,,$C550)/$F$516)))</f>
        <v>0</v>
      </c>
      <c r="AC550" s="7">
        <f>IF($F$516="n/a",0,IF(AC$3&lt;=$C550,0,IF(AC$3&gt;($F$516+$C550),INDEX($D$528:$W$528,,$C550)-SUM($D550:AB550),INDEX($D$528:$W$528,,$C550)/$F$516)))</f>
        <v>0</v>
      </c>
      <c r="AD550" s="7">
        <f>IF($F$516="n/a",0,IF(AD$3&lt;=$C550,0,IF(AD$3&gt;($F$516+$C550),INDEX($D$528:$W$528,,$C550)-SUM($D550:AC550),INDEX($D$528:$W$528,,$C550)/$F$516)))</f>
        <v>0</v>
      </c>
      <c r="AE550" s="7">
        <f>IF($F$516="n/a",0,IF(AE$3&lt;=$C550,0,IF(AE$3&gt;($F$516+$C550),INDEX($D$528:$W$528,,$C550)-SUM($D550:AD550),INDEX($D$528:$W$528,,$C550)/$F$516)))</f>
        <v>0</v>
      </c>
      <c r="AF550" s="7">
        <f>IF($F$516="n/a",0,IF(AF$3&lt;=$C550,0,IF(AF$3&gt;($F$516+$C550),INDEX($D$528:$W$528,,$C550)-SUM($D550:AE550),INDEX($D$528:$W$528,,$C550)/$F$516)))</f>
        <v>0</v>
      </c>
      <c r="AG550" s="7">
        <f>IF($F$516="n/a",0,IF(AG$3&lt;=$C550,0,IF(AG$3&gt;($F$516+$C550),INDEX($D$528:$W$528,,$C550)-SUM($D550:AF550),INDEX($D$528:$W$528,,$C550)/$F$516)))</f>
        <v>0</v>
      </c>
      <c r="AH550" s="7">
        <f>IF($F$516="n/a",0,IF(AH$3&lt;=$C550,0,IF(AH$3&gt;($F$516+$C550),INDEX($D$528:$W$528,,$C550)-SUM($D550:AG550),INDEX($D$528:$W$528,,$C550)/$F$516)))</f>
        <v>0</v>
      </c>
      <c r="AI550" s="7">
        <f>IF($F$516="n/a",0,IF(AI$3&lt;=$C550,0,IF(AI$3&gt;($F$516+$C550),INDEX($D$528:$W$528,,$C550)-SUM($D550:AH550),INDEX($D$528:$W$528,,$C550)/$F$516)))</f>
        <v>0</v>
      </c>
      <c r="AJ550" s="7">
        <f>IF($F$516="n/a",0,IF(AJ$3&lt;=$C550,0,IF(AJ$3&gt;($F$516+$C550),INDEX($D$528:$W$528,,$C550)-SUM($D550:AI550),INDEX($D$528:$W$528,,$C550)/$F$516)))</f>
        <v>0</v>
      </c>
      <c r="AK550" s="7">
        <f>IF($F$516="n/a",0,IF(AK$3&lt;=$C550,0,IF(AK$3&gt;($F$516+$C550),INDEX($D$528:$W$528,,$C550)-SUM($D550:AJ550),INDEX($D$528:$W$528,,$C550)/$F$516)))</f>
        <v>0</v>
      </c>
      <c r="AL550" s="7">
        <f>IF($F$516="n/a",0,IF(AL$3&lt;=$C550,0,IF(AL$3&gt;($F$516+$C550),INDEX($D$528:$W$528,,$C550)-SUM($D550:AK550),INDEX($D$528:$W$528,,$C550)/$F$516)))</f>
        <v>0</v>
      </c>
      <c r="AM550" s="7">
        <f>IF($F$516="n/a",0,IF(AM$3&lt;=$C550,0,IF(AM$3&gt;($F$516+$C550),INDEX($D$528:$W$528,,$C550)-SUM($D550:AL550),INDEX($D$528:$W$528,,$C550)/$F$516)))</f>
        <v>0</v>
      </c>
      <c r="AN550" s="7">
        <f>IF($F$516="n/a",0,IF(AN$3&lt;=$C550,0,IF(AN$3&gt;($F$516+$C550),INDEX($D$528:$W$528,,$C550)-SUM($D550:AM550),INDEX($D$528:$W$528,,$C550)/$F$516)))</f>
        <v>0</v>
      </c>
      <c r="AO550" s="7">
        <f>IF($F$516="n/a",0,IF(AO$3&lt;=$C550,0,IF(AO$3&gt;($F$516+$C550),INDEX($D$528:$W$528,,$C550)-SUM($D550:AN550),INDEX($D$528:$W$528,,$C550)/$F$516)))</f>
        <v>0</v>
      </c>
      <c r="AP550" s="7">
        <f>IF($F$516="n/a",0,IF(AP$3&lt;=$C550,0,IF(AP$3&gt;($F$516+$C550),INDEX($D$528:$W$528,,$C550)-SUM($D550:AO550),INDEX($D$528:$W$528,,$C550)/$F$516)))</f>
        <v>0</v>
      </c>
      <c r="AQ550" s="7">
        <f>IF($F$516="n/a",0,IF(AQ$3&lt;=$C550,0,IF(AQ$3&gt;($F$516+$C550),INDEX($D$528:$W$528,,$C550)-SUM($D550:AP550),INDEX($D$528:$W$528,,$C550)/$F$516)))</f>
        <v>0</v>
      </c>
      <c r="AR550" s="7">
        <f>IF($F$516="n/a",0,IF(AR$3&lt;=$C550,0,IF(AR$3&gt;($F$516+$C550),INDEX($D$528:$W$528,,$C550)-SUM($D550:AQ550),INDEX($D$528:$W$528,,$C550)/$F$516)))</f>
        <v>0</v>
      </c>
      <c r="AS550" s="7">
        <f>IF($F$516="n/a",0,IF(AS$3&lt;=$C550,0,IF(AS$3&gt;($F$516+$C550),INDEX($D$528:$W$528,,$C550)-SUM($D550:AR550),INDEX($D$528:$W$528,,$C550)/$F$516)))</f>
        <v>0</v>
      </c>
      <c r="AT550" s="7">
        <f>IF($F$516="n/a",0,IF(AT$3&lt;=$C550,0,IF(AT$3&gt;($F$516+$C550),INDEX($D$528:$W$528,,$C550)-SUM($D550:AS550),INDEX($D$528:$W$528,,$C550)/$F$516)))</f>
        <v>0</v>
      </c>
      <c r="AU550" s="7">
        <f>IF($F$516="n/a",0,IF(AU$3&lt;=$C550,0,IF(AU$3&gt;($F$516+$C550),INDEX($D$528:$W$528,,$C550)-SUM($D550:AT550),INDEX($D$528:$W$528,,$C550)/$F$516)))</f>
        <v>0</v>
      </c>
      <c r="AV550" s="7">
        <f>IF($F$516="n/a",0,IF(AV$3&lt;=$C550,0,IF(AV$3&gt;($F$516+$C550),INDEX($D$528:$W$528,,$C550)-SUM($D550:AU550),INDEX($D$528:$W$528,,$C550)/$F$516)))</f>
        <v>0</v>
      </c>
      <c r="AW550" s="7">
        <f>IF($F$516="n/a",0,IF(AW$3&lt;=$C550,0,IF(AW$3&gt;($F$516+$C550),INDEX($D$528:$W$528,,$C550)-SUM($D550:AV550),INDEX($D$528:$W$528,,$C550)/$F$516)))</f>
        <v>0</v>
      </c>
      <c r="AX550" s="7">
        <f>IF($F$516="n/a",0,IF(AX$3&lt;=$C550,0,IF(AX$3&gt;($F$516+$C550),INDEX($D$528:$W$528,,$C550)-SUM($D550:AW550),INDEX($D$528:$W$528,,$C550)/$F$516)))</f>
        <v>0</v>
      </c>
      <c r="AY550" s="7">
        <f>IF($F$516="n/a",0,IF(AY$3&lt;=$C550,0,IF(AY$3&gt;($F$516+$C550),INDEX($D$528:$W$528,,$C550)-SUM($D550:AX550),INDEX($D$528:$W$528,,$C550)/$F$516)))</f>
        <v>0</v>
      </c>
      <c r="AZ550" s="7">
        <f>IF($F$516="n/a",0,IF(AZ$3&lt;=$C550,0,IF(AZ$3&gt;($F$516+$C550),INDEX($D$528:$W$528,,$C550)-SUM($D550:AY550),INDEX($D$528:$W$528,,$C550)/$F$516)))</f>
        <v>0</v>
      </c>
      <c r="BA550" s="7">
        <f>IF($F$516="n/a",0,IF(BA$3&lt;=$C550,0,IF(BA$3&gt;($F$516+$C550),INDEX($D$528:$W$528,,$C550)-SUM($D550:AZ550),INDEX($D$528:$W$528,,$C550)/$F$516)))</f>
        <v>0</v>
      </c>
      <c r="BB550" s="7">
        <f>IF($F$516="n/a",0,IF(BB$3&lt;=$C550,0,IF(BB$3&gt;($F$516+$C550),INDEX($D$528:$W$528,,$C550)-SUM($D550:BA550),INDEX($D$528:$W$528,,$C550)/$F$516)))</f>
        <v>0</v>
      </c>
      <c r="BC550" s="7">
        <f>IF($F$516="n/a",0,IF(BC$3&lt;=$C550,0,IF(BC$3&gt;($F$516+$C550),INDEX($D$528:$W$528,,$C550)-SUM($D550:BB550),INDEX($D$528:$W$528,,$C550)/$F$516)))</f>
        <v>0</v>
      </c>
      <c r="BD550" s="7">
        <f>IF($F$516="n/a",0,IF(BD$3&lt;=$C550,0,IF(BD$3&gt;($F$516+$C550),INDEX($D$528:$W$528,,$C550)-SUM($D550:BC550),INDEX($D$528:$W$528,,$C550)/$F$516)))</f>
        <v>0</v>
      </c>
      <c r="BE550" s="7">
        <f>IF($F$516="n/a",0,IF(BE$3&lt;=$C550,0,IF(BE$3&gt;($F$516+$C550),INDEX($D$528:$W$528,,$C550)-SUM($D550:BD550),INDEX($D$528:$W$528,,$C550)/$F$516)))</f>
        <v>0</v>
      </c>
      <c r="BF550" s="7">
        <f>IF($F$516="n/a",0,IF(BF$3&lt;=$C550,0,IF(BF$3&gt;($F$516+$C550),INDEX($D$528:$W$528,,$C550)-SUM($D550:BE550),INDEX($D$528:$W$528,,$C550)/$F$516)))</f>
        <v>0</v>
      </c>
      <c r="BG550" s="7">
        <f>IF($F$516="n/a",0,IF(BG$3&lt;=$C550,0,IF(BG$3&gt;($F$516+$C550),INDEX($D$528:$W$528,,$C550)-SUM($D550:BF550),INDEX($D$528:$W$528,,$C550)/$F$516)))</f>
        <v>0</v>
      </c>
      <c r="BH550" s="7">
        <f>IF($F$516="n/a",0,IF(BH$3&lt;=$C550,0,IF(BH$3&gt;($F$516+$C550),INDEX($D$528:$W$528,,$C550)-SUM($D550:BG550),INDEX($D$528:$W$528,,$C550)/$F$516)))</f>
        <v>0</v>
      </c>
      <c r="BI550" s="7">
        <f>IF($F$516="n/a",0,IF(BI$3&lt;=$C550,0,IF(BI$3&gt;($F$516+$C550),INDEX($D$528:$W$528,,$C550)-SUM($D550:BH550),INDEX($D$528:$W$528,,$C550)/$F$516)))</f>
        <v>0</v>
      </c>
      <c r="BJ550" s="7">
        <f>IF($F$516="n/a",0,IF(BJ$3&lt;=$C550,0,IF(BJ$3&gt;($F$516+$C550),INDEX($D$528:$W$528,,$C550)-SUM($D550:BI550),INDEX($D$528:$W$528,,$C550)/$F$516)))</f>
        <v>0</v>
      </c>
      <c r="BK550" s="7">
        <f>IF($F$516="n/a",0,IF(BK$3&lt;=$C550,0,IF(BK$3&gt;($F$516+$C550),INDEX($D$528:$W$528,,$C550)-SUM($D550:BJ550),INDEX($D$528:$W$528,,$C550)/$F$516)))</f>
        <v>0</v>
      </c>
    </row>
    <row r="551" spans="2:63" hidden="1" outlineLevel="1">
      <c r="B551" s="14"/>
      <c r="D551" s="7"/>
      <c r="E551" s="7"/>
      <c r="F551" s="7"/>
      <c r="G551" s="7"/>
      <c r="H551" s="10"/>
      <c r="I551" s="11"/>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row>
    <row r="552" spans="2:63" hidden="1" outlineLevel="1">
      <c r="B552" t="s">
        <v>49</v>
      </c>
      <c r="D552" s="7">
        <v>0</v>
      </c>
      <c r="E552" s="7">
        <f>SUM(E531:E550)</f>
        <v>0</v>
      </c>
      <c r="F552" s="7">
        <f t="shared" ref="F552:AH552" si="1515">SUM(F531:F550)</f>
        <v>0</v>
      </c>
      <c r="G552" s="7">
        <f t="shared" si="1515"/>
        <v>0</v>
      </c>
      <c r="H552" s="10">
        <f t="shared" si="1515"/>
        <v>0</v>
      </c>
      <c r="I552" s="11">
        <f t="shared" si="1515"/>
        <v>0</v>
      </c>
      <c r="J552" s="7">
        <f t="shared" si="1515"/>
        <v>0</v>
      </c>
      <c r="K552" s="7">
        <f t="shared" si="1515"/>
        <v>0</v>
      </c>
      <c r="L552" s="7">
        <f t="shared" si="1515"/>
        <v>0</v>
      </c>
      <c r="M552" s="7">
        <f t="shared" si="1515"/>
        <v>0</v>
      </c>
      <c r="N552" s="7">
        <f t="shared" si="1515"/>
        <v>0</v>
      </c>
      <c r="O552" s="7">
        <f t="shared" si="1515"/>
        <v>0</v>
      </c>
      <c r="P552" s="7">
        <f t="shared" si="1515"/>
        <v>0</v>
      </c>
      <c r="Q552" s="7">
        <f t="shared" si="1515"/>
        <v>0</v>
      </c>
      <c r="R552" s="7">
        <f t="shared" si="1515"/>
        <v>0</v>
      </c>
      <c r="S552" s="7">
        <f t="shared" si="1515"/>
        <v>0</v>
      </c>
      <c r="T552" s="7">
        <f t="shared" si="1515"/>
        <v>0</v>
      </c>
      <c r="U552" s="7">
        <f t="shared" si="1515"/>
        <v>0</v>
      </c>
      <c r="V552" s="7">
        <f t="shared" si="1515"/>
        <v>0</v>
      </c>
      <c r="W552" s="7">
        <f t="shared" si="1515"/>
        <v>0</v>
      </c>
      <c r="X552" s="7">
        <f t="shared" si="1515"/>
        <v>0</v>
      </c>
      <c r="Y552" s="7">
        <f t="shared" si="1515"/>
        <v>0</v>
      </c>
      <c r="Z552" s="7">
        <f t="shared" si="1515"/>
        <v>0</v>
      </c>
      <c r="AA552" s="7">
        <f t="shared" si="1515"/>
        <v>0</v>
      </c>
      <c r="AB552" s="7">
        <f t="shared" si="1515"/>
        <v>0</v>
      </c>
      <c r="AC552" s="7">
        <f t="shared" si="1515"/>
        <v>0</v>
      </c>
      <c r="AD552" s="7">
        <f t="shared" si="1515"/>
        <v>0</v>
      </c>
      <c r="AE552" s="7">
        <f t="shared" si="1515"/>
        <v>0</v>
      </c>
      <c r="AF552" s="7">
        <f t="shared" si="1515"/>
        <v>0</v>
      </c>
      <c r="AG552" s="7">
        <f t="shared" si="1515"/>
        <v>0</v>
      </c>
      <c r="AH552" s="7">
        <f t="shared" si="1515"/>
        <v>0</v>
      </c>
      <c r="AI552" s="7">
        <f t="shared" ref="AI552:BK552" si="1516">SUM(AI531:AI550)</f>
        <v>0</v>
      </c>
      <c r="AJ552" s="7">
        <f t="shared" si="1516"/>
        <v>0</v>
      </c>
      <c r="AK552" s="7">
        <f t="shared" si="1516"/>
        <v>0</v>
      </c>
      <c r="AL552" s="7">
        <f t="shared" si="1516"/>
        <v>0</v>
      </c>
      <c r="AM552" s="7">
        <f t="shared" si="1516"/>
        <v>0</v>
      </c>
      <c r="AN552" s="7">
        <f t="shared" si="1516"/>
        <v>0</v>
      </c>
      <c r="AO552" s="7">
        <f t="shared" si="1516"/>
        <v>0</v>
      </c>
      <c r="AP552" s="7">
        <f t="shared" si="1516"/>
        <v>0</v>
      </c>
      <c r="AQ552" s="7">
        <f t="shared" si="1516"/>
        <v>0</v>
      </c>
      <c r="AR552" s="7">
        <f t="shared" si="1516"/>
        <v>0</v>
      </c>
      <c r="AS552" s="7">
        <f t="shared" si="1516"/>
        <v>0</v>
      </c>
      <c r="AT552" s="7">
        <f t="shared" si="1516"/>
        <v>0</v>
      </c>
      <c r="AU552" s="7">
        <f t="shared" si="1516"/>
        <v>0</v>
      </c>
      <c r="AV552" s="7">
        <f t="shared" si="1516"/>
        <v>0</v>
      </c>
      <c r="AW552" s="7">
        <f t="shared" si="1516"/>
        <v>0</v>
      </c>
      <c r="AX552" s="7">
        <f t="shared" si="1516"/>
        <v>0</v>
      </c>
      <c r="AY552" s="7">
        <f t="shared" si="1516"/>
        <v>0</v>
      </c>
      <c r="AZ552" s="7">
        <f t="shared" si="1516"/>
        <v>0</v>
      </c>
      <c r="BA552" s="7">
        <f t="shared" si="1516"/>
        <v>0</v>
      </c>
      <c r="BB552" s="7">
        <f t="shared" si="1516"/>
        <v>0</v>
      </c>
      <c r="BC552" s="7">
        <f t="shared" si="1516"/>
        <v>0</v>
      </c>
      <c r="BD552" s="7">
        <f t="shared" si="1516"/>
        <v>0</v>
      </c>
      <c r="BE552" s="7">
        <f t="shared" si="1516"/>
        <v>0</v>
      </c>
      <c r="BF552" s="7">
        <f t="shared" si="1516"/>
        <v>0</v>
      </c>
      <c r="BG552" s="7">
        <f t="shared" si="1516"/>
        <v>0</v>
      </c>
      <c r="BH552" s="7">
        <f t="shared" si="1516"/>
        <v>0</v>
      </c>
      <c r="BI552" s="7">
        <f t="shared" si="1516"/>
        <v>0</v>
      </c>
      <c r="BJ552" s="7">
        <f t="shared" si="1516"/>
        <v>0</v>
      </c>
      <c r="BK552" s="7">
        <f t="shared" si="1516"/>
        <v>0</v>
      </c>
    </row>
    <row r="553" spans="2:63" hidden="1" outlineLevel="1">
      <c r="D553" s="7"/>
      <c r="E553" s="7"/>
      <c r="F553" s="7"/>
      <c r="G553" s="7"/>
      <c r="H553" s="10"/>
      <c r="I553" s="11"/>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row>
    <row r="554" spans="2:63" collapsed="1">
      <c r="B554" t="s">
        <v>28</v>
      </c>
      <c r="D554" s="7">
        <f>D552+D519+D520</f>
        <v>0</v>
      </c>
      <c r="E554" s="7">
        <f t="shared" ref="E554:AH554" si="1517">E552+E519+E520</f>
        <v>0</v>
      </c>
      <c r="F554" s="7">
        <f t="shared" si="1517"/>
        <v>0</v>
      </c>
      <c r="G554" s="7">
        <f t="shared" si="1517"/>
        <v>0</v>
      </c>
      <c r="H554" s="10">
        <f t="shared" si="1517"/>
        <v>0</v>
      </c>
      <c r="I554" s="11">
        <f t="shared" si="1517"/>
        <v>0</v>
      </c>
      <c r="J554" s="7">
        <f t="shared" si="1517"/>
        <v>0</v>
      </c>
      <c r="K554" s="7">
        <f t="shared" si="1517"/>
        <v>0</v>
      </c>
      <c r="L554" s="7">
        <f t="shared" si="1517"/>
        <v>0</v>
      </c>
      <c r="M554" s="7">
        <f t="shared" si="1517"/>
        <v>0</v>
      </c>
      <c r="N554" s="7">
        <f t="shared" si="1517"/>
        <v>0</v>
      </c>
      <c r="O554" s="7">
        <f t="shared" si="1517"/>
        <v>0</v>
      </c>
      <c r="P554" s="7">
        <f t="shared" si="1517"/>
        <v>0</v>
      </c>
      <c r="Q554" s="7">
        <f t="shared" si="1517"/>
        <v>0</v>
      </c>
      <c r="R554" s="7">
        <f t="shared" si="1517"/>
        <v>0</v>
      </c>
      <c r="S554" s="7">
        <f t="shared" si="1517"/>
        <v>0</v>
      </c>
      <c r="T554" s="7">
        <f t="shared" si="1517"/>
        <v>0</v>
      </c>
      <c r="U554" s="7">
        <f t="shared" si="1517"/>
        <v>0</v>
      </c>
      <c r="V554" s="7">
        <f t="shared" si="1517"/>
        <v>0</v>
      </c>
      <c r="W554" s="7">
        <f t="shared" si="1517"/>
        <v>0</v>
      </c>
      <c r="X554" s="7">
        <f t="shared" si="1517"/>
        <v>0</v>
      </c>
      <c r="Y554" s="7">
        <f t="shared" si="1517"/>
        <v>0</v>
      </c>
      <c r="Z554" s="7">
        <f t="shared" si="1517"/>
        <v>0</v>
      </c>
      <c r="AA554" s="7">
        <f t="shared" si="1517"/>
        <v>0</v>
      </c>
      <c r="AB554" s="7">
        <f t="shared" si="1517"/>
        <v>0</v>
      </c>
      <c r="AC554" s="7">
        <f t="shared" si="1517"/>
        <v>0</v>
      </c>
      <c r="AD554" s="7">
        <f t="shared" si="1517"/>
        <v>0</v>
      </c>
      <c r="AE554" s="7">
        <f t="shared" si="1517"/>
        <v>0</v>
      </c>
      <c r="AF554" s="7">
        <f t="shared" si="1517"/>
        <v>0</v>
      </c>
      <c r="AG554" s="7">
        <f t="shared" si="1517"/>
        <v>0</v>
      </c>
      <c r="AH554" s="7">
        <f t="shared" si="1517"/>
        <v>0</v>
      </c>
      <c r="AI554" s="7">
        <f t="shared" ref="AI554:BK554" si="1518">AI552+AI519+AI520</f>
        <v>0</v>
      </c>
      <c r="AJ554" s="7">
        <f t="shared" si="1518"/>
        <v>0</v>
      </c>
      <c r="AK554" s="7">
        <f t="shared" si="1518"/>
        <v>0</v>
      </c>
      <c r="AL554" s="7">
        <f t="shared" si="1518"/>
        <v>0</v>
      </c>
      <c r="AM554" s="7">
        <f t="shared" si="1518"/>
        <v>0</v>
      </c>
      <c r="AN554" s="7">
        <f t="shared" si="1518"/>
        <v>0</v>
      </c>
      <c r="AO554" s="7">
        <f t="shared" si="1518"/>
        <v>0</v>
      </c>
      <c r="AP554" s="7">
        <f t="shared" si="1518"/>
        <v>0</v>
      </c>
      <c r="AQ554" s="7">
        <f t="shared" si="1518"/>
        <v>0</v>
      </c>
      <c r="AR554" s="7">
        <f t="shared" si="1518"/>
        <v>0</v>
      </c>
      <c r="AS554" s="7">
        <f t="shared" si="1518"/>
        <v>0</v>
      </c>
      <c r="AT554" s="7">
        <f t="shared" si="1518"/>
        <v>0</v>
      </c>
      <c r="AU554" s="7">
        <f t="shared" si="1518"/>
        <v>0</v>
      </c>
      <c r="AV554" s="7">
        <f t="shared" si="1518"/>
        <v>0</v>
      </c>
      <c r="AW554" s="7">
        <f t="shared" si="1518"/>
        <v>0</v>
      </c>
      <c r="AX554" s="7">
        <f t="shared" si="1518"/>
        <v>0</v>
      </c>
      <c r="AY554" s="7">
        <f t="shared" si="1518"/>
        <v>0</v>
      </c>
      <c r="AZ554" s="7">
        <f t="shared" si="1518"/>
        <v>0</v>
      </c>
      <c r="BA554" s="7">
        <f t="shared" si="1518"/>
        <v>0</v>
      </c>
      <c r="BB554" s="7">
        <f t="shared" si="1518"/>
        <v>0</v>
      </c>
      <c r="BC554" s="7">
        <f t="shared" si="1518"/>
        <v>0</v>
      </c>
      <c r="BD554" s="7">
        <f t="shared" si="1518"/>
        <v>0</v>
      </c>
      <c r="BE554" s="7">
        <f t="shared" si="1518"/>
        <v>0</v>
      </c>
      <c r="BF554" s="7">
        <f t="shared" si="1518"/>
        <v>0</v>
      </c>
      <c r="BG554" s="7">
        <f t="shared" si="1518"/>
        <v>0</v>
      </c>
      <c r="BH554" s="7">
        <f t="shared" si="1518"/>
        <v>0</v>
      </c>
      <c r="BI554" s="7">
        <f t="shared" si="1518"/>
        <v>0</v>
      </c>
      <c r="BJ554" s="7">
        <f t="shared" si="1518"/>
        <v>0</v>
      </c>
      <c r="BK554" s="7">
        <f t="shared" si="1518"/>
        <v>0</v>
      </c>
    </row>
    <row r="555" spans="2:63">
      <c r="B555" t="s">
        <v>50</v>
      </c>
      <c r="D555" s="7">
        <f>D528-D552</f>
        <v>0</v>
      </c>
      <c r="E555" s="7">
        <f>D555+E528-E552</f>
        <v>0</v>
      </c>
      <c r="F555" s="7">
        <f t="shared" ref="F555:AH555" si="1519">E555+F528-F552</f>
        <v>0</v>
      </c>
      <c r="G555" s="7">
        <f t="shared" si="1519"/>
        <v>0</v>
      </c>
      <c r="H555" s="10">
        <f t="shared" si="1519"/>
        <v>0</v>
      </c>
      <c r="I555" s="11">
        <f t="shared" si="1519"/>
        <v>0</v>
      </c>
      <c r="J555" s="7">
        <f t="shared" si="1519"/>
        <v>0</v>
      </c>
      <c r="K555" s="7">
        <f t="shared" si="1519"/>
        <v>0</v>
      </c>
      <c r="L555" s="7">
        <f t="shared" si="1519"/>
        <v>0</v>
      </c>
      <c r="M555" s="7">
        <f t="shared" si="1519"/>
        <v>0</v>
      </c>
      <c r="N555" s="7">
        <f t="shared" si="1519"/>
        <v>0</v>
      </c>
      <c r="O555" s="7">
        <f t="shared" si="1519"/>
        <v>0</v>
      </c>
      <c r="P555" s="7">
        <f t="shared" si="1519"/>
        <v>0</v>
      </c>
      <c r="Q555" s="7">
        <f t="shared" si="1519"/>
        <v>0</v>
      </c>
      <c r="R555" s="7">
        <f t="shared" si="1519"/>
        <v>0</v>
      </c>
      <c r="S555" s="7">
        <f t="shared" si="1519"/>
        <v>0</v>
      </c>
      <c r="T555" s="7">
        <f t="shared" si="1519"/>
        <v>0</v>
      </c>
      <c r="U555" s="7">
        <f t="shared" si="1519"/>
        <v>0</v>
      </c>
      <c r="V555" s="7">
        <f t="shared" si="1519"/>
        <v>0</v>
      </c>
      <c r="W555" s="7">
        <f t="shared" si="1519"/>
        <v>0</v>
      </c>
      <c r="X555" s="7">
        <f t="shared" si="1519"/>
        <v>0</v>
      </c>
      <c r="Y555" s="7">
        <f t="shared" si="1519"/>
        <v>0</v>
      </c>
      <c r="Z555" s="7">
        <f t="shared" si="1519"/>
        <v>0</v>
      </c>
      <c r="AA555" s="7">
        <f t="shared" si="1519"/>
        <v>0</v>
      </c>
      <c r="AB555" s="7">
        <f t="shared" si="1519"/>
        <v>0</v>
      </c>
      <c r="AC555" s="7">
        <f t="shared" si="1519"/>
        <v>0</v>
      </c>
      <c r="AD555" s="7">
        <f t="shared" si="1519"/>
        <v>0</v>
      </c>
      <c r="AE555" s="7">
        <f t="shared" si="1519"/>
        <v>0</v>
      </c>
      <c r="AF555" s="7">
        <f t="shared" si="1519"/>
        <v>0</v>
      </c>
      <c r="AG555" s="7">
        <f t="shared" si="1519"/>
        <v>0</v>
      </c>
      <c r="AH555" s="7">
        <f t="shared" si="1519"/>
        <v>0</v>
      </c>
      <c r="AI555" s="7">
        <f t="shared" ref="AI555:BK555" si="1520">AH555+AI528-AI552</f>
        <v>0</v>
      </c>
      <c r="AJ555" s="7">
        <f t="shared" si="1520"/>
        <v>0</v>
      </c>
      <c r="AK555" s="7">
        <f t="shared" si="1520"/>
        <v>0</v>
      </c>
      <c r="AL555" s="7">
        <f t="shared" si="1520"/>
        <v>0</v>
      </c>
      <c r="AM555" s="7">
        <f t="shared" si="1520"/>
        <v>0</v>
      </c>
      <c r="AN555" s="7">
        <f t="shared" si="1520"/>
        <v>0</v>
      </c>
      <c r="AO555" s="7">
        <f t="shared" si="1520"/>
        <v>0</v>
      </c>
      <c r="AP555" s="7">
        <f t="shared" si="1520"/>
        <v>0</v>
      </c>
      <c r="AQ555" s="7">
        <f t="shared" si="1520"/>
        <v>0</v>
      </c>
      <c r="AR555" s="7">
        <f t="shared" si="1520"/>
        <v>0</v>
      </c>
      <c r="AS555" s="7">
        <f t="shared" si="1520"/>
        <v>0</v>
      </c>
      <c r="AT555" s="7">
        <f t="shared" si="1520"/>
        <v>0</v>
      </c>
      <c r="AU555" s="7">
        <f t="shared" si="1520"/>
        <v>0</v>
      </c>
      <c r="AV555" s="7">
        <f t="shared" si="1520"/>
        <v>0</v>
      </c>
      <c r="AW555" s="7">
        <f t="shared" si="1520"/>
        <v>0</v>
      </c>
      <c r="AX555" s="7">
        <f t="shared" si="1520"/>
        <v>0</v>
      </c>
      <c r="AY555" s="7">
        <f t="shared" si="1520"/>
        <v>0</v>
      </c>
      <c r="AZ555" s="7">
        <f t="shared" si="1520"/>
        <v>0</v>
      </c>
      <c r="BA555" s="7">
        <f t="shared" si="1520"/>
        <v>0</v>
      </c>
      <c r="BB555" s="7">
        <f t="shared" si="1520"/>
        <v>0</v>
      </c>
      <c r="BC555" s="7">
        <f t="shared" si="1520"/>
        <v>0</v>
      </c>
      <c r="BD555" s="7">
        <f t="shared" si="1520"/>
        <v>0</v>
      </c>
      <c r="BE555" s="7">
        <f t="shared" si="1520"/>
        <v>0</v>
      </c>
      <c r="BF555" s="7">
        <f t="shared" si="1520"/>
        <v>0</v>
      </c>
      <c r="BG555" s="7">
        <f t="shared" si="1520"/>
        <v>0</v>
      </c>
      <c r="BH555" s="7">
        <f t="shared" si="1520"/>
        <v>0</v>
      </c>
      <c r="BI555" s="7">
        <f t="shared" si="1520"/>
        <v>0</v>
      </c>
      <c r="BJ555" s="7">
        <f t="shared" si="1520"/>
        <v>0</v>
      </c>
      <c r="BK555" s="7">
        <f t="shared" si="1520"/>
        <v>0</v>
      </c>
    </row>
    <row r="556" spans="2:63">
      <c r="B556" t="s">
        <v>51</v>
      </c>
      <c r="D556" s="7">
        <f>D555+D525</f>
        <v>0</v>
      </c>
      <c r="E556" s="7">
        <f t="shared" ref="E556:AH556" si="1521">E555+E525</f>
        <v>0</v>
      </c>
      <c r="F556" s="7">
        <f t="shared" si="1521"/>
        <v>0</v>
      </c>
      <c r="G556" s="7">
        <f t="shared" si="1521"/>
        <v>0</v>
      </c>
      <c r="H556" s="10">
        <f t="shared" si="1521"/>
        <v>0</v>
      </c>
      <c r="I556" s="11">
        <f t="shared" si="1521"/>
        <v>0</v>
      </c>
      <c r="J556" s="7">
        <f t="shared" si="1521"/>
        <v>0</v>
      </c>
      <c r="K556" s="7">
        <f t="shared" si="1521"/>
        <v>0</v>
      </c>
      <c r="L556" s="7">
        <f t="shared" si="1521"/>
        <v>0</v>
      </c>
      <c r="M556" s="7">
        <f t="shared" si="1521"/>
        <v>0</v>
      </c>
      <c r="N556" s="7">
        <f t="shared" si="1521"/>
        <v>0</v>
      </c>
      <c r="O556" s="7">
        <f t="shared" si="1521"/>
        <v>0</v>
      </c>
      <c r="P556" s="7">
        <f t="shared" si="1521"/>
        <v>0</v>
      </c>
      <c r="Q556" s="7">
        <f t="shared" si="1521"/>
        <v>0</v>
      </c>
      <c r="R556" s="7">
        <f t="shared" si="1521"/>
        <v>0</v>
      </c>
      <c r="S556" s="7">
        <f t="shared" si="1521"/>
        <v>0</v>
      </c>
      <c r="T556" s="7">
        <f t="shared" si="1521"/>
        <v>0</v>
      </c>
      <c r="U556" s="7">
        <f t="shared" si="1521"/>
        <v>0</v>
      </c>
      <c r="V556" s="7">
        <f t="shared" si="1521"/>
        <v>0</v>
      </c>
      <c r="W556" s="7">
        <f t="shared" si="1521"/>
        <v>0</v>
      </c>
      <c r="X556" s="7">
        <f t="shared" si="1521"/>
        <v>0</v>
      </c>
      <c r="Y556" s="7">
        <f t="shared" si="1521"/>
        <v>0</v>
      </c>
      <c r="Z556" s="7">
        <f t="shared" si="1521"/>
        <v>0</v>
      </c>
      <c r="AA556" s="7">
        <f t="shared" si="1521"/>
        <v>0</v>
      </c>
      <c r="AB556" s="7">
        <f t="shared" si="1521"/>
        <v>0</v>
      </c>
      <c r="AC556" s="7">
        <f t="shared" si="1521"/>
        <v>0</v>
      </c>
      <c r="AD556" s="7">
        <f t="shared" si="1521"/>
        <v>0</v>
      </c>
      <c r="AE556" s="7">
        <f t="shared" si="1521"/>
        <v>0</v>
      </c>
      <c r="AF556" s="7">
        <f t="shared" si="1521"/>
        <v>0</v>
      </c>
      <c r="AG556" s="7">
        <f t="shared" si="1521"/>
        <v>0</v>
      </c>
      <c r="AH556" s="7">
        <f t="shared" si="1521"/>
        <v>0</v>
      </c>
      <c r="AI556" s="7">
        <f t="shared" ref="AI556:BK556" si="1522">AI555+AI525</f>
        <v>0</v>
      </c>
      <c r="AJ556" s="7">
        <f t="shared" si="1522"/>
        <v>0</v>
      </c>
      <c r="AK556" s="7">
        <f t="shared" si="1522"/>
        <v>0</v>
      </c>
      <c r="AL556" s="7">
        <f t="shared" si="1522"/>
        <v>0</v>
      </c>
      <c r="AM556" s="7">
        <f t="shared" si="1522"/>
        <v>0</v>
      </c>
      <c r="AN556" s="7">
        <f t="shared" si="1522"/>
        <v>0</v>
      </c>
      <c r="AO556" s="7">
        <f t="shared" si="1522"/>
        <v>0</v>
      </c>
      <c r="AP556" s="7">
        <f t="shared" si="1522"/>
        <v>0</v>
      </c>
      <c r="AQ556" s="7">
        <f t="shared" si="1522"/>
        <v>0</v>
      </c>
      <c r="AR556" s="7">
        <f t="shared" si="1522"/>
        <v>0</v>
      </c>
      <c r="AS556" s="7">
        <f t="shared" si="1522"/>
        <v>0</v>
      </c>
      <c r="AT556" s="7">
        <f t="shared" si="1522"/>
        <v>0</v>
      </c>
      <c r="AU556" s="7">
        <f t="shared" si="1522"/>
        <v>0</v>
      </c>
      <c r="AV556" s="7">
        <f t="shared" si="1522"/>
        <v>0</v>
      </c>
      <c r="AW556" s="7">
        <f t="shared" si="1522"/>
        <v>0</v>
      </c>
      <c r="AX556" s="7">
        <f t="shared" si="1522"/>
        <v>0</v>
      </c>
      <c r="AY556" s="7">
        <f t="shared" si="1522"/>
        <v>0</v>
      </c>
      <c r="AZ556" s="7">
        <f t="shared" si="1522"/>
        <v>0</v>
      </c>
      <c r="BA556" s="7">
        <f t="shared" si="1522"/>
        <v>0</v>
      </c>
      <c r="BB556" s="7">
        <f t="shared" si="1522"/>
        <v>0</v>
      </c>
      <c r="BC556" s="7">
        <f t="shared" si="1522"/>
        <v>0</v>
      </c>
      <c r="BD556" s="7">
        <f t="shared" si="1522"/>
        <v>0</v>
      </c>
      <c r="BE556" s="7">
        <f t="shared" si="1522"/>
        <v>0</v>
      </c>
      <c r="BF556" s="7">
        <f t="shared" si="1522"/>
        <v>0</v>
      </c>
      <c r="BG556" s="7">
        <f t="shared" si="1522"/>
        <v>0</v>
      </c>
      <c r="BH556" s="7">
        <f t="shared" si="1522"/>
        <v>0</v>
      </c>
      <c r="BI556" s="7">
        <f t="shared" si="1522"/>
        <v>0</v>
      </c>
      <c r="BJ556" s="7">
        <f t="shared" si="1522"/>
        <v>0</v>
      </c>
      <c r="BK556" s="7">
        <f t="shared" si="1522"/>
        <v>0</v>
      </c>
    </row>
    <row r="558" spans="2:63" s="28" customFormat="1">
      <c r="B558" s="27" t="s">
        <v>52</v>
      </c>
      <c r="H558" s="42"/>
      <c r="I558" s="36"/>
    </row>
    <row r="560" spans="2:63">
      <c r="B560" t="s">
        <v>73</v>
      </c>
    </row>
    <row r="561" spans="2:29">
      <c r="B561" t="str">
        <f>Inputs!B16</f>
        <v>Transmission Pipelines</v>
      </c>
      <c r="D561" s="7">
        <f>SUM(D22:D23)+SUMIFS(D$34:D$43,$B$34:$B$43,"&lt;=2017")</f>
        <v>2.0828488224234269</v>
      </c>
      <c r="E561" s="7">
        <f t="shared" ref="E561:AC561" si="1523">SUM(E22:E23)+SUMIFS(E$34:E$43,$B$34:$B$43,"&lt;=2017")</f>
        <v>2.0828488224234269</v>
      </c>
      <c r="F561" s="7">
        <f t="shared" si="1523"/>
        <v>2.1350698468848441</v>
      </c>
      <c r="G561" s="7">
        <f t="shared" si="1523"/>
        <v>2.1350698468848441</v>
      </c>
      <c r="H561" s="10">
        <f t="shared" si="1523"/>
        <v>2.1350698468848441</v>
      </c>
      <c r="I561" s="11">
        <f t="shared" si="1523"/>
        <v>2.1218615692178324</v>
      </c>
      <c r="J561" s="7">
        <f t="shared" si="1523"/>
        <v>2.1218615692178324</v>
      </c>
      <c r="K561" s="7">
        <f t="shared" si="1523"/>
        <v>2.1218615692178324</v>
      </c>
      <c r="L561" s="7">
        <f t="shared" si="1523"/>
        <v>2.1218615692178324</v>
      </c>
      <c r="M561" s="7">
        <f t="shared" si="1523"/>
        <v>2.1218615692178324</v>
      </c>
      <c r="N561" s="7">
        <f t="shared" si="1523"/>
        <v>2.1218615692178324</v>
      </c>
      <c r="O561" s="7">
        <f t="shared" si="1523"/>
        <v>2.1218615692178324</v>
      </c>
      <c r="P561" s="7">
        <f t="shared" si="1523"/>
        <v>2.1218615692178324</v>
      </c>
      <c r="Q561" s="7">
        <f t="shared" si="1523"/>
        <v>2.1218615692178324</v>
      </c>
      <c r="R561" s="7">
        <f t="shared" si="1523"/>
        <v>2.1218615692178324</v>
      </c>
      <c r="S561" s="7">
        <f t="shared" si="1523"/>
        <v>2.1218615692178324</v>
      </c>
      <c r="T561" s="7">
        <f t="shared" si="1523"/>
        <v>2.1218615692178324</v>
      </c>
      <c r="U561" s="7">
        <f t="shared" si="1523"/>
        <v>2.1218615692178324</v>
      </c>
      <c r="V561" s="7">
        <f t="shared" si="1523"/>
        <v>2.1218615692178324</v>
      </c>
      <c r="W561" s="7">
        <f t="shared" si="1523"/>
        <v>2.1218615692178324</v>
      </c>
      <c r="X561" s="7">
        <f t="shared" si="1523"/>
        <v>2.1218615692178324</v>
      </c>
      <c r="Y561" s="7">
        <f t="shared" si="1523"/>
        <v>2.1218615692178324</v>
      </c>
      <c r="Z561" s="7">
        <f t="shared" si="1523"/>
        <v>2.1218615692178324</v>
      </c>
      <c r="AA561" s="7">
        <f t="shared" si="1523"/>
        <v>2.1218615692178324</v>
      </c>
      <c r="AB561" s="7">
        <f t="shared" si="1523"/>
        <v>0.99131967229704798</v>
      </c>
      <c r="AC561" s="7">
        <f t="shared" si="1523"/>
        <v>5.2221024461417104E-2</v>
      </c>
    </row>
    <row r="562" spans="2:29">
      <c r="B562" t="str">
        <f>Inputs!B17</f>
        <v>Distribution Pipelines</v>
      </c>
      <c r="D562" s="7">
        <f>SUM(D67:D68)+SUMIFS(D$79:D$88,$B$79:$B$88,"&lt;=2017")</f>
        <v>18.574415205740436</v>
      </c>
      <c r="E562" s="7">
        <f t="shared" ref="E562:AC562" si="1524">SUM(E67:E68)+SUMIFS(E$79:E$88,$B$79:$B$88,"&lt;=2017")</f>
        <v>19.407350494224772</v>
      </c>
      <c r="F562" s="7">
        <f t="shared" si="1524"/>
        <v>20.15958623425669</v>
      </c>
      <c r="G562" s="7">
        <f t="shared" si="1524"/>
        <v>21.012583479613877</v>
      </c>
      <c r="H562" s="10">
        <f t="shared" si="1524"/>
        <v>21.730678471492059</v>
      </c>
      <c r="I562" s="11">
        <f t="shared" si="1524"/>
        <v>22.443001676502178</v>
      </c>
      <c r="J562" s="7">
        <f t="shared" si="1524"/>
        <v>22.443001676502178</v>
      </c>
      <c r="K562" s="7">
        <f t="shared" si="1524"/>
        <v>22.443001676502178</v>
      </c>
      <c r="L562" s="7">
        <f t="shared" si="1524"/>
        <v>22.443001676502178</v>
      </c>
      <c r="M562" s="7">
        <f t="shared" si="1524"/>
        <v>22.443001676502178</v>
      </c>
      <c r="N562" s="7">
        <f t="shared" si="1524"/>
        <v>22.443001676502178</v>
      </c>
      <c r="O562" s="7">
        <f t="shared" si="1524"/>
        <v>22.443001676502178</v>
      </c>
      <c r="P562" s="7">
        <f t="shared" si="1524"/>
        <v>22.443001676502178</v>
      </c>
      <c r="Q562" s="7">
        <f t="shared" si="1524"/>
        <v>22.443001676502178</v>
      </c>
      <c r="R562" s="7">
        <f t="shared" si="1524"/>
        <v>22.443001676502178</v>
      </c>
      <c r="S562" s="7">
        <f t="shared" si="1524"/>
        <v>22.443001676502178</v>
      </c>
      <c r="T562" s="7">
        <f t="shared" si="1524"/>
        <v>22.443001676502178</v>
      </c>
      <c r="U562" s="7">
        <f t="shared" si="1524"/>
        <v>22.443001676502178</v>
      </c>
      <c r="V562" s="7">
        <f t="shared" si="1524"/>
        <v>22.443001676502178</v>
      </c>
      <c r="W562" s="7">
        <f t="shared" si="1524"/>
        <v>22.443001676502178</v>
      </c>
      <c r="X562" s="7">
        <f t="shared" si="1524"/>
        <v>22.443001676502178</v>
      </c>
      <c r="Y562" s="7">
        <f t="shared" si="1524"/>
        <v>22.443001676502178</v>
      </c>
      <c r="Z562" s="7">
        <f t="shared" si="1524"/>
        <v>22.443001676502178</v>
      </c>
      <c r="AA562" s="7">
        <f t="shared" si="1524"/>
        <v>22.443001676502178</v>
      </c>
      <c r="AB562" s="7">
        <f t="shared" si="1524"/>
        <v>22.443001676502178</v>
      </c>
      <c r="AC562" s="7">
        <f t="shared" si="1524"/>
        <v>22.443001676502178</v>
      </c>
    </row>
    <row r="563" spans="2:29">
      <c r="B563" t="str">
        <f>Inputs!B18</f>
        <v>Service Pipes</v>
      </c>
      <c r="D563" s="7">
        <f>SUM(D112:D113)+SUMIFS(D$124:D$133,$B$124:$B$133,"&lt;=2017")</f>
        <v>12.51206856376003</v>
      </c>
      <c r="E563" s="7">
        <f t="shared" ref="E563:AC563" si="1525">SUM(E112:E113)+SUMIFS(E$124:E$133,$B$124:$B$133,"&lt;=2017")</f>
        <v>12.857680095459813</v>
      </c>
      <c r="F563" s="7">
        <f t="shared" si="1525"/>
        <v>13.207362244800201</v>
      </c>
      <c r="G563" s="7">
        <f t="shared" si="1525"/>
        <v>13.571051547304078</v>
      </c>
      <c r="H563" s="10">
        <f t="shared" si="1525"/>
        <v>13.925887964167838</v>
      </c>
      <c r="I563" s="11">
        <f t="shared" si="1525"/>
        <v>14.414811409969786</v>
      </c>
      <c r="J563" s="7">
        <f t="shared" si="1525"/>
        <v>14.414811409969786</v>
      </c>
      <c r="K563" s="7">
        <f t="shared" si="1525"/>
        <v>14.414811409969786</v>
      </c>
      <c r="L563" s="7">
        <f t="shared" si="1525"/>
        <v>14.414811409969786</v>
      </c>
      <c r="M563" s="7">
        <f t="shared" si="1525"/>
        <v>14.414811409969786</v>
      </c>
      <c r="N563" s="7">
        <f t="shared" si="1525"/>
        <v>14.414811409969786</v>
      </c>
      <c r="O563" s="7">
        <f t="shared" si="1525"/>
        <v>14.414811409969786</v>
      </c>
      <c r="P563" s="7">
        <f t="shared" si="1525"/>
        <v>14.414811409969786</v>
      </c>
      <c r="Q563" s="7">
        <f t="shared" si="1525"/>
        <v>14.414811409969786</v>
      </c>
      <c r="R563" s="7">
        <f t="shared" si="1525"/>
        <v>14.414811409969786</v>
      </c>
      <c r="S563" s="7">
        <f t="shared" si="1525"/>
        <v>14.414811409969786</v>
      </c>
      <c r="T563" s="7">
        <f t="shared" si="1525"/>
        <v>14.414811409969786</v>
      </c>
      <c r="U563" s="7">
        <f t="shared" si="1525"/>
        <v>14.414811409969786</v>
      </c>
      <c r="V563" s="7">
        <f t="shared" si="1525"/>
        <v>14.414811409969786</v>
      </c>
      <c r="W563" s="7">
        <f t="shared" si="1525"/>
        <v>14.414811409969786</v>
      </c>
      <c r="X563" s="7">
        <f t="shared" si="1525"/>
        <v>14.414811409969786</v>
      </c>
      <c r="Y563" s="7">
        <f t="shared" si="1525"/>
        <v>14.414811409969786</v>
      </c>
      <c r="Z563" s="7">
        <f t="shared" si="1525"/>
        <v>14.414811409969786</v>
      </c>
      <c r="AA563" s="7">
        <f t="shared" si="1525"/>
        <v>14.414811409969786</v>
      </c>
      <c r="AB563" s="7">
        <f t="shared" si="1525"/>
        <v>14.414811409969786</v>
      </c>
      <c r="AC563" s="7">
        <f t="shared" si="1525"/>
        <v>14.414811409969786</v>
      </c>
    </row>
    <row r="564" spans="2:29">
      <c r="B564" t="str">
        <f>Inputs!B19</f>
        <v>Cathodic Protection</v>
      </c>
      <c r="D564" s="7">
        <f>SUM(D157:D158)+SUMIFS(D$169:D$178,$B$169:$B$178,"&lt;=2017")</f>
        <v>0.64055117027797881</v>
      </c>
      <c r="E564" s="7">
        <f t="shared" ref="E564:AC564" si="1526">SUM(E157:E158)+SUMIFS(E$169:E$178,$B$169:$B$178,"&lt;=2017")</f>
        <v>0.6462122380449683</v>
      </c>
      <c r="F564" s="7">
        <f t="shared" si="1526"/>
        <v>0.65169995410877068</v>
      </c>
      <c r="G564" s="7">
        <f t="shared" si="1526"/>
        <v>0.65733460370149688</v>
      </c>
      <c r="H564" s="10">
        <f t="shared" si="1526"/>
        <v>0.66267254184841817</v>
      </c>
      <c r="I564" s="11">
        <f t="shared" si="1526"/>
        <v>0.64699937257281703</v>
      </c>
      <c r="J564" s="7">
        <f t="shared" si="1526"/>
        <v>0.64699937257281703</v>
      </c>
      <c r="K564" s="7">
        <f t="shared" si="1526"/>
        <v>0.64699937257281703</v>
      </c>
      <c r="L564" s="7">
        <f t="shared" si="1526"/>
        <v>0.64699937257281703</v>
      </c>
      <c r="M564" s="7">
        <f t="shared" si="1526"/>
        <v>0.64699937257281703</v>
      </c>
      <c r="N564" s="7">
        <f t="shared" si="1526"/>
        <v>0.64699937257281703</v>
      </c>
      <c r="O564" s="7">
        <f t="shared" si="1526"/>
        <v>0.64699937257281703</v>
      </c>
      <c r="P564" s="7">
        <f t="shared" si="1526"/>
        <v>0.64699937257281703</v>
      </c>
      <c r="Q564" s="7">
        <f t="shared" si="1526"/>
        <v>0.64699937257281703</v>
      </c>
      <c r="R564" s="7">
        <f t="shared" si="1526"/>
        <v>0.64699937257281703</v>
      </c>
      <c r="S564" s="7">
        <f t="shared" si="1526"/>
        <v>0.64699937257281703</v>
      </c>
      <c r="T564" s="7">
        <f t="shared" si="1526"/>
        <v>0.64699937257281703</v>
      </c>
      <c r="U564" s="7">
        <f t="shared" si="1526"/>
        <v>0.64699937257281703</v>
      </c>
      <c r="V564" s="7">
        <f t="shared" si="1526"/>
        <v>0.64699937257281703</v>
      </c>
      <c r="W564" s="7">
        <f t="shared" si="1526"/>
        <v>0.64699937257281703</v>
      </c>
      <c r="X564" s="7">
        <f t="shared" si="1526"/>
        <v>0.64699937257281703</v>
      </c>
      <c r="Y564" s="7">
        <f t="shared" si="1526"/>
        <v>0.64699937257281703</v>
      </c>
      <c r="Z564" s="7">
        <f t="shared" si="1526"/>
        <v>0.64699937257281703</v>
      </c>
      <c r="AA564" s="7">
        <f t="shared" si="1526"/>
        <v>0.64699937257281703</v>
      </c>
      <c r="AB564" s="7">
        <f t="shared" si="1526"/>
        <v>0.64699937257281703</v>
      </c>
      <c r="AC564" s="7">
        <f t="shared" si="1526"/>
        <v>0.64699937257281703</v>
      </c>
    </row>
    <row r="565" spans="2:29">
      <c r="B565" t="str">
        <f>Inputs!B20</f>
        <v>Supply Regulators/Valve Stations</v>
      </c>
      <c r="D565" s="7">
        <f>SUM(D202:D203)+SUMIFS(D$214:D$223,$B$214:$B$223,"&lt;=2017")</f>
        <v>1.1347933515535769</v>
      </c>
      <c r="E565" s="7">
        <f t="shared" ref="E565:AC565" si="1527">SUM(E202:E203)+SUMIFS(E$214:E$223,$B$214:$B$223,"&lt;=2017")</f>
        <v>1.2064321044923012</v>
      </c>
      <c r="F565" s="7">
        <f t="shared" si="1527"/>
        <v>1.3162608449333946</v>
      </c>
      <c r="G565" s="7">
        <f t="shared" si="1527"/>
        <v>1.4694758743358003</v>
      </c>
      <c r="H565" s="10">
        <f t="shared" si="1527"/>
        <v>1.5635517731115778</v>
      </c>
      <c r="I565" s="11">
        <f t="shared" si="1527"/>
        <v>1.7127392973226789</v>
      </c>
      <c r="J565" s="7">
        <f t="shared" si="1527"/>
        <v>1.7127392973226789</v>
      </c>
      <c r="K565" s="7">
        <f t="shared" si="1527"/>
        <v>1.7127392973226789</v>
      </c>
      <c r="L565" s="7">
        <f t="shared" si="1527"/>
        <v>1.7127392973226789</v>
      </c>
      <c r="M565" s="7">
        <f t="shared" si="1527"/>
        <v>1.7127392973226789</v>
      </c>
      <c r="N565" s="7">
        <f t="shared" si="1527"/>
        <v>1.7127392973226789</v>
      </c>
      <c r="O565" s="7">
        <f t="shared" si="1527"/>
        <v>1.7127392973226789</v>
      </c>
      <c r="P565" s="7">
        <f t="shared" si="1527"/>
        <v>1.7127392973226789</v>
      </c>
      <c r="Q565" s="7">
        <f t="shared" si="1527"/>
        <v>1.7127392973226789</v>
      </c>
      <c r="R565" s="7">
        <f t="shared" si="1527"/>
        <v>1.7127392973226789</v>
      </c>
      <c r="S565" s="7">
        <f t="shared" si="1527"/>
        <v>1.7127392973226789</v>
      </c>
      <c r="T565" s="7">
        <f t="shared" si="1527"/>
        <v>1.7127392973226789</v>
      </c>
      <c r="U565" s="7">
        <f t="shared" si="1527"/>
        <v>1.7127392973226789</v>
      </c>
      <c r="V565" s="7">
        <f t="shared" si="1527"/>
        <v>1.7127392973226789</v>
      </c>
      <c r="W565" s="7">
        <f t="shared" si="1527"/>
        <v>1.7127392973226789</v>
      </c>
      <c r="X565" s="7">
        <f t="shared" si="1527"/>
        <v>1.7127392973226789</v>
      </c>
      <c r="Y565" s="7">
        <f t="shared" si="1527"/>
        <v>1.7127392973226789</v>
      </c>
      <c r="Z565" s="7">
        <f t="shared" si="1527"/>
        <v>1.7127392973226789</v>
      </c>
      <c r="AA565" s="7">
        <f t="shared" si="1527"/>
        <v>1.7127392973226789</v>
      </c>
      <c r="AB565" s="7">
        <f t="shared" si="1527"/>
        <v>1.7127392973226789</v>
      </c>
      <c r="AC565" s="7">
        <f t="shared" si="1527"/>
        <v>1.7127392973226789</v>
      </c>
    </row>
    <row r="566" spans="2:29">
      <c r="B566" t="str">
        <f>Inputs!B21</f>
        <v>Meters</v>
      </c>
      <c r="D566" s="7">
        <f>SUM(D248:D249)+SUMIFS(D$260:D$269,$B$260:$B$269,"&lt;=2017")</f>
        <v>7.4679229658654096</v>
      </c>
      <c r="E566" s="7">
        <f t="shared" ref="E566:AC566" si="1528">SUM(E248:E249)+SUMIFS(E$260:E$269,$B$260:$B$269,"&lt;=2017")</f>
        <v>7.9923419273290524</v>
      </c>
      <c r="F566" s="7">
        <f t="shared" si="1528"/>
        <v>8.5444713760303674</v>
      </c>
      <c r="G566" s="7">
        <f t="shared" si="1528"/>
        <v>9.0678088244699531</v>
      </c>
      <c r="H566" s="10">
        <f t="shared" si="1528"/>
        <v>9.5843907968256694</v>
      </c>
      <c r="I566" s="11">
        <f t="shared" si="1528"/>
        <v>9.3645049276371957</v>
      </c>
      <c r="J566" s="7">
        <f t="shared" si="1528"/>
        <v>9.3645049276371957</v>
      </c>
      <c r="K566" s="7">
        <f t="shared" si="1528"/>
        <v>9.3645049276371957</v>
      </c>
      <c r="L566" s="7">
        <f t="shared" si="1528"/>
        <v>9.3645049276371957</v>
      </c>
      <c r="M566" s="7">
        <f t="shared" si="1528"/>
        <v>9.3645049276371957</v>
      </c>
      <c r="N566" s="7">
        <f t="shared" si="1528"/>
        <v>9.3645049276371957</v>
      </c>
      <c r="O566" s="7">
        <f t="shared" si="1528"/>
        <v>4.001966762145118</v>
      </c>
      <c r="P566" s="7">
        <f t="shared" si="1528"/>
        <v>2.6220832756256742</v>
      </c>
      <c r="Q566" s="7">
        <f t="shared" si="1528"/>
        <v>2.6220832756256742</v>
      </c>
      <c r="R566" s="7">
        <f t="shared" si="1528"/>
        <v>2.6220832756256742</v>
      </c>
      <c r="S566" s="7">
        <f t="shared" si="1528"/>
        <v>2.6220832756256742</v>
      </c>
      <c r="T566" s="7">
        <f t="shared" si="1528"/>
        <v>2.6220832756256742</v>
      </c>
      <c r="U566" s="7">
        <f t="shared" si="1528"/>
        <v>2.6220832756256742</v>
      </c>
      <c r="V566" s="7">
        <f t="shared" si="1528"/>
        <v>2.6220832756256742</v>
      </c>
      <c r="W566" s="7">
        <f t="shared" si="1528"/>
        <v>2.6220832756256742</v>
      </c>
      <c r="X566" s="7">
        <f t="shared" si="1528"/>
        <v>2.6220832756256742</v>
      </c>
      <c r="Y566" s="7">
        <f t="shared" si="1528"/>
        <v>2.0976643141620261</v>
      </c>
      <c r="Z566" s="7">
        <f t="shared" si="1528"/>
        <v>1.5455348654607166</v>
      </c>
      <c r="AA566" s="7">
        <f t="shared" si="1528"/>
        <v>1.0221974170211356</v>
      </c>
      <c r="AB566" s="7">
        <f t="shared" si="1528"/>
        <v>0.50561544466541553</v>
      </c>
      <c r="AC566" s="7">
        <f t="shared" si="1528"/>
        <v>0</v>
      </c>
    </row>
    <row r="567" spans="2:29">
      <c r="B567" t="str">
        <f>Inputs!B22</f>
        <v>SCADA and remote control</v>
      </c>
      <c r="D567" s="7">
        <f>SUM(D293:D294)+SUMIFS(D$305:D$314,$B$305:$B$314,"&lt;=2017")</f>
        <v>0.28384370784431062</v>
      </c>
      <c r="E567" s="7">
        <f t="shared" ref="E567:AC567" si="1529">SUM(E293:E294)+SUMIFS(E$305:E$314,$B$305:$B$314,"&lt;=2017")</f>
        <v>0.35259846094523739</v>
      </c>
      <c r="F567" s="7">
        <f t="shared" si="1529"/>
        <v>0.41846911206976006</v>
      </c>
      <c r="G567" s="7">
        <f t="shared" si="1529"/>
        <v>0.48588693288728257</v>
      </c>
      <c r="H567" s="10">
        <f t="shared" si="1529"/>
        <v>0.54688703925588</v>
      </c>
      <c r="I567" s="11">
        <f t="shared" si="1529"/>
        <v>0.59314713261065144</v>
      </c>
      <c r="J567" s="7">
        <f t="shared" si="1529"/>
        <v>0.59314713261065144</v>
      </c>
      <c r="K567" s="7">
        <f t="shared" si="1529"/>
        <v>0.59314713261065144</v>
      </c>
      <c r="L567" s="7">
        <f t="shared" si="1529"/>
        <v>0.59314713261065144</v>
      </c>
      <c r="M567" s="7">
        <f t="shared" si="1529"/>
        <v>0.59314713261065144</v>
      </c>
      <c r="N567" s="7">
        <f t="shared" si="1529"/>
        <v>0.59314713261065144</v>
      </c>
      <c r="O567" s="7">
        <f t="shared" si="1529"/>
        <v>0.35244212219952153</v>
      </c>
      <c r="P567" s="7">
        <f t="shared" si="1529"/>
        <v>0.32753714022138469</v>
      </c>
      <c r="Q567" s="7">
        <f t="shared" si="1529"/>
        <v>0.32753714022138469</v>
      </c>
      <c r="R567" s="7">
        <f t="shared" si="1529"/>
        <v>0.32753714022138469</v>
      </c>
      <c r="S567" s="7">
        <f t="shared" si="1529"/>
        <v>0.32753714022138469</v>
      </c>
      <c r="T567" s="7">
        <f t="shared" si="1529"/>
        <v>0.25878238712045815</v>
      </c>
      <c r="U567" s="7">
        <f t="shared" si="1529"/>
        <v>0.19291173599593503</v>
      </c>
      <c r="V567" s="7">
        <f t="shared" si="1529"/>
        <v>0.12549391517841246</v>
      </c>
      <c r="W567" s="7">
        <f t="shared" si="1529"/>
        <v>6.449380880981509E-2</v>
      </c>
      <c r="X567" s="7">
        <f t="shared" si="1529"/>
        <v>3.3306690738754696E-16</v>
      </c>
      <c r="Y567" s="7">
        <f t="shared" si="1529"/>
        <v>0</v>
      </c>
      <c r="Z567" s="7">
        <f t="shared" si="1529"/>
        <v>0</v>
      </c>
      <c r="AA567" s="7">
        <f t="shared" si="1529"/>
        <v>0</v>
      </c>
      <c r="AB567" s="7">
        <f t="shared" si="1529"/>
        <v>0</v>
      </c>
      <c r="AC567" s="7">
        <f t="shared" si="1529"/>
        <v>0</v>
      </c>
    </row>
    <row r="568" spans="2:29">
      <c r="B568" t="str">
        <f>Inputs!B23</f>
        <v>Buildings</v>
      </c>
      <c r="D568" s="7">
        <f>SUM(D338:D339)+SUMIFS(D$350:D$359,$B$350:$B$359,"&lt;=2017")</f>
        <v>0.42802904564315347</v>
      </c>
      <c r="E568" s="7">
        <f t="shared" ref="E568:AC568" si="1530">SUM(E338:E339)+SUMIFS(E$350:E$359,$B$350:$B$359,"&lt;=2017")</f>
        <v>0.42802904564315347</v>
      </c>
      <c r="F568" s="7">
        <f t="shared" si="1530"/>
        <v>0.42802904564315347</v>
      </c>
      <c r="G568" s="7">
        <f t="shared" si="1530"/>
        <v>0.42802904564315347</v>
      </c>
      <c r="H568" s="10">
        <f t="shared" si="1530"/>
        <v>0.42802904564315347</v>
      </c>
      <c r="I568" s="11">
        <f t="shared" si="1530"/>
        <v>0.36477345806051853</v>
      </c>
      <c r="J568" s="7">
        <f t="shared" si="1530"/>
        <v>0.36477345806051853</v>
      </c>
      <c r="K568" s="7">
        <f t="shared" si="1530"/>
        <v>0.36477345806051853</v>
      </c>
      <c r="L568" s="7">
        <f t="shared" si="1530"/>
        <v>0.36477345806051853</v>
      </c>
      <c r="M568" s="7">
        <f t="shared" si="1530"/>
        <v>0.36477345806051853</v>
      </c>
      <c r="N568" s="7">
        <f t="shared" si="1530"/>
        <v>0.36477345806051853</v>
      </c>
      <c r="O568" s="7">
        <f t="shared" si="1530"/>
        <v>0.36477345806051853</v>
      </c>
      <c r="P568" s="7">
        <f t="shared" si="1530"/>
        <v>0.36477345806051853</v>
      </c>
      <c r="Q568" s="7">
        <f t="shared" si="1530"/>
        <v>0.36477345806051853</v>
      </c>
      <c r="R568" s="7">
        <f t="shared" si="1530"/>
        <v>0.36477345806051853</v>
      </c>
      <c r="S568" s="7">
        <f t="shared" si="1530"/>
        <v>0.36477345806051853</v>
      </c>
      <c r="T568" s="7">
        <f t="shared" si="1530"/>
        <v>0.36477345806051853</v>
      </c>
      <c r="U568" s="7">
        <f t="shared" si="1530"/>
        <v>0.36477345806051853</v>
      </c>
      <c r="V568" s="7">
        <f t="shared" si="1530"/>
        <v>0.36477345806051853</v>
      </c>
      <c r="W568" s="7">
        <f t="shared" si="1530"/>
        <v>0.36477345806051853</v>
      </c>
      <c r="X568" s="7">
        <f t="shared" si="1530"/>
        <v>0.36477345806051853</v>
      </c>
      <c r="Y568" s="7">
        <f t="shared" si="1530"/>
        <v>0.36477345806051853</v>
      </c>
      <c r="Z568" s="7">
        <f t="shared" si="1530"/>
        <v>0.36477345806051853</v>
      </c>
      <c r="AA568" s="7">
        <f t="shared" si="1530"/>
        <v>0.36477345806051853</v>
      </c>
      <c r="AB568" s="7">
        <f t="shared" si="1530"/>
        <v>0.36477345806051853</v>
      </c>
      <c r="AC568" s="7">
        <f t="shared" si="1530"/>
        <v>8.5105926702384371E-2</v>
      </c>
    </row>
    <row r="569" spans="2:29">
      <c r="B569" t="str">
        <f>Inputs!B24</f>
        <v>Other - IT</v>
      </c>
      <c r="D569" s="7">
        <f>SUM(D383:D384)+SUMIFS(D$395:D$404,$B$395:$B$404,"&lt;=2017")</f>
        <v>4.2148174530153799</v>
      </c>
      <c r="E569" s="7">
        <f t="shared" ref="E569:AC569" si="1531">SUM(E383:E384)+SUMIFS(E$395:E$404,$B$395:$B$404,"&lt;=2017")</f>
        <v>7.3679347335141117</v>
      </c>
      <c r="F569" s="7">
        <f t="shared" si="1531"/>
        <v>10.371805152505738</v>
      </c>
      <c r="G569" s="7">
        <f t="shared" si="1531"/>
        <v>11.964162222068456</v>
      </c>
      <c r="H569" s="10">
        <f t="shared" si="1531"/>
        <v>13.251681767114507</v>
      </c>
      <c r="I569" s="11">
        <f t="shared" si="1531"/>
        <v>22.956434473426739</v>
      </c>
      <c r="J569" s="7">
        <f t="shared" si="1531"/>
        <v>8.1775095945298144</v>
      </c>
      <c r="K569" s="7">
        <f t="shared" si="1531"/>
        <v>5.1736391755381881</v>
      </c>
      <c r="L569" s="7">
        <f t="shared" si="1531"/>
        <v>3.5812821059754691</v>
      </c>
      <c r="M569" s="7">
        <f t="shared" si="1531"/>
        <v>1.8112163186995454</v>
      </c>
      <c r="N569" s="7">
        <f t="shared" si="1531"/>
        <v>0</v>
      </c>
      <c r="O569" s="7">
        <f t="shared" si="1531"/>
        <v>0</v>
      </c>
      <c r="P569" s="7">
        <f t="shared" si="1531"/>
        <v>0</v>
      </c>
      <c r="Q569" s="7">
        <f t="shared" si="1531"/>
        <v>0</v>
      </c>
      <c r="R569" s="7">
        <f t="shared" si="1531"/>
        <v>0</v>
      </c>
      <c r="S569" s="7">
        <f t="shared" si="1531"/>
        <v>0</v>
      </c>
      <c r="T569" s="7">
        <f t="shared" si="1531"/>
        <v>0</v>
      </c>
      <c r="U569" s="7">
        <f t="shared" si="1531"/>
        <v>0</v>
      </c>
      <c r="V569" s="7">
        <f t="shared" si="1531"/>
        <v>0</v>
      </c>
      <c r="W569" s="7">
        <f t="shared" si="1531"/>
        <v>0</v>
      </c>
      <c r="X569" s="7">
        <f t="shared" si="1531"/>
        <v>0</v>
      </c>
      <c r="Y569" s="7">
        <f t="shared" si="1531"/>
        <v>0</v>
      </c>
      <c r="Z569" s="7">
        <f t="shared" si="1531"/>
        <v>0</v>
      </c>
      <c r="AA569" s="7">
        <f t="shared" si="1531"/>
        <v>0</v>
      </c>
      <c r="AB569" s="7">
        <f t="shared" si="1531"/>
        <v>0</v>
      </c>
      <c r="AC569" s="7">
        <f t="shared" si="1531"/>
        <v>0</v>
      </c>
    </row>
    <row r="570" spans="2:29">
      <c r="B570" t="str">
        <f>Inputs!B25</f>
        <v>Other - non IT</v>
      </c>
      <c r="D570" s="7">
        <f>SUM(D428:D429)+SUMIFS(D$440:D$449,$B$440:$B$449,"&lt;=2017")</f>
        <v>0.1810737311563668</v>
      </c>
      <c r="E570" s="7">
        <f t="shared" ref="E570:AC570" si="1532">SUM(E428:E429)+SUMIFS(E$440:E$449,$B$440:$B$449,"&lt;=2017")</f>
        <v>0.25998039788074567</v>
      </c>
      <c r="F570" s="7">
        <f t="shared" si="1532"/>
        <v>0.3387922884413519</v>
      </c>
      <c r="G570" s="7">
        <f t="shared" si="1532"/>
        <v>0.41798582874656631</v>
      </c>
      <c r="H570" s="10">
        <f t="shared" si="1532"/>
        <v>0.44978348475904179</v>
      </c>
      <c r="I570" s="11">
        <f t="shared" si="1532"/>
        <v>0.44056712071034942</v>
      </c>
      <c r="J570" s="7">
        <f t="shared" si="1532"/>
        <v>0.31984198020085325</v>
      </c>
      <c r="K570" s="7">
        <f t="shared" si="1532"/>
        <v>0.24103008964024708</v>
      </c>
      <c r="L570" s="7">
        <f t="shared" si="1532"/>
        <v>0.16183654933503266</v>
      </c>
      <c r="M570" s="7">
        <f t="shared" si="1532"/>
        <v>8.1513864992179344E-2</v>
      </c>
      <c r="N570" s="7">
        <f t="shared" si="1532"/>
        <v>0</v>
      </c>
      <c r="O570" s="7">
        <f t="shared" si="1532"/>
        <v>0</v>
      </c>
      <c r="P570" s="7">
        <f t="shared" si="1532"/>
        <v>0</v>
      </c>
      <c r="Q570" s="7">
        <f t="shared" si="1532"/>
        <v>0</v>
      </c>
      <c r="R570" s="7">
        <f t="shared" si="1532"/>
        <v>0</v>
      </c>
      <c r="S570" s="7">
        <f t="shared" si="1532"/>
        <v>0</v>
      </c>
      <c r="T570" s="7">
        <f t="shared" si="1532"/>
        <v>0</v>
      </c>
      <c r="U570" s="7">
        <f t="shared" si="1532"/>
        <v>0</v>
      </c>
      <c r="V570" s="7">
        <f t="shared" si="1532"/>
        <v>0</v>
      </c>
      <c r="W570" s="7">
        <f t="shared" si="1532"/>
        <v>0</v>
      </c>
      <c r="X570" s="7">
        <f t="shared" si="1532"/>
        <v>0</v>
      </c>
      <c r="Y570" s="7">
        <f t="shared" si="1532"/>
        <v>0</v>
      </c>
      <c r="Z570" s="7">
        <f t="shared" si="1532"/>
        <v>0</v>
      </c>
      <c r="AA570" s="7">
        <f t="shared" si="1532"/>
        <v>0</v>
      </c>
      <c r="AB570" s="7">
        <f t="shared" si="1532"/>
        <v>0</v>
      </c>
      <c r="AC570" s="7">
        <f t="shared" si="1532"/>
        <v>0</v>
      </c>
    </row>
    <row r="571" spans="2:29">
      <c r="B571" t="str">
        <f>Inputs!B26</f>
        <v>Land</v>
      </c>
      <c r="D571" s="7">
        <f>SUM(D473:D474)+SUMIFS(D$485:D$494,$B$485:$B$494,"&lt;=2017")</f>
        <v>0</v>
      </c>
      <c r="E571" s="7">
        <f t="shared" ref="E571:AC571" si="1533">SUM(E473:E474)+SUMIFS(E$485:E$494,$B$485:$B$494,"&lt;=2017")</f>
        <v>0</v>
      </c>
      <c r="F571" s="7">
        <f t="shared" si="1533"/>
        <v>0</v>
      </c>
      <c r="G571" s="7">
        <f t="shared" si="1533"/>
        <v>0</v>
      </c>
      <c r="H571" s="10">
        <f t="shared" si="1533"/>
        <v>0</v>
      </c>
      <c r="I571" s="11">
        <f t="shared" si="1533"/>
        <v>0</v>
      </c>
      <c r="J571" s="7">
        <f t="shared" si="1533"/>
        <v>0</v>
      </c>
      <c r="K571" s="7">
        <f t="shared" si="1533"/>
        <v>0</v>
      </c>
      <c r="L571" s="7">
        <f t="shared" si="1533"/>
        <v>0</v>
      </c>
      <c r="M571" s="7">
        <f t="shared" si="1533"/>
        <v>0</v>
      </c>
      <c r="N571" s="7">
        <f t="shared" si="1533"/>
        <v>0</v>
      </c>
      <c r="O571" s="7">
        <f t="shared" si="1533"/>
        <v>0</v>
      </c>
      <c r="P571" s="7">
        <f t="shared" si="1533"/>
        <v>0</v>
      </c>
      <c r="Q571" s="7">
        <f t="shared" si="1533"/>
        <v>0</v>
      </c>
      <c r="R571" s="7">
        <f t="shared" si="1533"/>
        <v>0</v>
      </c>
      <c r="S571" s="7">
        <f t="shared" si="1533"/>
        <v>0</v>
      </c>
      <c r="T571" s="7">
        <f t="shared" si="1533"/>
        <v>0</v>
      </c>
      <c r="U571" s="7">
        <f t="shared" si="1533"/>
        <v>0</v>
      </c>
      <c r="V571" s="7">
        <f t="shared" si="1533"/>
        <v>0</v>
      </c>
      <c r="W571" s="7">
        <f t="shared" si="1533"/>
        <v>0</v>
      </c>
      <c r="X571" s="7">
        <f t="shared" si="1533"/>
        <v>0</v>
      </c>
      <c r="Y571" s="7">
        <f t="shared" si="1533"/>
        <v>0</v>
      </c>
      <c r="Z571" s="7">
        <f t="shared" si="1533"/>
        <v>0</v>
      </c>
      <c r="AA571" s="7">
        <f t="shared" si="1533"/>
        <v>0</v>
      </c>
      <c r="AB571" s="7">
        <f t="shared" si="1533"/>
        <v>0</v>
      </c>
      <c r="AC571" s="7">
        <f t="shared" si="1533"/>
        <v>0</v>
      </c>
    </row>
    <row r="572" spans="2:29">
      <c r="B572" t="s">
        <v>67</v>
      </c>
      <c r="D572" s="7">
        <f>SUM(D519:D520)+SUMIFS(D$531:D$540,$B$531:$B$540,"&lt;=2017")</f>
        <v>0</v>
      </c>
      <c r="E572" s="7">
        <f t="shared" ref="E572:AC572" si="1534">SUM(E519:E520)+SUMIFS(E$531:E$540,$B$531:$B$540,"&lt;=2017")</f>
        <v>0</v>
      </c>
      <c r="F572" s="7">
        <f t="shared" si="1534"/>
        <v>0</v>
      </c>
      <c r="G572" s="7">
        <f t="shared" si="1534"/>
        <v>0</v>
      </c>
      <c r="H572" s="10">
        <f t="shared" si="1534"/>
        <v>0</v>
      </c>
      <c r="I572" s="11">
        <f t="shared" si="1534"/>
        <v>0</v>
      </c>
      <c r="J572" s="7">
        <f t="shared" si="1534"/>
        <v>0</v>
      </c>
      <c r="K572" s="7">
        <f t="shared" si="1534"/>
        <v>0</v>
      </c>
      <c r="L572" s="7">
        <f t="shared" si="1534"/>
        <v>0</v>
      </c>
      <c r="M572" s="7">
        <f t="shared" si="1534"/>
        <v>0</v>
      </c>
      <c r="N572" s="7">
        <f t="shared" si="1534"/>
        <v>0</v>
      </c>
      <c r="O572" s="7">
        <f t="shared" si="1534"/>
        <v>0</v>
      </c>
      <c r="P572" s="7">
        <f t="shared" si="1534"/>
        <v>0</v>
      </c>
      <c r="Q572" s="7">
        <f t="shared" si="1534"/>
        <v>0</v>
      </c>
      <c r="R572" s="7">
        <f t="shared" si="1534"/>
        <v>0</v>
      </c>
      <c r="S572" s="7">
        <f t="shared" si="1534"/>
        <v>0</v>
      </c>
      <c r="T572" s="7">
        <f t="shared" si="1534"/>
        <v>0</v>
      </c>
      <c r="U572" s="7">
        <f t="shared" si="1534"/>
        <v>0</v>
      </c>
      <c r="V572" s="7">
        <f t="shared" si="1534"/>
        <v>0</v>
      </c>
      <c r="W572" s="7">
        <f t="shared" si="1534"/>
        <v>0</v>
      </c>
      <c r="X572" s="7">
        <f t="shared" si="1534"/>
        <v>0</v>
      </c>
      <c r="Y572" s="7">
        <f t="shared" si="1534"/>
        <v>0</v>
      </c>
      <c r="Z572" s="7">
        <f t="shared" si="1534"/>
        <v>0</v>
      </c>
      <c r="AA572" s="7">
        <f t="shared" si="1534"/>
        <v>0</v>
      </c>
      <c r="AB572" s="7">
        <f t="shared" si="1534"/>
        <v>0</v>
      </c>
      <c r="AC572" s="7">
        <f t="shared" si="1534"/>
        <v>0</v>
      </c>
    </row>
    <row r="573" spans="2:29">
      <c r="B573" t="s">
        <v>53</v>
      </c>
      <c r="D573" s="8">
        <f>SUM(D561:D572)</f>
        <v>47.520364017280066</v>
      </c>
      <c r="E573" s="8">
        <f t="shared" ref="E573:AC573" si="1535">SUM(E561:E572)</f>
        <v>52.601408319957578</v>
      </c>
      <c r="F573" s="8">
        <f t="shared" si="1535"/>
        <v>57.571546099674265</v>
      </c>
      <c r="G573" s="8">
        <f t="shared" si="1535"/>
        <v>61.209388205655515</v>
      </c>
      <c r="H573" s="13">
        <f t="shared" si="1535"/>
        <v>64.278632731102988</v>
      </c>
      <c r="I573" s="22">
        <f t="shared" si="1535"/>
        <v>75.058840438030742</v>
      </c>
      <c r="J573" s="8">
        <f t="shared" si="1535"/>
        <v>60.159190418624327</v>
      </c>
      <c r="K573" s="8">
        <f t="shared" si="1535"/>
        <v>57.076508109072094</v>
      </c>
      <c r="L573" s="8">
        <f t="shared" si="1535"/>
        <v>55.404957499204158</v>
      </c>
      <c r="M573" s="8">
        <f t="shared" si="1535"/>
        <v>53.55456902758538</v>
      </c>
      <c r="N573" s="8">
        <f t="shared" si="1535"/>
        <v>51.661838843893655</v>
      </c>
      <c r="O573" s="8">
        <f t="shared" si="1535"/>
        <v>46.058595667990438</v>
      </c>
      <c r="P573" s="8">
        <f t="shared" si="1535"/>
        <v>44.653807199492867</v>
      </c>
      <c r="Q573" s="8">
        <f t="shared" si="1535"/>
        <v>44.653807199492867</v>
      </c>
      <c r="R573" s="8">
        <f t="shared" si="1535"/>
        <v>44.653807199492867</v>
      </c>
      <c r="S573" s="8">
        <f t="shared" si="1535"/>
        <v>44.653807199492867</v>
      </c>
      <c r="T573" s="8">
        <f t="shared" si="1535"/>
        <v>44.585052446391934</v>
      </c>
      <c r="U573" s="8">
        <f t="shared" si="1535"/>
        <v>44.519181795267414</v>
      </c>
      <c r="V573" s="8">
        <f t="shared" si="1535"/>
        <v>44.451763974449889</v>
      </c>
      <c r="W573" s="8">
        <f t="shared" si="1535"/>
        <v>44.390763868081294</v>
      </c>
      <c r="X573" s="8">
        <f t="shared" si="1535"/>
        <v>44.326270059271479</v>
      </c>
      <c r="Y573" s="8">
        <f t="shared" si="1535"/>
        <v>43.801851097807827</v>
      </c>
      <c r="Z573" s="8">
        <f t="shared" si="1535"/>
        <v>43.249721649106519</v>
      </c>
      <c r="AA573" s="8">
        <f t="shared" si="1535"/>
        <v>42.726384200666935</v>
      </c>
      <c r="AB573" s="8">
        <f t="shared" si="1535"/>
        <v>41.079260331390444</v>
      </c>
      <c r="AC573" s="8">
        <f t="shared" si="1535"/>
        <v>39.354878707531256</v>
      </c>
    </row>
    <row r="576" spans="2:29">
      <c r="B576" t="s">
        <v>74</v>
      </c>
    </row>
    <row r="577" spans="2:30">
      <c r="B577" t="str">
        <f>Inputs!B16</f>
        <v>Transmission Pipelines</v>
      </c>
      <c r="D577" s="8">
        <f>D561*Inputs!$I$5</f>
        <v>2.2832030177667626</v>
      </c>
      <c r="E577" s="8">
        <f>E561*Inputs!$I$5</f>
        <v>2.2832030177667626</v>
      </c>
      <c r="F577" s="8">
        <f>F561*Inputs!$I$5</f>
        <v>2.3404473071062322</v>
      </c>
      <c r="G577" s="8">
        <f>G561*Inputs!$I$5</f>
        <v>2.3404473071062322</v>
      </c>
      <c r="H577" s="13">
        <f>H561*Inputs!$I$5</f>
        <v>2.3404473071062322</v>
      </c>
      <c r="I577" s="22">
        <f>I561*Inputs!$I$5</f>
        <v>2.3259684937117324</v>
      </c>
      <c r="J577" s="8">
        <f>J561*Inputs!$I$5</f>
        <v>2.3259684937117324</v>
      </c>
      <c r="K577" s="8">
        <f>K561*Inputs!$I$5</f>
        <v>2.3259684937117324</v>
      </c>
      <c r="L577" s="8">
        <f>L561*Inputs!$I$5</f>
        <v>2.3259684937117324</v>
      </c>
      <c r="M577" s="8">
        <f>M561*Inputs!$I$5</f>
        <v>2.3259684937117324</v>
      </c>
      <c r="N577" s="8">
        <f>N561*Inputs!$I$5</f>
        <v>2.3259684937117324</v>
      </c>
      <c r="O577" s="8">
        <f>O561*Inputs!$I$5</f>
        <v>2.3259684937117324</v>
      </c>
      <c r="P577" s="8">
        <f>P561*Inputs!$I$5</f>
        <v>2.3259684937117324</v>
      </c>
      <c r="Q577" s="8">
        <f>Q561*Inputs!$I$5</f>
        <v>2.3259684937117324</v>
      </c>
      <c r="R577" s="8">
        <f>R561*Inputs!$I$5</f>
        <v>2.3259684937117324</v>
      </c>
      <c r="S577" s="8">
        <f>S561*Inputs!$I$5</f>
        <v>2.3259684937117324</v>
      </c>
      <c r="T577" s="8">
        <f>T561*Inputs!$I$5</f>
        <v>2.3259684937117324</v>
      </c>
      <c r="U577" s="8">
        <f>U561*Inputs!$I$5</f>
        <v>2.3259684937117324</v>
      </c>
      <c r="V577" s="8">
        <f>V561*Inputs!$I$5</f>
        <v>2.3259684937117324</v>
      </c>
      <c r="W577" s="8">
        <f>W561*Inputs!$I$5</f>
        <v>2.3259684937117324</v>
      </c>
      <c r="X577" s="8">
        <f>X561*Inputs!$I$5</f>
        <v>2.3259684937117324</v>
      </c>
      <c r="Y577" s="8">
        <f>Y561*Inputs!$I$5</f>
        <v>2.3259684937117324</v>
      </c>
      <c r="Z577" s="8">
        <f>Z561*Inputs!$I$5</f>
        <v>2.3259684937117324</v>
      </c>
      <c r="AA577" s="8">
        <f>AA561*Inputs!$I$5</f>
        <v>2.3259684937117324</v>
      </c>
      <c r="AB577" s="8">
        <f>AB561*Inputs!$I$5</f>
        <v>1.0866770756442592</v>
      </c>
      <c r="AC577" s="8">
        <f>AC561*Inputs!$I$5</f>
        <v>5.7244289339469255E-2</v>
      </c>
      <c r="AD577" s="8">
        <f>AD561*Inputs!$I$5</f>
        <v>0</v>
      </c>
    </row>
    <row r="578" spans="2:30">
      <c r="B578" t="str">
        <f>Inputs!B17</f>
        <v>Distribution Pipelines</v>
      </c>
      <c r="D578" s="8">
        <f>D562*Inputs!$I$5</f>
        <v>20.361132500080199</v>
      </c>
      <c r="E578" s="8">
        <f>E562*Inputs!$I$5</f>
        <v>21.274189820322547</v>
      </c>
      <c r="F578" s="8">
        <f>F562*Inputs!$I$5</f>
        <v>22.098784910097013</v>
      </c>
      <c r="G578" s="8">
        <f>G562*Inputs!$I$5</f>
        <v>23.033833994686958</v>
      </c>
      <c r="H578" s="13">
        <f>H562*Inputs!$I$5</f>
        <v>23.821004256324965</v>
      </c>
      <c r="I578" s="22">
        <f>I562*Inputs!$I$5</f>
        <v>24.601847529151687</v>
      </c>
      <c r="J578" s="8">
        <f>J562*Inputs!$I$5</f>
        <v>24.601847529151687</v>
      </c>
      <c r="K578" s="8">
        <f>K562*Inputs!$I$5</f>
        <v>24.601847529151687</v>
      </c>
      <c r="L578" s="8">
        <f>L562*Inputs!$I$5</f>
        <v>24.601847529151687</v>
      </c>
      <c r="M578" s="8">
        <f>M562*Inputs!$I$5</f>
        <v>24.601847529151687</v>
      </c>
      <c r="N578" s="8">
        <f>N562*Inputs!$I$5</f>
        <v>24.601847529151687</v>
      </c>
      <c r="O578" s="8">
        <f>O562*Inputs!$I$5</f>
        <v>24.601847529151687</v>
      </c>
      <c r="P578" s="8">
        <f>P562*Inputs!$I$5</f>
        <v>24.601847529151687</v>
      </c>
      <c r="Q578" s="8">
        <f>Q562*Inputs!$I$5</f>
        <v>24.601847529151687</v>
      </c>
      <c r="R578" s="8">
        <f>R562*Inputs!$I$5</f>
        <v>24.601847529151687</v>
      </c>
      <c r="S578" s="8">
        <f>S562*Inputs!$I$5</f>
        <v>24.601847529151687</v>
      </c>
      <c r="T578" s="8">
        <f>T562*Inputs!$I$5</f>
        <v>24.601847529151687</v>
      </c>
      <c r="U578" s="8">
        <f>U562*Inputs!$I$5</f>
        <v>24.601847529151687</v>
      </c>
      <c r="V578" s="8">
        <f>V562*Inputs!$I$5</f>
        <v>24.601847529151687</v>
      </c>
      <c r="W578" s="8">
        <f>W562*Inputs!$I$5</f>
        <v>24.601847529151687</v>
      </c>
      <c r="X578" s="8">
        <f>X562*Inputs!$I$5</f>
        <v>24.601847529151687</v>
      </c>
      <c r="Y578" s="8">
        <f>Y562*Inputs!$I$5</f>
        <v>24.601847529151687</v>
      </c>
      <c r="Z578" s="8">
        <f>Z562*Inputs!$I$5</f>
        <v>24.601847529151687</v>
      </c>
      <c r="AA578" s="8">
        <f>AA562*Inputs!$I$5</f>
        <v>24.601847529151687</v>
      </c>
      <c r="AB578" s="8">
        <f>AB562*Inputs!$I$5</f>
        <v>24.601847529151687</v>
      </c>
      <c r="AC578" s="8">
        <f>AC562*Inputs!$I$5</f>
        <v>24.601847529151687</v>
      </c>
      <c r="AD578" s="8">
        <f>AD562*Inputs!$I$5</f>
        <v>0</v>
      </c>
    </row>
    <row r="579" spans="2:30">
      <c r="B579" t="str">
        <f>Inputs!B18</f>
        <v>Service Pipes</v>
      </c>
      <c r="D579" s="8">
        <f>D563*Inputs!$I$5</f>
        <v>13.715634277308091</v>
      </c>
      <c r="E579" s="8">
        <f>E563*Inputs!$I$5</f>
        <v>14.094491006445928</v>
      </c>
      <c r="F579" s="8">
        <f>F563*Inputs!$I$5</f>
        <v>14.477809915642707</v>
      </c>
      <c r="G579" s="8">
        <f>G563*Inputs!$I$5</f>
        <v>14.876483359469603</v>
      </c>
      <c r="H579" s="13">
        <f>H563*Inputs!$I$5</f>
        <v>15.265452337474565</v>
      </c>
      <c r="I579" s="22">
        <f>I563*Inputs!$I$5</f>
        <v>15.801406495497943</v>
      </c>
      <c r="J579" s="8">
        <f>J563*Inputs!$I$5</f>
        <v>15.801406495497943</v>
      </c>
      <c r="K579" s="8">
        <f>K563*Inputs!$I$5</f>
        <v>15.801406495497943</v>
      </c>
      <c r="L579" s="8">
        <f>L563*Inputs!$I$5</f>
        <v>15.801406495497943</v>
      </c>
      <c r="M579" s="8">
        <f>M563*Inputs!$I$5</f>
        <v>15.801406495497943</v>
      </c>
      <c r="N579" s="8">
        <f>N563*Inputs!$I$5</f>
        <v>15.801406495497943</v>
      </c>
      <c r="O579" s="8">
        <f>O563*Inputs!$I$5</f>
        <v>15.801406495497943</v>
      </c>
      <c r="P579" s="8">
        <f>P563*Inputs!$I$5</f>
        <v>15.801406495497943</v>
      </c>
      <c r="Q579" s="8">
        <f>Q563*Inputs!$I$5</f>
        <v>15.801406495497943</v>
      </c>
      <c r="R579" s="8">
        <f>R563*Inputs!$I$5</f>
        <v>15.801406495497943</v>
      </c>
      <c r="S579" s="8">
        <f>S563*Inputs!$I$5</f>
        <v>15.801406495497943</v>
      </c>
      <c r="T579" s="8">
        <f>T563*Inputs!$I$5</f>
        <v>15.801406495497943</v>
      </c>
      <c r="U579" s="8">
        <f>U563*Inputs!$I$5</f>
        <v>15.801406495497943</v>
      </c>
      <c r="V579" s="8">
        <f>V563*Inputs!$I$5</f>
        <v>15.801406495497943</v>
      </c>
      <c r="W579" s="8">
        <f>W563*Inputs!$I$5</f>
        <v>15.801406495497943</v>
      </c>
      <c r="X579" s="8">
        <f>X563*Inputs!$I$5</f>
        <v>15.801406495497943</v>
      </c>
      <c r="Y579" s="8">
        <f>Y563*Inputs!$I$5</f>
        <v>15.801406495497943</v>
      </c>
      <c r="Z579" s="8">
        <f>Z563*Inputs!$I$5</f>
        <v>15.801406495497943</v>
      </c>
      <c r="AA579" s="8">
        <f>AA563*Inputs!$I$5</f>
        <v>15.801406495497943</v>
      </c>
      <c r="AB579" s="8">
        <f>AB563*Inputs!$I$5</f>
        <v>15.801406495497943</v>
      </c>
      <c r="AC579" s="8">
        <f>AC563*Inputs!$I$5</f>
        <v>15.801406495497943</v>
      </c>
      <c r="AD579" s="8">
        <f>AD563*Inputs!$I$5</f>
        <v>0</v>
      </c>
    </row>
    <row r="580" spans="2:30">
      <c r="B580" t="str">
        <f>Inputs!B19</f>
        <v>Cathodic Protection</v>
      </c>
      <c r="D580" s="8">
        <f>D564*Inputs!$I$5</f>
        <v>0.7021673149139368</v>
      </c>
      <c r="E580" s="8">
        <f>E564*Inputs!$I$5</f>
        <v>0.70837293428977488</v>
      </c>
      <c r="F580" s="8">
        <f>F564*Inputs!$I$5</f>
        <v>0.71438852684869258</v>
      </c>
      <c r="G580" s="8">
        <f>G564*Inputs!$I$5</f>
        <v>0.72056518682308379</v>
      </c>
      <c r="H580" s="13">
        <f>H564*Inputs!$I$5</f>
        <v>0.72641659397010971</v>
      </c>
      <c r="I580" s="22">
        <f>I564*Inputs!$I$5</f>
        <v>0.70923578516499186</v>
      </c>
      <c r="J580" s="8">
        <f>J564*Inputs!$I$5</f>
        <v>0.70923578516499186</v>
      </c>
      <c r="K580" s="8">
        <f>K564*Inputs!$I$5</f>
        <v>0.70923578516499186</v>
      </c>
      <c r="L580" s="8">
        <f>L564*Inputs!$I$5</f>
        <v>0.70923578516499186</v>
      </c>
      <c r="M580" s="8">
        <f>M564*Inputs!$I$5</f>
        <v>0.70923578516499186</v>
      </c>
      <c r="N580" s="8">
        <f>N564*Inputs!$I$5</f>
        <v>0.70923578516499186</v>
      </c>
      <c r="O580" s="8">
        <f>O564*Inputs!$I$5</f>
        <v>0.70923578516499186</v>
      </c>
      <c r="P580" s="8">
        <f>P564*Inputs!$I$5</f>
        <v>0.70923578516499186</v>
      </c>
      <c r="Q580" s="8">
        <f>Q564*Inputs!$I$5</f>
        <v>0.70923578516499186</v>
      </c>
      <c r="R580" s="8">
        <f>R564*Inputs!$I$5</f>
        <v>0.70923578516499186</v>
      </c>
      <c r="S580" s="8">
        <f>S564*Inputs!$I$5</f>
        <v>0.70923578516499186</v>
      </c>
      <c r="T580" s="8">
        <f>T564*Inputs!$I$5</f>
        <v>0.70923578516499186</v>
      </c>
      <c r="U580" s="8">
        <f>U564*Inputs!$I$5</f>
        <v>0.70923578516499186</v>
      </c>
      <c r="V580" s="8">
        <f>V564*Inputs!$I$5</f>
        <v>0.70923578516499186</v>
      </c>
      <c r="W580" s="8">
        <f>W564*Inputs!$I$5</f>
        <v>0.70923578516499186</v>
      </c>
      <c r="X580" s="8">
        <f>X564*Inputs!$I$5</f>
        <v>0.70923578516499186</v>
      </c>
      <c r="Y580" s="8">
        <f>Y564*Inputs!$I$5</f>
        <v>0.70923578516499186</v>
      </c>
      <c r="Z580" s="8">
        <f>Z564*Inputs!$I$5</f>
        <v>0.70923578516499186</v>
      </c>
      <c r="AA580" s="8">
        <f>AA564*Inputs!$I$5</f>
        <v>0.70923578516499186</v>
      </c>
      <c r="AB580" s="8">
        <f>AB564*Inputs!$I$5</f>
        <v>0.70923578516499186</v>
      </c>
      <c r="AC580" s="8">
        <f>AC564*Inputs!$I$5</f>
        <v>0.70923578516499186</v>
      </c>
      <c r="AD580" s="8">
        <f>AD564*Inputs!$I$5</f>
        <v>0</v>
      </c>
    </row>
    <row r="581" spans="2:30">
      <c r="B581" t="str">
        <f>Inputs!B20</f>
        <v>Supply Regulators/Valve Stations</v>
      </c>
      <c r="D581" s="8">
        <f>D565*Inputs!$I$5</f>
        <v>1.2439518302601336</v>
      </c>
      <c r="E581" s="8">
        <f>E565*Inputs!$I$5</f>
        <v>1.3224816856859496</v>
      </c>
      <c r="F581" s="8">
        <f>F565*Inputs!$I$5</f>
        <v>1.4428751145863064</v>
      </c>
      <c r="G581" s="8">
        <f>G565*Inputs!$I$5</f>
        <v>1.6108282630494646</v>
      </c>
      <c r="H581" s="13">
        <f>H565*Inputs!$I$5</f>
        <v>1.713953546877822</v>
      </c>
      <c r="I581" s="22">
        <f>I565*Inputs!$I$5</f>
        <v>1.8774917748206523</v>
      </c>
      <c r="J581" s="8">
        <f>J565*Inputs!$I$5</f>
        <v>1.8774917748206523</v>
      </c>
      <c r="K581" s="8">
        <f>K565*Inputs!$I$5</f>
        <v>1.8774917748206523</v>
      </c>
      <c r="L581" s="8">
        <f>L565*Inputs!$I$5</f>
        <v>1.8774917748206523</v>
      </c>
      <c r="M581" s="8">
        <f>M565*Inputs!$I$5</f>
        <v>1.8774917748206523</v>
      </c>
      <c r="N581" s="8">
        <f>N565*Inputs!$I$5</f>
        <v>1.8774917748206523</v>
      </c>
      <c r="O581" s="8">
        <f>O565*Inputs!$I$5</f>
        <v>1.8774917748206523</v>
      </c>
      <c r="P581" s="8">
        <f>P565*Inputs!$I$5</f>
        <v>1.8774917748206523</v>
      </c>
      <c r="Q581" s="8">
        <f>Q565*Inputs!$I$5</f>
        <v>1.8774917748206523</v>
      </c>
      <c r="R581" s="8">
        <f>R565*Inputs!$I$5</f>
        <v>1.8774917748206523</v>
      </c>
      <c r="S581" s="8">
        <f>S565*Inputs!$I$5</f>
        <v>1.8774917748206523</v>
      </c>
      <c r="T581" s="8">
        <f>T565*Inputs!$I$5</f>
        <v>1.8774917748206523</v>
      </c>
      <c r="U581" s="8">
        <f>U565*Inputs!$I$5</f>
        <v>1.8774917748206523</v>
      </c>
      <c r="V581" s="8">
        <f>V565*Inputs!$I$5</f>
        <v>1.8774917748206523</v>
      </c>
      <c r="W581" s="8">
        <f>W565*Inputs!$I$5</f>
        <v>1.8774917748206523</v>
      </c>
      <c r="X581" s="8">
        <f>X565*Inputs!$I$5</f>
        <v>1.8774917748206523</v>
      </c>
      <c r="Y581" s="8">
        <f>Y565*Inputs!$I$5</f>
        <v>1.8774917748206523</v>
      </c>
      <c r="Z581" s="8">
        <f>Z565*Inputs!$I$5</f>
        <v>1.8774917748206523</v>
      </c>
      <c r="AA581" s="8">
        <f>AA565*Inputs!$I$5</f>
        <v>1.8774917748206523</v>
      </c>
      <c r="AB581" s="8">
        <f>AB565*Inputs!$I$5</f>
        <v>1.8774917748206523</v>
      </c>
      <c r="AC581" s="8">
        <f>AC565*Inputs!$I$5</f>
        <v>1.8774917748206523</v>
      </c>
      <c r="AD581" s="8">
        <f>AD565*Inputs!$I$5</f>
        <v>0</v>
      </c>
    </row>
    <row r="582" spans="2:30">
      <c r="B582" t="str">
        <f>Inputs!B21</f>
        <v>Meters</v>
      </c>
      <c r="D582" s="8">
        <f>D566*Inputs!$I$5</f>
        <v>8.1862802852272125</v>
      </c>
      <c r="E582" s="8">
        <f>E566*Inputs!$I$5</f>
        <v>8.7611443572124088</v>
      </c>
      <c r="F582" s="8">
        <f>F566*Inputs!$I$5</f>
        <v>9.3663844542857948</v>
      </c>
      <c r="G582" s="8">
        <f>G566*Inputs!$I$5</f>
        <v>9.9400629799299889</v>
      </c>
      <c r="H582" s="13">
        <f>H566*Inputs!$I$5</f>
        <v>10.506336204135554</v>
      </c>
      <c r="I582" s="22">
        <f>I566*Inputs!$I$5</f>
        <v>10.265298988812718</v>
      </c>
      <c r="J582" s="8">
        <f>J566*Inputs!$I$5</f>
        <v>10.265298988812718</v>
      </c>
      <c r="K582" s="8">
        <f>K566*Inputs!$I$5</f>
        <v>10.265298988812718</v>
      </c>
      <c r="L582" s="8">
        <f>L566*Inputs!$I$5</f>
        <v>10.265298988812718</v>
      </c>
      <c r="M582" s="8">
        <f>M566*Inputs!$I$5</f>
        <v>10.265298988812718</v>
      </c>
      <c r="N582" s="8">
        <f>N566*Inputs!$I$5</f>
        <v>10.265298988812718</v>
      </c>
      <c r="O582" s="8">
        <f>O566*Inputs!$I$5</f>
        <v>4.3869254887642883</v>
      </c>
      <c r="P582" s="8">
        <f>P566*Inputs!$I$5</f>
        <v>2.8743077189724326</v>
      </c>
      <c r="Q582" s="8">
        <f>Q566*Inputs!$I$5</f>
        <v>2.8743077189724326</v>
      </c>
      <c r="R582" s="8">
        <f>R566*Inputs!$I$5</f>
        <v>2.8743077189724326</v>
      </c>
      <c r="S582" s="8">
        <f>S566*Inputs!$I$5</f>
        <v>2.8743077189724326</v>
      </c>
      <c r="T582" s="8">
        <f>T566*Inputs!$I$5</f>
        <v>2.8743077189724326</v>
      </c>
      <c r="U582" s="8">
        <f>U566*Inputs!$I$5</f>
        <v>2.8743077189724326</v>
      </c>
      <c r="V582" s="8">
        <f>V566*Inputs!$I$5</f>
        <v>2.8743077189724326</v>
      </c>
      <c r="W582" s="8">
        <f>W566*Inputs!$I$5</f>
        <v>2.8743077189724326</v>
      </c>
      <c r="X582" s="8">
        <f>X566*Inputs!$I$5</f>
        <v>2.8743077189724326</v>
      </c>
      <c r="Y582" s="8">
        <f>Y566*Inputs!$I$5</f>
        <v>2.2994436469872315</v>
      </c>
      <c r="Z582" s="8">
        <f>Z566*Inputs!$I$5</f>
        <v>1.6942035499138519</v>
      </c>
      <c r="AA582" s="8">
        <f>AA566*Inputs!$I$5</f>
        <v>1.1205250242696618</v>
      </c>
      <c r="AB582" s="8">
        <f>AB566*Inputs!$I$5</f>
        <v>0.5542518000640928</v>
      </c>
      <c r="AC582" s="8">
        <f>AC566*Inputs!$I$5</f>
        <v>0</v>
      </c>
      <c r="AD582" s="8">
        <f>AD566*Inputs!$I$5</f>
        <v>0</v>
      </c>
    </row>
    <row r="583" spans="2:30">
      <c r="B583" t="str">
        <f>Inputs!B22</f>
        <v>SCADA and remote control</v>
      </c>
      <c r="D583" s="8">
        <f>D567*Inputs!$I$5</f>
        <v>0.3111473110036832</v>
      </c>
      <c r="E583" s="8">
        <f>E567*Inputs!$I$5</f>
        <v>0.38651574776962899</v>
      </c>
      <c r="F583" s="8">
        <f>F567*Inputs!$I$5</f>
        <v>0.45872265391214184</v>
      </c>
      <c r="G583" s="8">
        <f>G567*Inputs!$I$5</f>
        <v>0.53262555569006731</v>
      </c>
      <c r="H583" s="13">
        <f>H567*Inputs!$I$5</f>
        <v>0.59949340776145565</v>
      </c>
      <c r="I583" s="22">
        <f>I567*Inputs!$I$5</f>
        <v>0.65020336981568405</v>
      </c>
      <c r="J583" s="8">
        <f>J567*Inputs!$I$5</f>
        <v>0.65020336981568405</v>
      </c>
      <c r="K583" s="8">
        <f>K567*Inputs!$I$5</f>
        <v>0.65020336981568405</v>
      </c>
      <c r="L583" s="8">
        <f>L567*Inputs!$I$5</f>
        <v>0.65020336981568405</v>
      </c>
      <c r="M583" s="8">
        <f>M567*Inputs!$I$5</f>
        <v>0.65020336981568405</v>
      </c>
      <c r="N583" s="8">
        <f>N567*Inputs!$I$5</f>
        <v>0.65020336981568405</v>
      </c>
      <c r="O583" s="8">
        <f>O567*Inputs!$I$5</f>
        <v>0.38634437042713088</v>
      </c>
      <c r="P583" s="8">
        <f>P567*Inputs!$I$5</f>
        <v>0.35904371883987463</v>
      </c>
      <c r="Q583" s="8">
        <f>Q567*Inputs!$I$5</f>
        <v>0.35904371883987463</v>
      </c>
      <c r="R583" s="8">
        <f>R567*Inputs!$I$5</f>
        <v>0.35904371883987463</v>
      </c>
      <c r="S583" s="8">
        <f>S567*Inputs!$I$5</f>
        <v>0.35904371883987463</v>
      </c>
      <c r="T583" s="8">
        <f>T567*Inputs!$I$5</f>
        <v>0.28367528207392911</v>
      </c>
      <c r="U583" s="8">
        <f>U567*Inputs!$I$5</f>
        <v>0.21146837593141576</v>
      </c>
      <c r="V583" s="8">
        <f>V567*Inputs!$I$5</f>
        <v>0.13756547415349021</v>
      </c>
      <c r="W583" s="8">
        <f>W567*Inputs!$I$5</f>
        <v>7.0697622082101924E-2</v>
      </c>
      <c r="X583" s="8">
        <f>X567*Inputs!$I$5</f>
        <v>3.6510540749697035E-16</v>
      </c>
      <c r="Y583" s="8">
        <f>Y567*Inputs!$I$5</f>
        <v>0</v>
      </c>
      <c r="Z583" s="8">
        <f>Z567*Inputs!$I$5</f>
        <v>0</v>
      </c>
      <c r="AA583" s="8">
        <f>AA567*Inputs!$I$5</f>
        <v>0</v>
      </c>
      <c r="AB583" s="8">
        <f>AB567*Inputs!$I$5</f>
        <v>0</v>
      </c>
      <c r="AC583" s="8">
        <f>AC567*Inputs!$I$5</f>
        <v>0</v>
      </c>
      <c r="AD583" s="8">
        <f>AD567*Inputs!$I$5</f>
        <v>0</v>
      </c>
    </row>
    <row r="584" spans="2:30">
      <c r="B584" t="str">
        <f>Inputs!B23</f>
        <v>Buildings</v>
      </c>
      <c r="D584" s="8">
        <f>D568*Inputs!$I$5</f>
        <v>0.46920218029419836</v>
      </c>
      <c r="E584" s="8">
        <f>E568*Inputs!$I$5</f>
        <v>0.46920218029419836</v>
      </c>
      <c r="F584" s="8">
        <f>F568*Inputs!$I$5</f>
        <v>0.46920218029419836</v>
      </c>
      <c r="G584" s="8">
        <f>G568*Inputs!$I$5</f>
        <v>0.46920218029419836</v>
      </c>
      <c r="H584" s="13">
        <f>H568*Inputs!$I$5</f>
        <v>0.46920218029419836</v>
      </c>
      <c r="I584" s="22">
        <f>I568*Inputs!$I$5</f>
        <v>0.39986188689199131</v>
      </c>
      <c r="J584" s="8">
        <f>J568*Inputs!$I$5</f>
        <v>0.39986188689199131</v>
      </c>
      <c r="K584" s="8">
        <f>K568*Inputs!$I$5</f>
        <v>0.39986188689199131</v>
      </c>
      <c r="L584" s="8">
        <f>L568*Inputs!$I$5</f>
        <v>0.39986188689199131</v>
      </c>
      <c r="M584" s="8">
        <f>M568*Inputs!$I$5</f>
        <v>0.39986188689199131</v>
      </c>
      <c r="N584" s="8">
        <f>N568*Inputs!$I$5</f>
        <v>0.39986188689199131</v>
      </c>
      <c r="O584" s="8">
        <f>O568*Inputs!$I$5</f>
        <v>0.39986188689199131</v>
      </c>
      <c r="P584" s="8">
        <f>P568*Inputs!$I$5</f>
        <v>0.39986188689199131</v>
      </c>
      <c r="Q584" s="8">
        <f>Q568*Inputs!$I$5</f>
        <v>0.39986188689199131</v>
      </c>
      <c r="R584" s="8">
        <f>R568*Inputs!$I$5</f>
        <v>0.39986188689199131</v>
      </c>
      <c r="S584" s="8">
        <f>S568*Inputs!$I$5</f>
        <v>0.39986188689199131</v>
      </c>
      <c r="T584" s="8">
        <f>T568*Inputs!$I$5</f>
        <v>0.39986188689199131</v>
      </c>
      <c r="U584" s="8">
        <f>U568*Inputs!$I$5</f>
        <v>0.39986188689199131</v>
      </c>
      <c r="V584" s="8">
        <f>V568*Inputs!$I$5</f>
        <v>0.39986188689199131</v>
      </c>
      <c r="W584" s="8">
        <f>W568*Inputs!$I$5</f>
        <v>0.39986188689199131</v>
      </c>
      <c r="X584" s="8">
        <f>X568*Inputs!$I$5</f>
        <v>0.39986188689199131</v>
      </c>
      <c r="Y584" s="8">
        <f>Y568*Inputs!$I$5</f>
        <v>0.39986188689199131</v>
      </c>
      <c r="Z584" s="8">
        <f>Z568*Inputs!$I$5</f>
        <v>0.39986188689199131</v>
      </c>
      <c r="AA584" s="8">
        <f>AA568*Inputs!$I$5</f>
        <v>0.39986188689199131</v>
      </c>
      <c r="AB584" s="8">
        <f>AB568*Inputs!$I$5</f>
        <v>0.39986188689199131</v>
      </c>
      <c r="AC584" s="8">
        <f>AC568*Inputs!$I$5</f>
        <v>9.3292468749908333E-2</v>
      </c>
      <c r="AD584" s="8">
        <f>AD568*Inputs!$I$5</f>
        <v>0</v>
      </c>
    </row>
    <row r="585" spans="2:30">
      <c r="B585" t="str">
        <f>Inputs!B24</f>
        <v>Other - IT</v>
      </c>
      <c r="D585" s="8">
        <f>D569*Inputs!$I$5</f>
        <v>4.6202507951892047</v>
      </c>
      <c r="E585" s="8">
        <f>E569*Inputs!$I$5</f>
        <v>8.076673946357154</v>
      </c>
      <c r="F585" s="8">
        <f>F569*Inputs!$I$5</f>
        <v>11.369493824490259</v>
      </c>
      <c r="G585" s="8">
        <f>G569*Inputs!$I$5</f>
        <v>13.11502351797885</v>
      </c>
      <c r="H585" s="13">
        <f>H569*Inputs!$I$5</f>
        <v>14.526392638500273</v>
      </c>
      <c r="I585" s="22">
        <f>I569*Inputs!$I$5</f>
        <v>25.164668651231317</v>
      </c>
      <c r="J585" s="8">
        <f>J569*Inputs!$I$5</f>
        <v>8.9641237439034249</v>
      </c>
      <c r="K585" s="8">
        <f>K569*Inputs!$I$5</f>
        <v>5.6713038657703185</v>
      </c>
      <c r="L585" s="8">
        <f>L569*Inputs!$I$5</f>
        <v>3.9257741722817272</v>
      </c>
      <c r="M585" s="8">
        <f>M569*Inputs!$I$5</f>
        <v>1.9854415357287603</v>
      </c>
      <c r="N585" s="8">
        <f>N569*Inputs!$I$5</f>
        <v>0</v>
      </c>
      <c r="O585" s="8">
        <f>O569*Inputs!$I$5</f>
        <v>0</v>
      </c>
      <c r="P585" s="8">
        <f>P569*Inputs!$I$5</f>
        <v>0</v>
      </c>
      <c r="Q585" s="8">
        <f>Q569*Inputs!$I$5</f>
        <v>0</v>
      </c>
      <c r="R585" s="8">
        <f>R569*Inputs!$I$5</f>
        <v>0</v>
      </c>
      <c r="S585" s="8">
        <f>S569*Inputs!$I$5</f>
        <v>0</v>
      </c>
      <c r="T585" s="8">
        <f>T569*Inputs!$I$5</f>
        <v>0</v>
      </c>
      <c r="U585" s="8">
        <f>U569*Inputs!$I$5</f>
        <v>0</v>
      </c>
      <c r="V585" s="8">
        <f>V569*Inputs!$I$5</f>
        <v>0</v>
      </c>
      <c r="W585" s="8">
        <f>W569*Inputs!$I$5</f>
        <v>0</v>
      </c>
      <c r="X585" s="8">
        <f>X569*Inputs!$I$5</f>
        <v>0</v>
      </c>
      <c r="Y585" s="8">
        <f>Y569*Inputs!$I$5</f>
        <v>0</v>
      </c>
      <c r="Z585" s="8">
        <f>Z569*Inputs!$I$5</f>
        <v>0</v>
      </c>
      <c r="AA585" s="8">
        <f>AA569*Inputs!$I$5</f>
        <v>0</v>
      </c>
      <c r="AB585" s="8">
        <f>AB569*Inputs!$I$5</f>
        <v>0</v>
      </c>
      <c r="AC585" s="8">
        <f>AC569*Inputs!$I$5</f>
        <v>0</v>
      </c>
      <c r="AD585" s="8">
        <f>AD569*Inputs!$I$5</f>
        <v>0</v>
      </c>
    </row>
    <row r="586" spans="2:30">
      <c r="B586" t="str">
        <f>Inputs!B25</f>
        <v>Other - non IT</v>
      </c>
      <c r="D586" s="8">
        <f>D570*Inputs!$I$5</f>
        <v>0.19849164517541612</v>
      </c>
      <c r="E586" s="8">
        <f>E570*Inputs!$I$5</f>
        <v>0.28498853234622823</v>
      </c>
      <c r="F586" s="8">
        <f>F570*Inputs!$I$5</f>
        <v>0.37138152660805512</v>
      </c>
      <c r="G586" s="8">
        <f>G570*Inputs!$I$5</f>
        <v>0.4581928824135707</v>
      </c>
      <c r="H586" s="13">
        <f>H570*Inputs!$I$5</f>
        <v>0.4930492307879677</v>
      </c>
      <c r="I586" s="22">
        <f>I570*Inputs!$I$5</f>
        <v>0.48294632270252735</v>
      </c>
      <c r="J586" s="8">
        <f>J570*Inputs!$I$5</f>
        <v>0.35060834302578503</v>
      </c>
      <c r="K586" s="8">
        <f>K570*Inputs!$I$5</f>
        <v>0.26421534876395825</v>
      </c>
      <c r="L586" s="8">
        <f>L570*Inputs!$I$5</f>
        <v>0.17740399295844264</v>
      </c>
      <c r="M586" s="8">
        <f>M570*Inputs!$I$5</f>
        <v>8.9354878057559331E-2</v>
      </c>
      <c r="N586" s="8">
        <f>N570*Inputs!$I$5</f>
        <v>0</v>
      </c>
      <c r="O586" s="8">
        <f>O570*Inputs!$I$5</f>
        <v>0</v>
      </c>
      <c r="P586" s="8">
        <f>P570*Inputs!$I$5</f>
        <v>0</v>
      </c>
      <c r="Q586" s="8">
        <f>Q570*Inputs!$I$5</f>
        <v>0</v>
      </c>
      <c r="R586" s="8">
        <f>R570*Inputs!$I$5</f>
        <v>0</v>
      </c>
      <c r="S586" s="8">
        <f>S570*Inputs!$I$5</f>
        <v>0</v>
      </c>
      <c r="T586" s="8">
        <f>T570*Inputs!$I$5</f>
        <v>0</v>
      </c>
      <c r="U586" s="8">
        <f>U570*Inputs!$I$5</f>
        <v>0</v>
      </c>
      <c r="V586" s="8">
        <f>V570*Inputs!$I$5</f>
        <v>0</v>
      </c>
      <c r="W586" s="8">
        <f>W570*Inputs!$I$5</f>
        <v>0</v>
      </c>
      <c r="X586" s="8">
        <f>X570*Inputs!$I$5</f>
        <v>0</v>
      </c>
      <c r="Y586" s="8">
        <f>Y570*Inputs!$I$5</f>
        <v>0</v>
      </c>
      <c r="Z586" s="8">
        <f>Z570*Inputs!$I$5</f>
        <v>0</v>
      </c>
      <c r="AA586" s="8">
        <f>AA570*Inputs!$I$5</f>
        <v>0</v>
      </c>
      <c r="AB586" s="8">
        <f>AB570*Inputs!$I$5</f>
        <v>0</v>
      </c>
      <c r="AC586" s="8">
        <f>AC570*Inputs!$I$5</f>
        <v>0</v>
      </c>
      <c r="AD586" s="8">
        <f>AD570*Inputs!$I$5</f>
        <v>0</v>
      </c>
    </row>
    <row r="587" spans="2:30">
      <c r="B587" t="str">
        <f>Inputs!B26</f>
        <v>Land</v>
      </c>
      <c r="D587" s="8">
        <f>D571*Inputs!$I$5</f>
        <v>0</v>
      </c>
      <c r="E587" s="8">
        <f>E571*Inputs!$I$5</f>
        <v>0</v>
      </c>
      <c r="F587" s="8">
        <f>F571*Inputs!$I$5</f>
        <v>0</v>
      </c>
      <c r="G587" s="8">
        <f>G571*Inputs!$I$5</f>
        <v>0</v>
      </c>
      <c r="H587" s="13">
        <f>H571*Inputs!$I$5</f>
        <v>0</v>
      </c>
      <c r="I587" s="22">
        <f>I571*Inputs!$I$5</f>
        <v>0</v>
      </c>
      <c r="J587" s="8">
        <f>J571*Inputs!$I$5</f>
        <v>0</v>
      </c>
      <c r="K587" s="8">
        <f>K571*Inputs!$I$5</f>
        <v>0</v>
      </c>
      <c r="L587" s="8">
        <f>L571*Inputs!$I$5</f>
        <v>0</v>
      </c>
      <c r="M587" s="8">
        <f>M571*Inputs!$I$5</f>
        <v>0</v>
      </c>
      <c r="N587" s="8">
        <f>N571*Inputs!$I$5</f>
        <v>0</v>
      </c>
      <c r="O587" s="8">
        <f>O571*Inputs!$I$5</f>
        <v>0</v>
      </c>
      <c r="P587" s="8">
        <f>P571*Inputs!$I$5</f>
        <v>0</v>
      </c>
      <c r="Q587" s="8">
        <f>Q571*Inputs!$I$5</f>
        <v>0</v>
      </c>
      <c r="R587" s="8">
        <f>R571*Inputs!$I$5</f>
        <v>0</v>
      </c>
      <c r="S587" s="8">
        <f>S571*Inputs!$I$5</f>
        <v>0</v>
      </c>
      <c r="T587" s="8">
        <f>T571*Inputs!$I$5</f>
        <v>0</v>
      </c>
      <c r="U587" s="8">
        <f>U571*Inputs!$I$5</f>
        <v>0</v>
      </c>
      <c r="V587" s="8">
        <f>V571*Inputs!$I$5</f>
        <v>0</v>
      </c>
      <c r="W587" s="8">
        <f>W571*Inputs!$I$5</f>
        <v>0</v>
      </c>
      <c r="X587" s="8">
        <f>X571*Inputs!$I$5</f>
        <v>0</v>
      </c>
      <c r="Y587" s="8">
        <f>Y571*Inputs!$I$5</f>
        <v>0</v>
      </c>
      <c r="Z587" s="8">
        <f>Z571*Inputs!$I$5</f>
        <v>0</v>
      </c>
      <c r="AA587" s="8">
        <f>AA571*Inputs!$I$5</f>
        <v>0</v>
      </c>
      <c r="AB587" s="8">
        <f>AB571*Inputs!$I$5</f>
        <v>0</v>
      </c>
      <c r="AC587" s="8">
        <f>AC571*Inputs!$I$5</f>
        <v>0</v>
      </c>
      <c r="AD587" s="8">
        <f>AD571*Inputs!$I$5</f>
        <v>0</v>
      </c>
    </row>
    <row r="588" spans="2:30">
      <c r="B588" t="s">
        <v>67</v>
      </c>
      <c r="D588" s="8">
        <f>D572*Inputs!$I$5</f>
        <v>0</v>
      </c>
      <c r="E588" s="8">
        <f>E572*Inputs!$I$5</f>
        <v>0</v>
      </c>
      <c r="F588" s="8">
        <f>F572*Inputs!$I$5</f>
        <v>0</v>
      </c>
      <c r="G588" s="8">
        <f>G572*Inputs!$I$5</f>
        <v>0</v>
      </c>
      <c r="H588" s="13">
        <f>H572*Inputs!$I$5</f>
        <v>0</v>
      </c>
      <c r="I588" s="22">
        <f>I572*Inputs!$I$5</f>
        <v>0</v>
      </c>
      <c r="J588" s="8">
        <f>J572*Inputs!$I$5</f>
        <v>0</v>
      </c>
      <c r="K588" s="8">
        <f>K572*Inputs!$I$5</f>
        <v>0</v>
      </c>
      <c r="L588" s="8">
        <f>L572*Inputs!$I$5</f>
        <v>0</v>
      </c>
      <c r="M588" s="8">
        <f>M572*Inputs!$I$5</f>
        <v>0</v>
      </c>
      <c r="N588" s="8">
        <f>N572*Inputs!$I$5</f>
        <v>0</v>
      </c>
      <c r="O588" s="8">
        <f>O572*Inputs!$I$5</f>
        <v>0</v>
      </c>
      <c r="P588" s="8">
        <f>P572*Inputs!$I$5</f>
        <v>0</v>
      </c>
      <c r="Q588" s="8">
        <f>Q572*Inputs!$I$5</f>
        <v>0</v>
      </c>
      <c r="R588" s="8">
        <f>R572*Inputs!$I$5</f>
        <v>0</v>
      </c>
      <c r="S588" s="8">
        <f>S572*Inputs!$I$5</f>
        <v>0</v>
      </c>
      <c r="T588" s="8">
        <f>T572*Inputs!$I$5</f>
        <v>0</v>
      </c>
      <c r="U588" s="8">
        <f>U572*Inputs!$I$5</f>
        <v>0</v>
      </c>
      <c r="V588" s="8">
        <f>V572*Inputs!$I$5</f>
        <v>0</v>
      </c>
      <c r="W588" s="8">
        <f>W572*Inputs!$I$5</f>
        <v>0</v>
      </c>
      <c r="X588" s="8">
        <f>X572*Inputs!$I$5</f>
        <v>0</v>
      </c>
      <c r="Y588" s="8">
        <f>Y572*Inputs!$I$5</f>
        <v>0</v>
      </c>
      <c r="Z588" s="8">
        <f>Z572*Inputs!$I$5</f>
        <v>0</v>
      </c>
      <c r="AA588" s="8">
        <f>AA572*Inputs!$I$5</f>
        <v>0</v>
      </c>
      <c r="AB588" s="8">
        <f>AB572*Inputs!$I$5</f>
        <v>0</v>
      </c>
      <c r="AC588" s="8">
        <f>AC572*Inputs!$I$5</f>
        <v>0</v>
      </c>
      <c r="AD588" s="8">
        <f>AD572*Inputs!$I$5</f>
        <v>0</v>
      </c>
    </row>
    <row r="589" spans="2:30">
      <c r="B589" t="s">
        <v>54</v>
      </c>
      <c r="D589" s="8">
        <f>SUM(D577:D588)</f>
        <v>52.091461157218831</v>
      </c>
      <c r="E589" s="8">
        <f t="shared" ref="E589:AD589" si="1536">SUM(E577:E588)</f>
        <v>57.661263228490576</v>
      </c>
      <c r="F589" s="8">
        <f t="shared" si="1536"/>
        <v>63.109490413871391</v>
      </c>
      <c r="G589" s="8">
        <f t="shared" si="1536"/>
        <v>67.097265227442008</v>
      </c>
      <c r="H589" s="13">
        <f t="shared" si="1536"/>
        <v>70.461747703233158</v>
      </c>
      <c r="I589" s="22">
        <f t="shared" si="1536"/>
        <v>82.278929297801255</v>
      </c>
      <c r="J589" s="8">
        <f t="shared" si="1536"/>
        <v>65.946046410796612</v>
      </c>
      <c r="K589" s="8">
        <f t="shared" si="1536"/>
        <v>62.566833538401681</v>
      </c>
      <c r="L589" s="8">
        <f t="shared" si="1536"/>
        <v>60.734492489107573</v>
      </c>
      <c r="M589" s="8">
        <f t="shared" si="1536"/>
        <v>58.706110737653724</v>
      </c>
      <c r="N589" s="8">
        <f t="shared" si="1536"/>
        <v>56.6313143238674</v>
      </c>
      <c r="O589" s="8">
        <f t="shared" si="1536"/>
        <v>50.489081824430421</v>
      </c>
      <c r="P589" s="8">
        <f t="shared" si="1536"/>
        <v>48.949163403051308</v>
      </c>
      <c r="Q589" s="8">
        <f t="shared" si="1536"/>
        <v>48.949163403051308</v>
      </c>
      <c r="R589" s="8">
        <f t="shared" si="1536"/>
        <v>48.949163403051308</v>
      </c>
      <c r="S589" s="8">
        <f t="shared" si="1536"/>
        <v>48.949163403051308</v>
      </c>
      <c r="T589" s="8">
        <f t="shared" si="1536"/>
        <v>48.873794966285359</v>
      </c>
      <c r="U589" s="8">
        <f t="shared" si="1536"/>
        <v>48.801588060142848</v>
      </c>
      <c r="V589" s="8">
        <f t="shared" si="1536"/>
        <v>48.72768515836492</v>
      </c>
      <c r="W589" s="8">
        <f t="shared" si="1536"/>
        <v>48.660817306293531</v>
      </c>
      <c r="X589" s="8">
        <f t="shared" si="1536"/>
        <v>48.59011968421143</v>
      </c>
      <c r="Y589" s="8">
        <f t="shared" si="1536"/>
        <v>48.015255612226227</v>
      </c>
      <c r="Z589" s="8">
        <f t="shared" si="1536"/>
        <v>47.41001551515285</v>
      </c>
      <c r="AA589" s="8">
        <f t="shared" si="1536"/>
        <v>46.836336989508659</v>
      </c>
      <c r="AB589" s="8">
        <f t="shared" si="1536"/>
        <v>45.030772347235619</v>
      </c>
      <c r="AC589" s="8">
        <f t="shared" si="1536"/>
        <v>43.140518342724654</v>
      </c>
      <c r="AD589" s="8">
        <f t="shared" si="1536"/>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21"/>
  <sheetViews>
    <sheetView zoomScale="85" zoomScaleNormal="85" workbookViewId="0"/>
  </sheetViews>
  <sheetFormatPr defaultRowHeight="15" outlineLevelRow="1"/>
  <cols>
    <col min="1" max="1" width="31" customWidth="1"/>
    <col min="2" max="2" width="9.28515625" bestFit="1" customWidth="1"/>
    <col min="3" max="3" width="9.5703125" bestFit="1" customWidth="1"/>
    <col min="4" max="7" width="9.5703125" style="7" bestFit="1" customWidth="1"/>
  </cols>
  <sheetData>
    <row r="1" spans="1:8">
      <c r="A1" s="3" t="s">
        <v>55</v>
      </c>
    </row>
    <row r="2" spans="1:8">
      <c r="B2" s="60">
        <v>2012</v>
      </c>
      <c r="C2" s="66">
        <v>2013</v>
      </c>
      <c r="D2" s="60">
        <v>2014</v>
      </c>
      <c r="E2" s="60">
        <v>2015</v>
      </c>
      <c r="F2" s="60">
        <v>2016</v>
      </c>
      <c r="G2" s="60">
        <v>2017</v>
      </c>
    </row>
    <row r="3" spans="1:8">
      <c r="A3" t="s">
        <v>57</v>
      </c>
      <c r="B3" s="2">
        <f>Inputs!D4</f>
        <v>3.5199076745527913E-2</v>
      </c>
      <c r="C3" s="49">
        <f>Inputs!E4</f>
        <v>2.0040080160320661E-2</v>
      </c>
      <c r="D3" s="2">
        <f>Inputs!F4</f>
        <v>2.16110019646365E-2</v>
      </c>
      <c r="E3" s="2">
        <f>Inputs!G4</f>
        <v>2.3076923076923217E-2</v>
      </c>
      <c r="F3" s="2">
        <f>Inputs!H4</f>
        <v>1.5037593984962294E-2</v>
      </c>
      <c r="G3" s="2">
        <f>Inputs!I4</f>
        <v>1.2962962962963065E-2</v>
      </c>
      <c r="H3" s="1"/>
    </row>
    <row r="4" spans="1:8">
      <c r="A4" t="s">
        <v>56</v>
      </c>
      <c r="B4" s="59">
        <v>1</v>
      </c>
      <c r="C4" s="63">
        <f>B4*(1+C3)</f>
        <v>1.0200400801603207</v>
      </c>
      <c r="D4" s="64">
        <f>C4*(1+D3)</f>
        <v>1.0420841683366733</v>
      </c>
      <c r="E4" s="64">
        <f t="shared" ref="E4:G4" si="0">D4*(1+E3)</f>
        <v>1.0661322645290583</v>
      </c>
      <c r="F4" s="64">
        <f t="shared" si="0"/>
        <v>1.0821643286573146</v>
      </c>
      <c r="G4" s="64">
        <f t="shared" si="0"/>
        <v>1.0961923847695392</v>
      </c>
    </row>
    <row r="5" spans="1:8">
      <c r="C5" s="29"/>
    </row>
    <row r="6" spans="1:8">
      <c r="C6" s="29"/>
    </row>
    <row r="7" spans="1:8">
      <c r="A7" s="47" t="s">
        <v>25</v>
      </c>
      <c r="C7" s="29"/>
    </row>
    <row r="8" spans="1:8">
      <c r="A8" t="str">
        <f>Inputs!B16</f>
        <v>Transmission Pipelines</v>
      </c>
      <c r="B8" s="48">
        <v>50.58121804366607</v>
      </c>
      <c r="C8" s="50">
        <f>B104</f>
        <v>50.933463637207012</v>
      </c>
      <c r="D8" s="7">
        <f>C104</f>
        <v>50.649861512253217</v>
      </c>
      <c r="E8" s="7">
        <f t="shared" ref="E8:G8" si="1">D104</f>
        <v>50.002932614195004</v>
      </c>
      <c r="F8" s="7">
        <f t="shared" si="1"/>
        <v>48.759070079507403</v>
      </c>
      <c r="G8" s="7">
        <f t="shared" si="1"/>
        <v>47.692864153915778</v>
      </c>
      <c r="H8" s="8"/>
    </row>
    <row r="9" spans="1:8">
      <c r="A9" t="str">
        <f>Inputs!B17</f>
        <v>Distribution Pipelines</v>
      </c>
      <c r="B9" s="48">
        <v>567.80240470020135</v>
      </c>
      <c r="C9" s="50">
        <f t="shared" ref="C9:G19" si="2">B105</f>
        <v>602.81430166015195</v>
      </c>
      <c r="D9" s="7">
        <f t="shared" si="2"/>
        <v>624.77015931943254</v>
      </c>
      <c r="E9" s="7">
        <f t="shared" si="2"/>
        <v>643.45862842401789</v>
      </c>
      <c r="F9" s="7">
        <f t="shared" si="2"/>
        <v>670.12297260010712</v>
      </c>
      <c r="G9" s="7">
        <f t="shared" si="2"/>
        <v>678.3558717414777</v>
      </c>
      <c r="H9" s="8"/>
    </row>
    <row r="10" spans="1:8">
      <c r="A10" t="str">
        <f>Inputs!B18</f>
        <v>Service Pipes</v>
      </c>
      <c r="B10" s="48">
        <v>422.95441675595242</v>
      </c>
      <c r="C10" s="50">
        <f t="shared" si="2"/>
        <v>447.57908528947036</v>
      </c>
      <c r="D10" s="7">
        <f t="shared" si="2"/>
        <v>467.56525362514799</v>
      </c>
      <c r="E10" s="7">
        <f t="shared" si="2"/>
        <v>501.93849686176048</v>
      </c>
      <c r="F10" s="7">
        <f t="shared" si="2"/>
        <v>535.90593578140977</v>
      </c>
      <c r="G10" s="7">
        <f t="shared" si="2"/>
        <v>565.68244558639958</v>
      </c>
      <c r="H10" s="8"/>
    </row>
    <row r="11" spans="1:8">
      <c r="A11" t="str">
        <f>Inputs!B19</f>
        <v>Cathodic Protection</v>
      </c>
      <c r="B11" s="48">
        <v>16.411661153488868</v>
      </c>
      <c r="C11" s="50">
        <f t="shared" si="2"/>
        <v>17.097774618805879</v>
      </c>
      <c r="D11" s="7">
        <f t="shared" si="2"/>
        <v>17.418022574425756</v>
      </c>
      <c r="E11" s="7">
        <f t="shared" si="2"/>
        <v>17.487978452290236</v>
      </c>
      <c r="F11" s="7">
        <f t="shared" si="2"/>
        <v>17.414063548416806</v>
      </c>
      <c r="G11" s="7">
        <f t="shared" si="2"/>
        <v>17.325396649390409</v>
      </c>
      <c r="H11" s="8"/>
    </row>
    <row r="12" spans="1:8">
      <c r="A12" t="str">
        <f>Inputs!B20</f>
        <v>Supply Regulators/Valve Stations</v>
      </c>
      <c r="B12" s="48">
        <v>37.214619569326331</v>
      </c>
      <c r="C12" s="50">
        <f t="shared" si="2"/>
        <v>37.800343699419834</v>
      </c>
      <c r="D12" s="7">
        <f t="shared" si="2"/>
        <v>40.746384516007936</v>
      </c>
      <c r="E12" s="7">
        <f t="shared" si="2"/>
        <v>46.093267159776147</v>
      </c>
      <c r="F12" s="7">
        <f t="shared" si="2"/>
        <v>49.956523527737893</v>
      </c>
      <c r="G12" s="7">
        <f t="shared" si="2"/>
        <v>51.222473076985914</v>
      </c>
      <c r="H12" s="8"/>
    </row>
    <row r="13" spans="1:8">
      <c r="A13" t="str">
        <f>Inputs!B21</f>
        <v>Meters</v>
      </c>
      <c r="B13" s="48">
        <v>78.768544617922004</v>
      </c>
      <c r="C13" s="50">
        <f t="shared" si="2"/>
        <v>83.675515000984461</v>
      </c>
      <c r="D13" s="7">
        <f t="shared" si="2"/>
        <v>89.408867333451838</v>
      </c>
      <c r="E13" s="7">
        <f t="shared" si="2"/>
        <v>93.457585375128374</v>
      </c>
      <c r="F13" s="7">
        <f t="shared" si="2"/>
        <v>95.01861298826654</v>
      </c>
      <c r="G13" s="7">
        <f t="shared" si="2"/>
        <v>102.44387799853449</v>
      </c>
      <c r="H13" s="8"/>
    </row>
    <row r="14" spans="1:8">
      <c r="A14" t="str">
        <f>Inputs!B22</f>
        <v>SCADA and remote control</v>
      </c>
      <c r="B14" s="48">
        <v>2.9988303376783723</v>
      </c>
      <c r="C14" s="50">
        <f t="shared" si="2"/>
        <v>3.1488954567856187</v>
      </c>
      <c r="D14" s="7">
        <f t="shared" si="2"/>
        <v>3.6157484969373255</v>
      </c>
      <c r="E14" s="7">
        <f t="shared" si="2"/>
        <v>3.6278124408900134</v>
      </c>
      <c r="F14" s="7">
        <f t="shared" si="2"/>
        <v>3.7652831979869581</v>
      </c>
      <c r="G14" s="7">
        <f t="shared" si="2"/>
        <v>3.7366082041787791</v>
      </c>
      <c r="H14" s="8"/>
    </row>
    <row r="15" spans="1:8">
      <c r="A15" t="str">
        <f>Inputs!B23</f>
        <v>Buildings</v>
      </c>
      <c r="B15" s="48">
        <v>10.846821289023106</v>
      </c>
      <c r="C15" s="50">
        <f t="shared" si="2"/>
        <v>10.800590338377303</v>
      </c>
      <c r="D15" s="7">
        <f t="shared" si="2"/>
        <v>10.580428252508382</v>
      </c>
      <c r="E15" s="7">
        <f t="shared" si="2"/>
        <v>10.36303961620705</v>
      </c>
      <c r="F15" s="7">
        <f t="shared" si="2"/>
        <v>10.145851108557622</v>
      </c>
      <c r="G15" s="7">
        <f t="shared" si="2"/>
        <v>9.8352225333357364</v>
      </c>
      <c r="H15" s="8"/>
    </row>
    <row r="16" spans="1:8">
      <c r="A16" t="str">
        <f>Inputs!B24</f>
        <v>Other - IT</v>
      </c>
      <c r="B16" s="48">
        <v>22.02392711268687</v>
      </c>
      <c r="C16" s="50">
        <f t="shared" si="2"/>
        <v>20.591541022847029</v>
      </c>
      <c r="D16" s="7">
        <f t="shared" si="2"/>
        <v>33.23615062091983</v>
      </c>
      <c r="E16" s="7">
        <f t="shared" si="2"/>
        <v>39.946280370758799</v>
      </c>
      <c r="F16" s="7">
        <f t="shared" si="2"/>
        <v>38.88613669411081</v>
      </c>
      <c r="G16" s="7">
        <f t="shared" si="2"/>
        <v>33.497737280630382</v>
      </c>
      <c r="H16" s="8"/>
    </row>
    <row r="17" spans="1:8">
      <c r="A17" t="str">
        <f>Inputs!B25</f>
        <v>Other - non IT</v>
      </c>
      <c r="B17" s="48">
        <v>1.0506595220245161</v>
      </c>
      <c r="C17" s="50">
        <f t="shared" si="2"/>
        <v>0.85684362745145615</v>
      </c>
      <c r="D17" s="7">
        <f t="shared" si="2"/>
        <v>1.1657117747297885</v>
      </c>
      <c r="E17" s="7">
        <f t="shared" si="2"/>
        <v>0.97405730124542966</v>
      </c>
      <c r="F17" s="7">
        <f t="shared" si="2"/>
        <v>1.0315885309868114</v>
      </c>
      <c r="G17" s="7">
        <f t="shared" si="2"/>
        <v>0.77127676646099952</v>
      </c>
      <c r="H17" s="8"/>
    </row>
    <row r="18" spans="1:8">
      <c r="A18" t="str">
        <f>Inputs!B26</f>
        <v>Land</v>
      </c>
      <c r="B18" s="48">
        <v>0</v>
      </c>
      <c r="C18" s="50">
        <f t="shared" si="2"/>
        <v>0</v>
      </c>
      <c r="D18" s="7">
        <f t="shared" si="2"/>
        <v>0</v>
      </c>
      <c r="E18" s="7">
        <f t="shared" si="2"/>
        <v>0</v>
      </c>
      <c r="F18" s="7">
        <f t="shared" si="2"/>
        <v>0</v>
      </c>
      <c r="G18" s="7">
        <f t="shared" si="2"/>
        <v>0</v>
      </c>
      <c r="H18" s="8"/>
    </row>
    <row r="19" spans="1:8">
      <c r="A19" t="s">
        <v>66</v>
      </c>
      <c r="B19" s="48">
        <v>0.89087267290797101</v>
      </c>
      <c r="C19" s="50">
        <f t="shared" si="2"/>
        <v>-4.4408920985006262E-15</v>
      </c>
      <c r="D19" s="7">
        <f t="shared" si="2"/>
        <v>-4.5298879321379135E-15</v>
      </c>
      <c r="E19" s="7">
        <f t="shared" si="2"/>
        <v>-4.627783349138929E-15</v>
      </c>
      <c r="F19" s="7">
        <f t="shared" si="2"/>
        <v>-4.734578349503674E-15</v>
      </c>
      <c r="G19" s="7">
        <f t="shared" si="2"/>
        <v>-4.8057750164135029E-15</v>
      </c>
      <c r="H19" s="8"/>
    </row>
    <row r="20" spans="1:8">
      <c r="A20" t="s">
        <v>67</v>
      </c>
      <c r="B20" s="48">
        <v>0</v>
      </c>
      <c r="C20" s="50">
        <f t="shared" ref="C20" si="3">B116</f>
        <v>0</v>
      </c>
      <c r="D20" s="7">
        <f t="shared" ref="D20" si="4">C116</f>
        <v>0</v>
      </c>
      <c r="E20" s="7">
        <f t="shared" ref="E20" si="5">D116</f>
        <v>0</v>
      </c>
      <c r="F20" s="7">
        <f t="shared" ref="F20" si="6">E116</f>
        <v>0</v>
      </c>
      <c r="G20" s="7">
        <f t="shared" ref="G20" si="7">F116</f>
        <v>0</v>
      </c>
      <c r="H20" s="8"/>
    </row>
    <row r="21" spans="1:8">
      <c r="A21" t="s">
        <v>37</v>
      </c>
      <c r="B21" s="8">
        <f>SUM(B8:B20)</f>
        <v>1211.5439757748779</v>
      </c>
      <c r="C21" s="30">
        <f t="shared" ref="C21:G21" si="8">SUM(C8:C20)</f>
        <v>1275.2983543515008</v>
      </c>
      <c r="D21" s="8">
        <f t="shared" si="8"/>
        <v>1339.1565880258147</v>
      </c>
      <c r="E21" s="8">
        <f t="shared" si="8"/>
        <v>1407.3500786162697</v>
      </c>
      <c r="F21" s="8">
        <f t="shared" si="8"/>
        <v>1471.0060380570876</v>
      </c>
      <c r="G21" s="8">
        <f t="shared" si="8"/>
        <v>1510.5637739913095</v>
      </c>
    </row>
    <row r="22" spans="1:8">
      <c r="C22" s="29"/>
    </row>
    <row r="23" spans="1:8">
      <c r="A23" s="47" t="s">
        <v>58</v>
      </c>
      <c r="C23" s="29"/>
    </row>
    <row r="24" spans="1:8">
      <c r="A24" t="str">
        <f t="shared" ref="A24:A34" si="9">A8</f>
        <v>Transmission Pipelines</v>
      </c>
      <c r="B24" s="48">
        <f>B8*B$3</f>
        <v>1.7804121758012832</v>
      </c>
      <c r="C24" s="51">
        <f>C8*C$3</f>
        <v>1.020710694132406</v>
      </c>
      <c r="D24" s="48">
        <f t="shared" ref="D24:G24" si="10">D8*D$3</f>
        <v>1.094594256649871</v>
      </c>
      <c r="E24" s="48">
        <f t="shared" si="10"/>
        <v>1.1539138295583533</v>
      </c>
      <c r="F24" s="48">
        <f t="shared" si="10"/>
        <v>0.73321909893995552</v>
      </c>
      <c r="G24" s="48">
        <f t="shared" si="10"/>
        <v>0.618240831624839</v>
      </c>
    </row>
    <row r="25" spans="1:8">
      <c r="A25" t="str">
        <f t="shared" si="9"/>
        <v>Distribution Pipelines</v>
      </c>
      <c r="B25" s="48">
        <f t="shared" ref="B25" si="11">B9*B$3</f>
        <v>19.986120419337688</v>
      </c>
      <c r="C25" s="51">
        <f t="shared" ref="C25:G25" si="12">C9*C$3</f>
        <v>12.080446927057165</v>
      </c>
      <c r="D25" s="48">
        <f t="shared" si="12"/>
        <v>13.501909140498515</v>
      </c>
      <c r="E25" s="48">
        <f t="shared" si="12"/>
        <v>14.849045271323579</v>
      </c>
      <c r="F25" s="48">
        <f t="shared" si="12"/>
        <v>10.077037181956424</v>
      </c>
      <c r="G25" s="48">
        <f t="shared" si="12"/>
        <v>8.7935020410932978</v>
      </c>
    </row>
    <row r="26" spans="1:8">
      <c r="A26" t="str">
        <f t="shared" si="9"/>
        <v>Service Pipes</v>
      </c>
      <c r="B26" s="48">
        <f t="shared" ref="B26" si="13">B10*B$3</f>
        <v>14.887604975252767</v>
      </c>
      <c r="C26" s="51">
        <f t="shared" ref="C26:G26" si="14">C10*C$3</f>
        <v>8.9695207472839833</v>
      </c>
      <c r="D26" s="48">
        <f t="shared" si="14"/>
        <v>10.104553614688836</v>
      </c>
      <c r="E26" s="48">
        <f t="shared" si="14"/>
        <v>11.583196081425312</v>
      </c>
      <c r="F26" s="48">
        <f t="shared" si="14"/>
        <v>8.0587358764121166</v>
      </c>
      <c r="G26" s="48">
        <f t="shared" si="14"/>
        <v>7.3329205909348669</v>
      </c>
    </row>
    <row r="27" spans="1:8">
      <c r="A27" t="str">
        <f t="shared" si="9"/>
        <v>Cathodic Protection</v>
      </c>
      <c r="B27" s="48">
        <f t="shared" ref="B27" si="15">B11*B$3</f>
        <v>0.57767532046325387</v>
      </c>
      <c r="C27" s="51">
        <f t="shared" ref="C27:G27" si="16">C11*C$3</f>
        <v>0.34264077392396586</v>
      </c>
      <c r="D27" s="48">
        <f>D11*D$3</f>
        <v>0.37642092007599792</v>
      </c>
      <c r="E27" s="48">
        <f t="shared" si="16"/>
        <v>0.40356873351439249</v>
      </c>
      <c r="F27" s="48">
        <f t="shared" si="16"/>
        <v>0.2618656172694237</v>
      </c>
      <c r="G27" s="48">
        <f t="shared" si="16"/>
        <v>0.22458847508469226</v>
      </c>
    </row>
    <row r="28" spans="1:8">
      <c r="A28" t="str">
        <f t="shared" si="9"/>
        <v>Supply Regulators/Valve Stations</v>
      </c>
      <c r="B28" s="48">
        <f t="shared" ref="B28" si="17">B12*B$3</f>
        <v>1.3099202502763425</v>
      </c>
      <c r="C28" s="51">
        <f t="shared" ref="C28:G28" si="18">C12*C$3</f>
        <v>0.75752191782404554</v>
      </c>
      <c r="D28" s="48">
        <f t="shared" si="18"/>
        <v>0.8805701958272818</v>
      </c>
      <c r="E28" s="48">
        <f t="shared" si="18"/>
        <v>1.0636907806102252</v>
      </c>
      <c r="F28" s="48">
        <f t="shared" si="18"/>
        <v>0.75122591771033864</v>
      </c>
      <c r="G28" s="48">
        <f t="shared" si="18"/>
        <v>0.6639950213683411</v>
      </c>
    </row>
    <row r="29" spans="1:8">
      <c r="A29" t="str">
        <f t="shared" si="9"/>
        <v>Meters</v>
      </c>
      <c r="B29" s="48">
        <f t="shared" ref="B29" si="19">B13*B$3</f>
        <v>2.7725800471397761</v>
      </c>
      <c r="C29" s="51">
        <f t="shared" ref="C29:G29" si="20">C13*C$3</f>
        <v>1.6768640280758427</v>
      </c>
      <c r="D29" s="48">
        <f t="shared" si="20"/>
        <v>1.9322152075991519</v>
      </c>
      <c r="E29" s="48">
        <f t="shared" si="20"/>
        <v>2.1567135086568219</v>
      </c>
      <c r="F29" s="48">
        <f t="shared" si="20"/>
        <v>1.428851323131817</v>
      </c>
      <c r="G29" s="48">
        <f t="shared" si="20"/>
        <v>1.3279761962773093</v>
      </c>
    </row>
    <row r="30" spans="1:8">
      <c r="A30" t="str">
        <f t="shared" si="9"/>
        <v>SCADA and remote control</v>
      </c>
      <c r="B30" s="48">
        <f t="shared" ref="B30" si="21">B14*B$3</f>
        <v>0.10555605920275841</v>
      </c>
      <c r="C30" s="51">
        <f t="shared" ref="C30:G30" si="22">C14*C$3</f>
        <v>6.310411737045335E-2</v>
      </c>
      <c r="D30" s="48">
        <f t="shared" si="22"/>
        <v>7.8139947870944013E-2</v>
      </c>
      <c r="E30" s="48">
        <f t="shared" si="22"/>
        <v>8.3718748635923892E-2</v>
      </c>
      <c r="F30" s="48">
        <f t="shared" si="22"/>
        <v>5.6620799969728269E-2</v>
      </c>
      <c r="G30" s="48">
        <f t="shared" si="22"/>
        <v>4.8437513757873446E-2</v>
      </c>
    </row>
    <row r="31" spans="1:8">
      <c r="A31" t="str">
        <f t="shared" si="9"/>
        <v>Buildings</v>
      </c>
      <c r="B31" s="48">
        <f t="shared" ref="B31" si="23">B15*B$3</f>
        <v>0.38179809499735029</v>
      </c>
      <c r="C31" s="51">
        <f t="shared" ref="C31:G31" si="24">C15*C$3</f>
        <v>0.216444696159866</v>
      </c>
      <c r="D31" s="48">
        <f t="shared" si="24"/>
        <v>0.22865365575165417</v>
      </c>
      <c r="E31" s="48">
        <f t="shared" si="24"/>
        <v>0.239147068066318</v>
      </c>
      <c r="F31" s="48">
        <f t="shared" si="24"/>
        <v>0.15256918960236912</v>
      </c>
      <c r="G31" s="48">
        <f t="shared" si="24"/>
        <v>0.12749362543213091</v>
      </c>
    </row>
    <row r="32" spans="1:8">
      <c r="A32" t="str">
        <f t="shared" si="9"/>
        <v>Other - IT</v>
      </c>
      <c r="B32" s="48">
        <f t="shared" ref="B32" si="25">B16*B$3</f>
        <v>0.77522190067737817</v>
      </c>
      <c r="C32" s="51">
        <f t="shared" ref="C32:G32" si="26">C16*C$3</f>
        <v>0.41265613272238577</v>
      </c>
      <c r="D32" s="48">
        <f t="shared" si="26"/>
        <v>0.71826651636565308</v>
      </c>
      <c r="E32" s="48">
        <f t="shared" si="26"/>
        <v>0.92183723932520867</v>
      </c>
      <c r="F32" s="48">
        <f t="shared" si="26"/>
        <v>0.58475393524978225</v>
      </c>
      <c r="G32" s="48">
        <f t="shared" si="26"/>
        <v>0.43422992771187874</v>
      </c>
    </row>
    <row r="33" spans="1:7">
      <c r="A33" t="str">
        <f t="shared" si="9"/>
        <v>Other - non IT</v>
      </c>
      <c r="B33" s="48">
        <f t="shared" ref="B33" si="27">B17*B$3</f>
        <v>3.6982245149160618E-2</v>
      </c>
      <c r="C33" s="51">
        <f t="shared" ref="C33:G33" si="28">C17*C$3</f>
        <v>1.7171214978987114E-2</v>
      </c>
      <c r="D33" s="48">
        <f t="shared" si="28"/>
        <v>2.5192199453885362E-2</v>
      </c>
      <c r="E33" s="48">
        <f t="shared" si="28"/>
        <v>2.2478245413356204E-2</v>
      </c>
      <c r="F33" s="48">
        <f t="shared" si="28"/>
        <v>1.5512609488523364E-2</v>
      </c>
      <c r="G33" s="48">
        <f t="shared" si="28"/>
        <v>9.9980321578278502E-3</v>
      </c>
    </row>
    <row r="34" spans="1:7">
      <c r="A34" t="str">
        <f t="shared" si="9"/>
        <v>Land</v>
      </c>
      <c r="B34" s="48">
        <f>B18*B$3</f>
        <v>0</v>
      </c>
      <c r="C34" s="51">
        <f t="shared" ref="C34:G34" si="29">C18*C$3</f>
        <v>0</v>
      </c>
      <c r="D34" s="48">
        <f t="shared" si="29"/>
        <v>0</v>
      </c>
      <c r="E34" s="48">
        <f t="shared" si="29"/>
        <v>0</v>
      </c>
      <c r="F34" s="48">
        <f t="shared" si="29"/>
        <v>0</v>
      </c>
      <c r="G34" s="48">
        <f t="shared" si="29"/>
        <v>0</v>
      </c>
    </row>
    <row r="35" spans="1:7">
      <c r="A35" t="s">
        <v>66</v>
      </c>
      <c r="B35" s="48">
        <f>B19*B$3</f>
        <v>3.1357895584181256E-2</v>
      </c>
      <c r="C35" s="51">
        <f t="shared" ref="C35:G36" si="30">C19*C$3</f>
        <v>-8.8995833637287186E-17</v>
      </c>
      <c r="D35" s="48">
        <f t="shared" si="30"/>
        <v>-9.7895417001015621E-17</v>
      </c>
      <c r="E35" s="48">
        <f t="shared" si="30"/>
        <v>-1.0679500036474517E-16</v>
      </c>
      <c r="F35" s="48">
        <f t="shared" si="30"/>
        <v>-7.1196666909829157E-17</v>
      </c>
      <c r="G35" s="48">
        <f t="shared" si="30"/>
        <v>-6.229708354610145E-17</v>
      </c>
    </row>
    <row r="36" spans="1:7">
      <c r="A36" t="s">
        <v>67</v>
      </c>
      <c r="B36" s="48">
        <f>B20*B$3</f>
        <v>0</v>
      </c>
      <c r="C36" s="51">
        <f t="shared" si="30"/>
        <v>0</v>
      </c>
      <c r="D36" s="48">
        <f t="shared" si="30"/>
        <v>0</v>
      </c>
      <c r="E36" s="48">
        <f t="shared" si="30"/>
        <v>0</v>
      </c>
      <c r="F36" s="48">
        <f t="shared" si="30"/>
        <v>0</v>
      </c>
      <c r="G36" s="48">
        <f t="shared" si="30"/>
        <v>0</v>
      </c>
    </row>
    <row r="37" spans="1:7">
      <c r="A37" t="str">
        <f t="shared" ref="A37" si="31">A21</f>
        <v>Total</v>
      </c>
      <c r="B37" s="8">
        <f>SUM(B24:B36)</f>
        <v>42.645229383881947</v>
      </c>
      <c r="C37" s="30">
        <f t="shared" ref="C37:G37" si="32">SUM(C24:C36)</f>
        <v>25.557081249529102</v>
      </c>
      <c r="D37" s="8">
        <f t="shared" si="32"/>
        <v>28.940515654781791</v>
      </c>
      <c r="E37" s="8">
        <f t="shared" si="32"/>
        <v>32.477309506529494</v>
      </c>
      <c r="F37" s="8">
        <f t="shared" si="32"/>
        <v>22.120391549730485</v>
      </c>
      <c r="G37" s="8">
        <f t="shared" si="32"/>
        <v>19.58138225544306</v>
      </c>
    </row>
    <row r="38" spans="1:7">
      <c r="C38" s="29"/>
    </row>
    <row r="39" spans="1:7">
      <c r="A39" s="47" t="s">
        <v>59</v>
      </c>
      <c r="C39" s="29"/>
    </row>
    <row r="40" spans="1:7">
      <c r="A40" t="str">
        <f t="shared" ref="A40:A50" si="33">A24</f>
        <v>Transmission Pipelines</v>
      </c>
      <c r="B40" s="8">
        <v>2.0773235730571469</v>
      </c>
      <c r="C40" s="30">
        <f>'Forecast capex Depreciation'!D561*C$4</f>
        <v>2.1245892797866217</v>
      </c>
      <c r="D40" s="7">
        <f>'Forecast capex Depreciation'!E561*D$4</f>
        <v>2.170503782886136</v>
      </c>
      <c r="E40" s="7">
        <f>'Forecast capex Depreciation'!F561*E$4</f>
        <v>2.2762668507870485</v>
      </c>
      <c r="F40" s="7">
        <f>'Forecast capex Depreciation'!G561*F$4</f>
        <v>2.3104964274906128</v>
      </c>
      <c r="G40" s="7">
        <f>'Forecast capex Depreciation'!H561*G$4</f>
        <v>2.3404473071062322</v>
      </c>
    </row>
    <row r="41" spans="1:7">
      <c r="A41" t="str">
        <f t="shared" si="33"/>
        <v>Distribution Pipelines</v>
      </c>
      <c r="B41" s="8">
        <v>19.493151352099837</v>
      </c>
      <c r="C41" s="30">
        <f>'Forecast capex Depreciation'!D562*C$4</f>
        <v>18.946647975394555</v>
      </c>
      <c r="D41" s="7">
        <f>'Forecast capex Depreciation'!E562*D$4</f>
        <v>20.224092699392546</v>
      </c>
      <c r="E41" s="7">
        <f>'Forecast capex Depreciation'!F562*E$4</f>
        <v>21.492785323896914</v>
      </c>
      <c r="F41" s="7">
        <f>'Forecast capex Depreciation'!G562*F$4</f>
        <v>22.739068294572132</v>
      </c>
      <c r="G41" s="7">
        <f>'Forecast capex Depreciation'!H562*G$4</f>
        <v>23.821004256324965</v>
      </c>
    </row>
    <row r="42" spans="1:7">
      <c r="A42" t="str">
        <f t="shared" si="33"/>
        <v>Service Pipes</v>
      </c>
      <c r="B42" s="8">
        <v>12.281720939229206</v>
      </c>
      <c r="C42" s="30">
        <f>'Forecast capex Depreciation'!D563*C$4</f>
        <v>12.762811420749209</v>
      </c>
      <c r="D42" s="7">
        <f>'Forecast capex Depreciation'!E563*D$4</f>
        <v>13.398784869016238</v>
      </c>
      <c r="E42" s="7">
        <f>'Forecast capex Depreciation'!F563*E$4</f>
        <v>14.080795018504425</v>
      </c>
      <c r="F42" s="7">
        <f>'Forecast capex Depreciation'!G563*F$4</f>
        <v>14.686107886862128</v>
      </c>
      <c r="G42" s="7">
        <f>'Forecast capex Depreciation'!H563*G$4</f>
        <v>15.265452337474565</v>
      </c>
    </row>
    <row r="43" spans="1:7">
      <c r="A43" t="str">
        <f t="shared" si="33"/>
        <v>Cathodic Protection</v>
      </c>
      <c r="B43" s="8">
        <v>0.63394687470360611</v>
      </c>
      <c r="C43" s="30">
        <f>'Forecast capex Depreciation'!D564*C$4</f>
        <v>0.6533878670771367</v>
      </c>
      <c r="D43" s="7">
        <f>'Forecast capex Depreciation'!E564*D$4</f>
        <v>0.67340754265207114</v>
      </c>
      <c r="E43" s="7">
        <f>'Forecast capex Depreciation'!F564*E$4</f>
        <v>0.69479834786746708</v>
      </c>
      <c r="F43" s="7">
        <f>'Forecast capex Depreciation'!G564*F$4</f>
        <v>0.71134406011785234</v>
      </c>
      <c r="G43" s="7">
        <f>'Forecast capex Depreciation'!H564*G$4</f>
        <v>0.72641659397010971</v>
      </c>
    </row>
    <row r="44" spans="1:7">
      <c r="A44" t="str">
        <f t="shared" si="33"/>
        <v>Supply Regulators/Valve Stations</v>
      </c>
      <c r="B44" s="8">
        <v>1.1256425449731944</v>
      </c>
      <c r="C44" s="30">
        <f>'Forecast capex Depreciation'!D565*C$4</f>
        <v>1.1575347012841095</v>
      </c>
      <c r="D44" s="7">
        <f>'Forecast capex Depreciation'!E565*D$4</f>
        <v>1.2572037962645222</v>
      </c>
      <c r="E44" s="7">
        <f>'Forecast capex Depreciation'!F565*E$4</f>
        <v>1.4033081553197715</v>
      </c>
      <c r="F44" s="7">
        <f>'Forecast capex Depreciation'!G565*F$4</f>
        <v>1.5902143730287217</v>
      </c>
      <c r="G44" s="7">
        <f>'Forecast capex Depreciation'!H565*G$4</f>
        <v>1.713953546877822</v>
      </c>
    </row>
    <row r="45" spans="1:7">
      <c r="A45" t="str">
        <f t="shared" si="33"/>
        <v>Meters</v>
      </c>
      <c r="B45" s="8">
        <v>10.041485554947684</v>
      </c>
      <c r="C45" s="30">
        <f>'Forecast capex Depreciation'!D566*C$4</f>
        <v>7.6175807407324516</v>
      </c>
      <c r="D45" s="7">
        <f>'Forecast capex Depreciation'!E566*D$4</f>
        <v>8.3286929904030202</v>
      </c>
      <c r="E45" s="7">
        <f>'Forecast capex Depreciation'!F566*E$4</f>
        <v>9.1095366173309742</v>
      </c>
      <c r="F45" s="7">
        <f>'Forecast capex Depreciation'!G566*F$4</f>
        <v>9.8128592489254007</v>
      </c>
      <c r="G45" s="7">
        <f>'Forecast capex Depreciation'!H566*G$4</f>
        <v>10.506336204135554</v>
      </c>
    </row>
    <row r="46" spans="1:7">
      <c r="A46" t="str">
        <f t="shared" si="33"/>
        <v>SCADA and remote control</v>
      </c>
      <c r="B46" s="8">
        <v>0.36925809860497422</v>
      </c>
      <c r="C46" s="30">
        <f>'Forecast capex Depreciation'!D567*C$4</f>
        <v>0.28953195850251323</v>
      </c>
      <c r="D46" s="7">
        <f>'Forecast capex Depreciation'!E567*D$4</f>
        <v>0.36743727393090869</v>
      </c>
      <c r="E46" s="7">
        <f>'Forecast capex Depreciation'!F567*E$4</f>
        <v>0.44614342208639757</v>
      </c>
      <c r="F46" s="7">
        <f>'Forecast capex Depreciation'!G567*F$4</f>
        <v>0.52580950653132785</v>
      </c>
      <c r="G46" s="7">
        <f>'Forecast capex Depreciation'!H567*G$4</f>
        <v>0.59949340776145565</v>
      </c>
    </row>
    <row r="47" spans="1:7">
      <c r="A47" t="str">
        <f t="shared" si="33"/>
        <v>Buildings</v>
      </c>
      <c r="B47" s="8">
        <v>0.42802904564315353</v>
      </c>
      <c r="C47" s="30">
        <f>'Forecast capex Depreciation'!D568*C$4</f>
        <v>0.43660678202878783</v>
      </c>
      <c r="D47" s="7">
        <f>'Forecast capex Depreciation'!E568*D$4</f>
        <v>0.44604229205298557</v>
      </c>
      <c r="E47" s="7">
        <f>'Forecast capex Depreciation'!F568*E$4</f>
        <v>0.45633557571574684</v>
      </c>
      <c r="F47" s="7">
        <f>'Forecast capex Depreciation'!G568*F$4</f>
        <v>0.46319776482425423</v>
      </c>
      <c r="G47" s="7">
        <f>'Forecast capex Depreciation'!H568*G$4</f>
        <v>0.46920218029419836</v>
      </c>
    </row>
    <row r="48" spans="1:7">
      <c r="A48" t="str">
        <f t="shared" si="33"/>
        <v>Other - IT</v>
      </c>
      <c r="B48" s="8">
        <v>7.361069908431138</v>
      </c>
      <c r="C48" s="30">
        <f>'Forecast capex Depreciation'!D569*C$4</f>
        <v>4.2992827326349268</v>
      </c>
      <c r="D48" s="7">
        <f>'Forecast capex Depreciation'!E569*D$4</f>
        <v>7.6780081391329418</v>
      </c>
      <c r="E48" s="7">
        <f>'Forecast capex Depreciation'!F569*E$4</f>
        <v>11.057716114495097</v>
      </c>
      <c r="F48" s="7">
        <f>'Forecast capex Depreciation'!G569*F$4</f>
        <v>12.947189578991916</v>
      </c>
      <c r="G48" s="7">
        <f>'Forecast capex Depreciation'!H569*G$4</f>
        <v>14.526392638500273</v>
      </c>
    </row>
    <row r="49" spans="1:7">
      <c r="A49" t="str">
        <f t="shared" si="33"/>
        <v>Other - non IT</v>
      </c>
      <c r="B49" s="8">
        <v>0.44456006296317691</v>
      </c>
      <c r="C49" s="30">
        <f>'Forecast capex Depreciation'!D570*C$4</f>
        <v>0.18470246324366874</v>
      </c>
      <c r="D49" s="7">
        <f>'Forecast capex Depreciation'!E570*D$4</f>
        <v>0.27092145670939427</v>
      </c>
      <c r="E49" s="7">
        <f>'Forecast capex Depreciation'!F570*E$4</f>
        <v>0.36119738968096038</v>
      </c>
      <c r="F49" s="7">
        <f>'Forecast capex Depreciation'!G570*F$4</f>
        <v>0.45232935375379918</v>
      </c>
      <c r="G49" s="7">
        <f>'Forecast capex Depreciation'!H570*G$4</f>
        <v>0.4930492307879677</v>
      </c>
    </row>
    <row r="50" spans="1:7">
      <c r="A50" t="str">
        <f t="shared" si="33"/>
        <v>Land</v>
      </c>
      <c r="B50" s="8">
        <v>0</v>
      </c>
      <c r="C50" s="30">
        <f>'Forecast capex Depreciation'!D571*C$4</f>
        <v>0</v>
      </c>
      <c r="D50" s="7">
        <f>'Forecast capex Depreciation'!E571*D$4</f>
        <v>0</v>
      </c>
      <c r="E50" s="7">
        <f>'Forecast capex Depreciation'!F571*E$4</f>
        <v>0</v>
      </c>
      <c r="F50" s="7">
        <f>'Forecast capex Depreciation'!G571*F$4</f>
        <v>0</v>
      </c>
      <c r="G50" s="7">
        <f>'Forecast capex Depreciation'!H571*G$4</f>
        <v>0</v>
      </c>
    </row>
    <row r="51" spans="1:7">
      <c r="A51" t="s">
        <v>66</v>
      </c>
      <c r="B51" s="8">
        <v>0.92223056849215668</v>
      </c>
      <c r="C51" s="51">
        <v>0</v>
      </c>
      <c r="D51" s="52">
        <v>0</v>
      </c>
      <c r="E51" s="52">
        <v>0</v>
      </c>
      <c r="F51" s="52">
        <v>0</v>
      </c>
      <c r="G51" s="52">
        <v>0</v>
      </c>
    </row>
    <row r="52" spans="1:7">
      <c r="A52" t="s">
        <v>67</v>
      </c>
      <c r="B52" s="8">
        <v>0</v>
      </c>
      <c r="C52" s="51">
        <v>0</v>
      </c>
      <c r="D52" s="52">
        <v>0</v>
      </c>
      <c r="E52" s="52">
        <v>0</v>
      </c>
      <c r="F52" s="52">
        <v>0</v>
      </c>
      <c r="G52" s="52">
        <v>0</v>
      </c>
    </row>
    <row r="53" spans="1:7">
      <c r="A53" t="str">
        <f>A37</f>
        <v>Total</v>
      </c>
      <c r="B53" s="8">
        <f>SUM(B40:B52)</f>
        <v>55.178418523145268</v>
      </c>
      <c r="C53" s="30">
        <f t="shared" ref="C53:G53" si="34">SUM(C40:C52)</f>
        <v>48.472675921433982</v>
      </c>
      <c r="D53" s="8">
        <f t="shared" si="34"/>
        <v>54.815094842440764</v>
      </c>
      <c r="E53" s="8">
        <f t="shared" si="34"/>
        <v>61.378882815684811</v>
      </c>
      <c r="F53" s="8">
        <f t="shared" si="34"/>
        <v>66.238616495098142</v>
      </c>
      <c r="G53" s="8">
        <f t="shared" si="34"/>
        <v>70.461747703233158</v>
      </c>
    </row>
    <row r="54" spans="1:7">
      <c r="C54" s="29"/>
    </row>
    <row r="55" spans="1:7" outlineLevel="1">
      <c r="A55" t="s">
        <v>60</v>
      </c>
      <c r="C55" s="29"/>
    </row>
    <row r="56" spans="1:7" outlineLevel="1">
      <c r="A56" t="str">
        <f t="shared" ref="A56:A66" si="35">A40</f>
        <v>Transmission Pipelines</v>
      </c>
      <c r="B56" s="8">
        <v>0.64915699079681022</v>
      </c>
      <c r="C56" s="50">
        <f>'Actual capex depreciation'!D39</f>
        <v>0.80416100960611125</v>
      </c>
      <c r="D56" s="7">
        <f>'Actual capex depreciation'!E39</f>
        <v>0.41165641050162849</v>
      </c>
      <c r="E56" s="7">
        <f>'Actual capex depreciation'!F39</f>
        <v>-0.11397226920299747</v>
      </c>
      <c r="F56" s="7">
        <f>'Actual capex depreciation'!G39</f>
        <v>0.47226783347510681</v>
      </c>
      <c r="G56" s="7">
        <f>'Actual capex depreciation'!H39</f>
        <v>1.5320854140062747</v>
      </c>
    </row>
    <row r="57" spans="1:7" outlineLevel="1">
      <c r="A57" t="str">
        <f t="shared" si="35"/>
        <v>Distribution Pipelines</v>
      </c>
      <c r="B57" s="8">
        <v>34.518927892712831</v>
      </c>
      <c r="C57" s="50">
        <f>'Actual capex depreciation'!D84</f>
        <v>28.255810010022248</v>
      </c>
      <c r="D57" s="7">
        <f>'Actual capex depreciation'!E84</f>
        <v>24.38445322899279</v>
      </c>
      <c r="E57" s="7">
        <f>'Actual capex depreciation'!F84</f>
        <v>31.241981259591348</v>
      </c>
      <c r="F57" s="7">
        <f>'Actual capex depreciation'!G84</f>
        <v>19.30846332729482</v>
      </c>
      <c r="G57" s="7">
        <f>'Actual capex depreciation'!H84</f>
        <v>23.056563959104832</v>
      </c>
    </row>
    <row r="58" spans="1:7" outlineLevel="1">
      <c r="A58" t="str">
        <f t="shared" si="35"/>
        <v>Service Pipes</v>
      </c>
      <c r="B58" s="8">
        <v>22.018784497494401</v>
      </c>
      <c r="C58" s="50">
        <f>'Actual capex depreciation'!D129</f>
        <v>23.312279067902288</v>
      </c>
      <c r="D58" s="7">
        <f>'Actual capex depreciation'!E129</f>
        <v>36.146288021113506</v>
      </c>
      <c r="E58" s="7">
        <f>'Actual capex depreciation'!F129</f>
        <v>34.203108816743338</v>
      </c>
      <c r="F58" s="7">
        <f>'Actual capex depreciation'!G129</f>
        <v>33.639883381304543</v>
      </c>
      <c r="G58" s="7">
        <f>'Actual capex depreciation'!H129</f>
        <v>33.860351678529824</v>
      </c>
    </row>
    <row r="59" spans="1:7" outlineLevel="1">
      <c r="A59" t="str">
        <f t="shared" si="35"/>
        <v>Cathodic Protection</v>
      </c>
      <c r="B59" s="8">
        <v>0.74238501955736602</v>
      </c>
      <c r="C59" s="50">
        <f>'Actual capex depreciation'!D174</f>
        <v>0.61859828946512996</v>
      </c>
      <c r="D59" s="7">
        <f>'Actual capex depreciation'!E174</f>
        <v>0.35212366869199407</v>
      </c>
      <c r="E59" s="7">
        <f>'Actual capex depreciation'!F174</f>
        <v>0.20383466264913949</v>
      </c>
      <c r="F59" s="7">
        <f>'Actual capex depreciation'!G174</f>
        <v>0.33341659327257939</v>
      </c>
      <c r="G59" s="7">
        <f>'Actual capex depreciation'!H174</f>
        <v>0.29620318004121304</v>
      </c>
    </row>
    <row r="60" spans="1:7" outlineLevel="1">
      <c r="A60" t="str">
        <f t="shared" si="35"/>
        <v>Supply Regulators/Valve Stations</v>
      </c>
      <c r="B60" s="8">
        <v>0.40144642479035769</v>
      </c>
      <c r="C60" s="50">
        <f>'Actual capex depreciation'!D219</f>
        <v>3.280315808298691</v>
      </c>
      <c r="D60" s="7">
        <f>'Actual capex depreciation'!E219</f>
        <v>5.4923742420356172</v>
      </c>
      <c r="E60" s="7">
        <f>'Actual capex depreciation'!F219</f>
        <v>3.9421691684078497</v>
      </c>
      <c r="F60" s="7">
        <f>'Actual capex depreciation'!G219</f>
        <v>1.9451186375530312</v>
      </c>
      <c r="G60" s="7">
        <f>'Actual capex depreciation'!H219</f>
        <v>6.2809812049065972</v>
      </c>
    </row>
    <row r="61" spans="1:7" outlineLevel="1">
      <c r="A61" t="str">
        <f t="shared" si="35"/>
        <v>Meters</v>
      </c>
      <c r="B61" s="8">
        <v>12.175875890870378</v>
      </c>
      <c r="C61" s="50">
        <f>'Actual capex depreciation'!D265</f>
        <v>11.444716018697182</v>
      </c>
      <c r="D61" s="7">
        <f>'Actual capex depreciation'!E265</f>
        <v>10.023370608491767</v>
      </c>
      <c r="E61" s="7">
        <f>'Actual capex depreciation'!F265</f>
        <v>7.9857359213991455</v>
      </c>
      <c r="F61" s="7">
        <f>'Actual capex depreciation'!G265</f>
        <v>14.608939250175382</v>
      </c>
      <c r="G61" s="7">
        <f>'Actual capex depreciation'!H265</f>
        <v>12.613980907437503</v>
      </c>
    </row>
    <row r="62" spans="1:7" outlineLevel="1">
      <c r="A62" t="str">
        <f t="shared" si="35"/>
        <v>SCADA and remote control</v>
      </c>
      <c r="B62" s="8">
        <v>0.4137671585094625</v>
      </c>
      <c r="C62" s="50">
        <f>'Actual capex depreciation'!D310</f>
        <v>0.67966043174970425</v>
      </c>
      <c r="D62" s="7">
        <f>'Actual capex depreciation'!E310</f>
        <v>0.28919091103137234</v>
      </c>
      <c r="E62" s="7">
        <f>'Actual capex depreciation'!F310</f>
        <v>0.46888687940443896</v>
      </c>
      <c r="F62" s="7">
        <f>'Actual capex depreciation'!G310</f>
        <v>0.40706730122954965</v>
      </c>
      <c r="G62" s="7">
        <f>'Actual capex depreciation'!H310</f>
        <v>0.43924784707566966</v>
      </c>
    </row>
    <row r="63" spans="1:7" outlineLevel="1">
      <c r="A63" t="str">
        <f t="shared" si="35"/>
        <v>Buildings</v>
      </c>
      <c r="B63" s="8">
        <v>0</v>
      </c>
      <c r="C63" s="50">
        <f>'Actual capex depreciation'!D355</f>
        <v>0</v>
      </c>
      <c r="D63" s="7">
        <f>'Actual capex depreciation'!E355</f>
        <v>0</v>
      </c>
      <c r="E63" s="7">
        <f>'Actual capex depreciation'!F355</f>
        <v>0</v>
      </c>
      <c r="F63" s="7">
        <f>'Actual capex depreciation'!G355</f>
        <v>0</v>
      </c>
      <c r="G63" s="7">
        <f>'Actual capex depreciation'!H355</f>
        <v>0</v>
      </c>
    </row>
    <row r="64" spans="1:7" outlineLevel="1">
      <c r="A64" t="str">
        <f t="shared" si="35"/>
        <v>Other - IT</v>
      </c>
      <c r="B64" s="8">
        <v>5.1534619179139165</v>
      </c>
      <c r="C64" s="50">
        <f>'Actual capex depreciation'!D400</f>
        <v>16.206457490755771</v>
      </c>
      <c r="D64" s="7">
        <f>'Actual capex depreciation'!E400</f>
        <v>13.117818874866396</v>
      </c>
      <c r="E64" s="7">
        <f>'Actual capex depreciation'!F400</f>
        <v>8.5127666617714794</v>
      </c>
      <c r="F64" s="7">
        <f>'Actual capex depreciation'!G400</f>
        <v>6.4445260720381343</v>
      </c>
      <c r="G64" s="7">
        <f>'Actual capex depreciation'!H400</f>
        <v>12.432502794348123</v>
      </c>
    </row>
    <row r="65" spans="1:7" outlineLevel="1">
      <c r="A65" t="str">
        <f t="shared" si="35"/>
        <v>Other - non IT</v>
      </c>
      <c r="B65" s="8">
        <v>0.2137619232409565</v>
      </c>
      <c r="C65" s="50">
        <f>'Actual capex depreciation'!D445</f>
        <v>0.46703987893116683</v>
      </c>
      <c r="D65" s="7">
        <f>'Actual capex depreciation'!E445</f>
        <v>5.1890994426546072E-2</v>
      </c>
      <c r="E65" s="7">
        <f>'Actual capex depreciation'!F445</f>
        <v>0.37167093351594716</v>
      </c>
      <c r="F65" s="7">
        <f>'Actual capex depreciation'!G445</f>
        <v>0.1631036757222083</v>
      </c>
      <c r="G65" s="7">
        <f>'Actual capex depreciation'!H445</f>
        <v>0.33592471554516279</v>
      </c>
    </row>
    <row r="66" spans="1:7" outlineLevel="1">
      <c r="A66" t="str">
        <f t="shared" si="35"/>
        <v>Land</v>
      </c>
      <c r="B66" s="7">
        <v>0</v>
      </c>
      <c r="C66" s="50">
        <f>'Actual capex depreciation'!D490</f>
        <v>0</v>
      </c>
      <c r="D66" s="7">
        <f>'Actual capex depreciation'!E490</f>
        <v>0</v>
      </c>
      <c r="E66" s="7">
        <f>'Actual capex depreciation'!F490</f>
        <v>0</v>
      </c>
      <c r="F66" s="7">
        <f>'Actual capex depreciation'!G490</f>
        <v>0</v>
      </c>
      <c r="G66" s="7">
        <f>'Actual capex depreciation'!H490</f>
        <v>0</v>
      </c>
    </row>
    <row r="67" spans="1:7" outlineLevel="1">
      <c r="A67" t="s">
        <v>66</v>
      </c>
      <c r="B67" s="8">
        <v>0</v>
      </c>
      <c r="C67" s="50">
        <v>0</v>
      </c>
      <c r="D67" s="7">
        <v>0</v>
      </c>
      <c r="E67" s="7">
        <v>0</v>
      </c>
      <c r="F67" s="7">
        <v>0</v>
      </c>
      <c r="G67" s="7">
        <v>0</v>
      </c>
    </row>
    <row r="68" spans="1:7" outlineLevel="1">
      <c r="A68" t="s">
        <v>67</v>
      </c>
      <c r="B68" s="8">
        <v>0</v>
      </c>
      <c r="C68" s="50">
        <v>0</v>
      </c>
      <c r="D68" s="7">
        <v>0</v>
      </c>
      <c r="E68" s="7">
        <v>0</v>
      </c>
      <c r="F68" s="7">
        <v>0</v>
      </c>
      <c r="G68" s="7">
        <v>0</v>
      </c>
    </row>
    <row r="69" spans="1:7" outlineLevel="1">
      <c r="A69" t="str">
        <f>A53</f>
        <v>Total</v>
      </c>
      <c r="B69" s="8">
        <f>SUM(B56:B68)</f>
        <v>76.287567715886468</v>
      </c>
      <c r="C69" s="30">
        <f t="shared" ref="C69:G69" si="36">SUM(C56:C68)</f>
        <v>85.069038005428283</v>
      </c>
      <c r="D69" s="8">
        <f t="shared" si="36"/>
        <v>90.269166960151608</v>
      </c>
      <c r="E69" s="8">
        <f t="shared" si="36"/>
        <v>86.816182034279677</v>
      </c>
      <c r="F69" s="8">
        <f t="shared" si="36"/>
        <v>77.322786072065355</v>
      </c>
      <c r="G69" s="8">
        <f t="shared" si="36"/>
        <v>90.847841700995204</v>
      </c>
    </row>
    <row r="70" spans="1:7" outlineLevel="1">
      <c r="C70" s="29"/>
    </row>
    <row r="71" spans="1:7">
      <c r="A71" s="47" t="s">
        <v>61</v>
      </c>
      <c r="C71" s="29"/>
    </row>
    <row r="72" spans="1:7">
      <c r="A72" t="str">
        <f t="shared" ref="A72:A82" si="37">A56</f>
        <v>Transmission Pipelines</v>
      </c>
      <c r="B72" s="8">
        <f t="shared" ref="B72:C82" si="38">B56*B$4</f>
        <v>0.64915699079681022</v>
      </c>
      <c r="C72" s="30">
        <f t="shared" si="38"/>
        <v>0.82027646070042215</v>
      </c>
      <c r="D72" s="7">
        <f t="shared" ref="D72:G72" si="39">D56*D$4</f>
        <v>0.42898062817804972</v>
      </c>
      <c r="E72" s="7">
        <f t="shared" si="39"/>
        <v>-0.12150951345890713</v>
      </c>
      <c r="F72" s="7">
        <f t="shared" si="39"/>
        <v>0.51107140295903342</v>
      </c>
      <c r="G72" s="7">
        <f t="shared" si="39"/>
        <v>1.679460363650165</v>
      </c>
    </row>
    <row r="73" spans="1:7">
      <c r="A73" t="str">
        <f t="shared" si="37"/>
        <v>Distribution Pipelines</v>
      </c>
      <c r="B73" s="8">
        <f t="shared" si="38"/>
        <v>34.518927892712831</v>
      </c>
      <c r="C73" s="30">
        <f t="shared" si="38"/>
        <v>28.822058707617884</v>
      </c>
      <c r="D73" s="7">
        <f t="shared" ref="D73:G82" si="40">D57*D$4</f>
        <v>25.410652663479457</v>
      </c>
      <c r="E73" s="7">
        <f t="shared" si="40"/>
        <v>33.308084228662523</v>
      </c>
      <c r="F73" s="7">
        <f t="shared" si="40"/>
        <v>20.894930253986377</v>
      </c>
      <c r="G73" s="7">
        <f t="shared" si="40"/>
        <v>25.274429830922532</v>
      </c>
    </row>
    <row r="74" spans="1:7">
      <c r="A74" t="str">
        <f t="shared" si="37"/>
        <v>Service Pipes</v>
      </c>
      <c r="B74" s="8">
        <f t="shared" si="38"/>
        <v>22.018784497494401</v>
      </c>
      <c r="C74" s="30">
        <f t="shared" si="38"/>
        <v>23.779459009142816</v>
      </c>
      <c r="D74" s="7">
        <f t="shared" si="40"/>
        <v>37.667474490939924</v>
      </c>
      <c r="E74" s="7">
        <f t="shared" si="40"/>
        <v>36.465037856728372</v>
      </c>
      <c r="F74" s="7">
        <f t="shared" si="40"/>
        <v>36.403881815439782</v>
      </c>
      <c r="G74" s="7">
        <f t="shared" si="40"/>
        <v>37.117459655622874</v>
      </c>
    </row>
    <row r="75" spans="1:7">
      <c r="A75" t="str">
        <f t="shared" si="37"/>
        <v>Cathodic Protection</v>
      </c>
      <c r="B75" s="8">
        <f t="shared" si="38"/>
        <v>0.74238501955736602</v>
      </c>
      <c r="C75" s="30">
        <f t="shared" si="38"/>
        <v>0.63099504877304846</v>
      </c>
      <c r="D75" s="7">
        <f t="shared" si="40"/>
        <v>0.36694250044055493</v>
      </c>
      <c r="E75" s="7">
        <f>E59*E$4</f>
        <v>0.21731471047964374</v>
      </c>
      <c r="F75" s="7">
        <f t="shared" si="40"/>
        <v>0.36081154382202979</v>
      </c>
      <c r="G75" s="7">
        <f t="shared" si="40"/>
        <v>0.32469567030569851</v>
      </c>
    </row>
    <row r="76" spans="1:7">
      <c r="A76" t="str">
        <f t="shared" si="37"/>
        <v>Supply Regulators/Valve Stations</v>
      </c>
      <c r="B76" s="8">
        <f t="shared" si="38"/>
        <v>0.40144642479035769</v>
      </c>
      <c r="C76" s="30">
        <f t="shared" si="38"/>
        <v>3.346053600048164</v>
      </c>
      <c r="D76" s="7">
        <f t="shared" si="40"/>
        <v>5.7235162442054524</v>
      </c>
      <c r="E76" s="7">
        <f t="shared" si="40"/>
        <v>4.2028737426712954</v>
      </c>
      <c r="F76" s="7">
        <f t="shared" si="40"/>
        <v>2.1049380045664066</v>
      </c>
      <c r="G76" s="7">
        <f t="shared" si="40"/>
        <v>6.8851637656992164</v>
      </c>
    </row>
    <row r="77" spans="1:7">
      <c r="A77" t="str">
        <f t="shared" si="37"/>
        <v>Meters</v>
      </c>
      <c r="B77" s="8">
        <f t="shared" si="38"/>
        <v>12.175875890870378</v>
      </c>
      <c r="C77" s="30">
        <f t="shared" si="38"/>
        <v>11.67406904512398</v>
      </c>
      <c r="D77" s="7">
        <f t="shared" si="40"/>
        <v>10.445195824480399</v>
      </c>
      <c r="E77" s="7">
        <f t="shared" si="40"/>
        <v>8.5138507218123163</v>
      </c>
      <c r="F77" s="7">
        <f t="shared" si="40"/>
        <v>15.809272936061536</v>
      </c>
      <c r="G77" s="7">
        <f t="shared" si="40"/>
        <v>13.827349812361351</v>
      </c>
    </row>
    <row r="78" spans="1:7">
      <c r="A78" t="str">
        <f t="shared" si="37"/>
        <v>SCADA and remote control</v>
      </c>
      <c r="B78" s="8">
        <f t="shared" si="38"/>
        <v>0.4137671585094625</v>
      </c>
      <c r="C78" s="30">
        <f t="shared" si="38"/>
        <v>0.69328088128376653</v>
      </c>
      <c r="D78" s="7">
        <f t="shared" si="40"/>
        <v>0.3013612700126525</v>
      </c>
      <c r="E78" s="7">
        <f t="shared" si="40"/>
        <v>0.49989543054741797</v>
      </c>
      <c r="F78" s="7">
        <f t="shared" si="40"/>
        <v>0.44051371275342044</v>
      </c>
      <c r="G78" s="7">
        <f t="shared" si="40"/>
        <v>0.48150014499076416</v>
      </c>
    </row>
    <row r="79" spans="1:7">
      <c r="A79" t="str">
        <f t="shared" si="37"/>
        <v>Buildings</v>
      </c>
      <c r="B79" s="8">
        <f t="shared" si="38"/>
        <v>0</v>
      </c>
      <c r="C79" s="30">
        <f t="shared" si="38"/>
        <v>0</v>
      </c>
      <c r="D79" s="7">
        <f t="shared" si="40"/>
        <v>0</v>
      </c>
      <c r="E79" s="7">
        <f t="shared" si="40"/>
        <v>0</v>
      </c>
      <c r="F79" s="7">
        <f t="shared" si="40"/>
        <v>0</v>
      </c>
      <c r="G79" s="7">
        <f t="shared" si="40"/>
        <v>0</v>
      </c>
    </row>
    <row r="80" spans="1:7">
      <c r="A80" t="str">
        <f t="shared" si="37"/>
        <v>Other - IT</v>
      </c>
      <c r="B80" s="8">
        <f t="shared" si="38"/>
        <v>5.1534619179139165</v>
      </c>
      <c r="C80" s="30">
        <f t="shared" si="38"/>
        <v>16.531236197985347</v>
      </c>
      <c r="D80" s="7">
        <f t="shared" si="40"/>
        <v>13.669871372606263</v>
      </c>
      <c r="E80" s="7">
        <f t="shared" si="40"/>
        <v>9.0757351985218992</v>
      </c>
      <c r="F80" s="7">
        <f t="shared" si="40"/>
        <v>6.9740362302617083</v>
      </c>
      <c r="G80" s="7">
        <f t="shared" si="40"/>
        <v>13.628414886790429</v>
      </c>
    </row>
    <row r="81" spans="1:7">
      <c r="A81" t="str">
        <f t="shared" si="37"/>
        <v>Other - non IT</v>
      </c>
      <c r="B81" s="8">
        <f t="shared" si="38"/>
        <v>0.2137619232409565</v>
      </c>
      <c r="C81" s="30">
        <f t="shared" si="38"/>
        <v>0.47639939554301386</v>
      </c>
      <c r="D81" s="7">
        <f t="shared" si="40"/>
        <v>5.4074783771150214E-2</v>
      </c>
      <c r="E81" s="7">
        <f t="shared" si="40"/>
        <v>0.39625037400898583</v>
      </c>
      <c r="F81" s="7">
        <f t="shared" si="40"/>
        <v>0.17650497973946389</v>
      </c>
      <c r="G81" s="7">
        <f t="shared" si="40"/>
        <v>0.36823811503648107</v>
      </c>
    </row>
    <row r="82" spans="1:7">
      <c r="A82" t="str">
        <f t="shared" si="37"/>
        <v>Land</v>
      </c>
      <c r="B82" s="8">
        <f t="shared" si="38"/>
        <v>0</v>
      </c>
      <c r="C82" s="30">
        <f t="shared" si="38"/>
        <v>0</v>
      </c>
      <c r="D82" s="7">
        <f t="shared" si="40"/>
        <v>0</v>
      </c>
      <c r="E82" s="7">
        <f t="shared" si="40"/>
        <v>0</v>
      </c>
      <c r="F82" s="7">
        <f t="shared" si="40"/>
        <v>0</v>
      </c>
      <c r="G82" s="7">
        <f t="shared" si="40"/>
        <v>0</v>
      </c>
    </row>
    <row r="83" spans="1:7">
      <c r="A83" t="s">
        <v>66</v>
      </c>
      <c r="B83" s="8">
        <f>B67*B$4</f>
        <v>0</v>
      </c>
      <c r="C83" s="30">
        <f t="shared" ref="C83:G84" si="41">C67*C$4</f>
        <v>0</v>
      </c>
      <c r="D83" s="8">
        <f t="shared" si="41"/>
        <v>0</v>
      </c>
      <c r="E83" s="8">
        <f t="shared" si="41"/>
        <v>0</v>
      </c>
      <c r="F83" s="8">
        <f t="shared" si="41"/>
        <v>0</v>
      </c>
      <c r="G83" s="8">
        <f t="shared" si="41"/>
        <v>0</v>
      </c>
    </row>
    <row r="84" spans="1:7">
      <c r="A84" t="s">
        <v>67</v>
      </c>
      <c r="B84" s="8">
        <f>B68*B$4</f>
        <v>0</v>
      </c>
      <c r="C84" s="30">
        <f t="shared" si="41"/>
        <v>0</v>
      </c>
      <c r="D84" s="8">
        <f t="shared" si="41"/>
        <v>0</v>
      </c>
      <c r="E84" s="8">
        <f t="shared" si="41"/>
        <v>0</v>
      </c>
      <c r="F84" s="8">
        <f t="shared" si="41"/>
        <v>0</v>
      </c>
      <c r="G84" s="8">
        <f t="shared" si="41"/>
        <v>0</v>
      </c>
    </row>
    <row r="85" spans="1:7">
      <c r="A85" t="str">
        <f>A69</f>
        <v>Total</v>
      </c>
      <c r="B85" s="8">
        <f>SUM(B72:B84)</f>
        <v>76.287567715886468</v>
      </c>
      <c r="C85" s="30">
        <f t="shared" ref="C85:G85" si="42">SUM(C72:C84)</f>
        <v>86.773828346218451</v>
      </c>
      <c r="D85" s="8">
        <f t="shared" si="42"/>
        <v>94.068069778113909</v>
      </c>
      <c r="E85" s="8">
        <f t="shared" si="42"/>
        <v>92.557532749973547</v>
      </c>
      <c r="F85" s="8">
        <f t="shared" si="42"/>
        <v>83.675960879589752</v>
      </c>
      <c r="G85" s="8">
        <f t="shared" si="42"/>
        <v>99.586712245379502</v>
      </c>
    </row>
    <row r="86" spans="1:7">
      <c r="C86" s="29"/>
    </row>
    <row r="87" spans="1:7">
      <c r="A87" s="47" t="s">
        <v>62</v>
      </c>
      <c r="C87" s="29"/>
    </row>
    <row r="88" spans="1:7">
      <c r="A88" t="str">
        <f t="shared" ref="A88:A98" si="43">A72</f>
        <v>Transmission Pipelines</v>
      </c>
      <c r="C88" s="29"/>
      <c r="G88" s="7">
        <f>Inputs!D64+Inputs!I81</f>
        <v>-0.28166721083095314</v>
      </c>
    </row>
    <row r="89" spans="1:7">
      <c r="A89" t="str">
        <f t="shared" si="43"/>
        <v>Distribution Pipelines</v>
      </c>
      <c r="C89" s="29"/>
      <c r="G89" s="7">
        <f>Inputs!D65+Inputs!I83</f>
        <v>3.1084270441306816</v>
      </c>
    </row>
    <row r="90" spans="1:7">
      <c r="A90" t="str">
        <f t="shared" si="43"/>
        <v>Service Pipes</v>
      </c>
      <c r="C90" s="29"/>
      <c r="G90" s="7">
        <f>Inputs!D66+Inputs!I85</f>
        <v>4.8475586489524876</v>
      </c>
    </row>
    <row r="91" spans="1:7">
      <c r="A91" t="str">
        <f t="shared" si="43"/>
        <v>Cathodic Protection</v>
      </c>
      <c r="C91" s="29"/>
      <c r="G91" s="7">
        <f>Inputs!D67+Inputs!I87</f>
        <v>-0.49274529876832213</v>
      </c>
    </row>
    <row r="92" spans="1:7">
      <c r="A92" t="str">
        <f t="shared" si="43"/>
        <v>Supply Regulators/Valve Stations</v>
      </c>
      <c r="C92" s="29"/>
      <c r="G92" s="7">
        <f>Inputs!D68+Inputs!I89</f>
        <v>2.9234272092728872</v>
      </c>
    </row>
    <row r="93" spans="1:7">
      <c r="A93" t="str">
        <f t="shared" si="43"/>
        <v>Meters</v>
      </c>
      <c r="C93" s="29"/>
      <c r="G93" s="7">
        <f>Inputs!D69+Inputs!I91</f>
        <v>-4.9344955207788495</v>
      </c>
    </row>
    <row r="94" spans="1:7">
      <c r="A94" t="str">
        <f t="shared" si="43"/>
        <v>SCADA and remote control</v>
      </c>
      <c r="C94" s="29"/>
      <c r="G94" s="7">
        <f>Inputs!D70+Inputs!I93</f>
        <v>-0.12180010770326535</v>
      </c>
    </row>
    <row r="95" spans="1:7">
      <c r="A95" t="str">
        <f t="shared" si="43"/>
        <v>Buildings</v>
      </c>
      <c r="C95" s="29"/>
      <c r="G95" s="7">
        <f>Inputs!D71+Inputs!I95</f>
        <v>-1.4029837718839291</v>
      </c>
    </row>
    <row r="96" spans="1:7">
      <c r="A96" t="str">
        <f t="shared" si="43"/>
        <v>Other - IT</v>
      </c>
      <c r="C96" s="29"/>
      <c r="G96" s="7">
        <f>Inputs!D72+Inputs!I97</f>
        <v>12.744121756159945</v>
      </c>
    </row>
    <row r="97" spans="1:10">
      <c r="A97" t="str">
        <f t="shared" si="43"/>
        <v>Other - non IT</v>
      </c>
      <c r="C97" s="29"/>
      <c r="G97" s="7">
        <f>Inputs!D73+Inputs!I99</f>
        <v>4.5841092505930131E-2</v>
      </c>
    </row>
    <row r="98" spans="1:10">
      <c r="A98" t="str">
        <f t="shared" si="43"/>
        <v>Land</v>
      </c>
      <c r="C98" s="29"/>
      <c r="G98" s="7">
        <f>Inputs!D74+Inputs!I101</f>
        <v>0</v>
      </c>
    </row>
    <row r="99" spans="1:10">
      <c r="A99" t="s">
        <v>66</v>
      </c>
      <c r="C99" s="29"/>
      <c r="G99" s="7">
        <v>0</v>
      </c>
    </row>
    <row r="100" spans="1:10">
      <c r="A100" t="s">
        <v>67</v>
      </c>
      <c r="C100" s="29"/>
      <c r="G100" s="7">
        <v>0</v>
      </c>
    </row>
    <row r="101" spans="1:10">
      <c r="A101" t="str">
        <f t="shared" ref="A101" si="44">A85</f>
        <v>Total</v>
      </c>
      <c r="C101" s="29"/>
      <c r="G101" s="7">
        <f>SUM(G88:G100)</f>
        <v>16.435683841056616</v>
      </c>
    </row>
    <row r="102" spans="1:10">
      <c r="C102" s="29"/>
    </row>
    <row r="103" spans="1:10">
      <c r="A103" s="47" t="s">
        <v>63</v>
      </c>
      <c r="C103" s="29"/>
    </row>
    <row r="104" spans="1:10">
      <c r="A104" t="str">
        <f t="shared" ref="A104:A114" si="45">A88</f>
        <v>Transmission Pipelines</v>
      </c>
      <c r="B104" s="8">
        <f t="shared" ref="B104:E116" si="46">B8+B24-B40+B72+B88</f>
        <v>50.933463637207012</v>
      </c>
      <c r="C104" s="30">
        <f t="shared" si="46"/>
        <v>50.649861512253217</v>
      </c>
      <c r="D104" s="7">
        <f t="shared" si="46"/>
        <v>50.002932614195004</v>
      </c>
      <c r="E104" s="7">
        <f t="shared" si="46"/>
        <v>48.759070079507403</v>
      </c>
      <c r="F104" s="7">
        <f t="shared" ref="F104:G104" si="47">F8+F24-F40+F72+F88</f>
        <v>47.692864153915778</v>
      </c>
      <c r="G104" s="7">
        <f t="shared" si="47"/>
        <v>47.368450831253597</v>
      </c>
      <c r="J104" s="8"/>
    </row>
    <row r="105" spans="1:10">
      <c r="A105" t="str">
        <f t="shared" si="45"/>
        <v>Distribution Pipelines</v>
      </c>
      <c r="B105" s="8">
        <f t="shared" si="46"/>
        <v>602.81430166015195</v>
      </c>
      <c r="C105" s="30">
        <f t="shared" si="46"/>
        <v>624.77015931943254</v>
      </c>
      <c r="D105" s="7">
        <f t="shared" si="46"/>
        <v>643.45862842401789</v>
      </c>
      <c r="E105" s="7">
        <f t="shared" si="46"/>
        <v>670.12297260010712</v>
      </c>
      <c r="F105" s="7">
        <f t="shared" ref="F105:G116" si="48">F9+F25-F41+F73+F89</f>
        <v>678.3558717414777</v>
      </c>
      <c r="G105" s="7">
        <f t="shared" si="48"/>
        <v>691.71122640129931</v>
      </c>
      <c r="J105" s="8"/>
    </row>
    <row r="106" spans="1:10">
      <c r="A106" t="str">
        <f t="shared" si="45"/>
        <v>Service Pipes</v>
      </c>
      <c r="B106" s="8">
        <f t="shared" si="46"/>
        <v>447.57908528947036</v>
      </c>
      <c r="C106" s="30">
        <f t="shared" si="46"/>
        <v>467.56525362514799</v>
      </c>
      <c r="D106" s="7">
        <f t="shared" si="46"/>
        <v>501.93849686176048</v>
      </c>
      <c r="E106" s="7">
        <f t="shared" si="46"/>
        <v>535.90593578140977</v>
      </c>
      <c r="F106" s="7">
        <f t="shared" si="48"/>
        <v>565.68244558639958</v>
      </c>
      <c r="G106" s="7">
        <f t="shared" si="48"/>
        <v>599.71493214443524</v>
      </c>
      <c r="J106" s="8"/>
    </row>
    <row r="107" spans="1:10">
      <c r="A107" t="str">
        <f t="shared" si="45"/>
        <v>Cathodic Protection</v>
      </c>
      <c r="B107" s="8">
        <f t="shared" si="46"/>
        <v>17.097774618805879</v>
      </c>
      <c r="C107" s="30">
        <f t="shared" si="46"/>
        <v>17.418022574425756</v>
      </c>
      <c r="D107" s="7">
        <f t="shared" si="46"/>
        <v>17.487978452290236</v>
      </c>
      <c r="E107" s="7">
        <f t="shared" si="46"/>
        <v>17.414063548416806</v>
      </c>
      <c r="F107" s="7">
        <f t="shared" si="48"/>
        <v>17.325396649390409</v>
      </c>
      <c r="G107" s="7">
        <f t="shared" si="48"/>
        <v>16.655518902042363</v>
      </c>
      <c r="J107" s="8"/>
    </row>
    <row r="108" spans="1:10">
      <c r="A108" t="str">
        <f t="shared" si="45"/>
        <v>Supply Regulators/Valve Stations</v>
      </c>
      <c r="B108" s="8">
        <f t="shared" si="46"/>
        <v>37.800343699419834</v>
      </c>
      <c r="C108" s="30">
        <f t="shared" si="46"/>
        <v>40.746384516007936</v>
      </c>
      <c r="D108" s="7">
        <f t="shared" si="46"/>
        <v>46.093267159776147</v>
      </c>
      <c r="E108" s="7">
        <f t="shared" si="46"/>
        <v>49.956523527737893</v>
      </c>
      <c r="F108" s="7">
        <f t="shared" si="48"/>
        <v>51.222473076985914</v>
      </c>
      <c r="G108" s="7">
        <f t="shared" si="48"/>
        <v>59.981105526448538</v>
      </c>
      <c r="J108" s="8"/>
    </row>
    <row r="109" spans="1:10">
      <c r="A109" t="str">
        <f t="shared" si="45"/>
        <v>Meters</v>
      </c>
      <c r="B109" s="8">
        <f t="shared" si="46"/>
        <v>83.675515000984461</v>
      </c>
      <c r="C109" s="30">
        <f t="shared" si="46"/>
        <v>89.408867333451838</v>
      </c>
      <c r="D109" s="7">
        <f t="shared" si="46"/>
        <v>93.457585375128374</v>
      </c>
      <c r="E109" s="7">
        <f t="shared" si="46"/>
        <v>95.01861298826654</v>
      </c>
      <c r="F109" s="7">
        <f t="shared" si="48"/>
        <v>102.44387799853449</v>
      </c>
      <c r="G109" s="7">
        <f t="shared" si="48"/>
        <v>102.15837228225874</v>
      </c>
      <c r="J109" s="8"/>
    </row>
    <row r="110" spans="1:10">
      <c r="A110" t="str">
        <f t="shared" si="45"/>
        <v>SCADA and remote control</v>
      </c>
      <c r="B110" s="8">
        <f t="shared" si="46"/>
        <v>3.1488954567856187</v>
      </c>
      <c r="C110" s="30">
        <f t="shared" si="46"/>
        <v>3.6157484969373255</v>
      </c>
      <c r="D110" s="7">
        <f t="shared" si="46"/>
        <v>3.6278124408900134</v>
      </c>
      <c r="E110" s="7">
        <f t="shared" si="46"/>
        <v>3.7652831979869581</v>
      </c>
      <c r="F110" s="7">
        <f t="shared" si="48"/>
        <v>3.7366082041787791</v>
      </c>
      <c r="G110" s="7">
        <f t="shared" si="48"/>
        <v>3.545252347462696</v>
      </c>
      <c r="J110" s="8"/>
    </row>
    <row r="111" spans="1:10">
      <c r="A111" t="str">
        <f t="shared" si="45"/>
        <v>Buildings</v>
      </c>
      <c r="B111" s="8">
        <f t="shared" si="46"/>
        <v>10.800590338377303</v>
      </c>
      <c r="C111" s="30">
        <f t="shared" si="46"/>
        <v>10.580428252508382</v>
      </c>
      <c r="D111" s="7">
        <f t="shared" si="46"/>
        <v>10.36303961620705</v>
      </c>
      <c r="E111" s="7">
        <f t="shared" si="46"/>
        <v>10.145851108557622</v>
      </c>
      <c r="F111" s="7">
        <f t="shared" si="48"/>
        <v>9.8352225333357364</v>
      </c>
      <c r="G111" s="7">
        <f t="shared" si="48"/>
        <v>8.0905302065897402</v>
      </c>
      <c r="J111" s="8"/>
    </row>
    <row r="112" spans="1:10">
      <c r="A112" t="str">
        <f t="shared" si="45"/>
        <v>Other - IT</v>
      </c>
      <c r="B112" s="8">
        <f t="shared" si="46"/>
        <v>20.591541022847029</v>
      </c>
      <c r="C112" s="30">
        <f t="shared" si="46"/>
        <v>33.23615062091983</v>
      </c>
      <c r="D112" s="7">
        <f t="shared" si="46"/>
        <v>39.946280370758799</v>
      </c>
      <c r="E112" s="7">
        <f t="shared" si="46"/>
        <v>38.88613669411081</v>
      </c>
      <c r="F112" s="7">
        <f t="shared" si="48"/>
        <v>33.497737280630382</v>
      </c>
      <c r="G112" s="7">
        <f t="shared" si="48"/>
        <v>45.778111212792354</v>
      </c>
      <c r="J112" s="8"/>
    </row>
    <row r="113" spans="1:10">
      <c r="A113" t="str">
        <f t="shared" si="45"/>
        <v>Other - non IT</v>
      </c>
      <c r="B113" s="8">
        <f t="shared" si="46"/>
        <v>0.85684362745145615</v>
      </c>
      <c r="C113" s="30">
        <f t="shared" si="46"/>
        <v>1.1657117747297885</v>
      </c>
      <c r="D113" s="7">
        <f t="shared" si="46"/>
        <v>0.97405730124542966</v>
      </c>
      <c r="E113" s="7">
        <f t="shared" si="46"/>
        <v>1.0315885309868114</v>
      </c>
      <c r="F113" s="7">
        <f t="shared" si="48"/>
        <v>0.77127676646099952</v>
      </c>
      <c r="G113" s="7">
        <f t="shared" si="48"/>
        <v>0.70230477537327085</v>
      </c>
      <c r="J113" s="8"/>
    </row>
    <row r="114" spans="1:10">
      <c r="A114" t="str">
        <f t="shared" si="45"/>
        <v>Land</v>
      </c>
      <c r="B114" s="8">
        <f t="shared" si="46"/>
        <v>0</v>
      </c>
      <c r="C114" s="30">
        <f t="shared" si="46"/>
        <v>0</v>
      </c>
      <c r="D114" s="7">
        <f t="shared" si="46"/>
        <v>0</v>
      </c>
      <c r="E114" s="7">
        <f t="shared" si="46"/>
        <v>0</v>
      </c>
      <c r="F114" s="7">
        <f t="shared" si="48"/>
        <v>0</v>
      </c>
      <c r="G114" s="7">
        <f t="shared" si="48"/>
        <v>0</v>
      </c>
      <c r="J114" s="8"/>
    </row>
    <row r="115" spans="1:10">
      <c r="A115" t="s">
        <v>66</v>
      </c>
      <c r="B115" s="8">
        <f t="shared" si="46"/>
        <v>-4.4408920985006262E-15</v>
      </c>
      <c r="C115" s="30">
        <f t="shared" si="46"/>
        <v>-4.5298879321379135E-15</v>
      </c>
      <c r="D115" s="7">
        <f t="shared" si="46"/>
        <v>-4.627783349138929E-15</v>
      </c>
      <c r="E115" s="7">
        <f t="shared" si="46"/>
        <v>-4.734578349503674E-15</v>
      </c>
      <c r="F115" s="7">
        <f t="shared" si="48"/>
        <v>-4.8057750164135029E-15</v>
      </c>
      <c r="G115" s="7">
        <f t="shared" si="48"/>
        <v>-4.8680720999596047E-15</v>
      </c>
      <c r="J115" s="8"/>
    </row>
    <row r="116" spans="1:10">
      <c r="A116" t="s">
        <v>67</v>
      </c>
      <c r="B116" s="8">
        <f t="shared" si="46"/>
        <v>0</v>
      </c>
      <c r="C116" s="30">
        <f t="shared" si="46"/>
        <v>0</v>
      </c>
      <c r="D116" s="7">
        <f t="shared" si="46"/>
        <v>0</v>
      </c>
      <c r="E116" s="7">
        <f t="shared" si="46"/>
        <v>0</v>
      </c>
      <c r="F116" s="7">
        <f t="shared" si="48"/>
        <v>0</v>
      </c>
      <c r="G116" s="7">
        <f t="shared" si="48"/>
        <v>0</v>
      </c>
      <c r="J116" s="8"/>
    </row>
    <row r="117" spans="1:10">
      <c r="A117" s="3" t="str">
        <f t="shared" ref="A117" si="49">A101</f>
        <v>Total</v>
      </c>
      <c r="B117" s="32">
        <f>SUM(B104:B115)</f>
        <v>1275.2983543515008</v>
      </c>
      <c r="C117" s="33">
        <f t="shared" ref="C117:G117" si="50">SUM(C104:C115)</f>
        <v>1339.1565880258147</v>
      </c>
      <c r="D117" s="32">
        <f t="shared" si="50"/>
        <v>1407.3500786162697</v>
      </c>
      <c r="E117" s="32">
        <f t="shared" si="50"/>
        <v>1471.0060380570876</v>
      </c>
      <c r="F117" s="32">
        <f t="shared" si="50"/>
        <v>1510.5637739913095</v>
      </c>
      <c r="G117" s="32">
        <f t="shared" si="50"/>
        <v>1575.7058046299562</v>
      </c>
    </row>
    <row r="118" spans="1:10">
      <c r="A118" t="s">
        <v>26</v>
      </c>
      <c r="B118" s="8">
        <f>B117-Inputs!D118</f>
        <v>0</v>
      </c>
      <c r="C118" s="8">
        <f>C117-'Actual capex depreciation'!D20*Inputs!E5</f>
        <v>0</v>
      </c>
      <c r="D118" s="8">
        <f>D117-'Actual capex depreciation'!E20*Inputs!F5</f>
        <v>0</v>
      </c>
      <c r="E118" s="8">
        <f>E117-'Actual capex depreciation'!F20*Inputs!G5</f>
        <v>0</v>
      </c>
      <c r="F118" s="8">
        <f>F117-'Actual capex depreciation'!G20*Inputs!H5</f>
        <v>0</v>
      </c>
      <c r="G118" s="8">
        <f>G117-'Actual capex depreciation'!H20*Inputs!I5</f>
        <v>0</v>
      </c>
    </row>
    <row r="120" spans="1:10">
      <c r="C120" s="35"/>
      <c r="D120" s="52"/>
      <c r="E120" s="52"/>
      <c r="F120" s="52"/>
      <c r="G120" s="52"/>
    </row>
    <row r="121" spans="1:10">
      <c r="C121" s="52"/>
      <c r="D121" s="52"/>
      <c r="E121" s="52"/>
      <c r="F121" s="52"/>
      <c r="G121" s="5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CC596"/>
  <sheetViews>
    <sheetView zoomScale="70" zoomScaleNormal="70" workbookViewId="0">
      <pane xSplit="2" ySplit="3" topLeftCell="D4" activePane="bottomRight" state="frozen"/>
      <selection pane="topRight" activeCell="C1" sqref="C1"/>
      <selection pane="bottomLeft" activeCell="A4" sqref="A4"/>
      <selection pane="bottomRight" activeCell="D4" sqref="D4"/>
    </sheetView>
  </sheetViews>
  <sheetFormatPr defaultRowHeight="15" outlineLevelRow="1" outlineLevelCol="1"/>
  <cols>
    <col min="1" max="1" width="3.5703125" customWidth="1"/>
    <col min="2" max="2" width="46" customWidth="1"/>
    <col min="3" max="3" width="0" hidden="1" customWidth="1" outlineLevel="1"/>
    <col min="4" max="4" width="10.85546875" customWidth="1" collapsed="1"/>
    <col min="5" max="5" width="9.7109375" bestFit="1" customWidth="1"/>
    <col min="6" max="7" width="9.5703125" bestFit="1" customWidth="1"/>
    <col min="8" max="8" width="9.5703125" style="5" bestFit="1" customWidth="1"/>
    <col min="9" max="9" width="9.5703125" style="31" bestFit="1" customWidth="1"/>
    <col min="10" max="15" width="9.5703125" bestFit="1" customWidth="1"/>
    <col min="16" max="16" width="9.28515625" bestFit="1" customWidth="1"/>
    <col min="17" max="17" width="9.5703125" bestFit="1" customWidth="1"/>
    <col min="71" max="71" width="32.28515625" customWidth="1"/>
  </cols>
  <sheetData>
    <row r="2" spans="2:81">
      <c r="D2" s="60">
        <v>2013</v>
      </c>
      <c r="E2" s="60">
        <v>2014</v>
      </c>
      <c r="F2" s="60">
        <v>2015</v>
      </c>
      <c r="G2" s="60">
        <v>2016</v>
      </c>
      <c r="H2" s="61">
        <v>2017</v>
      </c>
      <c r="I2" s="62">
        <v>2018</v>
      </c>
      <c r="J2" s="60">
        <v>2019</v>
      </c>
      <c r="K2" s="60">
        <v>2020</v>
      </c>
      <c r="L2" s="60">
        <v>2021</v>
      </c>
      <c r="M2" s="60">
        <v>2022</v>
      </c>
      <c r="N2" s="60">
        <v>2023</v>
      </c>
      <c r="O2" s="60">
        <v>2024</v>
      </c>
      <c r="P2" s="60">
        <v>2025</v>
      </c>
      <c r="Q2" s="60">
        <v>2026</v>
      </c>
      <c r="R2" s="60">
        <v>2027</v>
      </c>
      <c r="S2" s="60">
        <v>2028</v>
      </c>
      <c r="T2" s="60">
        <v>2029</v>
      </c>
      <c r="U2" s="60">
        <v>2030</v>
      </c>
      <c r="V2" s="60">
        <v>2031</v>
      </c>
      <c r="W2" s="60">
        <v>2032</v>
      </c>
      <c r="X2" s="60">
        <v>2033</v>
      </c>
      <c r="Y2" s="60">
        <v>2034</v>
      </c>
      <c r="Z2" s="60">
        <v>2035</v>
      </c>
      <c r="AA2" s="60">
        <v>2036</v>
      </c>
      <c r="AB2" s="60">
        <v>2037</v>
      </c>
      <c r="AC2" s="60">
        <v>2038</v>
      </c>
      <c r="AD2" s="60">
        <v>2039</v>
      </c>
      <c r="AE2" s="60">
        <v>2040</v>
      </c>
      <c r="AF2" s="60">
        <v>2041</v>
      </c>
      <c r="AG2" s="60">
        <v>2042</v>
      </c>
      <c r="AH2" s="60">
        <v>2043</v>
      </c>
      <c r="AI2" s="60">
        <v>2044</v>
      </c>
      <c r="AJ2" s="60">
        <v>2045</v>
      </c>
      <c r="AK2" s="60">
        <v>2046</v>
      </c>
      <c r="AL2" s="60">
        <v>2047</v>
      </c>
      <c r="AM2" s="60">
        <v>2048</v>
      </c>
      <c r="AN2" s="60">
        <v>2049</v>
      </c>
      <c r="AO2" s="60">
        <v>2050</v>
      </c>
      <c r="AP2" s="60">
        <v>2051</v>
      </c>
      <c r="AQ2" s="60">
        <v>2052</v>
      </c>
      <c r="AR2" s="60">
        <v>2053</v>
      </c>
      <c r="AS2" s="60">
        <v>2054</v>
      </c>
      <c r="AT2" s="60">
        <v>2055</v>
      </c>
      <c r="AU2" s="60">
        <v>2056</v>
      </c>
      <c r="AV2" s="60">
        <v>2057</v>
      </c>
      <c r="AW2" s="60">
        <v>2058</v>
      </c>
      <c r="AX2" s="60">
        <v>2059</v>
      </c>
      <c r="AY2" s="60">
        <v>2060</v>
      </c>
      <c r="AZ2" s="60">
        <v>2061</v>
      </c>
      <c r="BA2" s="60">
        <v>2062</v>
      </c>
      <c r="BB2" s="60">
        <v>2063</v>
      </c>
      <c r="BC2" s="60">
        <v>2064</v>
      </c>
      <c r="BD2" s="60">
        <v>2065</v>
      </c>
      <c r="BE2" s="60">
        <v>2066</v>
      </c>
      <c r="BF2" s="60">
        <v>2067</v>
      </c>
      <c r="BG2" s="60">
        <v>2068</v>
      </c>
      <c r="BH2" s="60">
        <v>2069</v>
      </c>
      <c r="BI2" s="60">
        <v>2070</v>
      </c>
      <c r="BJ2" s="60">
        <v>2071</v>
      </c>
      <c r="BK2" s="60">
        <v>2072</v>
      </c>
      <c r="BL2" s="155">
        <v>2073</v>
      </c>
      <c r="BM2" s="155">
        <v>2074</v>
      </c>
      <c r="BN2" s="155">
        <v>2075</v>
      </c>
      <c r="BO2" s="155">
        <v>2076</v>
      </c>
      <c r="BP2" s="155">
        <v>2077</v>
      </c>
      <c r="BQ2" s="155">
        <v>2078</v>
      </c>
      <c r="BR2" s="155">
        <v>2079</v>
      </c>
      <c r="BS2" s="60"/>
      <c r="BT2" s="60"/>
      <c r="BU2" s="60"/>
      <c r="BV2" s="60"/>
      <c r="BW2" s="60"/>
      <c r="BX2" s="60"/>
      <c r="BY2" s="60"/>
      <c r="BZ2" s="60"/>
      <c r="CA2" s="60"/>
      <c r="CB2" s="60"/>
      <c r="CC2" s="60"/>
    </row>
    <row r="3" spans="2:81">
      <c r="D3" s="24">
        <v>1</v>
      </c>
      <c r="E3" s="24">
        <v>2</v>
      </c>
      <c r="F3" s="24">
        <v>3</v>
      </c>
      <c r="G3" s="24">
        <v>4</v>
      </c>
      <c r="H3" s="43">
        <v>5</v>
      </c>
      <c r="I3" s="37">
        <v>6</v>
      </c>
      <c r="J3" s="24">
        <v>7</v>
      </c>
      <c r="K3" s="24">
        <v>8</v>
      </c>
      <c r="L3" s="24">
        <v>9</v>
      </c>
      <c r="M3" s="24">
        <v>10</v>
      </c>
      <c r="N3" s="24">
        <v>11</v>
      </c>
      <c r="O3" s="24">
        <v>12</v>
      </c>
      <c r="P3" s="24">
        <v>13</v>
      </c>
      <c r="Q3" s="24">
        <v>14</v>
      </c>
      <c r="R3" s="24">
        <v>15</v>
      </c>
      <c r="S3" s="24">
        <v>16</v>
      </c>
      <c r="T3" s="24">
        <v>17</v>
      </c>
      <c r="U3" s="24">
        <v>18</v>
      </c>
      <c r="V3" s="24">
        <v>19</v>
      </c>
      <c r="W3" s="24">
        <v>20</v>
      </c>
      <c r="X3" s="24">
        <v>21</v>
      </c>
      <c r="Y3" s="24">
        <v>22</v>
      </c>
      <c r="Z3" s="24">
        <v>23</v>
      </c>
      <c r="AA3" s="24">
        <v>24</v>
      </c>
      <c r="AB3" s="24">
        <v>25</v>
      </c>
      <c r="AC3" s="24">
        <v>26</v>
      </c>
      <c r="AD3" s="24">
        <v>27</v>
      </c>
      <c r="AE3" s="24">
        <v>28</v>
      </c>
      <c r="AF3" s="24">
        <v>29</v>
      </c>
      <c r="AG3" s="24">
        <v>30</v>
      </c>
      <c r="AH3" s="24">
        <v>31</v>
      </c>
      <c r="AI3" s="24">
        <v>32</v>
      </c>
      <c r="AJ3" s="24">
        <v>33</v>
      </c>
      <c r="AK3" s="24">
        <v>34</v>
      </c>
      <c r="AL3" s="24">
        <v>35</v>
      </c>
      <c r="AM3" s="24">
        <v>36</v>
      </c>
      <c r="AN3" s="24">
        <v>37</v>
      </c>
      <c r="AO3" s="24">
        <v>38</v>
      </c>
      <c r="AP3" s="24">
        <v>39</v>
      </c>
      <c r="AQ3" s="24">
        <v>40</v>
      </c>
      <c r="AR3" s="24">
        <v>41</v>
      </c>
      <c r="AS3" s="24">
        <v>42</v>
      </c>
      <c r="AT3" s="24">
        <v>43</v>
      </c>
      <c r="AU3" s="24">
        <v>44</v>
      </c>
      <c r="AV3" s="24">
        <v>45</v>
      </c>
      <c r="AW3" s="24">
        <v>46</v>
      </c>
      <c r="AX3" s="24">
        <v>47</v>
      </c>
      <c r="AY3" s="24">
        <v>48</v>
      </c>
      <c r="AZ3" s="24">
        <v>49</v>
      </c>
      <c r="BA3" s="24">
        <v>50</v>
      </c>
      <c r="BB3" s="24">
        <v>51</v>
      </c>
      <c r="BC3" s="24">
        <v>52</v>
      </c>
      <c r="BD3" s="24">
        <v>53</v>
      </c>
      <c r="BE3" s="24">
        <v>54</v>
      </c>
      <c r="BF3" s="24">
        <v>55</v>
      </c>
      <c r="BG3" s="24">
        <v>56</v>
      </c>
      <c r="BH3" s="24">
        <v>57</v>
      </c>
      <c r="BI3" s="24">
        <v>58</v>
      </c>
      <c r="BJ3" s="24">
        <v>59</v>
      </c>
      <c r="BK3" s="24">
        <v>60</v>
      </c>
      <c r="BL3" s="156">
        <v>61</v>
      </c>
      <c r="BM3" s="156">
        <v>62</v>
      </c>
      <c r="BN3" s="156">
        <v>63</v>
      </c>
      <c r="BO3" s="156">
        <v>64</v>
      </c>
      <c r="BP3" s="156">
        <v>65</v>
      </c>
      <c r="BQ3" s="156">
        <v>66</v>
      </c>
      <c r="BR3" s="156">
        <v>67</v>
      </c>
      <c r="BS3" s="24"/>
      <c r="BT3" s="24"/>
      <c r="BU3" s="24"/>
      <c r="BV3" s="24"/>
      <c r="BW3" s="24"/>
      <c r="BX3" s="24"/>
      <c r="BY3" s="24"/>
      <c r="BZ3" s="24"/>
      <c r="CA3" s="24"/>
      <c r="CB3" s="24"/>
      <c r="CC3" s="24"/>
    </row>
    <row r="4" spans="2:81">
      <c r="BL4" s="157"/>
      <c r="BM4" s="157"/>
      <c r="BN4" s="157"/>
      <c r="BO4" s="157"/>
      <c r="BP4" s="157"/>
      <c r="BQ4" s="157"/>
      <c r="BR4" s="157"/>
    </row>
    <row r="5" spans="2:81">
      <c r="B5" t="s">
        <v>25</v>
      </c>
      <c r="C5" s="35"/>
      <c r="D5" s="7">
        <f>SUMIF($B$24:$B$557,$B5&amp;" 1 Jan 2013",D$24:D$557)</f>
        <v>1275.2983543515008</v>
      </c>
      <c r="E5" s="7">
        <f>D5+D6-D7+D8</f>
        <v>1312.8470283396489</v>
      </c>
      <c r="F5" s="7">
        <f t="shared" ref="F5:O5" si="0">E5+E6-E7+E8</f>
        <v>1350.694798189749</v>
      </c>
      <c r="G5" s="7">
        <f t="shared" si="0"/>
        <v>1380.8037703752962</v>
      </c>
      <c r="H5" s="10">
        <f t="shared" si="0"/>
        <v>1398.0408205670101</v>
      </c>
      <c r="I5" s="7">
        <f>H5+H6-H7+H8</f>
        <v>1441.3135140831862</v>
      </c>
      <c r="J5" s="7">
        <f t="shared" si="0"/>
        <v>1367.1234779069073</v>
      </c>
      <c r="K5" s="7">
        <f t="shared" si="0"/>
        <v>1307.9357672767489</v>
      </c>
      <c r="L5" s="7">
        <f t="shared" si="0"/>
        <v>1251.3819986204492</v>
      </c>
      <c r="M5" s="7">
        <f t="shared" si="0"/>
        <v>1196.6051174832069</v>
      </c>
      <c r="N5" s="7">
        <f t="shared" si="0"/>
        <v>1143.1497622955167</v>
      </c>
      <c r="O5" s="7">
        <f t="shared" si="0"/>
        <v>1092.2480926098051</v>
      </c>
      <c r="P5" s="7">
        <f t="shared" ref="P5" si="1">O5+O6-O7+O8</f>
        <v>1046.9496660999969</v>
      </c>
      <c r="Q5" s="7">
        <f t="shared" ref="Q5" si="2">P5+P6-P7+P8</f>
        <v>1003.0560280586861</v>
      </c>
      <c r="R5" s="7">
        <f t="shared" ref="R5" si="3">Q5+Q6-Q7+Q8</f>
        <v>959.1623900173754</v>
      </c>
      <c r="S5" s="7">
        <f t="shared" ref="S5" si="4">R5+R6-R7+R8</f>
        <v>915.26875197606466</v>
      </c>
      <c r="T5" s="7">
        <f t="shared" ref="T5" si="5">S5+S6-S7+S8</f>
        <v>871.37511393475393</v>
      </c>
      <c r="U5" s="7">
        <f t="shared" ref="U5" si="6">T5+T6-T7+T8</f>
        <v>827.52678658889317</v>
      </c>
      <c r="V5" s="7">
        <f t="shared" ref="V5" si="7">U5+U6-U7+U8</f>
        <v>783.69773863710122</v>
      </c>
      <c r="W5" s="7">
        <f t="shared" ref="W5" si="8">V5+V6-V7+V8</f>
        <v>739.89994981060295</v>
      </c>
      <c r="X5" s="7">
        <f t="shared" ref="X5" si="9">W5+W6-W7+W8</f>
        <v>696.12929880418665</v>
      </c>
      <c r="Y5" s="7">
        <f t="shared" ref="Y5" si="10">X5+X6-X7+X8</f>
        <v>652.38793098757537</v>
      </c>
      <c r="Z5" s="7">
        <f t="shared" ref="Z5" si="11">Y5+Y6-Y7+Y8</f>
        <v>609.21879897189888</v>
      </c>
      <c r="AA5" s="7">
        <f t="shared" ref="AA5" si="12">Z5+Z6-Z7+Z8</f>
        <v>566.55083548664697</v>
      </c>
      <c r="AB5" s="7">
        <f t="shared" ref="AB5" si="13">AA5+AA6-AA7+AA8</f>
        <v>524.28215879746506</v>
      </c>
      <c r="AC5" s="7">
        <f t="shared" ref="AC5" si="14">AB5+AB6-AB7+AB8</f>
        <v>483.87447096771268</v>
      </c>
      <c r="AD5" s="7">
        <f t="shared" ref="AD5" si="15">AC5+AC6-AC7+AC8</f>
        <v>445.31624836252598</v>
      </c>
      <c r="AE5" s="7">
        <f t="shared" ref="AE5" si="16">AD5+AD6-AD7+AD8</f>
        <v>407.03386221841657</v>
      </c>
      <c r="AF5" s="7">
        <f t="shared" ref="AF5" si="17">AE5+AE6-AE7+AE8</f>
        <v>369.1805747707777</v>
      </c>
      <c r="AG5" s="7">
        <f t="shared" ref="AG5" si="18">AF5+AF6-AF7+AF8</f>
        <v>331.32728732313882</v>
      </c>
      <c r="AH5" s="7">
        <f t="shared" ref="AH5" si="19">AG5+AG6-AG7+AG8</f>
        <v>293.47399987549994</v>
      </c>
      <c r="AI5" s="7">
        <f t="shared" ref="AI5" si="20">AH5+AH6-AH7+AH8</f>
        <v>255.62071242786106</v>
      </c>
      <c r="AJ5" s="7">
        <f t="shared" ref="AJ5" si="21">AI5+AI6-AI7+AI8</f>
        <v>217.76742498022219</v>
      </c>
      <c r="AK5" s="7">
        <f t="shared" ref="AK5" si="22">AJ5+AJ6-AJ7+AJ8</f>
        <v>190.11193139452007</v>
      </c>
      <c r="AL5" s="7">
        <f t="shared" ref="AL5" si="23">AK5+AK6-AK7+AK8</f>
        <v>171.78394511176512</v>
      </c>
      <c r="AM5" s="7">
        <f t="shared" ref="AM5" si="24">AL5+AL6-AL7+AL8</f>
        <v>153.83735588385807</v>
      </c>
      <c r="AN5" s="7">
        <f t="shared" ref="AN5" si="25">AM5+AM6-AM7+AM8</f>
        <v>138.77894550423693</v>
      </c>
      <c r="AO5" s="7">
        <f t="shared" ref="AO5" si="26">AN5+AN6-AN7+AN8</f>
        <v>133.48813369729447</v>
      </c>
      <c r="AP5" s="7">
        <f t="shared" ref="AP5" si="27">AO5+AO6-AO7+AO8</f>
        <v>128.19732189035201</v>
      </c>
      <c r="AQ5" s="7">
        <f t="shared" ref="AQ5" si="28">AP5+AP6-AP7+AP8</f>
        <v>122.90651008340956</v>
      </c>
      <c r="AR5" s="7">
        <f t="shared" ref="AR5" si="29">AQ5+AQ6-AQ7+AQ8</f>
        <v>117.6156982764671</v>
      </c>
      <c r="AS5" s="7">
        <f t="shared" ref="AS5" si="30">AR5+AR6-AR7+AR8</f>
        <v>112.32488646952464</v>
      </c>
      <c r="AT5" s="7">
        <f t="shared" ref="AT5" si="31">AS5+AS6-AS7+AS8</f>
        <v>107.03407466258219</v>
      </c>
      <c r="AU5" s="7">
        <f t="shared" ref="AU5" si="32">AT5+AT6-AT7+AT8</f>
        <v>101.74326285563973</v>
      </c>
      <c r="AV5" s="7">
        <f t="shared" ref="AV5" si="33">AU5+AU6-AU7+AU8</f>
        <v>96.45245104869727</v>
      </c>
      <c r="AW5" s="7">
        <f t="shared" ref="AW5" si="34">AV5+AV6-AV7+AV8</f>
        <v>91.161639241754813</v>
      </c>
      <c r="AX5" s="7">
        <f t="shared" ref="AX5" si="35">AW5+AW6-AW7+AW8</f>
        <v>85.870827434812355</v>
      </c>
      <c r="AY5" s="7">
        <f t="shared" ref="AY5" si="36">AX5+AX6-AX7+AX8</f>
        <v>80.580015627869898</v>
      </c>
      <c r="AZ5" s="7">
        <f t="shared" ref="AZ5" si="37">AY5+AY6-AY7+AY8</f>
        <v>75.28920382092744</v>
      </c>
      <c r="BA5" s="7">
        <f t="shared" ref="BA5" si="38">AZ5+AZ6-AZ7+AZ8</f>
        <v>69.998392013984983</v>
      </c>
      <c r="BB5" s="7">
        <f t="shared" ref="BB5" si="39">BA5+BA6-BA7+BA8</f>
        <v>64.707580207042525</v>
      </c>
      <c r="BC5" s="7">
        <f t="shared" ref="BC5" si="40">BB5+BB6-BB7+BB8</f>
        <v>59.416768400100061</v>
      </c>
      <c r="BD5" s="7">
        <f t="shared" ref="BD5" si="41">BC5+BC6-BC7+BC8</f>
        <v>54.191562909323572</v>
      </c>
      <c r="BE5" s="7">
        <f t="shared" ref="BE5" si="42">BD5+BD6-BD7+BD8</f>
        <v>49.076204903387797</v>
      </c>
      <c r="BF5" s="7">
        <f t="shared" ref="BF5" si="43">BE5+BE6-BE7+BE8</f>
        <v>44.039690280820174</v>
      </c>
      <c r="BG5" s="7">
        <f t="shared" ref="BG5" si="44">BF5+BF6-BF7+BF8</f>
        <v>39.042078031003619</v>
      </c>
      <c r="BH5" s="7">
        <f t="shared" ref="BH5" si="45">BG5+BG6-BG7+BG8</f>
        <v>34.170085405285185</v>
      </c>
      <c r="BI5" s="7">
        <f t="shared" ref="BI5" si="46">BH5+BH6-BH7+BH8</f>
        <v>29.298092779566758</v>
      </c>
      <c r="BJ5" s="7">
        <f t="shared" ref="BJ5" si="47">BI5+BI6-BI7+BI8</f>
        <v>24.426100153848331</v>
      </c>
      <c r="BK5" s="7">
        <f t="shared" ref="BK5" si="48">BJ5+BJ6-BJ7+BJ8</f>
        <v>19.554107528129904</v>
      </c>
      <c r="BL5" s="158">
        <f t="shared" ref="BL5" si="49">BK5+BK6-BK7+BK8</f>
        <v>14.682114902411477</v>
      </c>
      <c r="BM5" s="158">
        <f t="shared" ref="BM5" si="50">BL5+BL6-BL7+BL8</f>
        <v>9.8101222766930505</v>
      </c>
      <c r="BN5" s="158">
        <f t="shared" ref="BN5" si="51">BM5+BM6-BM7+BM8</f>
        <v>5.8213104572578747</v>
      </c>
      <c r="BO5" s="158">
        <f t="shared" ref="BO5" si="52">BN5+BN6-BN7+BN8</f>
        <v>2.8540739933110522</v>
      </c>
      <c r="BP5" s="158">
        <f t="shared" ref="BP5" si="53">BO5+BO6-BO7+BO8</f>
        <v>0.97908673719389894</v>
      </c>
      <c r="BQ5" s="158">
        <f t="shared" ref="BQ5" si="54">BP5+BP6-BP7+BP8</f>
        <v>-8.3633100445013042E-13</v>
      </c>
      <c r="BR5" s="158">
        <f>BQ5+BQ6-BQ7+BQ8</f>
        <v>-8.7352347577507317E-13</v>
      </c>
      <c r="BS5" s="158">
        <f>BR5+BR6-BR7+BR8</f>
        <v>-8.7352347577507317E-13</v>
      </c>
      <c r="BT5" s="7"/>
      <c r="BU5" s="7"/>
      <c r="BV5" s="7"/>
      <c r="BW5" s="7"/>
      <c r="BX5" s="7"/>
      <c r="BY5" s="7"/>
      <c r="BZ5" s="7"/>
      <c r="CA5" s="7"/>
      <c r="CB5" s="7"/>
      <c r="CC5" s="7"/>
    </row>
    <row r="6" spans="2:81">
      <c r="B6" t="s">
        <v>27</v>
      </c>
      <c r="C6" s="35"/>
      <c r="D6" s="7">
        <f t="shared" ref="D6:AI6" si="55">SUMIF($B$24:$B$557,$B6,D$24:D$557)</f>
        <v>85.069038005428283</v>
      </c>
      <c r="E6" s="7">
        <f t="shared" si="55"/>
        <v>90.269166960151608</v>
      </c>
      <c r="F6" s="7">
        <f t="shared" si="55"/>
        <v>86.816182034279677</v>
      </c>
      <c r="G6" s="7">
        <f t="shared" si="55"/>
        <v>77.322786072065355</v>
      </c>
      <c r="H6" s="10">
        <f t="shared" si="55"/>
        <v>90.847841700995204</v>
      </c>
      <c r="I6" s="7">
        <f t="shared" si="55"/>
        <v>0</v>
      </c>
      <c r="J6" s="7">
        <f t="shared" si="55"/>
        <v>0</v>
      </c>
      <c r="K6" s="7">
        <f t="shared" si="55"/>
        <v>0</v>
      </c>
      <c r="L6" s="7">
        <f t="shared" si="55"/>
        <v>0</v>
      </c>
      <c r="M6" s="7">
        <f t="shared" si="55"/>
        <v>0</v>
      </c>
      <c r="N6" s="7">
        <f t="shared" si="55"/>
        <v>0</v>
      </c>
      <c r="O6" s="7">
        <f t="shared" si="55"/>
        <v>0</v>
      </c>
      <c r="P6" s="7">
        <f t="shared" si="55"/>
        <v>0</v>
      </c>
      <c r="Q6" s="7">
        <f t="shared" si="55"/>
        <v>0</v>
      </c>
      <c r="R6" s="7">
        <f t="shared" si="55"/>
        <v>0</v>
      </c>
      <c r="S6" s="7">
        <f t="shared" si="55"/>
        <v>0</v>
      </c>
      <c r="T6" s="7">
        <f t="shared" si="55"/>
        <v>0</v>
      </c>
      <c r="U6" s="7">
        <f t="shared" si="55"/>
        <v>0</v>
      </c>
      <c r="V6" s="7">
        <f t="shared" si="55"/>
        <v>0</v>
      </c>
      <c r="W6" s="7">
        <f t="shared" si="55"/>
        <v>0</v>
      </c>
      <c r="X6" s="7">
        <f t="shared" si="55"/>
        <v>0</v>
      </c>
      <c r="Y6" s="7">
        <f t="shared" si="55"/>
        <v>0</v>
      </c>
      <c r="Z6" s="7">
        <f t="shared" si="55"/>
        <v>0</v>
      </c>
      <c r="AA6" s="7">
        <f t="shared" si="55"/>
        <v>0</v>
      </c>
      <c r="AB6" s="7">
        <f t="shared" si="55"/>
        <v>0</v>
      </c>
      <c r="AC6" s="7">
        <f t="shared" si="55"/>
        <v>0</v>
      </c>
      <c r="AD6" s="7">
        <f t="shared" si="55"/>
        <v>0</v>
      </c>
      <c r="AE6" s="7">
        <f t="shared" si="55"/>
        <v>0</v>
      </c>
      <c r="AF6" s="7">
        <f t="shared" si="55"/>
        <v>0</v>
      </c>
      <c r="AG6" s="7">
        <f t="shared" si="55"/>
        <v>0</v>
      </c>
      <c r="AH6" s="7">
        <f t="shared" si="55"/>
        <v>0</v>
      </c>
      <c r="AI6" s="7">
        <f t="shared" si="55"/>
        <v>0</v>
      </c>
      <c r="AJ6" s="7">
        <f t="shared" ref="AJ6:BR7" si="56">SUMIF($B$24:$B$557,$B6,AJ$24:AJ$557)</f>
        <v>0</v>
      </c>
      <c r="AK6" s="7">
        <f t="shared" si="56"/>
        <v>0</v>
      </c>
      <c r="AL6" s="7">
        <f t="shared" si="56"/>
        <v>0</v>
      </c>
      <c r="AM6" s="7">
        <f t="shared" si="56"/>
        <v>0</v>
      </c>
      <c r="AN6" s="7">
        <f t="shared" si="56"/>
        <v>0</v>
      </c>
      <c r="AO6" s="7">
        <f t="shared" si="56"/>
        <v>0</v>
      </c>
      <c r="AP6" s="7">
        <f t="shared" si="56"/>
        <v>0</v>
      </c>
      <c r="AQ6" s="7">
        <f t="shared" si="56"/>
        <v>0</v>
      </c>
      <c r="AR6" s="7">
        <f t="shared" si="56"/>
        <v>0</v>
      </c>
      <c r="AS6" s="7">
        <f t="shared" si="56"/>
        <v>0</v>
      </c>
      <c r="AT6" s="7">
        <f t="shared" si="56"/>
        <v>0</v>
      </c>
      <c r="AU6" s="7">
        <f t="shared" si="56"/>
        <v>0</v>
      </c>
      <c r="AV6" s="7">
        <f t="shared" si="56"/>
        <v>0</v>
      </c>
      <c r="AW6" s="7">
        <f t="shared" si="56"/>
        <v>0</v>
      </c>
      <c r="AX6" s="7">
        <f t="shared" si="56"/>
        <v>0</v>
      </c>
      <c r="AY6" s="7">
        <f t="shared" si="56"/>
        <v>0</v>
      </c>
      <c r="AZ6" s="7">
        <f t="shared" si="56"/>
        <v>0</v>
      </c>
      <c r="BA6" s="7">
        <f t="shared" si="56"/>
        <v>0</v>
      </c>
      <c r="BB6" s="7">
        <f t="shared" si="56"/>
        <v>0</v>
      </c>
      <c r="BC6" s="7">
        <f t="shared" si="56"/>
        <v>0</v>
      </c>
      <c r="BD6" s="7">
        <f t="shared" si="56"/>
        <v>0</v>
      </c>
      <c r="BE6" s="7">
        <f t="shared" si="56"/>
        <v>0</v>
      </c>
      <c r="BF6" s="7">
        <f t="shared" si="56"/>
        <v>0</v>
      </c>
      <c r="BG6" s="7">
        <f t="shared" si="56"/>
        <v>0</v>
      </c>
      <c r="BH6" s="7">
        <f t="shared" si="56"/>
        <v>0</v>
      </c>
      <c r="BI6" s="7">
        <f t="shared" si="56"/>
        <v>0</v>
      </c>
      <c r="BJ6" s="7">
        <f t="shared" si="56"/>
        <v>0</v>
      </c>
      <c r="BK6" s="7">
        <f t="shared" si="56"/>
        <v>0</v>
      </c>
      <c r="BL6" s="158">
        <f t="shared" si="56"/>
        <v>0</v>
      </c>
      <c r="BM6" s="158">
        <f t="shared" si="56"/>
        <v>0</v>
      </c>
      <c r="BN6" s="158">
        <f t="shared" si="56"/>
        <v>0</v>
      </c>
      <c r="BO6" s="158">
        <f t="shared" si="56"/>
        <v>0</v>
      </c>
      <c r="BP6" s="158">
        <f t="shared" si="56"/>
        <v>0</v>
      </c>
      <c r="BQ6" s="158">
        <f t="shared" si="56"/>
        <v>0</v>
      </c>
      <c r="BR6" s="158">
        <f t="shared" si="56"/>
        <v>0</v>
      </c>
      <c r="BS6" s="7"/>
      <c r="BT6" s="7"/>
      <c r="BU6" s="7"/>
      <c r="BV6" s="7"/>
      <c r="BW6" s="7"/>
      <c r="BX6" s="7"/>
      <c r="BY6" s="7"/>
      <c r="BZ6" s="7"/>
      <c r="CA6" s="7"/>
      <c r="CB6" s="7"/>
      <c r="CC6" s="7"/>
    </row>
    <row r="7" spans="2:81">
      <c r="B7" t="s">
        <v>28</v>
      </c>
      <c r="C7" s="35"/>
      <c r="D7" s="52">
        <f t="shared" ref="D7:H7" si="57">SUMIF($B$24:$B$557,$B7,D$24:D$557)</f>
        <v>47.520364017280066</v>
      </c>
      <c r="E7" s="52">
        <f t="shared" si="57"/>
        <v>52.421397110051529</v>
      </c>
      <c r="F7" s="52">
        <f t="shared" si="57"/>
        <v>56.707209848732504</v>
      </c>
      <c r="G7" s="52">
        <f t="shared" si="57"/>
        <v>60.085735880351415</v>
      </c>
      <c r="H7" s="72">
        <f t="shared" si="57"/>
        <v>62.568578233607475</v>
      </c>
      <c r="I7" s="7">
        <f t="shared" ref="I7:R8" si="58">SUMIF($B$24:$B$557,$B7,I$24:I$557)</f>
        <v>74.190036176278994</v>
      </c>
      <c r="J7" s="7">
        <f t="shared" si="58"/>
        <v>59.187710630158286</v>
      </c>
      <c r="K7" s="7">
        <f t="shared" si="58"/>
        <v>56.553768656299702</v>
      </c>
      <c r="L7" s="7">
        <f t="shared" si="58"/>
        <v>54.776881137242214</v>
      </c>
      <c r="M7" s="7">
        <f t="shared" si="58"/>
        <v>53.455355187690145</v>
      </c>
      <c r="N7" s="7">
        <f t="shared" si="58"/>
        <v>50.901669685711489</v>
      </c>
      <c r="O7" s="7">
        <f t="shared" si="58"/>
        <v>45.29842650980828</v>
      </c>
      <c r="P7" s="7">
        <f t="shared" si="58"/>
        <v>43.893638041310695</v>
      </c>
      <c r="Q7" s="7">
        <f t="shared" si="58"/>
        <v>43.893638041310695</v>
      </c>
      <c r="R7" s="7">
        <f t="shared" si="58"/>
        <v>43.893638041310695</v>
      </c>
      <c r="S7" s="7">
        <f t="shared" ref="S7:AB8" si="59">SUMIF($B$24:$B$557,$B7,S$24:S$557)</f>
        <v>43.893638041310695</v>
      </c>
      <c r="T7" s="7">
        <f t="shared" si="59"/>
        <v>43.848327345860717</v>
      </c>
      <c r="U7" s="7">
        <f t="shared" si="59"/>
        <v>43.829047951791956</v>
      </c>
      <c r="V7" s="7">
        <f t="shared" si="59"/>
        <v>43.797788826498333</v>
      </c>
      <c r="W7" s="7">
        <f t="shared" si="59"/>
        <v>43.770651006416358</v>
      </c>
      <c r="X7" s="7">
        <f t="shared" si="59"/>
        <v>43.741367816611316</v>
      </c>
      <c r="Y7" s="7">
        <f t="shared" si="59"/>
        <v>43.16913201567646</v>
      </c>
      <c r="Z7" s="7">
        <f t="shared" si="59"/>
        <v>42.667963485251867</v>
      </c>
      <c r="AA7" s="7">
        <f t="shared" si="59"/>
        <v>42.268676689181909</v>
      </c>
      <c r="AB7" s="7">
        <f t="shared" si="59"/>
        <v>40.407687829752369</v>
      </c>
      <c r="AC7" s="7">
        <f t="shared" ref="AC7:AL8" si="60">SUMIF($B$24:$B$557,$B7,AC$24:AC$557)</f>
        <v>38.558222605186714</v>
      </c>
      <c r="AD7" s="7">
        <f t="shared" si="60"/>
        <v>38.282386144109388</v>
      </c>
      <c r="AE7" s="7">
        <f t="shared" si="60"/>
        <v>37.85328744763887</v>
      </c>
      <c r="AF7" s="7">
        <f t="shared" si="60"/>
        <v>37.85328744763887</v>
      </c>
      <c r="AG7" s="7">
        <f t="shared" si="60"/>
        <v>37.85328744763887</v>
      </c>
      <c r="AH7" s="7">
        <f t="shared" si="60"/>
        <v>37.85328744763887</v>
      </c>
      <c r="AI7" s="7">
        <f t="shared" si="60"/>
        <v>37.85328744763887</v>
      </c>
      <c r="AJ7" s="7">
        <f t="shared" si="60"/>
        <v>27.655493585702118</v>
      </c>
      <c r="AK7" s="7">
        <f t="shared" si="60"/>
        <v>18.327986282754956</v>
      </c>
      <c r="AL7" s="7">
        <f t="shared" si="60"/>
        <v>17.946589227907044</v>
      </c>
      <c r="AM7" s="7">
        <f t="shared" ref="AM7:AV8" si="61">SUMIF($B$24:$B$557,$B7,AM$24:AM$557)</f>
        <v>15.058410379621129</v>
      </c>
      <c r="AN7" s="7">
        <f t="shared" si="61"/>
        <v>5.2908118069424637</v>
      </c>
      <c r="AO7" s="7">
        <f t="shared" si="61"/>
        <v>5.2908118069424637</v>
      </c>
      <c r="AP7" s="7">
        <f t="shared" si="61"/>
        <v>5.2908118069424637</v>
      </c>
      <c r="AQ7" s="7">
        <f t="shared" si="61"/>
        <v>5.2908118069424637</v>
      </c>
      <c r="AR7" s="7">
        <f t="shared" si="61"/>
        <v>5.2908118069424637</v>
      </c>
      <c r="AS7" s="7">
        <f t="shared" si="61"/>
        <v>5.2908118069424637</v>
      </c>
      <c r="AT7" s="7">
        <f t="shared" si="61"/>
        <v>5.2908118069424637</v>
      </c>
      <c r="AU7" s="7">
        <f t="shared" si="61"/>
        <v>5.2908118069424637</v>
      </c>
      <c r="AV7" s="7">
        <f t="shared" si="61"/>
        <v>5.2908118069424637</v>
      </c>
      <c r="AW7" s="7">
        <f t="shared" ref="AW7:BM8" si="62">SUMIF($B$24:$B$557,$B7,AW$24:AW$557)</f>
        <v>5.2908118069424637</v>
      </c>
      <c r="AX7" s="7">
        <f t="shared" si="62"/>
        <v>5.2908118069424637</v>
      </c>
      <c r="AY7" s="7">
        <f t="shared" si="62"/>
        <v>5.2908118069424637</v>
      </c>
      <c r="AZ7" s="7">
        <f t="shared" si="62"/>
        <v>5.2908118069424637</v>
      </c>
      <c r="BA7" s="7">
        <f t="shared" si="62"/>
        <v>5.2908118069424637</v>
      </c>
      <c r="BB7" s="7">
        <f t="shared" si="62"/>
        <v>5.2908118069424637</v>
      </c>
      <c r="BC7" s="7">
        <f t="shared" si="62"/>
        <v>5.2252054907764913</v>
      </c>
      <c r="BD7" s="7">
        <f t="shared" si="62"/>
        <v>5.1153580059357742</v>
      </c>
      <c r="BE7" s="7">
        <f t="shared" si="62"/>
        <v>5.0365146225676254</v>
      </c>
      <c r="BF7" s="7">
        <f t="shared" si="62"/>
        <v>4.9976122498165578</v>
      </c>
      <c r="BG7" s="7">
        <f t="shared" si="62"/>
        <v>4.8719926257184332</v>
      </c>
      <c r="BH7" s="7">
        <f t="shared" si="62"/>
        <v>4.8719926257184278</v>
      </c>
      <c r="BI7" s="7">
        <f t="shared" si="62"/>
        <v>4.8719926257184278</v>
      </c>
      <c r="BJ7" s="7">
        <f t="shared" si="62"/>
        <v>4.8719926257184278</v>
      </c>
      <c r="BK7" s="7">
        <f t="shared" si="62"/>
        <v>4.8719926257184278</v>
      </c>
      <c r="BL7" s="158">
        <f t="shared" si="62"/>
        <v>4.8719926257184278</v>
      </c>
      <c r="BM7" s="158">
        <f t="shared" si="62"/>
        <v>3.9888118194351763</v>
      </c>
      <c r="BN7" s="158">
        <f t="shared" si="56"/>
        <v>2.9672364639468225</v>
      </c>
      <c r="BO7" s="158">
        <f t="shared" si="56"/>
        <v>1.8749872561171532</v>
      </c>
      <c r="BP7" s="158">
        <f t="shared" si="56"/>
        <v>0.97908673719473527</v>
      </c>
      <c r="BQ7" s="158">
        <f t="shared" si="56"/>
        <v>3.7192471324942744E-14</v>
      </c>
      <c r="BR7" s="158">
        <f t="shared" si="56"/>
        <v>0</v>
      </c>
      <c r="BS7" s="7"/>
      <c r="BT7" s="7"/>
      <c r="BU7" s="7"/>
      <c r="BV7" s="7"/>
      <c r="BW7" s="7"/>
      <c r="BX7" s="7"/>
      <c r="BY7" s="7"/>
      <c r="BZ7" s="7"/>
      <c r="CA7" s="7"/>
      <c r="CB7" s="7"/>
      <c r="CC7" s="7"/>
    </row>
    <row r="8" spans="2:81">
      <c r="B8" s="6" t="s">
        <v>29</v>
      </c>
      <c r="C8" s="35"/>
      <c r="D8" s="7">
        <f>SUMIF($B$24:$B$557,$B8,D$24:D$557)</f>
        <v>0</v>
      </c>
      <c r="E8" s="7">
        <f>SUMIF($B$24:$B$557,$B8,E$24:E$557)</f>
        <v>0</v>
      </c>
      <c r="F8" s="7">
        <f>SUMIF($B$24:$B$557,$B8,F$24:F$557)</f>
        <v>0</v>
      </c>
      <c r="G8" s="7">
        <f>SUMIF($B$24:$B$557,$B8,G$24:G$557)</f>
        <v>0</v>
      </c>
      <c r="H8" s="10">
        <f>SUMIF($B$24:$B$557,$B8,H$24:H$557)</f>
        <v>14.993430048788388</v>
      </c>
      <c r="I8" s="7">
        <f t="shared" si="58"/>
        <v>0</v>
      </c>
      <c r="J8" s="7">
        <f t="shared" si="58"/>
        <v>0</v>
      </c>
      <c r="K8" s="7">
        <f t="shared" si="58"/>
        <v>0</v>
      </c>
      <c r="L8" s="7">
        <f t="shared" si="58"/>
        <v>0</v>
      </c>
      <c r="M8" s="7">
        <f t="shared" si="58"/>
        <v>0</v>
      </c>
      <c r="N8" s="7">
        <f t="shared" si="58"/>
        <v>0</v>
      </c>
      <c r="O8" s="7">
        <f t="shared" si="58"/>
        <v>0</v>
      </c>
      <c r="P8" s="7">
        <f t="shared" si="58"/>
        <v>0</v>
      </c>
      <c r="Q8" s="7">
        <f t="shared" si="58"/>
        <v>0</v>
      </c>
      <c r="R8" s="7">
        <f t="shared" si="58"/>
        <v>0</v>
      </c>
      <c r="S8" s="7">
        <f t="shared" si="59"/>
        <v>0</v>
      </c>
      <c r="T8" s="7">
        <f t="shared" si="59"/>
        <v>0</v>
      </c>
      <c r="U8" s="7">
        <f t="shared" si="59"/>
        <v>0</v>
      </c>
      <c r="V8" s="7">
        <f t="shared" si="59"/>
        <v>0</v>
      </c>
      <c r="W8" s="7">
        <f t="shared" si="59"/>
        <v>0</v>
      </c>
      <c r="X8" s="7">
        <f t="shared" si="59"/>
        <v>0</v>
      </c>
      <c r="Y8" s="7">
        <f t="shared" si="59"/>
        <v>0</v>
      </c>
      <c r="Z8" s="7">
        <f t="shared" si="59"/>
        <v>0</v>
      </c>
      <c r="AA8" s="7">
        <f t="shared" si="59"/>
        <v>0</v>
      </c>
      <c r="AB8" s="7">
        <f t="shared" si="59"/>
        <v>0</v>
      </c>
      <c r="AC8" s="7">
        <f t="shared" si="60"/>
        <v>0</v>
      </c>
      <c r="AD8" s="7">
        <f t="shared" si="60"/>
        <v>0</v>
      </c>
      <c r="AE8" s="7">
        <f t="shared" si="60"/>
        <v>0</v>
      </c>
      <c r="AF8" s="7">
        <f t="shared" si="60"/>
        <v>0</v>
      </c>
      <c r="AG8" s="7">
        <f t="shared" si="60"/>
        <v>0</v>
      </c>
      <c r="AH8" s="7">
        <f t="shared" si="60"/>
        <v>0</v>
      </c>
      <c r="AI8" s="7">
        <f t="shared" si="60"/>
        <v>0</v>
      </c>
      <c r="AJ8" s="7">
        <f t="shared" si="60"/>
        <v>0</v>
      </c>
      <c r="AK8" s="7">
        <f t="shared" si="60"/>
        <v>0</v>
      </c>
      <c r="AL8" s="7">
        <f t="shared" si="60"/>
        <v>0</v>
      </c>
      <c r="AM8" s="7">
        <f t="shared" si="61"/>
        <v>0</v>
      </c>
      <c r="AN8" s="7">
        <f t="shared" si="61"/>
        <v>0</v>
      </c>
      <c r="AO8" s="7">
        <f t="shared" si="61"/>
        <v>0</v>
      </c>
      <c r="AP8" s="7">
        <f t="shared" si="61"/>
        <v>0</v>
      </c>
      <c r="AQ8" s="7">
        <f t="shared" si="61"/>
        <v>0</v>
      </c>
      <c r="AR8" s="7">
        <f t="shared" si="61"/>
        <v>0</v>
      </c>
      <c r="AS8" s="7">
        <f t="shared" si="61"/>
        <v>0</v>
      </c>
      <c r="AT8" s="7">
        <f t="shared" si="61"/>
        <v>0</v>
      </c>
      <c r="AU8" s="7">
        <f t="shared" si="61"/>
        <v>0</v>
      </c>
      <c r="AV8" s="7">
        <f t="shared" si="61"/>
        <v>0</v>
      </c>
      <c r="AW8" s="7">
        <f t="shared" si="62"/>
        <v>0</v>
      </c>
      <c r="AX8" s="7">
        <f t="shared" si="62"/>
        <v>0</v>
      </c>
      <c r="AY8" s="7">
        <f t="shared" si="62"/>
        <v>0</v>
      </c>
      <c r="AZ8" s="7">
        <f t="shared" si="62"/>
        <v>0</v>
      </c>
      <c r="BA8" s="7">
        <f t="shared" si="62"/>
        <v>0</v>
      </c>
      <c r="BB8" s="7">
        <f t="shared" si="62"/>
        <v>0</v>
      </c>
      <c r="BC8" s="7">
        <f t="shared" si="62"/>
        <v>0</v>
      </c>
      <c r="BD8" s="7">
        <f t="shared" si="62"/>
        <v>0</v>
      </c>
      <c r="BE8" s="7">
        <f t="shared" si="62"/>
        <v>0</v>
      </c>
      <c r="BF8" s="7">
        <f t="shared" si="62"/>
        <v>0</v>
      </c>
      <c r="BG8" s="7">
        <f t="shared" si="62"/>
        <v>0</v>
      </c>
      <c r="BH8" s="7">
        <f t="shared" si="62"/>
        <v>0</v>
      </c>
      <c r="BI8" s="7">
        <f t="shared" si="62"/>
        <v>0</v>
      </c>
      <c r="BJ8" s="7">
        <f t="shared" si="62"/>
        <v>0</v>
      </c>
      <c r="BK8" s="7">
        <f t="shared" si="62"/>
        <v>0</v>
      </c>
      <c r="BL8" s="158">
        <f t="shared" ref="BL8:BR8" si="63">SUMIF($B$24:$B$557,$B8,BL$24:BL$557)</f>
        <v>0</v>
      </c>
      <c r="BM8" s="158">
        <f t="shared" si="63"/>
        <v>0</v>
      </c>
      <c r="BN8" s="158">
        <f t="shared" si="63"/>
        <v>0</v>
      </c>
      <c r="BO8" s="158">
        <f t="shared" si="63"/>
        <v>0</v>
      </c>
      <c r="BP8" s="158">
        <f t="shared" si="63"/>
        <v>0</v>
      </c>
      <c r="BQ8" s="158">
        <f t="shared" si="63"/>
        <v>0</v>
      </c>
      <c r="BR8" s="158">
        <f t="shared" si="63"/>
        <v>0</v>
      </c>
      <c r="BS8" s="7"/>
      <c r="BT8" s="7"/>
      <c r="BU8" s="7"/>
      <c r="BV8" s="7"/>
      <c r="BW8" s="7"/>
      <c r="BX8" s="7"/>
      <c r="BY8" s="7"/>
      <c r="BZ8" s="7"/>
      <c r="CA8" s="7"/>
      <c r="CB8" s="7"/>
      <c r="CC8" s="7"/>
    </row>
    <row r="9" spans="2:81">
      <c r="BL9" s="157"/>
      <c r="BM9" s="157"/>
      <c r="BN9" s="157"/>
      <c r="BO9" s="157"/>
      <c r="BP9" s="157"/>
      <c r="BQ9" s="157"/>
      <c r="BR9" s="158"/>
      <c r="BS9" s="7"/>
      <c r="BT9" s="7"/>
      <c r="BU9" s="7"/>
      <c r="BV9" s="7"/>
      <c r="BW9" s="7"/>
      <c r="BX9" s="7"/>
      <c r="BY9" s="7"/>
      <c r="BZ9" s="7"/>
      <c r="CA9" s="7"/>
      <c r="CB9" s="7"/>
      <c r="CC9" s="7"/>
    </row>
    <row r="10" spans="2:81">
      <c r="B10" t="s">
        <v>30</v>
      </c>
      <c r="D10" s="52">
        <f>D66+D111+D156+D201+D246+D292+D337+D382+D427+D472+D517+D562</f>
        <v>85.069038005428283</v>
      </c>
      <c r="E10" s="52">
        <f t="shared" ref="E10:O10" si="64">E66+E111+E156+E201+E246+E292+E337+E382+E427+E472+E517+E562</f>
        <v>170.43717187280845</v>
      </c>
      <c r="F10" s="52">
        <f t="shared" si="64"/>
        <v>248.06650807563568</v>
      </c>
      <c r="G10" s="52">
        <f t="shared" si="64"/>
        <v>312.82392228462976</v>
      </c>
      <c r="H10" s="72">
        <f t="shared" si="64"/>
        <v>388.09247849873731</v>
      </c>
      <c r="I10" s="58">
        <f t="shared" si="64"/>
        <v>368.19481891340115</v>
      </c>
      <c r="J10" s="52">
        <f t="shared" si="64"/>
        <v>351.63185880200245</v>
      </c>
      <c r="K10" s="52">
        <f t="shared" si="64"/>
        <v>337.70284066446226</v>
      </c>
      <c r="L10" s="52">
        <f t="shared" si="64"/>
        <v>325.55071004597966</v>
      </c>
      <c r="M10" s="52">
        <f t="shared" si="64"/>
        <v>314.72010537704915</v>
      </c>
      <c r="N10" s="52">
        <f t="shared" si="64"/>
        <v>306.44318621009717</v>
      </c>
      <c r="O10" s="52">
        <f t="shared" si="64"/>
        <v>298.1662670431453</v>
      </c>
      <c r="P10" s="52">
        <f t="shared" ref="P10:BK10" si="65">P66+P111+P156+P201+P246+P292+P337+P382+P427+P472+P517+P562</f>
        <v>289.88934787619337</v>
      </c>
      <c r="Q10" s="52">
        <f t="shared" si="65"/>
        <v>281.61242870924156</v>
      </c>
      <c r="R10" s="52">
        <f t="shared" si="65"/>
        <v>273.33550954228957</v>
      </c>
      <c r="S10" s="52">
        <f t="shared" si="65"/>
        <v>265.0585903753377</v>
      </c>
      <c r="T10" s="52">
        <f t="shared" si="65"/>
        <v>256.82698190383576</v>
      </c>
      <c r="U10" s="52">
        <f t="shared" si="65"/>
        <v>248.61465282640262</v>
      </c>
      <c r="V10" s="52">
        <f t="shared" si="65"/>
        <v>240.4335828742631</v>
      </c>
      <c r="W10" s="52">
        <f t="shared" si="65"/>
        <v>232.27965074220552</v>
      </c>
      <c r="X10" s="52">
        <f t="shared" si="65"/>
        <v>224.15500179995303</v>
      </c>
      <c r="Y10" s="52">
        <f t="shared" si="65"/>
        <v>216.60258865863534</v>
      </c>
      <c r="Z10" s="52">
        <f t="shared" si="65"/>
        <v>209.5513440477423</v>
      </c>
      <c r="AA10" s="52">
        <f t="shared" si="65"/>
        <v>202.89938623291917</v>
      </c>
      <c r="AB10" s="52">
        <f t="shared" si="65"/>
        <v>196.97787538060484</v>
      </c>
      <c r="AC10" s="52">
        <f t="shared" si="65"/>
        <v>191.68706357366236</v>
      </c>
      <c r="AD10" s="52">
        <f t="shared" si="65"/>
        <v>186.3962517667199</v>
      </c>
      <c r="AE10" s="52">
        <f t="shared" si="65"/>
        <v>181.10543995977741</v>
      </c>
      <c r="AF10" s="52">
        <f t="shared" si="65"/>
        <v>175.81462815283496</v>
      </c>
      <c r="AG10" s="52">
        <f t="shared" si="65"/>
        <v>170.5238163458925</v>
      </c>
      <c r="AH10" s="52">
        <f t="shared" si="65"/>
        <v>165.23300453895001</v>
      </c>
      <c r="AI10" s="52">
        <f t="shared" si="65"/>
        <v>159.94219273200758</v>
      </c>
      <c r="AJ10" s="52">
        <f t="shared" si="65"/>
        <v>154.6513809250651</v>
      </c>
      <c r="AK10" s="52">
        <f t="shared" si="65"/>
        <v>149.36056911812264</v>
      </c>
      <c r="AL10" s="52">
        <f t="shared" si="65"/>
        <v>144.06975731118015</v>
      </c>
      <c r="AM10" s="52">
        <f t="shared" si="65"/>
        <v>138.7789455042377</v>
      </c>
      <c r="AN10" s="52">
        <f t="shared" si="65"/>
        <v>133.48813369729527</v>
      </c>
      <c r="AO10" s="52">
        <f t="shared" si="65"/>
        <v>128.19732189035281</v>
      </c>
      <c r="AP10" s="52">
        <f t="shared" si="65"/>
        <v>122.90651008341032</v>
      </c>
      <c r="AQ10" s="52">
        <f t="shared" si="65"/>
        <v>117.61569827646787</v>
      </c>
      <c r="AR10" s="52">
        <f t="shared" si="65"/>
        <v>112.32488646952541</v>
      </c>
      <c r="AS10" s="52">
        <f t="shared" si="65"/>
        <v>107.03407466258294</v>
      </c>
      <c r="AT10" s="52">
        <f t="shared" si="65"/>
        <v>101.74326285564048</v>
      </c>
      <c r="AU10" s="52">
        <f t="shared" si="65"/>
        <v>96.452451048697995</v>
      </c>
      <c r="AV10" s="52">
        <f t="shared" si="65"/>
        <v>91.161639241755523</v>
      </c>
      <c r="AW10" s="52">
        <f t="shared" si="65"/>
        <v>85.870827434813066</v>
      </c>
      <c r="AX10" s="52">
        <f t="shared" si="65"/>
        <v>80.580015627870594</v>
      </c>
      <c r="AY10" s="52">
        <f t="shared" si="65"/>
        <v>75.289203820928151</v>
      </c>
      <c r="AZ10" s="52">
        <f t="shared" si="65"/>
        <v>69.998392013985693</v>
      </c>
      <c r="BA10" s="52">
        <f t="shared" si="65"/>
        <v>64.707580207043222</v>
      </c>
      <c r="BB10" s="52">
        <f t="shared" si="65"/>
        <v>59.416768400100771</v>
      </c>
      <c r="BC10" s="52">
        <f t="shared" si="65"/>
        <v>54.191562909324276</v>
      </c>
      <c r="BD10" s="52">
        <f t="shared" si="65"/>
        <v>49.076204903388501</v>
      </c>
      <c r="BE10" s="52">
        <f t="shared" si="65"/>
        <v>44.039690280820878</v>
      </c>
      <c r="BF10" s="52">
        <f t="shared" si="65"/>
        <v>39.042078031004316</v>
      </c>
      <c r="BG10" s="52">
        <f t="shared" si="65"/>
        <v>34.170085405285882</v>
      </c>
      <c r="BH10" s="52">
        <f t="shared" si="65"/>
        <v>29.298092779567455</v>
      </c>
      <c r="BI10" s="52">
        <f t="shared" si="65"/>
        <v>24.426100153849028</v>
      </c>
      <c r="BJ10" s="52">
        <f t="shared" si="65"/>
        <v>19.554107528130601</v>
      </c>
      <c r="BK10" s="52">
        <f t="shared" si="65"/>
        <v>14.682114902412168</v>
      </c>
      <c r="BL10" s="158">
        <f t="shared" ref="BL10:BR10" si="66">BL66+BL111+BL156+BL201+BL246+BL292+BL337+BL382+BL427+BL472+BL517+BL562</f>
        <v>9.8101222766937397</v>
      </c>
      <c r="BM10" s="158">
        <f t="shared" si="66"/>
        <v>5.8213104572585648</v>
      </c>
      <c r="BN10" s="158">
        <f t="shared" si="66"/>
        <v>2.8540739933117409</v>
      </c>
      <c r="BO10" s="158">
        <f t="shared" si="66"/>
        <v>0.97908673719458783</v>
      </c>
      <c r="BP10" s="158">
        <f t="shared" si="66"/>
        <v>-1.4734480996425603E-13</v>
      </c>
      <c r="BQ10" s="158">
        <f t="shared" si="66"/>
        <v>-1.8453728128919877E-13</v>
      </c>
      <c r="BR10" s="158">
        <f t="shared" si="66"/>
        <v>-1.8453728128919877E-13</v>
      </c>
      <c r="BS10" s="52"/>
      <c r="BT10" s="52"/>
      <c r="BU10" s="52"/>
      <c r="BV10" s="52"/>
      <c r="BW10" s="52"/>
      <c r="BX10" s="52"/>
      <c r="BY10" s="52"/>
      <c r="BZ10" s="52"/>
      <c r="CA10" s="52"/>
      <c r="CB10" s="52"/>
      <c r="CC10" s="52"/>
    </row>
    <row r="11" spans="2:81">
      <c r="B11" t="s">
        <v>31</v>
      </c>
      <c r="D11" s="52">
        <f>D36+D81+D126+D171+D216+D262+D307+D352+D397+D442+D487+D532</f>
        <v>1227.7779903342209</v>
      </c>
      <c r="E11" s="52">
        <f t="shared" ref="E11:O11" si="67">E36+E81+E126+E171+E216+E262+E307+E352+E397+E442+E487+E532</f>
        <v>1180.2576263169406</v>
      </c>
      <c r="F11" s="52">
        <f t="shared" si="67"/>
        <v>1132.7372622996609</v>
      </c>
      <c r="G11" s="52">
        <f t="shared" si="67"/>
        <v>1085.2168982823803</v>
      </c>
      <c r="H11" s="72">
        <f t="shared" si="67"/>
        <v>1053.2210355844493</v>
      </c>
      <c r="I11" s="58">
        <f t="shared" si="67"/>
        <v>998.92865899350636</v>
      </c>
      <c r="J11" s="52">
        <f t="shared" si="67"/>
        <v>956.30390847474678</v>
      </c>
      <c r="K11" s="52">
        <f t="shared" si="67"/>
        <v>913.67915795598719</v>
      </c>
      <c r="L11" s="52">
        <f t="shared" si="67"/>
        <v>871.05440743722761</v>
      </c>
      <c r="M11" s="52">
        <f t="shared" si="67"/>
        <v>828.42965691846814</v>
      </c>
      <c r="N11" s="52">
        <f t="shared" si="67"/>
        <v>785.80490639970867</v>
      </c>
      <c r="O11" s="52">
        <f t="shared" si="67"/>
        <v>748.78339905685232</v>
      </c>
      <c r="P11" s="52">
        <f t="shared" ref="P11:BK11" si="68">P36+P81+P126+P171+P216+P262+P307+P352+P397+P442+P487+P532</f>
        <v>713.16668018249368</v>
      </c>
      <c r="Q11" s="52">
        <f t="shared" si="68"/>
        <v>677.5499613081347</v>
      </c>
      <c r="R11" s="52">
        <f t="shared" si="68"/>
        <v>641.93324243377594</v>
      </c>
      <c r="S11" s="52">
        <f t="shared" si="68"/>
        <v>606.31652355941731</v>
      </c>
      <c r="T11" s="52">
        <f t="shared" si="68"/>
        <v>570.69980468505844</v>
      </c>
      <c r="U11" s="52">
        <f t="shared" si="68"/>
        <v>535.08308581069969</v>
      </c>
      <c r="V11" s="52">
        <f t="shared" si="68"/>
        <v>499.46636693634082</v>
      </c>
      <c r="W11" s="52">
        <f t="shared" si="68"/>
        <v>463.84964806198201</v>
      </c>
      <c r="X11" s="52">
        <f t="shared" si="68"/>
        <v>428.2329291876232</v>
      </c>
      <c r="Y11" s="52">
        <f t="shared" si="68"/>
        <v>392.61621031326433</v>
      </c>
      <c r="Z11" s="52">
        <f t="shared" si="68"/>
        <v>356.99949143890552</v>
      </c>
      <c r="AA11" s="52">
        <f t="shared" si="68"/>
        <v>321.38277256454666</v>
      </c>
      <c r="AB11" s="52">
        <f t="shared" si="68"/>
        <v>286.89659558710861</v>
      </c>
      <c r="AC11" s="52">
        <f t="shared" si="68"/>
        <v>253.62918478886436</v>
      </c>
      <c r="AD11" s="52">
        <f t="shared" si="68"/>
        <v>220.63761045169744</v>
      </c>
      <c r="AE11" s="52">
        <f t="shared" si="68"/>
        <v>188.07513481100102</v>
      </c>
      <c r="AF11" s="52">
        <f t="shared" si="68"/>
        <v>155.5126591703046</v>
      </c>
      <c r="AG11" s="52">
        <f t="shared" si="68"/>
        <v>122.95018352960821</v>
      </c>
      <c r="AH11" s="52">
        <f t="shared" si="68"/>
        <v>90.387707888911791</v>
      </c>
      <c r="AI11" s="52">
        <f t="shared" si="68"/>
        <v>57.825232248215393</v>
      </c>
      <c r="AJ11" s="52">
        <f t="shared" si="68"/>
        <v>35.460550469455733</v>
      </c>
      <c r="AK11" s="52">
        <f t="shared" si="68"/>
        <v>22.423375993643241</v>
      </c>
      <c r="AL11" s="52">
        <f t="shared" si="68"/>
        <v>9.7675985726786561</v>
      </c>
      <c r="AM11" s="52">
        <f t="shared" si="68"/>
        <v>-8.0942197389077819E-15</v>
      </c>
      <c r="AN11" s="52">
        <f t="shared" si="68"/>
        <v>-8.0942197389077819E-15</v>
      </c>
      <c r="AO11" s="52">
        <f t="shared" si="68"/>
        <v>-8.0942197389077819E-15</v>
      </c>
      <c r="AP11" s="52">
        <f t="shared" si="68"/>
        <v>-8.0942197389077819E-15</v>
      </c>
      <c r="AQ11" s="52">
        <f t="shared" si="68"/>
        <v>-8.0942197389077819E-15</v>
      </c>
      <c r="AR11" s="52">
        <f t="shared" si="68"/>
        <v>-8.0942197389077819E-15</v>
      </c>
      <c r="AS11" s="52">
        <f t="shared" si="68"/>
        <v>-8.0942197389077819E-15</v>
      </c>
      <c r="AT11" s="52">
        <f t="shared" si="68"/>
        <v>-8.0942197389077819E-15</v>
      </c>
      <c r="AU11" s="52">
        <f t="shared" si="68"/>
        <v>-8.0942197389077819E-15</v>
      </c>
      <c r="AV11" s="52">
        <f t="shared" si="68"/>
        <v>-8.0942197389077819E-15</v>
      </c>
      <c r="AW11" s="52">
        <f t="shared" si="68"/>
        <v>-8.0942197389077819E-15</v>
      </c>
      <c r="AX11" s="52">
        <f t="shared" si="68"/>
        <v>-8.0942197389077819E-15</v>
      </c>
      <c r="AY11" s="52">
        <f t="shared" si="68"/>
        <v>-8.0942197389077819E-15</v>
      </c>
      <c r="AZ11" s="52">
        <f t="shared" si="68"/>
        <v>-8.0942197389077819E-15</v>
      </c>
      <c r="BA11" s="52">
        <f t="shared" si="68"/>
        <v>-8.0942197389077819E-15</v>
      </c>
      <c r="BB11" s="52">
        <f t="shared" si="68"/>
        <v>-8.0942197389077819E-15</v>
      </c>
      <c r="BC11" s="52">
        <f t="shared" si="68"/>
        <v>-8.0942197389077819E-15</v>
      </c>
      <c r="BD11" s="52">
        <f t="shared" si="68"/>
        <v>-8.0942197389077819E-15</v>
      </c>
      <c r="BE11" s="52">
        <f t="shared" si="68"/>
        <v>-8.0942197389077819E-15</v>
      </c>
      <c r="BF11" s="52">
        <f t="shared" si="68"/>
        <v>-8.0942197389077819E-15</v>
      </c>
      <c r="BG11" s="52">
        <f t="shared" si="68"/>
        <v>-8.0942197389077819E-15</v>
      </c>
      <c r="BH11" s="52">
        <f t="shared" si="68"/>
        <v>-8.0942197389077819E-15</v>
      </c>
      <c r="BI11" s="52">
        <f t="shared" si="68"/>
        <v>-8.0942197389077819E-15</v>
      </c>
      <c r="BJ11" s="52">
        <f t="shared" si="68"/>
        <v>-8.0942197389077819E-15</v>
      </c>
      <c r="BK11" s="52">
        <f t="shared" si="68"/>
        <v>-8.0942197389077819E-15</v>
      </c>
      <c r="BL11" s="158">
        <f t="shared" ref="BL11:BR11" si="69">BL36+BL81+BL126+BL171+BL216+BL262+BL307+BL352+BL397+BL442+BL487+BL532</f>
        <v>-8.0942197389077819E-15</v>
      </c>
      <c r="BM11" s="158">
        <f>BM36+BM81+BM126+BM171+BM216+BM262+BM307+BM352+BM397+BM442+BM487+BM532</f>
        <v>-8.0942197389077819E-15</v>
      </c>
      <c r="BN11" s="158">
        <f t="shared" si="69"/>
        <v>-8.0942197389077819E-15</v>
      </c>
      <c r="BO11" s="158">
        <f t="shared" si="69"/>
        <v>-8.0942197389077819E-15</v>
      </c>
      <c r="BP11" s="158">
        <f t="shared" si="69"/>
        <v>-8.0942197389077819E-15</v>
      </c>
      <c r="BQ11" s="158">
        <f t="shared" si="69"/>
        <v>-8.0942197389077819E-15</v>
      </c>
      <c r="BR11" s="158">
        <f t="shared" si="69"/>
        <v>-8.0942197389077819E-15</v>
      </c>
      <c r="BS11" s="52"/>
      <c r="BT11" s="52"/>
      <c r="BU11" s="52"/>
      <c r="BV11" s="52"/>
      <c r="BW11" s="52"/>
      <c r="BX11" s="52"/>
      <c r="BY11" s="52"/>
      <c r="BZ11" s="52"/>
      <c r="CA11" s="52"/>
      <c r="CB11" s="52"/>
      <c r="CC11" s="52"/>
    </row>
    <row r="12" spans="2:81">
      <c r="B12" t="s">
        <v>32</v>
      </c>
      <c r="D12" s="52">
        <f>SUM(D10:D11)</f>
        <v>1312.8470283396491</v>
      </c>
      <c r="E12" s="52">
        <f t="shared" ref="E12:O12" si="70">SUM(E10:E11)</f>
        <v>1350.694798189749</v>
      </c>
      <c r="F12" s="52">
        <f t="shared" si="70"/>
        <v>1380.8037703752966</v>
      </c>
      <c r="G12" s="52">
        <f t="shared" si="70"/>
        <v>1398.0408205670101</v>
      </c>
      <c r="H12" s="72">
        <f t="shared" si="70"/>
        <v>1441.3135140831866</v>
      </c>
      <c r="I12" s="58">
        <f t="shared" si="70"/>
        <v>1367.1234779069075</v>
      </c>
      <c r="J12" s="52">
        <f t="shared" si="70"/>
        <v>1307.9357672767492</v>
      </c>
      <c r="K12" s="52">
        <f t="shared" si="70"/>
        <v>1251.3819986204494</v>
      </c>
      <c r="L12" s="52">
        <f t="shared" si="70"/>
        <v>1196.6051174832073</v>
      </c>
      <c r="M12" s="52">
        <f t="shared" si="70"/>
        <v>1143.1497622955173</v>
      </c>
      <c r="N12" s="52">
        <f t="shared" si="70"/>
        <v>1092.2480926098058</v>
      </c>
      <c r="O12" s="52">
        <f t="shared" si="70"/>
        <v>1046.9496660999976</v>
      </c>
      <c r="P12" s="52">
        <f t="shared" ref="P12" si="71">SUM(P10:P11)</f>
        <v>1003.056028058687</v>
      </c>
      <c r="Q12" s="52">
        <f t="shared" ref="Q12" si="72">SUM(Q10:Q11)</f>
        <v>959.16239001737631</v>
      </c>
      <c r="R12" s="52">
        <f t="shared" ref="R12" si="73">SUM(R10:R11)</f>
        <v>915.26875197606546</v>
      </c>
      <c r="S12" s="52">
        <f t="shared" ref="S12" si="74">SUM(S10:S11)</f>
        <v>871.37511393475506</v>
      </c>
      <c r="T12" s="52">
        <f t="shared" ref="T12" si="75">SUM(T10:T11)</f>
        <v>827.5267865888942</v>
      </c>
      <c r="U12" s="52">
        <f t="shared" ref="U12" si="76">SUM(U10:U11)</f>
        <v>783.69773863710225</v>
      </c>
      <c r="V12" s="52">
        <f t="shared" ref="V12" si="77">SUM(V10:V11)</f>
        <v>739.89994981060386</v>
      </c>
      <c r="W12" s="52">
        <f t="shared" ref="W12" si="78">SUM(W10:W11)</f>
        <v>696.12929880418756</v>
      </c>
      <c r="X12" s="52">
        <f t="shared" ref="X12" si="79">SUM(X10:X11)</f>
        <v>652.38793098757628</v>
      </c>
      <c r="Y12" s="52">
        <f t="shared" ref="Y12" si="80">SUM(Y10:Y11)</f>
        <v>609.21879897189967</v>
      </c>
      <c r="Z12" s="52">
        <f t="shared" ref="Z12" si="81">SUM(Z10:Z11)</f>
        <v>566.55083548664788</v>
      </c>
      <c r="AA12" s="52">
        <f t="shared" ref="AA12" si="82">SUM(AA10:AA11)</f>
        <v>524.28215879746585</v>
      </c>
      <c r="AB12" s="52">
        <f t="shared" ref="AB12" si="83">SUM(AB10:AB11)</f>
        <v>483.87447096771348</v>
      </c>
      <c r="AC12" s="52">
        <f t="shared" ref="AC12" si="84">SUM(AC10:AC11)</f>
        <v>445.31624836252672</v>
      </c>
      <c r="AD12" s="52">
        <f t="shared" ref="AD12" si="85">SUM(AD10:AD11)</f>
        <v>407.03386221841731</v>
      </c>
      <c r="AE12" s="52">
        <f t="shared" ref="AE12" si="86">SUM(AE10:AE11)</f>
        <v>369.18057477077843</v>
      </c>
      <c r="AF12" s="52">
        <f t="shared" ref="AF12" si="87">SUM(AF10:AF11)</f>
        <v>331.32728732313956</v>
      </c>
      <c r="AG12" s="52">
        <f t="shared" ref="AG12" si="88">SUM(AG10:AG11)</f>
        <v>293.47399987550068</v>
      </c>
      <c r="AH12" s="52">
        <f t="shared" ref="AH12" si="89">SUM(AH10:AH11)</f>
        <v>255.6207124278618</v>
      </c>
      <c r="AI12" s="52">
        <f t="shared" ref="AI12" si="90">SUM(AI10:AI11)</f>
        <v>217.76742498022298</v>
      </c>
      <c r="AJ12" s="52">
        <f t="shared" ref="AJ12" si="91">SUM(AJ10:AJ11)</f>
        <v>190.11193139452084</v>
      </c>
      <c r="AK12" s="52">
        <f t="shared" ref="AK12" si="92">SUM(AK10:AK11)</f>
        <v>171.78394511176589</v>
      </c>
      <c r="AL12" s="52">
        <f t="shared" ref="AL12" si="93">SUM(AL10:AL11)</f>
        <v>153.83735588385881</v>
      </c>
      <c r="AM12" s="52">
        <f t="shared" ref="AM12" si="94">SUM(AM10:AM11)</f>
        <v>138.7789455042377</v>
      </c>
      <c r="AN12" s="52">
        <f t="shared" ref="AN12" si="95">SUM(AN10:AN11)</f>
        <v>133.48813369729527</v>
      </c>
      <c r="AO12" s="52">
        <f t="shared" ref="AO12" si="96">SUM(AO10:AO11)</f>
        <v>128.19732189035281</v>
      </c>
      <c r="AP12" s="52">
        <f t="shared" ref="AP12" si="97">SUM(AP10:AP11)</f>
        <v>122.90651008341031</v>
      </c>
      <c r="AQ12" s="52">
        <f t="shared" ref="AQ12" si="98">SUM(AQ10:AQ11)</f>
        <v>117.61569827646785</v>
      </c>
      <c r="AR12" s="52">
        <f t="shared" ref="AR12" si="99">SUM(AR10:AR11)</f>
        <v>112.3248864695254</v>
      </c>
      <c r="AS12" s="52">
        <f t="shared" ref="AS12" si="100">SUM(AS10:AS11)</f>
        <v>107.03407466258292</v>
      </c>
      <c r="AT12" s="52">
        <f t="shared" ref="AT12" si="101">SUM(AT10:AT11)</f>
        <v>101.74326285564047</v>
      </c>
      <c r="AU12" s="52">
        <f t="shared" ref="AU12" si="102">SUM(AU10:AU11)</f>
        <v>96.452451048697981</v>
      </c>
      <c r="AV12" s="52">
        <f t="shared" ref="AV12" si="103">SUM(AV10:AV11)</f>
        <v>91.161639241755509</v>
      </c>
      <c r="AW12" s="52">
        <f t="shared" ref="AW12" si="104">SUM(AW10:AW11)</f>
        <v>85.870827434813052</v>
      </c>
      <c r="AX12" s="52">
        <f t="shared" ref="AX12" si="105">SUM(AX10:AX11)</f>
        <v>80.58001562787058</v>
      </c>
      <c r="AY12" s="52">
        <f t="shared" ref="AY12" si="106">SUM(AY10:AY11)</f>
        <v>75.289203820928137</v>
      </c>
      <c r="AZ12" s="52">
        <f t="shared" ref="AZ12" si="107">SUM(AZ10:AZ11)</f>
        <v>69.998392013985679</v>
      </c>
      <c r="BA12" s="52">
        <f t="shared" ref="BA12" si="108">SUM(BA10:BA11)</f>
        <v>64.707580207043208</v>
      </c>
      <c r="BB12" s="52">
        <f t="shared" ref="BB12" si="109">SUM(BB10:BB11)</f>
        <v>59.416768400100764</v>
      </c>
      <c r="BC12" s="52">
        <f t="shared" ref="BC12" si="110">SUM(BC10:BC11)</f>
        <v>54.191562909324269</v>
      </c>
      <c r="BD12" s="52">
        <f t="shared" ref="BD12" si="111">SUM(BD10:BD11)</f>
        <v>49.076204903388494</v>
      </c>
      <c r="BE12" s="52">
        <f t="shared" ref="BE12" si="112">SUM(BE10:BE11)</f>
        <v>44.039690280820871</v>
      </c>
      <c r="BF12" s="52">
        <f t="shared" ref="BF12" si="113">SUM(BF10:BF11)</f>
        <v>39.042078031004309</v>
      </c>
      <c r="BG12" s="52">
        <f t="shared" ref="BG12" si="114">SUM(BG10:BG11)</f>
        <v>34.170085405285874</v>
      </c>
      <c r="BH12" s="52">
        <f t="shared" ref="BH12" si="115">SUM(BH10:BH11)</f>
        <v>29.298092779567448</v>
      </c>
      <c r="BI12" s="52">
        <f t="shared" ref="BI12" si="116">SUM(BI10:BI11)</f>
        <v>24.426100153849021</v>
      </c>
      <c r="BJ12" s="52">
        <f t="shared" ref="BJ12:BR12" si="117">SUM(BJ10:BJ11)</f>
        <v>19.554107528130594</v>
      </c>
      <c r="BK12" s="52">
        <f t="shared" ref="BK12:BQ12" si="118">SUM(BK10:BK11)</f>
        <v>14.68211490241216</v>
      </c>
      <c r="BL12" s="158">
        <f t="shared" si="117"/>
        <v>9.8101222766937308</v>
      </c>
      <c r="BM12" s="158">
        <f t="shared" si="118"/>
        <v>5.8213104572585568</v>
      </c>
      <c r="BN12" s="158">
        <f t="shared" si="117"/>
        <v>2.8540739933117329</v>
      </c>
      <c r="BO12" s="158">
        <f t="shared" si="118"/>
        <v>0.97908673719457973</v>
      </c>
      <c r="BP12" s="158">
        <f t="shared" si="117"/>
        <v>-1.5543902970316381E-13</v>
      </c>
      <c r="BQ12" s="158">
        <f t="shared" si="118"/>
        <v>-1.9263150102810656E-13</v>
      </c>
      <c r="BR12" s="158">
        <f t="shared" si="117"/>
        <v>-1.9263150102810656E-13</v>
      </c>
      <c r="BS12" s="52"/>
      <c r="BT12" s="52"/>
      <c r="BU12" s="52"/>
      <c r="BV12" s="52"/>
      <c r="BW12" s="52"/>
      <c r="BX12" s="52"/>
      <c r="BY12" s="52"/>
      <c r="BZ12" s="52"/>
      <c r="CA12" s="52"/>
      <c r="CB12" s="52"/>
      <c r="CC12" s="52"/>
    </row>
    <row r="13" spans="2:81">
      <c r="B13" t="s">
        <v>26</v>
      </c>
      <c r="D13" s="52">
        <f>D12-E5</f>
        <v>0</v>
      </c>
      <c r="E13" s="52">
        <f t="shared" ref="E13:O13" si="119">E12-F5</f>
        <v>0</v>
      </c>
      <c r="F13" s="52">
        <f t="shared" si="119"/>
        <v>0</v>
      </c>
      <c r="G13" s="52">
        <f t="shared" si="119"/>
        <v>0</v>
      </c>
      <c r="H13" s="72">
        <f t="shared" si="119"/>
        <v>0</v>
      </c>
      <c r="I13" s="58">
        <f t="shared" si="119"/>
        <v>0</v>
      </c>
      <c r="J13" s="52">
        <f t="shared" si="119"/>
        <v>0</v>
      </c>
      <c r="K13" s="52">
        <f t="shared" si="119"/>
        <v>0</v>
      </c>
      <c r="L13" s="52">
        <f t="shared" si="119"/>
        <v>0</v>
      </c>
      <c r="M13" s="52">
        <f t="shared" si="119"/>
        <v>0</v>
      </c>
      <c r="N13" s="52">
        <f t="shared" si="119"/>
        <v>0</v>
      </c>
      <c r="O13" s="52">
        <f t="shared" si="119"/>
        <v>0</v>
      </c>
      <c r="P13" s="52">
        <f t="shared" ref="P13" si="120">P12-Q5</f>
        <v>9.0949470177292824E-13</v>
      </c>
      <c r="Q13" s="52">
        <f t="shared" ref="Q13" si="121">Q12-R5</f>
        <v>9.0949470177292824E-13</v>
      </c>
      <c r="R13" s="52">
        <f t="shared" ref="R13" si="122">R12-S5</f>
        <v>0</v>
      </c>
      <c r="S13" s="52">
        <f t="shared" ref="S13" si="123">S12-T5</f>
        <v>1.1368683772161603E-12</v>
      </c>
      <c r="T13" s="52">
        <f t="shared" ref="T13" si="124">T12-U5</f>
        <v>1.0231815394945443E-12</v>
      </c>
      <c r="U13" s="52">
        <f t="shared" ref="U13" si="125">U12-V5</f>
        <v>1.0231815394945443E-12</v>
      </c>
      <c r="V13" s="52">
        <f t="shared" ref="V13" si="126">V12-W5</f>
        <v>9.0949470177292824E-13</v>
      </c>
      <c r="W13" s="52">
        <f t="shared" ref="W13" si="127">W12-X5</f>
        <v>9.0949470177292824E-13</v>
      </c>
      <c r="X13" s="52">
        <f t="shared" ref="X13" si="128">X12-Y5</f>
        <v>9.0949470177292824E-13</v>
      </c>
      <c r="Y13" s="52">
        <f t="shared" ref="Y13" si="129">Y12-Z5</f>
        <v>0</v>
      </c>
      <c r="Z13" s="52">
        <f t="shared" ref="Z13" si="130">Z12-AA5</f>
        <v>9.0949470177292824E-13</v>
      </c>
      <c r="AA13" s="52">
        <f t="shared" ref="AA13" si="131">AA12-AB5</f>
        <v>0</v>
      </c>
      <c r="AB13" s="52">
        <f t="shared" ref="AB13" si="132">AB12-AC5</f>
        <v>7.9580786405131221E-13</v>
      </c>
      <c r="AC13" s="52">
        <f t="shared" ref="AC13" si="133">AC12-AD5</f>
        <v>7.3896444519050419E-13</v>
      </c>
      <c r="AD13" s="52">
        <f t="shared" ref="AD13" si="134">AD12-AE5</f>
        <v>7.3896444519050419E-13</v>
      </c>
      <c r="AE13" s="52">
        <f t="shared" ref="AE13" si="135">AE12-AF5</f>
        <v>7.3896444519050419E-13</v>
      </c>
      <c r="AF13" s="52">
        <f t="shared" ref="AF13" si="136">AF12-AG5</f>
        <v>7.3896444519050419E-13</v>
      </c>
      <c r="AG13" s="52">
        <f t="shared" ref="AG13" si="137">AG12-AH5</f>
        <v>7.3896444519050419E-13</v>
      </c>
      <c r="AH13" s="52">
        <f t="shared" ref="AH13" si="138">AH12-AI5</f>
        <v>7.3896444519050419E-13</v>
      </c>
      <c r="AI13" s="52">
        <f t="shared" ref="AI13" si="139">AI12-AJ5</f>
        <v>7.9580786405131221E-13</v>
      </c>
      <c r="AJ13" s="52">
        <f t="shared" ref="AJ13" si="140">AJ12-AK5</f>
        <v>7.673861546209082E-13</v>
      </c>
      <c r="AK13" s="52">
        <f t="shared" ref="AK13" si="141">AK12-AL5</f>
        <v>7.673861546209082E-13</v>
      </c>
      <c r="AL13" s="52">
        <f t="shared" ref="AL13" si="142">AL12-AM5</f>
        <v>7.3896444519050419E-13</v>
      </c>
      <c r="AM13" s="52">
        <f t="shared" ref="AM13" si="143">AM12-AN5</f>
        <v>7.673861546209082E-13</v>
      </c>
      <c r="AN13" s="52">
        <f t="shared" ref="AN13" si="144">AN12-AO5</f>
        <v>7.9580786405131221E-13</v>
      </c>
      <c r="AO13" s="52">
        <f t="shared" ref="AO13" si="145">AO12-AP5</f>
        <v>7.9580786405131221E-13</v>
      </c>
      <c r="AP13" s="52">
        <f t="shared" ref="AP13" si="146">AP12-AQ5</f>
        <v>7.531752999057062E-13</v>
      </c>
      <c r="AQ13" s="52">
        <f t="shared" ref="AQ13" si="147">AQ12-AR5</f>
        <v>7.531752999057062E-13</v>
      </c>
      <c r="AR13" s="52">
        <f t="shared" ref="AR13" si="148">AR12-AS5</f>
        <v>7.531752999057062E-13</v>
      </c>
      <c r="AS13" s="52">
        <f t="shared" ref="AS13" si="149">AS12-AT5</f>
        <v>7.3896444519050419E-13</v>
      </c>
      <c r="AT13" s="52">
        <f t="shared" ref="AT13" si="150">AT12-AU5</f>
        <v>7.3896444519050419E-13</v>
      </c>
      <c r="AU13" s="52">
        <f t="shared" ref="AU13" si="151">AU12-AV5</f>
        <v>7.1054273576010019E-13</v>
      </c>
      <c r="AV13" s="52">
        <f t="shared" ref="AV13" si="152">AV12-AW5</f>
        <v>6.9633188104489818E-13</v>
      </c>
      <c r="AW13" s="52">
        <f t="shared" ref="AW13" si="153">AW12-AX5</f>
        <v>6.9633188104489818E-13</v>
      </c>
      <c r="AX13" s="52">
        <f t="shared" ref="AX13" si="154">AX12-AY5</f>
        <v>6.8212102632969618E-13</v>
      </c>
      <c r="AY13" s="52">
        <f t="shared" ref="AY13" si="155">AY12-AZ5</f>
        <v>6.9633188104489818E-13</v>
      </c>
      <c r="AZ13" s="52">
        <f t="shared" ref="AZ13" si="156">AZ12-BA5</f>
        <v>6.9633188104489818E-13</v>
      </c>
      <c r="BA13" s="52">
        <f t="shared" ref="BA13" si="157">BA12-BB5</f>
        <v>6.8212102632969618E-13</v>
      </c>
      <c r="BB13" s="52">
        <f t="shared" ref="BB13" si="158">BB12-BC5</f>
        <v>7.0343730840249918E-13</v>
      </c>
      <c r="BC13" s="52">
        <f t="shared" ref="BC13" si="159">BC12-BD5</f>
        <v>6.9633188104489818E-13</v>
      </c>
      <c r="BD13" s="52">
        <f t="shared" ref="BD13" si="160">BD12-BE5</f>
        <v>6.9633188104489818E-13</v>
      </c>
      <c r="BE13" s="52">
        <f t="shared" ref="BE13" si="161">BE12-BF5</f>
        <v>6.9633188104489818E-13</v>
      </c>
      <c r="BF13" s="52">
        <f t="shared" ref="BF13" si="162">BF12-BG5</f>
        <v>6.8922645368729718E-13</v>
      </c>
      <c r="BG13" s="52">
        <f t="shared" ref="BG13" si="163">BG12-BH5</f>
        <v>6.8922645368729718E-13</v>
      </c>
      <c r="BH13" s="52">
        <f t="shared" ref="BH13" si="164">BH12-BI5</f>
        <v>6.8922645368729718E-13</v>
      </c>
      <c r="BI13" s="52">
        <f t="shared" ref="BI13" si="165">BI12-BJ5</f>
        <v>6.8922645368729718E-13</v>
      </c>
      <c r="BJ13" s="52">
        <f t="shared" ref="BJ13" si="166">BJ12-BK5</f>
        <v>6.8922645368729718E-13</v>
      </c>
      <c r="BK13" s="52">
        <f t="shared" ref="BK13" si="167">BK12-BL5</f>
        <v>6.8212102632969618E-13</v>
      </c>
      <c r="BL13" s="158">
        <f t="shared" ref="BL13" si="168">BL12-BM5</f>
        <v>6.8034466949029593E-13</v>
      </c>
      <c r="BM13" s="158">
        <f t="shared" ref="BM13" si="169">BM12-BN5</f>
        <v>6.8212102632969618E-13</v>
      </c>
      <c r="BN13" s="158">
        <f t="shared" ref="BN13" si="170">BN12-BO5</f>
        <v>6.8078875870014599E-13</v>
      </c>
      <c r="BO13" s="158">
        <f t="shared" ref="BO13" si="171">BO12-BP5</f>
        <v>6.8078875870014599E-13</v>
      </c>
      <c r="BP13" s="158">
        <f t="shared" ref="BP13" si="172">BP12-BQ5</f>
        <v>6.8089197474696661E-13</v>
      </c>
      <c r="BQ13" s="158">
        <f t="shared" ref="BQ13" si="173">BQ12-BR5</f>
        <v>6.8089197474696661E-13</v>
      </c>
      <c r="BR13" s="158">
        <f>BR12-BS5</f>
        <v>6.8089197474696661E-13</v>
      </c>
      <c r="BS13" s="52"/>
      <c r="BT13" s="52"/>
      <c r="BU13" s="52"/>
      <c r="BV13" s="52"/>
      <c r="BW13" s="52"/>
      <c r="BX13" s="52"/>
      <c r="BY13" s="52"/>
      <c r="BZ13" s="52"/>
      <c r="CA13" s="52"/>
      <c r="CB13" s="52"/>
      <c r="CC13" s="52"/>
    </row>
    <row r="14" spans="2:81">
      <c r="BL14" s="157"/>
      <c r="BM14" s="157"/>
      <c r="BN14" s="157"/>
      <c r="BO14" s="157"/>
      <c r="BP14" s="157"/>
      <c r="BQ14" s="157"/>
      <c r="BR14" s="158"/>
      <c r="BS14" s="7"/>
      <c r="BT14" s="7"/>
      <c r="BU14" s="7"/>
      <c r="BV14" s="7"/>
      <c r="BW14" s="7"/>
      <c r="BX14" s="7"/>
      <c r="BY14" s="7"/>
      <c r="BZ14" s="7"/>
      <c r="CA14" s="7"/>
      <c r="CB14" s="7"/>
      <c r="CC14" s="7"/>
    </row>
    <row r="15" spans="2:81">
      <c r="B15" t="s">
        <v>72</v>
      </c>
      <c r="BL15" s="157"/>
      <c r="BM15" s="157"/>
      <c r="BN15" s="157"/>
      <c r="BO15" s="157"/>
      <c r="BP15" s="157"/>
      <c r="BQ15" s="157"/>
      <c r="BR15" s="157"/>
    </row>
    <row r="16" spans="2:81">
      <c r="B16" t="s">
        <v>25</v>
      </c>
      <c r="D16" s="7">
        <f>Inputs!D118</f>
        <v>1275.2983543515008</v>
      </c>
      <c r="E16" s="7">
        <f>D20</f>
        <v>1312.8470283396489</v>
      </c>
      <c r="F16" s="7">
        <f t="shared" ref="F16:H16" si="174">E20</f>
        <v>1350.5147869798429</v>
      </c>
      <c r="G16" s="7">
        <f t="shared" si="174"/>
        <v>1379.7594229144484</v>
      </c>
      <c r="H16" s="10">
        <f t="shared" si="174"/>
        <v>1395.8728207808581</v>
      </c>
      <c r="I16" s="11"/>
      <c r="BL16" s="157"/>
      <c r="BM16" s="157"/>
      <c r="BN16" s="157"/>
      <c r="BO16" s="157"/>
      <c r="BP16" s="157"/>
      <c r="BQ16" s="157"/>
      <c r="BR16" s="157"/>
    </row>
    <row r="17" spans="2:81">
      <c r="B17" t="s">
        <v>27</v>
      </c>
      <c r="D17" s="7">
        <f>SUMIF($B$24:$B$557,$B6,D$24:D$557)</f>
        <v>85.069038005428283</v>
      </c>
      <c r="E17" s="7">
        <f>SUMIF($B$24:$B$557,$B6,E$24:E$557)</f>
        <v>90.269166960151608</v>
      </c>
      <c r="F17" s="7">
        <f>SUMIF($B$24:$B$557,$B6,F$24:F$557)</f>
        <v>86.816182034279677</v>
      </c>
      <c r="G17" s="7">
        <f>SUMIF($B$24:$B$557,$B6,G$24:G$557)</f>
        <v>77.322786072065355</v>
      </c>
      <c r="H17" s="10">
        <f>SUMIF($B$24:$B$557,$B6,H$24:H$557)</f>
        <v>90.847841700995204</v>
      </c>
      <c r="I17" s="11"/>
      <c r="BL17" s="157"/>
      <c r="BM17" s="157"/>
      <c r="BN17" s="157"/>
      <c r="BO17" s="157"/>
      <c r="BP17" s="157"/>
      <c r="BQ17" s="157"/>
      <c r="BR17" s="157"/>
    </row>
    <row r="18" spans="2:81">
      <c r="B18" t="s">
        <v>71</v>
      </c>
      <c r="D18" s="7">
        <f>'Forecast capex Depreciation'!D7</f>
        <v>47.520364017280066</v>
      </c>
      <c r="E18" s="7">
        <f>'Forecast capex Depreciation'!E7</f>
        <v>52.601408319957578</v>
      </c>
      <c r="F18" s="7">
        <f>'Forecast capex Depreciation'!F7</f>
        <v>57.571546099674265</v>
      </c>
      <c r="G18" s="7">
        <f>'Forecast capex Depreciation'!G7</f>
        <v>61.209388205655515</v>
      </c>
      <c r="H18" s="10">
        <f>'Forecast capex Depreciation'!H7</f>
        <v>64.278632731102988</v>
      </c>
      <c r="I18" s="11"/>
      <c r="BL18" s="157"/>
      <c r="BM18" s="157"/>
      <c r="BN18" s="157"/>
      <c r="BO18" s="157"/>
      <c r="BP18" s="157"/>
      <c r="BQ18" s="157"/>
      <c r="BR18" s="157"/>
    </row>
    <row r="19" spans="2:81">
      <c r="B19" t="s">
        <v>29</v>
      </c>
      <c r="D19" s="7">
        <f>SUMIF($B$24:$B$557,$B8,D$24:D$557)</f>
        <v>0</v>
      </c>
      <c r="E19" s="7">
        <f>SUMIF($B$24:$B$557,$B8,E$24:E$557)</f>
        <v>0</v>
      </c>
      <c r="F19" s="7">
        <f>SUMIF($B$24:$B$557,$B8,F$24:F$557)</f>
        <v>0</v>
      </c>
      <c r="G19" s="7">
        <f>SUMIF($B$24:$B$557,$B8,G$24:G$557)</f>
        <v>0</v>
      </c>
      <c r="H19" s="10">
        <f>SUMIF($B$24:$B$557,$B8,H$24:H$557)</f>
        <v>14.993430048788388</v>
      </c>
      <c r="I19" s="11"/>
      <c r="BL19" s="157"/>
      <c r="BM19" s="157"/>
      <c r="BN19" s="157"/>
      <c r="BO19" s="157"/>
      <c r="BP19" s="157"/>
      <c r="BQ19" s="157"/>
      <c r="BR19" s="157"/>
    </row>
    <row r="20" spans="2:81">
      <c r="B20" t="s">
        <v>70</v>
      </c>
      <c r="D20" s="7">
        <f>D16+D17-D18+D19</f>
        <v>1312.8470283396489</v>
      </c>
      <c r="E20" s="7">
        <f t="shared" ref="E20:H20" si="175">E16+E17-E18+E19</f>
        <v>1350.5147869798429</v>
      </c>
      <c r="F20" s="7">
        <f t="shared" si="175"/>
        <v>1379.7594229144484</v>
      </c>
      <c r="G20" s="7">
        <f t="shared" si="175"/>
        <v>1395.8728207808581</v>
      </c>
      <c r="H20" s="10">
        <f t="shared" si="175"/>
        <v>1437.4354597995386</v>
      </c>
      <c r="I20" s="11"/>
      <c r="BL20" s="157"/>
      <c r="BM20" s="157"/>
      <c r="BN20" s="157"/>
      <c r="BO20" s="157"/>
      <c r="BP20" s="157"/>
      <c r="BQ20" s="157"/>
      <c r="BR20" s="157"/>
    </row>
    <row r="21" spans="2:81">
      <c r="B21" t="s">
        <v>75</v>
      </c>
      <c r="D21" s="7">
        <f>D20*Inputs!E5</f>
        <v>1339.1565880258142</v>
      </c>
      <c r="E21" s="7">
        <f>E20*Inputs!F5</f>
        <v>1407.350078616269</v>
      </c>
      <c r="F21" s="7">
        <f>F20*Inputs!G5</f>
        <v>1471.0060380570874</v>
      </c>
      <c r="G21" s="7">
        <f>G20*Inputs!H5</f>
        <v>1510.5637739913093</v>
      </c>
      <c r="H21" s="10">
        <f>H20*Inputs!I5</f>
        <v>1575.7058046299553</v>
      </c>
      <c r="I21" s="11"/>
      <c r="BL21" s="157"/>
      <c r="BM21" s="157"/>
      <c r="BN21" s="157"/>
      <c r="BO21" s="157"/>
      <c r="BP21" s="157"/>
      <c r="BQ21" s="157"/>
      <c r="BR21" s="157"/>
    </row>
    <row r="22" spans="2:81">
      <c r="B22" t="s">
        <v>26</v>
      </c>
      <c r="D22" s="7">
        <f>D21-'Opening RAB 2018'!C117</f>
        <v>0</v>
      </c>
      <c r="E22" s="7">
        <f>E21-'Opening RAB 2018'!D117</f>
        <v>0</v>
      </c>
      <c r="F22" s="7">
        <f>F21-'Opening RAB 2018'!E117</f>
        <v>0</v>
      </c>
      <c r="G22" s="7">
        <f>G21-'Opening RAB 2018'!F117</f>
        <v>0</v>
      </c>
      <c r="H22" s="13">
        <f>H21-'Opening RAB 2018'!G117</f>
        <v>0</v>
      </c>
      <c r="BL22" s="157"/>
      <c r="BM22" s="157"/>
      <c r="BN22" s="157"/>
      <c r="BO22" s="157"/>
      <c r="BP22" s="157"/>
      <c r="BQ22" s="157"/>
      <c r="BR22" s="157"/>
    </row>
    <row r="23" spans="2:81">
      <c r="H23" s="13"/>
      <c r="BL23" s="157"/>
      <c r="BM23" s="157"/>
      <c r="BN23" s="157"/>
      <c r="BO23" s="157"/>
      <c r="BP23" s="157"/>
      <c r="BQ23" s="157"/>
      <c r="BR23" s="157"/>
    </row>
    <row r="24" spans="2:81" s="28" customFormat="1">
      <c r="B24" s="27" t="str">
        <f>Inputs!B16</f>
        <v>Transmission Pipelines</v>
      </c>
      <c r="H24" s="42"/>
      <c r="I24" s="36"/>
      <c r="BL24" s="157"/>
      <c r="BM24" s="157"/>
      <c r="BN24" s="157"/>
      <c r="BO24" s="157"/>
      <c r="BP24" s="157"/>
      <c r="BQ24" s="157"/>
      <c r="BR24" s="157"/>
    </row>
    <row r="25" spans="2:81">
      <c r="BL25" s="157"/>
      <c r="BM25" s="157"/>
      <c r="BN25" s="157"/>
      <c r="BO25" s="157"/>
      <c r="BP25" s="157"/>
      <c r="BQ25" s="157"/>
      <c r="BR25" s="157"/>
    </row>
    <row r="26" spans="2:81">
      <c r="D26" s="24" t="s">
        <v>41</v>
      </c>
      <c r="E26" s="24" t="s">
        <v>35</v>
      </c>
      <c r="F26" s="24" t="s">
        <v>36</v>
      </c>
      <c r="BL26" s="157"/>
      <c r="BM26" s="157"/>
      <c r="BN26" s="157"/>
      <c r="BO26" s="157"/>
      <c r="BP26" s="157"/>
      <c r="BQ26" s="157"/>
      <c r="BR26" s="157"/>
    </row>
    <row r="27" spans="2:81">
      <c r="B27" t="s">
        <v>40</v>
      </c>
      <c r="D27" s="8">
        <f>Inputs!D106</f>
        <v>50.933463637207019</v>
      </c>
      <c r="E27" s="8">
        <f>Inputs!E106</f>
        <v>24.453749637933463</v>
      </c>
      <c r="F27" s="8">
        <f>Inputs!F106</f>
        <v>60</v>
      </c>
      <c r="BL27" s="157"/>
      <c r="BM27" s="157"/>
      <c r="BN27" s="157"/>
      <c r="BO27" s="157"/>
      <c r="BP27" s="157"/>
      <c r="BQ27" s="157"/>
      <c r="BR27" s="157"/>
    </row>
    <row r="28" spans="2:81">
      <c r="BL28" s="157"/>
      <c r="BM28" s="157"/>
      <c r="BN28" s="157"/>
      <c r="BO28" s="157"/>
      <c r="BP28" s="157"/>
      <c r="BQ28" s="157"/>
      <c r="BR28" s="157"/>
    </row>
    <row r="29" spans="2:81" hidden="1" outlineLevel="1">
      <c r="BL29" s="157"/>
      <c r="BM29" s="157"/>
      <c r="BN29" s="157"/>
      <c r="BO29" s="157"/>
      <c r="BP29" s="157"/>
      <c r="BQ29" s="157"/>
      <c r="BR29" s="157"/>
    </row>
    <row r="30" spans="2:81" hidden="1" outlineLevel="1">
      <c r="B30" t="s">
        <v>45</v>
      </c>
      <c r="C30" s="7"/>
      <c r="D30" s="7">
        <f>IF(OR($E27=0,C36=0),0,MIN($C36/$E27, $C36-SUM($C30:C30)))</f>
        <v>2.0828488224234269</v>
      </c>
      <c r="E30" s="7">
        <f>IF(OR($E27=0,D36=0),0,MIN($C36/$E27, $C36-SUM($C30:D30)))</f>
        <v>2.0828488224234269</v>
      </c>
      <c r="F30" s="7">
        <f>IF(OR($E27=0,E36=0),0,MIN($C36/$E27, $C36-SUM($C30:E30)))</f>
        <v>2.0828488224234269</v>
      </c>
      <c r="G30" s="7">
        <f>IF(OR($E27=0,F36=0),0,MIN($C36/$E27, $C36-SUM($C30:F30)))</f>
        <v>2.0828488224234269</v>
      </c>
      <c r="H30" s="10">
        <f>IF(OR($E27=0,G36=0),0,MIN($C36/$E27, $C36-SUM($C30:G30)))</f>
        <v>2.0828488224234269</v>
      </c>
      <c r="I30" s="11">
        <f>IF(OR($E27=0,H36=0),0,MIN($C36/$E27, $C36-SUM($C30:H30)))</f>
        <v>2.0828488224234269</v>
      </c>
      <c r="J30" s="7">
        <f>IF(OR($E27=0,I36=0),0,MIN($C36/$E27, $C36-SUM($C30:I30)))</f>
        <v>2.0828488224234269</v>
      </c>
      <c r="K30" s="7">
        <f>IF(OR($E27=0,J36=0),0,MIN($C36/$E27, $C36-SUM($C30:J30)))</f>
        <v>2.0828488224234269</v>
      </c>
      <c r="L30" s="7">
        <f>IF(OR($E27=0,K36=0),0,MIN($C36/$E27, $C36-SUM($C30:K30)))</f>
        <v>2.0828488224234269</v>
      </c>
      <c r="M30" s="7">
        <f>IF(OR($E27=0,L36=0),0,MIN($C36/$E27, $C36-SUM($C30:L30)))</f>
        <v>2.0828488224234269</v>
      </c>
      <c r="N30" s="7">
        <f>IF(OR($E27=0,M36=0),0,MIN($C36/$E27, $C36-SUM($C30:M30)))</f>
        <v>2.0828488224234269</v>
      </c>
      <c r="O30" s="7">
        <f>IF(OR($E27=0,N36=0),0,MIN($C36/$E27, $C36-SUM($C30:N30)))</f>
        <v>2.0828488224234269</v>
      </c>
      <c r="P30" s="7">
        <f>IF(OR($E27=0,O36=0),0,MIN($C36/$E27, $C36-SUM($C30:O30)))</f>
        <v>2.0828488224234269</v>
      </c>
      <c r="Q30" s="7">
        <f>IF(OR($E27=0,P36=0),0,MIN($C36/$E27, $C36-SUM($C30:P30)))</f>
        <v>2.0828488224234269</v>
      </c>
      <c r="R30" s="7">
        <f>IF(OR($E27=0,Q36=0),0,MIN($C36/$E27, $C36-SUM($C30:Q30)))</f>
        <v>2.0828488224234269</v>
      </c>
      <c r="S30" s="7">
        <f>IF(OR($E27=0,R36=0),0,MIN($C36/$E27, $C36-SUM($C30:R30)))</f>
        <v>2.0828488224234269</v>
      </c>
      <c r="T30" s="7">
        <f>IF(OR($E27=0,S36=0),0,MIN($C36/$E27, $C36-SUM($C30:S30)))</f>
        <v>2.0828488224234269</v>
      </c>
      <c r="U30" s="7">
        <f>IF(OR($E27=0,T36=0),0,MIN($C36/$E27, $C36-SUM($C30:T30)))</f>
        <v>2.0828488224234269</v>
      </c>
      <c r="V30" s="7">
        <f>IF(OR($E27=0,U36=0),0,MIN($C36/$E27, $C36-SUM($C30:U30)))</f>
        <v>2.0828488224234269</v>
      </c>
      <c r="W30" s="7">
        <f>IF(OR($E27=0,V36=0),0,MIN($C36/$E27, $C36-SUM($C30:V30)))</f>
        <v>2.0828488224234269</v>
      </c>
      <c r="X30" s="7">
        <f>IF(OR($E27=0,W36=0),0,MIN($C36/$E27, $C36-SUM($C30:W30)))</f>
        <v>2.0828488224234269</v>
      </c>
      <c r="Y30" s="7">
        <f>IF(OR($E27=0,X36=0),0,MIN($C36/$E27, $C36-SUM($C30:X30)))</f>
        <v>2.0828488224234269</v>
      </c>
      <c r="Z30" s="7">
        <f>IF(OR($E27=0,Y36=0),0,MIN($C36/$E27, $C36-SUM($C30:Y30)))</f>
        <v>2.0828488224234269</v>
      </c>
      <c r="AA30" s="7">
        <f>IF(OR($E27=0,Z36=0),0,MIN($C36/$E27, $C36-SUM($C30:Z30)))</f>
        <v>2.0828488224234269</v>
      </c>
      <c r="AB30" s="7">
        <f>IF(OR($E27=0,AA36=0),0,MIN($C36/$E27, $C36-SUM($C30:AA30)))</f>
        <v>0.94509189904476187</v>
      </c>
      <c r="AC30" s="7">
        <f>IF(OR($E27=0,AB36=0),0,MIN($C36/$E27, $C36-SUM($C30:AB30)))</f>
        <v>0</v>
      </c>
      <c r="AD30" s="7">
        <f>IF(OR($E27=0,AC36=0),0,MIN($C36/$E27, $C36-SUM($C30:AC30)))</f>
        <v>0</v>
      </c>
      <c r="AE30" s="7">
        <f>IF(OR($E27=0,AD36=0),0,MIN($C36/$E27, $C36-SUM($C30:AD30)))</f>
        <v>0</v>
      </c>
      <c r="AF30" s="7">
        <f>IF(OR($E27=0,AE36=0),0,MIN($C36/$E27, $C36-SUM($C30:AE30)))</f>
        <v>0</v>
      </c>
      <c r="AG30" s="7">
        <f>IF(OR($E27=0,AF36=0),0,MIN($C36/$E27, $C36-SUM($C30:AF30)))</f>
        <v>0</v>
      </c>
      <c r="AH30" s="7">
        <f>IF(OR($E27=0,AG36=0),0,MIN($C36/$E27, $C36-SUM($C30:AG30)))</f>
        <v>0</v>
      </c>
      <c r="AI30" s="7">
        <f>IF(OR($E27=0,AH36=0),0,MIN($C36/$E27, $C36-SUM($C30:AH30)))</f>
        <v>0</v>
      </c>
      <c r="AJ30" s="7">
        <f>IF(OR($E27=0,AI36=0),0,MIN($C36/$E27, $C36-SUM($C30:AI30)))</f>
        <v>0</v>
      </c>
      <c r="AK30" s="7">
        <f>IF(OR($E27=0,AJ36=0),0,MIN($C36/$E27, $C36-SUM($C30:AJ30)))</f>
        <v>0</v>
      </c>
      <c r="AL30" s="7">
        <f>IF(OR($E27=0,AK36=0),0,MIN($C36/$E27, $C36-SUM($C30:AK30)))</f>
        <v>0</v>
      </c>
      <c r="AM30" s="7">
        <f>IF(OR($E27=0,AL36=0),0,MIN($C36/$E27, $C36-SUM($C30:AL30)))</f>
        <v>0</v>
      </c>
      <c r="AN30" s="7">
        <f>IF(OR($E27=0,AM36=0),0,MIN($C36/$E27, $C36-SUM($C30:AM30)))</f>
        <v>0</v>
      </c>
      <c r="AO30" s="7">
        <f>IF(OR($E27=0,AN36=0),0,MIN($C36/$E27, $C36-SUM($C30:AN30)))</f>
        <v>0</v>
      </c>
      <c r="AP30" s="7">
        <f>IF(OR($E27=0,AO36=0),0,MIN($C36/$E27, $C36-SUM($C30:AO30)))</f>
        <v>0</v>
      </c>
      <c r="AQ30" s="7">
        <f>IF(OR($E27=0,AP36=0),0,MIN($C36/$E27, $C36-SUM($C30:AP30)))</f>
        <v>0</v>
      </c>
      <c r="AR30" s="7">
        <f>IF(OR($E27=0,AQ36=0),0,MIN($C36/$E27, $C36-SUM($C30:AQ30)))</f>
        <v>0</v>
      </c>
      <c r="AS30" s="7">
        <f>IF(OR($E27=0,AR36=0),0,MIN($C36/$E27, $C36-SUM($C30:AR30)))</f>
        <v>0</v>
      </c>
      <c r="AT30" s="7">
        <f>IF(OR($E27=0,AS36=0),0,MIN($C36/$E27, $C36-SUM($C30:AS30)))</f>
        <v>0</v>
      </c>
      <c r="AU30" s="7">
        <f>IF(OR($E27=0,AT36=0),0,MIN($C36/$E27, $C36-SUM($C30:AT30)))</f>
        <v>0</v>
      </c>
      <c r="AV30" s="7">
        <f>IF(OR($E27=0,AU36=0),0,MIN($C36/$E27, $C36-SUM($C30:AU30)))</f>
        <v>0</v>
      </c>
      <c r="AW30" s="7">
        <f>IF(OR($E27=0,AV36=0),0,MIN($C36/$E27, $C36-SUM($C30:AV30)))</f>
        <v>0</v>
      </c>
      <c r="AX30" s="7">
        <f>IF(OR($E27=0,AW36=0),0,MIN($C36/$E27, $C36-SUM($C30:AW30)))</f>
        <v>0</v>
      </c>
      <c r="AY30" s="7">
        <f>IF(OR($E27=0,AX36=0),0,MIN($C36/$E27, $C36-SUM($C30:AX30)))</f>
        <v>0</v>
      </c>
      <c r="AZ30" s="7">
        <f>IF(OR($E27=0,AY36=0),0,MIN($C36/$E27, $C36-SUM($C30:AY30)))</f>
        <v>0</v>
      </c>
      <c r="BA30" s="7">
        <f>IF(OR($E27=0,AZ36=0),0,MIN($C36/$E27, $C36-SUM($C30:AZ30)))</f>
        <v>0</v>
      </c>
      <c r="BB30" s="7">
        <f>IF(OR($E27=0,BA36=0),0,MIN($C36/$E27, $C36-SUM($C30:BA30)))</f>
        <v>0</v>
      </c>
      <c r="BC30" s="7">
        <f>IF(OR($E27=0,BB36=0),0,MIN($C36/$E27, $C36-SUM($C30:BB30)))</f>
        <v>0</v>
      </c>
      <c r="BD30" s="7">
        <f>IF(OR($E27=0,BC36=0),0,MIN($C36/$E27, $C36-SUM($C30:BC30)))</f>
        <v>0</v>
      </c>
      <c r="BE30" s="7">
        <f>IF(OR($E27=0,BD36=0),0,MIN($C36/$E27, $C36-SUM($C30:BD30)))</f>
        <v>0</v>
      </c>
      <c r="BF30" s="7">
        <f>IF(OR($E27=0,BE36=0),0,MIN($C36/$E27, $C36-SUM($C30:BE30)))</f>
        <v>0</v>
      </c>
      <c r="BG30" s="7">
        <f>IF(OR($E27=0,BF36=0),0,MIN($C36/$E27, $C36-SUM($C30:BF30)))</f>
        <v>0</v>
      </c>
      <c r="BH30" s="7">
        <f>IF(OR($E27=0,BG36=0),0,MIN($C36/$E27, $C36-SUM($C30:BG30)))</f>
        <v>0</v>
      </c>
      <c r="BI30" s="7">
        <f>IF(OR($E27=0,BH36=0),0,MIN($C36/$E27, $C36-SUM($C30:BH30)))</f>
        <v>0</v>
      </c>
      <c r="BJ30" s="7">
        <f>IF(OR($E27=0,BI36=0),0,MIN($C36/$E27, $C36-SUM($C30:BI30)))</f>
        <v>0</v>
      </c>
      <c r="BK30" s="7">
        <f>IF(OR($E27=0,BJ36=0),0,MIN($C36/$E27, $C36-SUM($C30:BJ30)))</f>
        <v>0</v>
      </c>
      <c r="BL30" s="158">
        <f>IF(OR($E27=0,BK36=0),0,MIN($C36/$E27, $C36-SUM($C30:BK30)))</f>
        <v>0</v>
      </c>
      <c r="BM30" s="158">
        <f>IF(OR($E27=0,BL36=0),0,MIN($C36/$E27, $C36-SUM($C30:BL30)))</f>
        <v>0</v>
      </c>
      <c r="BN30" s="158">
        <f>IF(OR($E27=0,BM36=0),0,MIN($C36/$E27, $C36-SUM($C30:BM30)))</f>
        <v>0</v>
      </c>
      <c r="BO30" s="158">
        <f>IF(OR($E27=0,BN36=0),0,MIN($C36/$E27, $C36-SUM($C30:BN30)))</f>
        <v>0</v>
      </c>
      <c r="BP30" s="158">
        <f>IF(OR($E27=0,BO36=0),0,MIN($C36/$E27, $C36-SUM($C30:BO30)))</f>
        <v>0</v>
      </c>
      <c r="BQ30" s="158">
        <f>IF(OR($E27=0,BP36=0),0,MIN($C36/$E27, $C36-SUM($C30:BP30)))</f>
        <v>0</v>
      </c>
      <c r="BR30" s="158">
        <f>IF(OR($E27=0,BQ36=0),0,MIN($C36/$E27, $C36-SUM($C30:BQ30)))</f>
        <v>0</v>
      </c>
      <c r="BS30" s="7"/>
      <c r="BT30" s="7"/>
      <c r="BU30" s="7"/>
      <c r="BV30" s="7"/>
      <c r="BW30" s="7"/>
      <c r="BX30" s="7"/>
      <c r="BY30" s="7"/>
      <c r="BZ30" s="7"/>
      <c r="CA30" s="7"/>
      <c r="CB30" s="7"/>
      <c r="CC30" s="7"/>
    </row>
    <row r="31" spans="2:81" hidden="1" outlineLevel="1">
      <c r="B31" t="s">
        <v>47</v>
      </c>
      <c r="C31" s="7"/>
      <c r="D31" s="7"/>
      <c r="E31" s="7"/>
      <c r="F31" s="7"/>
      <c r="G31" s="7"/>
      <c r="H31" s="10"/>
      <c r="I31" s="11">
        <f>IF(OR($E27=0,H36=0),0,IF($H35&gt;0,(MIN($H35/IF($E27&lt;=5,1,($E27-5)),$H35-SUM($H31:H31))), (MAX($H35/IF($E27&lt;=5,1,($E27-5)),$H35-SUM($H31:H31)))))</f>
        <v>-1.3208277667011537E-2</v>
      </c>
      <c r="J31" s="7">
        <f>IF(OR($E27=0,I36=0),0,IF($H35&gt;0,(MIN($H35/IF($E27&lt;=5,1,($E27-5)),$H35-SUM($H31:I31))), (MAX($H35/IF($E27&lt;=5,1,($E27-5)),$H35-SUM($H31:I31)))))</f>
        <v>-1.3208277667011537E-2</v>
      </c>
      <c r="K31" s="7">
        <f>IF(OR($E27=0,J36=0),0,IF($H35&gt;0,(MIN($H35/IF($E27&lt;=5,1,($E27-5)),$H35-SUM($H31:J31))), (MAX($H35/IF($E27&lt;=5,1,($E27-5)),$H35-SUM($H31:J31)))))</f>
        <v>-1.3208277667011537E-2</v>
      </c>
      <c r="L31" s="7">
        <f>IF(OR($E27=0,K36=0),0,IF($H35&gt;0,(MIN($H35/IF($E27&lt;=5,1,($E27-5)),$H35-SUM($H31:K31))), (MAX($H35/IF($E27&lt;=5,1,($E27-5)),$H35-SUM($H31:K31)))))</f>
        <v>-1.3208277667011537E-2</v>
      </c>
      <c r="M31" s="7">
        <f>IF(OR($E27=0,L36=0),0,IF($H35&gt;0,(MIN($H35/IF($E27&lt;=5,1,($E27-5)),$H35-SUM($H31:L31))), (MAX($H35/IF($E27&lt;=5,1,($E27-5)),$H35-SUM($H31:L31)))))</f>
        <v>-1.3208277667011537E-2</v>
      </c>
      <c r="N31" s="7">
        <f>IF(OR($E27=0,M36=0),0,IF($H35&gt;0,(MIN($H35/IF($E27&lt;=5,1,($E27-5)),$H35-SUM($H31:M31))), (MAX($H35/IF($E27&lt;=5,1,($E27-5)),$H35-SUM($H31:M31)))))</f>
        <v>-1.3208277667011537E-2</v>
      </c>
      <c r="O31" s="7">
        <f>IF(OR($E27=0,N36=0),0,IF($H35&gt;0,(MIN($H35/IF($E27&lt;=5,1,($E27-5)),$H35-SUM($H31:N31))), (MAX($H35/IF($E27&lt;=5,1,($E27-5)),$H35-SUM($H31:N31)))))</f>
        <v>-1.3208277667011537E-2</v>
      </c>
      <c r="P31" s="7">
        <f>IF(OR($E27=0,O36=0),0,IF($H35&gt;0,(MIN($H35/IF($E27&lt;=5,1,($E27-5)),$H35-SUM($H31:O31))), (MAX($H35/IF($E27&lt;=5,1,($E27-5)),$H35-SUM($H31:O31)))))</f>
        <v>-1.3208277667011537E-2</v>
      </c>
      <c r="Q31" s="7">
        <f>IF(OR($E27=0,P36=0),0,IF($H35&gt;0,(MIN($H35/IF($E27&lt;=5,1,($E27-5)),$H35-SUM($H31:P31))), (MAX($H35/IF($E27&lt;=5,1,($E27-5)),$H35-SUM($H31:P31)))))</f>
        <v>-1.3208277667011537E-2</v>
      </c>
      <c r="R31" s="7">
        <f>IF(OR($E27=0,Q36=0),0,IF($H35&gt;0,(MIN($H35/IF($E27&lt;=5,1,($E27-5)),$H35-SUM($H31:Q31))), (MAX($H35/IF($E27&lt;=5,1,($E27-5)),$H35-SUM($H31:Q31)))))</f>
        <v>-1.3208277667011537E-2</v>
      </c>
      <c r="S31" s="7">
        <f>IF(OR($E27=0,R36=0),0,IF($H35&gt;0,(MIN($H35/IF($E27&lt;=5,1,($E27-5)),$H35-SUM($H31:R31))), (MAX($H35/IF($E27&lt;=5,1,($E27-5)),$H35-SUM($H31:R31)))))</f>
        <v>-1.3208277667011537E-2</v>
      </c>
      <c r="T31" s="7">
        <f>IF(OR($E27=0,S36=0),0,IF($H35&gt;0,(MIN($H35/IF($E27&lt;=5,1,($E27-5)),$H35-SUM($H31:S31))), (MAX($H35/IF($E27&lt;=5,1,($E27-5)),$H35-SUM($H31:S31)))))</f>
        <v>-1.3208277667011537E-2</v>
      </c>
      <c r="U31" s="7">
        <f>IF(OR($E27=0,T36=0),0,IF($H35&gt;0,(MIN($H35/IF($E27&lt;=5,1,($E27-5)),$H35-SUM($H31:T31))), (MAX($H35/IF($E27&lt;=5,1,($E27-5)),$H35-SUM($H31:T31)))))</f>
        <v>-1.3208277667011537E-2</v>
      </c>
      <c r="V31" s="7">
        <f>IF(OR($E27=0,U36=0),0,IF($H35&gt;0,(MIN($H35/IF($E27&lt;=5,1,($E27-5)),$H35-SUM($H31:U31))), (MAX($H35/IF($E27&lt;=5,1,($E27-5)),$H35-SUM($H31:U31)))))</f>
        <v>-1.3208277667011537E-2</v>
      </c>
      <c r="W31" s="7">
        <f>IF(OR($E27=0,V36=0),0,IF($H35&gt;0,(MIN($H35/IF($E27&lt;=5,1,($E27-5)),$H35-SUM($H31:V31))), (MAX($H35/IF($E27&lt;=5,1,($E27-5)),$H35-SUM($H31:V31)))))</f>
        <v>-1.3208277667011537E-2</v>
      </c>
      <c r="X31" s="7">
        <f>IF(OR($E27=0,W36=0),0,IF($H35&gt;0,(MIN($H35/IF($E27&lt;=5,1,($E27-5)),$H35-SUM($H31:W31))), (MAX($H35/IF($E27&lt;=5,1,($E27-5)),$H35-SUM($H31:W31)))))</f>
        <v>-1.3208277667011537E-2</v>
      </c>
      <c r="Y31" s="7">
        <f>IF(OR($E27=0,X36=0),0,IF($H35&gt;0,(MIN($H35/IF($E27&lt;=5,1,($E27-5)),$H35-SUM($H31:X31))), (MAX($H35/IF($E27&lt;=5,1,($E27-5)),$H35-SUM($H31:X31)))))</f>
        <v>-1.3208277667011537E-2</v>
      </c>
      <c r="Z31" s="7">
        <f>IF(OR($E27=0,Y36=0),0,IF($H35&gt;0,(MIN($H35/IF($E27&lt;=5,1,($E27-5)),$H35-SUM($H31:Y31))), (MAX($H35/IF($E27&lt;=5,1,($E27-5)),$H35-SUM($H31:Y31)))))</f>
        <v>-1.3208277667011537E-2</v>
      </c>
      <c r="AA31" s="7">
        <f>IF(OR($E27=0,Z36=0),0,IF($H35&gt;0,(MIN($H35/IF($E27&lt;=5,1,($E27-5)),$H35-SUM($H31:Z31))), (MAX($H35/IF($E27&lt;=5,1,($E27-5)),$H35-SUM($H31:Z31)))))</f>
        <v>-1.3208277667011537E-2</v>
      </c>
      <c r="AB31" s="7">
        <f>IF(OR($E27=0,AA36=0),0,IF($H35&gt;0,(MIN($H35/IF($E27&lt;=5,1,($E27-5)),$H35-SUM($H31:AA31))), (MAX($H35/IF($E27&lt;=5,1,($E27-5)),$H35-SUM($H31:AA31)))))</f>
        <v>-5.993251209131023E-3</v>
      </c>
      <c r="AC31" s="7">
        <f>IF(OR($E27=0,AB36=0),0,IF($H35&gt;0,(MIN($H35/IF($E27&lt;=5,1,($E27-5)),$H35-SUM($H31:AB31))), (MAX($H35/IF($E27&lt;=5,1,($E27-5)),$H35-SUM($H31:AB31)))))</f>
        <v>0</v>
      </c>
      <c r="AD31" s="7">
        <f>IF(OR($E27=0,AC36=0),0,IF($H35&gt;0,(MIN($H35/IF($E27&lt;=5,1,($E27-5)),$H35-SUM($H31:AC31))), (MAX($H35/IF($E27&lt;=5,1,($E27-5)),$H35-SUM($H31:AC31)))))</f>
        <v>0</v>
      </c>
      <c r="AE31" s="7">
        <f>IF(OR($E27=0,AD36=0),0,IF($H35&gt;0,(MIN($H35/IF($E27&lt;=5,1,($E27-5)),$H35-SUM($H31:AD31))), (MAX($H35/IF($E27&lt;=5,1,($E27-5)),$H35-SUM($H31:AD31)))))</f>
        <v>0</v>
      </c>
      <c r="AF31" s="7">
        <f>IF(OR($E27=0,AE36=0),0,IF($H35&gt;0,(MIN($H35/IF($E27&lt;=5,1,($E27-5)),$H35-SUM($H31:AE31))), (MAX($H35/IF($E27&lt;=5,1,($E27-5)),$H35-SUM($H31:AE31)))))</f>
        <v>0</v>
      </c>
      <c r="AG31" s="7">
        <f>IF(OR($E27=0,AF36=0),0,IF($H35&gt;0,(MIN($H35/IF($E27&lt;=5,1,($E27-5)),$H35-SUM($H31:AF31))), (MAX($H35/IF($E27&lt;=5,1,($E27-5)),$H35-SUM($H31:AF31)))))</f>
        <v>0</v>
      </c>
      <c r="AH31" s="7">
        <f>IF(OR($E27=0,AG36=0),0,IF($H35&gt;0,(MIN($H35/IF($E27&lt;=5,1,($E27-5)),$H35-SUM($H31:AG31))), (MAX($H35/IF($E27&lt;=5,1,($E27-5)),$H35-SUM($H31:AG31)))))</f>
        <v>0</v>
      </c>
      <c r="AI31" s="7">
        <f>IF(OR($E27=0,AH36=0),0,IF($H35&gt;0,(MIN($H35/IF($E27&lt;=5,1,($E27-5)),$H35-SUM($H31:AH31))), (MAX($H35/IF($E27&lt;=5,1,($E27-5)),$H35-SUM($H31:AH31)))))</f>
        <v>0</v>
      </c>
      <c r="AJ31" s="7">
        <f>IF(OR($E27=0,AI36=0),0,IF($H35&gt;0,(MIN($H35/IF($E27&lt;=5,1,($E27-5)),$H35-SUM($H31:AI31))), (MAX($H35/IF($E27&lt;=5,1,($E27-5)),$H35-SUM($H31:AI31)))))</f>
        <v>0</v>
      </c>
      <c r="AK31" s="7">
        <f>IF(OR($E27=0,AJ36=0),0,IF($H35&gt;0,(MIN($H35/IF($E27&lt;=5,1,($E27-5)),$H35-SUM($H31:AJ31))), (MAX($H35/IF($E27&lt;=5,1,($E27-5)),$H35-SUM($H31:AJ31)))))</f>
        <v>0</v>
      </c>
      <c r="AL31" s="7">
        <f>IF(OR($E27=0,AK36=0),0,IF($H35&gt;0,(MIN($H35/IF($E27&lt;=5,1,($E27-5)),$H35-SUM($H31:AK31))), (MAX($H35/IF($E27&lt;=5,1,($E27-5)),$H35-SUM($H31:AK31)))))</f>
        <v>0</v>
      </c>
      <c r="AM31" s="7">
        <f>IF(OR($E27=0,AL36=0),0,IF($H35&gt;0,(MIN($H35/IF($E27&lt;=5,1,($E27-5)),$H35-SUM($H31:AL31))), (MAX($H35/IF($E27&lt;=5,1,($E27-5)),$H35-SUM($H31:AL31)))))</f>
        <v>0</v>
      </c>
      <c r="AN31" s="7">
        <f>IF(OR($E27=0,AM36=0),0,IF($H35&gt;0,(MIN($H35/IF($E27&lt;=5,1,($E27-5)),$H35-SUM($H31:AM31))), (MAX($H35/IF($E27&lt;=5,1,($E27-5)),$H35-SUM($H31:AM31)))))</f>
        <v>0</v>
      </c>
      <c r="AO31" s="7">
        <f>IF(OR($E27=0,AN36=0),0,IF($H35&gt;0,(MIN($H35/IF($E27&lt;=5,1,($E27-5)),$H35-SUM($H31:AN31))), (MAX($H35/IF($E27&lt;=5,1,($E27-5)),$H35-SUM($H31:AN31)))))</f>
        <v>0</v>
      </c>
      <c r="AP31" s="7">
        <f>IF(OR($E27=0,AO36=0),0,IF($H35&gt;0,(MIN($H35/IF($E27&lt;=5,1,($E27-5)),$H35-SUM($H31:AO31))), (MAX($H35/IF($E27&lt;=5,1,($E27-5)),$H35-SUM($H31:AO31)))))</f>
        <v>0</v>
      </c>
      <c r="AQ31" s="7">
        <f>IF(OR($E27=0,AP36=0),0,IF($H35&gt;0,(MIN($H35/IF($E27&lt;=5,1,($E27-5)),$H35-SUM($H31:AP31))), (MAX($H35/IF($E27&lt;=5,1,($E27-5)),$H35-SUM($H31:AP31)))))</f>
        <v>0</v>
      </c>
      <c r="AR31" s="7">
        <f>IF(OR($E27=0,AQ36=0),0,IF($H35&gt;0,(MIN($H35/IF($E27&lt;=5,1,($E27-5)),$H35-SUM($H31:AQ31))), (MAX($H35/IF($E27&lt;=5,1,($E27-5)),$H35-SUM($H31:AQ31)))))</f>
        <v>0</v>
      </c>
      <c r="AS31" s="7">
        <f>IF(OR($E27=0,AR36=0),0,IF($H35&gt;0,(MIN($H35/IF($E27&lt;=5,1,($E27-5)),$H35-SUM($H31:AR31))), (MAX($H35/IF($E27&lt;=5,1,($E27-5)),$H35-SUM($H31:AR31)))))</f>
        <v>0</v>
      </c>
      <c r="AT31" s="7">
        <f>IF(OR($E27=0,AS36=0),0,IF($H35&gt;0,(MIN($H35/IF($E27&lt;=5,1,($E27-5)),$H35-SUM($H31:AS31))), (MAX($H35/IF($E27&lt;=5,1,($E27-5)),$H35-SUM($H31:AS31)))))</f>
        <v>0</v>
      </c>
      <c r="AU31" s="7">
        <f>IF(OR($E27=0,AT36=0),0,IF($H35&gt;0,(MIN($H35/IF($E27&lt;=5,1,($E27-5)),$H35-SUM($H31:AT31))), (MAX($H35/IF($E27&lt;=5,1,($E27-5)),$H35-SUM($H31:AT31)))))</f>
        <v>0</v>
      </c>
      <c r="AV31" s="7">
        <f>IF(OR($E27=0,AU36=0),0,IF($H35&gt;0,(MIN($H35/IF($E27&lt;=5,1,($E27-5)),$H35-SUM($H31:AU31))), (MAX($H35/IF($E27&lt;=5,1,($E27-5)),$H35-SUM($H31:AU31)))))</f>
        <v>0</v>
      </c>
      <c r="AW31" s="7">
        <f>IF(OR($E27=0,AV36=0),0,IF($H35&gt;0,(MIN($H35/IF($E27&lt;=5,1,($E27-5)),$H35-SUM($H31:AV31))), (MAX($H35/IF($E27&lt;=5,1,($E27-5)),$H35-SUM($H31:AV31)))))</f>
        <v>0</v>
      </c>
      <c r="AX31" s="7">
        <f>IF(OR($E27=0,AW36=0),0,IF($H35&gt;0,(MIN($H35/IF($E27&lt;=5,1,($E27-5)),$H35-SUM($H31:AW31))), (MAX($H35/IF($E27&lt;=5,1,($E27-5)),$H35-SUM($H31:AW31)))))</f>
        <v>0</v>
      </c>
      <c r="AY31" s="7">
        <f>IF(OR($E27=0,AX36=0),0,IF($H35&gt;0,(MIN($H35/IF($E27&lt;=5,1,($E27-5)),$H35-SUM($H31:AX31))), (MAX($H35/IF($E27&lt;=5,1,($E27-5)),$H35-SUM($H31:AX31)))))</f>
        <v>0</v>
      </c>
      <c r="AZ31" s="7">
        <f>IF(OR($E27=0,AY36=0),0,IF($H35&gt;0,(MIN($H35/IF($E27&lt;=5,1,($E27-5)),$H35-SUM($H31:AY31))), (MAX($H35/IF($E27&lt;=5,1,($E27-5)),$H35-SUM($H31:AY31)))))</f>
        <v>0</v>
      </c>
      <c r="BA31" s="7">
        <f>IF(OR($E27=0,AZ36=0),0,IF($H35&gt;0,(MIN($H35/IF($E27&lt;=5,1,($E27-5)),$H35-SUM($H31:AZ31))), (MAX($H35/IF($E27&lt;=5,1,($E27-5)),$H35-SUM($H31:AZ31)))))</f>
        <v>0</v>
      </c>
      <c r="BB31" s="7">
        <f>IF(OR($E27=0,BA36=0),0,IF($H35&gt;0,(MIN($H35/IF($E27&lt;=5,1,($E27-5)),$H35-SUM($H31:BA31))), (MAX($H35/IF($E27&lt;=5,1,($E27-5)),$H35-SUM($H31:BA31)))))</f>
        <v>0</v>
      </c>
      <c r="BC31" s="7">
        <f>IF(OR($E27=0,BB36=0),0,IF($H35&gt;0,(MIN($H35/IF($E27&lt;=5,1,($E27-5)),$H35-SUM($H31:BB31))), (MAX($H35/IF($E27&lt;=5,1,($E27-5)),$H35-SUM($H31:BB31)))))</f>
        <v>0</v>
      </c>
      <c r="BD31" s="7">
        <f>IF(OR($E27=0,BC36=0),0,IF($H35&gt;0,(MIN($H35/IF($E27&lt;=5,1,($E27-5)),$H35-SUM($H31:BC31))), (MAX($H35/IF($E27&lt;=5,1,($E27-5)),$H35-SUM($H31:BC31)))))</f>
        <v>0</v>
      </c>
      <c r="BE31" s="7">
        <f>IF(OR($E27=0,BD36=0),0,IF($H35&gt;0,(MIN($H35/IF($E27&lt;=5,1,($E27-5)),$H35-SUM($H31:BD31))), (MAX($H35/IF($E27&lt;=5,1,($E27-5)),$H35-SUM($H31:BD31)))))</f>
        <v>0</v>
      </c>
      <c r="BF31" s="7">
        <f>IF(OR($E27=0,BE36=0),0,IF($H35&gt;0,(MIN($H35/IF($E27&lt;=5,1,($E27-5)),$H35-SUM($H31:BE31))), (MAX($H35/IF($E27&lt;=5,1,($E27-5)),$H35-SUM($H31:BE31)))))</f>
        <v>0</v>
      </c>
      <c r="BG31" s="7">
        <f>IF(OR($E27=0,BF36=0),0,IF($H35&gt;0,(MIN($H35/IF($E27&lt;=5,1,($E27-5)),$H35-SUM($H31:BF31))), (MAX($H35/IF($E27&lt;=5,1,($E27-5)),$H35-SUM($H31:BF31)))))</f>
        <v>0</v>
      </c>
      <c r="BH31" s="7">
        <f>IF(OR($E27=0,BG36=0),0,IF($H35&gt;0,(MIN($H35/IF($E27&lt;=5,1,($E27-5)),$H35-SUM($H31:BG31))), (MAX($H35/IF($E27&lt;=5,1,($E27-5)),$H35-SUM($H31:BG31)))))</f>
        <v>0</v>
      </c>
      <c r="BI31" s="7">
        <f>IF(OR($E27=0,BH36=0),0,IF($H35&gt;0,(MIN($H35/IF($E27&lt;=5,1,($E27-5)),$H35-SUM($H31:BH31))), (MAX($H35/IF($E27&lt;=5,1,($E27-5)),$H35-SUM($H31:BH31)))))</f>
        <v>0</v>
      </c>
      <c r="BJ31" s="7">
        <f>IF(OR($E27=0,BI36=0),0,IF($H35&gt;0,(MIN($H35/IF($E27&lt;=5,1,($E27-5)),$H35-SUM($H31:BI31))), (MAX($H35/IF($E27&lt;=5,1,($E27-5)),$H35-SUM($H31:BI31)))))</f>
        <v>0</v>
      </c>
      <c r="BK31" s="7">
        <f>IF(OR($E27=0,BJ36=0),0,IF($H35&gt;0,(MIN($H35/IF($E27&lt;=5,1,($E27-5)),$H35-SUM($H31:BJ31))), (MAX($H35/IF($E27&lt;=5,1,($E27-5)),$H35-SUM($H31:BJ31)))))</f>
        <v>0</v>
      </c>
      <c r="BL31" s="158">
        <f>IF(OR($E27=0,BK36=0),0,IF($H35&gt;0,(MIN($H35/IF($E27&lt;=5,1,($E27-5)),$H35-SUM($H31:BK31))), (MAX($H35/IF($E27&lt;=5,1,($E27-5)),$H35-SUM($H31:BK31)))))</f>
        <v>0</v>
      </c>
      <c r="BM31" s="158">
        <f>IF(OR($E27=0,BL36=0),0,IF($H35&gt;0,(MIN($H35/IF($E27&lt;=5,1,($E27-5)),$H35-SUM($H31:BL31))), (MAX($H35/IF($E27&lt;=5,1,($E27-5)),$H35-SUM($H31:BL31)))))</f>
        <v>0</v>
      </c>
      <c r="BN31" s="158">
        <f>IF(OR($E27=0,BM36=0),0,IF($H35&gt;0,(MIN($H35/IF($E27&lt;=5,1,($E27-5)),$H35-SUM($H31:BM31))), (MAX($H35/IF($E27&lt;=5,1,($E27-5)),$H35-SUM($H31:BM31)))))</f>
        <v>0</v>
      </c>
      <c r="BO31" s="158">
        <f>IF(OR($E27=0,BN36=0),0,IF($H35&gt;0,(MIN($H35/IF($E27&lt;=5,1,($E27-5)),$H35-SUM($H31:BN31))), (MAX($H35/IF($E27&lt;=5,1,($E27-5)),$H35-SUM($H31:BN31)))))</f>
        <v>0</v>
      </c>
      <c r="BP31" s="158">
        <f>IF(OR($E27=0,BO36=0),0,IF($H35&gt;0,(MIN($H35/IF($E27&lt;=5,1,($E27-5)),$H35-SUM($H31:BO31))), (MAX($H35/IF($E27&lt;=5,1,($E27-5)),$H35-SUM($H31:BO31)))))</f>
        <v>0</v>
      </c>
      <c r="BQ31" s="158">
        <f>IF(OR($E27=0,BP36=0),0,IF($H35&gt;0,(MIN($H35/IF($E27&lt;=5,1,($E27-5)),$H35-SUM($H31:BP31))), (MAX($H35/IF($E27&lt;=5,1,($E27-5)),$H35-SUM($H31:BP31)))))</f>
        <v>0</v>
      </c>
      <c r="BR31" s="158">
        <f>IF(OR($E27=0,BQ36=0),0,IF($H35&gt;0,(MIN($H35/IF($E27&lt;=5,1,($E27-5)),$H35-SUM($H31:BQ31))), (MAX($H35/IF($E27&lt;=5,1,($E27-5)),$H35-SUM($H31:BQ31)))))</f>
        <v>0</v>
      </c>
      <c r="BS31" s="7"/>
      <c r="BT31" s="7"/>
      <c r="BU31" s="7"/>
      <c r="BV31" s="7"/>
      <c r="BW31" s="7"/>
      <c r="BX31" s="7"/>
      <c r="BY31" s="7"/>
      <c r="BZ31" s="7"/>
      <c r="CA31" s="7"/>
      <c r="CB31" s="7"/>
      <c r="CC31" s="7"/>
    </row>
    <row r="32" spans="2:81" hidden="1" outlineLevel="1">
      <c r="B32" t="s">
        <v>46</v>
      </c>
      <c r="C32" s="7"/>
      <c r="D32" s="7"/>
      <c r="E32" s="7"/>
      <c r="F32" s="7"/>
      <c r="G32" s="7"/>
      <c r="H32" s="10"/>
      <c r="I32" s="11"/>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BL32" s="157"/>
      <c r="BM32" s="157"/>
      <c r="BN32" s="157"/>
      <c r="BO32" s="157"/>
      <c r="BP32" s="157"/>
      <c r="BQ32" s="157"/>
      <c r="BR32" s="157"/>
    </row>
    <row r="33" spans="2:81" hidden="1" outlineLevel="1">
      <c r="B33" t="s">
        <v>42</v>
      </c>
      <c r="C33" s="7"/>
      <c r="D33" s="7"/>
      <c r="E33" s="7"/>
      <c r="F33" s="7"/>
      <c r="G33" s="7"/>
      <c r="H33" s="10">
        <f>Inputs!D64/Inputs!I5</f>
        <v>-0.18842723333418382</v>
      </c>
      <c r="I33" s="11"/>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BL33" s="157"/>
      <c r="BM33" s="157"/>
      <c r="BN33" s="157"/>
      <c r="BO33" s="157"/>
      <c r="BP33" s="157"/>
      <c r="BQ33" s="157"/>
      <c r="BR33" s="157"/>
    </row>
    <row r="34" spans="2:81" hidden="1" outlineLevel="1">
      <c r="B34" t="s">
        <v>43</v>
      </c>
      <c r="C34" s="7"/>
      <c r="D34" s="67"/>
      <c r="E34" s="67"/>
      <c r="F34" s="67"/>
      <c r="G34" s="67"/>
      <c r="H34" s="68">
        <f>Inputs!I81/Inputs!I5</f>
        <v>-6.852329354816647E-2</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9"/>
      <c r="AX34" s="69"/>
      <c r="AY34" s="69"/>
      <c r="AZ34" s="69"/>
      <c r="BA34" s="69"/>
      <c r="BB34" s="69"/>
      <c r="BC34" s="69"/>
      <c r="BD34" s="69"/>
      <c r="BE34" s="69"/>
      <c r="BF34" s="69"/>
      <c r="BG34" s="69"/>
      <c r="BH34" s="69"/>
      <c r="BI34" s="69"/>
      <c r="BJ34" s="69"/>
      <c r="BK34" s="69"/>
      <c r="BL34" s="159"/>
      <c r="BM34" s="159"/>
      <c r="BN34" s="159"/>
      <c r="BO34" s="159"/>
      <c r="BP34" s="159"/>
      <c r="BQ34" s="159"/>
      <c r="BR34" s="159"/>
      <c r="BS34" s="69"/>
      <c r="BT34" s="69"/>
      <c r="BU34" s="69"/>
      <c r="BV34" s="69"/>
      <c r="BW34" s="69"/>
      <c r="BX34" s="69"/>
      <c r="BY34" s="69"/>
      <c r="BZ34" s="69"/>
      <c r="CA34" s="69"/>
      <c r="CB34" s="69"/>
      <c r="CC34" s="69"/>
    </row>
    <row r="35" spans="2:81" hidden="1" outlineLevel="1">
      <c r="B35" t="s">
        <v>29</v>
      </c>
      <c r="C35" s="7"/>
      <c r="D35" s="7"/>
      <c r="E35" s="7"/>
      <c r="F35" s="7"/>
      <c r="G35" s="7"/>
      <c r="H35" s="10">
        <f>SUM(H33:H34)</f>
        <v>-0.25695052688235032</v>
      </c>
      <c r="I35" s="11"/>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BL35" s="157"/>
      <c r="BM35" s="157"/>
      <c r="BN35" s="157"/>
      <c r="BO35" s="157"/>
      <c r="BP35" s="157"/>
      <c r="BQ35" s="157"/>
      <c r="BR35" s="157"/>
    </row>
    <row r="36" spans="2:81" hidden="1" outlineLevel="1">
      <c r="B36" t="s">
        <v>44</v>
      </c>
      <c r="C36" s="11">
        <f>D27</f>
        <v>50.933463637207019</v>
      </c>
      <c r="D36" s="11">
        <f>C36-D30-D31+D35</f>
        <v>48.85061481478359</v>
      </c>
      <c r="E36" s="11">
        <f t="shared" ref="E36:V36" si="176">D36-E30-E31+E35</f>
        <v>46.767765992360161</v>
      </c>
      <c r="F36" s="11">
        <f t="shared" si="176"/>
        <v>44.684917169936732</v>
      </c>
      <c r="G36" s="11">
        <f t="shared" si="176"/>
        <v>42.602068347513303</v>
      </c>
      <c r="H36" s="10">
        <f t="shared" si="176"/>
        <v>40.262268998207524</v>
      </c>
      <c r="I36" s="11">
        <f t="shared" si="176"/>
        <v>38.192628453451107</v>
      </c>
      <c r="J36" s="11">
        <f t="shared" si="176"/>
        <v>36.122987908694689</v>
      </c>
      <c r="K36" s="11">
        <f t="shared" si="176"/>
        <v>34.053347363938272</v>
      </c>
      <c r="L36" s="11">
        <f t="shared" si="176"/>
        <v>31.983706819181858</v>
      </c>
      <c r="M36" s="11">
        <f t="shared" si="176"/>
        <v>29.914066274425444</v>
      </c>
      <c r="N36" s="11">
        <f t="shared" si="176"/>
        <v>27.84442572966903</v>
      </c>
      <c r="O36" s="11">
        <f t="shared" si="176"/>
        <v>25.774785184912616</v>
      </c>
      <c r="P36" s="11">
        <f t="shared" si="176"/>
        <v>23.705144640156202</v>
      </c>
      <c r="Q36" s="11">
        <f t="shared" si="176"/>
        <v>21.635504095399789</v>
      </c>
      <c r="R36" s="11">
        <f t="shared" si="176"/>
        <v>19.565863550643375</v>
      </c>
      <c r="S36" s="11">
        <f t="shared" si="176"/>
        <v>17.496223005886961</v>
      </c>
      <c r="T36" s="11">
        <f t="shared" si="176"/>
        <v>15.426582461130545</v>
      </c>
      <c r="U36" s="11">
        <f t="shared" si="176"/>
        <v>13.356941916374129</v>
      </c>
      <c r="V36" s="11">
        <f t="shared" si="176"/>
        <v>11.287301371617714</v>
      </c>
      <c r="W36" s="11">
        <f>V36-W30-W31+W35</f>
        <v>9.2176608268612981</v>
      </c>
      <c r="X36" s="11">
        <f t="shared" ref="X36:AB36" si="177">W36-X30-X31+X35</f>
        <v>7.1480202821048824</v>
      </c>
      <c r="Y36" s="11">
        <f t="shared" si="177"/>
        <v>5.0783797373484667</v>
      </c>
      <c r="Z36" s="11">
        <f t="shared" si="177"/>
        <v>3.0087391925920515</v>
      </c>
      <c r="AA36" s="11">
        <f t="shared" si="177"/>
        <v>0.93909864783563601</v>
      </c>
      <c r="AB36" s="11">
        <f t="shared" si="177"/>
        <v>5.1625370645069779E-15</v>
      </c>
      <c r="AC36" s="11">
        <f t="shared" ref="AC36" si="178">AB36-AC30-AC31+AC35</f>
        <v>5.1625370645069779E-15</v>
      </c>
      <c r="AD36" s="11">
        <f t="shared" ref="AD36" si="179">AC36-AD30-AD31+AD35</f>
        <v>5.1625370645069779E-15</v>
      </c>
      <c r="AE36" s="11">
        <f t="shared" ref="AE36" si="180">AD36-AE30-AE31+AE35</f>
        <v>5.1625370645069779E-15</v>
      </c>
      <c r="AF36" s="11">
        <f t="shared" ref="AF36" si="181">AE36-AF30-AF31+AF35</f>
        <v>5.1625370645069779E-15</v>
      </c>
      <c r="AG36" s="11">
        <f t="shared" ref="AG36" si="182">AF36-AG30-AG31+AG35</f>
        <v>5.1625370645069779E-15</v>
      </c>
      <c r="AH36" s="11">
        <f t="shared" ref="AH36" si="183">AG36-AH30-AH31+AH35</f>
        <v>5.1625370645069779E-15</v>
      </c>
      <c r="AI36" s="11">
        <f t="shared" ref="AI36" si="184">AH36-AI30-AI31+AI35</f>
        <v>5.1625370645069779E-15</v>
      </c>
      <c r="AJ36" s="11">
        <f t="shared" ref="AJ36" si="185">AI36-AJ30-AJ31+AJ35</f>
        <v>5.1625370645069779E-15</v>
      </c>
      <c r="AK36" s="11">
        <f t="shared" ref="AK36" si="186">AJ36-AK30-AK31+AK35</f>
        <v>5.1625370645069779E-15</v>
      </c>
      <c r="AL36" s="11">
        <f t="shared" ref="AL36" si="187">AK36-AL30-AL31+AL35</f>
        <v>5.1625370645069779E-15</v>
      </c>
      <c r="AM36" s="11">
        <f t="shared" ref="AM36" si="188">AL36-AM30-AM31+AM35</f>
        <v>5.1625370645069779E-15</v>
      </c>
      <c r="AN36" s="11">
        <f t="shared" ref="AN36" si="189">AM36-AN30-AN31+AN35</f>
        <v>5.1625370645069779E-15</v>
      </c>
      <c r="AO36" s="11">
        <f t="shared" ref="AO36" si="190">AN36-AO30-AO31+AO35</f>
        <v>5.1625370645069779E-15</v>
      </c>
      <c r="AP36" s="11">
        <f t="shared" ref="AP36" si="191">AO36-AP30-AP31+AP35</f>
        <v>5.1625370645069779E-15</v>
      </c>
      <c r="AQ36" s="11">
        <f t="shared" ref="AQ36" si="192">AP36-AQ30-AQ31+AQ35</f>
        <v>5.1625370645069779E-15</v>
      </c>
      <c r="AR36" s="11">
        <f t="shared" ref="AR36" si="193">AQ36-AR30-AR31+AR35</f>
        <v>5.1625370645069779E-15</v>
      </c>
      <c r="AS36" s="11">
        <f t="shared" ref="AS36" si="194">AR36-AS30-AS31+AS35</f>
        <v>5.1625370645069779E-15</v>
      </c>
      <c r="AT36" s="11">
        <f t="shared" ref="AT36" si="195">AS36-AT30-AT31+AT35</f>
        <v>5.1625370645069779E-15</v>
      </c>
      <c r="AU36" s="11">
        <f t="shared" ref="AU36" si="196">AT36-AU30-AU31+AU35</f>
        <v>5.1625370645069779E-15</v>
      </c>
      <c r="AV36" s="11">
        <f t="shared" ref="AV36" si="197">AU36-AV30-AV31+AV35</f>
        <v>5.1625370645069779E-15</v>
      </c>
      <c r="AW36" s="11">
        <f t="shared" ref="AW36" si="198">AV36-AW30-AW31+AW35</f>
        <v>5.1625370645069779E-15</v>
      </c>
      <c r="AX36" s="11">
        <f t="shared" ref="AX36" si="199">AW36-AX30-AX31+AX35</f>
        <v>5.1625370645069779E-15</v>
      </c>
      <c r="AY36" s="11">
        <f t="shared" ref="AY36" si="200">AX36-AY30-AY31+AY35</f>
        <v>5.1625370645069779E-15</v>
      </c>
      <c r="AZ36" s="11">
        <f t="shared" ref="AZ36" si="201">AY36-AZ30-AZ31+AZ35</f>
        <v>5.1625370645069779E-15</v>
      </c>
      <c r="BA36" s="11">
        <f t="shared" ref="BA36" si="202">AZ36-BA30-BA31+BA35</f>
        <v>5.1625370645069779E-15</v>
      </c>
      <c r="BB36" s="11">
        <f t="shared" ref="BB36" si="203">BA36-BB30-BB31+BB35</f>
        <v>5.1625370645069779E-15</v>
      </c>
      <c r="BC36" s="11">
        <f t="shared" ref="BC36" si="204">BB36-BC30-BC31+BC35</f>
        <v>5.1625370645069779E-15</v>
      </c>
      <c r="BD36" s="11">
        <f t="shared" ref="BD36" si="205">BC36-BD30-BD31+BD35</f>
        <v>5.1625370645069779E-15</v>
      </c>
      <c r="BE36" s="11">
        <f t="shared" ref="BE36" si="206">BD36-BE30-BE31+BE35</f>
        <v>5.1625370645069779E-15</v>
      </c>
      <c r="BF36" s="11">
        <f t="shared" ref="BF36" si="207">BE36-BF30-BF31+BF35</f>
        <v>5.1625370645069779E-15</v>
      </c>
      <c r="BG36" s="11">
        <f t="shared" ref="BG36" si="208">BF36-BG30-BG31+BG35</f>
        <v>5.1625370645069779E-15</v>
      </c>
      <c r="BH36" s="11">
        <f t="shared" ref="BH36" si="209">BG36-BH30-BH31+BH35</f>
        <v>5.1625370645069779E-15</v>
      </c>
      <c r="BI36" s="11">
        <f t="shared" ref="BI36" si="210">BH36-BI30-BI31+BI35</f>
        <v>5.1625370645069779E-15</v>
      </c>
      <c r="BJ36" s="11">
        <f t="shared" ref="BJ36" si="211">BI36-BJ30-BJ31+BJ35</f>
        <v>5.1625370645069779E-15</v>
      </c>
      <c r="BK36" s="11">
        <f t="shared" ref="BK36" si="212">BJ36-BK30-BK31+BK35</f>
        <v>5.1625370645069779E-15</v>
      </c>
      <c r="BL36" s="160">
        <f t="shared" ref="BL36" si="213">BK36-BL30-BL31+BL35</f>
        <v>5.1625370645069779E-15</v>
      </c>
      <c r="BM36" s="160">
        <f t="shared" ref="BM36" si="214">BL36-BM30-BM31+BM35</f>
        <v>5.1625370645069779E-15</v>
      </c>
      <c r="BN36" s="160">
        <f t="shared" ref="BN36" si="215">BM36-BN30-BN31+BN35</f>
        <v>5.1625370645069779E-15</v>
      </c>
      <c r="BO36" s="160">
        <f t="shared" ref="BO36" si="216">BN36-BO30-BO31+BO35</f>
        <v>5.1625370645069779E-15</v>
      </c>
      <c r="BP36" s="160">
        <f t="shared" ref="BP36" si="217">BO36-BP30-BP31+BP35</f>
        <v>5.1625370645069779E-15</v>
      </c>
      <c r="BQ36" s="160">
        <f t="shared" ref="BQ36" si="218">BP36-BQ30-BQ31+BQ35</f>
        <v>5.1625370645069779E-15</v>
      </c>
      <c r="BR36" s="160">
        <f t="shared" ref="BR36" si="219">BQ36-BR30-BR31+BR35</f>
        <v>5.1625370645069779E-15</v>
      </c>
      <c r="BS36" s="11"/>
      <c r="BT36" s="11"/>
      <c r="BU36" s="11"/>
      <c r="BV36" s="11"/>
      <c r="BW36" s="11"/>
      <c r="BX36" s="11"/>
      <c r="BY36" s="11"/>
      <c r="BZ36" s="11"/>
      <c r="CA36" s="11"/>
      <c r="CB36" s="11"/>
      <c r="CC36" s="11"/>
    </row>
    <row r="37" spans="2:81" hidden="1" outlineLevel="1">
      <c r="C37" s="7"/>
      <c r="D37" s="7"/>
      <c r="E37" s="7"/>
      <c r="F37" s="7"/>
      <c r="G37" s="7"/>
      <c r="H37" s="10"/>
      <c r="I37" s="11"/>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L37" s="157"/>
      <c r="BM37" s="157"/>
      <c r="BN37" s="157"/>
      <c r="BO37" s="157"/>
      <c r="BP37" s="157"/>
      <c r="BQ37" s="157"/>
      <c r="BR37" s="157"/>
    </row>
    <row r="38" spans="2:81" hidden="1" outlineLevel="1">
      <c r="C38" s="7"/>
      <c r="D38" s="7"/>
      <c r="E38" s="7"/>
      <c r="F38" s="7"/>
      <c r="G38" s="7"/>
      <c r="H38" s="10"/>
      <c r="I38" s="11"/>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L38" s="157"/>
      <c r="BM38" s="157"/>
      <c r="BN38" s="157"/>
      <c r="BO38" s="157"/>
      <c r="BP38" s="157"/>
      <c r="BQ38" s="157"/>
      <c r="BR38" s="157"/>
    </row>
    <row r="39" spans="2:81" hidden="1" outlineLevel="1">
      <c r="B39" t="s">
        <v>27</v>
      </c>
      <c r="C39" s="7"/>
      <c r="D39" s="7">
        <f>Inputs!E16*(1+IF(D2&lt;="2017",Inputs!E10,Inputs!E9))^0.5</f>
        <v>0.80416100960611125</v>
      </c>
      <c r="E39" s="7">
        <f>Inputs!F16*(1+IF(E2&lt;="2017",Inputs!F10,Inputs!F9))^0.5</f>
        <v>0.41165641050162849</v>
      </c>
      <c r="F39" s="7">
        <f>Inputs!G16*(1+IF(F2&lt;="2017",Inputs!G10,Inputs!G9))^0.5</f>
        <v>-0.11397226920299747</v>
      </c>
      <c r="G39" s="7">
        <f>Inputs!H16*(1+IF(G2&lt;="2017",Inputs!H10,Inputs!H9))^0.5</f>
        <v>0.47226783347510681</v>
      </c>
      <c r="H39" s="10">
        <f>Inputs!I16*(1+IF(H2&lt;="2017",Inputs!I10,Inputs!I9))^0.5</f>
        <v>1.5320854140062747</v>
      </c>
      <c r="I39" s="11">
        <f>Inputs!J16*(1+IF(I2&lt;="2017",Inputs!J10,Inputs!J9))^0.5</f>
        <v>0</v>
      </c>
      <c r="J39" s="7">
        <f>Inputs!K16*(1+IF(J2&lt;="2017",Inputs!K10,Inputs!K9))^0.5</f>
        <v>0</v>
      </c>
      <c r="K39" s="7">
        <f>Inputs!L16*(1+IF(K2&lt;="2017",Inputs!L10,Inputs!L9))^0.5</f>
        <v>0</v>
      </c>
      <c r="L39" s="7">
        <f>Inputs!M16*(1+IF(L2&lt;="2017",Inputs!M10,Inputs!M9))^0.5</f>
        <v>0</v>
      </c>
      <c r="M39" s="7">
        <f>Inputs!N16*(1+IF(M2&lt;="2017",Inputs!N10,Inputs!N9))^0.5</f>
        <v>0</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L39" s="157"/>
      <c r="BM39" s="157"/>
      <c r="BN39" s="157"/>
      <c r="BO39" s="157"/>
      <c r="BP39" s="157"/>
      <c r="BQ39" s="157"/>
      <c r="BR39" s="157"/>
    </row>
    <row r="40" spans="2:81" hidden="1" outlineLevel="1">
      <c r="BL40" s="157"/>
      <c r="BM40" s="157"/>
      <c r="BN40" s="157"/>
      <c r="BO40" s="157"/>
      <c r="BP40" s="157"/>
      <c r="BQ40" s="157"/>
      <c r="BR40" s="157"/>
    </row>
    <row r="41" spans="2:81" hidden="1" outlineLevel="1">
      <c r="B41" t="s">
        <v>48</v>
      </c>
      <c r="BL41" s="157"/>
      <c r="BM41" s="157"/>
      <c r="BN41" s="157"/>
      <c r="BO41" s="157"/>
      <c r="BP41" s="157"/>
      <c r="BQ41" s="157"/>
      <c r="BR41" s="157"/>
    </row>
    <row r="42" spans="2:81" hidden="1" outlineLevel="1">
      <c r="B42" s="14">
        <v>2013</v>
      </c>
      <c r="C42" s="14">
        <v>1</v>
      </c>
      <c r="E42" s="7">
        <f>IF($F$27="n/a",0,IF(E$3&lt;=$C42,0,IF(E$3&gt;($F$27+$C42),INDEX($D$39:$W$39,,$C42)-SUM($D42:D42),INDEX($D$39:$W$39,,$C42)/$F$27)))</f>
        <v>1.3402683493435187E-2</v>
      </c>
      <c r="F42" s="7">
        <f>IF($F$27="n/a",0,IF(F$3&lt;=$C42,0,IF(F$3&gt;($F$27+$C42),INDEX($D$39:$W$39,,$C42)-SUM($D42:E42),INDEX($D$39:$W$39,,$C42)/$F$27)))</f>
        <v>1.3402683493435187E-2</v>
      </c>
      <c r="G42" s="7">
        <f>IF($F$27="n/a",0,IF(G$3&lt;=$C42,0,IF(G$3&gt;($F$27+$C42),INDEX($D$39:$W$39,,$C42)-SUM($D42:F42),INDEX($D$39:$W$39,,$C42)/$F$27)))</f>
        <v>1.3402683493435187E-2</v>
      </c>
      <c r="H42" s="10">
        <f>IF($F$27="n/a",0,IF(H$3&lt;=$C42,0,IF(H$3&gt;($F$27+$C42),INDEX($D$39:$W$39,,$C42)-SUM($D42:G42),INDEX($D$39:$W$39,,$C42)/$F$27)))</f>
        <v>1.3402683493435187E-2</v>
      </c>
      <c r="I42" s="11">
        <f>IF($F$27="n/a",0,IF(I$3&lt;=$C42,0,IF(I$3&gt;($F$27+$C42),INDEX($D$39:$W$39,,$C42)-SUM($D42:H42),INDEX($D$39:$W$39,,$C42)/$F$27)))</f>
        <v>1.3402683493435187E-2</v>
      </c>
      <c r="J42" s="7">
        <f>IF($F$27="n/a",0,IF(J$3&lt;=$C42,0,IF(J$3&gt;($F$27+$C42),INDEX($D$39:$W$39,,$C42)-SUM($D42:I42),INDEX($D$39:$W$39,,$C42)/$F$27)))</f>
        <v>1.3402683493435187E-2</v>
      </c>
      <c r="K42" s="7">
        <f>IF($F$27="n/a",0,IF(K$3&lt;=$C42,0,IF(K$3&gt;($F$27+$C42),INDEX($D$39:$W$39,,$C42)-SUM($D42:J42),INDEX($D$39:$W$39,,$C42)/$F$27)))</f>
        <v>1.3402683493435187E-2</v>
      </c>
      <c r="L42" s="7">
        <f>IF($F$27="n/a",0,IF(L$3&lt;=$C42,0,IF(L$3&gt;($F$27+$C42),INDEX($D$39:$W$39,,$C42)-SUM($D42:K42),INDEX($D$39:$W$39,,$C42)/$F$27)))</f>
        <v>1.3402683493435187E-2</v>
      </c>
      <c r="M42" s="7">
        <f>IF($F$27="n/a",0,IF(M$3&lt;=$C42,0,IF(M$3&gt;($F$27+$C42),INDEX($D$39:$W$39,,$C42)-SUM($D42:L42),INDEX($D$39:$W$39,,$C42)/$F$27)))</f>
        <v>1.3402683493435187E-2</v>
      </c>
      <c r="N42" s="7">
        <f>IF($F$27="n/a",0,IF(N$3&lt;=$C42,0,IF(N$3&gt;($F$27+$C42),INDEX($D$39:$W$39,,$C42)-SUM($D42:M42),INDEX($D$39:$W$39,,$C42)/$F$27)))</f>
        <v>1.3402683493435187E-2</v>
      </c>
      <c r="O42" s="7">
        <f>IF($F$27="n/a",0,IF(O$3&lt;=$C42,0,IF(O$3&gt;($F$27+$C42),INDEX($D$39:$W$39,,$C42)-SUM($D42:N42),INDEX($D$39:$W$39,,$C42)/$F$27)))</f>
        <v>1.3402683493435187E-2</v>
      </c>
      <c r="P42" s="7">
        <f>IF($F$27="n/a",0,IF(P$3&lt;=$C42,0,IF(P$3&gt;($F$27+$C42),INDEX($D$39:$W$39,,$C42)-SUM($D42:O42),INDEX($D$39:$W$39,,$C42)/$F$27)))</f>
        <v>1.3402683493435187E-2</v>
      </c>
      <c r="Q42" s="7">
        <f>IF($F$27="n/a",0,IF(Q$3&lt;=$C42,0,IF(Q$3&gt;($F$27+$C42),INDEX($D$39:$W$39,,$C42)-SUM($D42:P42),INDEX($D$39:$W$39,,$C42)/$F$27)))</f>
        <v>1.3402683493435187E-2</v>
      </c>
      <c r="R42" s="7">
        <f>IF($F$27="n/a",0,IF(R$3&lt;=$C42,0,IF(R$3&gt;($F$27+$C42),INDEX($D$39:$W$39,,$C42)-SUM($D42:Q42),INDEX($D$39:$W$39,,$C42)/$F$27)))</f>
        <v>1.3402683493435187E-2</v>
      </c>
      <c r="S42" s="7">
        <f>IF($F$27="n/a",0,IF(S$3&lt;=$C42,0,IF(S$3&gt;($F$27+$C42),INDEX($D$39:$W$39,,$C42)-SUM($D42:R42),INDEX($D$39:$W$39,,$C42)/$F$27)))</f>
        <v>1.3402683493435187E-2</v>
      </c>
      <c r="T42" s="7">
        <f>IF($F$27="n/a",0,IF(T$3&lt;=$C42,0,IF(T$3&gt;($F$27+$C42),INDEX($D$39:$W$39,,$C42)-SUM($D42:S42),INDEX($D$39:$W$39,,$C42)/$F$27)))</f>
        <v>1.3402683493435187E-2</v>
      </c>
      <c r="U42" s="7">
        <f>IF($F$27="n/a",0,IF(U$3&lt;=$C42,0,IF(U$3&gt;($F$27+$C42),INDEX($D$39:$W$39,,$C42)-SUM($D42:T42),INDEX($D$39:$W$39,,$C42)/$F$27)))</f>
        <v>1.3402683493435187E-2</v>
      </c>
      <c r="V42" s="7">
        <f>IF($F$27="n/a",0,IF(V$3&lt;=$C42,0,IF(V$3&gt;($F$27+$C42),INDEX($D$39:$W$39,,$C42)-SUM($D42:U42),INDEX($D$39:$W$39,,$C42)/$F$27)))</f>
        <v>1.3402683493435187E-2</v>
      </c>
      <c r="W42" s="7">
        <f>IF($F$27="n/a",0,IF(W$3&lt;=$C42,0,IF(W$3&gt;($F$27+$C42),INDEX($D$39:$W$39,,$C42)-SUM($D42:V42),INDEX($D$39:$W$39,,$C42)/$F$27)))</f>
        <v>1.3402683493435187E-2</v>
      </c>
      <c r="X42" s="7">
        <f>IF($F$27="n/a",0,IF(X$3&lt;=$C42,0,IF(X$3&gt;($F$27+$C42),INDEX($D$39:$W$39,,$C42)-SUM($D42:W42),INDEX($D$39:$W$39,,$C42)/$F$27)))</f>
        <v>1.3402683493435187E-2</v>
      </c>
      <c r="Y42" s="7">
        <f>IF($F$27="n/a",0,IF(Y$3&lt;=$C42,0,IF(Y$3&gt;($F$27+$C42),INDEX($D$39:$W$39,,$C42)-SUM($D42:X42),INDEX($D$39:$W$39,,$C42)/$F$27)))</f>
        <v>1.3402683493435187E-2</v>
      </c>
      <c r="Z42" s="7">
        <f>IF($F$27="n/a",0,IF(Z$3&lt;=$C42,0,IF(Z$3&gt;($F$27+$C42),INDEX($D$39:$W$39,,$C42)-SUM($D42:Y42),INDEX($D$39:$W$39,,$C42)/$F$27)))</f>
        <v>1.3402683493435187E-2</v>
      </c>
      <c r="AA42" s="7">
        <f>IF($F$27="n/a",0,IF(AA$3&lt;=$C42,0,IF(AA$3&gt;($F$27+$C42),INDEX($D$39:$W$39,,$C42)-SUM($D42:Z42),INDEX($D$39:$W$39,,$C42)/$F$27)))</f>
        <v>1.3402683493435187E-2</v>
      </c>
      <c r="AB42" s="7">
        <f>IF($F$27="n/a",0,IF(AB$3&lt;=$C42,0,IF(AB$3&gt;($F$27+$C42),INDEX($D$39:$W$39,,$C42)-SUM($D42:AA42),INDEX($D$39:$W$39,,$C42)/$F$27)))</f>
        <v>1.3402683493435187E-2</v>
      </c>
      <c r="AC42" s="7">
        <f>IF($F$27="n/a",0,IF(AC$3&lt;=$C42,0,IF(AC$3&gt;($F$27+$C42),INDEX($D$39:$W$39,,$C42)-SUM($D42:AB42),INDEX($D$39:$W$39,,$C42)/$F$27)))</f>
        <v>1.3402683493435187E-2</v>
      </c>
      <c r="AD42" s="7">
        <f>IF($F$27="n/a",0,IF(AD$3&lt;=$C42,0,IF(AD$3&gt;($F$27+$C42),INDEX($D$39:$W$39,,$C42)-SUM($D42:AC42),INDEX($D$39:$W$39,,$C42)/$F$27)))</f>
        <v>1.3402683493435187E-2</v>
      </c>
      <c r="AE42" s="7">
        <f>IF($F$27="n/a",0,IF(AE$3&lt;=$C42,0,IF(AE$3&gt;($F$27+$C42),INDEX($D$39:$W$39,,$C42)-SUM($D42:AD42),INDEX($D$39:$W$39,,$C42)/$F$27)))</f>
        <v>1.3402683493435187E-2</v>
      </c>
      <c r="AF42" s="7">
        <f>IF($F$27="n/a",0,IF(AF$3&lt;=$C42,0,IF(AF$3&gt;($F$27+$C42),INDEX($D$39:$W$39,,$C42)-SUM($D42:AE42),INDEX($D$39:$W$39,,$C42)/$F$27)))</f>
        <v>1.3402683493435187E-2</v>
      </c>
      <c r="AG42" s="7">
        <f>IF($F$27="n/a",0,IF(AG$3&lt;=$C42,0,IF(AG$3&gt;($F$27+$C42),INDEX($D$39:$W$39,,$C42)-SUM($D42:AF42),INDEX($D$39:$W$39,,$C42)/$F$27)))</f>
        <v>1.3402683493435187E-2</v>
      </c>
      <c r="AH42" s="7">
        <f>IF($F$27="n/a",0,IF(AH$3&lt;=$C42,0,IF(AH$3&gt;($F$27+$C42),INDEX($D$39:$W$39,,$C42)-SUM($D42:AG42),INDEX($D$39:$W$39,,$C42)/$F$27)))</f>
        <v>1.3402683493435187E-2</v>
      </c>
      <c r="AI42" s="7">
        <f>IF($F$27="n/a",0,IF(AI$3&lt;=$C42,0,IF(AI$3&gt;($F$27+$C42),INDEX($D$39:$W$39,,$C42)-SUM($D42:AH42),INDEX($D$39:$W$39,,$C42)/$F$27)))</f>
        <v>1.3402683493435187E-2</v>
      </c>
      <c r="AJ42" s="7">
        <f>IF($F$27="n/a",0,IF(AJ$3&lt;=$C42,0,IF(AJ$3&gt;($F$27+$C42),INDEX($D$39:$W$39,,$C42)-SUM($D42:AI42),INDEX($D$39:$W$39,,$C42)/$F$27)))</f>
        <v>1.3402683493435187E-2</v>
      </c>
      <c r="AK42" s="7">
        <f>IF($F$27="n/a",0,IF(AK$3&lt;=$C42,0,IF(AK$3&gt;($F$27+$C42),INDEX($D$39:$W$39,,$C42)-SUM($D42:AJ42),INDEX($D$39:$W$39,,$C42)/$F$27)))</f>
        <v>1.3402683493435187E-2</v>
      </c>
      <c r="AL42" s="7">
        <f>IF($F$27="n/a",0,IF(AL$3&lt;=$C42,0,IF(AL$3&gt;($F$27+$C42),INDEX($D$39:$W$39,,$C42)-SUM($D42:AK42),INDEX($D$39:$W$39,,$C42)/$F$27)))</f>
        <v>1.3402683493435187E-2</v>
      </c>
      <c r="AM42" s="7">
        <f>IF($F$27="n/a",0,IF(AM$3&lt;=$C42,0,IF(AM$3&gt;($F$27+$C42),INDEX($D$39:$W$39,,$C42)-SUM($D42:AL42),INDEX($D$39:$W$39,,$C42)/$F$27)))</f>
        <v>1.3402683493435187E-2</v>
      </c>
      <c r="AN42" s="7">
        <f>IF($F$27="n/a",0,IF(AN$3&lt;=$C42,0,IF(AN$3&gt;($F$27+$C42),INDEX($D$39:$W$39,,$C42)-SUM($D42:AM42),INDEX($D$39:$W$39,,$C42)/$F$27)))</f>
        <v>1.3402683493435187E-2</v>
      </c>
      <c r="AO42" s="7">
        <f>IF($F$27="n/a",0,IF(AO$3&lt;=$C42,0,IF(AO$3&gt;($F$27+$C42),INDEX($D$39:$W$39,,$C42)-SUM($D42:AN42),INDEX($D$39:$W$39,,$C42)/$F$27)))</f>
        <v>1.3402683493435187E-2</v>
      </c>
      <c r="AP42" s="7">
        <f>IF($F$27="n/a",0,IF(AP$3&lt;=$C42,0,IF(AP$3&gt;($F$27+$C42),INDEX($D$39:$W$39,,$C42)-SUM($D42:AO42),INDEX($D$39:$W$39,,$C42)/$F$27)))</f>
        <v>1.3402683493435187E-2</v>
      </c>
      <c r="AQ42" s="7">
        <f>IF($F$27="n/a",0,IF(AQ$3&lt;=$C42,0,IF(AQ$3&gt;($F$27+$C42),INDEX($D$39:$W$39,,$C42)-SUM($D42:AP42),INDEX($D$39:$W$39,,$C42)/$F$27)))</f>
        <v>1.3402683493435187E-2</v>
      </c>
      <c r="AR42" s="7">
        <f>IF($F$27="n/a",0,IF(AR$3&lt;=$C42,0,IF(AR$3&gt;($F$27+$C42),INDEX($D$39:$W$39,,$C42)-SUM($D42:AQ42),INDEX($D$39:$W$39,,$C42)/$F$27)))</f>
        <v>1.3402683493435187E-2</v>
      </c>
      <c r="AS42" s="7">
        <f>IF($F$27="n/a",0,IF(AS$3&lt;=$C42,0,IF(AS$3&gt;($F$27+$C42),INDEX($D$39:$W$39,,$C42)-SUM($D42:AR42),INDEX($D$39:$W$39,,$C42)/$F$27)))</f>
        <v>1.3402683493435187E-2</v>
      </c>
      <c r="AT42" s="7">
        <f>IF($F$27="n/a",0,IF(AT$3&lt;=$C42,0,IF(AT$3&gt;($F$27+$C42),INDEX($D$39:$W$39,,$C42)-SUM($D42:AS42),INDEX($D$39:$W$39,,$C42)/$F$27)))</f>
        <v>1.3402683493435187E-2</v>
      </c>
      <c r="AU42" s="7">
        <f>IF($F$27="n/a",0,IF(AU$3&lt;=$C42,0,IF(AU$3&gt;($F$27+$C42),INDEX($D$39:$W$39,,$C42)-SUM($D42:AT42),INDEX($D$39:$W$39,,$C42)/$F$27)))</f>
        <v>1.3402683493435187E-2</v>
      </c>
      <c r="AV42" s="7">
        <f>IF($F$27="n/a",0,IF(AV$3&lt;=$C42,0,IF(AV$3&gt;($F$27+$C42),INDEX($D$39:$W$39,,$C42)-SUM($D42:AU42),INDEX($D$39:$W$39,,$C42)/$F$27)))</f>
        <v>1.3402683493435187E-2</v>
      </c>
      <c r="AW42" s="7">
        <f>IF($F$27="n/a",0,IF(AW$3&lt;=$C42,0,IF(AW$3&gt;($F$27+$C42),INDEX($D$39:$W$39,,$C42)-SUM($D42:AV42),INDEX($D$39:$W$39,,$C42)/$F$27)))</f>
        <v>1.3402683493435187E-2</v>
      </c>
      <c r="AX42" s="7">
        <f>IF($F$27="n/a",0,IF(AX$3&lt;=$C42,0,IF(AX$3&gt;($F$27+$C42),INDEX($D$39:$W$39,,$C42)-SUM($D42:AW42),INDEX($D$39:$W$39,,$C42)/$F$27)))</f>
        <v>1.3402683493435187E-2</v>
      </c>
      <c r="AY42" s="7">
        <f>IF($F$27="n/a",0,IF(AY$3&lt;=$C42,0,IF(AY$3&gt;($F$27+$C42),INDEX($D$39:$W$39,,$C42)-SUM($D42:AX42),INDEX($D$39:$W$39,,$C42)/$F$27)))</f>
        <v>1.3402683493435187E-2</v>
      </c>
      <c r="AZ42" s="7">
        <f>IF($F$27="n/a",0,IF(AZ$3&lt;=$C42,0,IF(AZ$3&gt;($F$27+$C42),INDEX($D$39:$W$39,,$C42)-SUM($D42:AY42),INDEX($D$39:$W$39,,$C42)/$F$27)))</f>
        <v>1.3402683493435187E-2</v>
      </c>
      <c r="BA42" s="7">
        <f>IF($F$27="n/a",0,IF(BA$3&lt;=$C42,0,IF(BA$3&gt;($F$27+$C42),INDEX($D$39:$W$39,,$C42)-SUM($D42:AZ42),INDEX($D$39:$W$39,,$C42)/$F$27)))</f>
        <v>1.3402683493435187E-2</v>
      </c>
      <c r="BB42" s="7">
        <f>IF($F$27="n/a",0,IF(BB$3&lt;=$C42,0,IF(BB$3&gt;($F$27+$C42),INDEX($D$39:$W$39,,$C42)-SUM($D42:BA42),INDEX($D$39:$W$39,,$C42)/$F$27)))</f>
        <v>1.3402683493435187E-2</v>
      </c>
      <c r="BC42" s="7">
        <f>IF($F$27="n/a",0,IF(BC$3&lt;=$C42,0,IF(BC$3&gt;($F$27+$C42),INDEX($D$39:$W$39,,$C42)-SUM($D42:BB42),INDEX($D$39:$W$39,,$C42)/$F$27)))</f>
        <v>1.3402683493435187E-2</v>
      </c>
      <c r="BD42" s="7">
        <f>IF($F$27="n/a",0,IF(BD$3&lt;=$C42,0,IF(BD$3&gt;($F$27+$C42),INDEX($D$39:$W$39,,$C42)-SUM($D42:BC42),INDEX($D$39:$W$39,,$C42)/$F$27)))</f>
        <v>1.3402683493435187E-2</v>
      </c>
      <c r="BE42" s="7">
        <f>IF($F$27="n/a",0,IF(BE$3&lt;=$C42,0,IF(BE$3&gt;($F$27+$C42),INDEX($D$39:$W$39,,$C42)-SUM($D42:BD42),INDEX($D$39:$W$39,,$C42)/$F$27)))</f>
        <v>1.3402683493435187E-2</v>
      </c>
      <c r="BF42" s="7">
        <f>IF($F$27="n/a",0,IF(BF$3&lt;=$C42,0,IF(BF$3&gt;($F$27+$C42),INDEX($D$39:$W$39,,$C42)-SUM($D42:BE42),INDEX($D$39:$W$39,,$C42)/$F$27)))</f>
        <v>1.3402683493435187E-2</v>
      </c>
      <c r="BG42" s="7">
        <f>IF($F$27="n/a",0,IF(BG$3&lt;=$C42,0,IF(BG$3&gt;($F$27+$C42),INDEX($D$39:$W$39,,$C42)-SUM($D42:BF42),INDEX($D$39:$W$39,,$C42)/$F$27)))</f>
        <v>1.3402683493435187E-2</v>
      </c>
      <c r="BH42" s="7">
        <f>IF($F$27="n/a",0,IF(BH$3&lt;=$C42,0,IF(BH$3&gt;($F$27+$C42),INDEX($D$39:$W$39,,$C42)-SUM($D42:BG42),INDEX($D$39:$W$39,,$C42)/$F$27)))</f>
        <v>1.3402683493435187E-2</v>
      </c>
      <c r="BI42" s="7">
        <f>IF($F$27="n/a",0,IF(BI$3&lt;=$C42,0,IF(BI$3&gt;($F$27+$C42),INDEX($D$39:$W$39,,$C42)-SUM($D42:BH42),INDEX($D$39:$W$39,,$C42)/$F$27)))</f>
        <v>1.3402683493435187E-2</v>
      </c>
      <c r="BJ42" s="7">
        <f>IF($F$27="n/a",0,IF(BJ$3&lt;=$C42,0,IF(BJ$3&gt;($F$27+$C42),INDEX($D$39:$W$39,,$C42)-SUM($D42:BI42),INDEX($D$39:$W$39,,$C42)/$F$27)))</f>
        <v>1.3402683493435187E-2</v>
      </c>
      <c r="BK42" s="7">
        <f>IF($F$27="n/a",0,IF(BK$3&lt;=$C42,0,IF(BK$3&gt;($F$27+$C42),INDEX($D$39:$W$39,,$C42)-SUM($D42:BJ42),INDEX($D$39:$W$39,,$C42)/$F$27)))</f>
        <v>1.3402683493435187E-2</v>
      </c>
      <c r="BL42" s="158">
        <f>IF($F$27="n/a",0,IF(BL$3&lt;=$C42,0,IF(BL$3&gt;($F$27+$C42),INDEX($D$39:$W$39,,$C42)-SUM($D42:BK42),INDEX($D$39:$W$39,,$C42)/$F$27)))</f>
        <v>1.3402683493435187E-2</v>
      </c>
      <c r="BM42" s="158">
        <f>IF($F$27="n/a",0,IF(BM$3&lt;=$C42,0,IF(BM$3&gt;($F$27+$C42),INDEX($D$39:$W$39,,$C42)-SUM($D42:BL42),INDEX($D$39:$W$39,,$C42)/$F$27)))</f>
        <v>-6.6613381477509392E-16</v>
      </c>
      <c r="BN42" s="158">
        <f>IF($F$27="n/a",0,IF(BN$3&lt;=$C42,0,IF(BN$3&gt;($F$27+$C42),INDEX($D$39:$W$39,,$C42)-SUM($D42:BM42),INDEX($D$39:$W$39,,$C42)/$F$27)))</f>
        <v>0</v>
      </c>
      <c r="BO42" s="158">
        <f>IF($F$27="n/a",0,IF(BO$3&lt;=$C42,0,IF(BO$3&gt;($F$27+$C42),INDEX($D$39:$W$39,,$C42)-SUM($D42:BN42),INDEX($D$39:$W$39,,$C42)/$F$27)))</f>
        <v>0</v>
      </c>
      <c r="BP42" s="158">
        <f>IF($F$27="n/a",0,IF(BP$3&lt;=$C42,0,IF(BP$3&gt;($F$27+$C42),INDEX($D$39:$W$39,,$C42)-SUM($D42:BO42),INDEX($D$39:$W$39,,$C42)/$F$27)))</f>
        <v>0</v>
      </c>
      <c r="BQ42" s="158">
        <f>IF($F$27="n/a",0,IF(BQ$3&lt;=$C42,0,IF(BQ$3&gt;($F$27+$C42),INDEX($D$39:$W$39,,$C42)-SUM($D42:BP42),INDEX($D$39:$W$39,,$C42)/$F$27)))</f>
        <v>0</v>
      </c>
      <c r="BR42" s="158">
        <f>IF($F$27="n/a",0,IF(BR$3&lt;=$C42,0,IF(BR$3&gt;($F$27+$C42),INDEX($D$39:$W$39,,$C42)-SUM($D42:BQ42),INDEX($D$39:$W$39,,$C42)/$F$27)))</f>
        <v>0</v>
      </c>
      <c r="BS42" s="7"/>
      <c r="BT42" s="7"/>
      <c r="BU42" s="7"/>
      <c r="BV42" s="7"/>
      <c r="BW42" s="7"/>
      <c r="BX42" s="7"/>
      <c r="BY42" s="7"/>
      <c r="BZ42" s="7"/>
      <c r="CA42" s="7"/>
      <c r="CB42" s="7"/>
      <c r="CC42" s="7"/>
    </row>
    <row r="43" spans="2:81" hidden="1" outlineLevel="1">
      <c r="B43" s="14">
        <v>2014</v>
      </c>
      <c r="C43" s="14">
        <v>2</v>
      </c>
      <c r="D43" s="25"/>
      <c r="E43" s="7">
        <f>IF($F$27="n/a",0,IF(E$3&lt;=$C43,0,IF(E$3&gt;($F$27+$C43),INDEX($D$39:$W$39,,$C43)-SUM($D43:D43),INDEX($D$39:$W$39,,$C43)/$F$27)))</f>
        <v>0</v>
      </c>
      <c r="F43" s="7">
        <f>IF($F$27="n/a",0,IF(F$3&lt;=$C43,0,IF(F$3&gt;($F$27+$C43),INDEX($D$39:$W$39,,$C43)-SUM($D43:E43),INDEX($D$39:$W$39,,$C43)/$F$27)))</f>
        <v>6.8609401750271415E-3</v>
      </c>
      <c r="G43" s="7">
        <f>IF($F$27="n/a",0,IF(G$3&lt;=$C43,0,IF(G$3&gt;($F$27+$C43),INDEX($D$39:$W$39,,$C43)-SUM($D43:F43),INDEX($D$39:$W$39,,$C43)/$F$27)))</f>
        <v>6.8609401750271415E-3</v>
      </c>
      <c r="H43" s="10">
        <f>IF($F$27="n/a",0,IF(H$3&lt;=$C43,0,IF(H$3&gt;($F$27+$C43),INDEX($D$39:$W$39,,$C43)-SUM($D43:G43),INDEX($D$39:$W$39,,$C43)/$F$27)))</f>
        <v>6.8609401750271415E-3</v>
      </c>
      <c r="I43" s="11">
        <f>IF($F$27="n/a",0,IF(I$3&lt;=$C43,0,IF(I$3&gt;($F$27+$C43),INDEX($D$39:$W$39,,$C43)-SUM($D43:H43),INDEX($D$39:$W$39,,$C43)/$F$27)))</f>
        <v>6.8609401750271415E-3</v>
      </c>
      <c r="J43" s="7">
        <f>IF($F$27="n/a",0,IF(J$3&lt;=$C43,0,IF(J$3&gt;($F$27+$C43),INDEX($D$39:$W$39,,$C43)-SUM($D43:I43),INDEX($D$39:$W$39,,$C43)/$F$27)))</f>
        <v>6.8609401750271415E-3</v>
      </c>
      <c r="K43" s="7">
        <f>IF($F$27="n/a",0,IF(K$3&lt;=$C43,0,IF(K$3&gt;($F$27+$C43),INDEX($D$39:$W$39,,$C43)-SUM($D43:J43),INDEX($D$39:$W$39,,$C43)/$F$27)))</f>
        <v>6.8609401750271415E-3</v>
      </c>
      <c r="L43" s="7">
        <f>IF($F$27="n/a",0,IF(L$3&lt;=$C43,0,IF(L$3&gt;($F$27+$C43),INDEX($D$39:$W$39,,$C43)-SUM($D43:K43),INDEX($D$39:$W$39,,$C43)/$F$27)))</f>
        <v>6.8609401750271415E-3</v>
      </c>
      <c r="M43" s="7">
        <f>IF($F$27="n/a",0,IF(M$3&lt;=$C43,0,IF(M$3&gt;($F$27+$C43),INDEX($D$39:$W$39,,$C43)-SUM($D43:L43),INDEX($D$39:$W$39,,$C43)/$F$27)))</f>
        <v>6.8609401750271415E-3</v>
      </c>
      <c r="N43" s="7">
        <f>IF($F$27="n/a",0,IF(N$3&lt;=$C43,0,IF(N$3&gt;($F$27+$C43),INDEX($D$39:$W$39,,$C43)-SUM($D43:M43),INDEX($D$39:$W$39,,$C43)/$F$27)))</f>
        <v>6.8609401750271415E-3</v>
      </c>
      <c r="O43" s="7">
        <f>IF($F$27="n/a",0,IF(O$3&lt;=$C43,0,IF(O$3&gt;($F$27+$C43),INDEX($D$39:$W$39,,$C43)-SUM($D43:N43),INDEX($D$39:$W$39,,$C43)/$F$27)))</f>
        <v>6.8609401750271415E-3</v>
      </c>
      <c r="P43" s="7">
        <f>IF($F$27="n/a",0,IF(P$3&lt;=$C43,0,IF(P$3&gt;($F$27+$C43),INDEX($D$39:$W$39,,$C43)-SUM($D43:O43),INDEX($D$39:$W$39,,$C43)/$F$27)))</f>
        <v>6.8609401750271415E-3</v>
      </c>
      <c r="Q43" s="7">
        <f>IF($F$27="n/a",0,IF(Q$3&lt;=$C43,0,IF(Q$3&gt;($F$27+$C43),INDEX($D$39:$W$39,,$C43)-SUM($D43:P43),INDEX($D$39:$W$39,,$C43)/$F$27)))</f>
        <v>6.8609401750271415E-3</v>
      </c>
      <c r="R43" s="7">
        <f>IF($F$27="n/a",0,IF(R$3&lt;=$C43,0,IF(R$3&gt;($F$27+$C43),INDEX($D$39:$W$39,,$C43)-SUM($D43:Q43),INDEX($D$39:$W$39,,$C43)/$F$27)))</f>
        <v>6.8609401750271415E-3</v>
      </c>
      <c r="S43" s="7">
        <f>IF($F$27="n/a",0,IF(S$3&lt;=$C43,0,IF(S$3&gt;($F$27+$C43),INDEX($D$39:$W$39,,$C43)-SUM($D43:R43),INDEX($D$39:$W$39,,$C43)/$F$27)))</f>
        <v>6.8609401750271415E-3</v>
      </c>
      <c r="T43" s="7">
        <f>IF($F$27="n/a",0,IF(T$3&lt;=$C43,0,IF(T$3&gt;($F$27+$C43),INDEX($D$39:$W$39,,$C43)-SUM($D43:S43),INDEX($D$39:$W$39,,$C43)/$F$27)))</f>
        <v>6.8609401750271415E-3</v>
      </c>
      <c r="U43" s="7">
        <f>IF($F$27="n/a",0,IF(U$3&lt;=$C43,0,IF(U$3&gt;($F$27+$C43),INDEX($D$39:$W$39,,$C43)-SUM($D43:T43),INDEX($D$39:$W$39,,$C43)/$F$27)))</f>
        <v>6.8609401750271415E-3</v>
      </c>
      <c r="V43" s="7">
        <f>IF($F$27="n/a",0,IF(V$3&lt;=$C43,0,IF(V$3&gt;($F$27+$C43),INDEX($D$39:$W$39,,$C43)-SUM($D43:U43),INDEX($D$39:$W$39,,$C43)/$F$27)))</f>
        <v>6.8609401750271415E-3</v>
      </c>
      <c r="W43" s="7">
        <f>IF($F$27="n/a",0,IF(W$3&lt;=$C43,0,IF(W$3&gt;($F$27+$C43),INDEX($D$39:$W$39,,$C43)-SUM($D43:V43),INDEX($D$39:$W$39,,$C43)/$F$27)))</f>
        <v>6.8609401750271415E-3</v>
      </c>
      <c r="X43" s="7">
        <f>IF($F$27="n/a",0,IF(X$3&lt;=$C43,0,IF(X$3&gt;($F$27+$C43),INDEX($D$39:$W$39,,$C43)-SUM($D43:W43),INDEX($D$39:$W$39,,$C43)/$F$27)))</f>
        <v>6.8609401750271415E-3</v>
      </c>
      <c r="Y43" s="7">
        <f>IF($F$27="n/a",0,IF(Y$3&lt;=$C43,0,IF(Y$3&gt;($F$27+$C43),INDEX($D$39:$W$39,,$C43)-SUM($D43:X43),INDEX($D$39:$W$39,,$C43)/$F$27)))</f>
        <v>6.8609401750271415E-3</v>
      </c>
      <c r="Z43" s="7">
        <f>IF($F$27="n/a",0,IF(Z$3&lt;=$C43,0,IF(Z$3&gt;($F$27+$C43),INDEX($D$39:$W$39,,$C43)-SUM($D43:Y43),INDEX($D$39:$W$39,,$C43)/$F$27)))</f>
        <v>6.8609401750271415E-3</v>
      </c>
      <c r="AA43" s="7">
        <f>IF($F$27="n/a",0,IF(AA$3&lt;=$C43,0,IF(AA$3&gt;($F$27+$C43),INDEX($D$39:$W$39,,$C43)-SUM($D43:Z43),INDEX($D$39:$W$39,,$C43)/$F$27)))</f>
        <v>6.8609401750271415E-3</v>
      </c>
      <c r="AB43" s="7">
        <f>IF($F$27="n/a",0,IF(AB$3&lt;=$C43,0,IF(AB$3&gt;($F$27+$C43),INDEX($D$39:$W$39,,$C43)-SUM($D43:AA43),INDEX($D$39:$W$39,,$C43)/$F$27)))</f>
        <v>6.8609401750271415E-3</v>
      </c>
      <c r="AC43" s="7">
        <f>IF($F$27="n/a",0,IF(AC$3&lt;=$C43,0,IF(AC$3&gt;($F$27+$C43),INDEX($D$39:$W$39,,$C43)-SUM($D43:AB43),INDEX($D$39:$W$39,,$C43)/$F$27)))</f>
        <v>6.8609401750271415E-3</v>
      </c>
      <c r="AD43" s="7">
        <f>IF($F$27="n/a",0,IF(AD$3&lt;=$C43,0,IF(AD$3&gt;($F$27+$C43),INDEX($D$39:$W$39,,$C43)-SUM($D43:AC43),INDEX($D$39:$W$39,,$C43)/$F$27)))</f>
        <v>6.8609401750271415E-3</v>
      </c>
      <c r="AE43" s="7">
        <f>IF($F$27="n/a",0,IF(AE$3&lt;=$C43,0,IF(AE$3&gt;($F$27+$C43),INDEX($D$39:$W$39,,$C43)-SUM($D43:AD43),INDEX($D$39:$W$39,,$C43)/$F$27)))</f>
        <v>6.8609401750271415E-3</v>
      </c>
      <c r="AF43" s="7">
        <f>IF($F$27="n/a",0,IF(AF$3&lt;=$C43,0,IF(AF$3&gt;($F$27+$C43),INDEX($D$39:$W$39,,$C43)-SUM($D43:AE43),INDEX($D$39:$W$39,,$C43)/$F$27)))</f>
        <v>6.8609401750271415E-3</v>
      </c>
      <c r="AG43" s="7">
        <f>IF($F$27="n/a",0,IF(AG$3&lt;=$C43,0,IF(AG$3&gt;($F$27+$C43),INDEX($D$39:$W$39,,$C43)-SUM($D43:AF43),INDEX($D$39:$W$39,,$C43)/$F$27)))</f>
        <v>6.8609401750271415E-3</v>
      </c>
      <c r="AH43" s="7">
        <f>IF($F$27="n/a",0,IF(AH$3&lt;=$C43,0,IF(AH$3&gt;($F$27+$C43),INDEX($D$39:$W$39,,$C43)-SUM($D43:AG43),INDEX($D$39:$W$39,,$C43)/$F$27)))</f>
        <v>6.8609401750271415E-3</v>
      </c>
      <c r="AI43" s="7">
        <f>IF($F$27="n/a",0,IF(AI$3&lt;=$C43,0,IF(AI$3&gt;($F$27+$C43),INDEX($D$39:$W$39,,$C43)-SUM($D43:AH43),INDEX($D$39:$W$39,,$C43)/$F$27)))</f>
        <v>6.8609401750271415E-3</v>
      </c>
      <c r="AJ43" s="7">
        <f>IF($F$27="n/a",0,IF(AJ$3&lt;=$C43,0,IF(AJ$3&gt;($F$27+$C43),INDEX($D$39:$W$39,,$C43)-SUM($D43:AI43),INDEX($D$39:$W$39,,$C43)/$F$27)))</f>
        <v>6.8609401750271415E-3</v>
      </c>
      <c r="AK43" s="7">
        <f>IF($F$27="n/a",0,IF(AK$3&lt;=$C43,0,IF(AK$3&gt;($F$27+$C43),INDEX($D$39:$W$39,,$C43)-SUM($D43:AJ43),INDEX($D$39:$W$39,,$C43)/$F$27)))</f>
        <v>6.8609401750271415E-3</v>
      </c>
      <c r="AL43" s="7">
        <f>IF($F$27="n/a",0,IF(AL$3&lt;=$C43,0,IF(AL$3&gt;($F$27+$C43),INDEX($D$39:$W$39,,$C43)-SUM($D43:AK43),INDEX($D$39:$W$39,,$C43)/$F$27)))</f>
        <v>6.8609401750271415E-3</v>
      </c>
      <c r="AM43" s="7">
        <f>IF($F$27="n/a",0,IF(AM$3&lt;=$C43,0,IF(AM$3&gt;($F$27+$C43),INDEX($D$39:$W$39,,$C43)-SUM($D43:AL43),INDEX($D$39:$W$39,,$C43)/$F$27)))</f>
        <v>6.8609401750271415E-3</v>
      </c>
      <c r="AN43" s="7">
        <f>IF($F$27="n/a",0,IF(AN$3&lt;=$C43,0,IF(AN$3&gt;($F$27+$C43),INDEX($D$39:$W$39,,$C43)-SUM($D43:AM43),INDEX($D$39:$W$39,,$C43)/$F$27)))</f>
        <v>6.8609401750271415E-3</v>
      </c>
      <c r="AO43" s="7">
        <f>IF($F$27="n/a",0,IF(AO$3&lt;=$C43,0,IF(AO$3&gt;($F$27+$C43),INDEX($D$39:$W$39,,$C43)-SUM($D43:AN43),INDEX($D$39:$W$39,,$C43)/$F$27)))</f>
        <v>6.8609401750271415E-3</v>
      </c>
      <c r="AP43" s="7">
        <f>IF($F$27="n/a",0,IF(AP$3&lt;=$C43,0,IF(AP$3&gt;($F$27+$C43),INDEX($D$39:$W$39,,$C43)-SUM($D43:AO43),INDEX($D$39:$W$39,,$C43)/$F$27)))</f>
        <v>6.8609401750271415E-3</v>
      </c>
      <c r="AQ43" s="7">
        <f>IF($F$27="n/a",0,IF(AQ$3&lt;=$C43,0,IF(AQ$3&gt;($F$27+$C43),INDEX($D$39:$W$39,,$C43)-SUM($D43:AP43),INDEX($D$39:$W$39,,$C43)/$F$27)))</f>
        <v>6.8609401750271415E-3</v>
      </c>
      <c r="AR43" s="7">
        <f>IF($F$27="n/a",0,IF(AR$3&lt;=$C43,0,IF(AR$3&gt;($F$27+$C43),INDEX($D$39:$W$39,,$C43)-SUM($D43:AQ43),INDEX($D$39:$W$39,,$C43)/$F$27)))</f>
        <v>6.8609401750271415E-3</v>
      </c>
      <c r="AS43" s="7">
        <f>IF($F$27="n/a",0,IF(AS$3&lt;=$C43,0,IF(AS$3&gt;($F$27+$C43),INDEX($D$39:$W$39,,$C43)-SUM($D43:AR43),INDEX($D$39:$W$39,,$C43)/$F$27)))</f>
        <v>6.8609401750271415E-3</v>
      </c>
      <c r="AT43" s="7">
        <f>IF($F$27="n/a",0,IF(AT$3&lt;=$C43,0,IF(AT$3&gt;($F$27+$C43),INDEX($D$39:$W$39,,$C43)-SUM($D43:AS43),INDEX($D$39:$W$39,,$C43)/$F$27)))</f>
        <v>6.8609401750271415E-3</v>
      </c>
      <c r="AU43" s="7">
        <f>IF($F$27="n/a",0,IF(AU$3&lt;=$C43,0,IF(AU$3&gt;($F$27+$C43),INDEX($D$39:$W$39,,$C43)-SUM($D43:AT43),INDEX($D$39:$W$39,,$C43)/$F$27)))</f>
        <v>6.8609401750271415E-3</v>
      </c>
      <c r="AV43" s="7">
        <f>IF($F$27="n/a",0,IF(AV$3&lt;=$C43,0,IF(AV$3&gt;($F$27+$C43),INDEX($D$39:$W$39,,$C43)-SUM($D43:AU43),INDEX($D$39:$W$39,,$C43)/$F$27)))</f>
        <v>6.8609401750271415E-3</v>
      </c>
      <c r="AW43" s="7">
        <f>IF($F$27="n/a",0,IF(AW$3&lt;=$C43,0,IF(AW$3&gt;($F$27+$C43),INDEX($D$39:$W$39,,$C43)-SUM($D43:AV43),INDEX($D$39:$W$39,,$C43)/$F$27)))</f>
        <v>6.8609401750271415E-3</v>
      </c>
      <c r="AX43" s="7">
        <f>IF($F$27="n/a",0,IF(AX$3&lt;=$C43,0,IF(AX$3&gt;($F$27+$C43),INDEX($D$39:$W$39,,$C43)-SUM($D43:AW43),INDEX($D$39:$W$39,,$C43)/$F$27)))</f>
        <v>6.8609401750271415E-3</v>
      </c>
      <c r="AY43" s="7">
        <f>IF($F$27="n/a",0,IF(AY$3&lt;=$C43,0,IF(AY$3&gt;($F$27+$C43),INDEX($D$39:$W$39,,$C43)-SUM($D43:AX43),INDEX($D$39:$W$39,,$C43)/$F$27)))</f>
        <v>6.8609401750271415E-3</v>
      </c>
      <c r="AZ43" s="7">
        <f>IF($F$27="n/a",0,IF(AZ$3&lt;=$C43,0,IF(AZ$3&gt;($F$27+$C43),INDEX($D$39:$W$39,,$C43)-SUM($D43:AY43),INDEX($D$39:$W$39,,$C43)/$F$27)))</f>
        <v>6.8609401750271415E-3</v>
      </c>
      <c r="BA43" s="7">
        <f>IF($F$27="n/a",0,IF(BA$3&lt;=$C43,0,IF(BA$3&gt;($F$27+$C43),INDEX($D$39:$W$39,,$C43)-SUM($D43:AZ43),INDEX($D$39:$W$39,,$C43)/$F$27)))</f>
        <v>6.8609401750271415E-3</v>
      </c>
      <c r="BB43" s="7">
        <f>IF($F$27="n/a",0,IF(BB$3&lt;=$C43,0,IF(BB$3&gt;($F$27+$C43),INDEX($D$39:$W$39,,$C43)-SUM($D43:BA43),INDEX($D$39:$W$39,,$C43)/$F$27)))</f>
        <v>6.8609401750271415E-3</v>
      </c>
      <c r="BC43" s="7">
        <f>IF($F$27="n/a",0,IF(BC$3&lt;=$C43,0,IF(BC$3&gt;($F$27+$C43),INDEX($D$39:$W$39,,$C43)-SUM($D43:BB43),INDEX($D$39:$W$39,,$C43)/$F$27)))</f>
        <v>6.8609401750271415E-3</v>
      </c>
      <c r="BD43" s="7">
        <f>IF($F$27="n/a",0,IF(BD$3&lt;=$C43,0,IF(BD$3&gt;($F$27+$C43),INDEX($D$39:$W$39,,$C43)-SUM($D43:BC43),INDEX($D$39:$W$39,,$C43)/$F$27)))</f>
        <v>6.8609401750271415E-3</v>
      </c>
      <c r="BE43" s="7">
        <f>IF($F$27="n/a",0,IF(BE$3&lt;=$C43,0,IF(BE$3&gt;($F$27+$C43),INDEX($D$39:$W$39,,$C43)-SUM($D43:BD43),INDEX($D$39:$W$39,,$C43)/$F$27)))</f>
        <v>6.8609401750271415E-3</v>
      </c>
      <c r="BF43" s="7">
        <f>IF($F$27="n/a",0,IF(BF$3&lt;=$C43,0,IF(BF$3&gt;($F$27+$C43),INDEX($D$39:$W$39,,$C43)-SUM($D43:BE43),INDEX($D$39:$W$39,,$C43)/$F$27)))</f>
        <v>6.8609401750271415E-3</v>
      </c>
      <c r="BG43" s="7">
        <f>IF($F$27="n/a",0,IF(BG$3&lt;=$C43,0,IF(BG$3&gt;($F$27+$C43),INDEX($D$39:$W$39,,$C43)-SUM($D43:BF43),INDEX($D$39:$W$39,,$C43)/$F$27)))</f>
        <v>6.8609401750271415E-3</v>
      </c>
      <c r="BH43" s="7">
        <f>IF($F$27="n/a",0,IF(BH$3&lt;=$C43,0,IF(BH$3&gt;($F$27+$C43),INDEX($D$39:$W$39,,$C43)-SUM($D43:BG43),INDEX($D$39:$W$39,,$C43)/$F$27)))</f>
        <v>6.8609401750271415E-3</v>
      </c>
      <c r="BI43" s="7">
        <f>IF($F$27="n/a",0,IF(BI$3&lt;=$C43,0,IF(BI$3&gt;($F$27+$C43),INDEX($D$39:$W$39,,$C43)-SUM($D43:BH43),INDEX($D$39:$W$39,,$C43)/$F$27)))</f>
        <v>6.8609401750271415E-3</v>
      </c>
      <c r="BJ43" s="7">
        <f>IF($F$27="n/a",0,IF(BJ$3&lt;=$C43,0,IF(BJ$3&gt;($F$27+$C43),INDEX($D$39:$W$39,,$C43)-SUM($D43:BI43),INDEX($D$39:$W$39,,$C43)/$F$27)))</f>
        <v>6.8609401750271415E-3</v>
      </c>
      <c r="BK43" s="7">
        <f>IF($F$27="n/a",0,IF(BK$3&lt;=$C43,0,IF(BK$3&gt;($F$27+$C43),INDEX($D$39:$W$39,,$C43)-SUM($D43:BJ43),INDEX($D$39:$W$39,,$C43)/$F$27)))</f>
        <v>6.8609401750271415E-3</v>
      </c>
      <c r="BL43" s="158">
        <f>IF($F$27="n/a",0,IF(BL$3&lt;=$C43,0,IF(BL$3&gt;($F$27+$C43),INDEX($D$39:$W$39,,$C43)-SUM($D43:BK43),INDEX($D$39:$W$39,,$C43)/$F$27)))</f>
        <v>6.8609401750271415E-3</v>
      </c>
      <c r="BM43" s="158">
        <f>IF($F$27="n/a",0,IF(BM$3&lt;=$C43,0,IF(BM$3&gt;($F$27+$C43),INDEX($D$39:$W$39,,$C43)-SUM($D43:BL43),INDEX($D$39:$W$39,,$C43)/$F$27)))</f>
        <v>6.8609401750271415E-3</v>
      </c>
      <c r="BN43" s="158">
        <f>IF($F$27="n/a",0,IF(BN$3&lt;=$C43,0,IF(BN$3&gt;($F$27+$C43),INDEX($D$39:$W$39,,$C43)-SUM($D43:BM43),INDEX($D$39:$W$39,,$C43)/$F$27)))</f>
        <v>0</v>
      </c>
      <c r="BO43" s="158">
        <f>IF($F$27="n/a",0,IF(BO$3&lt;=$C43,0,IF(BO$3&gt;($F$27+$C43),INDEX($D$39:$W$39,,$C43)-SUM($D43:BN43),INDEX($D$39:$W$39,,$C43)/$F$27)))</f>
        <v>0</v>
      </c>
      <c r="BP43" s="158">
        <f>IF($F$27="n/a",0,IF(BP$3&lt;=$C43,0,IF(BP$3&gt;($F$27+$C43),INDEX($D$39:$W$39,,$C43)-SUM($D43:BO43),INDEX($D$39:$W$39,,$C43)/$F$27)))</f>
        <v>0</v>
      </c>
      <c r="BQ43" s="158">
        <f>IF($F$27="n/a",0,IF(BQ$3&lt;=$C43,0,IF(BQ$3&gt;($F$27+$C43),INDEX($D$39:$W$39,,$C43)-SUM($D43:BP43),INDEX($D$39:$W$39,,$C43)/$F$27)))</f>
        <v>0</v>
      </c>
      <c r="BR43" s="158">
        <f>IF($F$27="n/a",0,IF(BR$3&lt;=$C43,0,IF(BR$3&gt;($F$27+$C43),INDEX($D$39:$W$39,,$C43)-SUM($D43:BQ43),INDEX($D$39:$W$39,,$C43)/$F$27)))</f>
        <v>0</v>
      </c>
      <c r="BS43" s="7"/>
      <c r="BT43" s="7"/>
      <c r="BU43" s="7"/>
      <c r="BV43" s="7"/>
      <c r="BW43" s="7"/>
      <c r="BX43" s="7"/>
      <c r="BY43" s="7"/>
      <c r="BZ43" s="7"/>
      <c r="CA43" s="7"/>
      <c r="CB43" s="7"/>
      <c r="CC43" s="7"/>
    </row>
    <row r="44" spans="2:81" hidden="1" outlineLevel="1">
      <c r="B44" s="14">
        <v>2015</v>
      </c>
      <c r="C44" s="14">
        <v>3</v>
      </c>
      <c r="D44" s="25"/>
      <c r="E44" s="7">
        <f>IF($F$27="n/a",0,IF(E$3&lt;=$C44,0,IF(E$3&gt;($F$27+$C44),INDEX($D$39:$W$39,,$C44)-SUM($D44:D44),INDEX($D$39:$W$39,,$C44)/$F$27)))</f>
        <v>0</v>
      </c>
      <c r="F44" s="7">
        <f>IF($F$27="n/a",0,IF(F$3&lt;=$C44,0,IF(F$3&gt;($F$27+$C44),INDEX($D$39:$W$39,,$C44)-SUM($D44:E44),INDEX($D$39:$W$39,,$C44)/$F$27)))</f>
        <v>0</v>
      </c>
      <c r="G44" s="7">
        <f>IF($F$27="n/a",0,IF(G$3&lt;=$C44,0,IF(G$3&gt;($F$27+$C44),INDEX($D$39:$W$39,,$C44)-SUM($D44:F44),INDEX($D$39:$W$39,,$C44)/$F$27)))</f>
        <v>-1.8995378200499578E-3</v>
      </c>
      <c r="H44" s="10">
        <f>IF($F$27="n/a",0,IF(H$3&lt;=$C44,0,IF(H$3&gt;($F$27+$C44),INDEX($D$39:$W$39,,$C44)-SUM($D44:G44),INDEX($D$39:$W$39,,$C44)/$F$27)))</f>
        <v>-1.8995378200499578E-3</v>
      </c>
      <c r="I44" s="11">
        <f>IF($F$27="n/a",0,IF(I$3&lt;=$C44,0,IF(I$3&gt;($F$27+$C44),INDEX($D$39:$W$39,,$C44)-SUM($D44:H44),INDEX($D$39:$W$39,,$C44)/$F$27)))</f>
        <v>-1.8995378200499578E-3</v>
      </c>
      <c r="J44" s="7">
        <f>IF($F$27="n/a",0,IF(J$3&lt;=$C44,0,IF(J$3&gt;($F$27+$C44),INDEX($D$39:$W$39,,$C44)-SUM($D44:I44),INDEX($D$39:$W$39,,$C44)/$F$27)))</f>
        <v>-1.8995378200499578E-3</v>
      </c>
      <c r="K44" s="7">
        <f>IF($F$27="n/a",0,IF(K$3&lt;=$C44,0,IF(K$3&gt;($F$27+$C44),INDEX($D$39:$W$39,,$C44)-SUM($D44:J44),INDEX($D$39:$W$39,,$C44)/$F$27)))</f>
        <v>-1.8995378200499578E-3</v>
      </c>
      <c r="L44" s="7">
        <f>IF($F$27="n/a",0,IF(L$3&lt;=$C44,0,IF(L$3&gt;($F$27+$C44),INDEX($D$39:$W$39,,$C44)-SUM($D44:K44),INDEX($D$39:$W$39,,$C44)/$F$27)))</f>
        <v>-1.8995378200499578E-3</v>
      </c>
      <c r="M44" s="7">
        <f>IF($F$27="n/a",0,IF(M$3&lt;=$C44,0,IF(M$3&gt;($F$27+$C44),INDEX($D$39:$W$39,,$C44)-SUM($D44:L44),INDEX($D$39:$W$39,,$C44)/$F$27)))</f>
        <v>-1.8995378200499578E-3</v>
      </c>
      <c r="N44" s="7">
        <f>IF($F$27="n/a",0,IF(N$3&lt;=$C44,0,IF(N$3&gt;($F$27+$C44),INDEX($D$39:$W$39,,$C44)-SUM($D44:M44),INDEX($D$39:$W$39,,$C44)/$F$27)))</f>
        <v>-1.8995378200499578E-3</v>
      </c>
      <c r="O44" s="7">
        <f>IF($F$27="n/a",0,IF(O$3&lt;=$C44,0,IF(O$3&gt;($F$27+$C44),INDEX($D$39:$W$39,,$C44)-SUM($D44:N44),INDEX($D$39:$W$39,,$C44)/$F$27)))</f>
        <v>-1.8995378200499578E-3</v>
      </c>
      <c r="P44" s="7">
        <f>IF($F$27="n/a",0,IF(P$3&lt;=$C44,0,IF(P$3&gt;($F$27+$C44),INDEX($D$39:$W$39,,$C44)-SUM($D44:O44),INDEX($D$39:$W$39,,$C44)/$F$27)))</f>
        <v>-1.8995378200499578E-3</v>
      </c>
      <c r="Q44" s="7">
        <f>IF($F$27="n/a",0,IF(Q$3&lt;=$C44,0,IF(Q$3&gt;($F$27+$C44),INDEX($D$39:$W$39,,$C44)-SUM($D44:P44),INDEX($D$39:$W$39,,$C44)/$F$27)))</f>
        <v>-1.8995378200499578E-3</v>
      </c>
      <c r="R44" s="7">
        <f>IF($F$27="n/a",0,IF(R$3&lt;=$C44,0,IF(R$3&gt;($F$27+$C44),INDEX($D$39:$W$39,,$C44)-SUM($D44:Q44),INDEX($D$39:$W$39,,$C44)/$F$27)))</f>
        <v>-1.8995378200499578E-3</v>
      </c>
      <c r="S44" s="7">
        <f>IF($F$27="n/a",0,IF(S$3&lt;=$C44,0,IF(S$3&gt;($F$27+$C44),INDEX($D$39:$W$39,,$C44)-SUM($D44:R44),INDEX($D$39:$W$39,,$C44)/$F$27)))</f>
        <v>-1.8995378200499578E-3</v>
      </c>
      <c r="T44" s="7">
        <f>IF($F$27="n/a",0,IF(T$3&lt;=$C44,0,IF(T$3&gt;($F$27+$C44),INDEX($D$39:$W$39,,$C44)-SUM($D44:S44),INDEX($D$39:$W$39,,$C44)/$F$27)))</f>
        <v>-1.8995378200499578E-3</v>
      </c>
      <c r="U44" s="7">
        <f>IF($F$27="n/a",0,IF(U$3&lt;=$C44,0,IF(U$3&gt;($F$27+$C44),INDEX($D$39:$W$39,,$C44)-SUM($D44:T44),INDEX($D$39:$W$39,,$C44)/$F$27)))</f>
        <v>-1.8995378200499578E-3</v>
      </c>
      <c r="V44" s="7">
        <f>IF($F$27="n/a",0,IF(V$3&lt;=$C44,0,IF(V$3&gt;($F$27+$C44),INDEX($D$39:$W$39,,$C44)-SUM($D44:U44),INDEX($D$39:$W$39,,$C44)/$F$27)))</f>
        <v>-1.8995378200499578E-3</v>
      </c>
      <c r="W44" s="7">
        <f>IF($F$27="n/a",0,IF(W$3&lt;=$C44,0,IF(W$3&gt;($F$27+$C44),INDEX($D$39:$W$39,,$C44)-SUM($D44:V44),INDEX($D$39:$W$39,,$C44)/$F$27)))</f>
        <v>-1.8995378200499578E-3</v>
      </c>
      <c r="X44" s="7">
        <f>IF($F$27="n/a",0,IF(X$3&lt;=$C44,0,IF(X$3&gt;($F$27+$C44),INDEX($D$39:$W$39,,$C44)-SUM($D44:W44),INDEX($D$39:$W$39,,$C44)/$F$27)))</f>
        <v>-1.8995378200499578E-3</v>
      </c>
      <c r="Y44" s="7">
        <f>IF($F$27="n/a",0,IF(Y$3&lt;=$C44,0,IF(Y$3&gt;($F$27+$C44),INDEX($D$39:$W$39,,$C44)-SUM($D44:X44),INDEX($D$39:$W$39,,$C44)/$F$27)))</f>
        <v>-1.8995378200499578E-3</v>
      </c>
      <c r="Z44" s="7">
        <f>IF($F$27="n/a",0,IF(Z$3&lt;=$C44,0,IF(Z$3&gt;($F$27+$C44),INDEX($D$39:$W$39,,$C44)-SUM($D44:Y44),INDEX($D$39:$W$39,,$C44)/$F$27)))</f>
        <v>-1.8995378200499578E-3</v>
      </c>
      <c r="AA44" s="7">
        <f>IF($F$27="n/a",0,IF(AA$3&lt;=$C44,0,IF(AA$3&gt;($F$27+$C44),INDEX($D$39:$W$39,,$C44)-SUM($D44:Z44),INDEX($D$39:$W$39,,$C44)/$F$27)))</f>
        <v>-1.8995378200499578E-3</v>
      </c>
      <c r="AB44" s="7">
        <f>IF($F$27="n/a",0,IF(AB$3&lt;=$C44,0,IF(AB$3&gt;($F$27+$C44),INDEX($D$39:$W$39,,$C44)-SUM($D44:AA44),INDEX($D$39:$W$39,,$C44)/$F$27)))</f>
        <v>-1.8995378200499578E-3</v>
      </c>
      <c r="AC44" s="7">
        <f>IF($F$27="n/a",0,IF(AC$3&lt;=$C44,0,IF(AC$3&gt;($F$27+$C44),INDEX($D$39:$W$39,,$C44)-SUM($D44:AB44),INDEX($D$39:$W$39,,$C44)/$F$27)))</f>
        <v>-1.8995378200499578E-3</v>
      </c>
      <c r="AD44" s="7">
        <f>IF($F$27="n/a",0,IF(AD$3&lt;=$C44,0,IF(AD$3&gt;($F$27+$C44),INDEX($D$39:$W$39,,$C44)-SUM($D44:AC44),INDEX($D$39:$W$39,,$C44)/$F$27)))</f>
        <v>-1.8995378200499578E-3</v>
      </c>
      <c r="AE44" s="7">
        <f>IF($F$27="n/a",0,IF(AE$3&lt;=$C44,0,IF(AE$3&gt;($F$27+$C44),INDEX($D$39:$W$39,,$C44)-SUM($D44:AD44),INDEX($D$39:$W$39,,$C44)/$F$27)))</f>
        <v>-1.8995378200499578E-3</v>
      </c>
      <c r="AF44" s="7">
        <f>IF($F$27="n/a",0,IF(AF$3&lt;=$C44,0,IF(AF$3&gt;($F$27+$C44),INDEX($D$39:$W$39,,$C44)-SUM($D44:AE44),INDEX($D$39:$W$39,,$C44)/$F$27)))</f>
        <v>-1.8995378200499578E-3</v>
      </c>
      <c r="AG44" s="7">
        <f>IF($F$27="n/a",0,IF(AG$3&lt;=$C44,0,IF(AG$3&gt;($F$27+$C44),INDEX($D$39:$W$39,,$C44)-SUM($D44:AF44),INDEX($D$39:$W$39,,$C44)/$F$27)))</f>
        <v>-1.8995378200499578E-3</v>
      </c>
      <c r="AH44" s="7">
        <f>IF($F$27="n/a",0,IF(AH$3&lt;=$C44,0,IF(AH$3&gt;($F$27+$C44),INDEX($D$39:$W$39,,$C44)-SUM($D44:AG44),INDEX($D$39:$W$39,,$C44)/$F$27)))</f>
        <v>-1.8995378200499578E-3</v>
      </c>
      <c r="AI44" s="7">
        <f>IF($F$27="n/a",0,IF(AI$3&lt;=$C44,0,IF(AI$3&gt;($F$27+$C44),INDEX($D$39:$W$39,,$C44)-SUM($D44:AH44),INDEX($D$39:$W$39,,$C44)/$F$27)))</f>
        <v>-1.8995378200499578E-3</v>
      </c>
      <c r="AJ44" s="7">
        <f>IF($F$27="n/a",0,IF(AJ$3&lt;=$C44,0,IF(AJ$3&gt;($F$27+$C44),INDEX($D$39:$W$39,,$C44)-SUM($D44:AI44),INDEX($D$39:$W$39,,$C44)/$F$27)))</f>
        <v>-1.8995378200499578E-3</v>
      </c>
      <c r="AK44" s="7">
        <f>IF($F$27="n/a",0,IF(AK$3&lt;=$C44,0,IF(AK$3&gt;($F$27+$C44),INDEX($D$39:$W$39,,$C44)-SUM($D44:AJ44),INDEX($D$39:$W$39,,$C44)/$F$27)))</f>
        <v>-1.8995378200499578E-3</v>
      </c>
      <c r="AL44" s="7">
        <f>IF($F$27="n/a",0,IF(AL$3&lt;=$C44,0,IF(AL$3&gt;($F$27+$C44),INDEX($D$39:$W$39,,$C44)-SUM($D44:AK44),INDEX($D$39:$W$39,,$C44)/$F$27)))</f>
        <v>-1.8995378200499578E-3</v>
      </c>
      <c r="AM44" s="7">
        <f>IF($F$27="n/a",0,IF(AM$3&lt;=$C44,0,IF(AM$3&gt;($F$27+$C44),INDEX($D$39:$W$39,,$C44)-SUM($D44:AL44),INDEX($D$39:$W$39,,$C44)/$F$27)))</f>
        <v>-1.8995378200499578E-3</v>
      </c>
      <c r="AN44" s="7">
        <f>IF($F$27="n/a",0,IF(AN$3&lt;=$C44,0,IF(AN$3&gt;($F$27+$C44),INDEX($D$39:$W$39,,$C44)-SUM($D44:AM44),INDEX($D$39:$W$39,,$C44)/$F$27)))</f>
        <v>-1.8995378200499578E-3</v>
      </c>
      <c r="AO44" s="7">
        <f>IF($F$27="n/a",0,IF(AO$3&lt;=$C44,0,IF(AO$3&gt;($F$27+$C44),INDEX($D$39:$W$39,,$C44)-SUM($D44:AN44),INDEX($D$39:$W$39,,$C44)/$F$27)))</f>
        <v>-1.8995378200499578E-3</v>
      </c>
      <c r="AP44" s="7">
        <f>IF($F$27="n/a",0,IF(AP$3&lt;=$C44,0,IF(AP$3&gt;($F$27+$C44),INDEX($D$39:$W$39,,$C44)-SUM($D44:AO44),INDEX($D$39:$W$39,,$C44)/$F$27)))</f>
        <v>-1.8995378200499578E-3</v>
      </c>
      <c r="AQ44" s="7">
        <f>IF($F$27="n/a",0,IF(AQ$3&lt;=$C44,0,IF(AQ$3&gt;($F$27+$C44),INDEX($D$39:$W$39,,$C44)-SUM($D44:AP44),INDEX($D$39:$W$39,,$C44)/$F$27)))</f>
        <v>-1.8995378200499578E-3</v>
      </c>
      <c r="AR44" s="7">
        <f>IF($F$27="n/a",0,IF(AR$3&lt;=$C44,0,IF(AR$3&gt;($F$27+$C44),INDEX($D$39:$W$39,,$C44)-SUM($D44:AQ44),INDEX($D$39:$W$39,,$C44)/$F$27)))</f>
        <v>-1.8995378200499578E-3</v>
      </c>
      <c r="AS44" s="7">
        <f>IF($F$27="n/a",0,IF(AS$3&lt;=$C44,0,IF(AS$3&gt;($F$27+$C44),INDEX($D$39:$W$39,,$C44)-SUM($D44:AR44),INDEX($D$39:$W$39,,$C44)/$F$27)))</f>
        <v>-1.8995378200499578E-3</v>
      </c>
      <c r="AT44" s="7">
        <f>IF($F$27="n/a",0,IF(AT$3&lt;=$C44,0,IF(AT$3&gt;($F$27+$C44),INDEX($D$39:$W$39,,$C44)-SUM($D44:AS44),INDEX($D$39:$W$39,,$C44)/$F$27)))</f>
        <v>-1.8995378200499578E-3</v>
      </c>
      <c r="AU44" s="7">
        <f>IF($F$27="n/a",0,IF(AU$3&lt;=$C44,0,IF(AU$3&gt;($F$27+$C44),INDEX($D$39:$W$39,,$C44)-SUM($D44:AT44),INDEX($D$39:$W$39,,$C44)/$F$27)))</f>
        <v>-1.8995378200499578E-3</v>
      </c>
      <c r="AV44" s="7">
        <f>IF($F$27="n/a",0,IF(AV$3&lt;=$C44,0,IF(AV$3&gt;($F$27+$C44),INDEX($D$39:$W$39,,$C44)-SUM($D44:AU44),INDEX($D$39:$W$39,,$C44)/$F$27)))</f>
        <v>-1.8995378200499578E-3</v>
      </c>
      <c r="AW44" s="7">
        <f>IF($F$27="n/a",0,IF(AW$3&lt;=$C44,0,IF(AW$3&gt;($F$27+$C44),INDEX($D$39:$W$39,,$C44)-SUM($D44:AV44),INDEX($D$39:$W$39,,$C44)/$F$27)))</f>
        <v>-1.8995378200499578E-3</v>
      </c>
      <c r="AX44" s="7">
        <f>IF($F$27="n/a",0,IF(AX$3&lt;=$C44,0,IF(AX$3&gt;($F$27+$C44),INDEX($D$39:$W$39,,$C44)-SUM($D44:AW44),INDEX($D$39:$W$39,,$C44)/$F$27)))</f>
        <v>-1.8995378200499578E-3</v>
      </c>
      <c r="AY44" s="7">
        <f>IF($F$27="n/a",0,IF(AY$3&lt;=$C44,0,IF(AY$3&gt;($F$27+$C44),INDEX($D$39:$W$39,,$C44)-SUM($D44:AX44),INDEX($D$39:$W$39,,$C44)/$F$27)))</f>
        <v>-1.8995378200499578E-3</v>
      </c>
      <c r="AZ44" s="7">
        <f>IF($F$27="n/a",0,IF(AZ$3&lt;=$C44,0,IF(AZ$3&gt;($F$27+$C44),INDEX($D$39:$W$39,,$C44)-SUM($D44:AY44),INDEX($D$39:$W$39,,$C44)/$F$27)))</f>
        <v>-1.8995378200499578E-3</v>
      </c>
      <c r="BA44" s="7">
        <f>IF($F$27="n/a",0,IF(BA$3&lt;=$C44,0,IF(BA$3&gt;($F$27+$C44),INDEX($D$39:$W$39,,$C44)-SUM($D44:AZ44),INDEX($D$39:$W$39,,$C44)/$F$27)))</f>
        <v>-1.8995378200499578E-3</v>
      </c>
      <c r="BB44" s="7">
        <f>IF($F$27="n/a",0,IF(BB$3&lt;=$C44,0,IF(BB$3&gt;($F$27+$C44),INDEX($D$39:$W$39,,$C44)-SUM($D44:BA44),INDEX($D$39:$W$39,,$C44)/$F$27)))</f>
        <v>-1.8995378200499578E-3</v>
      </c>
      <c r="BC44" s="7">
        <f>IF($F$27="n/a",0,IF(BC$3&lt;=$C44,0,IF(BC$3&gt;($F$27+$C44),INDEX($D$39:$W$39,,$C44)-SUM($D44:BB44),INDEX($D$39:$W$39,,$C44)/$F$27)))</f>
        <v>-1.8995378200499578E-3</v>
      </c>
      <c r="BD44" s="7">
        <f>IF($F$27="n/a",0,IF(BD$3&lt;=$C44,0,IF(BD$3&gt;($F$27+$C44),INDEX($D$39:$W$39,,$C44)-SUM($D44:BC44),INDEX($D$39:$W$39,,$C44)/$F$27)))</f>
        <v>-1.8995378200499578E-3</v>
      </c>
      <c r="BE44" s="7">
        <f>IF($F$27="n/a",0,IF(BE$3&lt;=$C44,0,IF(BE$3&gt;($F$27+$C44),INDEX($D$39:$W$39,,$C44)-SUM($D44:BD44),INDEX($D$39:$W$39,,$C44)/$F$27)))</f>
        <v>-1.8995378200499578E-3</v>
      </c>
      <c r="BF44" s="7">
        <f>IF($F$27="n/a",0,IF(BF$3&lt;=$C44,0,IF(BF$3&gt;($F$27+$C44),INDEX($D$39:$W$39,,$C44)-SUM($D44:BE44),INDEX($D$39:$W$39,,$C44)/$F$27)))</f>
        <v>-1.8995378200499578E-3</v>
      </c>
      <c r="BG44" s="7">
        <f>IF($F$27="n/a",0,IF(BG$3&lt;=$C44,0,IF(BG$3&gt;($F$27+$C44),INDEX($D$39:$W$39,,$C44)-SUM($D44:BF44),INDEX($D$39:$W$39,,$C44)/$F$27)))</f>
        <v>-1.8995378200499578E-3</v>
      </c>
      <c r="BH44" s="7">
        <f>IF($F$27="n/a",0,IF(BH$3&lt;=$C44,0,IF(BH$3&gt;($F$27+$C44),INDEX($D$39:$W$39,,$C44)-SUM($D44:BG44),INDEX($D$39:$W$39,,$C44)/$F$27)))</f>
        <v>-1.8995378200499578E-3</v>
      </c>
      <c r="BI44" s="7">
        <f>IF($F$27="n/a",0,IF(BI$3&lt;=$C44,0,IF(BI$3&gt;($F$27+$C44),INDEX($D$39:$W$39,,$C44)-SUM($D44:BH44),INDEX($D$39:$W$39,,$C44)/$F$27)))</f>
        <v>-1.8995378200499578E-3</v>
      </c>
      <c r="BJ44" s="7">
        <f>IF($F$27="n/a",0,IF(BJ$3&lt;=$C44,0,IF(BJ$3&gt;($F$27+$C44),INDEX($D$39:$W$39,,$C44)-SUM($D44:BI44),INDEX($D$39:$W$39,,$C44)/$F$27)))</f>
        <v>-1.8995378200499578E-3</v>
      </c>
      <c r="BK44" s="7">
        <f>IF($F$27="n/a",0,IF(BK$3&lt;=$C44,0,IF(BK$3&gt;($F$27+$C44),INDEX($D$39:$W$39,,$C44)-SUM($D44:BJ44),INDEX($D$39:$W$39,,$C44)/$F$27)))</f>
        <v>-1.8995378200499578E-3</v>
      </c>
      <c r="BL44" s="158">
        <f>IF($F$27="n/a",0,IF(BL$3&lt;=$C44,0,IF(BL$3&gt;($F$27+$C44),INDEX($D$39:$W$39,,$C44)-SUM($D44:BK44),INDEX($D$39:$W$39,,$C44)/$F$27)))</f>
        <v>-1.8995378200499578E-3</v>
      </c>
      <c r="BM44" s="158">
        <f>IF($F$27="n/a",0,IF(BM$3&lt;=$C44,0,IF(BM$3&gt;($F$27+$C44),INDEX($D$39:$W$39,,$C44)-SUM($D44:BL44),INDEX($D$39:$W$39,,$C44)/$F$27)))</f>
        <v>-1.8995378200499578E-3</v>
      </c>
      <c r="BN44" s="158">
        <f>IF($F$27="n/a",0,IF(BN$3&lt;=$C44,0,IF(BN$3&gt;($F$27+$C44),INDEX($D$39:$W$39,,$C44)-SUM($D44:BM44),INDEX($D$39:$W$39,,$C44)/$F$27)))</f>
        <v>-1.8995378200499578E-3</v>
      </c>
      <c r="BO44" s="158">
        <f>IF($F$27="n/a",0,IF(BO$3&lt;=$C44,0,IF(BO$3&gt;($F$27+$C44),INDEX($D$39:$W$39,,$C44)-SUM($D44:BN44),INDEX($D$39:$W$39,,$C44)/$F$27)))</f>
        <v>-1.6653345369377348E-16</v>
      </c>
      <c r="BP44" s="158">
        <f>IF($F$27="n/a",0,IF(BP$3&lt;=$C44,0,IF(BP$3&gt;($F$27+$C44),INDEX($D$39:$W$39,,$C44)-SUM($D44:BO44),INDEX($D$39:$W$39,,$C44)/$F$27)))</f>
        <v>0</v>
      </c>
      <c r="BQ44" s="158">
        <f>IF($F$27="n/a",0,IF(BQ$3&lt;=$C44,0,IF(BQ$3&gt;($F$27+$C44),INDEX($D$39:$W$39,,$C44)-SUM($D44:BP44),INDEX($D$39:$W$39,,$C44)/$F$27)))</f>
        <v>0</v>
      </c>
      <c r="BR44" s="158">
        <f>IF($F$27="n/a",0,IF(BR$3&lt;=$C44,0,IF(BR$3&gt;($F$27+$C44),INDEX($D$39:$W$39,,$C44)-SUM($D44:BQ44),INDEX($D$39:$W$39,,$C44)/$F$27)))</f>
        <v>0</v>
      </c>
      <c r="BS44" s="7"/>
      <c r="BT44" s="7"/>
      <c r="BU44" s="7"/>
      <c r="BV44" s="7"/>
      <c r="BW44" s="7"/>
      <c r="BX44" s="7"/>
      <c r="BY44" s="7"/>
      <c r="BZ44" s="7"/>
      <c r="CA44" s="7"/>
      <c r="CB44" s="7"/>
      <c r="CC44" s="7"/>
    </row>
    <row r="45" spans="2:81" hidden="1" outlineLevel="1">
      <c r="B45" s="14">
        <v>2016</v>
      </c>
      <c r="C45" s="14">
        <v>4</v>
      </c>
      <c r="D45" s="25"/>
      <c r="E45" s="7">
        <f>IF($F$27="n/a",0,IF(E$3&lt;=$C45,0,IF(E$3&gt;($F$27+$C45),INDEX($D$39:$W$39,,$C45)-SUM($D45:D45),INDEX($D$39:$W$39,,$C45)/$F$27)))</f>
        <v>0</v>
      </c>
      <c r="F45" s="7">
        <f>IF($F$27="n/a",0,IF(F$3&lt;=$C45,0,IF(F$3&gt;($F$27+$C45),INDEX($D$39:$W$39,,$C45)-SUM($D45:E45),INDEX($D$39:$W$39,,$C45)/$F$27)))</f>
        <v>0</v>
      </c>
      <c r="G45" s="7">
        <f>IF($F$27="n/a",0,IF(G$3&lt;=$C45,0,IF(G$3&gt;($F$27+$C45),INDEX($D$39:$W$39,,$C45)-SUM($D45:F45),INDEX($D$39:$W$39,,$C45)/$F$27)))</f>
        <v>0</v>
      </c>
      <c r="H45" s="10">
        <f>IF($F$27="n/a",0,IF(H$3&lt;=$C45,0,IF(H$3&gt;($F$27+$C45),INDEX($D$39:$W$39,,$C45)-SUM($D45:G45),INDEX($D$39:$W$39,,$C45)/$F$27)))</f>
        <v>7.8711305579184463E-3</v>
      </c>
      <c r="I45" s="11">
        <f>IF($F$27="n/a",0,IF(I$3&lt;=$C45,0,IF(I$3&gt;($F$27+$C45),INDEX($D$39:$W$39,,$C45)-SUM($D45:H45),INDEX($D$39:$W$39,,$C45)/$F$27)))</f>
        <v>7.8711305579184463E-3</v>
      </c>
      <c r="J45" s="7">
        <f>IF($F$27="n/a",0,IF(J$3&lt;=$C45,0,IF(J$3&gt;($F$27+$C45),INDEX($D$39:$W$39,,$C45)-SUM($D45:I45),INDEX($D$39:$W$39,,$C45)/$F$27)))</f>
        <v>7.8711305579184463E-3</v>
      </c>
      <c r="K45" s="7">
        <f>IF($F$27="n/a",0,IF(K$3&lt;=$C45,0,IF(K$3&gt;($F$27+$C45),INDEX($D$39:$W$39,,$C45)-SUM($D45:J45),INDEX($D$39:$W$39,,$C45)/$F$27)))</f>
        <v>7.8711305579184463E-3</v>
      </c>
      <c r="L45" s="7">
        <f>IF($F$27="n/a",0,IF(L$3&lt;=$C45,0,IF(L$3&gt;($F$27+$C45),INDEX($D$39:$W$39,,$C45)-SUM($D45:K45),INDEX($D$39:$W$39,,$C45)/$F$27)))</f>
        <v>7.8711305579184463E-3</v>
      </c>
      <c r="M45" s="7">
        <f>IF($F$27="n/a",0,IF(M$3&lt;=$C45,0,IF(M$3&gt;($F$27+$C45),INDEX($D$39:$W$39,,$C45)-SUM($D45:L45),INDEX($D$39:$W$39,,$C45)/$F$27)))</f>
        <v>7.8711305579184463E-3</v>
      </c>
      <c r="N45" s="7">
        <f>IF($F$27="n/a",0,IF(N$3&lt;=$C45,0,IF(N$3&gt;($F$27+$C45),INDEX($D$39:$W$39,,$C45)-SUM($D45:M45),INDEX($D$39:$W$39,,$C45)/$F$27)))</f>
        <v>7.8711305579184463E-3</v>
      </c>
      <c r="O45" s="7">
        <f>IF($F$27="n/a",0,IF(O$3&lt;=$C45,0,IF(O$3&gt;($F$27+$C45),INDEX($D$39:$W$39,,$C45)-SUM($D45:N45),INDEX($D$39:$W$39,,$C45)/$F$27)))</f>
        <v>7.8711305579184463E-3</v>
      </c>
      <c r="P45" s="7">
        <f>IF($F$27="n/a",0,IF(P$3&lt;=$C45,0,IF(P$3&gt;($F$27+$C45),INDEX($D$39:$W$39,,$C45)-SUM($D45:O45),INDEX($D$39:$W$39,,$C45)/$F$27)))</f>
        <v>7.8711305579184463E-3</v>
      </c>
      <c r="Q45" s="7">
        <f>IF($F$27="n/a",0,IF(Q$3&lt;=$C45,0,IF(Q$3&gt;($F$27+$C45),INDEX($D$39:$W$39,,$C45)-SUM($D45:P45),INDEX($D$39:$W$39,,$C45)/$F$27)))</f>
        <v>7.8711305579184463E-3</v>
      </c>
      <c r="R45" s="7">
        <f>IF($F$27="n/a",0,IF(R$3&lt;=$C45,0,IF(R$3&gt;($F$27+$C45),INDEX($D$39:$W$39,,$C45)-SUM($D45:Q45),INDEX($D$39:$W$39,,$C45)/$F$27)))</f>
        <v>7.8711305579184463E-3</v>
      </c>
      <c r="S45" s="7">
        <f>IF($F$27="n/a",0,IF(S$3&lt;=$C45,0,IF(S$3&gt;($F$27+$C45),INDEX($D$39:$W$39,,$C45)-SUM($D45:R45),INDEX($D$39:$W$39,,$C45)/$F$27)))</f>
        <v>7.8711305579184463E-3</v>
      </c>
      <c r="T45" s="7">
        <f>IF($F$27="n/a",0,IF(T$3&lt;=$C45,0,IF(T$3&gt;($F$27+$C45),INDEX($D$39:$W$39,,$C45)-SUM($D45:S45),INDEX($D$39:$W$39,,$C45)/$F$27)))</f>
        <v>7.8711305579184463E-3</v>
      </c>
      <c r="U45" s="7">
        <f>IF($F$27="n/a",0,IF(U$3&lt;=$C45,0,IF(U$3&gt;($F$27+$C45),INDEX($D$39:$W$39,,$C45)-SUM($D45:T45),INDEX($D$39:$W$39,,$C45)/$F$27)))</f>
        <v>7.8711305579184463E-3</v>
      </c>
      <c r="V45" s="7">
        <f>IF($F$27="n/a",0,IF(V$3&lt;=$C45,0,IF(V$3&gt;($F$27+$C45),INDEX($D$39:$W$39,,$C45)-SUM($D45:U45),INDEX($D$39:$W$39,,$C45)/$F$27)))</f>
        <v>7.8711305579184463E-3</v>
      </c>
      <c r="W45" s="7">
        <f>IF($F$27="n/a",0,IF(W$3&lt;=$C45,0,IF(W$3&gt;($F$27+$C45),INDEX($D$39:$W$39,,$C45)-SUM($D45:V45),INDEX($D$39:$W$39,,$C45)/$F$27)))</f>
        <v>7.8711305579184463E-3</v>
      </c>
      <c r="X45" s="7">
        <f>IF($F$27="n/a",0,IF(X$3&lt;=$C45,0,IF(X$3&gt;($F$27+$C45),INDEX($D$39:$W$39,,$C45)-SUM($D45:W45),INDEX($D$39:$W$39,,$C45)/$F$27)))</f>
        <v>7.8711305579184463E-3</v>
      </c>
      <c r="Y45" s="7">
        <f>IF($F$27="n/a",0,IF(Y$3&lt;=$C45,0,IF(Y$3&gt;($F$27+$C45),INDEX($D$39:$W$39,,$C45)-SUM($D45:X45),INDEX($D$39:$W$39,,$C45)/$F$27)))</f>
        <v>7.8711305579184463E-3</v>
      </c>
      <c r="Z45" s="7">
        <f>IF($F$27="n/a",0,IF(Z$3&lt;=$C45,0,IF(Z$3&gt;($F$27+$C45),INDEX($D$39:$W$39,,$C45)-SUM($D45:Y45),INDEX($D$39:$W$39,,$C45)/$F$27)))</f>
        <v>7.8711305579184463E-3</v>
      </c>
      <c r="AA45" s="7">
        <f>IF($F$27="n/a",0,IF(AA$3&lt;=$C45,0,IF(AA$3&gt;($F$27+$C45),INDEX($D$39:$W$39,,$C45)-SUM($D45:Z45),INDEX($D$39:$W$39,,$C45)/$F$27)))</f>
        <v>7.8711305579184463E-3</v>
      </c>
      <c r="AB45" s="7">
        <f>IF($F$27="n/a",0,IF(AB$3&lt;=$C45,0,IF(AB$3&gt;($F$27+$C45),INDEX($D$39:$W$39,,$C45)-SUM($D45:AA45),INDEX($D$39:$W$39,,$C45)/$F$27)))</f>
        <v>7.8711305579184463E-3</v>
      </c>
      <c r="AC45" s="7">
        <f>IF($F$27="n/a",0,IF(AC$3&lt;=$C45,0,IF(AC$3&gt;($F$27+$C45),INDEX($D$39:$W$39,,$C45)-SUM($D45:AB45),INDEX($D$39:$W$39,,$C45)/$F$27)))</f>
        <v>7.8711305579184463E-3</v>
      </c>
      <c r="AD45" s="7">
        <f>IF($F$27="n/a",0,IF(AD$3&lt;=$C45,0,IF(AD$3&gt;($F$27+$C45),INDEX($D$39:$W$39,,$C45)-SUM($D45:AC45),INDEX($D$39:$W$39,,$C45)/$F$27)))</f>
        <v>7.8711305579184463E-3</v>
      </c>
      <c r="AE45" s="7">
        <f>IF($F$27="n/a",0,IF(AE$3&lt;=$C45,0,IF(AE$3&gt;($F$27+$C45),INDEX($D$39:$W$39,,$C45)-SUM($D45:AD45),INDEX($D$39:$W$39,,$C45)/$F$27)))</f>
        <v>7.8711305579184463E-3</v>
      </c>
      <c r="AF45" s="7">
        <f>IF($F$27="n/a",0,IF(AF$3&lt;=$C45,0,IF(AF$3&gt;($F$27+$C45),INDEX($D$39:$W$39,,$C45)-SUM($D45:AE45),INDEX($D$39:$W$39,,$C45)/$F$27)))</f>
        <v>7.8711305579184463E-3</v>
      </c>
      <c r="AG45" s="7">
        <f>IF($F$27="n/a",0,IF(AG$3&lt;=$C45,0,IF(AG$3&gt;($F$27+$C45),INDEX($D$39:$W$39,,$C45)-SUM($D45:AF45),INDEX($D$39:$W$39,,$C45)/$F$27)))</f>
        <v>7.8711305579184463E-3</v>
      </c>
      <c r="AH45" s="7">
        <f>IF($F$27="n/a",0,IF(AH$3&lt;=$C45,0,IF(AH$3&gt;($F$27+$C45),INDEX($D$39:$W$39,,$C45)-SUM($D45:AG45),INDEX($D$39:$W$39,,$C45)/$F$27)))</f>
        <v>7.8711305579184463E-3</v>
      </c>
      <c r="AI45" s="7">
        <f>IF($F$27="n/a",0,IF(AI$3&lt;=$C45,0,IF(AI$3&gt;($F$27+$C45),INDEX($D$39:$W$39,,$C45)-SUM($D45:AH45),INDEX($D$39:$W$39,,$C45)/$F$27)))</f>
        <v>7.8711305579184463E-3</v>
      </c>
      <c r="AJ45" s="7">
        <f>IF($F$27="n/a",0,IF(AJ$3&lt;=$C45,0,IF(AJ$3&gt;($F$27+$C45),INDEX($D$39:$W$39,,$C45)-SUM($D45:AI45),INDEX($D$39:$W$39,,$C45)/$F$27)))</f>
        <v>7.8711305579184463E-3</v>
      </c>
      <c r="AK45" s="7">
        <f>IF($F$27="n/a",0,IF(AK$3&lt;=$C45,0,IF(AK$3&gt;($F$27+$C45),INDEX($D$39:$W$39,,$C45)-SUM($D45:AJ45),INDEX($D$39:$W$39,,$C45)/$F$27)))</f>
        <v>7.8711305579184463E-3</v>
      </c>
      <c r="AL45" s="7">
        <f>IF($F$27="n/a",0,IF(AL$3&lt;=$C45,0,IF(AL$3&gt;($F$27+$C45),INDEX($D$39:$W$39,,$C45)-SUM($D45:AK45),INDEX($D$39:$W$39,,$C45)/$F$27)))</f>
        <v>7.8711305579184463E-3</v>
      </c>
      <c r="AM45" s="7">
        <f>IF($F$27="n/a",0,IF(AM$3&lt;=$C45,0,IF(AM$3&gt;($F$27+$C45),INDEX($D$39:$W$39,,$C45)-SUM($D45:AL45),INDEX($D$39:$W$39,,$C45)/$F$27)))</f>
        <v>7.8711305579184463E-3</v>
      </c>
      <c r="AN45" s="7">
        <f>IF($F$27="n/a",0,IF(AN$3&lt;=$C45,0,IF(AN$3&gt;($F$27+$C45),INDEX($D$39:$W$39,,$C45)-SUM($D45:AM45),INDEX($D$39:$W$39,,$C45)/$F$27)))</f>
        <v>7.8711305579184463E-3</v>
      </c>
      <c r="AO45" s="7">
        <f>IF($F$27="n/a",0,IF(AO$3&lt;=$C45,0,IF(AO$3&gt;($F$27+$C45),INDEX($D$39:$W$39,,$C45)-SUM($D45:AN45),INDEX($D$39:$W$39,,$C45)/$F$27)))</f>
        <v>7.8711305579184463E-3</v>
      </c>
      <c r="AP45" s="7">
        <f>IF($F$27="n/a",0,IF(AP$3&lt;=$C45,0,IF(AP$3&gt;($F$27+$C45),INDEX($D$39:$W$39,,$C45)-SUM($D45:AO45),INDEX($D$39:$W$39,,$C45)/$F$27)))</f>
        <v>7.8711305579184463E-3</v>
      </c>
      <c r="AQ45" s="7">
        <f>IF($F$27="n/a",0,IF(AQ$3&lt;=$C45,0,IF(AQ$3&gt;($F$27+$C45),INDEX($D$39:$W$39,,$C45)-SUM($D45:AP45),INDEX($D$39:$W$39,,$C45)/$F$27)))</f>
        <v>7.8711305579184463E-3</v>
      </c>
      <c r="AR45" s="7">
        <f>IF($F$27="n/a",0,IF(AR$3&lt;=$C45,0,IF(AR$3&gt;($F$27+$C45),INDEX($D$39:$W$39,,$C45)-SUM($D45:AQ45),INDEX($D$39:$W$39,,$C45)/$F$27)))</f>
        <v>7.8711305579184463E-3</v>
      </c>
      <c r="AS45" s="7">
        <f>IF($F$27="n/a",0,IF(AS$3&lt;=$C45,0,IF(AS$3&gt;($F$27+$C45),INDEX($D$39:$W$39,,$C45)-SUM($D45:AR45),INDEX($D$39:$W$39,,$C45)/$F$27)))</f>
        <v>7.8711305579184463E-3</v>
      </c>
      <c r="AT45" s="7">
        <f>IF($F$27="n/a",0,IF(AT$3&lt;=$C45,0,IF(AT$3&gt;($F$27+$C45),INDEX($D$39:$W$39,,$C45)-SUM($D45:AS45),INDEX($D$39:$W$39,,$C45)/$F$27)))</f>
        <v>7.8711305579184463E-3</v>
      </c>
      <c r="AU45" s="7">
        <f>IF($F$27="n/a",0,IF(AU$3&lt;=$C45,0,IF(AU$3&gt;($F$27+$C45),INDEX($D$39:$W$39,,$C45)-SUM($D45:AT45),INDEX($D$39:$W$39,,$C45)/$F$27)))</f>
        <v>7.8711305579184463E-3</v>
      </c>
      <c r="AV45" s="7">
        <f>IF($F$27="n/a",0,IF(AV$3&lt;=$C45,0,IF(AV$3&gt;($F$27+$C45),INDEX($D$39:$W$39,,$C45)-SUM($D45:AU45),INDEX($D$39:$W$39,,$C45)/$F$27)))</f>
        <v>7.8711305579184463E-3</v>
      </c>
      <c r="AW45" s="7">
        <f>IF($F$27="n/a",0,IF(AW$3&lt;=$C45,0,IF(AW$3&gt;($F$27+$C45),INDEX($D$39:$W$39,,$C45)-SUM($D45:AV45),INDEX($D$39:$W$39,,$C45)/$F$27)))</f>
        <v>7.8711305579184463E-3</v>
      </c>
      <c r="AX45" s="7">
        <f>IF($F$27="n/a",0,IF(AX$3&lt;=$C45,0,IF(AX$3&gt;($F$27+$C45),INDEX($D$39:$W$39,,$C45)-SUM($D45:AW45),INDEX($D$39:$W$39,,$C45)/$F$27)))</f>
        <v>7.8711305579184463E-3</v>
      </c>
      <c r="AY45" s="7">
        <f>IF($F$27="n/a",0,IF(AY$3&lt;=$C45,0,IF(AY$3&gt;($F$27+$C45),INDEX($D$39:$W$39,,$C45)-SUM($D45:AX45),INDEX($D$39:$W$39,,$C45)/$F$27)))</f>
        <v>7.8711305579184463E-3</v>
      </c>
      <c r="AZ45" s="7">
        <f>IF($F$27="n/a",0,IF(AZ$3&lt;=$C45,0,IF(AZ$3&gt;($F$27+$C45),INDEX($D$39:$W$39,,$C45)-SUM($D45:AY45),INDEX($D$39:$W$39,,$C45)/$F$27)))</f>
        <v>7.8711305579184463E-3</v>
      </c>
      <c r="BA45" s="7">
        <f>IF($F$27="n/a",0,IF(BA$3&lt;=$C45,0,IF(BA$3&gt;($F$27+$C45),INDEX($D$39:$W$39,,$C45)-SUM($D45:AZ45),INDEX($D$39:$W$39,,$C45)/$F$27)))</f>
        <v>7.8711305579184463E-3</v>
      </c>
      <c r="BB45" s="7">
        <f>IF($F$27="n/a",0,IF(BB$3&lt;=$C45,0,IF(BB$3&gt;($F$27+$C45),INDEX($D$39:$W$39,,$C45)-SUM($D45:BA45),INDEX($D$39:$W$39,,$C45)/$F$27)))</f>
        <v>7.8711305579184463E-3</v>
      </c>
      <c r="BC45" s="7">
        <f>IF($F$27="n/a",0,IF(BC$3&lt;=$C45,0,IF(BC$3&gt;($F$27+$C45),INDEX($D$39:$W$39,,$C45)-SUM($D45:BB45),INDEX($D$39:$W$39,,$C45)/$F$27)))</f>
        <v>7.8711305579184463E-3</v>
      </c>
      <c r="BD45" s="7">
        <f>IF($F$27="n/a",0,IF(BD$3&lt;=$C45,0,IF(BD$3&gt;($F$27+$C45),INDEX($D$39:$W$39,,$C45)-SUM($D45:BC45),INDEX($D$39:$W$39,,$C45)/$F$27)))</f>
        <v>7.8711305579184463E-3</v>
      </c>
      <c r="BE45" s="7">
        <f>IF($F$27="n/a",0,IF(BE$3&lt;=$C45,0,IF(BE$3&gt;($F$27+$C45),INDEX($D$39:$W$39,,$C45)-SUM($D45:BD45),INDEX($D$39:$W$39,,$C45)/$F$27)))</f>
        <v>7.8711305579184463E-3</v>
      </c>
      <c r="BF45" s="7">
        <f>IF($F$27="n/a",0,IF(BF$3&lt;=$C45,0,IF(BF$3&gt;($F$27+$C45),INDEX($D$39:$W$39,,$C45)-SUM($D45:BE45),INDEX($D$39:$W$39,,$C45)/$F$27)))</f>
        <v>7.8711305579184463E-3</v>
      </c>
      <c r="BG45" s="7">
        <f>IF($F$27="n/a",0,IF(BG$3&lt;=$C45,0,IF(BG$3&gt;($F$27+$C45),INDEX($D$39:$W$39,,$C45)-SUM($D45:BF45),INDEX($D$39:$W$39,,$C45)/$F$27)))</f>
        <v>7.8711305579184463E-3</v>
      </c>
      <c r="BH45" s="7">
        <f>IF($F$27="n/a",0,IF(BH$3&lt;=$C45,0,IF(BH$3&gt;($F$27+$C45),INDEX($D$39:$W$39,,$C45)-SUM($D45:BG45),INDEX($D$39:$W$39,,$C45)/$F$27)))</f>
        <v>7.8711305579184463E-3</v>
      </c>
      <c r="BI45" s="7">
        <f>IF($F$27="n/a",0,IF(BI$3&lt;=$C45,0,IF(BI$3&gt;($F$27+$C45),INDEX($D$39:$W$39,,$C45)-SUM($D45:BH45),INDEX($D$39:$W$39,,$C45)/$F$27)))</f>
        <v>7.8711305579184463E-3</v>
      </c>
      <c r="BJ45" s="7">
        <f>IF($F$27="n/a",0,IF(BJ$3&lt;=$C45,0,IF(BJ$3&gt;($F$27+$C45),INDEX($D$39:$W$39,,$C45)-SUM($D45:BI45),INDEX($D$39:$W$39,,$C45)/$F$27)))</f>
        <v>7.8711305579184463E-3</v>
      </c>
      <c r="BK45" s="7">
        <f>IF($F$27="n/a",0,IF(BK$3&lt;=$C45,0,IF(BK$3&gt;($F$27+$C45),INDEX($D$39:$W$39,,$C45)-SUM($D45:BJ45),INDEX($D$39:$W$39,,$C45)/$F$27)))</f>
        <v>7.8711305579184463E-3</v>
      </c>
      <c r="BL45" s="158">
        <f>IF($F$27="n/a",0,IF(BL$3&lt;=$C45,0,IF(BL$3&gt;($F$27+$C45),INDEX($D$39:$W$39,,$C45)-SUM($D45:BK45),INDEX($D$39:$W$39,,$C45)/$F$27)))</f>
        <v>7.8711305579184463E-3</v>
      </c>
      <c r="BM45" s="158">
        <f>IF($F$27="n/a",0,IF(BM$3&lt;=$C45,0,IF(BM$3&gt;($F$27+$C45),INDEX($D$39:$W$39,,$C45)-SUM($D45:BL45),INDEX($D$39:$W$39,,$C45)/$F$27)))</f>
        <v>7.8711305579184463E-3</v>
      </c>
      <c r="BN45" s="158">
        <f>IF($F$27="n/a",0,IF(BN$3&lt;=$C45,0,IF(BN$3&gt;($F$27+$C45),INDEX($D$39:$W$39,,$C45)-SUM($D45:BM45),INDEX($D$39:$W$39,,$C45)/$F$27)))</f>
        <v>7.8711305579184463E-3</v>
      </c>
      <c r="BO45" s="158">
        <f>IF($F$27="n/a",0,IF(BO$3&lt;=$C45,0,IF(BO$3&gt;($F$27+$C45),INDEX($D$39:$W$39,,$C45)-SUM($D45:BN45),INDEX($D$39:$W$39,,$C45)/$F$27)))</f>
        <v>7.8711305579184463E-3</v>
      </c>
      <c r="BP45" s="158">
        <f>IF($F$27="n/a",0,IF(BP$3&lt;=$C45,0,IF(BP$3&gt;($F$27+$C45),INDEX($D$39:$W$39,,$C45)-SUM($D45:BO45),INDEX($D$39:$W$39,,$C45)/$F$27)))</f>
        <v>3.8857805861880479E-16</v>
      </c>
      <c r="BQ45" s="158">
        <f>IF($F$27="n/a",0,IF(BQ$3&lt;=$C45,0,IF(BQ$3&gt;($F$27+$C45),INDEX($D$39:$W$39,,$C45)-SUM($D45:BP45),INDEX($D$39:$W$39,,$C45)/$F$27)))</f>
        <v>0</v>
      </c>
      <c r="BR45" s="158">
        <f>IF($F$27="n/a",0,IF(BR$3&lt;=$C45,0,IF(BR$3&gt;($F$27+$C45),INDEX($D$39:$W$39,,$C45)-SUM($D45:BQ45),INDEX($D$39:$W$39,,$C45)/$F$27)))</f>
        <v>0</v>
      </c>
      <c r="BS45" s="7"/>
      <c r="BT45" s="7"/>
      <c r="BU45" s="7"/>
      <c r="BV45" s="7"/>
      <c r="BW45" s="7"/>
      <c r="BX45" s="7"/>
      <c r="BY45" s="7"/>
      <c r="BZ45" s="7"/>
      <c r="CA45" s="7"/>
      <c r="CB45" s="7"/>
      <c r="CC45" s="7"/>
    </row>
    <row r="46" spans="2:81" hidden="1" outlineLevel="1">
      <c r="B46" s="14">
        <v>2017</v>
      </c>
      <c r="C46" s="14">
        <v>5</v>
      </c>
      <c r="D46" s="25"/>
      <c r="E46" s="7">
        <f>IF($F$27="n/a",0,IF(E$3&lt;=$C46,0,IF(E$3&gt;($F$27+$C46),INDEX($D$39:$W$39,,$C46)-SUM($D46:D46),INDEX($D$39:$W$39,,$C46)/$F$27)))</f>
        <v>0</v>
      </c>
      <c r="F46" s="7">
        <f>IF($F$27="n/a",0,IF(F$3&lt;=$C46,0,IF(F$3&gt;($F$27+$C46),INDEX($D$39:$W$39,,$C46)-SUM($D46:E46),INDEX($D$39:$W$39,,$C46)/$F$27)))</f>
        <v>0</v>
      </c>
      <c r="G46" s="7">
        <f>IF($F$27="n/a",0,IF(G$3&lt;=$C46,0,IF(G$3&gt;($F$27+$C46),INDEX($D$39:$W$39,,$C46)-SUM($D46:F46),INDEX($D$39:$W$39,,$C46)/$F$27)))</f>
        <v>0</v>
      </c>
      <c r="H46" s="10">
        <f>IF($F$27="n/a",0,IF(H$3&lt;=$C46,0,IF(H$3&gt;($F$27+$C46),INDEX($D$39:$W$39,,$C46)-SUM($D46:G46),INDEX($D$39:$W$39,,$C46)/$F$27)))</f>
        <v>0</v>
      </c>
      <c r="I46" s="11">
        <f>IF($F$27="n/a",0,IF(I$3&lt;=$C46,0,IF(I$3&gt;($F$27+$C46),INDEX($D$39:$W$39,,$C46)-SUM($D46:H46),INDEX($D$39:$W$39,,$C46)/$F$27)))</f>
        <v>2.553475690010458E-2</v>
      </c>
      <c r="J46" s="7">
        <f>IF($F$27="n/a",0,IF(J$3&lt;=$C46,0,IF(J$3&gt;($F$27+$C46),INDEX($D$39:$W$39,,$C46)-SUM($D46:I46),INDEX($D$39:$W$39,,$C46)/$F$27)))</f>
        <v>2.553475690010458E-2</v>
      </c>
      <c r="K46" s="7">
        <f>IF($F$27="n/a",0,IF(K$3&lt;=$C46,0,IF(K$3&gt;($F$27+$C46),INDEX($D$39:$W$39,,$C46)-SUM($D46:J46),INDEX($D$39:$W$39,,$C46)/$F$27)))</f>
        <v>2.553475690010458E-2</v>
      </c>
      <c r="L46" s="7">
        <f>IF($F$27="n/a",0,IF(L$3&lt;=$C46,0,IF(L$3&gt;($F$27+$C46),INDEX($D$39:$W$39,,$C46)-SUM($D46:K46),INDEX($D$39:$W$39,,$C46)/$F$27)))</f>
        <v>2.553475690010458E-2</v>
      </c>
      <c r="M46" s="7">
        <f>IF($F$27="n/a",0,IF(M$3&lt;=$C46,0,IF(M$3&gt;($F$27+$C46),INDEX($D$39:$W$39,,$C46)-SUM($D46:L46),INDEX($D$39:$W$39,,$C46)/$F$27)))</f>
        <v>2.553475690010458E-2</v>
      </c>
      <c r="N46" s="7">
        <f>IF($F$27="n/a",0,IF(N$3&lt;=$C46,0,IF(N$3&gt;($F$27+$C46),INDEX($D$39:$W$39,,$C46)-SUM($D46:M46),INDEX($D$39:$W$39,,$C46)/$F$27)))</f>
        <v>2.553475690010458E-2</v>
      </c>
      <c r="O46" s="7">
        <f>IF($F$27="n/a",0,IF(O$3&lt;=$C46,0,IF(O$3&gt;($F$27+$C46),INDEX($D$39:$W$39,,$C46)-SUM($D46:N46),INDEX($D$39:$W$39,,$C46)/$F$27)))</f>
        <v>2.553475690010458E-2</v>
      </c>
      <c r="P46" s="7">
        <f>IF($F$27="n/a",0,IF(P$3&lt;=$C46,0,IF(P$3&gt;($F$27+$C46),INDEX($D$39:$W$39,,$C46)-SUM($D46:O46),INDEX($D$39:$W$39,,$C46)/$F$27)))</f>
        <v>2.553475690010458E-2</v>
      </c>
      <c r="Q46" s="7">
        <f>IF($F$27="n/a",0,IF(Q$3&lt;=$C46,0,IF(Q$3&gt;($F$27+$C46),INDEX($D$39:$W$39,,$C46)-SUM($D46:P46),INDEX($D$39:$W$39,,$C46)/$F$27)))</f>
        <v>2.553475690010458E-2</v>
      </c>
      <c r="R46" s="7">
        <f>IF($F$27="n/a",0,IF(R$3&lt;=$C46,0,IF(R$3&gt;($F$27+$C46),INDEX($D$39:$W$39,,$C46)-SUM($D46:Q46),INDEX($D$39:$W$39,,$C46)/$F$27)))</f>
        <v>2.553475690010458E-2</v>
      </c>
      <c r="S46" s="7">
        <f>IF($F$27="n/a",0,IF(S$3&lt;=$C46,0,IF(S$3&gt;($F$27+$C46),INDEX($D$39:$W$39,,$C46)-SUM($D46:R46),INDEX($D$39:$W$39,,$C46)/$F$27)))</f>
        <v>2.553475690010458E-2</v>
      </c>
      <c r="T46" s="7">
        <f>IF($F$27="n/a",0,IF(T$3&lt;=$C46,0,IF(T$3&gt;($F$27+$C46),INDEX($D$39:$W$39,,$C46)-SUM($D46:S46),INDEX($D$39:$W$39,,$C46)/$F$27)))</f>
        <v>2.553475690010458E-2</v>
      </c>
      <c r="U46" s="7">
        <f>IF($F$27="n/a",0,IF(U$3&lt;=$C46,0,IF(U$3&gt;($F$27+$C46),INDEX($D$39:$W$39,,$C46)-SUM($D46:T46),INDEX($D$39:$W$39,,$C46)/$F$27)))</f>
        <v>2.553475690010458E-2</v>
      </c>
      <c r="V46" s="7">
        <f>IF($F$27="n/a",0,IF(V$3&lt;=$C46,0,IF(V$3&gt;($F$27+$C46),INDEX($D$39:$W$39,,$C46)-SUM($D46:U46),INDEX($D$39:$W$39,,$C46)/$F$27)))</f>
        <v>2.553475690010458E-2</v>
      </c>
      <c r="W46" s="7">
        <f>IF($F$27="n/a",0,IF(W$3&lt;=$C46,0,IF(W$3&gt;($F$27+$C46),INDEX($D$39:$W$39,,$C46)-SUM($D46:V46),INDEX($D$39:$W$39,,$C46)/$F$27)))</f>
        <v>2.553475690010458E-2</v>
      </c>
      <c r="X46" s="7">
        <f>IF($F$27="n/a",0,IF(X$3&lt;=$C46,0,IF(X$3&gt;($F$27+$C46),INDEX($D$39:$W$39,,$C46)-SUM($D46:W46),INDEX($D$39:$W$39,,$C46)/$F$27)))</f>
        <v>2.553475690010458E-2</v>
      </c>
      <c r="Y46" s="7">
        <f>IF($F$27="n/a",0,IF(Y$3&lt;=$C46,0,IF(Y$3&gt;($F$27+$C46),INDEX($D$39:$W$39,,$C46)-SUM($D46:X46),INDEX($D$39:$W$39,,$C46)/$F$27)))</f>
        <v>2.553475690010458E-2</v>
      </c>
      <c r="Z46" s="7">
        <f>IF($F$27="n/a",0,IF(Z$3&lt;=$C46,0,IF(Z$3&gt;($F$27+$C46),INDEX($D$39:$W$39,,$C46)-SUM($D46:Y46),INDEX($D$39:$W$39,,$C46)/$F$27)))</f>
        <v>2.553475690010458E-2</v>
      </c>
      <c r="AA46" s="7">
        <f>IF($F$27="n/a",0,IF(AA$3&lt;=$C46,0,IF(AA$3&gt;($F$27+$C46),INDEX($D$39:$W$39,,$C46)-SUM($D46:Z46),INDEX($D$39:$W$39,,$C46)/$F$27)))</f>
        <v>2.553475690010458E-2</v>
      </c>
      <c r="AB46" s="7">
        <f>IF($F$27="n/a",0,IF(AB$3&lt;=$C46,0,IF(AB$3&gt;($F$27+$C46),INDEX($D$39:$W$39,,$C46)-SUM($D46:AA46),INDEX($D$39:$W$39,,$C46)/$F$27)))</f>
        <v>2.553475690010458E-2</v>
      </c>
      <c r="AC46" s="7">
        <f>IF($F$27="n/a",0,IF(AC$3&lt;=$C46,0,IF(AC$3&gt;($F$27+$C46),INDEX($D$39:$W$39,,$C46)-SUM($D46:AB46),INDEX($D$39:$W$39,,$C46)/$F$27)))</f>
        <v>2.553475690010458E-2</v>
      </c>
      <c r="AD46" s="7">
        <f>IF($F$27="n/a",0,IF(AD$3&lt;=$C46,0,IF(AD$3&gt;($F$27+$C46),INDEX($D$39:$W$39,,$C46)-SUM($D46:AC46),INDEX($D$39:$W$39,,$C46)/$F$27)))</f>
        <v>2.553475690010458E-2</v>
      </c>
      <c r="AE46" s="7">
        <f>IF($F$27="n/a",0,IF(AE$3&lt;=$C46,0,IF(AE$3&gt;($F$27+$C46),INDEX($D$39:$W$39,,$C46)-SUM($D46:AD46),INDEX($D$39:$W$39,,$C46)/$F$27)))</f>
        <v>2.553475690010458E-2</v>
      </c>
      <c r="AF46" s="7">
        <f>IF($F$27="n/a",0,IF(AF$3&lt;=$C46,0,IF(AF$3&gt;($F$27+$C46),INDEX($D$39:$W$39,,$C46)-SUM($D46:AE46),INDEX($D$39:$W$39,,$C46)/$F$27)))</f>
        <v>2.553475690010458E-2</v>
      </c>
      <c r="AG46" s="7">
        <f>IF($F$27="n/a",0,IF(AG$3&lt;=$C46,0,IF(AG$3&gt;($F$27+$C46),INDEX($D$39:$W$39,,$C46)-SUM($D46:AF46),INDEX($D$39:$W$39,,$C46)/$F$27)))</f>
        <v>2.553475690010458E-2</v>
      </c>
      <c r="AH46" s="7">
        <f>IF($F$27="n/a",0,IF(AH$3&lt;=$C46,0,IF(AH$3&gt;($F$27+$C46),INDEX($D$39:$W$39,,$C46)-SUM($D46:AG46),INDEX($D$39:$W$39,,$C46)/$F$27)))</f>
        <v>2.553475690010458E-2</v>
      </c>
      <c r="AI46" s="7">
        <f>IF($F$27="n/a",0,IF(AI$3&lt;=$C46,0,IF(AI$3&gt;($F$27+$C46),INDEX($D$39:$W$39,,$C46)-SUM($D46:AH46),INDEX($D$39:$W$39,,$C46)/$F$27)))</f>
        <v>2.553475690010458E-2</v>
      </c>
      <c r="AJ46" s="7">
        <f>IF($F$27="n/a",0,IF(AJ$3&lt;=$C46,0,IF(AJ$3&gt;($F$27+$C46),INDEX($D$39:$W$39,,$C46)-SUM($D46:AI46),INDEX($D$39:$W$39,,$C46)/$F$27)))</f>
        <v>2.553475690010458E-2</v>
      </c>
      <c r="AK46" s="7">
        <f>IF($F$27="n/a",0,IF(AK$3&lt;=$C46,0,IF(AK$3&gt;($F$27+$C46),INDEX($D$39:$W$39,,$C46)-SUM($D46:AJ46),INDEX($D$39:$W$39,,$C46)/$F$27)))</f>
        <v>2.553475690010458E-2</v>
      </c>
      <c r="AL46" s="7">
        <f>IF($F$27="n/a",0,IF(AL$3&lt;=$C46,0,IF(AL$3&gt;($F$27+$C46),INDEX($D$39:$W$39,,$C46)-SUM($D46:AK46),INDEX($D$39:$W$39,,$C46)/$F$27)))</f>
        <v>2.553475690010458E-2</v>
      </c>
      <c r="AM46" s="7">
        <f>IF($F$27="n/a",0,IF(AM$3&lt;=$C46,0,IF(AM$3&gt;($F$27+$C46),INDEX($D$39:$W$39,,$C46)-SUM($D46:AL46),INDEX($D$39:$W$39,,$C46)/$F$27)))</f>
        <v>2.553475690010458E-2</v>
      </c>
      <c r="AN46" s="7">
        <f>IF($F$27="n/a",0,IF(AN$3&lt;=$C46,0,IF(AN$3&gt;($F$27+$C46),INDEX($D$39:$W$39,,$C46)-SUM($D46:AM46),INDEX($D$39:$W$39,,$C46)/$F$27)))</f>
        <v>2.553475690010458E-2</v>
      </c>
      <c r="AO46" s="7">
        <f>IF($F$27="n/a",0,IF(AO$3&lt;=$C46,0,IF(AO$3&gt;($F$27+$C46),INDEX($D$39:$W$39,,$C46)-SUM($D46:AN46),INDEX($D$39:$W$39,,$C46)/$F$27)))</f>
        <v>2.553475690010458E-2</v>
      </c>
      <c r="AP46" s="7">
        <f>IF($F$27="n/a",0,IF(AP$3&lt;=$C46,0,IF(AP$3&gt;($F$27+$C46),INDEX($D$39:$W$39,,$C46)-SUM($D46:AO46),INDEX($D$39:$W$39,,$C46)/$F$27)))</f>
        <v>2.553475690010458E-2</v>
      </c>
      <c r="AQ46" s="7">
        <f>IF($F$27="n/a",0,IF(AQ$3&lt;=$C46,0,IF(AQ$3&gt;($F$27+$C46),INDEX($D$39:$W$39,,$C46)-SUM($D46:AP46),INDEX($D$39:$W$39,,$C46)/$F$27)))</f>
        <v>2.553475690010458E-2</v>
      </c>
      <c r="AR46" s="7">
        <f>IF($F$27="n/a",0,IF(AR$3&lt;=$C46,0,IF(AR$3&gt;($F$27+$C46),INDEX($D$39:$W$39,,$C46)-SUM($D46:AQ46),INDEX($D$39:$W$39,,$C46)/$F$27)))</f>
        <v>2.553475690010458E-2</v>
      </c>
      <c r="AS46" s="7">
        <f>IF($F$27="n/a",0,IF(AS$3&lt;=$C46,0,IF(AS$3&gt;($F$27+$C46),INDEX($D$39:$W$39,,$C46)-SUM($D46:AR46),INDEX($D$39:$W$39,,$C46)/$F$27)))</f>
        <v>2.553475690010458E-2</v>
      </c>
      <c r="AT46" s="7">
        <f>IF($F$27="n/a",0,IF(AT$3&lt;=$C46,0,IF(AT$3&gt;($F$27+$C46),INDEX($D$39:$W$39,,$C46)-SUM($D46:AS46),INDEX($D$39:$W$39,,$C46)/$F$27)))</f>
        <v>2.553475690010458E-2</v>
      </c>
      <c r="AU46" s="7">
        <f>IF($F$27="n/a",0,IF(AU$3&lt;=$C46,0,IF(AU$3&gt;($F$27+$C46),INDEX($D$39:$W$39,,$C46)-SUM($D46:AT46),INDEX($D$39:$W$39,,$C46)/$F$27)))</f>
        <v>2.553475690010458E-2</v>
      </c>
      <c r="AV46" s="7">
        <f>IF($F$27="n/a",0,IF(AV$3&lt;=$C46,0,IF(AV$3&gt;($F$27+$C46),INDEX($D$39:$W$39,,$C46)-SUM($D46:AU46),INDEX($D$39:$W$39,,$C46)/$F$27)))</f>
        <v>2.553475690010458E-2</v>
      </c>
      <c r="AW46" s="7">
        <f>IF($F$27="n/a",0,IF(AW$3&lt;=$C46,0,IF(AW$3&gt;($F$27+$C46),INDEX($D$39:$W$39,,$C46)-SUM($D46:AV46),INDEX($D$39:$W$39,,$C46)/$F$27)))</f>
        <v>2.553475690010458E-2</v>
      </c>
      <c r="AX46" s="7">
        <f>IF($F$27="n/a",0,IF(AX$3&lt;=$C46,0,IF(AX$3&gt;($F$27+$C46),INDEX($D$39:$W$39,,$C46)-SUM($D46:AW46),INDEX($D$39:$W$39,,$C46)/$F$27)))</f>
        <v>2.553475690010458E-2</v>
      </c>
      <c r="AY46" s="7">
        <f>IF($F$27="n/a",0,IF(AY$3&lt;=$C46,0,IF(AY$3&gt;($F$27+$C46),INDEX($D$39:$W$39,,$C46)-SUM($D46:AX46),INDEX($D$39:$W$39,,$C46)/$F$27)))</f>
        <v>2.553475690010458E-2</v>
      </c>
      <c r="AZ46" s="7">
        <f>IF($F$27="n/a",0,IF(AZ$3&lt;=$C46,0,IF(AZ$3&gt;($F$27+$C46),INDEX($D$39:$W$39,,$C46)-SUM($D46:AY46),INDEX($D$39:$W$39,,$C46)/$F$27)))</f>
        <v>2.553475690010458E-2</v>
      </c>
      <c r="BA46" s="7">
        <f>IF($F$27="n/a",0,IF(BA$3&lt;=$C46,0,IF(BA$3&gt;($F$27+$C46),INDEX($D$39:$W$39,,$C46)-SUM($D46:AZ46),INDEX($D$39:$W$39,,$C46)/$F$27)))</f>
        <v>2.553475690010458E-2</v>
      </c>
      <c r="BB46" s="7">
        <f>IF($F$27="n/a",0,IF(BB$3&lt;=$C46,0,IF(BB$3&gt;($F$27+$C46),INDEX($D$39:$W$39,,$C46)-SUM($D46:BA46),INDEX($D$39:$W$39,,$C46)/$F$27)))</f>
        <v>2.553475690010458E-2</v>
      </c>
      <c r="BC46" s="7">
        <f>IF($F$27="n/a",0,IF(BC$3&lt;=$C46,0,IF(BC$3&gt;($F$27+$C46),INDEX($D$39:$W$39,,$C46)-SUM($D46:BB46),INDEX($D$39:$W$39,,$C46)/$F$27)))</f>
        <v>2.553475690010458E-2</v>
      </c>
      <c r="BD46" s="7">
        <f>IF($F$27="n/a",0,IF(BD$3&lt;=$C46,0,IF(BD$3&gt;($F$27+$C46),INDEX($D$39:$W$39,,$C46)-SUM($D46:BC46),INDEX($D$39:$W$39,,$C46)/$F$27)))</f>
        <v>2.553475690010458E-2</v>
      </c>
      <c r="BE46" s="7">
        <f>IF($F$27="n/a",0,IF(BE$3&lt;=$C46,0,IF(BE$3&gt;($F$27+$C46),INDEX($D$39:$W$39,,$C46)-SUM($D46:BD46),INDEX($D$39:$W$39,,$C46)/$F$27)))</f>
        <v>2.553475690010458E-2</v>
      </c>
      <c r="BF46" s="7">
        <f>IF($F$27="n/a",0,IF(BF$3&lt;=$C46,0,IF(BF$3&gt;($F$27+$C46),INDEX($D$39:$W$39,,$C46)-SUM($D46:BE46),INDEX($D$39:$W$39,,$C46)/$F$27)))</f>
        <v>2.553475690010458E-2</v>
      </c>
      <c r="BG46" s="7">
        <f>IF($F$27="n/a",0,IF(BG$3&lt;=$C46,0,IF(BG$3&gt;($F$27+$C46),INDEX($D$39:$W$39,,$C46)-SUM($D46:BF46),INDEX($D$39:$W$39,,$C46)/$F$27)))</f>
        <v>2.553475690010458E-2</v>
      </c>
      <c r="BH46" s="7">
        <f>IF($F$27="n/a",0,IF(BH$3&lt;=$C46,0,IF(BH$3&gt;($F$27+$C46),INDEX($D$39:$W$39,,$C46)-SUM($D46:BG46),INDEX($D$39:$W$39,,$C46)/$F$27)))</f>
        <v>2.553475690010458E-2</v>
      </c>
      <c r="BI46" s="7">
        <f>IF($F$27="n/a",0,IF(BI$3&lt;=$C46,0,IF(BI$3&gt;($F$27+$C46),INDEX($D$39:$W$39,,$C46)-SUM($D46:BH46),INDEX($D$39:$W$39,,$C46)/$F$27)))</f>
        <v>2.553475690010458E-2</v>
      </c>
      <c r="BJ46" s="7">
        <f>IF($F$27="n/a",0,IF(BJ$3&lt;=$C46,0,IF(BJ$3&gt;($F$27+$C46),INDEX($D$39:$W$39,,$C46)-SUM($D46:BI46),INDEX($D$39:$W$39,,$C46)/$F$27)))</f>
        <v>2.553475690010458E-2</v>
      </c>
      <c r="BK46" s="7">
        <f>IF($F$27="n/a",0,IF(BK$3&lt;=$C46,0,IF(BK$3&gt;($F$27+$C46),INDEX($D$39:$W$39,,$C46)-SUM($D46:BJ46),INDEX($D$39:$W$39,,$C46)/$F$27)))</f>
        <v>2.553475690010458E-2</v>
      </c>
      <c r="BL46" s="158">
        <f>IF($F$27="n/a",0,IF(BL$3&lt;=$C46,0,IF(BL$3&gt;($F$27+$C46),INDEX($D$39:$W$39,,$C46)-SUM($D46:BK46),INDEX($D$39:$W$39,,$C46)/$F$27)))</f>
        <v>2.553475690010458E-2</v>
      </c>
      <c r="BM46" s="158">
        <f>IF($F$27="n/a",0,IF(BM$3&lt;=$C46,0,IF(BM$3&gt;($F$27+$C46),INDEX($D$39:$W$39,,$C46)-SUM($D46:BL46),INDEX($D$39:$W$39,,$C46)/$F$27)))</f>
        <v>2.553475690010458E-2</v>
      </c>
      <c r="BN46" s="158">
        <f>IF($F$27="n/a",0,IF(BN$3&lt;=$C46,0,IF(BN$3&gt;($F$27+$C46),INDEX($D$39:$W$39,,$C46)-SUM($D46:BM46),INDEX($D$39:$W$39,,$C46)/$F$27)))</f>
        <v>2.553475690010458E-2</v>
      </c>
      <c r="BO46" s="158">
        <f>IF($F$27="n/a",0,IF(BO$3&lt;=$C46,0,IF(BO$3&gt;($F$27+$C46),INDEX($D$39:$W$39,,$C46)-SUM($D46:BN46),INDEX($D$39:$W$39,,$C46)/$F$27)))</f>
        <v>2.553475690010458E-2</v>
      </c>
      <c r="BP46" s="158">
        <f>IF($F$27="n/a",0,IF(BP$3&lt;=$C46,0,IF(BP$3&gt;($F$27+$C46),INDEX($D$39:$W$39,,$C46)-SUM($D46:BO46),INDEX($D$39:$W$39,,$C46)/$F$27)))</f>
        <v>2.553475690010458E-2</v>
      </c>
      <c r="BQ46" s="158">
        <f>IF($F$27="n/a",0,IF(BQ$3&lt;=$C46,0,IF(BQ$3&gt;($F$27+$C46),INDEX($D$39:$W$39,,$C46)-SUM($D46:BP46),INDEX($D$39:$W$39,,$C46)/$F$27)))</f>
        <v>1.3322676295501878E-15</v>
      </c>
      <c r="BR46" s="158">
        <f>IF($F$27="n/a",0,IF(BR$3&lt;=$C46,0,IF(BR$3&gt;($F$27+$C46),INDEX($D$39:$W$39,,$C46)-SUM($D46:BQ46),INDEX($D$39:$W$39,,$C46)/$F$27)))</f>
        <v>0</v>
      </c>
      <c r="BS46" s="7"/>
      <c r="BT46" s="7"/>
      <c r="BU46" s="7"/>
      <c r="BV46" s="7"/>
      <c r="BW46" s="7"/>
      <c r="BX46" s="7"/>
      <c r="BY46" s="7"/>
      <c r="BZ46" s="7"/>
      <c r="CA46" s="7"/>
      <c r="CB46" s="7"/>
      <c r="CC46" s="7"/>
    </row>
    <row r="47" spans="2:81" hidden="1" outlineLevel="1">
      <c r="B47" s="14">
        <v>2018</v>
      </c>
      <c r="C47" s="14">
        <v>6</v>
      </c>
      <c r="D47" s="25"/>
      <c r="E47" s="7">
        <f>IF($F$27="n/a",0,IF(E$3&lt;=$C47,0,IF(E$3&gt;($F$27+$C47),INDEX($D$39:$W$39,,$C47)-SUM($D47:D47),INDEX($D$39:$W$39,,$C47)/$F$27)))</f>
        <v>0</v>
      </c>
      <c r="F47" s="7">
        <f>IF($F$27="n/a",0,IF(F$3&lt;=$C47,0,IF(F$3&gt;($F$27+$C47),INDEX($D$39:$W$39,,$C47)-SUM($D47:E47),INDEX($D$39:$W$39,,$C47)/$F$27)))</f>
        <v>0</v>
      </c>
      <c r="G47" s="7">
        <f>IF($F$27="n/a",0,IF(G$3&lt;=$C47,0,IF(G$3&gt;($F$27+$C47),INDEX($D$39:$W$39,,$C47)-SUM($D47:F47),INDEX($D$39:$W$39,,$C47)/$F$27)))</f>
        <v>0</v>
      </c>
      <c r="H47" s="10">
        <f>IF($F$27="n/a",0,IF(H$3&lt;=$C47,0,IF(H$3&gt;($F$27+$C47),INDEX($D$39:$W$39,,$C47)-SUM($D47:G47),INDEX($D$39:$W$39,,$C47)/$F$27)))</f>
        <v>0</v>
      </c>
      <c r="I47" s="11">
        <f>IF($F$27="n/a",0,IF(I$3&lt;=$C47,0,IF(I$3&gt;($F$27+$C47),INDEX($D$39:$W$39,,$C47)-SUM($D47:H47),INDEX($D$39:$W$39,,$C47)/$F$27)))</f>
        <v>0</v>
      </c>
      <c r="J47" s="7">
        <f>IF($F$27="n/a",0,IF(J$3&lt;=$C47,0,IF(J$3&gt;($F$27+$C47),INDEX($D$39:$W$39,,$C47)-SUM($D47:I47),INDEX($D$39:$W$39,,$C47)/$F$27)))</f>
        <v>0</v>
      </c>
      <c r="K47" s="7">
        <f>IF($F$27="n/a",0,IF(K$3&lt;=$C47,0,IF(K$3&gt;($F$27+$C47),INDEX($D$39:$W$39,,$C47)-SUM($D47:J47),INDEX($D$39:$W$39,,$C47)/$F$27)))</f>
        <v>0</v>
      </c>
      <c r="L47" s="7">
        <f>IF($F$27="n/a",0,IF(L$3&lt;=$C47,0,IF(L$3&gt;($F$27+$C47),INDEX($D$39:$W$39,,$C47)-SUM($D47:K47),INDEX($D$39:$W$39,,$C47)/$F$27)))</f>
        <v>0</v>
      </c>
      <c r="M47" s="7">
        <f>IF($F$27="n/a",0,IF(M$3&lt;=$C47,0,IF(M$3&gt;($F$27+$C47),INDEX($D$39:$W$39,,$C47)-SUM($D47:L47),INDEX($D$39:$W$39,,$C47)/$F$27)))</f>
        <v>0</v>
      </c>
      <c r="N47" s="7">
        <f>IF($F$27="n/a",0,IF(N$3&lt;=$C47,0,IF(N$3&gt;($F$27+$C47),INDEX($D$39:$W$39,,$C47)-SUM($D47:M47),INDEX($D$39:$W$39,,$C47)/$F$27)))</f>
        <v>0</v>
      </c>
      <c r="O47" s="7">
        <f>IF($F$27="n/a",0,IF(O$3&lt;=$C47,0,IF(O$3&gt;($F$27+$C47),INDEX($D$39:$W$39,,$C47)-SUM($D47:N47),INDEX($D$39:$W$39,,$C47)/$F$27)))</f>
        <v>0</v>
      </c>
      <c r="P47" s="7">
        <f>IF($F$27="n/a",0,IF(P$3&lt;=$C47,0,IF(P$3&gt;($F$27+$C47),INDEX($D$39:$W$39,,$C47)-SUM($D47:O47),INDEX($D$39:$W$39,,$C47)/$F$27)))</f>
        <v>0</v>
      </c>
      <c r="Q47" s="7">
        <f>IF($F$27="n/a",0,IF(Q$3&lt;=$C47,0,IF(Q$3&gt;($F$27+$C47),INDEX($D$39:$W$39,,$C47)-SUM($D47:P47),INDEX($D$39:$W$39,,$C47)/$F$27)))</f>
        <v>0</v>
      </c>
      <c r="R47" s="7">
        <f>IF($F$27="n/a",0,IF(R$3&lt;=$C47,0,IF(R$3&gt;($F$27+$C47),INDEX($D$39:$W$39,,$C47)-SUM($D47:Q47),INDEX($D$39:$W$39,,$C47)/$F$27)))</f>
        <v>0</v>
      </c>
      <c r="S47" s="7">
        <f>IF($F$27="n/a",0,IF(S$3&lt;=$C47,0,IF(S$3&gt;($F$27+$C47),INDEX($D$39:$W$39,,$C47)-SUM($D47:R47),INDEX($D$39:$W$39,,$C47)/$F$27)))</f>
        <v>0</v>
      </c>
      <c r="T47" s="7">
        <f>IF($F$27="n/a",0,IF(T$3&lt;=$C47,0,IF(T$3&gt;($F$27+$C47),INDEX($D$39:$W$39,,$C47)-SUM($D47:S47),INDEX($D$39:$W$39,,$C47)/$F$27)))</f>
        <v>0</v>
      </c>
      <c r="U47" s="7">
        <f>IF($F$27="n/a",0,IF(U$3&lt;=$C47,0,IF(U$3&gt;($F$27+$C47),INDEX($D$39:$W$39,,$C47)-SUM($D47:T47),INDEX($D$39:$W$39,,$C47)/$F$27)))</f>
        <v>0</v>
      </c>
      <c r="V47" s="7">
        <f>IF($F$27="n/a",0,IF(V$3&lt;=$C47,0,IF(V$3&gt;($F$27+$C47),INDEX($D$39:$W$39,,$C47)-SUM($D47:U47),INDEX($D$39:$W$39,,$C47)/$F$27)))</f>
        <v>0</v>
      </c>
      <c r="W47" s="7">
        <f>IF($F$27="n/a",0,IF(W$3&lt;=$C47,0,IF(W$3&gt;($F$27+$C47),INDEX($D$39:$W$39,,$C47)-SUM($D47:V47),INDEX($D$39:$W$39,,$C47)/$F$27)))</f>
        <v>0</v>
      </c>
      <c r="X47" s="7">
        <f>IF($F$27="n/a",0,IF(X$3&lt;=$C47,0,IF(X$3&gt;($F$27+$C47),INDEX($D$39:$W$39,,$C47)-SUM($D47:W47),INDEX($D$39:$W$39,,$C47)/$F$27)))</f>
        <v>0</v>
      </c>
      <c r="Y47" s="7">
        <f>IF($F$27="n/a",0,IF(Y$3&lt;=$C47,0,IF(Y$3&gt;($F$27+$C47),INDEX($D$39:$W$39,,$C47)-SUM($D47:X47),INDEX($D$39:$W$39,,$C47)/$F$27)))</f>
        <v>0</v>
      </c>
      <c r="Z47" s="7">
        <f>IF($F$27="n/a",0,IF(Z$3&lt;=$C47,0,IF(Z$3&gt;($F$27+$C47),INDEX($D$39:$W$39,,$C47)-SUM($D47:Y47),INDEX($D$39:$W$39,,$C47)/$F$27)))</f>
        <v>0</v>
      </c>
      <c r="AA47" s="7">
        <f>IF($F$27="n/a",0,IF(AA$3&lt;=$C47,0,IF(AA$3&gt;($F$27+$C47),INDEX($D$39:$W$39,,$C47)-SUM($D47:Z47),INDEX($D$39:$W$39,,$C47)/$F$27)))</f>
        <v>0</v>
      </c>
      <c r="AB47" s="7">
        <f>IF($F$27="n/a",0,IF(AB$3&lt;=$C47,0,IF(AB$3&gt;($F$27+$C47),INDEX($D$39:$W$39,,$C47)-SUM($D47:AA47),INDEX($D$39:$W$39,,$C47)/$F$27)))</f>
        <v>0</v>
      </c>
      <c r="AC47" s="7">
        <f>IF($F$27="n/a",0,IF(AC$3&lt;=$C47,0,IF(AC$3&gt;($F$27+$C47),INDEX($D$39:$W$39,,$C47)-SUM($D47:AB47),INDEX($D$39:$W$39,,$C47)/$F$27)))</f>
        <v>0</v>
      </c>
      <c r="AD47" s="7">
        <f>IF($F$27="n/a",0,IF(AD$3&lt;=$C47,0,IF(AD$3&gt;($F$27+$C47),INDEX($D$39:$W$39,,$C47)-SUM($D47:AC47),INDEX($D$39:$W$39,,$C47)/$F$27)))</f>
        <v>0</v>
      </c>
      <c r="AE47" s="7">
        <f>IF($F$27="n/a",0,IF(AE$3&lt;=$C47,0,IF(AE$3&gt;($F$27+$C47),INDEX($D$39:$W$39,,$C47)-SUM($D47:AD47),INDEX($D$39:$W$39,,$C47)/$F$27)))</f>
        <v>0</v>
      </c>
      <c r="AF47" s="7">
        <f>IF($F$27="n/a",0,IF(AF$3&lt;=$C47,0,IF(AF$3&gt;($F$27+$C47),INDEX($D$39:$W$39,,$C47)-SUM($D47:AE47),INDEX($D$39:$W$39,,$C47)/$F$27)))</f>
        <v>0</v>
      </c>
      <c r="AG47" s="7">
        <f>IF($F$27="n/a",0,IF(AG$3&lt;=$C47,0,IF(AG$3&gt;($F$27+$C47),INDEX($D$39:$W$39,,$C47)-SUM($D47:AF47),INDEX($D$39:$W$39,,$C47)/$F$27)))</f>
        <v>0</v>
      </c>
      <c r="AH47" s="7">
        <f>IF($F$27="n/a",0,IF(AH$3&lt;=$C47,0,IF(AH$3&gt;($F$27+$C47),INDEX($D$39:$W$39,,$C47)-SUM($D47:AG47),INDEX($D$39:$W$39,,$C47)/$F$27)))</f>
        <v>0</v>
      </c>
      <c r="AI47" s="7">
        <f>IF($F$27="n/a",0,IF(AI$3&lt;=$C47,0,IF(AI$3&gt;($F$27+$C47),INDEX($D$39:$W$39,,$C47)-SUM($D47:AH47),INDEX($D$39:$W$39,,$C47)/$F$27)))</f>
        <v>0</v>
      </c>
      <c r="AJ47" s="7">
        <f>IF($F$27="n/a",0,IF(AJ$3&lt;=$C47,0,IF(AJ$3&gt;($F$27+$C47),INDEX($D$39:$W$39,,$C47)-SUM($D47:AI47),INDEX($D$39:$W$39,,$C47)/$F$27)))</f>
        <v>0</v>
      </c>
      <c r="AK47" s="7">
        <f>IF($F$27="n/a",0,IF(AK$3&lt;=$C47,0,IF(AK$3&gt;($F$27+$C47),INDEX($D$39:$W$39,,$C47)-SUM($D47:AJ47),INDEX($D$39:$W$39,,$C47)/$F$27)))</f>
        <v>0</v>
      </c>
      <c r="AL47" s="7">
        <f>IF($F$27="n/a",0,IF(AL$3&lt;=$C47,0,IF(AL$3&gt;($F$27+$C47),INDEX($D$39:$W$39,,$C47)-SUM($D47:AK47),INDEX($D$39:$W$39,,$C47)/$F$27)))</f>
        <v>0</v>
      </c>
      <c r="AM47" s="7">
        <f>IF($F$27="n/a",0,IF(AM$3&lt;=$C47,0,IF(AM$3&gt;($F$27+$C47),INDEX($D$39:$W$39,,$C47)-SUM($D47:AL47),INDEX($D$39:$W$39,,$C47)/$F$27)))</f>
        <v>0</v>
      </c>
      <c r="AN47" s="7">
        <f>IF($F$27="n/a",0,IF(AN$3&lt;=$C47,0,IF(AN$3&gt;($F$27+$C47),INDEX($D$39:$W$39,,$C47)-SUM($D47:AM47),INDEX($D$39:$W$39,,$C47)/$F$27)))</f>
        <v>0</v>
      </c>
      <c r="AO47" s="7">
        <f>IF($F$27="n/a",0,IF(AO$3&lt;=$C47,0,IF(AO$3&gt;($F$27+$C47),INDEX($D$39:$W$39,,$C47)-SUM($D47:AN47),INDEX($D$39:$W$39,,$C47)/$F$27)))</f>
        <v>0</v>
      </c>
      <c r="AP47" s="7">
        <f>IF($F$27="n/a",0,IF(AP$3&lt;=$C47,0,IF(AP$3&gt;($F$27+$C47),INDEX($D$39:$W$39,,$C47)-SUM($D47:AO47),INDEX($D$39:$W$39,,$C47)/$F$27)))</f>
        <v>0</v>
      </c>
      <c r="AQ47" s="7">
        <f>IF($F$27="n/a",0,IF(AQ$3&lt;=$C47,0,IF(AQ$3&gt;($F$27+$C47),INDEX($D$39:$W$39,,$C47)-SUM($D47:AP47),INDEX($D$39:$W$39,,$C47)/$F$27)))</f>
        <v>0</v>
      </c>
      <c r="AR47" s="7">
        <f>IF($F$27="n/a",0,IF(AR$3&lt;=$C47,0,IF(AR$3&gt;($F$27+$C47),INDEX($D$39:$W$39,,$C47)-SUM($D47:AQ47),INDEX($D$39:$W$39,,$C47)/$F$27)))</f>
        <v>0</v>
      </c>
      <c r="AS47" s="7">
        <f>IF($F$27="n/a",0,IF(AS$3&lt;=$C47,0,IF(AS$3&gt;($F$27+$C47),INDEX($D$39:$W$39,,$C47)-SUM($D47:AR47),INDEX($D$39:$W$39,,$C47)/$F$27)))</f>
        <v>0</v>
      </c>
      <c r="AT47" s="7">
        <f>IF($F$27="n/a",0,IF(AT$3&lt;=$C47,0,IF(AT$3&gt;($F$27+$C47),INDEX($D$39:$W$39,,$C47)-SUM($D47:AS47),INDEX($D$39:$W$39,,$C47)/$F$27)))</f>
        <v>0</v>
      </c>
      <c r="AU47" s="7">
        <f>IF($F$27="n/a",0,IF(AU$3&lt;=$C47,0,IF(AU$3&gt;($F$27+$C47),INDEX($D$39:$W$39,,$C47)-SUM($D47:AT47),INDEX($D$39:$W$39,,$C47)/$F$27)))</f>
        <v>0</v>
      </c>
      <c r="AV47" s="7">
        <f>IF($F$27="n/a",0,IF(AV$3&lt;=$C47,0,IF(AV$3&gt;($F$27+$C47),INDEX($D$39:$W$39,,$C47)-SUM($D47:AU47),INDEX($D$39:$W$39,,$C47)/$F$27)))</f>
        <v>0</v>
      </c>
      <c r="AW47" s="7">
        <f>IF($F$27="n/a",0,IF(AW$3&lt;=$C47,0,IF(AW$3&gt;($F$27+$C47),INDEX($D$39:$W$39,,$C47)-SUM($D47:AV47),INDEX($D$39:$W$39,,$C47)/$F$27)))</f>
        <v>0</v>
      </c>
      <c r="AX47" s="7">
        <f>IF($F$27="n/a",0,IF(AX$3&lt;=$C47,0,IF(AX$3&gt;($F$27+$C47),INDEX($D$39:$W$39,,$C47)-SUM($D47:AW47),INDEX($D$39:$W$39,,$C47)/$F$27)))</f>
        <v>0</v>
      </c>
      <c r="AY47" s="7">
        <f>IF($F$27="n/a",0,IF(AY$3&lt;=$C47,0,IF(AY$3&gt;($F$27+$C47),INDEX($D$39:$W$39,,$C47)-SUM($D47:AX47),INDEX($D$39:$W$39,,$C47)/$F$27)))</f>
        <v>0</v>
      </c>
      <c r="AZ47" s="7">
        <f>IF($F$27="n/a",0,IF(AZ$3&lt;=$C47,0,IF(AZ$3&gt;($F$27+$C47),INDEX($D$39:$W$39,,$C47)-SUM($D47:AY47),INDEX($D$39:$W$39,,$C47)/$F$27)))</f>
        <v>0</v>
      </c>
      <c r="BA47" s="7">
        <f>IF($F$27="n/a",0,IF(BA$3&lt;=$C47,0,IF(BA$3&gt;($F$27+$C47),INDEX($D$39:$W$39,,$C47)-SUM($D47:AZ47),INDEX($D$39:$W$39,,$C47)/$F$27)))</f>
        <v>0</v>
      </c>
      <c r="BB47" s="7">
        <f>IF($F$27="n/a",0,IF(BB$3&lt;=$C47,0,IF(BB$3&gt;($F$27+$C47),INDEX($D$39:$W$39,,$C47)-SUM($D47:BA47),INDEX($D$39:$W$39,,$C47)/$F$27)))</f>
        <v>0</v>
      </c>
      <c r="BC47" s="7">
        <f>IF($F$27="n/a",0,IF(BC$3&lt;=$C47,0,IF(BC$3&gt;($F$27+$C47),INDEX($D$39:$W$39,,$C47)-SUM($D47:BB47),INDEX($D$39:$W$39,,$C47)/$F$27)))</f>
        <v>0</v>
      </c>
      <c r="BD47" s="7">
        <f>IF($F$27="n/a",0,IF(BD$3&lt;=$C47,0,IF(BD$3&gt;($F$27+$C47),INDEX($D$39:$W$39,,$C47)-SUM($D47:BC47),INDEX($D$39:$W$39,,$C47)/$F$27)))</f>
        <v>0</v>
      </c>
      <c r="BE47" s="7">
        <f>IF($F$27="n/a",0,IF(BE$3&lt;=$C47,0,IF(BE$3&gt;($F$27+$C47),INDEX($D$39:$W$39,,$C47)-SUM($D47:BD47),INDEX($D$39:$W$39,,$C47)/$F$27)))</f>
        <v>0</v>
      </c>
      <c r="BF47" s="7">
        <f>IF($F$27="n/a",0,IF(BF$3&lt;=$C47,0,IF(BF$3&gt;($F$27+$C47),INDEX($D$39:$W$39,,$C47)-SUM($D47:BE47),INDEX($D$39:$W$39,,$C47)/$F$27)))</f>
        <v>0</v>
      </c>
      <c r="BG47" s="7">
        <f>IF($F$27="n/a",0,IF(BG$3&lt;=$C47,0,IF(BG$3&gt;($F$27+$C47),INDEX($D$39:$W$39,,$C47)-SUM($D47:BF47),INDEX($D$39:$W$39,,$C47)/$F$27)))</f>
        <v>0</v>
      </c>
      <c r="BH47" s="7">
        <f>IF($F$27="n/a",0,IF(BH$3&lt;=$C47,0,IF(BH$3&gt;($F$27+$C47),INDEX($D$39:$W$39,,$C47)-SUM($D47:BG47),INDEX($D$39:$W$39,,$C47)/$F$27)))</f>
        <v>0</v>
      </c>
      <c r="BI47" s="7">
        <f>IF($F$27="n/a",0,IF(BI$3&lt;=$C47,0,IF(BI$3&gt;($F$27+$C47),INDEX($D$39:$W$39,,$C47)-SUM($D47:BH47),INDEX($D$39:$W$39,,$C47)/$F$27)))</f>
        <v>0</v>
      </c>
      <c r="BJ47" s="7">
        <f>IF($F$27="n/a",0,IF(BJ$3&lt;=$C47,0,IF(BJ$3&gt;($F$27+$C47),INDEX($D$39:$W$39,,$C47)-SUM($D47:BI47),INDEX($D$39:$W$39,,$C47)/$F$27)))</f>
        <v>0</v>
      </c>
      <c r="BK47" s="7">
        <f>IF($F$27="n/a",0,IF(BK$3&lt;=$C47,0,IF(BK$3&gt;($F$27+$C47),INDEX($D$39:$W$39,,$C47)-SUM($D47:BJ47),INDEX($D$39:$W$39,,$C47)/$F$27)))</f>
        <v>0</v>
      </c>
      <c r="BL47" s="158">
        <f>IF($F$27="n/a",0,IF(BL$3&lt;=$C47,0,IF(BL$3&gt;($F$27+$C47),INDEX($D$39:$W$39,,$C47)-SUM($D47:BK47),INDEX($D$39:$W$39,,$C47)/$F$27)))</f>
        <v>0</v>
      </c>
      <c r="BM47" s="158">
        <f>IF($F$27="n/a",0,IF(BM$3&lt;=$C47,0,IF(BM$3&gt;($F$27+$C47),INDEX($D$39:$W$39,,$C47)-SUM($D47:BL47),INDEX($D$39:$W$39,,$C47)/$F$27)))</f>
        <v>0</v>
      </c>
      <c r="BN47" s="158">
        <f>IF($F$27="n/a",0,IF(BN$3&lt;=$C47,0,IF(BN$3&gt;($F$27+$C47),INDEX($D$39:$W$39,,$C47)-SUM($D47:BM47),INDEX($D$39:$W$39,,$C47)/$F$27)))</f>
        <v>0</v>
      </c>
      <c r="BO47" s="158">
        <f>IF($F$27="n/a",0,IF(BO$3&lt;=$C47,0,IF(BO$3&gt;($F$27+$C47),INDEX($D$39:$W$39,,$C47)-SUM($D47:BN47),INDEX($D$39:$W$39,,$C47)/$F$27)))</f>
        <v>0</v>
      </c>
      <c r="BP47" s="158">
        <f>IF($F$27="n/a",0,IF(BP$3&lt;=$C47,0,IF(BP$3&gt;($F$27+$C47),INDEX($D$39:$W$39,,$C47)-SUM($D47:BO47),INDEX($D$39:$W$39,,$C47)/$F$27)))</f>
        <v>0</v>
      </c>
      <c r="BQ47" s="158">
        <f>IF($F$27="n/a",0,IF(BQ$3&lt;=$C47,0,IF(BQ$3&gt;($F$27+$C47),INDEX($D$39:$W$39,,$C47)-SUM($D47:BP47),INDEX($D$39:$W$39,,$C47)/$F$27)))</f>
        <v>0</v>
      </c>
      <c r="BR47" s="158">
        <f>IF($F$27="n/a",0,IF(BR$3&lt;=$C47,0,IF(BR$3&gt;($F$27+$C47),INDEX($D$39:$W$39,,$C47)-SUM($D47:BQ47),INDEX($D$39:$W$39,,$C47)/$F$27)))</f>
        <v>0</v>
      </c>
      <c r="BS47" s="7"/>
      <c r="BT47" s="7"/>
      <c r="BU47" s="7"/>
      <c r="BV47" s="7"/>
      <c r="BW47" s="7"/>
      <c r="BX47" s="7"/>
      <c r="BY47" s="7"/>
      <c r="BZ47" s="7"/>
      <c r="CA47" s="7"/>
      <c r="CB47" s="7"/>
      <c r="CC47" s="7"/>
    </row>
    <row r="48" spans="2:81" hidden="1" outlineLevel="1">
      <c r="B48" s="14">
        <v>2019</v>
      </c>
      <c r="C48" s="14">
        <v>7</v>
      </c>
      <c r="D48" s="25"/>
      <c r="E48" s="7">
        <f>IF($F$27="n/a",0,IF(E$3&lt;=$C48,0,IF(E$3&gt;($F$27+$C48),INDEX($D$39:$W$39,,$C48)-SUM($D48:D48),INDEX($D$39:$W$39,,$C48)/$F$27)))</f>
        <v>0</v>
      </c>
      <c r="F48" s="7">
        <f>IF($F$27="n/a",0,IF(F$3&lt;=$C48,0,IF(F$3&gt;($F$27+$C48),INDEX($D$39:$W$39,,$C48)-SUM($D48:E48),INDEX($D$39:$W$39,,$C48)/$F$27)))</f>
        <v>0</v>
      </c>
      <c r="G48" s="7">
        <f>IF($F$27="n/a",0,IF(G$3&lt;=$C48,0,IF(G$3&gt;($F$27+$C48),INDEX($D$39:$W$39,,$C48)-SUM($D48:F48),INDEX($D$39:$W$39,,$C48)/$F$27)))</f>
        <v>0</v>
      </c>
      <c r="H48" s="10">
        <f>IF($F$27="n/a",0,IF(H$3&lt;=$C48,0,IF(H$3&gt;($F$27+$C48),INDEX($D$39:$W$39,,$C48)-SUM($D48:G48),INDEX($D$39:$W$39,,$C48)/$F$27)))</f>
        <v>0</v>
      </c>
      <c r="I48" s="11">
        <f>IF($F$27="n/a",0,IF(I$3&lt;=$C48,0,IF(I$3&gt;($F$27+$C48),INDEX($D$39:$W$39,,$C48)-SUM($D48:H48),INDEX($D$39:$W$39,,$C48)/$F$27)))</f>
        <v>0</v>
      </c>
      <c r="J48" s="7">
        <f>IF($F$27="n/a",0,IF(J$3&lt;=$C48,0,IF(J$3&gt;($F$27+$C48),INDEX($D$39:$W$39,,$C48)-SUM($D48:I48),INDEX($D$39:$W$39,,$C48)/$F$27)))</f>
        <v>0</v>
      </c>
      <c r="K48" s="7">
        <f>IF($F$27="n/a",0,IF(K$3&lt;=$C48,0,IF(K$3&gt;($F$27+$C48),INDEX($D$39:$W$39,,$C48)-SUM($D48:J48),INDEX($D$39:$W$39,,$C48)/$F$27)))</f>
        <v>0</v>
      </c>
      <c r="L48" s="7">
        <f>IF($F$27="n/a",0,IF(L$3&lt;=$C48,0,IF(L$3&gt;($F$27+$C48),INDEX($D$39:$W$39,,$C48)-SUM($D48:K48),INDEX($D$39:$W$39,,$C48)/$F$27)))</f>
        <v>0</v>
      </c>
      <c r="M48" s="7">
        <f>IF($F$27="n/a",0,IF(M$3&lt;=$C48,0,IF(M$3&gt;($F$27+$C48),INDEX($D$39:$W$39,,$C48)-SUM($D48:L48),INDEX($D$39:$W$39,,$C48)/$F$27)))</f>
        <v>0</v>
      </c>
      <c r="N48" s="7">
        <f>IF($F$27="n/a",0,IF(N$3&lt;=$C48,0,IF(N$3&gt;($F$27+$C48),INDEX($D$39:$W$39,,$C48)-SUM($D48:M48),INDEX($D$39:$W$39,,$C48)/$F$27)))</f>
        <v>0</v>
      </c>
      <c r="O48" s="7">
        <f>IF($F$27="n/a",0,IF(O$3&lt;=$C48,0,IF(O$3&gt;($F$27+$C48),INDEX($D$39:$W$39,,$C48)-SUM($D48:N48),INDEX($D$39:$W$39,,$C48)/$F$27)))</f>
        <v>0</v>
      </c>
      <c r="P48" s="7">
        <f>IF($F$27="n/a",0,IF(P$3&lt;=$C48,0,IF(P$3&gt;($F$27+$C48),INDEX($D$39:$W$39,,$C48)-SUM($D48:O48),INDEX($D$39:$W$39,,$C48)/$F$27)))</f>
        <v>0</v>
      </c>
      <c r="Q48" s="7">
        <f>IF($F$27="n/a",0,IF(Q$3&lt;=$C48,0,IF(Q$3&gt;($F$27+$C48),INDEX($D$39:$W$39,,$C48)-SUM($D48:P48),INDEX($D$39:$W$39,,$C48)/$F$27)))</f>
        <v>0</v>
      </c>
      <c r="R48" s="7">
        <f>IF($F$27="n/a",0,IF(R$3&lt;=$C48,0,IF(R$3&gt;($F$27+$C48),INDEX($D$39:$W$39,,$C48)-SUM($D48:Q48),INDEX($D$39:$W$39,,$C48)/$F$27)))</f>
        <v>0</v>
      </c>
      <c r="S48" s="7">
        <f>IF($F$27="n/a",0,IF(S$3&lt;=$C48,0,IF(S$3&gt;($F$27+$C48),INDEX($D$39:$W$39,,$C48)-SUM($D48:R48),INDEX($D$39:$W$39,,$C48)/$F$27)))</f>
        <v>0</v>
      </c>
      <c r="T48" s="7">
        <f>IF($F$27="n/a",0,IF(T$3&lt;=$C48,0,IF(T$3&gt;($F$27+$C48),INDEX($D$39:$W$39,,$C48)-SUM($D48:S48),INDEX($D$39:$W$39,,$C48)/$F$27)))</f>
        <v>0</v>
      </c>
      <c r="U48" s="7">
        <f>IF($F$27="n/a",0,IF(U$3&lt;=$C48,0,IF(U$3&gt;($F$27+$C48),INDEX($D$39:$W$39,,$C48)-SUM($D48:T48),INDEX($D$39:$W$39,,$C48)/$F$27)))</f>
        <v>0</v>
      </c>
      <c r="V48" s="7">
        <f>IF($F$27="n/a",0,IF(V$3&lt;=$C48,0,IF(V$3&gt;($F$27+$C48),INDEX($D$39:$W$39,,$C48)-SUM($D48:U48),INDEX($D$39:$W$39,,$C48)/$F$27)))</f>
        <v>0</v>
      </c>
      <c r="W48" s="7">
        <f>IF($F$27="n/a",0,IF(W$3&lt;=$C48,0,IF(W$3&gt;($F$27+$C48),INDEX($D$39:$W$39,,$C48)-SUM($D48:V48),INDEX($D$39:$W$39,,$C48)/$F$27)))</f>
        <v>0</v>
      </c>
      <c r="X48" s="7">
        <f>IF($F$27="n/a",0,IF(X$3&lt;=$C48,0,IF(X$3&gt;($F$27+$C48),INDEX($D$39:$W$39,,$C48)-SUM($D48:W48),INDEX($D$39:$W$39,,$C48)/$F$27)))</f>
        <v>0</v>
      </c>
      <c r="Y48" s="7">
        <f>IF($F$27="n/a",0,IF(Y$3&lt;=$C48,0,IF(Y$3&gt;($F$27+$C48),INDEX($D$39:$W$39,,$C48)-SUM($D48:X48),INDEX($D$39:$W$39,,$C48)/$F$27)))</f>
        <v>0</v>
      </c>
      <c r="Z48" s="7">
        <f>IF($F$27="n/a",0,IF(Z$3&lt;=$C48,0,IF(Z$3&gt;($F$27+$C48),INDEX($D$39:$W$39,,$C48)-SUM($D48:Y48),INDEX($D$39:$W$39,,$C48)/$F$27)))</f>
        <v>0</v>
      </c>
      <c r="AA48" s="7">
        <f>IF($F$27="n/a",0,IF(AA$3&lt;=$C48,0,IF(AA$3&gt;($F$27+$C48),INDEX($D$39:$W$39,,$C48)-SUM($D48:Z48),INDEX($D$39:$W$39,,$C48)/$F$27)))</f>
        <v>0</v>
      </c>
      <c r="AB48" s="7">
        <f>IF($F$27="n/a",0,IF(AB$3&lt;=$C48,0,IF(AB$3&gt;($F$27+$C48),INDEX($D$39:$W$39,,$C48)-SUM($D48:AA48),INDEX($D$39:$W$39,,$C48)/$F$27)))</f>
        <v>0</v>
      </c>
      <c r="AC48" s="7">
        <f>IF($F$27="n/a",0,IF(AC$3&lt;=$C48,0,IF(AC$3&gt;($F$27+$C48),INDEX($D$39:$W$39,,$C48)-SUM($D48:AB48),INDEX($D$39:$W$39,,$C48)/$F$27)))</f>
        <v>0</v>
      </c>
      <c r="AD48" s="7">
        <f>IF($F$27="n/a",0,IF(AD$3&lt;=$C48,0,IF(AD$3&gt;($F$27+$C48),INDEX($D$39:$W$39,,$C48)-SUM($D48:AC48),INDEX($D$39:$W$39,,$C48)/$F$27)))</f>
        <v>0</v>
      </c>
      <c r="AE48" s="7">
        <f>IF($F$27="n/a",0,IF(AE$3&lt;=$C48,0,IF(AE$3&gt;($F$27+$C48),INDEX($D$39:$W$39,,$C48)-SUM($D48:AD48),INDEX($D$39:$W$39,,$C48)/$F$27)))</f>
        <v>0</v>
      </c>
      <c r="AF48" s="7">
        <f>IF($F$27="n/a",0,IF(AF$3&lt;=$C48,0,IF(AF$3&gt;($F$27+$C48),INDEX($D$39:$W$39,,$C48)-SUM($D48:AE48),INDEX($D$39:$W$39,,$C48)/$F$27)))</f>
        <v>0</v>
      </c>
      <c r="AG48" s="7">
        <f>IF($F$27="n/a",0,IF(AG$3&lt;=$C48,0,IF(AG$3&gt;($F$27+$C48),INDEX($D$39:$W$39,,$C48)-SUM($D48:AF48),INDEX($D$39:$W$39,,$C48)/$F$27)))</f>
        <v>0</v>
      </c>
      <c r="AH48" s="7">
        <f>IF($F$27="n/a",0,IF(AH$3&lt;=$C48,0,IF(AH$3&gt;($F$27+$C48),INDEX($D$39:$W$39,,$C48)-SUM($D48:AG48),INDEX($D$39:$W$39,,$C48)/$F$27)))</f>
        <v>0</v>
      </c>
      <c r="AI48" s="7">
        <f>IF($F$27="n/a",0,IF(AI$3&lt;=$C48,0,IF(AI$3&gt;($F$27+$C48),INDEX($D$39:$W$39,,$C48)-SUM($D48:AH48),INDEX($D$39:$W$39,,$C48)/$F$27)))</f>
        <v>0</v>
      </c>
      <c r="AJ48" s="7">
        <f>IF($F$27="n/a",0,IF(AJ$3&lt;=$C48,0,IF(AJ$3&gt;($F$27+$C48),INDEX($D$39:$W$39,,$C48)-SUM($D48:AI48),INDEX($D$39:$W$39,,$C48)/$F$27)))</f>
        <v>0</v>
      </c>
      <c r="AK48" s="7">
        <f>IF($F$27="n/a",0,IF(AK$3&lt;=$C48,0,IF(AK$3&gt;($F$27+$C48),INDEX($D$39:$W$39,,$C48)-SUM($D48:AJ48),INDEX($D$39:$W$39,,$C48)/$F$27)))</f>
        <v>0</v>
      </c>
      <c r="AL48" s="7">
        <f>IF($F$27="n/a",0,IF(AL$3&lt;=$C48,0,IF(AL$3&gt;($F$27+$C48),INDEX($D$39:$W$39,,$C48)-SUM($D48:AK48),INDEX($D$39:$W$39,,$C48)/$F$27)))</f>
        <v>0</v>
      </c>
      <c r="AM48" s="7">
        <f>IF($F$27="n/a",0,IF(AM$3&lt;=$C48,0,IF(AM$3&gt;($F$27+$C48),INDEX($D$39:$W$39,,$C48)-SUM($D48:AL48),INDEX($D$39:$W$39,,$C48)/$F$27)))</f>
        <v>0</v>
      </c>
      <c r="AN48" s="7">
        <f>IF($F$27="n/a",0,IF(AN$3&lt;=$C48,0,IF(AN$3&gt;($F$27+$C48),INDEX($D$39:$W$39,,$C48)-SUM($D48:AM48),INDEX($D$39:$W$39,,$C48)/$F$27)))</f>
        <v>0</v>
      </c>
      <c r="AO48" s="7">
        <f>IF($F$27="n/a",0,IF(AO$3&lt;=$C48,0,IF(AO$3&gt;($F$27+$C48),INDEX($D$39:$W$39,,$C48)-SUM($D48:AN48),INDEX($D$39:$W$39,,$C48)/$F$27)))</f>
        <v>0</v>
      </c>
      <c r="AP48" s="7">
        <f>IF($F$27="n/a",0,IF(AP$3&lt;=$C48,0,IF(AP$3&gt;($F$27+$C48),INDEX($D$39:$W$39,,$C48)-SUM($D48:AO48),INDEX($D$39:$W$39,,$C48)/$F$27)))</f>
        <v>0</v>
      </c>
      <c r="AQ48" s="7">
        <f>IF($F$27="n/a",0,IF(AQ$3&lt;=$C48,0,IF(AQ$3&gt;($F$27+$C48),INDEX($D$39:$W$39,,$C48)-SUM($D48:AP48),INDEX($D$39:$W$39,,$C48)/$F$27)))</f>
        <v>0</v>
      </c>
      <c r="AR48" s="7">
        <f>IF($F$27="n/a",0,IF(AR$3&lt;=$C48,0,IF(AR$3&gt;($F$27+$C48),INDEX($D$39:$W$39,,$C48)-SUM($D48:AQ48),INDEX($D$39:$W$39,,$C48)/$F$27)))</f>
        <v>0</v>
      </c>
      <c r="AS48" s="7">
        <f>IF($F$27="n/a",0,IF(AS$3&lt;=$C48,0,IF(AS$3&gt;($F$27+$C48),INDEX($D$39:$W$39,,$C48)-SUM($D48:AR48),INDEX($D$39:$W$39,,$C48)/$F$27)))</f>
        <v>0</v>
      </c>
      <c r="AT48" s="7">
        <f>IF($F$27="n/a",0,IF(AT$3&lt;=$C48,0,IF(AT$3&gt;($F$27+$C48),INDEX($D$39:$W$39,,$C48)-SUM($D48:AS48),INDEX($D$39:$W$39,,$C48)/$F$27)))</f>
        <v>0</v>
      </c>
      <c r="AU48" s="7">
        <f>IF($F$27="n/a",0,IF(AU$3&lt;=$C48,0,IF(AU$3&gt;($F$27+$C48),INDEX($D$39:$W$39,,$C48)-SUM($D48:AT48),INDEX($D$39:$W$39,,$C48)/$F$27)))</f>
        <v>0</v>
      </c>
      <c r="AV48" s="7">
        <f>IF($F$27="n/a",0,IF(AV$3&lt;=$C48,0,IF(AV$3&gt;($F$27+$C48),INDEX($D$39:$W$39,,$C48)-SUM($D48:AU48),INDEX($D$39:$W$39,,$C48)/$F$27)))</f>
        <v>0</v>
      </c>
      <c r="AW48" s="7">
        <f>IF($F$27="n/a",0,IF(AW$3&lt;=$C48,0,IF(AW$3&gt;($F$27+$C48),INDEX($D$39:$W$39,,$C48)-SUM($D48:AV48),INDEX($D$39:$W$39,,$C48)/$F$27)))</f>
        <v>0</v>
      </c>
      <c r="AX48" s="7">
        <f>IF($F$27="n/a",0,IF(AX$3&lt;=$C48,0,IF(AX$3&gt;($F$27+$C48),INDEX($D$39:$W$39,,$C48)-SUM($D48:AW48),INDEX($D$39:$W$39,,$C48)/$F$27)))</f>
        <v>0</v>
      </c>
      <c r="AY48" s="7">
        <f>IF($F$27="n/a",0,IF(AY$3&lt;=$C48,0,IF(AY$3&gt;($F$27+$C48),INDEX($D$39:$W$39,,$C48)-SUM($D48:AX48),INDEX($D$39:$W$39,,$C48)/$F$27)))</f>
        <v>0</v>
      </c>
      <c r="AZ48" s="7">
        <f>IF($F$27="n/a",0,IF(AZ$3&lt;=$C48,0,IF(AZ$3&gt;($F$27+$C48),INDEX($D$39:$W$39,,$C48)-SUM($D48:AY48),INDEX($D$39:$W$39,,$C48)/$F$27)))</f>
        <v>0</v>
      </c>
      <c r="BA48" s="7">
        <f>IF($F$27="n/a",0,IF(BA$3&lt;=$C48,0,IF(BA$3&gt;($F$27+$C48),INDEX($D$39:$W$39,,$C48)-SUM($D48:AZ48),INDEX($D$39:$W$39,,$C48)/$F$27)))</f>
        <v>0</v>
      </c>
      <c r="BB48" s="7">
        <f>IF($F$27="n/a",0,IF(BB$3&lt;=$C48,0,IF(BB$3&gt;($F$27+$C48),INDEX($D$39:$W$39,,$C48)-SUM($D48:BA48),INDEX($D$39:$W$39,,$C48)/$F$27)))</f>
        <v>0</v>
      </c>
      <c r="BC48" s="7">
        <f>IF($F$27="n/a",0,IF(BC$3&lt;=$C48,0,IF(BC$3&gt;($F$27+$C48),INDEX($D$39:$W$39,,$C48)-SUM($D48:BB48),INDEX($D$39:$W$39,,$C48)/$F$27)))</f>
        <v>0</v>
      </c>
      <c r="BD48" s="7">
        <f>IF($F$27="n/a",0,IF(BD$3&lt;=$C48,0,IF(BD$3&gt;($F$27+$C48),INDEX($D$39:$W$39,,$C48)-SUM($D48:BC48),INDEX($D$39:$W$39,,$C48)/$F$27)))</f>
        <v>0</v>
      </c>
      <c r="BE48" s="7">
        <f>IF($F$27="n/a",0,IF(BE$3&lt;=$C48,0,IF(BE$3&gt;($F$27+$C48),INDEX($D$39:$W$39,,$C48)-SUM($D48:BD48),INDEX($D$39:$W$39,,$C48)/$F$27)))</f>
        <v>0</v>
      </c>
      <c r="BF48" s="7">
        <f>IF($F$27="n/a",0,IF(BF$3&lt;=$C48,0,IF(BF$3&gt;($F$27+$C48),INDEX($D$39:$W$39,,$C48)-SUM($D48:BE48),INDEX($D$39:$W$39,,$C48)/$F$27)))</f>
        <v>0</v>
      </c>
      <c r="BG48" s="7">
        <f>IF($F$27="n/a",0,IF(BG$3&lt;=$C48,0,IF(BG$3&gt;($F$27+$C48),INDEX($D$39:$W$39,,$C48)-SUM($D48:BF48),INDEX($D$39:$W$39,,$C48)/$F$27)))</f>
        <v>0</v>
      </c>
      <c r="BH48" s="7">
        <f>IF($F$27="n/a",0,IF(BH$3&lt;=$C48,0,IF(BH$3&gt;($F$27+$C48),INDEX($D$39:$W$39,,$C48)-SUM($D48:BG48),INDEX($D$39:$W$39,,$C48)/$F$27)))</f>
        <v>0</v>
      </c>
      <c r="BI48" s="7">
        <f>IF($F$27="n/a",0,IF(BI$3&lt;=$C48,0,IF(BI$3&gt;($F$27+$C48),INDEX($D$39:$W$39,,$C48)-SUM($D48:BH48),INDEX($D$39:$W$39,,$C48)/$F$27)))</f>
        <v>0</v>
      </c>
      <c r="BJ48" s="7">
        <f>IF($F$27="n/a",0,IF(BJ$3&lt;=$C48,0,IF(BJ$3&gt;($F$27+$C48),INDEX($D$39:$W$39,,$C48)-SUM($D48:BI48),INDEX($D$39:$W$39,,$C48)/$F$27)))</f>
        <v>0</v>
      </c>
      <c r="BK48" s="7">
        <f>IF($F$27="n/a",0,IF(BK$3&lt;=$C48,0,IF(BK$3&gt;($F$27+$C48),INDEX($D$39:$W$39,,$C48)-SUM($D48:BJ48),INDEX($D$39:$W$39,,$C48)/$F$27)))</f>
        <v>0</v>
      </c>
      <c r="BL48" s="158">
        <f>IF($F$27="n/a",0,IF(BL$3&lt;=$C48,0,IF(BL$3&gt;($F$27+$C48),INDEX($D$39:$W$39,,$C48)-SUM($D48:BK48),INDEX($D$39:$W$39,,$C48)/$F$27)))</f>
        <v>0</v>
      </c>
      <c r="BM48" s="158">
        <f>IF($F$27="n/a",0,IF(BM$3&lt;=$C48,0,IF(BM$3&gt;($F$27+$C48),INDEX($D$39:$W$39,,$C48)-SUM($D48:BL48),INDEX($D$39:$W$39,,$C48)/$F$27)))</f>
        <v>0</v>
      </c>
      <c r="BN48" s="158">
        <f>IF($F$27="n/a",0,IF(BN$3&lt;=$C48,0,IF(BN$3&gt;($F$27+$C48),INDEX($D$39:$W$39,,$C48)-SUM($D48:BM48),INDEX($D$39:$W$39,,$C48)/$F$27)))</f>
        <v>0</v>
      </c>
      <c r="BO48" s="158">
        <f>IF($F$27="n/a",0,IF(BO$3&lt;=$C48,0,IF(BO$3&gt;($F$27+$C48),INDEX($D$39:$W$39,,$C48)-SUM($D48:BN48),INDEX($D$39:$W$39,,$C48)/$F$27)))</f>
        <v>0</v>
      </c>
      <c r="BP48" s="158">
        <f>IF($F$27="n/a",0,IF(BP$3&lt;=$C48,0,IF(BP$3&gt;($F$27+$C48),INDEX($D$39:$W$39,,$C48)-SUM($D48:BO48),INDEX($D$39:$W$39,,$C48)/$F$27)))</f>
        <v>0</v>
      </c>
      <c r="BQ48" s="158">
        <f>IF($F$27="n/a",0,IF(BQ$3&lt;=$C48,0,IF(BQ$3&gt;($F$27+$C48),INDEX($D$39:$W$39,,$C48)-SUM($D48:BP48),INDEX($D$39:$W$39,,$C48)/$F$27)))</f>
        <v>0</v>
      </c>
      <c r="BR48" s="158">
        <f>IF($F$27="n/a",0,IF(BR$3&lt;=$C48,0,IF(BR$3&gt;($F$27+$C48),INDEX($D$39:$W$39,,$C48)-SUM($D48:BQ48),INDEX($D$39:$W$39,,$C48)/$F$27)))</f>
        <v>0</v>
      </c>
      <c r="BS48" s="7"/>
      <c r="BT48" s="7"/>
      <c r="BU48" s="7"/>
      <c r="BV48" s="7"/>
      <c r="BW48" s="7"/>
      <c r="BX48" s="7"/>
      <c r="BY48" s="7"/>
      <c r="BZ48" s="7"/>
      <c r="CA48" s="7"/>
      <c r="CB48" s="7"/>
      <c r="CC48" s="7"/>
    </row>
    <row r="49" spans="2:81" hidden="1" outlineLevel="1">
      <c r="B49" s="14">
        <v>2020</v>
      </c>
      <c r="C49" s="14">
        <v>8</v>
      </c>
      <c r="D49" s="25"/>
      <c r="E49" s="7">
        <f>IF($F$27="n/a",0,IF(E$3&lt;=$C49,0,IF(E$3&gt;($F$27+$C49),INDEX($D$39:$W$39,,$C49)-SUM($D49:D49),INDEX($D$39:$W$39,,$C49)/$F$27)))</f>
        <v>0</v>
      </c>
      <c r="F49" s="7">
        <f>IF($F$27="n/a",0,IF(F$3&lt;=$C49,0,IF(F$3&gt;($F$27+$C49),INDEX($D$39:$W$39,,$C49)-SUM($D49:E49),INDEX($D$39:$W$39,,$C49)/$F$27)))</f>
        <v>0</v>
      </c>
      <c r="G49" s="7">
        <f>IF($F$27="n/a",0,IF(G$3&lt;=$C49,0,IF(G$3&gt;($F$27+$C49),INDEX($D$39:$W$39,,$C49)-SUM($D49:F49),INDEX($D$39:$W$39,,$C49)/$F$27)))</f>
        <v>0</v>
      </c>
      <c r="H49" s="10">
        <f>IF($F$27="n/a",0,IF(H$3&lt;=$C49,0,IF(H$3&gt;($F$27+$C49),INDEX($D$39:$W$39,,$C49)-SUM($D49:G49),INDEX($D$39:$W$39,,$C49)/$F$27)))</f>
        <v>0</v>
      </c>
      <c r="I49" s="11">
        <f>IF($F$27="n/a",0,IF(I$3&lt;=$C49,0,IF(I$3&gt;($F$27+$C49),INDEX($D$39:$W$39,,$C49)-SUM($D49:H49),INDEX($D$39:$W$39,,$C49)/$F$27)))</f>
        <v>0</v>
      </c>
      <c r="J49" s="7">
        <f>IF($F$27="n/a",0,IF(J$3&lt;=$C49,0,IF(J$3&gt;($F$27+$C49),INDEX($D$39:$W$39,,$C49)-SUM($D49:I49),INDEX($D$39:$W$39,,$C49)/$F$27)))</f>
        <v>0</v>
      </c>
      <c r="K49" s="7">
        <f>IF($F$27="n/a",0,IF(K$3&lt;=$C49,0,IF(K$3&gt;($F$27+$C49),INDEX($D$39:$W$39,,$C49)-SUM($D49:J49),INDEX($D$39:$W$39,,$C49)/$F$27)))</f>
        <v>0</v>
      </c>
      <c r="L49" s="7">
        <f>IF($F$27="n/a",0,IF(L$3&lt;=$C49,0,IF(L$3&gt;($F$27+$C49),INDEX($D$39:$W$39,,$C49)-SUM($D49:K49),INDEX($D$39:$W$39,,$C49)/$F$27)))</f>
        <v>0</v>
      </c>
      <c r="M49" s="7">
        <f>IF($F$27="n/a",0,IF(M$3&lt;=$C49,0,IF(M$3&gt;($F$27+$C49),INDEX($D$39:$W$39,,$C49)-SUM($D49:L49),INDEX($D$39:$W$39,,$C49)/$F$27)))</f>
        <v>0</v>
      </c>
      <c r="N49" s="7">
        <f>IF($F$27="n/a",0,IF(N$3&lt;=$C49,0,IF(N$3&gt;($F$27+$C49),INDEX($D$39:$W$39,,$C49)-SUM($D49:M49),INDEX($D$39:$W$39,,$C49)/$F$27)))</f>
        <v>0</v>
      </c>
      <c r="O49" s="7">
        <f>IF($F$27="n/a",0,IF(O$3&lt;=$C49,0,IF(O$3&gt;($F$27+$C49),INDEX($D$39:$W$39,,$C49)-SUM($D49:N49),INDEX($D$39:$W$39,,$C49)/$F$27)))</f>
        <v>0</v>
      </c>
      <c r="P49" s="7">
        <f>IF($F$27="n/a",0,IF(P$3&lt;=$C49,0,IF(P$3&gt;($F$27+$C49),INDEX($D$39:$W$39,,$C49)-SUM($D49:O49),INDEX($D$39:$W$39,,$C49)/$F$27)))</f>
        <v>0</v>
      </c>
      <c r="Q49" s="7">
        <f>IF($F$27="n/a",0,IF(Q$3&lt;=$C49,0,IF(Q$3&gt;($F$27+$C49),INDEX($D$39:$W$39,,$C49)-SUM($D49:P49),INDEX($D$39:$W$39,,$C49)/$F$27)))</f>
        <v>0</v>
      </c>
      <c r="R49" s="7">
        <f>IF($F$27="n/a",0,IF(R$3&lt;=$C49,0,IF(R$3&gt;($F$27+$C49),INDEX($D$39:$W$39,,$C49)-SUM($D49:Q49),INDEX($D$39:$W$39,,$C49)/$F$27)))</f>
        <v>0</v>
      </c>
      <c r="S49" s="7">
        <f>IF($F$27="n/a",0,IF(S$3&lt;=$C49,0,IF(S$3&gt;($F$27+$C49),INDEX($D$39:$W$39,,$C49)-SUM($D49:R49),INDEX($D$39:$W$39,,$C49)/$F$27)))</f>
        <v>0</v>
      </c>
      <c r="T49" s="7">
        <f>IF($F$27="n/a",0,IF(T$3&lt;=$C49,0,IF(T$3&gt;($F$27+$C49),INDEX($D$39:$W$39,,$C49)-SUM($D49:S49),INDEX($D$39:$W$39,,$C49)/$F$27)))</f>
        <v>0</v>
      </c>
      <c r="U49" s="7">
        <f>IF($F$27="n/a",0,IF(U$3&lt;=$C49,0,IF(U$3&gt;($F$27+$C49),INDEX($D$39:$W$39,,$C49)-SUM($D49:T49),INDEX($D$39:$W$39,,$C49)/$F$27)))</f>
        <v>0</v>
      </c>
      <c r="V49" s="7">
        <f>IF($F$27="n/a",0,IF(V$3&lt;=$C49,0,IF(V$3&gt;($F$27+$C49),INDEX($D$39:$W$39,,$C49)-SUM($D49:U49),INDEX($D$39:$W$39,,$C49)/$F$27)))</f>
        <v>0</v>
      </c>
      <c r="W49" s="7">
        <f>IF($F$27="n/a",0,IF(W$3&lt;=$C49,0,IF(W$3&gt;($F$27+$C49),INDEX($D$39:$W$39,,$C49)-SUM($D49:V49),INDEX($D$39:$W$39,,$C49)/$F$27)))</f>
        <v>0</v>
      </c>
      <c r="X49" s="7">
        <f>IF($F$27="n/a",0,IF(X$3&lt;=$C49,0,IF(X$3&gt;($F$27+$C49),INDEX($D$39:$W$39,,$C49)-SUM($D49:W49),INDEX($D$39:$W$39,,$C49)/$F$27)))</f>
        <v>0</v>
      </c>
      <c r="Y49" s="7">
        <f>IF($F$27="n/a",0,IF(Y$3&lt;=$C49,0,IF(Y$3&gt;($F$27+$C49),INDEX($D$39:$W$39,,$C49)-SUM($D49:X49),INDEX($D$39:$W$39,,$C49)/$F$27)))</f>
        <v>0</v>
      </c>
      <c r="Z49" s="7">
        <f>IF($F$27="n/a",0,IF(Z$3&lt;=$C49,0,IF(Z$3&gt;($F$27+$C49),INDEX($D$39:$W$39,,$C49)-SUM($D49:Y49),INDEX($D$39:$W$39,,$C49)/$F$27)))</f>
        <v>0</v>
      </c>
      <c r="AA49" s="7">
        <f>IF($F$27="n/a",0,IF(AA$3&lt;=$C49,0,IF(AA$3&gt;($F$27+$C49),INDEX($D$39:$W$39,,$C49)-SUM($D49:Z49),INDEX($D$39:$W$39,,$C49)/$F$27)))</f>
        <v>0</v>
      </c>
      <c r="AB49" s="7">
        <f>IF($F$27="n/a",0,IF(AB$3&lt;=$C49,0,IF(AB$3&gt;($F$27+$C49),INDEX($D$39:$W$39,,$C49)-SUM($D49:AA49),INDEX($D$39:$W$39,,$C49)/$F$27)))</f>
        <v>0</v>
      </c>
      <c r="AC49" s="7">
        <f>IF($F$27="n/a",0,IF(AC$3&lt;=$C49,0,IF(AC$3&gt;($F$27+$C49),INDEX($D$39:$W$39,,$C49)-SUM($D49:AB49),INDEX($D$39:$W$39,,$C49)/$F$27)))</f>
        <v>0</v>
      </c>
      <c r="AD49" s="7">
        <f>IF($F$27="n/a",0,IF(AD$3&lt;=$C49,0,IF(AD$3&gt;($F$27+$C49),INDEX($D$39:$W$39,,$C49)-SUM($D49:AC49),INDEX($D$39:$W$39,,$C49)/$F$27)))</f>
        <v>0</v>
      </c>
      <c r="AE49" s="7">
        <f>IF($F$27="n/a",0,IF(AE$3&lt;=$C49,0,IF(AE$3&gt;($F$27+$C49),INDEX($D$39:$W$39,,$C49)-SUM($D49:AD49),INDEX($D$39:$W$39,,$C49)/$F$27)))</f>
        <v>0</v>
      </c>
      <c r="AF49" s="7">
        <f>IF($F$27="n/a",0,IF(AF$3&lt;=$C49,0,IF(AF$3&gt;($F$27+$C49),INDEX($D$39:$W$39,,$C49)-SUM($D49:AE49),INDEX($D$39:$W$39,,$C49)/$F$27)))</f>
        <v>0</v>
      </c>
      <c r="AG49" s="7">
        <f>IF($F$27="n/a",0,IF(AG$3&lt;=$C49,0,IF(AG$3&gt;($F$27+$C49),INDEX($D$39:$W$39,,$C49)-SUM($D49:AF49),INDEX($D$39:$W$39,,$C49)/$F$27)))</f>
        <v>0</v>
      </c>
      <c r="AH49" s="7">
        <f>IF($F$27="n/a",0,IF(AH$3&lt;=$C49,0,IF(AH$3&gt;($F$27+$C49),INDEX($D$39:$W$39,,$C49)-SUM($D49:AG49),INDEX($D$39:$W$39,,$C49)/$F$27)))</f>
        <v>0</v>
      </c>
      <c r="AI49" s="7">
        <f>IF($F$27="n/a",0,IF(AI$3&lt;=$C49,0,IF(AI$3&gt;($F$27+$C49),INDEX($D$39:$W$39,,$C49)-SUM($D49:AH49),INDEX($D$39:$W$39,,$C49)/$F$27)))</f>
        <v>0</v>
      </c>
      <c r="AJ49" s="7">
        <f>IF($F$27="n/a",0,IF(AJ$3&lt;=$C49,0,IF(AJ$3&gt;($F$27+$C49),INDEX($D$39:$W$39,,$C49)-SUM($D49:AI49),INDEX($D$39:$W$39,,$C49)/$F$27)))</f>
        <v>0</v>
      </c>
      <c r="AK49" s="7">
        <f>IF($F$27="n/a",0,IF(AK$3&lt;=$C49,0,IF(AK$3&gt;($F$27+$C49),INDEX($D$39:$W$39,,$C49)-SUM($D49:AJ49),INDEX($D$39:$W$39,,$C49)/$F$27)))</f>
        <v>0</v>
      </c>
      <c r="AL49" s="7">
        <f>IF($F$27="n/a",0,IF(AL$3&lt;=$C49,0,IF(AL$3&gt;($F$27+$C49),INDEX($D$39:$W$39,,$C49)-SUM($D49:AK49),INDEX($D$39:$W$39,,$C49)/$F$27)))</f>
        <v>0</v>
      </c>
      <c r="AM49" s="7">
        <f>IF($F$27="n/a",0,IF(AM$3&lt;=$C49,0,IF(AM$3&gt;($F$27+$C49),INDEX($D$39:$W$39,,$C49)-SUM($D49:AL49),INDEX($D$39:$W$39,,$C49)/$F$27)))</f>
        <v>0</v>
      </c>
      <c r="AN49" s="7">
        <f>IF($F$27="n/a",0,IF(AN$3&lt;=$C49,0,IF(AN$3&gt;($F$27+$C49),INDEX($D$39:$W$39,,$C49)-SUM($D49:AM49),INDEX($D$39:$W$39,,$C49)/$F$27)))</f>
        <v>0</v>
      </c>
      <c r="AO49" s="7">
        <f>IF($F$27="n/a",0,IF(AO$3&lt;=$C49,0,IF(AO$3&gt;($F$27+$C49),INDEX($D$39:$W$39,,$C49)-SUM($D49:AN49),INDEX($D$39:$W$39,,$C49)/$F$27)))</f>
        <v>0</v>
      </c>
      <c r="AP49" s="7">
        <f>IF($F$27="n/a",0,IF(AP$3&lt;=$C49,0,IF(AP$3&gt;($F$27+$C49),INDEX($D$39:$W$39,,$C49)-SUM($D49:AO49),INDEX($D$39:$W$39,,$C49)/$F$27)))</f>
        <v>0</v>
      </c>
      <c r="AQ49" s="7">
        <f>IF($F$27="n/a",0,IF(AQ$3&lt;=$C49,0,IF(AQ$3&gt;($F$27+$C49),INDEX($D$39:$W$39,,$C49)-SUM($D49:AP49),INDEX($D$39:$W$39,,$C49)/$F$27)))</f>
        <v>0</v>
      </c>
      <c r="AR49" s="7">
        <f>IF($F$27="n/a",0,IF(AR$3&lt;=$C49,0,IF(AR$3&gt;($F$27+$C49),INDEX($D$39:$W$39,,$C49)-SUM($D49:AQ49),INDEX($D$39:$W$39,,$C49)/$F$27)))</f>
        <v>0</v>
      </c>
      <c r="AS49" s="7">
        <f>IF($F$27="n/a",0,IF(AS$3&lt;=$C49,0,IF(AS$3&gt;($F$27+$C49),INDEX($D$39:$W$39,,$C49)-SUM($D49:AR49),INDEX($D$39:$W$39,,$C49)/$F$27)))</f>
        <v>0</v>
      </c>
      <c r="AT49" s="7">
        <f>IF($F$27="n/a",0,IF(AT$3&lt;=$C49,0,IF(AT$3&gt;($F$27+$C49),INDEX($D$39:$W$39,,$C49)-SUM($D49:AS49),INDEX($D$39:$W$39,,$C49)/$F$27)))</f>
        <v>0</v>
      </c>
      <c r="AU49" s="7">
        <f>IF($F$27="n/a",0,IF(AU$3&lt;=$C49,0,IF(AU$3&gt;($F$27+$C49),INDEX($D$39:$W$39,,$C49)-SUM($D49:AT49),INDEX($D$39:$W$39,,$C49)/$F$27)))</f>
        <v>0</v>
      </c>
      <c r="AV49" s="7">
        <f>IF($F$27="n/a",0,IF(AV$3&lt;=$C49,0,IF(AV$3&gt;($F$27+$C49),INDEX($D$39:$W$39,,$C49)-SUM($D49:AU49),INDEX($D$39:$W$39,,$C49)/$F$27)))</f>
        <v>0</v>
      </c>
      <c r="AW49" s="7">
        <f>IF($F$27="n/a",0,IF(AW$3&lt;=$C49,0,IF(AW$3&gt;($F$27+$C49),INDEX($D$39:$W$39,,$C49)-SUM($D49:AV49),INDEX($D$39:$W$39,,$C49)/$F$27)))</f>
        <v>0</v>
      </c>
      <c r="AX49" s="7">
        <f>IF($F$27="n/a",0,IF(AX$3&lt;=$C49,0,IF(AX$3&gt;($F$27+$C49),INDEX($D$39:$W$39,,$C49)-SUM($D49:AW49),INDEX($D$39:$W$39,,$C49)/$F$27)))</f>
        <v>0</v>
      </c>
      <c r="AY49" s="7">
        <f>IF($F$27="n/a",0,IF(AY$3&lt;=$C49,0,IF(AY$3&gt;($F$27+$C49),INDEX($D$39:$W$39,,$C49)-SUM($D49:AX49),INDEX($D$39:$W$39,,$C49)/$F$27)))</f>
        <v>0</v>
      </c>
      <c r="AZ49" s="7">
        <f>IF($F$27="n/a",0,IF(AZ$3&lt;=$C49,0,IF(AZ$3&gt;($F$27+$C49),INDEX($D$39:$W$39,,$C49)-SUM($D49:AY49),INDEX($D$39:$W$39,,$C49)/$F$27)))</f>
        <v>0</v>
      </c>
      <c r="BA49" s="7">
        <f>IF($F$27="n/a",0,IF(BA$3&lt;=$C49,0,IF(BA$3&gt;($F$27+$C49),INDEX($D$39:$W$39,,$C49)-SUM($D49:AZ49),INDEX($D$39:$W$39,,$C49)/$F$27)))</f>
        <v>0</v>
      </c>
      <c r="BB49" s="7">
        <f>IF($F$27="n/a",0,IF(BB$3&lt;=$C49,0,IF(BB$3&gt;($F$27+$C49),INDEX($D$39:$W$39,,$C49)-SUM($D49:BA49),INDEX($D$39:$W$39,,$C49)/$F$27)))</f>
        <v>0</v>
      </c>
      <c r="BC49" s="7">
        <f>IF($F$27="n/a",0,IF(BC$3&lt;=$C49,0,IF(BC$3&gt;($F$27+$C49),INDEX($D$39:$W$39,,$C49)-SUM($D49:BB49),INDEX($D$39:$W$39,,$C49)/$F$27)))</f>
        <v>0</v>
      </c>
      <c r="BD49" s="7">
        <f>IF($F$27="n/a",0,IF(BD$3&lt;=$C49,0,IF(BD$3&gt;($F$27+$C49),INDEX($D$39:$W$39,,$C49)-SUM($D49:BC49),INDEX($D$39:$W$39,,$C49)/$F$27)))</f>
        <v>0</v>
      </c>
      <c r="BE49" s="7">
        <f>IF($F$27="n/a",0,IF(BE$3&lt;=$C49,0,IF(BE$3&gt;($F$27+$C49),INDEX($D$39:$W$39,,$C49)-SUM($D49:BD49),INDEX($D$39:$W$39,,$C49)/$F$27)))</f>
        <v>0</v>
      </c>
      <c r="BF49" s="7">
        <f>IF($F$27="n/a",0,IF(BF$3&lt;=$C49,0,IF(BF$3&gt;($F$27+$C49),INDEX($D$39:$W$39,,$C49)-SUM($D49:BE49),INDEX($D$39:$W$39,,$C49)/$F$27)))</f>
        <v>0</v>
      </c>
      <c r="BG49" s="7">
        <f>IF($F$27="n/a",0,IF(BG$3&lt;=$C49,0,IF(BG$3&gt;($F$27+$C49),INDEX($D$39:$W$39,,$C49)-SUM($D49:BF49),INDEX($D$39:$W$39,,$C49)/$F$27)))</f>
        <v>0</v>
      </c>
      <c r="BH49" s="7">
        <f>IF($F$27="n/a",0,IF(BH$3&lt;=$C49,0,IF(BH$3&gt;($F$27+$C49),INDEX($D$39:$W$39,,$C49)-SUM($D49:BG49),INDEX($D$39:$W$39,,$C49)/$F$27)))</f>
        <v>0</v>
      </c>
      <c r="BI49" s="7">
        <f>IF($F$27="n/a",0,IF(BI$3&lt;=$C49,0,IF(BI$3&gt;($F$27+$C49),INDEX($D$39:$W$39,,$C49)-SUM($D49:BH49),INDEX($D$39:$W$39,,$C49)/$F$27)))</f>
        <v>0</v>
      </c>
      <c r="BJ49" s="7">
        <f>IF($F$27="n/a",0,IF(BJ$3&lt;=$C49,0,IF(BJ$3&gt;($F$27+$C49),INDEX($D$39:$W$39,,$C49)-SUM($D49:BI49),INDEX($D$39:$W$39,,$C49)/$F$27)))</f>
        <v>0</v>
      </c>
      <c r="BK49" s="7">
        <f>IF($F$27="n/a",0,IF(BK$3&lt;=$C49,0,IF(BK$3&gt;($F$27+$C49),INDEX($D$39:$W$39,,$C49)-SUM($D49:BJ49),INDEX($D$39:$W$39,,$C49)/$F$27)))</f>
        <v>0</v>
      </c>
      <c r="BL49" s="158">
        <f>IF($F$27="n/a",0,IF(BL$3&lt;=$C49,0,IF(BL$3&gt;($F$27+$C49),INDEX($D$39:$W$39,,$C49)-SUM($D49:BK49),INDEX($D$39:$W$39,,$C49)/$F$27)))</f>
        <v>0</v>
      </c>
      <c r="BM49" s="158">
        <f>IF($F$27="n/a",0,IF(BM$3&lt;=$C49,0,IF(BM$3&gt;($F$27+$C49),INDEX($D$39:$W$39,,$C49)-SUM($D49:BL49),INDEX($D$39:$W$39,,$C49)/$F$27)))</f>
        <v>0</v>
      </c>
      <c r="BN49" s="158">
        <f>IF($F$27="n/a",0,IF(BN$3&lt;=$C49,0,IF(BN$3&gt;($F$27+$C49),INDEX($D$39:$W$39,,$C49)-SUM($D49:BM49),INDEX($D$39:$W$39,,$C49)/$F$27)))</f>
        <v>0</v>
      </c>
      <c r="BO49" s="158">
        <f>IF($F$27="n/a",0,IF(BO$3&lt;=$C49,0,IF(BO$3&gt;($F$27+$C49),INDEX($D$39:$W$39,,$C49)-SUM($D49:BN49),INDEX($D$39:$W$39,,$C49)/$F$27)))</f>
        <v>0</v>
      </c>
      <c r="BP49" s="158">
        <f>IF($F$27="n/a",0,IF(BP$3&lt;=$C49,0,IF(BP$3&gt;($F$27+$C49),INDEX($D$39:$W$39,,$C49)-SUM($D49:BO49),INDEX($D$39:$W$39,,$C49)/$F$27)))</f>
        <v>0</v>
      </c>
      <c r="BQ49" s="158">
        <f>IF($F$27="n/a",0,IF(BQ$3&lt;=$C49,0,IF(BQ$3&gt;($F$27+$C49),INDEX($D$39:$W$39,,$C49)-SUM($D49:BP49),INDEX($D$39:$W$39,,$C49)/$F$27)))</f>
        <v>0</v>
      </c>
      <c r="BR49" s="158">
        <f>IF($F$27="n/a",0,IF(BR$3&lt;=$C49,0,IF(BR$3&gt;($F$27+$C49),INDEX($D$39:$W$39,,$C49)-SUM($D49:BQ49),INDEX($D$39:$W$39,,$C49)/$F$27)))</f>
        <v>0</v>
      </c>
      <c r="BS49" s="7"/>
      <c r="BT49" s="7"/>
      <c r="BU49" s="7"/>
      <c r="BV49" s="7"/>
      <c r="BW49" s="7"/>
      <c r="BX49" s="7"/>
      <c r="BY49" s="7"/>
      <c r="BZ49" s="7"/>
      <c r="CA49" s="7"/>
      <c r="CB49" s="7"/>
      <c r="CC49" s="7"/>
    </row>
    <row r="50" spans="2:81" hidden="1" outlineLevel="1">
      <c r="B50" s="14">
        <v>2021</v>
      </c>
      <c r="C50" s="14">
        <v>9</v>
      </c>
      <c r="D50" s="25"/>
      <c r="E50" s="7">
        <f>IF($F$27="n/a",0,IF(E$3&lt;=$C50,0,IF(E$3&gt;($F$27+$C50),INDEX($D$39:$W$39,,$C50)-SUM($D50:D50),INDEX($D$39:$W$39,,$C50)/$F$27)))</f>
        <v>0</v>
      </c>
      <c r="F50" s="7">
        <f>IF($F$27="n/a",0,IF(F$3&lt;=$C50,0,IF(F$3&gt;($F$27+$C50),INDEX($D$39:$W$39,,$C50)-SUM($D50:E50),INDEX($D$39:$W$39,,$C50)/$F$27)))</f>
        <v>0</v>
      </c>
      <c r="G50" s="7">
        <f>IF($F$27="n/a",0,IF(G$3&lt;=$C50,0,IF(G$3&gt;($F$27+$C50),INDEX($D$39:$W$39,,$C50)-SUM($D50:F50),INDEX($D$39:$W$39,,$C50)/$F$27)))</f>
        <v>0</v>
      </c>
      <c r="H50" s="10">
        <f>IF($F$27="n/a",0,IF(H$3&lt;=$C50,0,IF(H$3&gt;($F$27+$C50),INDEX($D$39:$W$39,,$C50)-SUM($D50:G50),INDEX($D$39:$W$39,,$C50)/$F$27)))</f>
        <v>0</v>
      </c>
      <c r="I50" s="11">
        <f>IF($F$27="n/a",0,IF(I$3&lt;=$C50,0,IF(I$3&gt;($F$27+$C50),INDEX($D$39:$W$39,,$C50)-SUM($D50:H50),INDEX($D$39:$W$39,,$C50)/$F$27)))</f>
        <v>0</v>
      </c>
      <c r="J50" s="7">
        <f>IF($F$27="n/a",0,IF(J$3&lt;=$C50,0,IF(J$3&gt;($F$27+$C50),INDEX($D$39:$W$39,,$C50)-SUM($D50:I50),INDEX($D$39:$W$39,,$C50)/$F$27)))</f>
        <v>0</v>
      </c>
      <c r="K50" s="7">
        <f>IF($F$27="n/a",0,IF(K$3&lt;=$C50,0,IF(K$3&gt;($F$27+$C50),INDEX($D$39:$W$39,,$C50)-SUM($D50:J50),INDEX($D$39:$W$39,,$C50)/$F$27)))</f>
        <v>0</v>
      </c>
      <c r="L50" s="7">
        <f>IF($F$27="n/a",0,IF(L$3&lt;=$C50,0,IF(L$3&gt;($F$27+$C50),INDEX($D$39:$W$39,,$C50)-SUM($D50:K50),INDEX($D$39:$W$39,,$C50)/$F$27)))</f>
        <v>0</v>
      </c>
      <c r="M50" s="7">
        <f>IF($F$27="n/a",0,IF(M$3&lt;=$C50,0,IF(M$3&gt;($F$27+$C50),INDEX($D$39:$W$39,,$C50)-SUM($D50:L50),INDEX($D$39:$W$39,,$C50)/$F$27)))</f>
        <v>0</v>
      </c>
      <c r="N50" s="7">
        <f>IF($F$27="n/a",0,IF(N$3&lt;=$C50,0,IF(N$3&gt;($F$27+$C50),INDEX($D$39:$W$39,,$C50)-SUM($D50:M50),INDEX($D$39:$W$39,,$C50)/$F$27)))</f>
        <v>0</v>
      </c>
      <c r="O50" s="7">
        <f>IF($F$27="n/a",0,IF(O$3&lt;=$C50,0,IF(O$3&gt;($F$27+$C50),INDEX($D$39:$W$39,,$C50)-SUM($D50:N50),INDEX($D$39:$W$39,,$C50)/$F$27)))</f>
        <v>0</v>
      </c>
      <c r="P50" s="7">
        <f>IF($F$27="n/a",0,IF(P$3&lt;=$C50,0,IF(P$3&gt;($F$27+$C50),INDEX($D$39:$W$39,,$C50)-SUM($D50:O50),INDEX($D$39:$W$39,,$C50)/$F$27)))</f>
        <v>0</v>
      </c>
      <c r="Q50" s="7">
        <f>IF($F$27="n/a",0,IF(Q$3&lt;=$C50,0,IF(Q$3&gt;($F$27+$C50),INDEX($D$39:$W$39,,$C50)-SUM($D50:P50),INDEX($D$39:$W$39,,$C50)/$F$27)))</f>
        <v>0</v>
      </c>
      <c r="R50" s="7">
        <f>IF($F$27="n/a",0,IF(R$3&lt;=$C50,0,IF(R$3&gt;($F$27+$C50),INDEX($D$39:$W$39,,$C50)-SUM($D50:Q50),INDEX($D$39:$W$39,,$C50)/$F$27)))</f>
        <v>0</v>
      </c>
      <c r="S50" s="7">
        <f>IF($F$27="n/a",0,IF(S$3&lt;=$C50,0,IF(S$3&gt;($F$27+$C50),INDEX($D$39:$W$39,,$C50)-SUM($D50:R50),INDEX($D$39:$W$39,,$C50)/$F$27)))</f>
        <v>0</v>
      </c>
      <c r="T50" s="7">
        <f>IF($F$27="n/a",0,IF(T$3&lt;=$C50,0,IF(T$3&gt;($F$27+$C50),INDEX($D$39:$W$39,,$C50)-SUM($D50:S50),INDEX($D$39:$W$39,,$C50)/$F$27)))</f>
        <v>0</v>
      </c>
      <c r="U50" s="7">
        <f>IF($F$27="n/a",0,IF(U$3&lt;=$C50,0,IF(U$3&gt;($F$27+$C50),INDEX($D$39:$W$39,,$C50)-SUM($D50:T50),INDEX($D$39:$W$39,,$C50)/$F$27)))</f>
        <v>0</v>
      </c>
      <c r="V50" s="7">
        <f>IF($F$27="n/a",0,IF(V$3&lt;=$C50,0,IF(V$3&gt;($F$27+$C50),INDEX($D$39:$W$39,,$C50)-SUM($D50:U50),INDEX($D$39:$W$39,,$C50)/$F$27)))</f>
        <v>0</v>
      </c>
      <c r="W50" s="7">
        <f>IF($F$27="n/a",0,IF(W$3&lt;=$C50,0,IF(W$3&gt;($F$27+$C50),INDEX($D$39:$W$39,,$C50)-SUM($D50:V50),INDEX($D$39:$W$39,,$C50)/$F$27)))</f>
        <v>0</v>
      </c>
      <c r="X50" s="7">
        <f>IF($F$27="n/a",0,IF(X$3&lt;=$C50,0,IF(X$3&gt;($F$27+$C50),INDEX($D$39:$W$39,,$C50)-SUM($D50:W50),INDEX($D$39:$W$39,,$C50)/$F$27)))</f>
        <v>0</v>
      </c>
      <c r="Y50" s="7">
        <f>IF($F$27="n/a",0,IF(Y$3&lt;=$C50,0,IF(Y$3&gt;($F$27+$C50),INDEX($D$39:$W$39,,$C50)-SUM($D50:X50),INDEX($D$39:$W$39,,$C50)/$F$27)))</f>
        <v>0</v>
      </c>
      <c r="Z50" s="7">
        <f>IF($F$27="n/a",0,IF(Z$3&lt;=$C50,0,IF(Z$3&gt;($F$27+$C50),INDEX($D$39:$W$39,,$C50)-SUM($D50:Y50),INDEX($D$39:$W$39,,$C50)/$F$27)))</f>
        <v>0</v>
      </c>
      <c r="AA50" s="7">
        <f>IF($F$27="n/a",0,IF(AA$3&lt;=$C50,0,IF(AA$3&gt;($F$27+$C50),INDEX($D$39:$W$39,,$C50)-SUM($D50:Z50),INDEX($D$39:$W$39,,$C50)/$F$27)))</f>
        <v>0</v>
      </c>
      <c r="AB50" s="7">
        <f>IF($F$27="n/a",0,IF(AB$3&lt;=$C50,0,IF(AB$3&gt;($F$27+$C50),INDEX($D$39:$W$39,,$C50)-SUM($D50:AA50),INDEX($D$39:$W$39,,$C50)/$F$27)))</f>
        <v>0</v>
      </c>
      <c r="AC50" s="7">
        <f>IF($F$27="n/a",0,IF(AC$3&lt;=$C50,0,IF(AC$3&gt;($F$27+$C50),INDEX($D$39:$W$39,,$C50)-SUM($D50:AB50),INDEX($D$39:$W$39,,$C50)/$F$27)))</f>
        <v>0</v>
      </c>
      <c r="AD50" s="7">
        <f>IF($F$27="n/a",0,IF(AD$3&lt;=$C50,0,IF(AD$3&gt;($F$27+$C50),INDEX($D$39:$W$39,,$C50)-SUM($D50:AC50),INDEX($D$39:$W$39,,$C50)/$F$27)))</f>
        <v>0</v>
      </c>
      <c r="AE50" s="7">
        <f>IF($F$27="n/a",0,IF(AE$3&lt;=$C50,0,IF(AE$3&gt;($F$27+$C50),INDEX($D$39:$W$39,,$C50)-SUM($D50:AD50),INDEX($D$39:$W$39,,$C50)/$F$27)))</f>
        <v>0</v>
      </c>
      <c r="AF50" s="7">
        <f>IF($F$27="n/a",0,IF(AF$3&lt;=$C50,0,IF(AF$3&gt;($F$27+$C50),INDEX($D$39:$W$39,,$C50)-SUM($D50:AE50),INDEX($D$39:$W$39,,$C50)/$F$27)))</f>
        <v>0</v>
      </c>
      <c r="AG50" s="7">
        <f>IF($F$27="n/a",0,IF(AG$3&lt;=$C50,0,IF(AG$3&gt;($F$27+$C50),INDEX($D$39:$W$39,,$C50)-SUM($D50:AF50),INDEX($D$39:$W$39,,$C50)/$F$27)))</f>
        <v>0</v>
      </c>
      <c r="AH50" s="7">
        <f>IF($F$27="n/a",0,IF(AH$3&lt;=$C50,0,IF(AH$3&gt;($F$27+$C50),INDEX($D$39:$W$39,,$C50)-SUM($D50:AG50),INDEX($D$39:$W$39,,$C50)/$F$27)))</f>
        <v>0</v>
      </c>
      <c r="AI50" s="7">
        <f>IF($F$27="n/a",0,IF(AI$3&lt;=$C50,0,IF(AI$3&gt;($F$27+$C50),INDEX($D$39:$W$39,,$C50)-SUM($D50:AH50),INDEX($D$39:$W$39,,$C50)/$F$27)))</f>
        <v>0</v>
      </c>
      <c r="AJ50" s="7">
        <f>IF($F$27="n/a",0,IF(AJ$3&lt;=$C50,0,IF(AJ$3&gt;($F$27+$C50),INDEX($D$39:$W$39,,$C50)-SUM($D50:AI50),INDEX($D$39:$W$39,,$C50)/$F$27)))</f>
        <v>0</v>
      </c>
      <c r="AK50" s="7">
        <f>IF($F$27="n/a",0,IF(AK$3&lt;=$C50,0,IF(AK$3&gt;($F$27+$C50),INDEX($D$39:$W$39,,$C50)-SUM($D50:AJ50),INDEX($D$39:$W$39,,$C50)/$F$27)))</f>
        <v>0</v>
      </c>
      <c r="AL50" s="7">
        <f>IF($F$27="n/a",0,IF(AL$3&lt;=$C50,0,IF(AL$3&gt;($F$27+$C50),INDEX($D$39:$W$39,,$C50)-SUM($D50:AK50),INDEX($D$39:$W$39,,$C50)/$F$27)))</f>
        <v>0</v>
      </c>
      <c r="AM50" s="7">
        <f>IF($F$27="n/a",0,IF(AM$3&lt;=$C50,0,IF(AM$3&gt;($F$27+$C50),INDEX($D$39:$W$39,,$C50)-SUM($D50:AL50),INDEX($D$39:$W$39,,$C50)/$F$27)))</f>
        <v>0</v>
      </c>
      <c r="AN50" s="7">
        <f>IF($F$27="n/a",0,IF(AN$3&lt;=$C50,0,IF(AN$3&gt;($F$27+$C50),INDEX($D$39:$W$39,,$C50)-SUM($D50:AM50),INDEX($D$39:$W$39,,$C50)/$F$27)))</f>
        <v>0</v>
      </c>
      <c r="AO50" s="7">
        <f>IF($F$27="n/a",0,IF(AO$3&lt;=$C50,0,IF(AO$3&gt;($F$27+$C50),INDEX($D$39:$W$39,,$C50)-SUM($D50:AN50),INDEX($D$39:$W$39,,$C50)/$F$27)))</f>
        <v>0</v>
      </c>
      <c r="AP50" s="7">
        <f>IF($F$27="n/a",0,IF(AP$3&lt;=$C50,0,IF(AP$3&gt;($F$27+$C50),INDEX($D$39:$W$39,,$C50)-SUM($D50:AO50),INDEX($D$39:$W$39,,$C50)/$F$27)))</f>
        <v>0</v>
      </c>
      <c r="AQ50" s="7">
        <f>IF($F$27="n/a",0,IF(AQ$3&lt;=$C50,0,IF(AQ$3&gt;($F$27+$C50),INDEX($D$39:$W$39,,$C50)-SUM($D50:AP50),INDEX($D$39:$W$39,,$C50)/$F$27)))</f>
        <v>0</v>
      </c>
      <c r="AR50" s="7">
        <f>IF($F$27="n/a",0,IF(AR$3&lt;=$C50,0,IF(AR$3&gt;($F$27+$C50),INDEX($D$39:$W$39,,$C50)-SUM($D50:AQ50),INDEX($D$39:$W$39,,$C50)/$F$27)))</f>
        <v>0</v>
      </c>
      <c r="AS50" s="7">
        <f>IF($F$27="n/a",0,IF(AS$3&lt;=$C50,0,IF(AS$3&gt;($F$27+$C50),INDEX($D$39:$W$39,,$C50)-SUM($D50:AR50),INDEX($D$39:$W$39,,$C50)/$F$27)))</f>
        <v>0</v>
      </c>
      <c r="AT50" s="7">
        <f>IF($F$27="n/a",0,IF(AT$3&lt;=$C50,0,IF(AT$3&gt;($F$27+$C50),INDEX($D$39:$W$39,,$C50)-SUM($D50:AS50),INDEX($D$39:$W$39,,$C50)/$F$27)))</f>
        <v>0</v>
      </c>
      <c r="AU50" s="7">
        <f>IF($F$27="n/a",0,IF(AU$3&lt;=$C50,0,IF(AU$3&gt;($F$27+$C50),INDEX($D$39:$W$39,,$C50)-SUM($D50:AT50),INDEX($D$39:$W$39,,$C50)/$F$27)))</f>
        <v>0</v>
      </c>
      <c r="AV50" s="7">
        <f>IF($F$27="n/a",0,IF(AV$3&lt;=$C50,0,IF(AV$3&gt;($F$27+$C50),INDEX($D$39:$W$39,,$C50)-SUM($D50:AU50),INDEX($D$39:$W$39,,$C50)/$F$27)))</f>
        <v>0</v>
      </c>
      <c r="AW50" s="7">
        <f>IF($F$27="n/a",0,IF(AW$3&lt;=$C50,0,IF(AW$3&gt;($F$27+$C50),INDEX($D$39:$W$39,,$C50)-SUM($D50:AV50),INDEX($D$39:$W$39,,$C50)/$F$27)))</f>
        <v>0</v>
      </c>
      <c r="AX50" s="7">
        <f>IF($F$27="n/a",0,IF(AX$3&lt;=$C50,0,IF(AX$3&gt;($F$27+$C50),INDEX($D$39:$W$39,,$C50)-SUM($D50:AW50),INDEX($D$39:$W$39,,$C50)/$F$27)))</f>
        <v>0</v>
      </c>
      <c r="AY50" s="7">
        <f>IF($F$27="n/a",0,IF(AY$3&lt;=$C50,0,IF(AY$3&gt;($F$27+$C50),INDEX($D$39:$W$39,,$C50)-SUM($D50:AX50),INDEX($D$39:$W$39,,$C50)/$F$27)))</f>
        <v>0</v>
      </c>
      <c r="AZ50" s="7">
        <f>IF($F$27="n/a",0,IF(AZ$3&lt;=$C50,0,IF(AZ$3&gt;($F$27+$C50),INDEX($D$39:$W$39,,$C50)-SUM($D50:AY50),INDEX($D$39:$W$39,,$C50)/$F$27)))</f>
        <v>0</v>
      </c>
      <c r="BA50" s="7">
        <f>IF($F$27="n/a",0,IF(BA$3&lt;=$C50,0,IF(BA$3&gt;($F$27+$C50),INDEX($D$39:$W$39,,$C50)-SUM($D50:AZ50),INDEX($D$39:$W$39,,$C50)/$F$27)))</f>
        <v>0</v>
      </c>
      <c r="BB50" s="7">
        <f>IF($F$27="n/a",0,IF(BB$3&lt;=$C50,0,IF(BB$3&gt;($F$27+$C50),INDEX($D$39:$W$39,,$C50)-SUM($D50:BA50),INDEX($D$39:$W$39,,$C50)/$F$27)))</f>
        <v>0</v>
      </c>
      <c r="BC50" s="7">
        <f>IF($F$27="n/a",0,IF(BC$3&lt;=$C50,0,IF(BC$3&gt;($F$27+$C50),INDEX($D$39:$W$39,,$C50)-SUM($D50:BB50),INDEX($D$39:$W$39,,$C50)/$F$27)))</f>
        <v>0</v>
      </c>
      <c r="BD50" s="7">
        <f>IF($F$27="n/a",0,IF(BD$3&lt;=$C50,0,IF(BD$3&gt;($F$27+$C50),INDEX($D$39:$W$39,,$C50)-SUM($D50:BC50),INDEX($D$39:$W$39,,$C50)/$F$27)))</f>
        <v>0</v>
      </c>
      <c r="BE50" s="7">
        <f>IF($F$27="n/a",0,IF(BE$3&lt;=$C50,0,IF(BE$3&gt;($F$27+$C50),INDEX($D$39:$W$39,,$C50)-SUM($D50:BD50),INDEX($D$39:$W$39,,$C50)/$F$27)))</f>
        <v>0</v>
      </c>
      <c r="BF50" s="7">
        <f>IF($F$27="n/a",0,IF(BF$3&lt;=$C50,0,IF(BF$3&gt;($F$27+$C50),INDEX($D$39:$W$39,,$C50)-SUM($D50:BE50),INDEX($D$39:$W$39,,$C50)/$F$27)))</f>
        <v>0</v>
      </c>
      <c r="BG50" s="7">
        <f>IF($F$27="n/a",0,IF(BG$3&lt;=$C50,0,IF(BG$3&gt;($F$27+$C50),INDEX($D$39:$W$39,,$C50)-SUM($D50:BF50),INDEX($D$39:$W$39,,$C50)/$F$27)))</f>
        <v>0</v>
      </c>
      <c r="BH50" s="7">
        <f>IF($F$27="n/a",0,IF(BH$3&lt;=$C50,0,IF(BH$3&gt;($F$27+$C50),INDEX($D$39:$W$39,,$C50)-SUM($D50:BG50),INDEX($D$39:$W$39,,$C50)/$F$27)))</f>
        <v>0</v>
      </c>
      <c r="BI50" s="7">
        <f>IF($F$27="n/a",0,IF(BI$3&lt;=$C50,0,IF(BI$3&gt;($F$27+$C50),INDEX($D$39:$W$39,,$C50)-SUM($D50:BH50),INDEX($D$39:$W$39,,$C50)/$F$27)))</f>
        <v>0</v>
      </c>
      <c r="BJ50" s="7">
        <f>IF($F$27="n/a",0,IF(BJ$3&lt;=$C50,0,IF(BJ$3&gt;($F$27+$C50),INDEX($D$39:$W$39,,$C50)-SUM($D50:BI50),INDEX($D$39:$W$39,,$C50)/$F$27)))</f>
        <v>0</v>
      </c>
      <c r="BK50" s="7">
        <f>IF($F$27="n/a",0,IF(BK$3&lt;=$C50,0,IF(BK$3&gt;($F$27+$C50),INDEX($D$39:$W$39,,$C50)-SUM($D50:BJ50),INDEX($D$39:$W$39,,$C50)/$F$27)))</f>
        <v>0</v>
      </c>
      <c r="BL50" s="158">
        <f>IF($F$27="n/a",0,IF(BL$3&lt;=$C50,0,IF(BL$3&gt;($F$27+$C50),INDEX($D$39:$W$39,,$C50)-SUM($D50:BK50),INDEX($D$39:$W$39,,$C50)/$F$27)))</f>
        <v>0</v>
      </c>
      <c r="BM50" s="158">
        <f>IF($F$27="n/a",0,IF(BM$3&lt;=$C50,0,IF(BM$3&gt;($F$27+$C50),INDEX($D$39:$W$39,,$C50)-SUM($D50:BL50),INDEX($D$39:$W$39,,$C50)/$F$27)))</f>
        <v>0</v>
      </c>
      <c r="BN50" s="158">
        <f>IF($F$27="n/a",0,IF(BN$3&lt;=$C50,0,IF(BN$3&gt;($F$27+$C50),INDEX($D$39:$W$39,,$C50)-SUM($D50:BM50),INDEX($D$39:$W$39,,$C50)/$F$27)))</f>
        <v>0</v>
      </c>
      <c r="BO50" s="158">
        <f>IF($F$27="n/a",0,IF(BO$3&lt;=$C50,0,IF(BO$3&gt;($F$27+$C50),INDEX($D$39:$W$39,,$C50)-SUM($D50:BN50),INDEX($D$39:$W$39,,$C50)/$F$27)))</f>
        <v>0</v>
      </c>
      <c r="BP50" s="158">
        <f>IF($F$27="n/a",0,IF(BP$3&lt;=$C50,0,IF(BP$3&gt;($F$27+$C50),INDEX($D$39:$W$39,,$C50)-SUM($D50:BO50),INDEX($D$39:$W$39,,$C50)/$F$27)))</f>
        <v>0</v>
      </c>
      <c r="BQ50" s="158">
        <f>IF($F$27="n/a",0,IF(BQ$3&lt;=$C50,0,IF(BQ$3&gt;($F$27+$C50),INDEX($D$39:$W$39,,$C50)-SUM($D50:BP50),INDEX($D$39:$W$39,,$C50)/$F$27)))</f>
        <v>0</v>
      </c>
      <c r="BR50" s="158">
        <f>IF($F$27="n/a",0,IF(BR$3&lt;=$C50,0,IF(BR$3&gt;($F$27+$C50),INDEX($D$39:$W$39,,$C50)-SUM($D50:BQ50),INDEX($D$39:$W$39,,$C50)/$F$27)))</f>
        <v>0</v>
      </c>
      <c r="BS50" s="7"/>
      <c r="BT50" s="7"/>
      <c r="BU50" s="7"/>
      <c r="BV50" s="7"/>
      <c r="BW50" s="7"/>
      <c r="BX50" s="7"/>
      <c r="BY50" s="7"/>
      <c r="BZ50" s="7"/>
      <c r="CA50" s="7"/>
      <c r="CB50" s="7"/>
      <c r="CC50" s="7"/>
    </row>
    <row r="51" spans="2:81" hidden="1" outlineLevel="1">
      <c r="B51" s="14">
        <v>2022</v>
      </c>
      <c r="C51" s="14">
        <v>10</v>
      </c>
      <c r="D51" s="25"/>
      <c r="E51" s="7">
        <f>IF($F$27="n/a",0,IF(E$3&lt;=$C51,0,IF(E$3&gt;($F$27+$C51),INDEX($D$39:$W$39,,$C51)-SUM($D51:D51),INDEX($D$39:$W$39,,$C51)/$F$27)))</f>
        <v>0</v>
      </c>
      <c r="F51" s="7">
        <f>IF($F$27="n/a",0,IF(F$3&lt;=$C51,0,IF(F$3&gt;($F$27+$C51),INDEX($D$39:$W$39,,$C51)-SUM($D51:E51),INDEX($D$39:$W$39,,$C51)/$F$27)))</f>
        <v>0</v>
      </c>
      <c r="G51" s="7">
        <f>IF($F$27="n/a",0,IF(G$3&lt;=$C51,0,IF(G$3&gt;($F$27+$C51),INDEX($D$39:$W$39,,$C51)-SUM($D51:F51),INDEX($D$39:$W$39,,$C51)/$F$27)))</f>
        <v>0</v>
      </c>
      <c r="H51" s="10">
        <f>IF($F$27="n/a",0,IF(H$3&lt;=$C51,0,IF(H$3&gt;($F$27+$C51),INDEX($D$39:$W$39,,$C51)-SUM($D51:G51),INDEX($D$39:$W$39,,$C51)/$F$27)))</f>
        <v>0</v>
      </c>
      <c r="I51" s="11">
        <f>IF($F$27="n/a",0,IF(I$3&lt;=$C51,0,IF(I$3&gt;($F$27+$C51),INDEX($D$39:$W$39,,$C51)-SUM($D51:H51),INDEX($D$39:$W$39,,$C51)/$F$27)))</f>
        <v>0</v>
      </c>
      <c r="J51" s="7">
        <f>IF($F$27="n/a",0,IF(J$3&lt;=$C51,0,IF(J$3&gt;($F$27+$C51),INDEX($D$39:$W$39,,$C51)-SUM($D51:I51),INDEX($D$39:$W$39,,$C51)/$F$27)))</f>
        <v>0</v>
      </c>
      <c r="K51" s="7">
        <f>IF($F$27="n/a",0,IF(K$3&lt;=$C51,0,IF(K$3&gt;($F$27+$C51),INDEX($D$39:$W$39,,$C51)-SUM($D51:J51),INDEX($D$39:$W$39,,$C51)/$F$27)))</f>
        <v>0</v>
      </c>
      <c r="L51" s="7">
        <f>IF($F$27="n/a",0,IF(L$3&lt;=$C51,0,IF(L$3&gt;($F$27+$C51),INDEX($D$39:$W$39,,$C51)-SUM($D51:K51),INDEX($D$39:$W$39,,$C51)/$F$27)))</f>
        <v>0</v>
      </c>
      <c r="M51" s="7">
        <f>IF($F$27="n/a",0,IF(M$3&lt;=$C51,0,IF(M$3&gt;($F$27+$C51),INDEX($D$39:$W$39,,$C51)-SUM($D51:L51),INDEX($D$39:$W$39,,$C51)/$F$27)))</f>
        <v>0</v>
      </c>
      <c r="N51" s="7">
        <f>IF($F$27="n/a",0,IF(N$3&lt;=$C51,0,IF(N$3&gt;($F$27+$C51),INDEX($D$39:$W$39,,$C51)-SUM($D51:M51),INDEX($D$39:$W$39,,$C51)/$F$27)))</f>
        <v>0</v>
      </c>
      <c r="O51" s="7">
        <f>IF($F$27="n/a",0,IF(O$3&lt;=$C51,0,IF(O$3&gt;($F$27+$C51),INDEX($D$39:$W$39,,$C51)-SUM($D51:N51),INDEX($D$39:$W$39,,$C51)/$F$27)))</f>
        <v>0</v>
      </c>
      <c r="P51" s="7">
        <f>IF($F$27="n/a",0,IF(P$3&lt;=$C51,0,IF(P$3&gt;($F$27+$C51),INDEX($D$39:$W$39,,$C51)-SUM($D51:O51),INDEX($D$39:$W$39,,$C51)/$F$27)))</f>
        <v>0</v>
      </c>
      <c r="Q51" s="7">
        <f>IF($F$27="n/a",0,IF(Q$3&lt;=$C51,0,IF(Q$3&gt;($F$27+$C51),INDEX($D$39:$W$39,,$C51)-SUM($D51:P51),INDEX($D$39:$W$39,,$C51)/$F$27)))</f>
        <v>0</v>
      </c>
      <c r="R51" s="7">
        <f>IF($F$27="n/a",0,IF(R$3&lt;=$C51,0,IF(R$3&gt;($F$27+$C51),INDEX($D$39:$W$39,,$C51)-SUM($D51:Q51),INDEX($D$39:$W$39,,$C51)/$F$27)))</f>
        <v>0</v>
      </c>
      <c r="S51" s="7">
        <f>IF($F$27="n/a",0,IF(S$3&lt;=$C51,0,IF(S$3&gt;($F$27+$C51),INDEX($D$39:$W$39,,$C51)-SUM($D51:R51),INDEX($D$39:$W$39,,$C51)/$F$27)))</f>
        <v>0</v>
      </c>
      <c r="T51" s="7">
        <f>IF($F$27="n/a",0,IF(T$3&lt;=$C51,0,IF(T$3&gt;($F$27+$C51),INDEX($D$39:$W$39,,$C51)-SUM($D51:S51),INDEX($D$39:$W$39,,$C51)/$F$27)))</f>
        <v>0</v>
      </c>
      <c r="U51" s="7">
        <f>IF($F$27="n/a",0,IF(U$3&lt;=$C51,0,IF(U$3&gt;($F$27+$C51),INDEX($D$39:$W$39,,$C51)-SUM($D51:T51),INDEX($D$39:$W$39,,$C51)/$F$27)))</f>
        <v>0</v>
      </c>
      <c r="V51" s="7">
        <f>IF($F$27="n/a",0,IF(V$3&lt;=$C51,0,IF(V$3&gt;($F$27+$C51),INDEX($D$39:$W$39,,$C51)-SUM($D51:U51),INDEX($D$39:$W$39,,$C51)/$F$27)))</f>
        <v>0</v>
      </c>
      <c r="W51" s="7">
        <f>IF($F$27="n/a",0,IF(W$3&lt;=$C51,0,IF(W$3&gt;($F$27+$C51),INDEX($D$39:$W$39,,$C51)-SUM($D51:V51),INDEX($D$39:$W$39,,$C51)/$F$27)))</f>
        <v>0</v>
      </c>
      <c r="X51" s="7">
        <f>IF($F$27="n/a",0,IF(X$3&lt;=$C51,0,IF(X$3&gt;($F$27+$C51),INDEX($D$39:$W$39,,$C51)-SUM($D51:W51),INDEX($D$39:$W$39,,$C51)/$F$27)))</f>
        <v>0</v>
      </c>
      <c r="Y51" s="7">
        <f>IF($F$27="n/a",0,IF(Y$3&lt;=$C51,0,IF(Y$3&gt;($F$27+$C51),INDEX($D$39:$W$39,,$C51)-SUM($D51:X51),INDEX($D$39:$W$39,,$C51)/$F$27)))</f>
        <v>0</v>
      </c>
      <c r="Z51" s="7">
        <f>IF($F$27="n/a",0,IF(Z$3&lt;=$C51,0,IF(Z$3&gt;($F$27+$C51),INDEX($D$39:$W$39,,$C51)-SUM($D51:Y51),INDEX($D$39:$W$39,,$C51)/$F$27)))</f>
        <v>0</v>
      </c>
      <c r="AA51" s="7">
        <f>IF($F$27="n/a",0,IF(AA$3&lt;=$C51,0,IF(AA$3&gt;($F$27+$C51),INDEX($D$39:$W$39,,$C51)-SUM($D51:Z51),INDEX($D$39:$W$39,,$C51)/$F$27)))</f>
        <v>0</v>
      </c>
      <c r="AB51" s="7">
        <f>IF($F$27="n/a",0,IF(AB$3&lt;=$C51,0,IF(AB$3&gt;($F$27+$C51),INDEX($D$39:$W$39,,$C51)-SUM($D51:AA51),INDEX($D$39:$W$39,,$C51)/$F$27)))</f>
        <v>0</v>
      </c>
      <c r="AC51" s="7">
        <f>IF($F$27="n/a",0,IF(AC$3&lt;=$C51,0,IF(AC$3&gt;($F$27+$C51),INDEX($D$39:$W$39,,$C51)-SUM($D51:AB51),INDEX($D$39:$W$39,,$C51)/$F$27)))</f>
        <v>0</v>
      </c>
      <c r="AD51" s="7">
        <f>IF($F$27="n/a",0,IF(AD$3&lt;=$C51,0,IF(AD$3&gt;($F$27+$C51),INDEX($D$39:$W$39,,$C51)-SUM($D51:AC51),INDEX($D$39:$W$39,,$C51)/$F$27)))</f>
        <v>0</v>
      </c>
      <c r="AE51" s="7">
        <f>IF($F$27="n/a",0,IF(AE$3&lt;=$C51,0,IF(AE$3&gt;($F$27+$C51),INDEX($D$39:$W$39,,$C51)-SUM($D51:AD51),INDEX($D$39:$W$39,,$C51)/$F$27)))</f>
        <v>0</v>
      </c>
      <c r="AF51" s="7">
        <f>IF($F$27="n/a",0,IF(AF$3&lt;=$C51,0,IF(AF$3&gt;($F$27+$C51),INDEX($D$39:$W$39,,$C51)-SUM($D51:AE51),INDEX($D$39:$W$39,,$C51)/$F$27)))</f>
        <v>0</v>
      </c>
      <c r="AG51" s="7">
        <f>IF($F$27="n/a",0,IF(AG$3&lt;=$C51,0,IF(AG$3&gt;($F$27+$C51),INDEX($D$39:$W$39,,$C51)-SUM($D51:AF51),INDEX($D$39:$W$39,,$C51)/$F$27)))</f>
        <v>0</v>
      </c>
      <c r="AH51" s="7">
        <f>IF($F$27="n/a",0,IF(AH$3&lt;=$C51,0,IF(AH$3&gt;($F$27+$C51),INDEX($D$39:$W$39,,$C51)-SUM($D51:AG51),INDEX($D$39:$W$39,,$C51)/$F$27)))</f>
        <v>0</v>
      </c>
      <c r="AI51" s="7">
        <f>IF($F$27="n/a",0,IF(AI$3&lt;=$C51,0,IF(AI$3&gt;($F$27+$C51),INDEX($D$39:$W$39,,$C51)-SUM($D51:AH51),INDEX($D$39:$W$39,,$C51)/$F$27)))</f>
        <v>0</v>
      </c>
      <c r="AJ51" s="7">
        <f>IF($F$27="n/a",0,IF(AJ$3&lt;=$C51,0,IF(AJ$3&gt;($F$27+$C51),INDEX($D$39:$W$39,,$C51)-SUM($D51:AI51),INDEX($D$39:$W$39,,$C51)/$F$27)))</f>
        <v>0</v>
      </c>
      <c r="AK51" s="7">
        <f>IF($F$27="n/a",0,IF(AK$3&lt;=$C51,0,IF(AK$3&gt;($F$27+$C51),INDEX($D$39:$W$39,,$C51)-SUM($D51:AJ51),INDEX($D$39:$W$39,,$C51)/$F$27)))</f>
        <v>0</v>
      </c>
      <c r="AL51" s="7">
        <f>IF($F$27="n/a",0,IF(AL$3&lt;=$C51,0,IF(AL$3&gt;($F$27+$C51),INDEX($D$39:$W$39,,$C51)-SUM($D51:AK51),INDEX($D$39:$W$39,,$C51)/$F$27)))</f>
        <v>0</v>
      </c>
      <c r="AM51" s="7">
        <f>IF($F$27="n/a",0,IF(AM$3&lt;=$C51,0,IF(AM$3&gt;($F$27+$C51),INDEX($D$39:$W$39,,$C51)-SUM($D51:AL51),INDEX($D$39:$W$39,,$C51)/$F$27)))</f>
        <v>0</v>
      </c>
      <c r="AN51" s="7">
        <f>IF($F$27="n/a",0,IF(AN$3&lt;=$C51,0,IF(AN$3&gt;($F$27+$C51),INDEX($D$39:$W$39,,$C51)-SUM($D51:AM51),INDEX($D$39:$W$39,,$C51)/$F$27)))</f>
        <v>0</v>
      </c>
      <c r="AO51" s="7">
        <f>IF($F$27="n/a",0,IF(AO$3&lt;=$C51,0,IF(AO$3&gt;($F$27+$C51),INDEX($D$39:$W$39,,$C51)-SUM($D51:AN51),INDEX($D$39:$W$39,,$C51)/$F$27)))</f>
        <v>0</v>
      </c>
      <c r="AP51" s="7">
        <f>IF($F$27="n/a",0,IF(AP$3&lt;=$C51,0,IF(AP$3&gt;($F$27+$C51),INDEX($D$39:$W$39,,$C51)-SUM($D51:AO51),INDEX($D$39:$W$39,,$C51)/$F$27)))</f>
        <v>0</v>
      </c>
      <c r="AQ51" s="7">
        <f>IF($F$27="n/a",0,IF(AQ$3&lt;=$C51,0,IF(AQ$3&gt;($F$27+$C51),INDEX($D$39:$W$39,,$C51)-SUM($D51:AP51),INDEX($D$39:$W$39,,$C51)/$F$27)))</f>
        <v>0</v>
      </c>
      <c r="AR51" s="7">
        <f>IF($F$27="n/a",0,IF(AR$3&lt;=$C51,0,IF(AR$3&gt;($F$27+$C51),INDEX($D$39:$W$39,,$C51)-SUM($D51:AQ51),INDEX($D$39:$W$39,,$C51)/$F$27)))</f>
        <v>0</v>
      </c>
      <c r="AS51" s="7">
        <f>IF($F$27="n/a",0,IF(AS$3&lt;=$C51,0,IF(AS$3&gt;($F$27+$C51),INDEX($D$39:$W$39,,$C51)-SUM($D51:AR51),INDEX($D$39:$W$39,,$C51)/$F$27)))</f>
        <v>0</v>
      </c>
      <c r="AT51" s="7">
        <f>IF($F$27="n/a",0,IF(AT$3&lt;=$C51,0,IF(AT$3&gt;($F$27+$C51),INDEX($D$39:$W$39,,$C51)-SUM($D51:AS51),INDEX($D$39:$W$39,,$C51)/$F$27)))</f>
        <v>0</v>
      </c>
      <c r="AU51" s="7">
        <f>IF($F$27="n/a",0,IF(AU$3&lt;=$C51,0,IF(AU$3&gt;($F$27+$C51),INDEX($D$39:$W$39,,$C51)-SUM($D51:AT51),INDEX($D$39:$W$39,,$C51)/$F$27)))</f>
        <v>0</v>
      </c>
      <c r="AV51" s="7">
        <f>IF($F$27="n/a",0,IF(AV$3&lt;=$C51,0,IF(AV$3&gt;($F$27+$C51),INDEX($D$39:$W$39,,$C51)-SUM($D51:AU51),INDEX($D$39:$W$39,,$C51)/$F$27)))</f>
        <v>0</v>
      </c>
      <c r="AW51" s="7">
        <f>IF($F$27="n/a",0,IF(AW$3&lt;=$C51,0,IF(AW$3&gt;($F$27+$C51),INDEX($D$39:$W$39,,$C51)-SUM($D51:AV51),INDEX($D$39:$W$39,,$C51)/$F$27)))</f>
        <v>0</v>
      </c>
      <c r="AX51" s="7">
        <f>IF($F$27="n/a",0,IF(AX$3&lt;=$C51,0,IF(AX$3&gt;($F$27+$C51),INDEX($D$39:$W$39,,$C51)-SUM($D51:AW51),INDEX($D$39:$W$39,,$C51)/$F$27)))</f>
        <v>0</v>
      </c>
      <c r="AY51" s="7">
        <f>IF($F$27="n/a",0,IF(AY$3&lt;=$C51,0,IF(AY$3&gt;($F$27+$C51),INDEX($D$39:$W$39,,$C51)-SUM($D51:AX51),INDEX($D$39:$W$39,,$C51)/$F$27)))</f>
        <v>0</v>
      </c>
      <c r="AZ51" s="7">
        <f>IF($F$27="n/a",0,IF(AZ$3&lt;=$C51,0,IF(AZ$3&gt;($F$27+$C51),INDEX($D$39:$W$39,,$C51)-SUM($D51:AY51),INDEX($D$39:$W$39,,$C51)/$F$27)))</f>
        <v>0</v>
      </c>
      <c r="BA51" s="7">
        <f>IF($F$27="n/a",0,IF(BA$3&lt;=$C51,0,IF(BA$3&gt;($F$27+$C51),INDEX($D$39:$W$39,,$C51)-SUM($D51:AZ51),INDEX($D$39:$W$39,,$C51)/$F$27)))</f>
        <v>0</v>
      </c>
      <c r="BB51" s="7">
        <f>IF($F$27="n/a",0,IF(BB$3&lt;=$C51,0,IF(BB$3&gt;($F$27+$C51),INDEX($D$39:$W$39,,$C51)-SUM($D51:BA51),INDEX($D$39:$W$39,,$C51)/$F$27)))</f>
        <v>0</v>
      </c>
      <c r="BC51" s="7">
        <f>IF($F$27="n/a",0,IF(BC$3&lt;=$C51,0,IF(BC$3&gt;($F$27+$C51),INDEX($D$39:$W$39,,$C51)-SUM($D51:BB51),INDEX($D$39:$W$39,,$C51)/$F$27)))</f>
        <v>0</v>
      </c>
      <c r="BD51" s="7">
        <f>IF($F$27="n/a",0,IF(BD$3&lt;=$C51,0,IF(BD$3&gt;($F$27+$C51),INDEX($D$39:$W$39,,$C51)-SUM($D51:BC51),INDEX($D$39:$W$39,,$C51)/$F$27)))</f>
        <v>0</v>
      </c>
      <c r="BE51" s="7">
        <f>IF($F$27="n/a",0,IF(BE$3&lt;=$C51,0,IF(BE$3&gt;($F$27+$C51),INDEX($D$39:$W$39,,$C51)-SUM($D51:BD51),INDEX($D$39:$W$39,,$C51)/$F$27)))</f>
        <v>0</v>
      </c>
      <c r="BF51" s="7">
        <f>IF($F$27="n/a",0,IF(BF$3&lt;=$C51,0,IF(BF$3&gt;($F$27+$C51),INDEX($D$39:$W$39,,$C51)-SUM($D51:BE51),INDEX($D$39:$W$39,,$C51)/$F$27)))</f>
        <v>0</v>
      </c>
      <c r="BG51" s="7">
        <f>IF($F$27="n/a",0,IF(BG$3&lt;=$C51,0,IF(BG$3&gt;($F$27+$C51),INDEX($D$39:$W$39,,$C51)-SUM($D51:BF51),INDEX($D$39:$W$39,,$C51)/$F$27)))</f>
        <v>0</v>
      </c>
      <c r="BH51" s="7">
        <f>IF($F$27="n/a",0,IF(BH$3&lt;=$C51,0,IF(BH$3&gt;($F$27+$C51),INDEX($D$39:$W$39,,$C51)-SUM($D51:BG51),INDEX($D$39:$W$39,,$C51)/$F$27)))</f>
        <v>0</v>
      </c>
      <c r="BI51" s="7">
        <f>IF($F$27="n/a",0,IF(BI$3&lt;=$C51,0,IF(BI$3&gt;($F$27+$C51),INDEX($D$39:$W$39,,$C51)-SUM($D51:BH51),INDEX($D$39:$W$39,,$C51)/$F$27)))</f>
        <v>0</v>
      </c>
      <c r="BJ51" s="7">
        <f>IF($F$27="n/a",0,IF(BJ$3&lt;=$C51,0,IF(BJ$3&gt;($F$27+$C51),INDEX($D$39:$W$39,,$C51)-SUM($D51:BI51),INDEX($D$39:$W$39,,$C51)/$F$27)))</f>
        <v>0</v>
      </c>
      <c r="BK51" s="7">
        <f>IF($F$27="n/a",0,IF(BK$3&lt;=$C51,0,IF(BK$3&gt;($F$27+$C51),INDEX($D$39:$W$39,,$C51)-SUM($D51:BJ51),INDEX($D$39:$W$39,,$C51)/$F$27)))</f>
        <v>0</v>
      </c>
      <c r="BL51" s="158">
        <f>IF($F$27="n/a",0,IF(BL$3&lt;=$C51,0,IF(BL$3&gt;($F$27+$C51),INDEX($D$39:$W$39,,$C51)-SUM($D51:BK51),INDEX($D$39:$W$39,,$C51)/$F$27)))</f>
        <v>0</v>
      </c>
      <c r="BM51" s="158">
        <f>IF($F$27="n/a",0,IF(BM$3&lt;=$C51,0,IF(BM$3&gt;($F$27+$C51),INDEX($D$39:$W$39,,$C51)-SUM($D51:BL51),INDEX($D$39:$W$39,,$C51)/$F$27)))</f>
        <v>0</v>
      </c>
      <c r="BN51" s="158">
        <f>IF($F$27="n/a",0,IF(BN$3&lt;=$C51,0,IF(BN$3&gt;($F$27+$C51),INDEX($D$39:$W$39,,$C51)-SUM($D51:BM51),INDEX($D$39:$W$39,,$C51)/$F$27)))</f>
        <v>0</v>
      </c>
      <c r="BO51" s="158">
        <f>IF($F$27="n/a",0,IF(BO$3&lt;=$C51,0,IF(BO$3&gt;($F$27+$C51),INDEX($D$39:$W$39,,$C51)-SUM($D51:BN51),INDEX($D$39:$W$39,,$C51)/$F$27)))</f>
        <v>0</v>
      </c>
      <c r="BP51" s="158">
        <f>IF($F$27="n/a",0,IF(BP$3&lt;=$C51,0,IF(BP$3&gt;($F$27+$C51),INDEX($D$39:$W$39,,$C51)-SUM($D51:BO51),INDEX($D$39:$W$39,,$C51)/$F$27)))</f>
        <v>0</v>
      </c>
      <c r="BQ51" s="158">
        <f>IF($F$27="n/a",0,IF(BQ$3&lt;=$C51,0,IF(BQ$3&gt;($F$27+$C51),INDEX($D$39:$W$39,,$C51)-SUM($D51:BP51),INDEX($D$39:$W$39,,$C51)/$F$27)))</f>
        <v>0</v>
      </c>
      <c r="BR51" s="158">
        <f>IF($F$27="n/a",0,IF(BR$3&lt;=$C51,0,IF(BR$3&gt;($F$27+$C51),INDEX($D$39:$W$39,,$C51)-SUM($D51:BQ51),INDEX($D$39:$W$39,,$C51)/$F$27)))</f>
        <v>0</v>
      </c>
      <c r="BS51" s="7"/>
      <c r="BT51" s="7"/>
      <c r="BU51" s="7"/>
      <c r="BV51" s="7"/>
      <c r="BW51" s="7"/>
      <c r="BX51" s="7"/>
      <c r="BY51" s="7"/>
      <c r="BZ51" s="7"/>
      <c r="CA51" s="7"/>
      <c r="CB51" s="7"/>
      <c r="CC51" s="7"/>
    </row>
    <row r="52" spans="2:81" hidden="1" outlineLevel="1">
      <c r="B52" s="14">
        <v>2023</v>
      </c>
      <c r="C52" s="14">
        <v>11</v>
      </c>
      <c r="D52" s="25"/>
      <c r="E52" s="7">
        <f>IF($F$27="n/a",0,IF(E$3&lt;=$C52,0,IF(E$3&gt;($F$27+$C52),INDEX($D$39:$W$39,,$C52)-SUM($D52:D52),INDEX($D$39:$W$39,,$C52)/$F$27)))</f>
        <v>0</v>
      </c>
      <c r="F52" s="7">
        <f>IF($F$27="n/a",0,IF(F$3&lt;=$C52,0,IF(F$3&gt;($F$27+$C52),INDEX($D$39:$W$39,,$C52)-SUM($D52:E52),INDEX($D$39:$W$39,,$C52)/$F$27)))</f>
        <v>0</v>
      </c>
      <c r="G52" s="7">
        <f>IF($F$27="n/a",0,IF(G$3&lt;=$C52,0,IF(G$3&gt;($F$27+$C52),INDEX($D$39:$W$39,,$C52)-SUM($D52:F52),INDEX($D$39:$W$39,,$C52)/$F$27)))</f>
        <v>0</v>
      </c>
      <c r="H52" s="10">
        <f>IF($F$27="n/a",0,IF(H$3&lt;=$C52,0,IF(H$3&gt;($F$27+$C52),INDEX($D$39:$W$39,,$C52)-SUM($D52:G52),INDEX($D$39:$W$39,,$C52)/$F$27)))</f>
        <v>0</v>
      </c>
      <c r="I52" s="11">
        <f>IF($F$27="n/a",0,IF(I$3&lt;=$C52,0,IF(I$3&gt;($F$27+$C52),INDEX($D$39:$W$39,,$C52)-SUM($D52:H52),INDEX($D$39:$W$39,,$C52)/$F$27)))</f>
        <v>0</v>
      </c>
      <c r="J52" s="7">
        <f>IF($F$27="n/a",0,IF(J$3&lt;=$C52,0,IF(J$3&gt;($F$27+$C52),INDEX($D$39:$W$39,,$C52)-SUM($D52:I52),INDEX($D$39:$W$39,,$C52)/$F$27)))</f>
        <v>0</v>
      </c>
      <c r="K52" s="7">
        <f>IF($F$27="n/a",0,IF(K$3&lt;=$C52,0,IF(K$3&gt;($F$27+$C52),INDEX($D$39:$W$39,,$C52)-SUM($D52:J52),INDEX($D$39:$W$39,,$C52)/$F$27)))</f>
        <v>0</v>
      </c>
      <c r="L52" s="7">
        <f>IF($F$27="n/a",0,IF(L$3&lt;=$C52,0,IF(L$3&gt;($F$27+$C52),INDEX($D$39:$W$39,,$C52)-SUM($D52:K52),INDEX($D$39:$W$39,,$C52)/$F$27)))</f>
        <v>0</v>
      </c>
      <c r="M52" s="7">
        <f>IF($F$27="n/a",0,IF(M$3&lt;=$C52,0,IF(M$3&gt;($F$27+$C52),INDEX($D$39:$W$39,,$C52)-SUM($D52:L52),INDEX($D$39:$W$39,,$C52)/$F$27)))</f>
        <v>0</v>
      </c>
      <c r="N52" s="7">
        <f>IF($F$27="n/a",0,IF(N$3&lt;=$C52,0,IF(N$3&gt;($F$27+$C52),INDEX($D$39:$W$39,,$C52)-SUM($D52:M52),INDEX($D$39:$W$39,,$C52)/$F$27)))</f>
        <v>0</v>
      </c>
      <c r="O52" s="7">
        <f>IF($F$27="n/a",0,IF(O$3&lt;=$C52,0,IF(O$3&gt;($F$27+$C52),INDEX($D$39:$W$39,,$C52)-SUM($D52:N52),INDEX($D$39:$W$39,,$C52)/$F$27)))</f>
        <v>0</v>
      </c>
      <c r="P52" s="7">
        <f>IF($F$27="n/a",0,IF(P$3&lt;=$C52,0,IF(P$3&gt;($F$27+$C52),INDEX($D$39:$W$39,,$C52)-SUM($D52:O52),INDEX($D$39:$W$39,,$C52)/$F$27)))</f>
        <v>0</v>
      </c>
      <c r="Q52" s="7">
        <f>IF($F$27="n/a",0,IF(Q$3&lt;=$C52,0,IF(Q$3&gt;($F$27+$C52),INDEX($D$39:$W$39,,$C52)-SUM($D52:P52),INDEX($D$39:$W$39,,$C52)/$F$27)))</f>
        <v>0</v>
      </c>
      <c r="R52" s="7">
        <f>IF($F$27="n/a",0,IF(R$3&lt;=$C52,0,IF(R$3&gt;($F$27+$C52),INDEX($D$39:$W$39,,$C52)-SUM($D52:Q52),INDEX($D$39:$W$39,,$C52)/$F$27)))</f>
        <v>0</v>
      </c>
      <c r="S52" s="7">
        <f>IF($F$27="n/a",0,IF(S$3&lt;=$C52,0,IF(S$3&gt;($F$27+$C52),INDEX($D$39:$W$39,,$C52)-SUM($D52:R52),INDEX($D$39:$W$39,,$C52)/$F$27)))</f>
        <v>0</v>
      </c>
      <c r="T52" s="7">
        <f>IF($F$27="n/a",0,IF(T$3&lt;=$C52,0,IF(T$3&gt;($F$27+$C52),INDEX($D$39:$W$39,,$C52)-SUM($D52:S52),INDEX($D$39:$W$39,,$C52)/$F$27)))</f>
        <v>0</v>
      </c>
      <c r="U52" s="7">
        <f>IF($F$27="n/a",0,IF(U$3&lt;=$C52,0,IF(U$3&gt;($F$27+$C52),INDEX($D$39:$W$39,,$C52)-SUM($D52:T52),INDEX($D$39:$W$39,,$C52)/$F$27)))</f>
        <v>0</v>
      </c>
      <c r="V52" s="7">
        <f>IF($F$27="n/a",0,IF(V$3&lt;=$C52,0,IF(V$3&gt;($F$27+$C52),INDEX($D$39:$W$39,,$C52)-SUM($D52:U52),INDEX($D$39:$W$39,,$C52)/$F$27)))</f>
        <v>0</v>
      </c>
      <c r="W52" s="7">
        <f>IF($F$27="n/a",0,IF(W$3&lt;=$C52,0,IF(W$3&gt;($F$27+$C52),INDEX($D$39:$W$39,,$C52)-SUM($D52:V52),INDEX($D$39:$W$39,,$C52)/$F$27)))</f>
        <v>0</v>
      </c>
      <c r="X52" s="7">
        <f>IF($F$27="n/a",0,IF(X$3&lt;=$C52,0,IF(X$3&gt;($F$27+$C52),INDEX($D$39:$W$39,,$C52)-SUM($D52:W52),INDEX($D$39:$W$39,,$C52)/$F$27)))</f>
        <v>0</v>
      </c>
      <c r="Y52" s="7">
        <f>IF($F$27="n/a",0,IF(Y$3&lt;=$C52,0,IF(Y$3&gt;($F$27+$C52),INDEX($D$39:$W$39,,$C52)-SUM($D52:X52),INDEX($D$39:$W$39,,$C52)/$F$27)))</f>
        <v>0</v>
      </c>
      <c r="Z52" s="7">
        <f>IF($F$27="n/a",0,IF(Z$3&lt;=$C52,0,IF(Z$3&gt;($F$27+$C52),INDEX($D$39:$W$39,,$C52)-SUM($D52:Y52),INDEX($D$39:$W$39,,$C52)/$F$27)))</f>
        <v>0</v>
      </c>
      <c r="AA52" s="7">
        <f>IF($F$27="n/a",0,IF(AA$3&lt;=$C52,0,IF(AA$3&gt;($F$27+$C52),INDEX($D$39:$W$39,,$C52)-SUM($D52:Z52),INDEX($D$39:$W$39,,$C52)/$F$27)))</f>
        <v>0</v>
      </c>
      <c r="AB52" s="7">
        <f>IF($F$27="n/a",0,IF(AB$3&lt;=$C52,0,IF(AB$3&gt;($F$27+$C52),INDEX($D$39:$W$39,,$C52)-SUM($D52:AA52),INDEX($D$39:$W$39,,$C52)/$F$27)))</f>
        <v>0</v>
      </c>
      <c r="AC52" s="7">
        <f>IF($F$27="n/a",0,IF(AC$3&lt;=$C52,0,IF(AC$3&gt;($F$27+$C52),INDEX($D$39:$W$39,,$C52)-SUM($D52:AB52),INDEX($D$39:$W$39,,$C52)/$F$27)))</f>
        <v>0</v>
      </c>
      <c r="AD52" s="7">
        <f>IF($F$27="n/a",0,IF(AD$3&lt;=$C52,0,IF(AD$3&gt;($F$27+$C52),INDEX($D$39:$W$39,,$C52)-SUM($D52:AC52),INDEX($D$39:$W$39,,$C52)/$F$27)))</f>
        <v>0</v>
      </c>
      <c r="AE52" s="7">
        <f>IF($F$27="n/a",0,IF(AE$3&lt;=$C52,0,IF(AE$3&gt;($F$27+$C52),INDEX($D$39:$W$39,,$C52)-SUM($D52:AD52),INDEX($D$39:$W$39,,$C52)/$F$27)))</f>
        <v>0</v>
      </c>
      <c r="AF52" s="7">
        <f>IF($F$27="n/a",0,IF(AF$3&lt;=$C52,0,IF(AF$3&gt;($F$27+$C52),INDEX($D$39:$W$39,,$C52)-SUM($D52:AE52),INDEX($D$39:$W$39,,$C52)/$F$27)))</f>
        <v>0</v>
      </c>
      <c r="AG52" s="7">
        <f>IF($F$27="n/a",0,IF(AG$3&lt;=$C52,0,IF(AG$3&gt;($F$27+$C52),INDEX($D$39:$W$39,,$C52)-SUM($D52:AF52),INDEX($D$39:$W$39,,$C52)/$F$27)))</f>
        <v>0</v>
      </c>
      <c r="AH52" s="7">
        <f>IF($F$27="n/a",0,IF(AH$3&lt;=$C52,0,IF(AH$3&gt;($F$27+$C52),INDEX($D$39:$W$39,,$C52)-SUM($D52:AG52),INDEX($D$39:$W$39,,$C52)/$F$27)))</f>
        <v>0</v>
      </c>
      <c r="AI52" s="7">
        <f>IF($F$27="n/a",0,IF(AI$3&lt;=$C52,0,IF(AI$3&gt;($F$27+$C52),INDEX($D$39:$W$39,,$C52)-SUM($D52:AH52),INDEX($D$39:$W$39,,$C52)/$F$27)))</f>
        <v>0</v>
      </c>
      <c r="AJ52" s="7">
        <f>IF($F$27="n/a",0,IF(AJ$3&lt;=$C52,0,IF(AJ$3&gt;($F$27+$C52),INDEX($D$39:$W$39,,$C52)-SUM($D52:AI52),INDEX($D$39:$W$39,,$C52)/$F$27)))</f>
        <v>0</v>
      </c>
      <c r="AK52" s="7">
        <f>IF($F$27="n/a",0,IF(AK$3&lt;=$C52,0,IF(AK$3&gt;($F$27+$C52),INDEX($D$39:$W$39,,$C52)-SUM($D52:AJ52),INDEX($D$39:$W$39,,$C52)/$F$27)))</f>
        <v>0</v>
      </c>
      <c r="AL52" s="7">
        <f>IF($F$27="n/a",0,IF(AL$3&lt;=$C52,0,IF(AL$3&gt;($F$27+$C52),INDEX($D$39:$W$39,,$C52)-SUM($D52:AK52),INDEX($D$39:$W$39,,$C52)/$F$27)))</f>
        <v>0</v>
      </c>
      <c r="AM52" s="7">
        <f>IF($F$27="n/a",0,IF(AM$3&lt;=$C52,0,IF(AM$3&gt;($F$27+$C52),INDEX($D$39:$W$39,,$C52)-SUM($D52:AL52),INDEX($D$39:$W$39,,$C52)/$F$27)))</f>
        <v>0</v>
      </c>
      <c r="AN52" s="7">
        <f>IF($F$27="n/a",0,IF(AN$3&lt;=$C52,0,IF(AN$3&gt;($F$27+$C52),INDEX($D$39:$W$39,,$C52)-SUM($D52:AM52),INDEX($D$39:$W$39,,$C52)/$F$27)))</f>
        <v>0</v>
      </c>
      <c r="AO52" s="7">
        <f>IF($F$27="n/a",0,IF(AO$3&lt;=$C52,0,IF(AO$3&gt;($F$27+$C52),INDEX($D$39:$W$39,,$C52)-SUM($D52:AN52),INDEX($D$39:$W$39,,$C52)/$F$27)))</f>
        <v>0</v>
      </c>
      <c r="AP52" s="7">
        <f>IF($F$27="n/a",0,IF(AP$3&lt;=$C52,0,IF(AP$3&gt;($F$27+$C52),INDEX($D$39:$W$39,,$C52)-SUM($D52:AO52),INDEX($D$39:$W$39,,$C52)/$F$27)))</f>
        <v>0</v>
      </c>
      <c r="AQ52" s="7">
        <f>IF($F$27="n/a",0,IF(AQ$3&lt;=$C52,0,IF(AQ$3&gt;($F$27+$C52),INDEX($D$39:$W$39,,$C52)-SUM($D52:AP52),INDEX($D$39:$W$39,,$C52)/$F$27)))</f>
        <v>0</v>
      </c>
      <c r="AR52" s="7">
        <f>IF($F$27="n/a",0,IF(AR$3&lt;=$C52,0,IF(AR$3&gt;($F$27+$C52),INDEX($D$39:$W$39,,$C52)-SUM($D52:AQ52),INDEX($D$39:$W$39,,$C52)/$F$27)))</f>
        <v>0</v>
      </c>
      <c r="AS52" s="7">
        <f>IF($F$27="n/a",0,IF(AS$3&lt;=$C52,0,IF(AS$3&gt;($F$27+$C52),INDEX($D$39:$W$39,,$C52)-SUM($D52:AR52),INDEX($D$39:$W$39,,$C52)/$F$27)))</f>
        <v>0</v>
      </c>
      <c r="AT52" s="7">
        <f>IF($F$27="n/a",0,IF(AT$3&lt;=$C52,0,IF(AT$3&gt;($F$27+$C52),INDEX($D$39:$W$39,,$C52)-SUM($D52:AS52),INDEX($D$39:$W$39,,$C52)/$F$27)))</f>
        <v>0</v>
      </c>
      <c r="AU52" s="7">
        <f>IF($F$27="n/a",0,IF(AU$3&lt;=$C52,0,IF(AU$3&gt;($F$27+$C52),INDEX($D$39:$W$39,,$C52)-SUM($D52:AT52),INDEX($D$39:$W$39,,$C52)/$F$27)))</f>
        <v>0</v>
      </c>
      <c r="AV52" s="7">
        <f>IF($F$27="n/a",0,IF(AV$3&lt;=$C52,0,IF(AV$3&gt;($F$27+$C52),INDEX($D$39:$W$39,,$C52)-SUM($D52:AU52),INDEX($D$39:$W$39,,$C52)/$F$27)))</f>
        <v>0</v>
      </c>
      <c r="AW52" s="7">
        <f>IF($F$27="n/a",0,IF(AW$3&lt;=$C52,0,IF(AW$3&gt;($F$27+$C52),INDEX($D$39:$W$39,,$C52)-SUM($D52:AV52),INDEX($D$39:$W$39,,$C52)/$F$27)))</f>
        <v>0</v>
      </c>
      <c r="AX52" s="7">
        <f>IF($F$27="n/a",0,IF(AX$3&lt;=$C52,0,IF(AX$3&gt;($F$27+$C52),INDEX($D$39:$W$39,,$C52)-SUM($D52:AW52),INDEX($D$39:$W$39,,$C52)/$F$27)))</f>
        <v>0</v>
      </c>
      <c r="AY52" s="7">
        <f>IF($F$27="n/a",0,IF(AY$3&lt;=$C52,0,IF(AY$3&gt;($F$27+$C52),INDEX($D$39:$W$39,,$C52)-SUM($D52:AX52),INDEX($D$39:$W$39,,$C52)/$F$27)))</f>
        <v>0</v>
      </c>
      <c r="AZ52" s="7">
        <f>IF($F$27="n/a",0,IF(AZ$3&lt;=$C52,0,IF(AZ$3&gt;($F$27+$C52),INDEX($D$39:$W$39,,$C52)-SUM($D52:AY52),INDEX($D$39:$W$39,,$C52)/$F$27)))</f>
        <v>0</v>
      </c>
      <c r="BA52" s="7">
        <f>IF($F$27="n/a",0,IF(BA$3&lt;=$C52,0,IF(BA$3&gt;($F$27+$C52),INDEX($D$39:$W$39,,$C52)-SUM($D52:AZ52),INDEX($D$39:$W$39,,$C52)/$F$27)))</f>
        <v>0</v>
      </c>
      <c r="BB52" s="7">
        <f>IF($F$27="n/a",0,IF(BB$3&lt;=$C52,0,IF(BB$3&gt;($F$27+$C52),INDEX($D$39:$W$39,,$C52)-SUM($D52:BA52),INDEX($D$39:$W$39,,$C52)/$F$27)))</f>
        <v>0</v>
      </c>
      <c r="BC52" s="7">
        <f>IF($F$27="n/a",0,IF(BC$3&lt;=$C52,0,IF(BC$3&gt;($F$27+$C52),INDEX($D$39:$W$39,,$C52)-SUM($D52:BB52),INDEX($D$39:$W$39,,$C52)/$F$27)))</f>
        <v>0</v>
      </c>
      <c r="BD52" s="7">
        <f>IF($F$27="n/a",0,IF(BD$3&lt;=$C52,0,IF(BD$3&gt;($F$27+$C52),INDEX($D$39:$W$39,,$C52)-SUM($D52:BC52),INDEX($D$39:$W$39,,$C52)/$F$27)))</f>
        <v>0</v>
      </c>
      <c r="BE52" s="7">
        <f>IF($F$27="n/a",0,IF(BE$3&lt;=$C52,0,IF(BE$3&gt;($F$27+$C52),INDEX($D$39:$W$39,,$C52)-SUM($D52:BD52),INDEX($D$39:$W$39,,$C52)/$F$27)))</f>
        <v>0</v>
      </c>
      <c r="BF52" s="7">
        <f>IF($F$27="n/a",0,IF(BF$3&lt;=$C52,0,IF(BF$3&gt;($F$27+$C52),INDEX($D$39:$W$39,,$C52)-SUM($D52:BE52),INDEX($D$39:$W$39,,$C52)/$F$27)))</f>
        <v>0</v>
      </c>
      <c r="BG52" s="7">
        <f>IF($F$27="n/a",0,IF(BG$3&lt;=$C52,0,IF(BG$3&gt;($F$27+$C52),INDEX($D$39:$W$39,,$C52)-SUM($D52:BF52),INDEX($D$39:$W$39,,$C52)/$F$27)))</f>
        <v>0</v>
      </c>
      <c r="BH52" s="7">
        <f>IF($F$27="n/a",0,IF(BH$3&lt;=$C52,0,IF(BH$3&gt;($F$27+$C52),INDEX($D$39:$W$39,,$C52)-SUM($D52:BG52),INDEX($D$39:$W$39,,$C52)/$F$27)))</f>
        <v>0</v>
      </c>
      <c r="BI52" s="7">
        <f>IF($F$27="n/a",0,IF(BI$3&lt;=$C52,0,IF(BI$3&gt;($F$27+$C52),INDEX($D$39:$W$39,,$C52)-SUM($D52:BH52),INDEX($D$39:$W$39,,$C52)/$F$27)))</f>
        <v>0</v>
      </c>
      <c r="BJ52" s="7">
        <f>IF($F$27="n/a",0,IF(BJ$3&lt;=$C52,0,IF(BJ$3&gt;($F$27+$C52),INDEX($D$39:$W$39,,$C52)-SUM($D52:BI52),INDEX($D$39:$W$39,,$C52)/$F$27)))</f>
        <v>0</v>
      </c>
      <c r="BK52" s="7">
        <f>IF($F$27="n/a",0,IF(BK$3&lt;=$C52,0,IF(BK$3&gt;($F$27+$C52),INDEX($D$39:$W$39,,$C52)-SUM($D52:BJ52),INDEX($D$39:$W$39,,$C52)/$F$27)))</f>
        <v>0</v>
      </c>
      <c r="BL52" s="158">
        <f>IF($F$27="n/a",0,IF(BL$3&lt;=$C52,0,IF(BL$3&gt;($F$27+$C52),INDEX($D$39:$W$39,,$C52)-SUM($D52:BK52),INDEX($D$39:$W$39,,$C52)/$F$27)))</f>
        <v>0</v>
      </c>
      <c r="BM52" s="158">
        <f>IF($F$27="n/a",0,IF(BM$3&lt;=$C52,0,IF(BM$3&gt;($F$27+$C52),INDEX($D$39:$W$39,,$C52)-SUM($D52:BL52),INDEX($D$39:$W$39,,$C52)/$F$27)))</f>
        <v>0</v>
      </c>
      <c r="BN52" s="158">
        <f>IF($F$27="n/a",0,IF(BN$3&lt;=$C52,0,IF(BN$3&gt;($F$27+$C52),INDEX($D$39:$W$39,,$C52)-SUM($D52:BM52),INDEX($D$39:$W$39,,$C52)/$F$27)))</f>
        <v>0</v>
      </c>
      <c r="BO52" s="158">
        <f>IF($F$27="n/a",0,IF(BO$3&lt;=$C52,0,IF(BO$3&gt;($F$27+$C52),INDEX($D$39:$W$39,,$C52)-SUM($D52:BN52),INDEX($D$39:$W$39,,$C52)/$F$27)))</f>
        <v>0</v>
      </c>
      <c r="BP52" s="158">
        <f>IF($F$27="n/a",0,IF(BP$3&lt;=$C52,0,IF(BP$3&gt;($F$27+$C52),INDEX($D$39:$W$39,,$C52)-SUM($D52:BO52),INDEX($D$39:$W$39,,$C52)/$F$27)))</f>
        <v>0</v>
      </c>
      <c r="BQ52" s="158">
        <f>IF($F$27="n/a",0,IF(BQ$3&lt;=$C52,0,IF(BQ$3&gt;($F$27+$C52),INDEX($D$39:$W$39,,$C52)-SUM($D52:BP52),INDEX($D$39:$W$39,,$C52)/$F$27)))</f>
        <v>0</v>
      </c>
      <c r="BR52" s="158">
        <f>IF($F$27="n/a",0,IF(BR$3&lt;=$C52,0,IF(BR$3&gt;($F$27+$C52),INDEX($D$39:$W$39,,$C52)-SUM($D52:BQ52),INDEX($D$39:$W$39,,$C52)/$F$27)))</f>
        <v>0</v>
      </c>
      <c r="BS52" s="7"/>
      <c r="BT52" s="7"/>
      <c r="BU52" s="7"/>
      <c r="BV52" s="7"/>
      <c r="BW52" s="7"/>
      <c r="BX52" s="7"/>
      <c r="BY52" s="7"/>
      <c r="BZ52" s="7"/>
      <c r="CA52" s="7"/>
      <c r="CB52" s="7"/>
      <c r="CC52" s="7"/>
    </row>
    <row r="53" spans="2:81" hidden="1" outlineLevel="1">
      <c r="B53" s="14">
        <v>2024</v>
      </c>
      <c r="C53" s="14">
        <v>12</v>
      </c>
      <c r="D53" s="25"/>
      <c r="E53" s="7">
        <f>IF($F$27="n/a",0,IF(E$3&lt;=$C53,0,IF(E$3&gt;($F$27+$C53),INDEX($D$39:$W$39,,$C53)-SUM($D53:D53),INDEX($D$39:$W$39,,$C53)/$F$27)))</f>
        <v>0</v>
      </c>
      <c r="F53" s="7">
        <f>IF($F$27="n/a",0,IF(F$3&lt;=$C53,0,IF(F$3&gt;($F$27+$C53),INDEX($D$39:$W$39,,$C53)-SUM($D53:E53),INDEX($D$39:$W$39,,$C53)/$F$27)))</f>
        <v>0</v>
      </c>
      <c r="G53" s="7">
        <f>IF($F$27="n/a",0,IF(G$3&lt;=$C53,0,IF(G$3&gt;($F$27+$C53),INDEX($D$39:$W$39,,$C53)-SUM($D53:F53),INDEX($D$39:$W$39,,$C53)/$F$27)))</f>
        <v>0</v>
      </c>
      <c r="H53" s="10">
        <f>IF($F$27="n/a",0,IF(H$3&lt;=$C53,0,IF(H$3&gt;($F$27+$C53),INDEX($D$39:$W$39,,$C53)-SUM($D53:G53),INDEX($D$39:$W$39,,$C53)/$F$27)))</f>
        <v>0</v>
      </c>
      <c r="I53" s="11">
        <f>IF($F$27="n/a",0,IF(I$3&lt;=$C53,0,IF(I$3&gt;($F$27+$C53),INDEX($D$39:$W$39,,$C53)-SUM($D53:H53),INDEX($D$39:$W$39,,$C53)/$F$27)))</f>
        <v>0</v>
      </c>
      <c r="J53" s="7">
        <f>IF($F$27="n/a",0,IF(J$3&lt;=$C53,0,IF(J$3&gt;($F$27+$C53),INDEX($D$39:$W$39,,$C53)-SUM($D53:I53),INDEX($D$39:$W$39,,$C53)/$F$27)))</f>
        <v>0</v>
      </c>
      <c r="K53" s="7">
        <f>IF($F$27="n/a",0,IF(K$3&lt;=$C53,0,IF(K$3&gt;($F$27+$C53),INDEX($D$39:$W$39,,$C53)-SUM($D53:J53),INDEX($D$39:$W$39,,$C53)/$F$27)))</f>
        <v>0</v>
      </c>
      <c r="L53" s="7">
        <f>IF($F$27="n/a",0,IF(L$3&lt;=$C53,0,IF(L$3&gt;($F$27+$C53),INDEX($D$39:$W$39,,$C53)-SUM($D53:K53),INDEX($D$39:$W$39,,$C53)/$F$27)))</f>
        <v>0</v>
      </c>
      <c r="M53" s="7">
        <f>IF($F$27="n/a",0,IF(M$3&lt;=$C53,0,IF(M$3&gt;($F$27+$C53),INDEX($D$39:$W$39,,$C53)-SUM($D53:L53),INDEX($D$39:$W$39,,$C53)/$F$27)))</f>
        <v>0</v>
      </c>
      <c r="N53" s="7">
        <f>IF($F$27="n/a",0,IF(N$3&lt;=$C53,0,IF(N$3&gt;($F$27+$C53),INDEX($D$39:$W$39,,$C53)-SUM($D53:M53),INDEX($D$39:$W$39,,$C53)/$F$27)))</f>
        <v>0</v>
      </c>
      <c r="O53" s="7">
        <f>IF($F$27="n/a",0,IF(O$3&lt;=$C53,0,IF(O$3&gt;($F$27+$C53),INDEX($D$39:$W$39,,$C53)-SUM($D53:N53),INDEX($D$39:$W$39,,$C53)/$F$27)))</f>
        <v>0</v>
      </c>
      <c r="P53" s="7">
        <f>IF($F$27="n/a",0,IF(P$3&lt;=$C53,0,IF(P$3&gt;($F$27+$C53),INDEX($D$39:$W$39,,$C53)-SUM($D53:O53),INDEX($D$39:$W$39,,$C53)/$F$27)))</f>
        <v>0</v>
      </c>
      <c r="Q53" s="7">
        <f>IF($F$27="n/a",0,IF(Q$3&lt;=$C53,0,IF(Q$3&gt;($F$27+$C53),INDEX($D$39:$W$39,,$C53)-SUM($D53:P53),INDEX($D$39:$W$39,,$C53)/$F$27)))</f>
        <v>0</v>
      </c>
      <c r="R53" s="7">
        <f>IF($F$27="n/a",0,IF(R$3&lt;=$C53,0,IF(R$3&gt;($F$27+$C53),INDEX($D$39:$W$39,,$C53)-SUM($D53:Q53),INDEX($D$39:$W$39,,$C53)/$F$27)))</f>
        <v>0</v>
      </c>
      <c r="S53" s="7">
        <f>IF($F$27="n/a",0,IF(S$3&lt;=$C53,0,IF(S$3&gt;($F$27+$C53),INDEX($D$39:$W$39,,$C53)-SUM($D53:R53),INDEX($D$39:$W$39,,$C53)/$F$27)))</f>
        <v>0</v>
      </c>
      <c r="T53" s="7">
        <f>IF($F$27="n/a",0,IF(T$3&lt;=$C53,0,IF(T$3&gt;($F$27+$C53),INDEX($D$39:$W$39,,$C53)-SUM($D53:S53),INDEX($D$39:$W$39,,$C53)/$F$27)))</f>
        <v>0</v>
      </c>
      <c r="U53" s="7">
        <f>IF($F$27="n/a",0,IF(U$3&lt;=$C53,0,IF(U$3&gt;($F$27+$C53),INDEX($D$39:$W$39,,$C53)-SUM($D53:T53),INDEX($D$39:$W$39,,$C53)/$F$27)))</f>
        <v>0</v>
      </c>
      <c r="V53" s="7">
        <f>IF($F$27="n/a",0,IF(V$3&lt;=$C53,0,IF(V$3&gt;($F$27+$C53),INDEX($D$39:$W$39,,$C53)-SUM($D53:U53),INDEX($D$39:$W$39,,$C53)/$F$27)))</f>
        <v>0</v>
      </c>
      <c r="W53" s="7">
        <f>IF($F$27="n/a",0,IF(W$3&lt;=$C53,0,IF(W$3&gt;($F$27+$C53),INDEX($D$39:$W$39,,$C53)-SUM($D53:V53),INDEX($D$39:$W$39,,$C53)/$F$27)))</f>
        <v>0</v>
      </c>
      <c r="X53" s="7">
        <f>IF($F$27="n/a",0,IF(X$3&lt;=$C53,0,IF(X$3&gt;($F$27+$C53),INDEX($D$39:$W$39,,$C53)-SUM($D53:W53),INDEX($D$39:$W$39,,$C53)/$F$27)))</f>
        <v>0</v>
      </c>
      <c r="Y53" s="7">
        <f>IF($F$27="n/a",0,IF(Y$3&lt;=$C53,0,IF(Y$3&gt;($F$27+$C53),INDEX($D$39:$W$39,,$C53)-SUM($D53:X53),INDEX($D$39:$W$39,,$C53)/$F$27)))</f>
        <v>0</v>
      </c>
      <c r="Z53" s="7">
        <f>IF($F$27="n/a",0,IF(Z$3&lt;=$C53,0,IF(Z$3&gt;($F$27+$C53),INDEX($D$39:$W$39,,$C53)-SUM($D53:Y53),INDEX($D$39:$W$39,,$C53)/$F$27)))</f>
        <v>0</v>
      </c>
      <c r="AA53" s="7">
        <f>IF($F$27="n/a",0,IF(AA$3&lt;=$C53,0,IF(AA$3&gt;($F$27+$C53),INDEX($D$39:$W$39,,$C53)-SUM($D53:Z53),INDEX($D$39:$W$39,,$C53)/$F$27)))</f>
        <v>0</v>
      </c>
      <c r="AB53" s="7">
        <f>IF($F$27="n/a",0,IF(AB$3&lt;=$C53,0,IF(AB$3&gt;($F$27+$C53),INDEX($D$39:$W$39,,$C53)-SUM($D53:AA53),INDEX($D$39:$W$39,,$C53)/$F$27)))</f>
        <v>0</v>
      </c>
      <c r="AC53" s="7">
        <f>IF($F$27="n/a",0,IF(AC$3&lt;=$C53,0,IF(AC$3&gt;($F$27+$C53),INDEX($D$39:$W$39,,$C53)-SUM($D53:AB53),INDEX($D$39:$W$39,,$C53)/$F$27)))</f>
        <v>0</v>
      </c>
      <c r="AD53" s="7">
        <f>IF($F$27="n/a",0,IF(AD$3&lt;=$C53,0,IF(AD$3&gt;($F$27+$C53),INDEX($D$39:$W$39,,$C53)-SUM($D53:AC53),INDEX($D$39:$W$39,,$C53)/$F$27)))</f>
        <v>0</v>
      </c>
      <c r="AE53" s="7">
        <f>IF($F$27="n/a",0,IF(AE$3&lt;=$C53,0,IF(AE$3&gt;($F$27+$C53),INDEX($D$39:$W$39,,$C53)-SUM($D53:AD53),INDEX($D$39:$W$39,,$C53)/$F$27)))</f>
        <v>0</v>
      </c>
      <c r="AF53" s="7">
        <f>IF($F$27="n/a",0,IF(AF$3&lt;=$C53,0,IF(AF$3&gt;($F$27+$C53),INDEX($D$39:$W$39,,$C53)-SUM($D53:AE53),INDEX($D$39:$W$39,,$C53)/$F$27)))</f>
        <v>0</v>
      </c>
      <c r="AG53" s="7">
        <f>IF($F$27="n/a",0,IF(AG$3&lt;=$C53,0,IF(AG$3&gt;($F$27+$C53),INDEX($D$39:$W$39,,$C53)-SUM($D53:AF53),INDEX($D$39:$W$39,,$C53)/$F$27)))</f>
        <v>0</v>
      </c>
      <c r="AH53" s="7">
        <f>IF($F$27="n/a",0,IF(AH$3&lt;=$C53,0,IF(AH$3&gt;($F$27+$C53),INDEX($D$39:$W$39,,$C53)-SUM($D53:AG53),INDEX($D$39:$W$39,,$C53)/$F$27)))</f>
        <v>0</v>
      </c>
      <c r="AI53" s="7">
        <f>IF($F$27="n/a",0,IF(AI$3&lt;=$C53,0,IF(AI$3&gt;($F$27+$C53),INDEX($D$39:$W$39,,$C53)-SUM($D53:AH53),INDEX($D$39:$W$39,,$C53)/$F$27)))</f>
        <v>0</v>
      </c>
      <c r="AJ53" s="7">
        <f>IF($F$27="n/a",0,IF(AJ$3&lt;=$C53,0,IF(AJ$3&gt;($F$27+$C53),INDEX($D$39:$W$39,,$C53)-SUM($D53:AI53),INDEX($D$39:$W$39,,$C53)/$F$27)))</f>
        <v>0</v>
      </c>
      <c r="AK53" s="7">
        <f>IF($F$27="n/a",0,IF(AK$3&lt;=$C53,0,IF(AK$3&gt;($F$27+$C53),INDEX($D$39:$W$39,,$C53)-SUM($D53:AJ53),INDEX($D$39:$W$39,,$C53)/$F$27)))</f>
        <v>0</v>
      </c>
      <c r="AL53" s="7">
        <f>IF($F$27="n/a",0,IF(AL$3&lt;=$C53,0,IF(AL$3&gt;($F$27+$C53),INDEX($D$39:$W$39,,$C53)-SUM($D53:AK53),INDEX($D$39:$W$39,,$C53)/$F$27)))</f>
        <v>0</v>
      </c>
      <c r="AM53" s="7">
        <f>IF($F$27="n/a",0,IF(AM$3&lt;=$C53,0,IF(AM$3&gt;($F$27+$C53),INDEX($D$39:$W$39,,$C53)-SUM($D53:AL53),INDEX($D$39:$W$39,,$C53)/$F$27)))</f>
        <v>0</v>
      </c>
      <c r="AN53" s="7">
        <f>IF($F$27="n/a",0,IF(AN$3&lt;=$C53,0,IF(AN$3&gt;($F$27+$C53),INDEX($D$39:$W$39,,$C53)-SUM($D53:AM53),INDEX($D$39:$W$39,,$C53)/$F$27)))</f>
        <v>0</v>
      </c>
      <c r="AO53" s="7">
        <f>IF($F$27="n/a",0,IF(AO$3&lt;=$C53,0,IF(AO$3&gt;($F$27+$C53),INDEX($D$39:$W$39,,$C53)-SUM($D53:AN53),INDEX($D$39:$W$39,,$C53)/$F$27)))</f>
        <v>0</v>
      </c>
      <c r="AP53" s="7">
        <f>IF($F$27="n/a",0,IF(AP$3&lt;=$C53,0,IF(AP$3&gt;($F$27+$C53),INDEX($D$39:$W$39,,$C53)-SUM($D53:AO53),INDEX($D$39:$W$39,,$C53)/$F$27)))</f>
        <v>0</v>
      </c>
      <c r="AQ53" s="7">
        <f>IF($F$27="n/a",0,IF(AQ$3&lt;=$C53,0,IF(AQ$3&gt;($F$27+$C53),INDEX($D$39:$W$39,,$C53)-SUM($D53:AP53),INDEX($D$39:$W$39,,$C53)/$F$27)))</f>
        <v>0</v>
      </c>
      <c r="AR53" s="7">
        <f>IF($F$27="n/a",0,IF(AR$3&lt;=$C53,0,IF(AR$3&gt;($F$27+$C53),INDEX($D$39:$W$39,,$C53)-SUM($D53:AQ53),INDEX($D$39:$W$39,,$C53)/$F$27)))</f>
        <v>0</v>
      </c>
      <c r="AS53" s="7">
        <f>IF($F$27="n/a",0,IF(AS$3&lt;=$C53,0,IF(AS$3&gt;($F$27+$C53),INDEX($D$39:$W$39,,$C53)-SUM($D53:AR53),INDEX($D$39:$W$39,,$C53)/$F$27)))</f>
        <v>0</v>
      </c>
      <c r="AT53" s="7">
        <f>IF($F$27="n/a",0,IF(AT$3&lt;=$C53,0,IF(AT$3&gt;($F$27+$C53),INDEX($D$39:$W$39,,$C53)-SUM($D53:AS53),INDEX($D$39:$W$39,,$C53)/$F$27)))</f>
        <v>0</v>
      </c>
      <c r="AU53" s="7">
        <f>IF($F$27="n/a",0,IF(AU$3&lt;=$C53,0,IF(AU$3&gt;($F$27+$C53),INDEX($D$39:$W$39,,$C53)-SUM($D53:AT53),INDEX($D$39:$W$39,,$C53)/$F$27)))</f>
        <v>0</v>
      </c>
      <c r="AV53" s="7">
        <f>IF($F$27="n/a",0,IF(AV$3&lt;=$C53,0,IF(AV$3&gt;($F$27+$C53),INDEX($D$39:$W$39,,$C53)-SUM($D53:AU53),INDEX($D$39:$W$39,,$C53)/$F$27)))</f>
        <v>0</v>
      </c>
      <c r="AW53" s="7">
        <f>IF($F$27="n/a",0,IF(AW$3&lt;=$C53,0,IF(AW$3&gt;($F$27+$C53),INDEX($D$39:$W$39,,$C53)-SUM($D53:AV53),INDEX($D$39:$W$39,,$C53)/$F$27)))</f>
        <v>0</v>
      </c>
      <c r="AX53" s="7">
        <f>IF($F$27="n/a",0,IF(AX$3&lt;=$C53,0,IF(AX$3&gt;($F$27+$C53),INDEX($D$39:$W$39,,$C53)-SUM($D53:AW53),INDEX($D$39:$W$39,,$C53)/$F$27)))</f>
        <v>0</v>
      </c>
      <c r="AY53" s="7">
        <f>IF($F$27="n/a",0,IF(AY$3&lt;=$C53,0,IF(AY$3&gt;($F$27+$C53),INDEX($D$39:$W$39,,$C53)-SUM($D53:AX53),INDEX($D$39:$W$39,,$C53)/$F$27)))</f>
        <v>0</v>
      </c>
      <c r="AZ53" s="7">
        <f>IF($F$27="n/a",0,IF(AZ$3&lt;=$C53,0,IF(AZ$3&gt;($F$27+$C53),INDEX($D$39:$W$39,,$C53)-SUM($D53:AY53),INDEX($D$39:$W$39,,$C53)/$F$27)))</f>
        <v>0</v>
      </c>
      <c r="BA53" s="7">
        <f>IF($F$27="n/a",0,IF(BA$3&lt;=$C53,0,IF(BA$3&gt;($F$27+$C53),INDEX($D$39:$W$39,,$C53)-SUM($D53:AZ53),INDEX($D$39:$W$39,,$C53)/$F$27)))</f>
        <v>0</v>
      </c>
      <c r="BB53" s="7">
        <f>IF($F$27="n/a",0,IF(BB$3&lt;=$C53,0,IF(BB$3&gt;($F$27+$C53),INDEX($D$39:$W$39,,$C53)-SUM($D53:BA53),INDEX($D$39:$W$39,,$C53)/$F$27)))</f>
        <v>0</v>
      </c>
      <c r="BC53" s="7">
        <f>IF($F$27="n/a",0,IF(BC$3&lt;=$C53,0,IF(BC$3&gt;($F$27+$C53),INDEX($D$39:$W$39,,$C53)-SUM($D53:BB53),INDEX($D$39:$W$39,,$C53)/$F$27)))</f>
        <v>0</v>
      </c>
      <c r="BD53" s="7">
        <f>IF($F$27="n/a",0,IF(BD$3&lt;=$C53,0,IF(BD$3&gt;($F$27+$C53),INDEX($D$39:$W$39,,$C53)-SUM($D53:BC53),INDEX($D$39:$W$39,,$C53)/$F$27)))</f>
        <v>0</v>
      </c>
      <c r="BE53" s="7">
        <f>IF($F$27="n/a",0,IF(BE$3&lt;=$C53,0,IF(BE$3&gt;($F$27+$C53),INDEX($D$39:$W$39,,$C53)-SUM($D53:BD53),INDEX($D$39:$W$39,,$C53)/$F$27)))</f>
        <v>0</v>
      </c>
      <c r="BF53" s="7">
        <f>IF($F$27="n/a",0,IF(BF$3&lt;=$C53,0,IF(BF$3&gt;($F$27+$C53),INDEX($D$39:$W$39,,$C53)-SUM($D53:BE53),INDEX($D$39:$W$39,,$C53)/$F$27)))</f>
        <v>0</v>
      </c>
      <c r="BG53" s="7">
        <f>IF($F$27="n/a",0,IF(BG$3&lt;=$C53,0,IF(BG$3&gt;($F$27+$C53),INDEX($D$39:$W$39,,$C53)-SUM($D53:BF53),INDEX($D$39:$W$39,,$C53)/$F$27)))</f>
        <v>0</v>
      </c>
      <c r="BH53" s="7">
        <f>IF($F$27="n/a",0,IF(BH$3&lt;=$C53,0,IF(BH$3&gt;($F$27+$C53),INDEX($D$39:$W$39,,$C53)-SUM($D53:BG53),INDEX($D$39:$W$39,,$C53)/$F$27)))</f>
        <v>0</v>
      </c>
      <c r="BI53" s="7">
        <f>IF($F$27="n/a",0,IF(BI$3&lt;=$C53,0,IF(BI$3&gt;($F$27+$C53),INDEX($D$39:$W$39,,$C53)-SUM($D53:BH53),INDEX($D$39:$W$39,,$C53)/$F$27)))</f>
        <v>0</v>
      </c>
      <c r="BJ53" s="7">
        <f>IF($F$27="n/a",0,IF(BJ$3&lt;=$C53,0,IF(BJ$3&gt;($F$27+$C53),INDEX($D$39:$W$39,,$C53)-SUM($D53:BI53),INDEX($D$39:$W$39,,$C53)/$F$27)))</f>
        <v>0</v>
      </c>
      <c r="BK53" s="7">
        <f>IF($F$27="n/a",0,IF(BK$3&lt;=$C53,0,IF(BK$3&gt;($F$27+$C53),INDEX($D$39:$W$39,,$C53)-SUM($D53:BJ53),INDEX($D$39:$W$39,,$C53)/$F$27)))</f>
        <v>0</v>
      </c>
      <c r="BL53" s="158">
        <f>IF($F$27="n/a",0,IF(BL$3&lt;=$C53,0,IF(BL$3&gt;($F$27+$C53),INDEX($D$39:$W$39,,$C53)-SUM($D53:BK53),INDEX($D$39:$W$39,,$C53)/$F$27)))</f>
        <v>0</v>
      </c>
      <c r="BM53" s="158">
        <f>IF($F$27="n/a",0,IF(BM$3&lt;=$C53,0,IF(BM$3&gt;($F$27+$C53),INDEX($D$39:$W$39,,$C53)-SUM($D53:BL53),INDEX($D$39:$W$39,,$C53)/$F$27)))</f>
        <v>0</v>
      </c>
      <c r="BN53" s="158">
        <f>IF($F$27="n/a",0,IF(BN$3&lt;=$C53,0,IF(BN$3&gt;($F$27+$C53),INDEX($D$39:$W$39,,$C53)-SUM($D53:BM53),INDEX($D$39:$W$39,,$C53)/$F$27)))</f>
        <v>0</v>
      </c>
      <c r="BO53" s="158">
        <f>IF($F$27="n/a",0,IF(BO$3&lt;=$C53,0,IF(BO$3&gt;($F$27+$C53),INDEX($D$39:$W$39,,$C53)-SUM($D53:BN53),INDEX($D$39:$W$39,,$C53)/$F$27)))</f>
        <v>0</v>
      </c>
      <c r="BP53" s="158">
        <f>IF($F$27="n/a",0,IF(BP$3&lt;=$C53,0,IF(BP$3&gt;($F$27+$C53),INDEX($D$39:$W$39,,$C53)-SUM($D53:BO53),INDEX($D$39:$W$39,,$C53)/$F$27)))</f>
        <v>0</v>
      </c>
      <c r="BQ53" s="158">
        <f>IF($F$27="n/a",0,IF(BQ$3&lt;=$C53,0,IF(BQ$3&gt;($F$27+$C53),INDEX($D$39:$W$39,,$C53)-SUM($D53:BP53),INDEX($D$39:$W$39,,$C53)/$F$27)))</f>
        <v>0</v>
      </c>
      <c r="BR53" s="158">
        <f>IF($F$27="n/a",0,IF(BR$3&lt;=$C53,0,IF(BR$3&gt;($F$27+$C53),INDEX($D$39:$W$39,,$C53)-SUM($D53:BQ53),INDEX($D$39:$W$39,,$C53)/$F$27)))</f>
        <v>0</v>
      </c>
      <c r="BS53" s="7"/>
      <c r="BT53" s="7"/>
      <c r="BU53" s="7"/>
      <c r="BV53" s="7"/>
      <c r="BW53" s="7"/>
      <c r="BX53" s="7"/>
      <c r="BY53" s="7"/>
      <c r="BZ53" s="7"/>
      <c r="CA53" s="7"/>
      <c r="CB53" s="7"/>
      <c r="CC53" s="7"/>
    </row>
    <row r="54" spans="2:81" hidden="1" outlineLevel="1">
      <c r="B54" s="14">
        <v>2025</v>
      </c>
      <c r="C54" s="14">
        <v>13</v>
      </c>
      <c r="D54" s="25"/>
      <c r="E54" s="7">
        <f>IF($F$27="n/a",0,IF(E$3&lt;=$C54,0,IF(E$3&gt;($F$27+$C54),INDEX($D$39:$W$39,,$C54)-SUM($D54:D54),INDEX($D$39:$W$39,,$C54)/$F$27)))</f>
        <v>0</v>
      </c>
      <c r="F54" s="7">
        <f>IF($F$27="n/a",0,IF(F$3&lt;=$C54,0,IF(F$3&gt;($F$27+$C54),INDEX($D$39:$W$39,,$C54)-SUM($D54:E54),INDEX($D$39:$W$39,,$C54)/$F$27)))</f>
        <v>0</v>
      </c>
      <c r="G54" s="7">
        <f>IF($F$27="n/a",0,IF(G$3&lt;=$C54,0,IF(G$3&gt;($F$27+$C54),INDEX($D$39:$W$39,,$C54)-SUM($D54:F54),INDEX($D$39:$W$39,,$C54)/$F$27)))</f>
        <v>0</v>
      </c>
      <c r="H54" s="10">
        <f>IF($F$27="n/a",0,IF(H$3&lt;=$C54,0,IF(H$3&gt;($F$27+$C54),INDEX($D$39:$W$39,,$C54)-SUM($D54:G54),INDEX($D$39:$W$39,,$C54)/$F$27)))</f>
        <v>0</v>
      </c>
      <c r="I54" s="11">
        <f>IF($F$27="n/a",0,IF(I$3&lt;=$C54,0,IF(I$3&gt;($F$27+$C54),INDEX($D$39:$W$39,,$C54)-SUM($D54:H54),INDEX($D$39:$W$39,,$C54)/$F$27)))</f>
        <v>0</v>
      </c>
      <c r="J54" s="7">
        <f>IF($F$27="n/a",0,IF(J$3&lt;=$C54,0,IF(J$3&gt;($F$27+$C54),INDEX($D$39:$W$39,,$C54)-SUM($D54:I54),INDEX($D$39:$W$39,,$C54)/$F$27)))</f>
        <v>0</v>
      </c>
      <c r="K54" s="7">
        <f>IF($F$27="n/a",0,IF(K$3&lt;=$C54,0,IF(K$3&gt;($F$27+$C54),INDEX($D$39:$W$39,,$C54)-SUM($D54:J54),INDEX($D$39:$W$39,,$C54)/$F$27)))</f>
        <v>0</v>
      </c>
      <c r="L54" s="7">
        <f>IF($F$27="n/a",0,IF(L$3&lt;=$C54,0,IF(L$3&gt;($F$27+$C54),INDEX($D$39:$W$39,,$C54)-SUM($D54:K54),INDEX($D$39:$W$39,,$C54)/$F$27)))</f>
        <v>0</v>
      </c>
      <c r="M54" s="7">
        <f>IF($F$27="n/a",0,IF(M$3&lt;=$C54,0,IF(M$3&gt;($F$27+$C54),INDEX($D$39:$W$39,,$C54)-SUM($D54:L54),INDEX($D$39:$W$39,,$C54)/$F$27)))</f>
        <v>0</v>
      </c>
      <c r="N54" s="7">
        <f>IF($F$27="n/a",0,IF(N$3&lt;=$C54,0,IF(N$3&gt;($F$27+$C54),INDEX($D$39:$W$39,,$C54)-SUM($D54:M54),INDEX($D$39:$W$39,,$C54)/$F$27)))</f>
        <v>0</v>
      </c>
      <c r="O54" s="7">
        <f>IF($F$27="n/a",0,IF(O$3&lt;=$C54,0,IF(O$3&gt;($F$27+$C54),INDEX($D$39:$W$39,,$C54)-SUM($D54:N54),INDEX($D$39:$W$39,,$C54)/$F$27)))</f>
        <v>0</v>
      </c>
      <c r="P54" s="7">
        <f>IF($F$27="n/a",0,IF(P$3&lt;=$C54,0,IF(P$3&gt;($F$27+$C54),INDEX($D$39:$W$39,,$C54)-SUM($D54:O54),INDEX($D$39:$W$39,,$C54)/$F$27)))</f>
        <v>0</v>
      </c>
      <c r="Q54" s="7">
        <f>IF($F$27="n/a",0,IF(Q$3&lt;=$C54,0,IF(Q$3&gt;($F$27+$C54),INDEX($D$39:$W$39,,$C54)-SUM($D54:P54),INDEX($D$39:$W$39,,$C54)/$F$27)))</f>
        <v>0</v>
      </c>
      <c r="R54" s="7">
        <f>IF($F$27="n/a",0,IF(R$3&lt;=$C54,0,IF(R$3&gt;($F$27+$C54),INDEX($D$39:$W$39,,$C54)-SUM($D54:Q54),INDEX($D$39:$W$39,,$C54)/$F$27)))</f>
        <v>0</v>
      </c>
      <c r="S54" s="7">
        <f>IF($F$27="n/a",0,IF(S$3&lt;=$C54,0,IF(S$3&gt;($F$27+$C54),INDEX($D$39:$W$39,,$C54)-SUM($D54:R54),INDEX($D$39:$W$39,,$C54)/$F$27)))</f>
        <v>0</v>
      </c>
      <c r="T54" s="7">
        <f>IF($F$27="n/a",0,IF(T$3&lt;=$C54,0,IF(T$3&gt;($F$27+$C54),INDEX($D$39:$W$39,,$C54)-SUM($D54:S54),INDEX($D$39:$W$39,,$C54)/$F$27)))</f>
        <v>0</v>
      </c>
      <c r="U54" s="7">
        <f>IF($F$27="n/a",0,IF(U$3&lt;=$C54,0,IF(U$3&gt;($F$27+$C54),INDEX($D$39:$W$39,,$C54)-SUM($D54:T54),INDEX($D$39:$W$39,,$C54)/$F$27)))</f>
        <v>0</v>
      </c>
      <c r="V54" s="7">
        <f>IF($F$27="n/a",0,IF(V$3&lt;=$C54,0,IF(V$3&gt;($F$27+$C54),INDEX($D$39:$W$39,,$C54)-SUM($D54:U54),INDEX($D$39:$W$39,,$C54)/$F$27)))</f>
        <v>0</v>
      </c>
      <c r="W54" s="7">
        <f>IF($F$27="n/a",0,IF(W$3&lt;=$C54,0,IF(W$3&gt;($F$27+$C54),INDEX($D$39:$W$39,,$C54)-SUM($D54:V54),INDEX($D$39:$W$39,,$C54)/$F$27)))</f>
        <v>0</v>
      </c>
      <c r="X54" s="7">
        <f>IF($F$27="n/a",0,IF(X$3&lt;=$C54,0,IF(X$3&gt;($F$27+$C54),INDEX($D$39:$W$39,,$C54)-SUM($D54:W54),INDEX($D$39:$W$39,,$C54)/$F$27)))</f>
        <v>0</v>
      </c>
      <c r="Y54" s="7">
        <f>IF($F$27="n/a",0,IF(Y$3&lt;=$C54,0,IF(Y$3&gt;($F$27+$C54),INDEX($D$39:$W$39,,$C54)-SUM($D54:X54),INDEX($D$39:$W$39,,$C54)/$F$27)))</f>
        <v>0</v>
      </c>
      <c r="Z54" s="7">
        <f>IF($F$27="n/a",0,IF(Z$3&lt;=$C54,0,IF(Z$3&gt;($F$27+$C54),INDEX($D$39:$W$39,,$C54)-SUM($D54:Y54),INDEX($D$39:$W$39,,$C54)/$F$27)))</f>
        <v>0</v>
      </c>
      <c r="AA54" s="7">
        <f>IF($F$27="n/a",0,IF(AA$3&lt;=$C54,0,IF(AA$3&gt;($F$27+$C54),INDEX($D$39:$W$39,,$C54)-SUM($D54:Z54),INDEX($D$39:$W$39,,$C54)/$F$27)))</f>
        <v>0</v>
      </c>
      <c r="AB54" s="7">
        <f>IF($F$27="n/a",0,IF(AB$3&lt;=$C54,0,IF(AB$3&gt;($F$27+$C54),INDEX($D$39:$W$39,,$C54)-SUM($D54:AA54),INDEX($D$39:$W$39,,$C54)/$F$27)))</f>
        <v>0</v>
      </c>
      <c r="AC54" s="7">
        <f>IF($F$27="n/a",0,IF(AC$3&lt;=$C54,0,IF(AC$3&gt;($F$27+$C54),INDEX($D$39:$W$39,,$C54)-SUM($D54:AB54),INDEX($D$39:$W$39,,$C54)/$F$27)))</f>
        <v>0</v>
      </c>
      <c r="AD54" s="7">
        <f>IF($F$27="n/a",0,IF(AD$3&lt;=$C54,0,IF(AD$3&gt;($F$27+$C54),INDEX($D$39:$W$39,,$C54)-SUM($D54:AC54),INDEX($D$39:$W$39,,$C54)/$F$27)))</f>
        <v>0</v>
      </c>
      <c r="AE54" s="7">
        <f>IF($F$27="n/a",0,IF(AE$3&lt;=$C54,0,IF(AE$3&gt;($F$27+$C54),INDEX($D$39:$W$39,,$C54)-SUM($D54:AD54),INDEX($D$39:$W$39,,$C54)/$F$27)))</f>
        <v>0</v>
      </c>
      <c r="AF54" s="7">
        <f>IF($F$27="n/a",0,IF(AF$3&lt;=$C54,0,IF(AF$3&gt;($F$27+$C54),INDEX($D$39:$W$39,,$C54)-SUM($D54:AE54),INDEX($D$39:$W$39,,$C54)/$F$27)))</f>
        <v>0</v>
      </c>
      <c r="AG54" s="7">
        <f>IF($F$27="n/a",0,IF(AG$3&lt;=$C54,0,IF(AG$3&gt;($F$27+$C54),INDEX($D$39:$W$39,,$C54)-SUM($D54:AF54),INDEX($D$39:$W$39,,$C54)/$F$27)))</f>
        <v>0</v>
      </c>
      <c r="AH54" s="7">
        <f>IF($F$27="n/a",0,IF(AH$3&lt;=$C54,0,IF(AH$3&gt;($F$27+$C54),INDEX($D$39:$W$39,,$C54)-SUM($D54:AG54),INDEX($D$39:$W$39,,$C54)/$F$27)))</f>
        <v>0</v>
      </c>
      <c r="AI54" s="7">
        <f>IF($F$27="n/a",0,IF(AI$3&lt;=$C54,0,IF(AI$3&gt;($F$27+$C54),INDEX($D$39:$W$39,,$C54)-SUM($D54:AH54),INDEX($D$39:$W$39,,$C54)/$F$27)))</f>
        <v>0</v>
      </c>
      <c r="AJ54" s="7">
        <f>IF($F$27="n/a",0,IF(AJ$3&lt;=$C54,0,IF(AJ$3&gt;($F$27+$C54),INDEX($D$39:$W$39,,$C54)-SUM($D54:AI54),INDEX($D$39:$W$39,,$C54)/$F$27)))</f>
        <v>0</v>
      </c>
      <c r="AK54" s="7">
        <f>IF($F$27="n/a",0,IF(AK$3&lt;=$C54,0,IF(AK$3&gt;($F$27+$C54),INDEX($D$39:$W$39,,$C54)-SUM($D54:AJ54),INDEX($D$39:$W$39,,$C54)/$F$27)))</f>
        <v>0</v>
      </c>
      <c r="AL54" s="7">
        <f>IF($F$27="n/a",0,IF(AL$3&lt;=$C54,0,IF(AL$3&gt;($F$27+$C54),INDEX($D$39:$W$39,,$C54)-SUM($D54:AK54),INDEX($D$39:$W$39,,$C54)/$F$27)))</f>
        <v>0</v>
      </c>
      <c r="AM54" s="7">
        <f>IF($F$27="n/a",0,IF(AM$3&lt;=$C54,0,IF(AM$3&gt;($F$27+$C54),INDEX($D$39:$W$39,,$C54)-SUM($D54:AL54),INDEX($D$39:$W$39,,$C54)/$F$27)))</f>
        <v>0</v>
      </c>
      <c r="AN54" s="7">
        <f>IF($F$27="n/a",0,IF(AN$3&lt;=$C54,0,IF(AN$3&gt;($F$27+$C54),INDEX($D$39:$W$39,,$C54)-SUM($D54:AM54),INDEX($D$39:$W$39,,$C54)/$F$27)))</f>
        <v>0</v>
      </c>
      <c r="AO54" s="7">
        <f>IF($F$27="n/a",0,IF(AO$3&lt;=$C54,0,IF(AO$3&gt;($F$27+$C54),INDEX($D$39:$W$39,,$C54)-SUM($D54:AN54),INDEX($D$39:$W$39,,$C54)/$F$27)))</f>
        <v>0</v>
      </c>
      <c r="AP54" s="7">
        <f>IF($F$27="n/a",0,IF(AP$3&lt;=$C54,0,IF(AP$3&gt;($F$27+$C54),INDEX($D$39:$W$39,,$C54)-SUM($D54:AO54),INDEX($D$39:$W$39,,$C54)/$F$27)))</f>
        <v>0</v>
      </c>
      <c r="AQ54" s="7">
        <f>IF($F$27="n/a",0,IF(AQ$3&lt;=$C54,0,IF(AQ$3&gt;($F$27+$C54),INDEX($D$39:$W$39,,$C54)-SUM($D54:AP54),INDEX($D$39:$W$39,,$C54)/$F$27)))</f>
        <v>0</v>
      </c>
      <c r="AR54" s="7">
        <f>IF($F$27="n/a",0,IF(AR$3&lt;=$C54,0,IF(AR$3&gt;($F$27+$C54),INDEX($D$39:$W$39,,$C54)-SUM($D54:AQ54),INDEX($D$39:$W$39,,$C54)/$F$27)))</f>
        <v>0</v>
      </c>
      <c r="AS54" s="7">
        <f>IF($F$27="n/a",0,IF(AS$3&lt;=$C54,0,IF(AS$3&gt;($F$27+$C54),INDEX($D$39:$W$39,,$C54)-SUM($D54:AR54),INDEX($D$39:$W$39,,$C54)/$F$27)))</f>
        <v>0</v>
      </c>
      <c r="AT54" s="7">
        <f>IF($F$27="n/a",0,IF(AT$3&lt;=$C54,0,IF(AT$3&gt;($F$27+$C54),INDEX($D$39:$W$39,,$C54)-SUM($D54:AS54),INDEX($D$39:$W$39,,$C54)/$F$27)))</f>
        <v>0</v>
      </c>
      <c r="AU54" s="7">
        <f>IF($F$27="n/a",0,IF(AU$3&lt;=$C54,0,IF(AU$3&gt;($F$27+$C54),INDEX($D$39:$W$39,,$C54)-SUM($D54:AT54),INDEX($D$39:$W$39,,$C54)/$F$27)))</f>
        <v>0</v>
      </c>
      <c r="AV54" s="7">
        <f>IF($F$27="n/a",0,IF(AV$3&lt;=$C54,0,IF(AV$3&gt;($F$27+$C54),INDEX($D$39:$W$39,,$C54)-SUM($D54:AU54),INDEX($D$39:$W$39,,$C54)/$F$27)))</f>
        <v>0</v>
      </c>
      <c r="AW54" s="7">
        <f>IF($F$27="n/a",0,IF(AW$3&lt;=$C54,0,IF(AW$3&gt;($F$27+$C54),INDEX($D$39:$W$39,,$C54)-SUM($D54:AV54),INDEX($D$39:$W$39,,$C54)/$F$27)))</f>
        <v>0</v>
      </c>
      <c r="AX54" s="7">
        <f>IF($F$27="n/a",0,IF(AX$3&lt;=$C54,0,IF(AX$3&gt;($F$27+$C54),INDEX($D$39:$W$39,,$C54)-SUM($D54:AW54),INDEX($D$39:$W$39,,$C54)/$F$27)))</f>
        <v>0</v>
      </c>
      <c r="AY54" s="7">
        <f>IF($F$27="n/a",0,IF(AY$3&lt;=$C54,0,IF(AY$3&gt;($F$27+$C54),INDEX($D$39:$W$39,,$C54)-SUM($D54:AX54),INDEX($D$39:$W$39,,$C54)/$F$27)))</f>
        <v>0</v>
      </c>
      <c r="AZ54" s="7">
        <f>IF($F$27="n/a",0,IF(AZ$3&lt;=$C54,0,IF(AZ$3&gt;($F$27+$C54),INDEX($D$39:$W$39,,$C54)-SUM($D54:AY54),INDEX($D$39:$W$39,,$C54)/$F$27)))</f>
        <v>0</v>
      </c>
      <c r="BA54" s="7">
        <f>IF($F$27="n/a",0,IF(BA$3&lt;=$C54,0,IF(BA$3&gt;($F$27+$C54),INDEX($D$39:$W$39,,$C54)-SUM($D54:AZ54),INDEX($D$39:$W$39,,$C54)/$F$27)))</f>
        <v>0</v>
      </c>
      <c r="BB54" s="7">
        <f>IF($F$27="n/a",0,IF(BB$3&lt;=$C54,0,IF(BB$3&gt;($F$27+$C54),INDEX($D$39:$W$39,,$C54)-SUM($D54:BA54),INDEX($D$39:$W$39,,$C54)/$F$27)))</f>
        <v>0</v>
      </c>
      <c r="BC54" s="7">
        <f>IF($F$27="n/a",0,IF(BC$3&lt;=$C54,0,IF(BC$3&gt;($F$27+$C54),INDEX($D$39:$W$39,,$C54)-SUM($D54:BB54),INDEX($D$39:$W$39,,$C54)/$F$27)))</f>
        <v>0</v>
      </c>
      <c r="BD54" s="7">
        <f>IF($F$27="n/a",0,IF(BD$3&lt;=$C54,0,IF(BD$3&gt;($F$27+$C54),INDEX($D$39:$W$39,,$C54)-SUM($D54:BC54),INDEX($D$39:$W$39,,$C54)/$F$27)))</f>
        <v>0</v>
      </c>
      <c r="BE54" s="7">
        <f>IF($F$27="n/a",0,IF(BE$3&lt;=$C54,0,IF(BE$3&gt;($F$27+$C54),INDEX($D$39:$W$39,,$C54)-SUM($D54:BD54),INDEX($D$39:$W$39,,$C54)/$F$27)))</f>
        <v>0</v>
      </c>
      <c r="BF54" s="7">
        <f>IF($F$27="n/a",0,IF(BF$3&lt;=$C54,0,IF(BF$3&gt;($F$27+$C54),INDEX($D$39:$W$39,,$C54)-SUM($D54:BE54),INDEX($D$39:$W$39,,$C54)/$F$27)))</f>
        <v>0</v>
      </c>
      <c r="BG54" s="7">
        <f>IF($F$27="n/a",0,IF(BG$3&lt;=$C54,0,IF(BG$3&gt;($F$27+$C54),INDEX($D$39:$W$39,,$C54)-SUM($D54:BF54),INDEX($D$39:$W$39,,$C54)/$F$27)))</f>
        <v>0</v>
      </c>
      <c r="BH54" s="7">
        <f>IF($F$27="n/a",0,IF(BH$3&lt;=$C54,0,IF(BH$3&gt;($F$27+$C54),INDEX($D$39:$W$39,,$C54)-SUM($D54:BG54),INDEX($D$39:$W$39,,$C54)/$F$27)))</f>
        <v>0</v>
      </c>
      <c r="BI54" s="7">
        <f>IF($F$27="n/a",0,IF(BI$3&lt;=$C54,0,IF(BI$3&gt;($F$27+$C54),INDEX($D$39:$W$39,,$C54)-SUM($D54:BH54),INDEX($D$39:$W$39,,$C54)/$F$27)))</f>
        <v>0</v>
      </c>
      <c r="BJ54" s="7">
        <f>IF($F$27="n/a",0,IF(BJ$3&lt;=$C54,0,IF(BJ$3&gt;($F$27+$C54),INDEX($D$39:$W$39,,$C54)-SUM($D54:BI54),INDEX($D$39:$W$39,,$C54)/$F$27)))</f>
        <v>0</v>
      </c>
      <c r="BK54" s="7">
        <f>IF($F$27="n/a",0,IF(BK$3&lt;=$C54,0,IF(BK$3&gt;($F$27+$C54),INDEX($D$39:$W$39,,$C54)-SUM($D54:BJ54),INDEX($D$39:$W$39,,$C54)/$F$27)))</f>
        <v>0</v>
      </c>
      <c r="BL54" s="158">
        <f>IF($F$27="n/a",0,IF(BL$3&lt;=$C54,0,IF(BL$3&gt;($F$27+$C54),INDEX($D$39:$W$39,,$C54)-SUM($D54:BK54),INDEX($D$39:$W$39,,$C54)/$F$27)))</f>
        <v>0</v>
      </c>
      <c r="BM54" s="158">
        <f>IF($F$27="n/a",0,IF(BM$3&lt;=$C54,0,IF(BM$3&gt;($F$27+$C54),INDEX($D$39:$W$39,,$C54)-SUM($D54:BL54),INDEX($D$39:$W$39,,$C54)/$F$27)))</f>
        <v>0</v>
      </c>
      <c r="BN54" s="158">
        <f>IF($F$27="n/a",0,IF(BN$3&lt;=$C54,0,IF(BN$3&gt;($F$27+$C54),INDEX($D$39:$W$39,,$C54)-SUM($D54:BM54),INDEX($D$39:$W$39,,$C54)/$F$27)))</f>
        <v>0</v>
      </c>
      <c r="BO54" s="158">
        <f>IF($F$27="n/a",0,IF(BO$3&lt;=$C54,0,IF(BO$3&gt;($F$27+$C54),INDEX($D$39:$W$39,,$C54)-SUM($D54:BN54),INDEX($D$39:$W$39,,$C54)/$F$27)))</f>
        <v>0</v>
      </c>
      <c r="BP54" s="158">
        <f>IF($F$27="n/a",0,IF(BP$3&lt;=$C54,0,IF(BP$3&gt;($F$27+$C54),INDEX($D$39:$W$39,,$C54)-SUM($D54:BO54),INDEX($D$39:$W$39,,$C54)/$F$27)))</f>
        <v>0</v>
      </c>
      <c r="BQ54" s="158">
        <f>IF($F$27="n/a",0,IF(BQ$3&lt;=$C54,0,IF(BQ$3&gt;($F$27+$C54),INDEX($D$39:$W$39,,$C54)-SUM($D54:BP54),INDEX($D$39:$W$39,,$C54)/$F$27)))</f>
        <v>0</v>
      </c>
      <c r="BR54" s="158">
        <f>IF($F$27="n/a",0,IF(BR$3&lt;=$C54,0,IF(BR$3&gt;($F$27+$C54),INDEX($D$39:$W$39,,$C54)-SUM($D54:BQ54),INDEX($D$39:$W$39,,$C54)/$F$27)))</f>
        <v>0</v>
      </c>
      <c r="BS54" s="7"/>
      <c r="BT54" s="7"/>
      <c r="BU54" s="7"/>
      <c r="BV54" s="7"/>
      <c r="BW54" s="7"/>
      <c r="BX54" s="7"/>
      <c r="BY54" s="7"/>
      <c r="BZ54" s="7"/>
      <c r="CA54" s="7"/>
      <c r="CB54" s="7"/>
      <c r="CC54" s="7"/>
    </row>
    <row r="55" spans="2:81" hidden="1" outlineLevel="1">
      <c r="B55" s="14">
        <v>2026</v>
      </c>
      <c r="C55" s="14">
        <v>14</v>
      </c>
      <c r="D55" s="25"/>
      <c r="E55" s="7">
        <f>IF($F$27="n/a",0,IF(E$3&lt;=$C55,0,IF(E$3&gt;($F$27+$C55),INDEX($D$39:$W$39,,$C55)-SUM($D55:D55),INDEX($D$39:$W$39,,$C55)/$F$27)))</f>
        <v>0</v>
      </c>
      <c r="F55" s="7">
        <f>IF($F$27="n/a",0,IF(F$3&lt;=$C55,0,IF(F$3&gt;($F$27+$C55),INDEX($D$39:$W$39,,$C55)-SUM($D55:E55),INDEX($D$39:$W$39,,$C55)/$F$27)))</f>
        <v>0</v>
      </c>
      <c r="G55" s="7">
        <f>IF($F$27="n/a",0,IF(G$3&lt;=$C55,0,IF(G$3&gt;($F$27+$C55),INDEX($D$39:$W$39,,$C55)-SUM($D55:F55),INDEX($D$39:$W$39,,$C55)/$F$27)))</f>
        <v>0</v>
      </c>
      <c r="H55" s="10">
        <f>IF($F$27="n/a",0,IF(H$3&lt;=$C55,0,IF(H$3&gt;($F$27+$C55),INDEX($D$39:$W$39,,$C55)-SUM($D55:G55),INDEX($D$39:$W$39,,$C55)/$F$27)))</f>
        <v>0</v>
      </c>
      <c r="I55" s="11">
        <f>IF($F$27="n/a",0,IF(I$3&lt;=$C55,0,IF(I$3&gt;($F$27+$C55),INDEX($D$39:$W$39,,$C55)-SUM($D55:H55),INDEX($D$39:$W$39,,$C55)/$F$27)))</f>
        <v>0</v>
      </c>
      <c r="J55" s="7">
        <f>IF($F$27="n/a",0,IF(J$3&lt;=$C55,0,IF(J$3&gt;($F$27+$C55),INDEX($D$39:$W$39,,$C55)-SUM($D55:I55),INDEX($D$39:$W$39,,$C55)/$F$27)))</f>
        <v>0</v>
      </c>
      <c r="K55" s="7">
        <f>IF($F$27="n/a",0,IF(K$3&lt;=$C55,0,IF(K$3&gt;($F$27+$C55),INDEX($D$39:$W$39,,$C55)-SUM($D55:J55),INDEX($D$39:$W$39,,$C55)/$F$27)))</f>
        <v>0</v>
      </c>
      <c r="L55" s="7">
        <f>IF($F$27="n/a",0,IF(L$3&lt;=$C55,0,IF(L$3&gt;($F$27+$C55),INDEX($D$39:$W$39,,$C55)-SUM($D55:K55),INDEX($D$39:$W$39,,$C55)/$F$27)))</f>
        <v>0</v>
      </c>
      <c r="M55" s="7">
        <f>IF($F$27="n/a",0,IF(M$3&lt;=$C55,0,IF(M$3&gt;($F$27+$C55),INDEX($D$39:$W$39,,$C55)-SUM($D55:L55),INDEX($D$39:$W$39,,$C55)/$F$27)))</f>
        <v>0</v>
      </c>
      <c r="N55" s="7">
        <f>IF($F$27="n/a",0,IF(N$3&lt;=$C55,0,IF(N$3&gt;($F$27+$C55),INDEX($D$39:$W$39,,$C55)-SUM($D55:M55),INDEX($D$39:$W$39,,$C55)/$F$27)))</f>
        <v>0</v>
      </c>
      <c r="O55" s="7">
        <f>IF($F$27="n/a",0,IF(O$3&lt;=$C55,0,IF(O$3&gt;($F$27+$C55),INDEX($D$39:$W$39,,$C55)-SUM($D55:N55),INDEX($D$39:$W$39,,$C55)/$F$27)))</f>
        <v>0</v>
      </c>
      <c r="P55" s="7">
        <f>IF($F$27="n/a",0,IF(P$3&lt;=$C55,0,IF(P$3&gt;($F$27+$C55),INDEX($D$39:$W$39,,$C55)-SUM($D55:O55),INDEX($D$39:$W$39,,$C55)/$F$27)))</f>
        <v>0</v>
      </c>
      <c r="Q55" s="7">
        <f>IF($F$27="n/a",0,IF(Q$3&lt;=$C55,0,IF(Q$3&gt;($F$27+$C55),INDEX($D$39:$W$39,,$C55)-SUM($D55:P55),INDEX($D$39:$W$39,,$C55)/$F$27)))</f>
        <v>0</v>
      </c>
      <c r="R55" s="7">
        <f>IF($F$27="n/a",0,IF(R$3&lt;=$C55,0,IF(R$3&gt;($F$27+$C55),INDEX($D$39:$W$39,,$C55)-SUM($D55:Q55),INDEX($D$39:$W$39,,$C55)/$F$27)))</f>
        <v>0</v>
      </c>
      <c r="S55" s="7">
        <f>IF($F$27="n/a",0,IF(S$3&lt;=$C55,0,IF(S$3&gt;($F$27+$C55),INDEX($D$39:$W$39,,$C55)-SUM($D55:R55),INDEX($D$39:$W$39,,$C55)/$F$27)))</f>
        <v>0</v>
      </c>
      <c r="T55" s="7">
        <f>IF($F$27="n/a",0,IF(T$3&lt;=$C55,0,IF(T$3&gt;($F$27+$C55),INDEX($D$39:$W$39,,$C55)-SUM($D55:S55),INDEX($D$39:$W$39,,$C55)/$F$27)))</f>
        <v>0</v>
      </c>
      <c r="U55" s="7">
        <f>IF($F$27="n/a",0,IF(U$3&lt;=$C55,0,IF(U$3&gt;($F$27+$C55),INDEX($D$39:$W$39,,$C55)-SUM($D55:T55),INDEX($D$39:$W$39,,$C55)/$F$27)))</f>
        <v>0</v>
      </c>
      <c r="V55" s="7">
        <f>IF($F$27="n/a",0,IF(V$3&lt;=$C55,0,IF(V$3&gt;($F$27+$C55),INDEX($D$39:$W$39,,$C55)-SUM($D55:U55),INDEX($D$39:$W$39,,$C55)/$F$27)))</f>
        <v>0</v>
      </c>
      <c r="W55" s="7">
        <f>IF($F$27="n/a",0,IF(W$3&lt;=$C55,0,IF(W$3&gt;($F$27+$C55),INDEX($D$39:$W$39,,$C55)-SUM($D55:V55),INDEX($D$39:$W$39,,$C55)/$F$27)))</f>
        <v>0</v>
      </c>
      <c r="X55" s="7">
        <f>IF($F$27="n/a",0,IF(X$3&lt;=$C55,0,IF(X$3&gt;($F$27+$C55),INDEX($D$39:$W$39,,$C55)-SUM($D55:W55),INDEX($D$39:$W$39,,$C55)/$F$27)))</f>
        <v>0</v>
      </c>
      <c r="Y55" s="7">
        <f>IF($F$27="n/a",0,IF(Y$3&lt;=$C55,0,IF(Y$3&gt;($F$27+$C55),INDEX($D$39:$W$39,,$C55)-SUM($D55:X55),INDEX($D$39:$W$39,,$C55)/$F$27)))</f>
        <v>0</v>
      </c>
      <c r="Z55" s="7">
        <f>IF($F$27="n/a",0,IF(Z$3&lt;=$C55,0,IF(Z$3&gt;($F$27+$C55),INDEX($D$39:$W$39,,$C55)-SUM($D55:Y55),INDEX($D$39:$W$39,,$C55)/$F$27)))</f>
        <v>0</v>
      </c>
      <c r="AA55" s="7">
        <f>IF($F$27="n/a",0,IF(AA$3&lt;=$C55,0,IF(AA$3&gt;($F$27+$C55),INDEX($D$39:$W$39,,$C55)-SUM($D55:Z55),INDEX($D$39:$W$39,,$C55)/$F$27)))</f>
        <v>0</v>
      </c>
      <c r="AB55" s="7">
        <f>IF($F$27="n/a",0,IF(AB$3&lt;=$C55,0,IF(AB$3&gt;($F$27+$C55),INDEX($D$39:$W$39,,$C55)-SUM($D55:AA55),INDEX($D$39:$W$39,,$C55)/$F$27)))</f>
        <v>0</v>
      </c>
      <c r="AC55" s="7">
        <f>IF($F$27="n/a",0,IF(AC$3&lt;=$C55,0,IF(AC$3&gt;($F$27+$C55),INDEX($D$39:$W$39,,$C55)-SUM($D55:AB55),INDEX($D$39:$W$39,,$C55)/$F$27)))</f>
        <v>0</v>
      </c>
      <c r="AD55" s="7">
        <f>IF($F$27="n/a",0,IF(AD$3&lt;=$C55,0,IF(AD$3&gt;($F$27+$C55),INDEX($D$39:$W$39,,$C55)-SUM($D55:AC55),INDEX($D$39:$W$39,,$C55)/$F$27)))</f>
        <v>0</v>
      </c>
      <c r="AE55" s="7">
        <f>IF($F$27="n/a",0,IF(AE$3&lt;=$C55,0,IF(AE$3&gt;($F$27+$C55),INDEX($D$39:$W$39,,$C55)-SUM($D55:AD55),INDEX($D$39:$W$39,,$C55)/$F$27)))</f>
        <v>0</v>
      </c>
      <c r="AF55" s="7">
        <f>IF($F$27="n/a",0,IF(AF$3&lt;=$C55,0,IF(AF$3&gt;($F$27+$C55),INDEX($D$39:$W$39,,$C55)-SUM($D55:AE55),INDEX($D$39:$W$39,,$C55)/$F$27)))</f>
        <v>0</v>
      </c>
      <c r="AG55" s="7">
        <f>IF($F$27="n/a",0,IF(AG$3&lt;=$C55,0,IF(AG$3&gt;($F$27+$C55),INDEX($D$39:$W$39,,$C55)-SUM($D55:AF55),INDEX($D$39:$W$39,,$C55)/$F$27)))</f>
        <v>0</v>
      </c>
      <c r="AH55" s="7">
        <f>IF($F$27="n/a",0,IF(AH$3&lt;=$C55,0,IF(AH$3&gt;($F$27+$C55),INDEX($D$39:$W$39,,$C55)-SUM($D55:AG55),INDEX($D$39:$W$39,,$C55)/$F$27)))</f>
        <v>0</v>
      </c>
      <c r="AI55" s="7">
        <f>IF($F$27="n/a",0,IF(AI$3&lt;=$C55,0,IF(AI$3&gt;($F$27+$C55),INDEX($D$39:$W$39,,$C55)-SUM($D55:AH55),INDEX($D$39:$W$39,,$C55)/$F$27)))</f>
        <v>0</v>
      </c>
      <c r="AJ55" s="7">
        <f>IF($F$27="n/a",0,IF(AJ$3&lt;=$C55,0,IF(AJ$3&gt;($F$27+$C55),INDEX($D$39:$W$39,,$C55)-SUM($D55:AI55),INDEX($D$39:$W$39,,$C55)/$F$27)))</f>
        <v>0</v>
      </c>
      <c r="AK55" s="7">
        <f>IF($F$27="n/a",0,IF(AK$3&lt;=$C55,0,IF(AK$3&gt;($F$27+$C55),INDEX($D$39:$W$39,,$C55)-SUM($D55:AJ55),INDEX($D$39:$W$39,,$C55)/$F$27)))</f>
        <v>0</v>
      </c>
      <c r="AL55" s="7">
        <f>IF($F$27="n/a",0,IF(AL$3&lt;=$C55,0,IF(AL$3&gt;($F$27+$C55),INDEX($D$39:$W$39,,$C55)-SUM($D55:AK55),INDEX($D$39:$W$39,,$C55)/$F$27)))</f>
        <v>0</v>
      </c>
      <c r="AM55" s="7">
        <f>IF($F$27="n/a",0,IF(AM$3&lt;=$C55,0,IF(AM$3&gt;($F$27+$C55),INDEX($D$39:$W$39,,$C55)-SUM($D55:AL55),INDEX($D$39:$W$39,,$C55)/$F$27)))</f>
        <v>0</v>
      </c>
      <c r="AN55" s="7">
        <f>IF($F$27="n/a",0,IF(AN$3&lt;=$C55,0,IF(AN$3&gt;($F$27+$C55),INDEX($D$39:$W$39,,$C55)-SUM($D55:AM55),INDEX($D$39:$W$39,,$C55)/$F$27)))</f>
        <v>0</v>
      </c>
      <c r="AO55" s="7">
        <f>IF($F$27="n/a",0,IF(AO$3&lt;=$C55,0,IF(AO$3&gt;($F$27+$C55),INDEX($D$39:$W$39,,$C55)-SUM($D55:AN55),INDEX($D$39:$W$39,,$C55)/$F$27)))</f>
        <v>0</v>
      </c>
      <c r="AP55" s="7">
        <f>IF($F$27="n/a",0,IF(AP$3&lt;=$C55,0,IF(AP$3&gt;($F$27+$C55),INDEX($D$39:$W$39,,$C55)-SUM($D55:AO55),INDEX($D$39:$W$39,,$C55)/$F$27)))</f>
        <v>0</v>
      </c>
      <c r="AQ55" s="7">
        <f>IF($F$27="n/a",0,IF(AQ$3&lt;=$C55,0,IF(AQ$3&gt;($F$27+$C55),INDEX($D$39:$W$39,,$C55)-SUM($D55:AP55),INDEX($D$39:$W$39,,$C55)/$F$27)))</f>
        <v>0</v>
      </c>
      <c r="AR55" s="7">
        <f>IF($F$27="n/a",0,IF(AR$3&lt;=$C55,0,IF(AR$3&gt;($F$27+$C55),INDEX($D$39:$W$39,,$C55)-SUM($D55:AQ55),INDEX($D$39:$W$39,,$C55)/$F$27)))</f>
        <v>0</v>
      </c>
      <c r="AS55" s="7">
        <f>IF($F$27="n/a",0,IF(AS$3&lt;=$C55,0,IF(AS$3&gt;($F$27+$C55),INDEX($D$39:$W$39,,$C55)-SUM($D55:AR55),INDEX($D$39:$W$39,,$C55)/$F$27)))</f>
        <v>0</v>
      </c>
      <c r="AT55" s="7">
        <f>IF($F$27="n/a",0,IF(AT$3&lt;=$C55,0,IF(AT$3&gt;($F$27+$C55),INDEX($D$39:$W$39,,$C55)-SUM($D55:AS55),INDEX($D$39:$W$39,,$C55)/$F$27)))</f>
        <v>0</v>
      </c>
      <c r="AU55" s="7">
        <f>IF($F$27="n/a",0,IF(AU$3&lt;=$C55,0,IF(AU$3&gt;($F$27+$C55),INDEX($D$39:$W$39,,$C55)-SUM($D55:AT55),INDEX($D$39:$W$39,,$C55)/$F$27)))</f>
        <v>0</v>
      </c>
      <c r="AV55" s="7">
        <f>IF($F$27="n/a",0,IF(AV$3&lt;=$C55,0,IF(AV$3&gt;($F$27+$C55),INDEX($D$39:$W$39,,$C55)-SUM($D55:AU55),INDEX($D$39:$W$39,,$C55)/$F$27)))</f>
        <v>0</v>
      </c>
      <c r="AW55" s="7">
        <f>IF($F$27="n/a",0,IF(AW$3&lt;=$C55,0,IF(AW$3&gt;($F$27+$C55),INDEX($D$39:$W$39,,$C55)-SUM($D55:AV55),INDEX($D$39:$W$39,,$C55)/$F$27)))</f>
        <v>0</v>
      </c>
      <c r="AX55" s="7">
        <f>IF($F$27="n/a",0,IF(AX$3&lt;=$C55,0,IF(AX$3&gt;($F$27+$C55),INDEX($D$39:$W$39,,$C55)-SUM($D55:AW55),INDEX($D$39:$W$39,,$C55)/$F$27)))</f>
        <v>0</v>
      </c>
      <c r="AY55" s="7">
        <f>IF($F$27="n/a",0,IF(AY$3&lt;=$C55,0,IF(AY$3&gt;($F$27+$C55),INDEX($D$39:$W$39,,$C55)-SUM($D55:AX55),INDEX($D$39:$W$39,,$C55)/$F$27)))</f>
        <v>0</v>
      </c>
      <c r="AZ55" s="7">
        <f>IF($F$27="n/a",0,IF(AZ$3&lt;=$C55,0,IF(AZ$3&gt;($F$27+$C55),INDEX($D$39:$W$39,,$C55)-SUM($D55:AY55),INDEX($D$39:$W$39,,$C55)/$F$27)))</f>
        <v>0</v>
      </c>
      <c r="BA55" s="7">
        <f>IF($F$27="n/a",0,IF(BA$3&lt;=$C55,0,IF(BA$3&gt;($F$27+$C55),INDEX($D$39:$W$39,,$C55)-SUM($D55:AZ55),INDEX($D$39:$W$39,,$C55)/$F$27)))</f>
        <v>0</v>
      </c>
      <c r="BB55" s="7">
        <f>IF($F$27="n/a",0,IF(BB$3&lt;=$C55,0,IF(BB$3&gt;($F$27+$C55),INDEX($D$39:$W$39,,$C55)-SUM($D55:BA55),INDEX($D$39:$W$39,,$C55)/$F$27)))</f>
        <v>0</v>
      </c>
      <c r="BC55" s="7">
        <f>IF($F$27="n/a",0,IF(BC$3&lt;=$C55,0,IF(BC$3&gt;($F$27+$C55),INDEX($D$39:$W$39,,$C55)-SUM($D55:BB55),INDEX($D$39:$W$39,,$C55)/$F$27)))</f>
        <v>0</v>
      </c>
      <c r="BD55" s="7">
        <f>IF($F$27="n/a",0,IF(BD$3&lt;=$C55,0,IF(BD$3&gt;($F$27+$C55),INDEX($D$39:$W$39,,$C55)-SUM($D55:BC55),INDEX($D$39:$W$39,,$C55)/$F$27)))</f>
        <v>0</v>
      </c>
      <c r="BE55" s="7">
        <f>IF($F$27="n/a",0,IF(BE$3&lt;=$C55,0,IF(BE$3&gt;($F$27+$C55),INDEX($D$39:$W$39,,$C55)-SUM($D55:BD55),INDEX($D$39:$W$39,,$C55)/$F$27)))</f>
        <v>0</v>
      </c>
      <c r="BF55" s="7">
        <f>IF($F$27="n/a",0,IF(BF$3&lt;=$C55,0,IF(BF$3&gt;($F$27+$C55),INDEX($D$39:$W$39,,$C55)-SUM($D55:BE55),INDEX($D$39:$W$39,,$C55)/$F$27)))</f>
        <v>0</v>
      </c>
      <c r="BG55" s="7">
        <f>IF($F$27="n/a",0,IF(BG$3&lt;=$C55,0,IF(BG$3&gt;($F$27+$C55),INDEX($D$39:$W$39,,$C55)-SUM($D55:BF55),INDEX($D$39:$W$39,,$C55)/$F$27)))</f>
        <v>0</v>
      </c>
      <c r="BH55" s="7">
        <f>IF($F$27="n/a",0,IF(BH$3&lt;=$C55,0,IF(BH$3&gt;($F$27+$C55),INDEX($D$39:$W$39,,$C55)-SUM($D55:BG55),INDEX($D$39:$W$39,,$C55)/$F$27)))</f>
        <v>0</v>
      </c>
      <c r="BI55" s="7">
        <f>IF($F$27="n/a",0,IF(BI$3&lt;=$C55,0,IF(BI$3&gt;($F$27+$C55),INDEX($D$39:$W$39,,$C55)-SUM($D55:BH55),INDEX($D$39:$W$39,,$C55)/$F$27)))</f>
        <v>0</v>
      </c>
      <c r="BJ55" s="7">
        <f>IF($F$27="n/a",0,IF(BJ$3&lt;=$C55,0,IF(BJ$3&gt;($F$27+$C55),INDEX($D$39:$W$39,,$C55)-SUM($D55:BI55),INDEX($D$39:$W$39,,$C55)/$F$27)))</f>
        <v>0</v>
      </c>
      <c r="BK55" s="7">
        <f>IF($F$27="n/a",0,IF(BK$3&lt;=$C55,0,IF(BK$3&gt;($F$27+$C55),INDEX($D$39:$W$39,,$C55)-SUM($D55:BJ55),INDEX($D$39:$W$39,,$C55)/$F$27)))</f>
        <v>0</v>
      </c>
      <c r="BL55" s="158">
        <f>IF($F$27="n/a",0,IF(BL$3&lt;=$C55,0,IF(BL$3&gt;($F$27+$C55),INDEX($D$39:$W$39,,$C55)-SUM($D55:BK55),INDEX($D$39:$W$39,,$C55)/$F$27)))</f>
        <v>0</v>
      </c>
      <c r="BM55" s="158">
        <f>IF($F$27="n/a",0,IF(BM$3&lt;=$C55,0,IF(BM$3&gt;($F$27+$C55),INDEX($D$39:$W$39,,$C55)-SUM($D55:BL55),INDEX($D$39:$W$39,,$C55)/$F$27)))</f>
        <v>0</v>
      </c>
      <c r="BN55" s="158">
        <f>IF($F$27="n/a",0,IF(BN$3&lt;=$C55,0,IF(BN$3&gt;($F$27+$C55),INDEX($D$39:$W$39,,$C55)-SUM($D55:BM55),INDEX($D$39:$W$39,,$C55)/$F$27)))</f>
        <v>0</v>
      </c>
      <c r="BO55" s="158">
        <f>IF($F$27="n/a",0,IF(BO$3&lt;=$C55,0,IF(BO$3&gt;($F$27+$C55),INDEX($D$39:$W$39,,$C55)-SUM($D55:BN55),INDEX($D$39:$W$39,,$C55)/$F$27)))</f>
        <v>0</v>
      </c>
      <c r="BP55" s="158">
        <f>IF($F$27="n/a",0,IF(BP$3&lt;=$C55,0,IF(BP$3&gt;($F$27+$C55),INDEX($D$39:$W$39,,$C55)-SUM($D55:BO55),INDEX($D$39:$W$39,,$C55)/$F$27)))</f>
        <v>0</v>
      </c>
      <c r="BQ55" s="158">
        <f>IF($F$27="n/a",0,IF(BQ$3&lt;=$C55,0,IF(BQ$3&gt;($F$27+$C55),INDEX($D$39:$W$39,,$C55)-SUM($D55:BP55),INDEX($D$39:$W$39,,$C55)/$F$27)))</f>
        <v>0</v>
      </c>
      <c r="BR55" s="158">
        <f>IF($F$27="n/a",0,IF(BR$3&lt;=$C55,0,IF(BR$3&gt;($F$27+$C55),INDEX($D$39:$W$39,,$C55)-SUM($D55:BQ55),INDEX($D$39:$W$39,,$C55)/$F$27)))</f>
        <v>0</v>
      </c>
      <c r="BS55" s="7"/>
      <c r="BT55" s="7"/>
      <c r="BU55" s="7"/>
      <c r="BV55" s="7"/>
      <c r="BW55" s="7"/>
      <c r="BX55" s="7"/>
      <c r="BY55" s="7"/>
      <c r="BZ55" s="7"/>
      <c r="CA55" s="7"/>
      <c r="CB55" s="7"/>
      <c r="CC55" s="7"/>
    </row>
    <row r="56" spans="2:81" hidden="1" outlineLevel="1">
      <c r="B56" s="14">
        <v>2027</v>
      </c>
      <c r="C56" s="14">
        <v>15</v>
      </c>
      <c r="D56" s="25"/>
      <c r="E56" s="7">
        <f>IF($F$27="n/a",0,IF(E$3&lt;=$C56,0,IF(E$3&gt;($F$27+$C56),INDEX($D$39:$W$39,,$C56)-SUM($D56:D56),INDEX($D$39:$W$39,,$C56)/$F$27)))</f>
        <v>0</v>
      </c>
      <c r="F56" s="7">
        <f>IF($F$27="n/a",0,IF(F$3&lt;=$C56,0,IF(F$3&gt;($F$27+$C56),INDEX($D$39:$W$39,,$C56)-SUM($D56:E56),INDEX($D$39:$W$39,,$C56)/$F$27)))</f>
        <v>0</v>
      </c>
      <c r="G56" s="7">
        <f>IF($F$27="n/a",0,IF(G$3&lt;=$C56,0,IF(G$3&gt;($F$27+$C56),INDEX($D$39:$W$39,,$C56)-SUM($D56:F56),INDEX($D$39:$W$39,,$C56)/$F$27)))</f>
        <v>0</v>
      </c>
      <c r="H56" s="10">
        <f>IF($F$27="n/a",0,IF(H$3&lt;=$C56,0,IF(H$3&gt;($F$27+$C56),INDEX($D$39:$W$39,,$C56)-SUM($D56:G56),INDEX($D$39:$W$39,,$C56)/$F$27)))</f>
        <v>0</v>
      </c>
      <c r="I56" s="11">
        <f>IF($F$27="n/a",0,IF(I$3&lt;=$C56,0,IF(I$3&gt;($F$27+$C56),INDEX($D$39:$W$39,,$C56)-SUM($D56:H56),INDEX($D$39:$W$39,,$C56)/$F$27)))</f>
        <v>0</v>
      </c>
      <c r="J56" s="7">
        <f>IF($F$27="n/a",0,IF(J$3&lt;=$C56,0,IF(J$3&gt;($F$27+$C56),INDEX($D$39:$W$39,,$C56)-SUM($D56:I56),INDEX($D$39:$W$39,,$C56)/$F$27)))</f>
        <v>0</v>
      </c>
      <c r="K56" s="7">
        <f>IF($F$27="n/a",0,IF(K$3&lt;=$C56,0,IF(K$3&gt;($F$27+$C56),INDEX($D$39:$W$39,,$C56)-SUM($D56:J56),INDEX($D$39:$W$39,,$C56)/$F$27)))</f>
        <v>0</v>
      </c>
      <c r="L56" s="7">
        <f>IF($F$27="n/a",0,IF(L$3&lt;=$C56,0,IF(L$3&gt;($F$27+$C56),INDEX($D$39:$W$39,,$C56)-SUM($D56:K56),INDEX($D$39:$W$39,,$C56)/$F$27)))</f>
        <v>0</v>
      </c>
      <c r="M56" s="7">
        <f>IF($F$27="n/a",0,IF(M$3&lt;=$C56,0,IF(M$3&gt;($F$27+$C56),INDEX($D$39:$W$39,,$C56)-SUM($D56:L56),INDEX($D$39:$W$39,,$C56)/$F$27)))</f>
        <v>0</v>
      </c>
      <c r="N56" s="7">
        <f>IF($F$27="n/a",0,IF(N$3&lt;=$C56,0,IF(N$3&gt;($F$27+$C56),INDEX($D$39:$W$39,,$C56)-SUM($D56:M56),INDEX($D$39:$W$39,,$C56)/$F$27)))</f>
        <v>0</v>
      </c>
      <c r="O56" s="7">
        <f>IF($F$27="n/a",0,IF(O$3&lt;=$C56,0,IF(O$3&gt;($F$27+$C56),INDEX($D$39:$W$39,,$C56)-SUM($D56:N56),INDEX($D$39:$W$39,,$C56)/$F$27)))</f>
        <v>0</v>
      </c>
      <c r="P56" s="7">
        <f>IF($F$27="n/a",0,IF(P$3&lt;=$C56,0,IF(P$3&gt;($F$27+$C56),INDEX($D$39:$W$39,,$C56)-SUM($D56:O56),INDEX($D$39:$W$39,,$C56)/$F$27)))</f>
        <v>0</v>
      </c>
      <c r="Q56" s="7">
        <f>IF($F$27="n/a",0,IF(Q$3&lt;=$C56,0,IF(Q$3&gt;($F$27+$C56),INDEX($D$39:$W$39,,$C56)-SUM($D56:P56),INDEX($D$39:$W$39,,$C56)/$F$27)))</f>
        <v>0</v>
      </c>
      <c r="R56" s="7">
        <f>IF($F$27="n/a",0,IF(R$3&lt;=$C56,0,IF(R$3&gt;($F$27+$C56),INDEX($D$39:$W$39,,$C56)-SUM($D56:Q56),INDEX($D$39:$W$39,,$C56)/$F$27)))</f>
        <v>0</v>
      </c>
      <c r="S56" s="7">
        <f>IF($F$27="n/a",0,IF(S$3&lt;=$C56,0,IF(S$3&gt;($F$27+$C56),INDEX($D$39:$W$39,,$C56)-SUM($D56:R56),INDEX($D$39:$W$39,,$C56)/$F$27)))</f>
        <v>0</v>
      </c>
      <c r="T56" s="7">
        <f>IF($F$27="n/a",0,IF(T$3&lt;=$C56,0,IF(T$3&gt;($F$27+$C56),INDEX($D$39:$W$39,,$C56)-SUM($D56:S56),INDEX($D$39:$W$39,,$C56)/$F$27)))</f>
        <v>0</v>
      </c>
      <c r="U56" s="7">
        <f>IF($F$27="n/a",0,IF(U$3&lt;=$C56,0,IF(U$3&gt;($F$27+$C56),INDEX($D$39:$W$39,,$C56)-SUM($D56:T56),INDEX($D$39:$W$39,,$C56)/$F$27)))</f>
        <v>0</v>
      </c>
      <c r="V56" s="7">
        <f>IF($F$27="n/a",0,IF(V$3&lt;=$C56,0,IF(V$3&gt;($F$27+$C56),INDEX($D$39:$W$39,,$C56)-SUM($D56:U56),INDEX($D$39:$W$39,,$C56)/$F$27)))</f>
        <v>0</v>
      </c>
      <c r="W56" s="7">
        <f>IF($F$27="n/a",0,IF(W$3&lt;=$C56,0,IF(W$3&gt;($F$27+$C56),INDEX($D$39:$W$39,,$C56)-SUM($D56:V56),INDEX($D$39:$W$39,,$C56)/$F$27)))</f>
        <v>0</v>
      </c>
      <c r="X56" s="7">
        <f>IF($F$27="n/a",0,IF(X$3&lt;=$C56,0,IF(X$3&gt;($F$27+$C56),INDEX($D$39:$W$39,,$C56)-SUM($D56:W56),INDEX($D$39:$W$39,,$C56)/$F$27)))</f>
        <v>0</v>
      </c>
      <c r="Y56" s="7">
        <f>IF($F$27="n/a",0,IF(Y$3&lt;=$C56,0,IF(Y$3&gt;($F$27+$C56),INDEX($D$39:$W$39,,$C56)-SUM($D56:X56),INDEX($D$39:$W$39,,$C56)/$F$27)))</f>
        <v>0</v>
      </c>
      <c r="Z56" s="7">
        <f>IF($F$27="n/a",0,IF(Z$3&lt;=$C56,0,IF(Z$3&gt;($F$27+$C56),INDEX($D$39:$W$39,,$C56)-SUM($D56:Y56),INDEX($D$39:$W$39,,$C56)/$F$27)))</f>
        <v>0</v>
      </c>
      <c r="AA56" s="7">
        <f>IF($F$27="n/a",0,IF(AA$3&lt;=$C56,0,IF(AA$3&gt;($F$27+$C56),INDEX($D$39:$W$39,,$C56)-SUM($D56:Z56),INDEX($D$39:$W$39,,$C56)/$F$27)))</f>
        <v>0</v>
      </c>
      <c r="AB56" s="7">
        <f>IF($F$27="n/a",0,IF(AB$3&lt;=$C56,0,IF(AB$3&gt;($F$27+$C56),INDEX($D$39:$W$39,,$C56)-SUM($D56:AA56),INDEX($D$39:$W$39,,$C56)/$F$27)))</f>
        <v>0</v>
      </c>
      <c r="AC56" s="7">
        <f>IF($F$27="n/a",0,IF(AC$3&lt;=$C56,0,IF(AC$3&gt;($F$27+$C56),INDEX($D$39:$W$39,,$C56)-SUM($D56:AB56),INDEX($D$39:$W$39,,$C56)/$F$27)))</f>
        <v>0</v>
      </c>
      <c r="AD56" s="7">
        <f>IF($F$27="n/a",0,IF(AD$3&lt;=$C56,0,IF(AD$3&gt;($F$27+$C56),INDEX($D$39:$W$39,,$C56)-SUM($D56:AC56),INDEX($D$39:$W$39,,$C56)/$F$27)))</f>
        <v>0</v>
      </c>
      <c r="AE56" s="7">
        <f>IF($F$27="n/a",0,IF(AE$3&lt;=$C56,0,IF(AE$3&gt;($F$27+$C56),INDEX($D$39:$W$39,,$C56)-SUM($D56:AD56),INDEX($D$39:$W$39,,$C56)/$F$27)))</f>
        <v>0</v>
      </c>
      <c r="AF56" s="7">
        <f>IF($F$27="n/a",0,IF(AF$3&lt;=$C56,0,IF(AF$3&gt;($F$27+$C56),INDEX($D$39:$W$39,,$C56)-SUM($D56:AE56),INDEX($D$39:$W$39,,$C56)/$F$27)))</f>
        <v>0</v>
      </c>
      <c r="AG56" s="7">
        <f>IF($F$27="n/a",0,IF(AG$3&lt;=$C56,0,IF(AG$3&gt;($F$27+$C56),INDEX($D$39:$W$39,,$C56)-SUM($D56:AF56),INDEX($D$39:$W$39,,$C56)/$F$27)))</f>
        <v>0</v>
      </c>
      <c r="AH56" s="7">
        <f>IF($F$27="n/a",0,IF(AH$3&lt;=$C56,0,IF(AH$3&gt;($F$27+$C56),INDEX($D$39:$W$39,,$C56)-SUM($D56:AG56),INDEX($D$39:$W$39,,$C56)/$F$27)))</f>
        <v>0</v>
      </c>
      <c r="AI56" s="7">
        <f>IF($F$27="n/a",0,IF(AI$3&lt;=$C56,0,IF(AI$3&gt;($F$27+$C56),INDEX($D$39:$W$39,,$C56)-SUM($D56:AH56),INDEX($D$39:$W$39,,$C56)/$F$27)))</f>
        <v>0</v>
      </c>
      <c r="AJ56" s="7">
        <f>IF($F$27="n/a",0,IF(AJ$3&lt;=$C56,0,IF(AJ$3&gt;($F$27+$C56),INDEX($D$39:$W$39,,$C56)-SUM($D56:AI56),INDEX($D$39:$W$39,,$C56)/$F$27)))</f>
        <v>0</v>
      </c>
      <c r="AK56" s="7">
        <f>IF($F$27="n/a",0,IF(AK$3&lt;=$C56,0,IF(AK$3&gt;($F$27+$C56),INDEX($D$39:$W$39,,$C56)-SUM($D56:AJ56),INDEX($D$39:$W$39,,$C56)/$F$27)))</f>
        <v>0</v>
      </c>
      <c r="AL56" s="7">
        <f>IF($F$27="n/a",0,IF(AL$3&lt;=$C56,0,IF(AL$3&gt;($F$27+$C56),INDEX($D$39:$W$39,,$C56)-SUM($D56:AK56),INDEX($D$39:$W$39,,$C56)/$F$27)))</f>
        <v>0</v>
      </c>
      <c r="AM56" s="7">
        <f>IF($F$27="n/a",0,IF(AM$3&lt;=$C56,0,IF(AM$3&gt;($F$27+$C56),INDEX($D$39:$W$39,,$C56)-SUM($D56:AL56),INDEX($D$39:$W$39,,$C56)/$F$27)))</f>
        <v>0</v>
      </c>
      <c r="AN56" s="7">
        <f>IF($F$27="n/a",0,IF(AN$3&lt;=$C56,0,IF(AN$3&gt;($F$27+$C56),INDEX($D$39:$W$39,,$C56)-SUM($D56:AM56),INDEX($D$39:$W$39,,$C56)/$F$27)))</f>
        <v>0</v>
      </c>
      <c r="AO56" s="7">
        <f>IF($F$27="n/a",0,IF(AO$3&lt;=$C56,0,IF(AO$3&gt;($F$27+$C56),INDEX($D$39:$W$39,,$C56)-SUM($D56:AN56),INDEX($D$39:$W$39,,$C56)/$F$27)))</f>
        <v>0</v>
      </c>
      <c r="AP56" s="7">
        <f>IF($F$27="n/a",0,IF(AP$3&lt;=$C56,0,IF(AP$3&gt;($F$27+$C56),INDEX($D$39:$W$39,,$C56)-SUM($D56:AO56),INDEX($D$39:$W$39,,$C56)/$F$27)))</f>
        <v>0</v>
      </c>
      <c r="AQ56" s="7">
        <f>IF($F$27="n/a",0,IF(AQ$3&lt;=$C56,0,IF(AQ$3&gt;($F$27+$C56),INDEX($D$39:$W$39,,$C56)-SUM($D56:AP56),INDEX($D$39:$W$39,,$C56)/$F$27)))</f>
        <v>0</v>
      </c>
      <c r="AR56" s="7">
        <f>IF($F$27="n/a",0,IF(AR$3&lt;=$C56,0,IF(AR$3&gt;($F$27+$C56),INDEX($D$39:$W$39,,$C56)-SUM($D56:AQ56),INDEX($D$39:$W$39,,$C56)/$F$27)))</f>
        <v>0</v>
      </c>
      <c r="AS56" s="7">
        <f>IF($F$27="n/a",0,IF(AS$3&lt;=$C56,0,IF(AS$3&gt;($F$27+$C56),INDEX($D$39:$W$39,,$C56)-SUM($D56:AR56),INDEX($D$39:$W$39,,$C56)/$F$27)))</f>
        <v>0</v>
      </c>
      <c r="AT56" s="7">
        <f>IF($F$27="n/a",0,IF(AT$3&lt;=$C56,0,IF(AT$3&gt;($F$27+$C56),INDEX($D$39:$W$39,,$C56)-SUM($D56:AS56),INDEX($D$39:$W$39,,$C56)/$F$27)))</f>
        <v>0</v>
      </c>
      <c r="AU56" s="7">
        <f>IF($F$27="n/a",0,IF(AU$3&lt;=$C56,0,IF(AU$3&gt;($F$27+$C56),INDEX($D$39:$W$39,,$C56)-SUM($D56:AT56),INDEX($D$39:$W$39,,$C56)/$F$27)))</f>
        <v>0</v>
      </c>
      <c r="AV56" s="7">
        <f>IF($F$27="n/a",0,IF(AV$3&lt;=$C56,0,IF(AV$3&gt;($F$27+$C56),INDEX($D$39:$W$39,,$C56)-SUM($D56:AU56),INDEX($D$39:$W$39,,$C56)/$F$27)))</f>
        <v>0</v>
      </c>
      <c r="AW56" s="7">
        <f>IF($F$27="n/a",0,IF(AW$3&lt;=$C56,0,IF(AW$3&gt;($F$27+$C56),INDEX($D$39:$W$39,,$C56)-SUM($D56:AV56),INDEX($D$39:$W$39,,$C56)/$F$27)))</f>
        <v>0</v>
      </c>
      <c r="AX56" s="7">
        <f>IF($F$27="n/a",0,IF(AX$3&lt;=$C56,0,IF(AX$3&gt;($F$27+$C56),INDEX($D$39:$W$39,,$C56)-SUM($D56:AW56),INDEX($D$39:$W$39,,$C56)/$F$27)))</f>
        <v>0</v>
      </c>
      <c r="AY56" s="7">
        <f>IF($F$27="n/a",0,IF(AY$3&lt;=$C56,0,IF(AY$3&gt;($F$27+$C56),INDEX($D$39:$W$39,,$C56)-SUM($D56:AX56),INDEX($D$39:$W$39,,$C56)/$F$27)))</f>
        <v>0</v>
      </c>
      <c r="AZ56" s="7">
        <f>IF($F$27="n/a",0,IF(AZ$3&lt;=$C56,0,IF(AZ$3&gt;($F$27+$C56),INDEX($D$39:$W$39,,$C56)-SUM($D56:AY56),INDEX($D$39:$W$39,,$C56)/$F$27)))</f>
        <v>0</v>
      </c>
      <c r="BA56" s="7">
        <f>IF($F$27="n/a",0,IF(BA$3&lt;=$C56,0,IF(BA$3&gt;($F$27+$C56),INDEX($D$39:$W$39,,$C56)-SUM($D56:AZ56),INDEX($D$39:$W$39,,$C56)/$F$27)))</f>
        <v>0</v>
      </c>
      <c r="BB56" s="7">
        <f>IF($F$27="n/a",0,IF(BB$3&lt;=$C56,0,IF(BB$3&gt;($F$27+$C56),INDEX($D$39:$W$39,,$C56)-SUM($D56:BA56),INDEX($D$39:$W$39,,$C56)/$F$27)))</f>
        <v>0</v>
      </c>
      <c r="BC56" s="7">
        <f>IF($F$27="n/a",0,IF(BC$3&lt;=$C56,0,IF(BC$3&gt;($F$27+$C56),INDEX($D$39:$W$39,,$C56)-SUM($D56:BB56),INDEX($D$39:$W$39,,$C56)/$F$27)))</f>
        <v>0</v>
      </c>
      <c r="BD56" s="7">
        <f>IF($F$27="n/a",0,IF(BD$3&lt;=$C56,0,IF(BD$3&gt;($F$27+$C56),INDEX($D$39:$W$39,,$C56)-SUM($D56:BC56),INDEX($D$39:$W$39,,$C56)/$F$27)))</f>
        <v>0</v>
      </c>
      <c r="BE56" s="7">
        <f>IF($F$27="n/a",0,IF(BE$3&lt;=$C56,0,IF(BE$3&gt;($F$27+$C56),INDEX($D$39:$W$39,,$C56)-SUM($D56:BD56),INDEX($D$39:$W$39,,$C56)/$F$27)))</f>
        <v>0</v>
      </c>
      <c r="BF56" s="7">
        <f>IF($F$27="n/a",0,IF(BF$3&lt;=$C56,0,IF(BF$3&gt;($F$27+$C56),INDEX($D$39:$W$39,,$C56)-SUM($D56:BE56),INDEX($D$39:$W$39,,$C56)/$F$27)))</f>
        <v>0</v>
      </c>
      <c r="BG56" s="7">
        <f>IF($F$27="n/a",0,IF(BG$3&lt;=$C56,0,IF(BG$3&gt;($F$27+$C56),INDEX($D$39:$W$39,,$C56)-SUM($D56:BF56),INDEX($D$39:$W$39,,$C56)/$F$27)))</f>
        <v>0</v>
      </c>
      <c r="BH56" s="7">
        <f>IF($F$27="n/a",0,IF(BH$3&lt;=$C56,0,IF(BH$3&gt;($F$27+$C56),INDEX($D$39:$W$39,,$C56)-SUM($D56:BG56),INDEX($D$39:$W$39,,$C56)/$F$27)))</f>
        <v>0</v>
      </c>
      <c r="BI56" s="7">
        <f>IF($F$27="n/a",0,IF(BI$3&lt;=$C56,0,IF(BI$3&gt;($F$27+$C56),INDEX($D$39:$W$39,,$C56)-SUM($D56:BH56),INDEX($D$39:$W$39,,$C56)/$F$27)))</f>
        <v>0</v>
      </c>
      <c r="BJ56" s="7">
        <f>IF($F$27="n/a",0,IF(BJ$3&lt;=$C56,0,IF(BJ$3&gt;($F$27+$C56),INDEX($D$39:$W$39,,$C56)-SUM($D56:BI56),INDEX($D$39:$W$39,,$C56)/$F$27)))</f>
        <v>0</v>
      </c>
      <c r="BK56" s="7">
        <f>IF($F$27="n/a",0,IF(BK$3&lt;=$C56,0,IF(BK$3&gt;($F$27+$C56),INDEX($D$39:$W$39,,$C56)-SUM($D56:BJ56),INDEX($D$39:$W$39,,$C56)/$F$27)))</f>
        <v>0</v>
      </c>
      <c r="BL56" s="158">
        <f>IF($F$27="n/a",0,IF(BL$3&lt;=$C56,0,IF(BL$3&gt;($F$27+$C56),INDEX($D$39:$W$39,,$C56)-SUM($D56:BK56),INDEX($D$39:$W$39,,$C56)/$F$27)))</f>
        <v>0</v>
      </c>
      <c r="BM56" s="158">
        <f>IF($F$27="n/a",0,IF(BM$3&lt;=$C56,0,IF(BM$3&gt;($F$27+$C56),INDEX($D$39:$W$39,,$C56)-SUM($D56:BL56),INDEX($D$39:$W$39,,$C56)/$F$27)))</f>
        <v>0</v>
      </c>
      <c r="BN56" s="158">
        <f>IF($F$27="n/a",0,IF(BN$3&lt;=$C56,0,IF(BN$3&gt;($F$27+$C56),INDEX($D$39:$W$39,,$C56)-SUM($D56:BM56),INDEX($D$39:$W$39,,$C56)/$F$27)))</f>
        <v>0</v>
      </c>
      <c r="BO56" s="158">
        <f>IF($F$27="n/a",0,IF(BO$3&lt;=$C56,0,IF(BO$3&gt;($F$27+$C56),INDEX($D$39:$W$39,,$C56)-SUM($D56:BN56),INDEX($D$39:$W$39,,$C56)/$F$27)))</f>
        <v>0</v>
      </c>
      <c r="BP56" s="158">
        <f>IF($F$27="n/a",0,IF(BP$3&lt;=$C56,0,IF(BP$3&gt;($F$27+$C56),INDEX($D$39:$W$39,,$C56)-SUM($D56:BO56),INDEX($D$39:$W$39,,$C56)/$F$27)))</f>
        <v>0</v>
      </c>
      <c r="BQ56" s="158">
        <f>IF($F$27="n/a",0,IF(BQ$3&lt;=$C56,0,IF(BQ$3&gt;($F$27+$C56),INDEX($D$39:$W$39,,$C56)-SUM($D56:BP56),INDEX($D$39:$W$39,,$C56)/$F$27)))</f>
        <v>0</v>
      </c>
      <c r="BR56" s="158">
        <f>IF($F$27="n/a",0,IF(BR$3&lt;=$C56,0,IF(BR$3&gt;($F$27+$C56),INDEX($D$39:$W$39,,$C56)-SUM($D56:BQ56),INDEX($D$39:$W$39,,$C56)/$F$27)))</f>
        <v>0</v>
      </c>
      <c r="BS56" s="7"/>
      <c r="BT56" s="7"/>
      <c r="BU56" s="7"/>
      <c r="BV56" s="7"/>
      <c r="BW56" s="7"/>
      <c r="BX56" s="7"/>
      <c r="BY56" s="7"/>
      <c r="BZ56" s="7"/>
      <c r="CA56" s="7"/>
      <c r="CB56" s="7"/>
      <c r="CC56" s="7"/>
    </row>
    <row r="57" spans="2:81" hidden="1" outlineLevel="1">
      <c r="B57" s="14">
        <v>2028</v>
      </c>
      <c r="C57" s="14">
        <v>16</v>
      </c>
      <c r="D57" s="25"/>
      <c r="E57" s="7">
        <f>IF($F$27="n/a",0,IF(E$3&lt;=$C57,0,IF(E$3&gt;($F$27+$C57),INDEX($D$39:$W$39,,$C57)-SUM($D57:D57),INDEX($D$39:$W$39,,$C57)/$F$27)))</f>
        <v>0</v>
      </c>
      <c r="F57" s="7">
        <f>IF($F$27="n/a",0,IF(F$3&lt;=$C57,0,IF(F$3&gt;($F$27+$C57),INDEX($D$39:$W$39,,$C57)-SUM($D57:E57),INDEX($D$39:$W$39,,$C57)/$F$27)))</f>
        <v>0</v>
      </c>
      <c r="G57" s="7">
        <f>IF($F$27="n/a",0,IF(G$3&lt;=$C57,0,IF(G$3&gt;($F$27+$C57),INDEX($D$39:$W$39,,$C57)-SUM($D57:F57),INDEX($D$39:$W$39,,$C57)/$F$27)))</f>
        <v>0</v>
      </c>
      <c r="H57" s="10">
        <f>IF($F$27="n/a",0,IF(H$3&lt;=$C57,0,IF(H$3&gt;($F$27+$C57),INDEX($D$39:$W$39,,$C57)-SUM($D57:G57),INDEX($D$39:$W$39,,$C57)/$F$27)))</f>
        <v>0</v>
      </c>
      <c r="I57" s="11">
        <f>IF($F$27="n/a",0,IF(I$3&lt;=$C57,0,IF(I$3&gt;($F$27+$C57),INDEX($D$39:$W$39,,$C57)-SUM($D57:H57),INDEX($D$39:$W$39,,$C57)/$F$27)))</f>
        <v>0</v>
      </c>
      <c r="J57" s="7">
        <f>IF($F$27="n/a",0,IF(J$3&lt;=$C57,0,IF(J$3&gt;($F$27+$C57),INDEX($D$39:$W$39,,$C57)-SUM($D57:I57),INDEX($D$39:$W$39,,$C57)/$F$27)))</f>
        <v>0</v>
      </c>
      <c r="K57" s="7">
        <f>IF($F$27="n/a",0,IF(K$3&lt;=$C57,0,IF(K$3&gt;($F$27+$C57),INDEX($D$39:$W$39,,$C57)-SUM($D57:J57),INDEX($D$39:$W$39,,$C57)/$F$27)))</f>
        <v>0</v>
      </c>
      <c r="L57" s="7">
        <f>IF($F$27="n/a",0,IF(L$3&lt;=$C57,0,IF(L$3&gt;($F$27+$C57),INDEX($D$39:$W$39,,$C57)-SUM($D57:K57),INDEX($D$39:$W$39,,$C57)/$F$27)))</f>
        <v>0</v>
      </c>
      <c r="M57" s="7">
        <f>IF($F$27="n/a",0,IF(M$3&lt;=$C57,0,IF(M$3&gt;($F$27+$C57),INDEX($D$39:$W$39,,$C57)-SUM($D57:L57),INDEX($D$39:$W$39,,$C57)/$F$27)))</f>
        <v>0</v>
      </c>
      <c r="N57" s="7">
        <f>IF($F$27="n/a",0,IF(N$3&lt;=$C57,0,IF(N$3&gt;($F$27+$C57),INDEX($D$39:$W$39,,$C57)-SUM($D57:M57),INDEX($D$39:$W$39,,$C57)/$F$27)))</f>
        <v>0</v>
      </c>
      <c r="O57" s="7">
        <f>IF($F$27="n/a",0,IF(O$3&lt;=$C57,0,IF(O$3&gt;($F$27+$C57),INDEX($D$39:$W$39,,$C57)-SUM($D57:N57),INDEX($D$39:$W$39,,$C57)/$F$27)))</f>
        <v>0</v>
      </c>
      <c r="P57" s="7">
        <f>IF($F$27="n/a",0,IF(P$3&lt;=$C57,0,IF(P$3&gt;($F$27+$C57),INDEX($D$39:$W$39,,$C57)-SUM($D57:O57),INDEX($D$39:$W$39,,$C57)/$F$27)))</f>
        <v>0</v>
      </c>
      <c r="Q57" s="7">
        <f>IF($F$27="n/a",0,IF(Q$3&lt;=$C57,0,IF(Q$3&gt;($F$27+$C57),INDEX($D$39:$W$39,,$C57)-SUM($D57:P57),INDEX($D$39:$W$39,,$C57)/$F$27)))</f>
        <v>0</v>
      </c>
      <c r="R57" s="7">
        <f>IF($F$27="n/a",0,IF(R$3&lt;=$C57,0,IF(R$3&gt;($F$27+$C57),INDEX($D$39:$W$39,,$C57)-SUM($D57:Q57),INDEX($D$39:$W$39,,$C57)/$F$27)))</f>
        <v>0</v>
      </c>
      <c r="S57" s="7">
        <f>IF($F$27="n/a",0,IF(S$3&lt;=$C57,0,IF(S$3&gt;($F$27+$C57),INDEX($D$39:$W$39,,$C57)-SUM($D57:R57),INDEX($D$39:$W$39,,$C57)/$F$27)))</f>
        <v>0</v>
      </c>
      <c r="T57" s="7">
        <f>IF($F$27="n/a",0,IF(T$3&lt;=$C57,0,IF(T$3&gt;($F$27+$C57),INDEX($D$39:$W$39,,$C57)-SUM($D57:S57),INDEX($D$39:$W$39,,$C57)/$F$27)))</f>
        <v>0</v>
      </c>
      <c r="U57" s="7">
        <f>IF($F$27="n/a",0,IF(U$3&lt;=$C57,0,IF(U$3&gt;($F$27+$C57),INDEX($D$39:$W$39,,$C57)-SUM($D57:T57),INDEX($D$39:$W$39,,$C57)/$F$27)))</f>
        <v>0</v>
      </c>
      <c r="V57" s="7">
        <f>IF($F$27="n/a",0,IF(V$3&lt;=$C57,0,IF(V$3&gt;($F$27+$C57),INDEX($D$39:$W$39,,$C57)-SUM($D57:U57),INDEX($D$39:$W$39,,$C57)/$F$27)))</f>
        <v>0</v>
      </c>
      <c r="W57" s="7">
        <f>IF($F$27="n/a",0,IF(W$3&lt;=$C57,0,IF(W$3&gt;($F$27+$C57),INDEX($D$39:$W$39,,$C57)-SUM($D57:V57),INDEX($D$39:$W$39,,$C57)/$F$27)))</f>
        <v>0</v>
      </c>
      <c r="X57" s="7">
        <f>IF($F$27="n/a",0,IF(X$3&lt;=$C57,0,IF(X$3&gt;($F$27+$C57),INDEX($D$39:$W$39,,$C57)-SUM($D57:W57),INDEX($D$39:$W$39,,$C57)/$F$27)))</f>
        <v>0</v>
      </c>
      <c r="Y57" s="7">
        <f>IF($F$27="n/a",0,IF(Y$3&lt;=$C57,0,IF(Y$3&gt;($F$27+$C57),INDEX($D$39:$W$39,,$C57)-SUM($D57:X57),INDEX($D$39:$W$39,,$C57)/$F$27)))</f>
        <v>0</v>
      </c>
      <c r="Z57" s="7">
        <f>IF($F$27="n/a",0,IF(Z$3&lt;=$C57,0,IF(Z$3&gt;($F$27+$C57),INDEX($D$39:$W$39,,$C57)-SUM($D57:Y57),INDEX($D$39:$W$39,,$C57)/$F$27)))</f>
        <v>0</v>
      </c>
      <c r="AA57" s="7">
        <f>IF($F$27="n/a",0,IF(AA$3&lt;=$C57,0,IF(AA$3&gt;($F$27+$C57),INDEX($D$39:$W$39,,$C57)-SUM($D57:Z57),INDEX($D$39:$W$39,,$C57)/$F$27)))</f>
        <v>0</v>
      </c>
      <c r="AB57" s="7">
        <f>IF($F$27="n/a",0,IF(AB$3&lt;=$C57,0,IF(AB$3&gt;($F$27+$C57),INDEX($D$39:$W$39,,$C57)-SUM($D57:AA57),INDEX($D$39:$W$39,,$C57)/$F$27)))</f>
        <v>0</v>
      </c>
      <c r="AC57" s="7">
        <f>IF($F$27="n/a",0,IF(AC$3&lt;=$C57,0,IF(AC$3&gt;($F$27+$C57),INDEX($D$39:$W$39,,$C57)-SUM($D57:AB57),INDEX($D$39:$W$39,,$C57)/$F$27)))</f>
        <v>0</v>
      </c>
      <c r="AD57" s="7">
        <f>IF($F$27="n/a",0,IF(AD$3&lt;=$C57,0,IF(AD$3&gt;($F$27+$C57),INDEX($D$39:$W$39,,$C57)-SUM($D57:AC57),INDEX($D$39:$W$39,,$C57)/$F$27)))</f>
        <v>0</v>
      </c>
      <c r="AE57" s="7">
        <f>IF($F$27="n/a",0,IF(AE$3&lt;=$C57,0,IF(AE$3&gt;($F$27+$C57),INDEX($D$39:$W$39,,$C57)-SUM($D57:AD57),INDEX($D$39:$W$39,,$C57)/$F$27)))</f>
        <v>0</v>
      </c>
      <c r="AF57" s="7">
        <f>IF($F$27="n/a",0,IF(AF$3&lt;=$C57,0,IF(AF$3&gt;($F$27+$C57),INDEX($D$39:$W$39,,$C57)-SUM($D57:AE57),INDEX($D$39:$W$39,,$C57)/$F$27)))</f>
        <v>0</v>
      </c>
      <c r="AG57" s="7">
        <f>IF($F$27="n/a",0,IF(AG$3&lt;=$C57,0,IF(AG$3&gt;($F$27+$C57),INDEX($D$39:$W$39,,$C57)-SUM($D57:AF57),INDEX($D$39:$W$39,,$C57)/$F$27)))</f>
        <v>0</v>
      </c>
      <c r="AH57" s="7">
        <f>IF($F$27="n/a",0,IF(AH$3&lt;=$C57,0,IF(AH$3&gt;($F$27+$C57),INDEX($D$39:$W$39,,$C57)-SUM($D57:AG57),INDEX($D$39:$W$39,,$C57)/$F$27)))</f>
        <v>0</v>
      </c>
      <c r="AI57" s="7">
        <f>IF($F$27="n/a",0,IF(AI$3&lt;=$C57,0,IF(AI$3&gt;($F$27+$C57),INDEX($D$39:$W$39,,$C57)-SUM($D57:AH57),INDEX($D$39:$W$39,,$C57)/$F$27)))</f>
        <v>0</v>
      </c>
      <c r="AJ57" s="7">
        <f>IF($F$27="n/a",0,IF(AJ$3&lt;=$C57,0,IF(AJ$3&gt;($F$27+$C57),INDEX($D$39:$W$39,,$C57)-SUM($D57:AI57),INDEX($D$39:$W$39,,$C57)/$F$27)))</f>
        <v>0</v>
      </c>
      <c r="AK57" s="7">
        <f>IF($F$27="n/a",0,IF(AK$3&lt;=$C57,0,IF(AK$3&gt;($F$27+$C57),INDEX($D$39:$W$39,,$C57)-SUM($D57:AJ57),INDEX($D$39:$W$39,,$C57)/$F$27)))</f>
        <v>0</v>
      </c>
      <c r="AL57" s="7">
        <f>IF($F$27="n/a",0,IF(AL$3&lt;=$C57,0,IF(AL$3&gt;($F$27+$C57),INDEX($D$39:$W$39,,$C57)-SUM($D57:AK57),INDEX($D$39:$W$39,,$C57)/$F$27)))</f>
        <v>0</v>
      </c>
      <c r="AM57" s="7">
        <f>IF($F$27="n/a",0,IF(AM$3&lt;=$C57,0,IF(AM$3&gt;($F$27+$C57),INDEX($D$39:$W$39,,$C57)-SUM($D57:AL57),INDEX($D$39:$W$39,,$C57)/$F$27)))</f>
        <v>0</v>
      </c>
      <c r="AN57" s="7">
        <f>IF($F$27="n/a",0,IF(AN$3&lt;=$C57,0,IF(AN$3&gt;($F$27+$C57),INDEX($D$39:$W$39,,$C57)-SUM($D57:AM57),INDEX($D$39:$W$39,,$C57)/$F$27)))</f>
        <v>0</v>
      </c>
      <c r="AO57" s="7">
        <f>IF($F$27="n/a",0,IF(AO$3&lt;=$C57,0,IF(AO$3&gt;($F$27+$C57),INDEX($D$39:$W$39,,$C57)-SUM($D57:AN57),INDEX($D$39:$W$39,,$C57)/$F$27)))</f>
        <v>0</v>
      </c>
      <c r="AP57" s="7">
        <f>IF($F$27="n/a",0,IF(AP$3&lt;=$C57,0,IF(AP$3&gt;($F$27+$C57),INDEX($D$39:$W$39,,$C57)-SUM($D57:AO57),INDEX($D$39:$W$39,,$C57)/$F$27)))</f>
        <v>0</v>
      </c>
      <c r="AQ57" s="7">
        <f>IF($F$27="n/a",0,IF(AQ$3&lt;=$C57,0,IF(AQ$3&gt;($F$27+$C57),INDEX($D$39:$W$39,,$C57)-SUM($D57:AP57),INDEX($D$39:$W$39,,$C57)/$F$27)))</f>
        <v>0</v>
      </c>
      <c r="AR57" s="7">
        <f>IF($F$27="n/a",0,IF(AR$3&lt;=$C57,0,IF(AR$3&gt;($F$27+$C57),INDEX($D$39:$W$39,,$C57)-SUM($D57:AQ57),INDEX($D$39:$W$39,,$C57)/$F$27)))</f>
        <v>0</v>
      </c>
      <c r="AS57" s="7">
        <f>IF($F$27="n/a",0,IF(AS$3&lt;=$C57,0,IF(AS$3&gt;($F$27+$C57),INDEX($D$39:$W$39,,$C57)-SUM($D57:AR57),INDEX($D$39:$W$39,,$C57)/$F$27)))</f>
        <v>0</v>
      </c>
      <c r="AT57" s="7">
        <f>IF($F$27="n/a",0,IF(AT$3&lt;=$C57,0,IF(AT$3&gt;($F$27+$C57),INDEX($D$39:$W$39,,$C57)-SUM($D57:AS57),INDEX($D$39:$W$39,,$C57)/$F$27)))</f>
        <v>0</v>
      </c>
      <c r="AU57" s="7">
        <f>IF($F$27="n/a",0,IF(AU$3&lt;=$C57,0,IF(AU$3&gt;($F$27+$C57),INDEX($D$39:$W$39,,$C57)-SUM($D57:AT57),INDEX($D$39:$W$39,,$C57)/$F$27)))</f>
        <v>0</v>
      </c>
      <c r="AV57" s="7">
        <f>IF($F$27="n/a",0,IF(AV$3&lt;=$C57,0,IF(AV$3&gt;($F$27+$C57),INDEX($D$39:$W$39,,$C57)-SUM($D57:AU57),INDEX($D$39:$W$39,,$C57)/$F$27)))</f>
        <v>0</v>
      </c>
      <c r="AW57" s="7">
        <f>IF($F$27="n/a",0,IF(AW$3&lt;=$C57,0,IF(AW$3&gt;($F$27+$C57),INDEX($D$39:$W$39,,$C57)-SUM($D57:AV57),INDEX($D$39:$W$39,,$C57)/$F$27)))</f>
        <v>0</v>
      </c>
      <c r="AX57" s="7">
        <f>IF($F$27="n/a",0,IF(AX$3&lt;=$C57,0,IF(AX$3&gt;($F$27+$C57),INDEX($D$39:$W$39,,$C57)-SUM($D57:AW57),INDEX($D$39:$W$39,,$C57)/$F$27)))</f>
        <v>0</v>
      </c>
      <c r="AY57" s="7">
        <f>IF($F$27="n/a",0,IF(AY$3&lt;=$C57,0,IF(AY$3&gt;($F$27+$C57),INDEX($D$39:$W$39,,$C57)-SUM($D57:AX57),INDEX($D$39:$W$39,,$C57)/$F$27)))</f>
        <v>0</v>
      </c>
      <c r="AZ57" s="7">
        <f>IF($F$27="n/a",0,IF(AZ$3&lt;=$C57,0,IF(AZ$3&gt;($F$27+$C57),INDEX($D$39:$W$39,,$C57)-SUM($D57:AY57),INDEX($D$39:$W$39,,$C57)/$F$27)))</f>
        <v>0</v>
      </c>
      <c r="BA57" s="7">
        <f>IF($F$27="n/a",0,IF(BA$3&lt;=$C57,0,IF(BA$3&gt;($F$27+$C57),INDEX($D$39:$W$39,,$C57)-SUM($D57:AZ57),INDEX($D$39:$W$39,,$C57)/$F$27)))</f>
        <v>0</v>
      </c>
      <c r="BB57" s="7">
        <f>IF($F$27="n/a",0,IF(BB$3&lt;=$C57,0,IF(BB$3&gt;($F$27+$C57),INDEX($D$39:$W$39,,$C57)-SUM($D57:BA57),INDEX($D$39:$W$39,,$C57)/$F$27)))</f>
        <v>0</v>
      </c>
      <c r="BC57" s="7">
        <f>IF($F$27="n/a",0,IF(BC$3&lt;=$C57,0,IF(BC$3&gt;($F$27+$C57),INDEX($D$39:$W$39,,$C57)-SUM($D57:BB57),INDEX($D$39:$W$39,,$C57)/$F$27)))</f>
        <v>0</v>
      </c>
      <c r="BD57" s="7">
        <f>IF($F$27="n/a",0,IF(BD$3&lt;=$C57,0,IF(BD$3&gt;($F$27+$C57),INDEX($D$39:$W$39,,$C57)-SUM($D57:BC57),INDEX($D$39:$W$39,,$C57)/$F$27)))</f>
        <v>0</v>
      </c>
      <c r="BE57" s="7">
        <f>IF($F$27="n/a",0,IF(BE$3&lt;=$C57,0,IF(BE$3&gt;($F$27+$C57),INDEX($D$39:$W$39,,$C57)-SUM($D57:BD57),INDEX($D$39:$W$39,,$C57)/$F$27)))</f>
        <v>0</v>
      </c>
      <c r="BF57" s="7">
        <f>IF($F$27="n/a",0,IF(BF$3&lt;=$C57,0,IF(BF$3&gt;($F$27+$C57),INDEX($D$39:$W$39,,$C57)-SUM($D57:BE57),INDEX($D$39:$W$39,,$C57)/$F$27)))</f>
        <v>0</v>
      </c>
      <c r="BG57" s="7">
        <f>IF($F$27="n/a",0,IF(BG$3&lt;=$C57,0,IF(BG$3&gt;($F$27+$C57),INDEX($D$39:$W$39,,$C57)-SUM($D57:BF57),INDEX($D$39:$W$39,,$C57)/$F$27)))</f>
        <v>0</v>
      </c>
      <c r="BH57" s="7">
        <f>IF($F$27="n/a",0,IF(BH$3&lt;=$C57,0,IF(BH$3&gt;($F$27+$C57),INDEX($D$39:$W$39,,$C57)-SUM($D57:BG57),INDEX($D$39:$W$39,,$C57)/$F$27)))</f>
        <v>0</v>
      </c>
      <c r="BI57" s="7">
        <f>IF($F$27="n/a",0,IF(BI$3&lt;=$C57,0,IF(BI$3&gt;($F$27+$C57),INDEX($D$39:$W$39,,$C57)-SUM($D57:BH57),INDEX($D$39:$W$39,,$C57)/$F$27)))</f>
        <v>0</v>
      </c>
      <c r="BJ57" s="7">
        <f>IF($F$27="n/a",0,IF(BJ$3&lt;=$C57,0,IF(BJ$3&gt;($F$27+$C57),INDEX($D$39:$W$39,,$C57)-SUM($D57:BI57),INDEX($D$39:$W$39,,$C57)/$F$27)))</f>
        <v>0</v>
      </c>
      <c r="BK57" s="7">
        <f>IF($F$27="n/a",0,IF(BK$3&lt;=$C57,0,IF(BK$3&gt;($F$27+$C57),INDEX($D$39:$W$39,,$C57)-SUM($D57:BJ57),INDEX($D$39:$W$39,,$C57)/$F$27)))</f>
        <v>0</v>
      </c>
      <c r="BL57" s="158">
        <f>IF($F$27="n/a",0,IF(BL$3&lt;=$C57,0,IF(BL$3&gt;($F$27+$C57),INDEX($D$39:$W$39,,$C57)-SUM($D57:BK57),INDEX($D$39:$W$39,,$C57)/$F$27)))</f>
        <v>0</v>
      </c>
      <c r="BM57" s="158">
        <f>IF($F$27="n/a",0,IF(BM$3&lt;=$C57,0,IF(BM$3&gt;($F$27+$C57),INDEX($D$39:$W$39,,$C57)-SUM($D57:BL57),INDEX($D$39:$W$39,,$C57)/$F$27)))</f>
        <v>0</v>
      </c>
      <c r="BN57" s="158">
        <f>IF($F$27="n/a",0,IF(BN$3&lt;=$C57,0,IF(BN$3&gt;($F$27+$C57),INDEX($D$39:$W$39,,$C57)-SUM($D57:BM57),INDEX($D$39:$W$39,,$C57)/$F$27)))</f>
        <v>0</v>
      </c>
      <c r="BO57" s="158">
        <f>IF($F$27="n/a",0,IF(BO$3&lt;=$C57,0,IF(BO$3&gt;($F$27+$C57),INDEX($D$39:$W$39,,$C57)-SUM($D57:BN57),INDEX($D$39:$W$39,,$C57)/$F$27)))</f>
        <v>0</v>
      </c>
      <c r="BP57" s="158">
        <f>IF($F$27="n/a",0,IF(BP$3&lt;=$C57,0,IF(BP$3&gt;($F$27+$C57),INDEX($D$39:$W$39,,$C57)-SUM($D57:BO57),INDEX($D$39:$W$39,,$C57)/$F$27)))</f>
        <v>0</v>
      </c>
      <c r="BQ57" s="158">
        <f>IF($F$27="n/a",0,IF(BQ$3&lt;=$C57,0,IF(BQ$3&gt;($F$27+$C57),INDEX($D$39:$W$39,,$C57)-SUM($D57:BP57),INDEX($D$39:$W$39,,$C57)/$F$27)))</f>
        <v>0</v>
      </c>
      <c r="BR57" s="158">
        <f>IF($F$27="n/a",0,IF(BR$3&lt;=$C57,0,IF(BR$3&gt;($F$27+$C57),INDEX($D$39:$W$39,,$C57)-SUM($D57:BQ57),INDEX($D$39:$W$39,,$C57)/$F$27)))</f>
        <v>0</v>
      </c>
      <c r="BS57" s="7"/>
      <c r="BT57" s="7"/>
      <c r="BU57" s="7"/>
      <c r="BV57" s="7"/>
      <c r="BW57" s="7"/>
      <c r="BX57" s="7"/>
      <c r="BY57" s="7"/>
      <c r="BZ57" s="7"/>
      <c r="CA57" s="7"/>
      <c r="CB57" s="7"/>
      <c r="CC57" s="7"/>
    </row>
    <row r="58" spans="2:81" hidden="1" outlineLevel="1">
      <c r="B58" s="14">
        <v>2029</v>
      </c>
      <c r="C58" s="14">
        <v>17</v>
      </c>
      <c r="D58" s="25"/>
      <c r="E58" s="7">
        <f>IF($F$27="n/a",0,IF(E$3&lt;=$C58,0,IF(E$3&gt;($F$27+$C58),INDEX($D$39:$W$39,,$C58)-SUM($D58:D58),INDEX($D$39:$W$39,,$C58)/$F$27)))</f>
        <v>0</v>
      </c>
      <c r="F58" s="7">
        <f>IF($F$27="n/a",0,IF(F$3&lt;=$C58,0,IF(F$3&gt;($F$27+$C58),INDEX($D$39:$W$39,,$C58)-SUM($D58:E58),INDEX($D$39:$W$39,,$C58)/$F$27)))</f>
        <v>0</v>
      </c>
      <c r="G58" s="7">
        <f>IF($F$27="n/a",0,IF(G$3&lt;=$C58,0,IF(G$3&gt;($F$27+$C58),INDEX($D$39:$W$39,,$C58)-SUM($D58:F58),INDEX($D$39:$W$39,,$C58)/$F$27)))</f>
        <v>0</v>
      </c>
      <c r="H58" s="10">
        <f>IF($F$27="n/a",0,IF(H$3&lt;=$C58,0,IF(H$3&gt;($F$27+$C58),INDEX($D$39:$W$39,,$C58)-SUM($D58:G58),INDEX($D$39:$W$39,,$C58)/$F$27)))</f>
        <v>0</v>
      </c>
      <c r="I58" s="11">
        <f>IF($F$27="n/a",0,IF(I$3&lt;=$C58,0,IF(I$3&gt;($F$27+$C58),INDEX($D$39:$W$39,,$C58)-SUM($D58:H58),INDEX($D$39:$W$39,,$C58)/$F$27)))</f>
        <v>0</v>
      </c>
      <c r="J58" s="7">
        <f>IF($F$27="n/a",0,IF(J$3&lt;=$C58,0,IF(J$3&gt;($F$27+$C58),INDEX($D$39:$W$39,,$C58)-SUM($D58:I58),INDEX($D$39:$W$39,,$C58)/$F$27)))</f>
        <v>0</v>
      </c>
      <c r="K58" s="7">
        <f>IF($F$27="n/a",0,IF(K$3&lt;=$C58,0,IF(K$3&gt;($F$27+$C58),INDEX($D$39:$W$39,,$C58)-SUM($D58:J58),INDEX($D$39:$W$39,,$C58)/$F$27)))</f>
        <v>0</v>
      </c>
      <c r="L58" s="7">
        <f>IF($F$27="n/a",0,IF(L$3&lt;=$C58,0,IF(L$3&gt;($F$27+$C58),INDEX($D$39:$W$39,,$C58)-SUM($D58:K58),INDEX($D$39:$W$39,,$C58)/$F$27)))</f>
        <v>0</v>
      </c>
      <c r="M58" s="7">
        <f>IF($F$27="n/a",0,IF(M$3&lt;=$C58,0,IF(M$3&gt;($F$27+$C58),INDEX($D$39:$W$39,,$C58)-SUM($D58:L58),INDEX($D$39:$W$39,,$C58)/$F$27)))</f>
        <v>0</v>
      </c>
      <c r="N58" s="7">
        <f>IF($F$27="n/a",0,IF(N$3&lt;=$C58,0,IF(N$3&gt;($F$27+$C58),INDEX($D$39:$W$39,,$C58)-SUM($D58:M58),INDEX($D$39:$W$39,,$C58)/$F$27)))</f>
        <v>0</v>
      </c>
      <c r="O58" s="7">
        <f>IF($F$27="n/a",0,IF(O$3&lt;=$C58,0,IF(O$3&gt;($F$27+$C58),INDEX($D$39:$W$39,,$C58)-SUM($D58:N58),INDEX($D$39:$W$39,,$C58)/$F$27)))</f>
        <v>0</v>
      </c>
      <c r="P58" s="7">
        <f>IF($F$27="n/a",0,IF(P$3&lt;=$C58,0,IF(P$3&gt;($F$27+$C58),INDEX($D$39:$W$39,,$C58)-SUM($D58:O58),INDEX($D$39:$W$39,,$C58)/$F$27)))</f>
        <v>0</v>
      </c>
      <c r="Q58" s="7">
        <f>IF($F$27="n/a",0,IF(Q$3&lt;=$C58,0,IF(Q$3&gt;($F$27+$C58),INDEX($D$39:$W$39,,$C58)-SUM($D58:P58),INDEX($D$39:$W$39,,$C58)/$F$27)))</f>
        <v>0</v>
      </c>
      <c r="R58" s="7">
        <f>IF($F$27="n/a",0,IF(R$3&lt;=$C58,0,IF(R$3&gt;($F$27+$C58),INDEX($D$39:$W$39,,$C58)-SUM($D58:Q58),INDEX($D$39:$W$39,,$C58)/$F$27)))</f>
        <v>0</v>
      </c>
      <c r="S58" s="7">
        <f>IF($F$27="n/a",0,IF(S$3&lt;=$C58,0,IF(S$3&gt;($F$27+$C58),INDEX($D$39:$W$39,,$C58)-SUM($D58:R58),INDEX($D$39:$W$39,,$C58)/$F$27)))</f>
        <v>0</v>
      </c>
      <c r="T58" s="7">
        <f>IF($F$27="n/a",0,IF(T$3&lt;=$C58,0,IF(T$3&gt;($F$27+$C58),INDEX($D$39:$W$39,,$C58)-SUM($D58:S58),INDEX($D$39:$W$39,,$C58)/$F$27)))</f>
        <v>0</v>
      </c>
      <c r="U58" s="7">
        <f>IF($F$27="n/a",0,IF(U$3&lt;=$C58,0,IF(U$3&gt;($F$27+$C58),INDEX($D$39:$W$39,,$C58)-SUM($D58:T58),INDEX($D$39:$W$39,,$C58)/$F$27)))</f>
        <v>0</v>
      </c>
      <c r="V58" s="7">
        <f>IF($F$27="n/a",0,IF(V$3&lt;=$C58,0,IF(V$3&gt;($F$27+$C58),INDEX($D$39:$W$39,,$C58)-SUM($D58:U58),INDEX($D$39:$W$39,,$C58)/$F$27)))</f>
        <v>0</v>
      </c>
      <c r="W58" s="7">
        <f>IF($F$27="n/a",0,IF(W$3&lt;=$C58,0,IF(W$3&gt;($F$27+$C58),INDEX($D$39:$W$39,,$C58)-SUM($D58:V58),INDEX($D$39:$W$39,,$C58)/$F$27)))</f>
        <v>0</v>
      </c>
      <c r="X58" s="7">
        <f>IF($F$27="n/a",0,IF(X$3&lt;=$C58,0,IF(X$3&gt;($F$27+$C58),INDEX($D$39:$W$39,,$C58)-SUM($D58:W58),INDEX($D$39:$W$39,,$C58)/$F$27)))</f>
        <v>0</v>
      </c>
      <c r="Y58" s="7">
        <f>IF($F$27="n/a",0,IF(Y$3&lt;=$C58,0,IF(Y$3&gt;($F$27+$C58),INDEX($D$39:$W$39,,$C58)-SUM($D58:X58),INDEX($D$39:$W$39,,$C58)/$F$27)))</f>
        <v>0</v>
      </c>
      <c r="Z58" s="7">
        <f>IF($F$27="n/a",0,IF(Z$3&lt;=$C58,0,IF(Z$3&gt;($F$27+$C58),INDEX($D$39:$W$39,,$C58)-SUM($D58:Y58),INDEX($D$39:$W$39,,$C58)/$F$27)))</f>
        <v>0</v>
      </c>
      <c r="AA58" s="7">
        <f>IF($F$27="n/a",0,IF(AA$3&lt;=$C58,0,IF(AA$3&gt;($F$27+$C58),INDEX($D$39:$W$39,,$C58)-SUM($D58:Z58),INDEX($D$39:$W$39,,$C58)/$F$27)))</f>
        <v>0</v>
      </c>
      <c r="AB58" s="7">
        <f>IF($F$27="n/a",0,IF(AB$3&lt;=$C58,0,IF(AB$3&gt;($F$27+$C58),INDEX($D$39:$W$39,,$C58)-SUM($D58:AA58),INDEX($D$39:$W$39,,$C58)/$F$27)))</f>
        <v>0</v>
      </c>
      <c r="AC58" s="7">
        <f>IF($F$27="n/a",0,IF(AC$3&lt;=$C58,0,IF(AC$3&gt;($F$27+$C58),INDEX($D$39:$W$39,,$C58)-SUM($D58:AB58),INDEX($D$39:$W$39,,$C58)/$F$27)))</f>
        <v>0</v>
      </c>
      <c r="AD58" s="7">
        <f>IF($F$27="n/a",0,IF(AD$3&lt;=$C58,0,IF(AD$3&gt;($F$27+$C58),INDEX($D$39:$W$39,,$C58)-SUM($D58:AC58),INDEX($D$39:$W$39,,$C58)/$F$27)))</f>
        <v>0</v>
      </c>
      <c r="AE58" s="7">
        <f>IF($F$27="n/a",0,IF(AE$3&lt;=$C58,0,IF(AE$3&gt;($F$27+$C58),INDEX($D$39:$W$39,,$C58)-SUM($D58:AD58),INDEX($D$39:$W$39,,$C58)/$F$27)))</f>
        <v>0</v>
      </c>
      <c r="AF58" s="7">
        <f>IF($F$27="n/a",0,IF(AF$3&lt;=$C58,0,IF(AF$3&gt;($F$27+$C58),INDEX($D$39:$W$39,,$C58)-SUM($D58:AE58),INDEX($D$39:$W$39,,$C58)/$F$27)))</f>
        <v>0</v>
      </c>
      <c r="AG58" s="7">
        <f>IF($F$27="n/a",0,IF(AG$3&lt;=$C58,0,IF(AG$3&gt;($F$27+$C58),INDEX($D$39:$W$39,,$C58)-SUM($D58:AF58),INDEX($D$39:$W$39,,$C58)/$F$27)))</f>
        <v>0</v>
      </c>
      <c r="AH58" s="7">
        <f>IF($F$27="n/a",0,IF(AH$3&lt;=$C58,0,IF(AH$3&gt;($F$27+$C58),INDEX($D$39:$W$39,,$C58)-SUM($D58:AG58),INDEX($D$39:$W$39,,$C58)/$F$27)))</f>
        <v>0</v>
      </c>
      <c r="AI58" s="7">
        <f>IF($F$27="n/a",0,IF(AI$3&lt;=$C58,0,IF(AI$3&gt;($F$27+$C58),INDEX($D$39:$W$39,,$C58)-SUM($D58:AH58),INDEX($D$39:$W$39,,$C58)/$F$27)))</f>
        <v>0</v>
      </c>
      <c r="AJ58" s="7">
        <f>IF($F$27="n/a",0,IF(AJ$3&lt;=$C58,0,IF(AJ$3&gt;($F$27+$C58),INDEX($D$39:$W$39,,$C58)-SUM($D58:AI58),INDEX($D$39:$W$39,,$C58)/$F$27)))</f>
        <v>0</v>
      </c>
      <c r="AK58" s="7">
        <f>IF($F$27="n/a",0,IF(AK$3&lt;=$C58,0,IF(AK$3&gt;($F$27+$C58),INDEX($D$39:$W$39,,$C58)-SUM($D58:AJ58),INDEX($D$39:$W$39,,$C58)/$F$27)))</f>
        <v>0</v>
      </c>
      <c r="AL58" s="7">
        <f>IF($F$27="n/a",0,IF(AL$3&lt;=$C58,0,IF(AL$3&gt;($F$27+$C58),INDEX($D$39:$W$39,,$C58)-SUM($D58:AK58),INDEX($D$39:$W$39,,$C58)/$F$27)))</f>
        <v>0</v>
      </c>
      <c r="AM58" s="7">
        <f>IF($F$27="n/a",0,IF(AM$3&lt;=$C58,0,IF(AM$3&gt;($F$27+$C58),INDEX($D$39:$W$39,,$C58)-SUM($D58:AL58),INDEX($D$39:$W$39,,$C58)/$F$27)))</f>
        <v>0</v>
      </c>
      <c r="AN58" s="7">
        <f>IF($F$27="n/a",0,IF(AN$3&lt;=$C58,0,IF(AN$3&gt;($F$27+$C58),INDEX($D$39:$W$39,,$C58)-SUM($D58:AM58),INDEX($D$39:$W$39,,$C58)/$F$27)))</f>
        <v>0</v>
      </c>
      <c r="AO58" s="7">
        <f>IF($F$27="n/a",0,IF(AO$3&lt;=$C58,0,IF(AO$3&gt;($F$27+$C58),INDEX($D$39:$W$39,,$C58)-SUM($D58:AN58),INDEX($D$39:$W$39,,$C58)/$F$27)))</f>
        <v>0</v>
      </c>
      <c r="AP58" s="7">
        <f>IF($F$27="n/a",0,IF(AP$3&lt;=$C58,0,IF(AP$3&gt;($F$27+$C58),INDEX($D$39:$W$39,,$C58)-SUM($D58:AO58),INDEX($D$39:$W$39,,$C58)/$F$27)))</f>
        <v>0</v>
      </c>
      <c r="AQ58" s="7">
        <f>IF($F$27="n/a",0,IF(AQ$3&lt;=$C58,0,IF(AQ$3&gt;($F$27+$C58),INDEX($D$39:$W$39,,$C58)-SUM($D58:AP58),INDEX($D$39:$W$39,,$C58)/$F$27)))</f>
        <v>0</v>
      </c>
      <c r="AR58" s="7">
        <f>IF($F$27="n/a",0,IF(AR$3&lt;=$C58,0,IF(AR$3&gt;($F$27+$C58),INDEX($D$39:$W$39,,$C58)-SUM($D58:AQ58),INDEX($D$39:$W$39,,$C58)/$F$27)))</f>
        <v>0</v>
      </c>
      <c r="AS58" s="7">
        <f>IF($F$27="n/a",0,IF(AS$3&lt;=$C58,0,IF(AS$3&gt;($F$27+$C58),INDEX($D$39:$W$39,,$C58)-SUM($D58:AR58),INDEX($D$39:$W$39,,$C58)/$F$27)))</f>
        <v>0</v>
      </c>
      <c r="AT58" s="7">
        <f>IF($F$27="n/a",0,IF(AT$3&lt;=$C58,0,IF(AT$3&gt;($F$27+$C58),INDEX($D$39:$W$39,,$C58)-SUM($D58:AS58),INDEX($D$39:$W$39,,$C58)/$F$27)))</f>
        <v>0</v>
      </c>
      <c r="AU58" s="7">
        <f>IF($F$27="n/a",0,IF(AU$3&lt;=$C58,0,IF(AU$3&gt;($F$27+$C58),INDEX($D$39:$W$39,,$C58)-SUM($D58:AT58),INDEX($D$39:$W$39,,$C58)/$F$27)))</f>
        <v>0</v>
      </c>
      <c r="AV58" s="7">
        <f>IF($F$27="n/a",0,IF(AV$3&lt;=$C58,0,IF(AV$3&gt;($F$27+$C58),INDEX($D$39:$W$39,,$C58)-SUM($D58:AU58),INDEX($D$39:$W$39,,$C58)/$F$27)))</f>
        <v>0</v>
      </c>
      <c r="AW58" s="7">
        <f>IF($F$27="n/a",0,IF(AW$3&lt;=$C58,0,IF(AW$3&gt;($F$27+$C58),INDEX($D$39:$W$39,,$C58)-SUM($D58:AV58),INDEX($D$39:$W$39,,$C58)/$F$27)))</f>
        <v>0</v>
      </c>
      <c r="AX58" s="7">
        <f>IF($F$27="n/a",0,IF(AX$3&lt;=$C58,0,IF(AX$3&gt;($F$27+$C58),INDEX($D$39:$W$39,,$C58)-SUM($D58:AW58),INDEX($D$39:$W$39,,$C58)/$F$27)))</f>
        <v>0</v>
      </c>
      <c r="AY58" s="7">
        <f>IF($F$27="n/a",0,IF(AY$3&lt;=$C58,0,IF(AY$3&gt;($F$27+$C58),INDEX($D$39:$W$39,,$C58)-SUM($D58:AX58),INDEX($D$39:$W$39,,$C58)/$F$27)))</f>
        <v>0</v>
      </c>
      <c r="AZ58" s="7">
        <f>IF($F$27="n/a",0,IF(AZ$3&lt;=$C58,0,IF(AZ$3&gt;($F$27+$C58),INDEX($D$39:$W$39,,$C58)-SUM($D58:AY58),INDEX($D$39:$W$39,,$C58)/$F$27)))</f>
        <v>0</v>
      </c>
      <c r="BA58" s="7">
        <f>IF($F$27="n/a",0,IF(BA$3&lt;=$C58,0,IF(BA$3&gt;($F$27+$C58),INDEX($D$39:$W$39,,$C58)-SUM($D58:AZ58),INDEX($D$39:$W$39,,$C58)/$F$27)))</f>
        <v>0</v>
      </c>
      <c r="BB58" s="7">
        <f>IF($F$27="n/a",0,IF(BB$3&lt;=$C58,0,IF(BB$3&gt;($F$27+$C58),INDEX($D$39:$W$39,,$C58)-SUM($D58:BA58),INDEX($D$39:$W$39,,$C58)/$F$27)))</f>
        <v>0</v>
      </c>
      <c r="BC58" s="7">
        <f>IF($F$27="n/a",0,IF(BC$3&lt;=$C58,0,IF(BC$3&gt;($F$27+$C58),INDEX($D$39:$W$39,,$C58)-SUM($D58:BB58),INDEX($D$39:$W$39,,$C58)/$F$27)))</f>
        <v>0</v>
      </c>
      <c r="BD58" s="7">
        <f>IF($F$27="n/a",0,IF(BD$3&lt;=$C58,0,IF(BD$3&gt;($F$27+$C58),INDEX($D$39:$W$39,,$C58)-SUM($D58:BC58),INDEX($D$39:$W$39,,$C58)/$F$27)))</f>
        <v>0</v>
      </c>
      <c r="BE58" s="7">
        <f>IF($F$27="n/a",0,IF(BE$3&lt;=$C58,0,IF(BE$3&gt;($F$27+$C58),INDEX($D$39:$W$39,,$C58)-SUM($D58:BD58),INDEX($D$39:$W$39,,$C58)/$F$27)))</f>
        <v>0</v>
      </c>
      <c r="BF58" s="7">
        <f>IF($F$27="n/a",0,IF(BF$3&lt;=$C58,0,IF(BF$3&gt;($F$27+$C58),INDEX($D$39:$W$39,,$C58)-SUM($D58:BE58),INDEX($D$39:$W$39,,$C58)/$F$27)))</f>
        <v>0</v>
      </c>
      <c r="BG58" s="7">
        <f>IF($F$27="n/a",0,IF(BG$3&lt;=$C58,0,IF(BG$3&gt;($F$27+$C58),INDEX($D$39:$W$39,,$C58)-SUM($D58:BF58),INDEX($D$39:$W$39,,$C58)/$F$27)))</f>
        <v>0</v>
      </c>
      <c r="BH58" s="7">
        <f>IF($F$27="n/a",0,IF(BH$3&lt;=$C58,0,IF(BH$3&gt;($F$27+$C58),INDEX($D$39:$W$39,,$C58)-SUM($D58:BG58),INDEX($D$39:$W$39,,$C58)/$F$27)))</f>
        <v>0</v>
      </c>
      <c r="BI58" s="7">
        <f>IF($F$27="n/a",0,IF(BI$3&lt;=$C58,0,IF(BI$3&gt;($F$27+$C58),INDEX($D$39:$W$39,,$C58)-SUM($D58:BH58),INDEX($D$39:$W$39,,$C58)/$F$27)))</f>
        <v>0</v>
      </c>
      <c r="BJ58" s="7">
        <f>IF($F$27="n/a",0,IF(BJ$3&lt;=$C58,0,IF(BJ$3&gt;($F$27+$C58),INDEX($D$39:$W$39,,$C58)-SUM($D58:BI58),INDEX($D$39:$W$39,,$C58)/$F$27)))</f>
        <v>0</v>
      </c>
      <c r="BK58" s="7">
        <f>IF($F$27="n/a",0,IF(BK$3&lt;=$C58,0,IF(BK$3&gt;($F$27+$C58),INDEX($D$39:$W$39,,$C58)-SUM($D58:BJ58),INDEX($D$39:$W$39,,$C58)/$F$27)))</f>
        <v>0</v>
      </c>
      <c r="BL58" s="158">
        <f>IF($F$27="n/a",0,IF(BL$3&lt;=$C58,0,IF(BL$3&gt;($F$27+$C58),INDEX($D$39:$W$39,,$C58)-SUM($D58:BK58),INDEX($D$39:$W$39,,$C58)/$F$27)))</f>
        <v>0</v>
      </c>
      <c r="BM58" s="158">
        <f>IF($F$27="n/a",0,IF(BM$3&lt;=$C58,0,IF(BM$3&gt;($F$27+$C58),INDEX($D$39:$W$39,,$C58)-SUM($D58:BL58),INDEX($D$39:$W$39,,$C58)/$F$27)))</f>
        <v>0</v>
      </c>
      <c r="BN58" s="158">
        <f>IF($F$27="n/a",0,IF(BN$3&lt;=$C58,0,IF(BN$3&gt;($F$27+$C58),INDEX($D$39:$W$39,,$C58)-SUM($D58:BM58),INDEX($D$39:$W$39,,$C58)/$F$27)))</f>
        <v>0</v>
      </c>
      <c r="BO58" s="158">
        <f>IF($F$27="n/a",0,IF(BO$3&lt;=$C58,0,IF(BO$3&gt;($F$27+$C58),INDEX($D$39:$W$39,,$C58)-SUM($D58:BN58),INDEX($D$39:$W$39,,$C58)/$F$27)))</f>
        <v>0</v>
      </c>
      <c r="BP58" s="158">
        <f>IF($F$27="n/a",0,IF(BP$3&lt;=$C58,0,IF(BP$3&gt;($F$27+$C58),INDEX($D$39:$W$39,,$C58)-SUM($D58:BO58),INDEX($D$39:$W$39,,$C58)/$F$27)))</f>
        <v>0</v>
      </c>
      <c r="BQ58" s="158">
        <f>IF($F$27="n/a",0,IF(BQ$3&lt;=$C58,0,IF(BQ$3&gt;($F$27+$C58),INDEX($D$39:$W$39,,$C58)-SUM($D58:BP58),INDEX($D$39:$W$39,,$C58)/$F$27)))</f>
        <v>0</v>
      </c>
      <c r="BR58" s="158">
        <f>IF($F$27="n/a",0,IF(BR$3&lt;=$C58,0,IF(BR$3&gt;($F$27+$C58),INDEX($D$39:$W$39,,$C58)-SUM($D58:BQ58),INDEX($D$39:$W$39,,$C58)/$F$27)))</f>
        <v>0</v>
      </c>
      <c r="BS58" s="7"/>
      <c r="BT58" s="7"/>
      <c r="BU58" s="7"/>
      <c r="BV58" s="7"/>
      <c r="BW58" s="7"/>
      <c r="BX58" s="7"/>
      <c r="BY58" s="7"/>
      <c r="BZ58" s="7"/>
      <c r="CA58" s="7"/>
      <c r="CB58" s="7"/>
      <c r="CC58" s="7"/>
    </row>
    <row r="59" spans="2:81" hidden="1" outlineLevel="1">
      <c r="B59" s="14">
        <v>2030</v>
      </c>
      <c r="C59" s="14">
        <v>18</v>
      </c>
      <c r="D59" s="25"/>
      <c r="E59" s="7">
        <f>IF($F$27="n/a",0,IF(E$3&lt;=$C59,0,IF(E$3&gt;($F$27+$C59),INDEX($D$39:$W$39,,$C59)-SUM($D59:D59),INDEX($D$39:$W$39,,$C59)/$F$27)))</f>
        <v>0</v>
      </c>
      <c r="F59" s="7">
        <f>IF($F$27="n/a",0,IF(F$3&lt;=$C59,0,IF(F$3&gt;($F$27+$C59),INDEX($D$39:$W$39,,$C59)-SUM($D59:E59),INDEX($D$39:$W$39,,$C59)/$F$27)))</f>
        <v>0</v>
      </c>
      <c r="G59" s="7">
        <f>IF($F$27="n/a",0,IF(G$3&lt;=$C59,0,IF(G$3&gt;($F$27+$C59),INDEX($D$39:$W$39,,$C59)-SUM($D59:F59),INDEX($D$39:$W$39,,$C59)/$F$27)))</f>
        <v>0</v>
      </c>
      <c r="H59" s="10">
        <f>IF($F$27="n/a",0,IF(H$3&lt;=$C59,0,IF(H$3&gt;($F$27+$C59),INDEX($D$39:$W$39,,$C59)-SUM($D59:G59),INDEX($D$39:$W$39,,$C59)/$F$27)))</f>
        <v>0</v>
      </c>
      <c r="I59" s="11">
        <f>IF($F$27="n/a",0,IF(I$3&lt;=$C59,0,IF(I$3&gt;($F$27+$C59),INDEX($D$39:$W$39,,$C59)-SUM($D59:H59),INDEX($D$39:$W$39,,$C59)/$F$27)))</f>
        <v>0</v>
      </c>
      <c r="J59" s="7">
        <f>IF($F$27="n/a",0,IF(J$3&lt;=$C59,0,IF(J$3&gt;($F$27+$C59),INDEX($D$39:$W$39,,$C59)-SUM($D59:I59),INDEX($D$39:$W$39,,$C59)/$F$27)))</f>
        <v>0</v>
      </c>
      <c r="K59" s="7">
        <f>IF($F$27="n/a",0,IF(K$3&lt;=$C59,0,IF(K$3&gt;($F$27+$C59),INDEX($D$39:$W$39,,$C59)-SUM($D59:J59),INDEX($D$39:$W$39,,$C59)/$F$27)))</f>
        <v>0</v>
      </c>
      <c r="L59" s="7">
        <f>IF($F$27="n/a",0,IF(L$3&lt;=$C59,0,IF(L$3&gt;($F$27+$C59),INDEX($D$39:$W$39,,$C59)-SUM($D59:K59),INDEX($D$39:$W$39,,$C59)/$F$27)))</f>
        <v>0</v>
      </c>
      <c r="M59" s="7">
        <f>IF($F$27="n/a",0,IF(M$3&lt;=$C59,0,IF(M$3&gt;($F$27+$C59),INDEX($D$39:$W$39,,$C59)-SUM($D59:L59),INDEX($D$39:$W$39,,$C59)/$F$27)))</f>
        <v>0</v>
      </c>
      <c r="N59" s="7">
        <f>IF($F$27="n/a",0,IF(N$3&lt;=$C59,0,IF(N$3&gt;($F$27+$C59),INDEX($D$39:$W$39,,$C59)-SUM($D59:M59),INDEX($D$39:$W$39,,$C59)/$F$27)))</f>
        <v>0</v>
      </c>
      <c r="O59" s="7">
        <f>IF($F$27="n/a",0,IF(O$3&lt;=$C59,0,IF(O$3&gt;($F$27+$C59),INDEX($D$39:$W$39,,$C59)-SUM($D59:N59),INDEX($D$39:$W$39,,$C59)/$F$27)))</f>
        <v>0</v>
      </c>
      <c r="P59" s="7">
        <f>IF($F$27="n/a",0,IF(P$3&lt;=$C59,0,IF(P$3&gt;($F$27+$C59),INDEX($D$39:$W$39,,$C59)-SUM($D59:O59),INDEX($D$39:$W$39,,$C59)/$F$27)))</f>
        <v>0</v>
      </c>
      <c r="Q59" s="7">
        <f>IF($F$27="n/a",0,IF(Q$3&lt;=$C59,0,IF(Q$3&gt;($F$27+$C59),INDEX($D$39:$W$39,,$C59)-SUM($D59:P59),INDEX($D$39:$W$39,,$C59)/$F$27)))</f>
        <v>0</v>
      </c>
      <c r="R59" s="7">
        <f>IF($F$27="n/a",0,IF(R$3&lt;=$C59,0,IF(R$3&gt;($F$27+$C59),INDEX($D$39:$W$39,,$C59)-SUM($D59:Q59),INDEX($D$39:$W$39,,$C59)/$F$27)))</f>
        <v>0</v>
      </c>
      <c r="S59" s="7">
        <f>IF($F$27="n/a",0,IF(S$3&lt;=$C59,0,IF(S$3&gt;($F$27+$C59),INDEX($D$39:$W$39,,$C59)-SUM($D59:R59),INDEX($D$39:$W$39,,$C59)/$F$27)))</f>
        <v>0</v>
      </c>
      <c r="T59" s="7">
        <f>IF($F$27="n/a",0,IF(T$3&lt;=$C59,0,IF(T$3&gt;($F$27+$C59),INDEX($D$39:$W$39,,$C59)-SUM($D59:S59),INDEX($D$39:$W$39,,$C59)/$F$27)))</f>
        <v>0</v>
      </c>
      <c r="U59" s="7">
        <f>IF($F$27="n/a",0,IF(U$3&lt;=$C59,0,IF(U$3&gt;($F$27+$C59),INDEX($D$39:$W$39,,$C59)-SUM($D59:T59),INDEX($D$39:$W$39,,$C59)/$F$27)))</f>
        <v>0</v>
      </c>
      <c r="V59" s="7">
        <f>IF($F$27="n/a",0,IF(V$3&lt;=$C59,0,IF(V$3&gt;($F$27+$C59),INDEX($D$39:$W$39,,$C59)-SUM($D59:U59),INDEX($D$39:$W$39,,$C59)/$F$27)))</f>
        <v>0</v>
      </c>
      <c r="W59" s="7">
        <f>IF($F$27="n/a",0,IF(W$3&lt;=$C59,0,IF(W$3&gt;($F$27+$C59),INDEX($D$39:$W$39,,$C59)-SUM($D59:V59),INDEX($D$39:$W$39,,$C59)/$F$27)))</f>
        <v>0</v>
      </c>
      <c r="X59" s="7">
        <f>IF($F$27="n/a",0,IF(X$3&lt;=$C59,0,IF(X$3&gt;($F$27+$C59),INDEX($D$39:$W$39,,$C59)-SUM($D59:W59),INDEX($D$39:$W$39,,$C59)/$F$27)))</f>
        <v>0</v>
      </c>
      <c r="Y59" s="7">
        <f>IF($F$27="n/a",0,IF(Y$3&lt;=$C59,0,IF(Y$3&gt;($F$27+$C59),INDEX($D$39:$W$39,,$C59)-SUM($D59:X59),INDEX($D$39:$W$39,,$C59)/$F$27)))</f>
        <v>0</v>
      </c>
      <c r="Z59" s="7">
        <f>IF($F$27="n/a",0,IF(Z$3&lt;=$C59,0,IF(Z$3&gt;($F$27+$C59),INDEX($D$39:$W$39,,$C59)-SUM($D59:Y59),INDEX($D$39:$W$39,,$C59)/$F$27)))</f>
        <v>0</v>
      </c>
      <c r="AA59" s="7">
        <f>IF($F$27="n/a",0,IF(AA$3&lt;=$C59,0,IF(AA$3&gt;($F$27+$C59),INDEX($D$39:$W$39,,$C59)-SUM($D59:Z59),INDEX($D$39:$W$39,,$C59)/$F$27)))</f>
        <v>0</v>
      </c>
      <c r="AB59" s="7">
        <f>IF($F$27="n/a",0,IF(AB$3&lt;=$C59,0,IF(AB$3&gt;($F$27+$C59),INDEX($D$39:$W$39,,$C59)-SUM($D59:AA59),INDEX($D$39:$W$39,,$C59)/$F$27)))</f>
        <v>0</v>
      </c>
      <c r="AC59" s="7">
        <f>IF($F$27="n/a",0,IF(AC$3&lt;=$C59,0,IF(AC$3&gt;($F$27+$C59),INDEX($D$39:$W$39,,$C59)-SUM($D59:AB59),INDEX($D$39:$W$39,,$C59)/$F$27)))</f>
        <v>0</v>
      </c>
      <c r="AD59" s="7">
        <f>IF($F$27="n/a",0,IF(AD$3&lt;=$C59,0,IF(AD$3&gt;($F$27+$C59),INDEX($D$39:$W$39,,$C59)-SUM($D59:AC59),INDEX($D$39:$W$39,,$C59)/$F$27)))</f>
        <v>0</v>
      </c>
      <c r="AE59" s="7">
        <f>IF($F$27="n/a",0,IF(AE$3&lt;=$C59,0,IF(AE$3&gt;($F$27+$C59),INDEX($D$39:$W$39,,$C59)-SUM($D59:AD59),INDEX($D$39:$W$39,,$C59)/$F$27)))</f>
        <v>0</v>
      </c>
      <c r="AF59" s="7">
        <f>IF($F$27="n/a",0,IF(AF$3&lt;=$C59,0,IF(AF$3&gt;($F$27+$C59),INDEX($D$39:$W$39,,$C59)-SUM($D59:AE59),INDEX($D$39:$W$39,,$C59)/$F$27)))</f>
        <v>0</v>
      </c>
      <c r="AG59" s="7">
        <f>IF($F$27="n/a",0,IF(AG$3&lt;=$C59,0,IF(AG$3&gt;($F$27+$C59),INDEX($D$39:$W$39,,$C59)-SUM($D59:AF59),INDEX($D$39:$W$39,,$C59)/$F$27)))</f>
        <v>0</v>
      </c>
      <c r="AH59" s="7">
        <f>IF($F$27="n/a",0,IF(AH$3&lt;=$C59,0,IF(AH$3&gt;($F$27+$C59),INDEX($D$39:$W$39,,$C59)-SUM($D59:AG59),INDEX($D$39:$W$39,,$C59)/$F$27)))</f>
        <v>0</v>
      </c>
      <c r="AI59" s="7">
        <f>IF($F$27="n/a",0,IF(AI$3&lt;=$C59,0,IF(AI$3&gt;($F$27+$C59),INDEX($D$39:$W$39,,$C59)-SUM($D59:AH59),INDEX($D$39:$W$39,,$C59)/$F$27)))</f>
        <v>0</v>
      </c>
      <c r="AJ59" s="7">
        <f>IF($F$27="n/a",0,IF(AJ$3&lt;=$C59,0,IF(AJ$3&gt;($F$27+$C59),INDEX($D$39:$W$39,,$C59)-SUM($D59:AI59),INDEX($D$39:$W$39,,$C59)/$F$27)))</f>
        <v>0</v>
      </c>
      <c r="AK59" s="7">
        <f>IF($F$27="n/a",0,IF(AK$3&lt;=$C59,0,IF(AK$3&gt;($F$27+$C59),INDEX($D$39:$W$39,,$C59)-SUM($D59:AJ59),INDEX($D$39:$W$39,,$C59)/$F$27)))</f>
        <v>0</v>
      </c>
      <c r="AL59" s="7">
        <f>IF($F$27="n/a",0,IF(AL$3&lt;=$C59,0,IF(AL$3&gt;($F$27+$C59),INDEX($D$39:$W$39,,$C59)-SUM($D59:AK59),INDEX($D$39:$W$39,,$C59)/$F$27)))</f>
        <v>0</v>
      </c>
      <c r="AM59" s="7">
        <f>IF($F$27="n/a",0,IF(AM$3&lt;=$C59,0,IF(AM$3&gt;($F$27+$C59),INDEX($D$39:$W$39,,$C59)-SUM($D59:AL59),INDEX($D$39:$W$39,,$C59)/$F$27)))</f>
        <v>0</v>
      </c>
      <c r="AN59" s="7">
        <f>IF($F$27="n/a",0,IF(AN$3&lt;=$C59,0,IF(AN$3&gt;($F$27+$C59),INDEX($D$39:$W$39,,$C59)-SUM($D59:AM59),INDEX($D$39:$W$39,,$C59)/$F$27)))</f>
        <v>0</v>
      </c>
      <c r="AO59" s="7">
        <f>IF($F$27="n/a",0,IF(AO$3&lt;=$C59,0,IF(AO$3&gt;($F$27+$C59),INDEX($D$39:$W$39,,$C59)-SUM($D59:AN59),INDEX($D$39:$W$39,,$C59)/$F$27)))</f>
        <v>0</v>
      </c>
      <c r="AP59" s="7">
        <f>IF($F$27="n/a",0,IF(AP$3&lt;=$C59,0,IF(AP$3&gt;($F$27+$C59),INDEX($D$39:$W$39,,$C59)-SUM($D59:AO59),INDEX($D$39:$W$39,,$C59)/$F$27)))</f>
        <v>0</v>
      </c>
      <c r="AQ59" s="7">
        <f>IF($F$27="n/a",0,IF(AQ$3&lt;=$C59,0,IF(AQ$3&gt;($F$27+$C59),INDEX($D$39:$W$39,,$C59)-SUM($D59:AP59),INDEX($D$39:$W$39,,$C59)/$F$27)))</f>
        <v>0</v>
      </c>
      <c r="AR59" s="7">
        <f>IF($F$27="n/a",0,IF(AR$3&lt;=$C59,0,IF(AR$3&gt;($F$27+$C59),INDEX($D$39:$W$39,,$C59)-SUM($D59:AQ59),INDEX($D$39:$W$39,,$C59)/$F$27)))</f>
        <v>0</v>
      </c>
      <c r="AS59" s="7">
        <f>IF($F$27="n/a",0,IF(AS$3&lt;=$C59,0,IF(AS$3&gt;($F$27+$C59),INDEX($D$39:$W$39,,$C59)-SUM($D59:AR59),INDEX($D$39:$W$39,,$C59)/$F$27)))</f>
        <v>0</v>
      </c>
      <c r="AT59" s="7">
        <f>IF($F$27="n/a",0,IF(AT$3&lt;=$C59,0,IF(AT$3&gt;($F$27+$C59),INDEX($D$39:$W$39,,$C59)-SUM($D59:AS59),INDEX($D$39:$W$39,,$C59)/$F$27)))</f>
        <v>0</v>
      </c>
      <c r="AU59" s="7">
        <f>IF($F$27="n/a",0,IF(AU$3&lt;=$C59,0,IF(AU$3&gt;($F$27+$C59),INDEX($D$39:$W$39,,$C59)-SUM($D59:AT59),INDEX($D$39:$W$39,,$C59)/$F$27)))</f>
        <v>0</v>
      </c>
      <c r="AV59" s="7">
        <f>IF($F$27="n/a",0,IF(AV$3&lt;=$C59,0,IF(AV$3&gt;($F$27+$C59),INDEX($D$39:$W$39,,$C59)-SUM($D59:AU59),INDEX($D$39:$W$39,,$C59)/$F$27)))</f>
        <v>0</v>
      </c>
      <c r="AW59" s="7">
        <f>IF($F$27="n/a",0,IF(AW$3&lt;=$C59,0,IF(AW$3&gt;($F$27+$C59),INDEX($D$39:$W$39,,$C59)-SUM($D59:AV59),INDEX($D$39:$W$39,,$C59)/$F$27)))</f>
        <v>0</v>
      </c>
      <c r="AX59" s="7">
        <f>IF($F$27="n/a",0,IF(AX$3&lt;=$C59,0,IF(AX$3&gt;($F$27+$C59),INDEX($D$39:$W$39,,$C59)-SUM($D59:AW59),INDEX($D$39:$W$39,,$C59)/$F$27)))</f>
        <v>0</v>
      </c>
      <c r="AY59" s="7">
        <f>IF($F$27="n/a",0,IF(AY$3&lt;=$C59,0,IF(AY$3&gt;($F$27+$C59),INDEX($D$39:$W$39,,$C59)-SUM($D59:AX59),INDEX($D$39:$W$39,,$C59)/$F$27)))</f>
        <v>0</v>
      </c>
      <c r="AZ59" s="7">
        <f>IF($F$27="n/a",0,IF(AZ$3&lt;=$C59,0,IF(AZ$3&gt;($F$27+$C59),INDEX($D$39:$W$39,,$C59)-SUM($D59:AY59),INDEX($D$39:$W$39,,$C59)/$F$27)))</f>
        <v>0</v>
      </c>
      <c r="BA59" s="7">
        <f>IF($F$27="n/a",0,IF(BA$3&lt;=$C59,0,IF(BA$3&gt;($F$27+$C59),INDEX($D$39:$W$39,,$C59)-SUM($D59:AZ59),INDEX($D$39:$W$39,,$C59)/$F$27)))</f>
        <v>0</v>
      </c>
      <c r="BB59" s="7">
        <f>IF($F$27="n/a",0,IF(BB$3&lt;=$C59,0,IF(BB$3&gt;($F$27+$C59),INDEX($D$39:$W$39,,$C59)-SUM($D59:BA59),INDEX($D$39:$W$39,,$C59)/$F$27)))</f>
        <v>0</v>
      </c>
      <c r="BC59" s="7">
        <f>IF($F$27="n/a",0,IF(BC$3&lt;=$C59,0,IF(BC$3&gt;($F$27+$C59),INDEX($D$39:$W$39,,$C59)-SUM($D59:BB59),INDEX($D$39:$W$39,,$C59)/$F$27)))</f>
        <v>0</v>
      </c>
      <c r="BD59" s="7">
        <f>IF($F$27="n/a",0,IF(BD$3&lt;=$C59,0,IF(BD$3&gt;($F$27+$C59),INDEX($D$39:$W$39,,$C59)-SUM($D59:BC59),INDEX($D$39:$W$39,,$C59)/$F$27)))</f>
        <v>0</v>
      </c>
      <c r="BE59" s="7">
        <f>IF($F$27="n/a",0,IF(BE$3&lt;=$C59,0,IF(BE$3&gt;($F$27+$C59),INDEX($D$39:$W$39,,$C59)-SUM($D59:BD59),INDEX($D$39:$W$39,,$C59)/$F$27)))</f>
        <v>0</v>
      </c>
      <c r="BF59" s="7">
        <f>IF($F$27="n/a",0,IF(BF$3&lt;=$C59,0,IF(BF$3&gt;($F$27+$C59),INDEX($D$39:$W$39,,$C59)-SUM($D59:BE59),INDEX($D$39:$W$39,,$C59)/$F$27)))</f>
        <v>0</v>
      </c>
      <c r="BG59" s="7">
        <f>IF($F$27="n/a",0,IF(BG$3&lt;=$C59,0,IF(BG$3&gt;($F$27+$C59),INDEX($D$39:$W$39,,$C59)-SUM($D59:BF59),INDEX($D$39:$W$39,,$C59)/$F$27)))</f>
        <v>0</v>
      </c>
      <c r="BH59" s="7">
        <f>IF($F$27="n/a",0,IF(BH$3&lt;=$C59,0,IF(BH$3&gt;($F$27+$C59),INDEX($D$39:$W$39,,$C59)-SUM($D59:BG59),INDEX($D$39:$W$39,,$C59)/$F$27)))</f>
        <v>0</v>
      </c>
      <c r="BI59" s="7">
        <f>IF($F$27="n/a",0,IF(BI$3&lt;=$C59,0,IF(BI$3&gt;($F$27+$C59),INDEX($D$39:$W$39,,$C59)-SUM($D59:BH59),INDEX($D$39:$W$39,,$C59)/$F$27)))</f>
        <v>0</v>
      </c>
      <c r="BJ59" s="7">
        <f>IF($F$27="n/a",0,IF(BJ$3&lt;=$C59,0,IF(BJ$3&gt;($F$27+$C59),INDEX($D$39:$W$39,,$C59)-SUM($D59:BI59),INDEX($D$39:$W$39,,$C59)/$F$27)))</f>
        <v>0</v>
      </c>
      <c r="BK59" s="7">
        <f>IF($F$27="n/a",0,IF(BK$3&lt;=$C59,0,IF(BK$3&gt;($F$27+$C59),INDEX($D$39:$W$39,,$C59)-SUM($D59:BJ59),INDEX($D$39:$W$39,,$C59)/$F$27)))</f>
        <v>0</v>
      </c>
      <c r="BL59" s="158">
        <f>IF($F$27="n/a",0,IF(BL$3&lt;=$C59,0,IF(BL$3&gt;($F$27+$C59),INDEX($D$39:$W$39,,$C59)-SUM($D59:BK59),INDEX($D$39:$W$39,,$C59)/$F$27)))</f>
        <v>0</v>
      </c>
      <c r="BM59" s="158">
        <f>IF($F$27="n/a",0,IF(BM$3&lt;=$C59,0,IF(BM$3&gt;($F$27+$C59),INDEX($D$39:$W$39,,$C59)-SUM($D59:BL59),INDEX($D$39:$W$39,,$C59)/$F$27)))</f>
        <v>0</v>
      </c>
      <c r="BN59" s="158">
        <f>IF($F$27="n/a",0,IF(BN$3&lt;=$C59,0,IF(BN$3&gt;($F$27+$C59),INDEX($D$39:$W$39,,$C59)-SUM($D59:BM59),INDEX($D$39:$W$39,,$C59)/$F$27)))</f>
        <v>0</v>
      </c>
      <c r="BO59" s="158">
        <f>IF($F$27="n/a",0,IF(BO$3&lt;=$C59,0,IF(BO$3&gt;($F$27+$C59),INDEX($D$39:$W$39,,$C59)-SUM($D59:BN59),INDEX($D$39:$W$39,,$C59)/$F$27)))</f>
        <v>0</v>
      </c>
      <c r="BP59" s="158">
        <f>IF($F$27="n/a",0,IF(BP$3&lt;=$C59,0,IF(BP$3&gt;($F$27+$C59),INDEX($D$39:$W$39,,$C59)-SUM($D59:BO59),INDEX($D$39:$W$39,,$C59)/$F$27)))</f>
        <v>0</v>
      </c>
      <c r="BQ59" s="158">
        <f>IF($F$27="n/a",0,IF(BQ$3&lt;=$C59,0,IF(BQ$3&gt;($F$27+$C59),INDEX($D$39:$W$39,,$C59)-SUM($D59:BP59),INDEX($D$39:$W$39,,$C59)/$F$27)))</f>
        <v>0</v>
      </c>
      <c r="BR59" s="158">
        <f>IF($F$27="n/a",0,IF(BR$3&lt;=$C59,0,IF(BR$3&gt;($F$27+$C59),INDEX($D$39:$W$39,,$C59)-SUM($D59:BQ59),INDEX($D$39:$W$39,,$C59)/$F$27)))</f>
        <v>0</v>
      </c>
      <c r="BS59" s="7"/>
      <c r="BT59" s="7"/>
      <c r="BU59" s="7"/>
      <c r="BV59" s="7"/>
      <c r="BW59" s="7"/>
      <c r="BX59" s="7"/>
      <c r="BY59" s="7"/>
      <c r="BZ59" s="7"/>
      <c r="CA59" s="7"/>
      <c r="CB59" s="7"/>
      <c r="CC59" s="7"/>
    </row>
    <row r="60" spans="2:81" hidden="1" outlineLevel="1">
      <c r="B60" s="14">
        <v>2031</v>
      </c>
      <c r="C60" s="14">
        <v>19</v>
      </c>
      <c r="D60" s="25"/>
      <c r="E60" s="7">
        <f>IF($F$27="n/a",0,IF(E$3&lt;=$C60,0,IF(E$3&gt;($F$27+$C60),INDEX($D$39:$W$39,,$C60)-SUM($D60:D60),INDEX($D$39:$W$39,,$C60)/$F$27)))</f>
        <v>0</v>
      </c>
      <c r="F60" s="7">
        <f>IF($F$27="n/a",0,IF(F$3&lt;=$C60,0,IF(F$3&gt;($F$27+$C60),INDEX($D$39:$W$39,,$C60)-SUM($D60:E60),INDEX($D$39:$W$39,,$C60)/$F$27)))</f>
        <v>0</v>
      </c>
      <c r="G60" s="7">
        <f>IF($F$27="n/a",0,IF(G$3&lt;=$C60,0,IF(G$3&gt;($F$27+$C60),INDEX($D$39:$W$39,,$C60)-SUM($D60:F60),INDEX($D$39:$W$39,,$C60)/$F$27)))</f>
        <v>0</v>
      </c>
      <c r="H60" s="10">
        <f>IF($F$27="n/a",0,IF(H$3&lt;=$C60,0,IF(H$3&gt;($F$27+$C60),INDEX($D$39:$W$39,,$C60)-SUM($D60:G60),INDEX($D$39:$W$39,,$C60)/$F$27)))</f>
        <v>0</v>
      </c>
      <c r="I60" s="11">
        <f>IF($F$27="n/a",0,IF(I$3&lt;=$C60,0,IF(I$3&gt;($F$27+$C60),INDEX($D$39:$W$39,,$C60)-SUM($D60:H60),INDEX($D$39:$W$39,,$C60)/$F$27)))</f>
        <v>0</v>
      </c>
      <c r="J60" s="7">
        <f>IF($F$27="n/a",0,IF(J$3&lt;=$C60,0,IF(J$3&gt;($F$27+$C60),INDEX($D$39:$W$39,,$C60)-SUM($D60:I60),INDEX($D$39:$W$39,,$C60)/$F$27)))</f>
        <v>0</v>
      </c>
      <c r="K60" s="7">
        <f>IF($F$27="n/a",0,IF(K$3&lt;=$C60,0,IF(K$3&gt;($F$27+$C60),INDEX($D$39:$W$39,,$C60)-SUM($D60:J60),INDEX($D$39:$W$39,,$C60)/$F$27)))</f>
        <v>0</v>
      </c>
      <c r="L60" s="7">
        <f>IF($F$27="n/a",0,IF(L$3&lt;=$C60,0,IF(L$3&gt;($F$27+$C60),INDEX($D$39:$W$39,,$C60)-SUM($D60:K60),INDEX($D$39:$W$39,,$C60)/$F$27)))</f>
        <v>0</v>
      </c>
      <c r="M60" s="7">
        <f>IF($F$27="n/a",0,IF(M$3&lt;=$C60,0,IF(M$3&gt;($F$27+$C60),INDEX($D$39:$W$39,,$C60)-SUM($D60:L60),INDEX($D$39:$W$39,,$C60)/$F$27)))</f>
        <v>0</v>
      </c>
      <c r="N60" s="7">
        <f>IF($F$27="n/a",0,IF(N$3&lt;=$C60,0,IF(N$3&gt;($F$27+$C60),INDEX($D$39:$W$39,,$C60)-SUM($D60:M60),INDEX($D$39:$W$39,,$C60)/$F$27)))</f>
        <v>0</v>
      </c>
      <c r="O60" s="7">
        <f>IF($F$27="n/a",0,IF(O$3&lt;=$C60,0,IF(O$3&gt;($F$27+$C60),INDEX($D$39:$W$39,,$C60)-SUM($D60:N60),INDEX($D$39:$W$39,,$C60)/$F$27)))</f>
        <v>0</v>
      </c>
      <c r="P60" s="7">
        <f>IF($F$27="n/a",0,IF(P$3&lt;=$C60,0,IF(P$3&gt;($F$27+$C60),INDEX($D$39:$W$39,,$C60)-SUM($D60:O60),INDEX($D$39:$W$39,,$C60)/$F$27)))</f>
        <v>0</v>
      </c>
      <c r="Q60" s="7">
        <f>IF($F$27="n/a",0,IF(Q$3&lt;=$C60,0,IF(Q$3&gt;($F$27+$C60),INDEX($D$39:$W$39,,$C60)-SUM($D60:P60),INDEX($D$39:$W$39,,$C60)/$F$27)))</f>
        <v>0</v>
      </c>
      <c r="R60" s="7">
        <f>IF($F$27="n/a",0,IF(R$3&lt;=$C60,0,IF(R$3&gt;($F$27+$C60),INDEX($D$39:$W$39,,$C60)-SUM($D60:Q60),INDEX($D$39:$W$39,,$C60)/$F$27)))</f>
        <v>0</v>
      </c>
      <c r="S60" s="7">
        <f>IF($F$27="n/a",0,IF(S$3&lt;=$C60,0,IF(S$3&gt;($F$27+$C60),INDEX($D$39:$W$39,,$C60)-SUM($D60:R60),INDEX($D$39:$W$39,,$C60)/$F$27)))</f>
        <v>0</v>
      </c>
      <c r="T60" s="7">
        <f>IF($F$27="n/a",0,IF(T$3&lt;=$C60,0,IF(T$3&gt;($F$27+$C60),INDEX($D$39:$W$39,,$C60)-SUM($D60:S60),INDEX($D$39:$W$39,,$C60)/$F$27)))</f>
        <v>0</v>
      </c>
      <c r="U60" s="7">
        <f>IF($F$27="n/a",0,IF(U$3&lt;=$C60,0,IF(U$3&gt;($F$27+$C60),INDEX($D$39:$W$39,,$C60)-SUM($D60:T60),INDEX($D$39:$W$39,,$C60)/$F$27)))</f>
        <v>0</v>
      </c>
      <c r="V60" s="7">
        <f>IF($F$27="n/a",0,IF(V$3&lt;=$C60,0,IF(V$3&gt;($F$27+$C60),INDEX($D$39:$W$39,,$C60)-SUM($D60:U60),INDEX($D$39:$W$39,,$C60)/$F$27)))</f>
        <v>0</v>
      </c>
      <c r="W60" s="7">
        <f>IF($F$27="n/a",0,IF(W$3&lt;=$C60,0,IF(W$3&gt;($F$27+$C60),INDEX($D$39:$W$39,,$C60)-SUM($D60:V60),INDEX($D$39:$W$39,,$C60)/$F$27)))</f>
        <v>0</v>
      </c>
      <c r="X60" s="7">
        <f>IF($F$27="n/a",0,IF(X$3&lt;=$C60,0,IF(X$3&gt;($F$27+$C60),INDEX($D$39:$W$39,,$C60)-SUM($D60:W60),INDEX($D$39:$W$39,,$C60)/$F$27)))</f>
        <v>0</v>
      </c>
      <c r="Y60" s="7">
        <f>IF($F$27="n/a",0,IF(Y$3&lt;=$C60,0,IF(Y$3&gt;($F$27+$C60),INDEX($D$39:$W$39,,$C60)-SUM($D60:X60),INDEX($D$39:$W$39,,$C60)/$F$27)))</f>
        <v>0</v>
      </c>
      <c r="Z60" s="7">
        <f>IF($F$27="n/a",0,IF(Z$3&lt;=$C60,0,IF(Z$3&gt;($F$27+$C60),INDEX($D$39:$W$39,,$C60)-SUM($D60:Y60),INDEX($D$39:$W$39,,$C60)/$F$27)))</f>
        <v>0</v>
      </c>
      <c r="AA60" s="7">
        <f>IF($F$27="n/a",0,IF(AA$3&lt;=$C60,0,IF(AA$3&gt;($F$27+$C60),INDEX($D$39:$W$39,,$C60)-SUM($D60:Z60),INDEX($D$39:$W$39,,$C60)/$F$27)))</f>
        <v>0</v>
      </c>
      <c r="AB60" s="7">
        <f>IF($F$27="n/a",0,IF(AB$3&lt;=$C60,0,IF(AB$3&gt;($F$27+$C60),INDEX($D$39:$W$39,,$C60)-SUM($D60:AA60),INDEX($D$39:$W$39,,$C60)/$F$27)))</f>
        <v>0</v>
      </c>
      <c r="AC60" s="7">
        <f>IF($F$27="n/a",0,IF(AC$3&lt;=$C60,0,IF(AC$3&gt;($F$27+$C60),INDEX($D$39:$W$39,,$C60)-SUM($D60:AB60),INDEX($D$39:$W$39,,$C60)/$F$27)))</f>
        <v>0</v>
      </c>
      <c r="AD60" s="7">
        <f>IF($F$27="n/a",0,IF(AD$3&lt;=$C60,0,IF(AD$3&gt;($F$27+$C60),INDEX($D$39:$W$39,,$C60)-SUM($D60:AC60),INDEX($D$39:$W$39,,$C60)/$F$27)))</f>
        <v>0</v>
      </c>
      <c r="AE60" s="7">
        <f>IF($F$27="n/a",0,IF(AE$3&lt;=$C60,0,IF(AE$3&gt;($F$27+$C60),INDEX($D$39:$W$39,,$C60)-SUM($D60:AD60),INDEX($D$39:$W$39,,$C60)/$F$27)))</f>
        <v>0</v>
      </c>
      <c r="AF60" s="7">
        <f>IF($F$27="n/a",0,IF(AF$3&lt;=$C60,0,IF(AF$3&gt;($F$27+$C60),INDEX($D$39:$W$39,,$C60)-SUM($D60:AE60),INDEX($D$39:$W$39,,$C60)/$F$27)))</f>
        <v>0</v>
      </c>
      <c r="AG60" s="7">
        <f>IF($F$27="n/a",0,IF(AG$3&lt;=$C60,0,IF(AG$3&gt;($F$27+$C60),INDEX($D$39:$W$39,,$C60)-SUM($D60:AF60),INDEX($D$39:$W$39,,$C60)/$F$27)))</f>
        <v>0</v>
      </c>
      <c r="AH60" s="7">
        <f>IF($F$27="n/a",0,IF(AH$3&lt;=$C60,0,IF(AH$3&gt;($F$27+$C60),INDEX($D$39:$W$39,,$C60)-SUM($D60:AG60),INDEX($D$39:$W$39,,$C60)/$F$27)))</f>
        <v>0</v>
      </c>
      <c r="AI60" s="7">
        <f>IF($F$27="n/a",0,IF(AI$3&lt;=$C60,0,IF(AI$3&gt;($F$27+$C60),INDEX($D$39:$W$39,,$C60)-SUM($D60:AH60),INDEX($D$39:$W$39,,$C60)/$F$27)))</f>
        <v>0</v>
      </c>
      <c r="AJ60" s="7">
        <f>IF($F$27="n/a",0,IF(AJ$3&lt;=$C60,0,IF(AJ$3&gt;($F$27+$C60),INDEX($D$39:$W$39,,$C60)-SUM($D60:AI60),INDEX($D$39:$W$39,,$C60)/$F$27)))</f>
        <v>0</v>
      </c>
      <c r="AK60" s="7">
        <f>IF($F$27="n/a",0,IF(AK$3&lt;=$C60,0,IF(AK$3&gt;($F$27+$C60),INDEX($D$39:$W$39,,$C60)-SUM($D60:AJ60),INDEX($D$39:$W$39,,$C60)/$F$27)))</f>
        <v>0</v>
      </c>
      <c r="AL60" s="7">
        <f>IF($F$27="n/a",0,IF(AL$3&lt;=$C60,0,IF(AL$3&gt;($F$27+$C60),INDEX($D$39:$W$39,,$C60)-SUM($D60:AK60),INDEX($D$39:$W$39,,$C60)/$F$27)))</f>
        <v>0</v>
      </c>
      <c r="AM60" s="7">
        <f>IF($F$27="n/a",0,IF(AM$3&lt;=$C60,0,IF(AM$3&gt;($F$27+$C60),INDEX($D$39:$W$39,,$C60)-SUM($D60:AL60),INDEX($D$39:$W$39,,$C60)/$F$27)))</f>
        <v>0</v>
      </c>
      <c r="AN60" s="7">
        <f>IF($F$27="n/a",0,IF(AN$3&lt;=$C60,0,IF(AN$3&gt;($F$27+$C60),INDEX($D$39:$W$39,,$C60)-SUM($D60:AM60),INDEX($D$39:$W$39,,$C60)/$F$27)))</f>
        <v>0</v>
      </c>
      <c r="AO60" s="7">
        <f>IF($F$27="n/a",0,IF(AO$3&lt;=$C60,0,IF(AO$3&gt;($F$27+$C60),INDEX($D$39:$W$39,,$C60)-SUM($D60:AN60),INDEX($D$39:$W$39,,$C60)/$F$27)))</f>
        <v>0</v>
      </c>
      <c r="AP60" s="7">
        <f>IF($F$27="n/a",0,IF(AP$3&lt;=$C60,0,IF(AP$3&gt;($F$27+$C60),INDEX($D$39:$W$39,,$C60)-SUM($D60:AO60),INDEX($D$39:$W$39,,$C60)/$F$27)))</f>
        <v>0</v>
      </c>
      <c r="AQ60" s="7">
        <f>IF($F$27="n/a",0,IF(AQ$3&lt;=$C60,0,IF(AQ$3&gt;($F$27+$C60),INDEX($D$39:$W$39,,$C60)-SUM($D60:AP60),INDEX($D$39:$W$39,,$C60)/$F$27)))</f>
        <v>0</v>
      </c>
      <c r="AR60" s="7">
        <f>IF($F$27="n/a",0,IF(AR$3&lt;=$C60,0,IF(AR$3&gt;($F$27+$C60),INDEX($D$39:$W$39,,$C60)-SUM($D60:AQ60),INDEX($D$39:$W$39,,$C60)/$F$27)))</f>
        <v>0</v>
      </c>
      <c r="AS60" s="7">
        <f>IF($F$27="n/a",0,IF(AS$3&lt;=$C60,0,IF(AS$3&gt;($F$27+$C60),INDEX($D$39:$W$39,,$C60)-SUM($D60:AR60),INDEX($D$39:$W$39,,$C60)/$F$27)))</f>
        <v>0</v>
      </c>
      <c r="AT60" s="7">
        <f>IF($F$27="n/a",0,IF(AT$3&lt;=$C60,0,IF(AT$3&gt;($F$27+$C60),INDEX($D$39:$W$39,,$C60)-SUM($D60:AS60),INDEX($D$39:$W$39,,$C60)/$F$27)))</f>
        <v>0</v>
      </c>
      <c r="AU60" s="7">
        <f>IF($F$27="n/a",0,IF(AU$3&lt;=$C60,0,IF(AU$3&gt;($F$27+$C60),INDEX($D$39:$W$39,,$C60)-SUM($D60:AT60),INDEX($D$39:$W$39,,$C60)/$F$27)))</f>
        <v>0</v>
      </c>
      <c r="AV60" s="7">
        <f>IF($F$27="n/a",0,IF(AV$3&lt;=$C60,0,IF(AV$3&gt;($F$27+$C60),INDEX($D$39:$W$39,,$C60)-SUM($D60:AU60),INDEX($D$39:$W$39,,$C60)/$F$27)))</f>
        <v>0</v>
      </c>
      <c r="AW60" s="7">
        <f>IF($F$27="n/a",0,IF(AW$3&lt;=$C60,0,IF(AW$3&gt;($F$27+$C60),INDEX($D$39:$W$39,,$C60)-SUM($D60:AV60),INDEX($D$39:$W$39,,$C60)/$F$27)))</f>
        <v>0</v>
      </c>
      <c r="AX60" s="7">
        <f>IF($F$27="n/a",0,IF(AX$3&lt;=$C60,0,IF(AX$3&gt;($F$27+$C60),INDEX($D$39:$W$39,,$C60)-SUM($D60:AW60),INDEX($D$39:$W$39,,$C60)/$F$27)))</f>
        <v>0</v>
      </c>
      <c r="AY60" s="7">
        <f>IF($F$27="n/a",0,IF(AY$3&lt;=$C60,0,IF(AY$3&gt;($F$27+$C60),INDEX($D$39:$W$39,,$C60)-SUM($D60:AX60),INDEX($D$39:$W$39,,$C60)/$F$27)))</f>
        <v>0</v>
      </c>
      <c r="AZ60" s="7">
        <f>IF($F$27="n/a",0,IF(AZ$3&lt;=$C60,0,IF(AZ$3&gt;($F$27+$C60),INDEX($D$39:$W$39,,$C60)-SUM($D60:AY60),INDEX($D$39:$W$39,,$C60)/$F$27)))</f>
        <v>0</v>
      </c>
      <c r="BA60" s="7">
        <f>IF($F$27="n/a",0,IF(BA$3&lt;=$C60,0,IF(BA$3&gt;($F$27+$C60),INDEX($D$39:$W$39,,$C60)-SUM($D60:AZ60),INDEX($D$39:$W$39,,$C60)/$F$27)))</f>
        <v>0</v>
      </c>
      <c r="BB60" s="7">
        <f>IF($F$27="n/a",0,IF(BB$3&lt;=$C60,0,IF(BB$3&gt;($F$27+$C60),INDEX($D$39:$W$39,,$C60)-SUM($D60:BA60),INDEX($D$39:$W$39,,$C60)/$F$27)))</f>
        <v>0</v>
      </c>
      <c r="BC60" s="7">
        <f>IF($F$27="n/a",0,IF(BC$3&lt;=$C60,0,IF(BC$3&gt;($F$27+$C60),INDEX($D$39:$W$39,,$C60)-SUM($D60:BB60),INDEX($D$39:$W$39,,$C60)/$F$27)))</f>
        <v>0</v>
      </c>
      <c r="BD60" s="7">
        <f>IF($F$27="n/a",0,IF(BD$3&lt;=$C60,0,IF(BD$3&gt;($F$27+$C60),INDEX($D$39:$W$39,,$C60)-SUM($D60:BC60),INDEX($D$39:$W$39,,$C60)/$F$27)))</f>
        <v>0</v>
      </c>
      <c r="BE60" s="7">
        <f>IF($F$27="n/a",0,IF(BE$3&lt;=$C60,0,IF(BE$3&gt;($F$27+$C60),INDEX($D$39:$W$39,,$C60)-SUM($D60:BD60),INDEX($D$39:$W$39,,$C60)/$F$27)))</f>
        <v>0</v>
      </c>
      <c r="BF60" s="7">
        <f>IF($F$27="n/a",0,IF(BF$3&lt;=$C60,0,IF(BF$3&gt;($F$27+$C60),INDEX($D$39:$W$39,,$C60)-SUM($D60:BE60),INDEX($D$39:$W$39,,$C60)/$F$27)))</f>
        <v>0</v>
      </c>
      <c r="BG60" s="7">
        <f>IF($F$27="n/a",0,IF(BG$3&lt;=$C60,0,IF(BG$3&gt;($F$27+$C60),INDEX($D$39:$W$39,,$C60)-SUM($D60:BF60),INDEX($D$39:$W$39,,$C60)/$F$27)))</f>
        <v>0</v>
      </c>
      <c r="BH60" s="7">
        <f>IF($F$27="n/a",0,IF(BH$3&lt;=$C60,0,IF(BH$3&gt;($F$27+$C60),INDEX($D$39:$W$39,,$C60)-SUM($D60:BG60),INDEX($D$39:$W$39,,$C60)/$F$27)))</f>
        <v>0</v>
      </c>
      <c r="BI60" s="7">
        <f>IF($F$27="n/a",0,IF(BI$3&lt;=$C60,0,IF(BI$3&gt;($F$27+$C60),INDEX($D$39:$W$39,,$C60)-SUM($D60:BH60),INDEX($D$39:$W$39,,$C60)/$F$27)))</f>
        <v>0</v>
      </c>
      <c r="BJ60" s="7">
        <f>IF($F$27="n/a",0,IF(BJ$3&lt;=$C60,0,IF(BJ$3&gt;($F$27+$C60),INDEX($D$39:$W$39,,$C60)-SUM($D60:BI60),INDEX($D$39:$W$39,,$C60)/$F$27)))</f>
        <v>0</v>
      </c>
      <c r="BK60" s="7">
        <f>IF($F$27="n/a",0,IF(BK$3&lt;=$C60,0,IF(BK$3&gt;($F$27+$C60),INDEX($D$39:$W$39,,$C60)-SUM($D60:BJ60),INDEX($D$39:$W$39,,$C60)/$F$27)))</f>
        <v>0</v>
      </c>
      <c r="BL60" s="158">
        <f>IF($F$27="n/a",0,IF(BL$3&lt;=$C60,0,IF(BL$3&gt;($F$27+$C60),INDEX($D$39:$W$39,,$C60)-SUM($D60:BK60),INDEX($D$39:$W$39,,$C60)/$F$27)))</f>
        <v>0</v>
      </c>
      <c r="BM60" s="158">
        <f>IF($F$27="n/a",0,IF(BM$3&lt;=$C60,0,IF(BM$3&gt;($F$27+$C60),INDEX($D$39:$W$39,,$C60)-SUM($D60:BL60),INDEX($D$39:$W$39,,$C60)/$F$27)))</f>
        <v>0</v>
      </c>
      <c r="BN60" s="158">
        <f>IF($F$27="n/a",0,IF(BN$3&lt;=$C60,0,IF(BN$3&gt;($F$27+$C60),INDEX($D$39:$W$39,,$C60)-SUM($D60:BM60),INDEX($D$39:$W$39,,$C60)/$F$27)))</f>
        <v>0</v>
      </c>
      <c r="BO60" s="158">
        <f>IF($F$27="n/a",0,IF(BO$3&lt;=$C60,0,IF(BO$3&gt;($F$27+$C60),INDEX($D$39:$W$39,,$C60)-SUM($D60:BN60),INDEX($D$39:$W$39,,$C60)/$F$27)))</f>
        <v>0</v>
      </c>
      <c r="BP60" s="158">
        <f>IF($F$27="n/a",0,IF(BP$3&lt;=$C60,0,IF(BP$3&gt;($F$27+$C60),INDEX($D$39:$W$39,,$C60)-SUM($D60:BO60),INDEX($D$39:$W$39,,$C60)/$F$27)))</f>
        <v>0</v>
      </c>
      <c r="BQ60" s="158">
        <f>IF($F$27="n/a",0,IF(BQ$3&lt;=$C60,0,IF(BQ$3&gt;($F$27+$C60),INDEX($D$39:$W$39,,$C60)-SUM($D60:BP60),INDEX($D$39:$W$39,,$C60)/$F$27)))</f>
        <v>0</v>
      </c>
      <c r="BR60" s="158">
        <f>IF($F$27="n/a",0,IF(BR$3&lt;=$C60,0,IF(BR$3&gt;($F$27+$C60),INDEX($D$39:$W$39,,$C60)-SUM($D60:BQ60),INDEX($D$39:$W$39,,$C60)/$F$27)))</f>
        <v>0</v>
      </c>
      <c r="BS60" s="7"/>
      <c r="BT60" s="7"/>
      <c r="BU60" s="7"/>
      <c r="BV60" s="7"/>
      <c r="BW60" s="7"/>
      <c r="BX60" s="7"/>
      <c r="BY60" s="7"/>
      <c r="BZ60" s="7"/>
      <c r="CA60" s="7"/>
      <c r="CB60" s="7"/>
      <c r="CC60" s="7"/>
    </row>
    <row r="61" spans="2:81" hidden="1" outlineLevel="1">
      <c r="B61" s="14">
        <v>2032</v>
      </c>
      <c r="C61" s="14">
        <v>20</v>
      </c>
      <c r="D61" s="25"/>
      <c r="E61" s="7">
        <f>IF($F$27="n/a",0,IF(E$3&lt;=$C61,0,IF(E$3&gt;($F$27+$C61),INDEX($D$39:$W$39,,$C61)-SUM($D61:D61),INDEX($D$39:$W$39,,$C61)/$F$27)))</f>
        <v>0</v>
      </c>
      <c r="F61" s="7">
        <f>IF($F$27="n/a",0,IF(F$3&lt;=$C61,0,IF(F$3&gt;($F$27+$C61),INDEX($D$39:$W$39,,$C61)-SUM($D61:E61),INDEX($D$39:$W$39,,$C61)/$F$27)))</f>
        <v>0</v>
      </c>
      <c r="G61" s="7">
        <f>IF($F$27="n/a",0,IF(G$3&lt;=$C61,0,IF(G$3&gt;($F$27+$C61),INDEX($D$39:$W$39,,$C61)-SUM($D61:F61),INDEX($D$39:$W$39,,$C61)/$F$27)))</f>
        <v>0</v>
      </c>
      <c r="H61" s="10">
        <f>IF($F$27="n/a",0,IF(H$3&lt;=$C61,0,IF(H$3&gt;($F$27+$C61),INDEX($D$39:$W$39,,$C61)-SUM($D61:G61),INDEX($D$39:$W$39,,$C61)/$F$27)))</f>
        <v>0</v>
      </c>
      <c r="I61" s="11">
        <f>IF($F$27="n/a",0,IF(I$3&lt;=$C61,0,IF(I$3&gt;($F$27+$C61),INDEX($D$39:$W$39,,$C61)-SUM($D61:H61),INDEX($D$39:$W$39,,$C61)/$F$27)))</f>
        <v>0</v>
      </c>
      <c r="J61" s="7">
        <f>IF($F$27="n/a",0,IF(J$3&lt;=$C61,0,IF(J$3&gt;($F$27+$C61),INDEX($D$39:$W$39,,$C61)-SUM($D61:I61),INDEX($D$39:$W$39,,$C61)/$F$27)))</f>
        <v>0</v>
      </c>
      <c r="K61" s="7">
        <f>IF($F$27="n/a",0,IF(K$3&lt;=$C61,0,IF(K$3&gt;($F$27+$C61),INDEX($D$39:$W$39,,$C61)-SUM($D61:J61),INDEX($D$39:$W$39,,$C61)/$F$27)))</f>
        <v>0</v>
      </c>
      <c r="L61" s="7">
        <f>IF($F$27="n/a",0,IF(L$3&lt;=$C61,0,IF(L$3&gt;($F$27+$C61),INDEX($D$39:$W$39,,$C61)-SUM($D61:K61),INDEX($D$39:$W$39,,$C61)/$F$27)))</f>
        <v>0</v>
      </c>
      <c r="M61" s="7">
        <f>IF($F$27="n/a",0,IF(M$3&lt;=$C61,0,IF(M$3&gt;($F$27+$C61),INDEX($D$39:$W$39,,$C61)-SUM($D61:L61),INDEX($D$39:$W$39,,$C61)/$F$27)))</f>
        <v>0</v>
      </c>
      <c r="N61" s="7">
        <f>IF($F$27="n/a",0,IF(N$3&lt;=$C61,0,IF(N$3&gt;($F$27+$C61),INDEX($D$39:$W$39,,$C61)-SUM($D61:M61),INDEX($D$39:$W$39,,$C61)/$F$27)))</f>
        <v>0</v>
      </c>
      <c r="O61" s="7">
        <f>IF($F$27="n/a",0,IF(O$3&lt;=$C61,0,IF(O$3&gt;($F$27+$C61),INDEX($D$39:$W$39,,$C61)-SUM($D61:N61),INDEX($D$39:$W$39,,$C61)/$F$27)))</f>
        <v>0</v>
      </c>
      <c r="P61" s="7">
        <f>IF($F$27="n/a",0,IF(P$3&lt;=$C61,0,IF(P$3&gt;($F$27+$C61),INDEX($D$39:$W$39,,$C61)-SUM($D61:O61),INDEX($D$39:$W$39,,$C61)/$F$27)))</f>
        <v>0</v>
      </c>
      <c r="Q61" s="7">
        <f>IF($F$27="n/a",0,IF(Q$3&lt;=$C61,0,IF(Q$3&gt;($F$27+$C61),INDEX($D$39:$W$39,,$C61)-SUM($D61:P61),INDEX($D$39:$W$39,,$C61)/$F$27)))</f>
        <v>0</v>
      </c>
      <c r="R61" s="7">
        <f>IF($F$27="n/a",0,IF(R$3&lt;=$C61,0,IF(R$3&gt;($F$27+$C61),INDEX($D$39:$W$39,,$C61)-SUM($D61:Q61),INDEX($D$39:$W$39,,$C61)/$F$27)))</f>
        <v>0</v>
      </c>
      <c r="S61" s="7">
        <f>IF($F$27="n/a",0,IF(S$3&lt;=$C61,0,IF(S$3&gt;($F$27+$C61),INDEX($D$39:$W$39,,$C61)-SUM($D61:R61),INDEX($D$39:$W$39,,$C61)/$F$27)))</f>
        <v>0</v>
      </c>
      <c r="T61" s="7">
        <f>IF($F$27="n/a",0,IF(T$3&lt;=$C61,0,IF(T$3&gt;($F$27+$C61),INDEX($D$39:$W$39,,$C61)-SUM($D61:S61),INDEX($D$39:$W$39,,$C61)/$F$27)))</f>
        <v>0</v>
      </c>
      <c r="U61" s="7">
        <f>IF($F$27="n/a",0,IF(U$3&lt;=$C61,0,IF(U$3&gt;($F$27+$C61),INDEX($D$39:$W$39,,$C61)-SUM($D61:T61),INDEX($D$39:$W$39,,$C61)/$F$27)))</f>
        <v>0</v>
      </c>
      <c r="V61" s="7">
        <f>IF($F$27="n/a",0,IF(V$3&lt;=$C61,0,IF(V$3&gt;($F$27+$C61),INDEX($D$39:$W$39,,$C61)-SUM($D61:U61),INDEX($D$39:$W$39,,$C61)/$F$27)))</f>
        <v>0</v>
      </c>
      <c r="W61" s="7">
        <f>IF($F$27="n/a",0,IF(W$3&lt;=$C61,0,IF(W$3&gt;($F$27+$C61),INDEX($D$39:$W$39,,$C61)-SUM($D61:V61),INDEX($D$39:$W$39,,$C61)/$F$27)))</f>
        <v>0</v>
      </c>
      <c r="X61" s="7">
        <f>IF($F$27="n/a",0,IF(X$3&lt;=$C61,0,IF(X$3&gt;($F$27+$C61),INDEX($D$39:$W$39,,$C61)-SUM($D61:W61),INDEX($D$39:$W$39,,$C61)/$F$27)))</f>
        <v>0</v>
      </c>
      <c r="Y61" s="7">
        <f>IF($F$27="n/a",0,IF(Y$3&lt;=$C61,0,IF(Y$3&gt;($F$27+$C61),INDEX($D$39:$W$39,,$C61)-SUM($D61:X61),INDEX($D$39:$W$39,,$C61)/$F$27)))</f>
        <v>0</v>
      </c>
      <c r="Z61" s="7">
        <f>IF($F$27="n/a",0,IF(Z$3&lt;=$C61,0,IF(Z$3&gt;($F$27+$C61),INDEX($D$39:$W$39,,$C61)-SUM($D61:Y61),INDEX($D$39:$W$39,,$C61)/$F$27)))</f>
        <v>0</v>
      </c>
      <c r="AA61" s="7">
        <f>IF($F$27="n/a",0,IF(AA$3&lt;=$C61,0,IF(AA$3&gt;($F$27+$C61),INDEX($D$39:$W$39,,$C61)-SUM($D61:Z61),INDEX($D$39:$W$39,,$C61)/$F$27)))</f>
        <v>0</v>
      </c>
      <c r="AB61" s="7">
        <f>IF($F$27="n/a",0,IF(AB$3&lt;=$C61,0,IF(AB$3&gt;($F$27+$C61),INDEX($D$39:$W$39,,$C61)-SUM($D61:AA61),INDEX($D$39:$W$39,,$C61)/$F$27)))</f>
        <v>0</v>
      </c>
      <c r="AC61" s="7">
        <f>IF($F$27="n/a",0,IF(AC$3&lt;=$C61,0,IF(AC$3&gt;($F$27+$C61),INDEX($D$39:$W$39,,$C61)-SUM($D61:AB61),INDEX($D$39:$W$39,,$C61)/$F$27)))</f>
        <v>0</v>
      </c>
      <c r="AD61" s="7">
        <f>IF($F$27="n/a",0,IF(AD$3&lt;=$C61,0,IF(AD$3&gt;($F$27+$C61),INDEX($D$39:$W$39,,$C61)-SUM($D61:AC61),INDEX($D$39:$W$39,,$C61)/$F$27)))</f>
        <v>0</v>
      </c>
      <c r="AE61" s="7">
        <f>IF($F$27="n/a",0,IF(AE$3&lt;=$C61,0,IF(AE$3&gt;($F$27+$C61),INDEX($D$39:$W$39,,$C61)-SUM($D61:AD61),INDEX($D$39:$W$39,,$C61)/$F$27)))</f>
        <v>0</v>
      </c>
      <c r="AF61" s="7">
        <f>IF($F$27="n/a",0,IF(AF$3&lt;=$C61,0,IF(AF$3&gt;($F$27+$C61),INDEX($D$39:$W$39,,$C61)-SUM($D61:AE61),INDEX($D$39:$W$39,,$C61)/$F$27)))</f>
        <v>0</v>
      </c>
      <c r="AG61" s="7">
        <f>IF($F$27="n/a",0,IF(AG$3&lt;=$C61,0,IF(AG$3&gt;($F$27+$C61),INDEX($D$39:$W$39,,$C61)-SUM($D61:AF61),INDEX($D$39:$W$39,,$C61)/$F$27)))</f>
        <v>0</v>
      </c>
      <c r="AH61" s="7">
        <f>IF($F$27="n/a",0,IF(AH$3&lt;=$C61,0,IF(AH$3&gt;($F$27+$C61),INDEX($D$39:$W$39,,$C61)-SUM($D61:AG61),INDEX($D$39:$W$39,,$C61)/$F$27)))</f>
        <v>0</v>
      </c>
      <c r="AI61" s="7">
        <f>IF($F$27="n/a",0,IF(AI$3&lt;=$C61,0,IF(AI$3&gt;($F$27+$C61),INDEX($D$39:$W$39,,$C61)-SUM($D61:AH61),INDEX($D$39:$W$39,,$C61)/$F$27)))</f>
        <v>0</v>
      </c>
      <c r="AJ61" s="7">
        <f>IF($F$27="n/a",0,IF(AJ$3&lt;=$C61,0,IF(AJ$3&gt;($F$27+$C61),INDEX($D$39:$W$39,,$C61)-SUM($D61:AI61),INDEX($D$39:$W$39,,$C61)/$F$27)))</f>
        <v>0</v>
      </c>
      <c r="AK61" s="7">
        <f>IF($F$27="n/a",0,IF(AK$3&lt;=$C61,0,IF(AK$3&gt;($F$27+$C61),INDEX($D$39:$W$39,,$C61)-SUM($D61:AJ61),INDEX($D$39:$W$39,,$C61)/$F$27)))</f>
        <v>0</v>
      </c>
      <c r="AL61" s="7">
        <f>IF($F$27="n/a",0,IF(AL$3&lt;=$C61,0,IF(AL$3&gt;($F$27+$C61),INDEX($D$39:$W$39,,$C61)-SUM($D61:AK61),INDEX($D$39:$W$39,,$C61)/$F$27)))</f>
        <v>0</v>
      </c>
      <c r="AM61" s="7">
        <f>IF($F$27="n/a",0,IF(AM$3&lt;=$C61,0,IF(AM$3&gt;($F$27+$C61),INDEX($D$39:$W$39,,$C61)-SUM($D61:AL61),INDEX($D$39:$W$39,,$C61)/$F$27)))</f>
        <v>0</v>
      </c>
      <c r="AN61" s="7">
        <f>IF($F$27="n/a",0,IF(AN$3&lt;=$C61,0,IF(AN$3&gt;($F$27+$C61),INDEX($D$39:$W$39,,$C61)-SUM($D61:AM61),INDEX($D$39:$W$39,,$C61)/$F$27)))</f>
        <v>0</v>
      </c>
      <c r="AO61" s="7">
        <f>IF($F$27="n/a",0,IF(AO$3&lt;=$C61,0,IF(AO$3&gt;($F$27+$C61),INDEX($D$39:$W$39,,$C61)-SUM($D61:AN61),INDEX($D$39:$W$39,,$C61)/$F$27)))</f>
        <v>0</v>
      </c>
      <c r="AP61" s="7">
        <f>IF($F$27="n/a",0,IF(AP$3&lt;=$C61,0,IF(AP$3&gt;($F$27+$C61),INDEX($D$39:$W$39,,$C61)-SUM($D61:AO61),INDEX($D$39:$W$39,,$C61)/$F$27)))</f>
        <v>0</v>
      </c>
      <c r="AQ61" s="7">
        <f>IF($F$27="n/a",0,IF(AQ$3&lt;=$C61,0,IF(AQ$3&gt;($F$27+$C61),INDEX($D$39:$W$39,,$C61)-SUM($D61:AP61),INDEX($D$39:$W$39,,$C61)/$F$27)))</f>
        <v>0</v>
      </c>
      <c r="AR61" s="7">
        <f>IF($F$27="n/a",0,IF(AR$3&lt;=$C61,0,IF(AR$3&gt;($F$27+$C61),INDEX($D$39:$W$39,,$C61)-SUM($D61:AQ61),INDEX($D$39:$W$39,,$C61)/$F$27)))</f>
        <v>0</v>
      </c>
      <c r="AS61" s="7">
        <f>IF($F$27="n/a",0,IF(AS$3&lt;=$C61,0,IF(AS$3&gt;($F$27+$C61),INDEX($D$39:$W$39,,$C61)-SUM($D61:AR61),INDEX($D$39:$W$39,,$C61)/$F$27)))</f>
        <v>0</v>
      </c>
      <c r="AT61" s="7">
        <f>IF($F$27="n/a",0,IF(AT$3&lt;=$C61,0,IF(AT$3&gt;($F$27+$C61),INDEX($D$39:$W$39,,$C61)-SUM($D61:AS61),INDEX($D$39:$W$39,,$C61)/$F$27)))</f>
        <v>0</v>
      </c>
      <c r="AU61" s="7">
        <f>IF($F$27="n/a",0,IF(AU$3&lt;=$C61,0,IF(AU$3&gt;($F$27+$C61),INDEX($D$39:$W$39,,$C61)-SUM($D61:AT61),INDEX($D$39:$W$39,,$C61)/$F$27)))</f>
        <v>0</v>
      </c>
      <c r="AV61" s="7">
        <f>IF($F$27="n/a",0,IF(AV$3&lt;=$C61,0,IF(AV$3&gt;($F$27+$C61),INDEX($D$39:$W$39,,$C61)-SUM($D61:AU61),INDEX($D$39:$W$39,,$C61)/$F$27)))</f>
        <v>0</v>
      </c>
      <c r="AW61" s="7">
        <f>IF($F$27="n/a",0,IF(AW$3&lt;=$C61,0,IF(AW$3&gt;($F$27+$C61),INDEX($D$39:$W$39,,$C61)-SUM($D61:AV61),INDEX($D$39:$W$39,,$C61)/$F$27)))</f>
        <v>0</v>
      </c>
      <c r="AX61" s="7">
        <f>IF($F$27="n/a",0,IF(AX$3&lt;=$C61,0,IF(AX$3&gt;($F$27+$C61),INDEX($D$39:$W$39,,$C61)-SUM($D61:AW61),INDEX($D$39:$W$39,,$C61)/$F$27)))</f>
        <v>0</v>
      </c>
      <c r="AY61" s="7">
        <f>IF($F$27="n/a",0,IF(AY$3&lt;=$C61,0,IF(AY$3&gt;($F$27+$C61),INDEX($D$39:$W$39,,$C61)-SUM($D61:AX61),INDEX($D$39:$W$39,,$C61)/$F$27)))</f>
        <v>0</v>
      </c>
      <c r="AZ61" s="7">
        <f>IF($F$27="n/a",0,IF(AZ$3&lt;=$C61,0,IF(AZ$3&gt;($F$27+$C61),INDEX($D$39:$W$39,,$C61)-SUM($D61:AY61),INDEX($D$39:$W$39,,$C61)/$F$27)))</f>
        <v>0</v>
      </c>
      <c r="BA61" s="7">
        <f>IF($F$27="n/a",0,IF(BA$3&lt;=$C61,0,IF(BA$3&gt;($F$27+$C61),INDEX($D$39:$W$39,,$C61)-SUM($D61:AZ61),INDEX($D$39:$W$39,,$C61)/$F$27)))</f>
        <v>0</v>
      </c>
      <c r="BB61" s="7">
        <f>IF($F$27="n/a",0,IF(BB$3&lt;=$C61,0,IF(BB$3&gt;($F$27+$C61),INDEX($D$39:$W$39,,$C61)-SUM($D61:BA61),INDEX($D$39:$W$39,,$C61)/$F$27)))</f>
        <v>0</v>
      </c>
      <c r="BC61" s="7">
        <f>IF($F$27="n/a",0,IF(BC$3&lt;=$C61,0,IF(BC$3&gt;($F$27+$C61),INDEX($D$39:$W$39,,$C61)-SUM($D61:BB61),INDEX($D$39:$W$39,,$C61)/$F$27)))</f>
        <v>0</v>
      </c>
      <c r="BD61" s="7">
        <f>IF($F$27="n/a",0,IF(BD$3&lt;=$C61,0,IF(BD$3&gt;($F$27+$C61),INDEX($D$39:$W$39,,$C61)-SUM($D61:BC61),INDEX($D$39:$W$39,,$C61)/$F$27)))</f>
        <v>0</v>
      </c>
      <c r="BE61" s="7">
        <f>IF($F$27="n/a",0,IF(BE$3&lt;=$C61,0,IF(BE$3&gt;($F$27+$C61),INDEX($D$39:$W$39,,$C61)-SUM($D61:BD61),INDEX($D$39:$W$39,,$C61)/$F$27)))</f>
        <v>0</v>
      </c>
      <c r="BF61" s="7">
        <f>IF($F$27="n/a",0,IF(BF$3&lt;=$C61,0,IF(BF$3&gt;($F$27+$C61),INDEX($D$39:$W$39,,$C61)-SUM($D61:BE61),INDEX($D$39:$W$39,,$C61)/$F$27)))</f>
        <v>0</v>
      </c>
      <c r="BG61" s="7">
        <f>IF($F$27="n/a",0,IF(BG$3&lt;=$C61,0,IF(BG$3&gt;($F$27+$C61),INDEX($D$39:$W$39,,$C61)-SUM($D61:BF61),INDEX($D$39:$W$39,,$C61)/$F$27)))</f>
        <v>0</v>
      </c>
      <c r="BH61" s="7">
        <f>IF($F$27="n/a",0,IF(BH$3&lt;=$C61,0,IF(BH$3&gt;($F$27+$C61),INDEX($D$39:$W$39,,$C61)-SUM($D61:BG61),INDEX($D$39:$W$39,,$C61)/$F$27)))</f>
        <v>0</v>
      </c>
      <c r="BI61" s="7">
        <f>IF($F$27="n/a",0,IF(BI$3&lt;=$C61,0,IF(BI$3&gt;($F$27+$C61),INDEX($D$39:$W$39,,$C61)-SUM($D61:BH61),INDEX($D$39:$W$39,,$C61)/$F$27)))</f>
        <v>0</v>
      </c>
      <c r="BJ61" s="7">
        <f>IF($F$27="n/a",0,IF(BJ$3&lt;=$C61,0,IF(BJ$3&gt;($F$27+$C61),INDEX($D$39:$W$39,,$C61)-SUM($D61:BI61),INDEX($D$39:$W$39,,$C61)/$F$27)))</f>
        <v>0</v>
      </c>
      <c r="BK61" s="7">
        <f>IF($F$27="n/a",0,IF(BK$3&lt;=$C61,0,IF(BK$3&gt;($F$27+$C61),INDEX($D$39:$W$39,,$C61)-SUM($D61:BJ61),INDEX($D$39:$W$39,,$C61)/$F$27)))</f>
        <v>0</v>
      </c>
      <c r="BL61" s="158">
        <f>IF($F$27="n/a",0,IF(BL$3&lt;=$C61,0,IF(BL$3&gt;($F$27+$C61),INDEX($D$39:$W$39,,$C61)-SUM($D61:BK61),INDEX($D$39:$W$39,,$C61)/$F$27)))</f>
        <v>0</v>
      </c>
      <c r="BM61" s="158">
        <f>IF($F$27="n/a",0,IF(BM$3&lt;=$C61,0,IF(BM$3&gt;($F$27+$C61),INDEX($D$39:$W$39,,$C61)-SUM($D61:BL61),INDEX($D$39:$W$39,,$C61)/$F$27)))</f>
        <v>0</v>
      </c>
      <c r="BN61" s="158">
        <f>IF($F$27="n/a",0,IF(BN$3&lt;=$C61,0,IF(BN$3&gt;($F$27+$C61),INDEX($D$39:$W$39,,$C61)-SUM($D61:BM61),INDEX($D$39:$W$39,,$C61)/$F$27)))</f>
        <v>0</v>
      </c>
      <c r="BO61" s="158">
        <f>IF($F$27="n/a",0,IF(BO$3&lt;=$C61,0,IF(BO$3&gt;($F$27+$C61),INDEX($D$39:$W$39,,$C61)-SUM($D61:BN61),INDEX($D$39:$W$39,,$C61)/$F$27)))</f>
        <v>0</v>
      </c>
      <c r="BP61" s="158">
        <f>IF($F$27="n/a",0,IF(BP$3&lt;=$C61,0,IF(BP$3&gt;($F$27+$C61),INDEX($D$39:$W$39,,$C61)-SUM($D61:BO61),INDEX($D$39:$W$39,,$C61)/$F$27)))</f>
        <v>0</v>
      </c>
      <c r="BQ61" s="158">
        <f>IF($F$27="n/a",0,IF(BQ$3&lt;=$C61,0,IF(BQ$3&gt;($F$27+$C61),INDEX($D$39:$W$39,,$C61)-SUM($D61:BP61),INDEX($D$39:$W$39,,$C61)/$F$27)))</f>
        <v>0</v>
      </c>
      <c r="BR61" s="158">
        <f>IF($F$27="n/a",0,IF(BR$3&lt;=$C61,0,IF(BR$3&gt;($F$27+$C61),INDEX($D$39:$W$39,,$C61)-SUM($D61:BQ61),INDEX($D$39:$W$39,,$C61)/$F$27)))</f>
        <v>0</v>
      </c>
      <c r="BS61" s="7"/>
      <c r="BT61" s="7"/>
      <c r="BU61" s="7"/>
      <c r="BV61" s="7"/>
      <c r="BW61" s="7"/>
      <c r="BX61" s="7"/>
      <c r="BY61" s="7"/>
      <c r="BZ61" s="7"/>
      <c r="CA61" s="7"/>
      <c r="CB61" s="7"/>
      <c r="CC61" s="7"/>
    </row>
    <row r="62" spans="2:81" hidden="1" outlineLevel="1">
      <c r="B62" s="14"/>
      <c r="BL62" s="157"/>
      <c r="BM62" s="157"/>
      <c r="BN62" s="157"/>
      <c r="BO62" s="157"/>
      <c r="BP62" s="157"/>
      <c r="BQ62" s="157"/>
      <c r="BR62" s="157"/>
    </row>
    <row r="63" spans="2:81" hidden="1" outlineLevel="1">
      <c r="B63" t="s">
        <v>49</v>
      </c>
      <c r="D63" s="11">
        <v>0</v>
      </c>
      <c r="E63" s="39">
        <f>SUM(E42:E61)</f>
        <v>1.3402683493435187E-2</v>
      </c>
      <c r="F63" s="39">
        <f t="shared" ref="F63:AB63" si="220">SUM(F42:F61)</f>
        <v>2.0263623668462329E-2</v>
      </c>
      <c r="G63" s="39">
        <f t="shared" si="220"/>
        <v>1.836408584841237E-2</v>
      </c>
      <c r="H63" s="45">
        <f t="shared" si="220"/>
        <v>2.6235216406330815E-2</v>
      </c>
      <c r="I63" s="39">
        <f t="shared" si="220"/>
        <v>5.1769973306435395E-2</v>
      </c>
      <c r="J63" s="39">
        <f t="shared" si="220"/>
        <v>5.1769973306435395E-2</v>
      </c>
      <c r="K63" s="39">
        <f t="shared" si="220"/>
        <v>5.1769973306435395E-2</v>
      </c>
      <c r="L63" s="39">
        <f t="shared" si="220"/>
        <v>5.1769973306435395E-2</v>
      </c>
      <c r="M63" s="39">
        <f t="shared" si="220"/>
        <v>5.1769973306435395E-2</v>
      </c>
      <c r="N63" s="39">
        <f t="shared" si="220"/>
        <v>5.1769973306435395E-2</v>
      </c>
      <c r="O63" s="39">
        <f t="shared" si="220"/>
        <v>5.1769973306435395E-2</v>
      </c>
      <c r="P63" s="39">
        <f t="shared" si="220"/>
        <v>5.1769973306435395E-2</v>
      </c>
      <c r="Q63" s="39">
        <f t="shared" si="220"/>
        <v>5.1769973306435395E-2</v>
      </c>
      <c r="R63" s="39">
        <f t="shared" si="220"/>
        <v>5.1769973306435395E-2</v>
      </c>
      <c r="S63" s="39">
        <f t="shared" si="220"/>
        <v>5.1769973306435395E-2</v>
      </c>
      <c r="T63" s="39">
        <f t="shared" si="220"/>
        <v>5.1769973306435395E-2</v>
      </c>
      <c r="U63" s="39">
        <f t="shared" si="220"/>
        <v>5.1769973306435395E-2</v>
      </c>
      <c r="V63" s="39">
        <f t="shared" si="220"/>
        <v>5.1769973306435395E-2</v>
      </c>
      <c r="W63" s="39">
        <f t="shared" si="220"/>
        <v>5.1769973306435395E-2</v>
      </c>
      <c r="X63" s="39">
        <f t="shared" si="220"/>
        <v>5.1769973306435395E-2</v>
      </c>
      <c r="Y63" s="39">
        <f t="shared" si="220"/>
        <v>5.1769973306435395E-2</v>
      </c>
      <c r="Z63" s="39">
        <f t="shared" si="220"/>
        <v>5.1769973306435395E-2</v>
      </c>
      <c r="AA63" s="39">
        <f t="shared" si="220"/>
        <v>5.1769973306435395E-2</v>
      </c>
      <c r="AB63" s="39">
        <f t="shared" si="220"/>
        <v>5.1769973306435395E-2</v>
      </c>
      <c r="AC63" s="39">
        <f t="shared" ref="AC63:BC63" si="221">SUM(AC42:AC61)</f>
        <v>5.1769973306435395E-2</v>
      </c>
      <c r="AD63" s="39">
        <f t="shared" si="221"/>
        <v>5.1769973306435395E-2</v>
      </c>
      <c r="AE63" s="39">
        <f t="shared" si="221"/>
        <v>5.1769973306435395E-2</v>
      </c>
      <c r="AF63" s="39">
        <f t="shared" si="221"/>
        <v>5.1769973306435395E-2</v>
      </c>
      <c r="AG63" s="39">
        <f t="shared" si="221"/>
        <v>5.1769973306435395E-2</v>
      </c>
      <c r="AH63" s="39">
        <f t="shared" si="221"/>
        <v>5.1769973306435395E-2</v>
      </c>
      <c r="AI63" s="39">
        <f t="shared" si="221"/>
        <v>5.1769973306435395E-2</v>
      </c>
      <c r="AJ63" s="39">
        <f t="shared" si="221"/>
        <v>5.1769973306435395E-2</v>
      </c>
      <c r="AK63" s="39">
        <f t="shared" si="221"/>
        <v>5.1769973306435395E-2</v>
      </c>
      <c r="AL63" s="39">
        <f t="shared" si="221"/>
        <v>5.1769973306435395E-2</v>
      </c>
      <c r="AM63" s="39">
        <f t="shared" si="221"/>
        <v>5.1769973306435395E-2</v>
      </c>
      <c r="AN63" s="39">
        <f t="shared" si="221"/>
        <v>5.1769973306435395E-2</v>
      </c>
      <c r="AO63" s="39">
        <f t="shared" si="221"/>
        <v>5.1769973306435395E-2</v>
      </c>
      <c r="AP63" s="39">
        <f t="shared" si="221"/>
        <v>5.1769973306435395E-2</v>
      </c>
      <c r="AQ63" s="39">
        <f t="shared" si="221"/>
        <v>5.1769973306435395E-2</v>
      </c>
      <c r="AR63" s="39">
        <f t="shared" si="221"/>
        <v>5.1769973306435395E-2</v>
      </c>
      <c r="AS63" s="39">
        <f t="shared" si="221"/>
        <v>5.1769973306435395E-2</v>
      </c>
      <c r="AT63" s="39">
        <f t="shared" si="221"/>
        <v>5.1769973306435395E-2</v>
      </c>
      <c r="AU63" s="39">
        <f t="shared" si="221"/>
        <v>5.1769973306435395E-2</v>
      </c>
      <c r="AV63" s="39">
        <f t="shared" si="221"/>
        <v>5.1769973306435395E-2</v>
      </c>
      <c r="AW63" s="39">
        <f t="shared" si="221"/>
        <v>5.1769973306435395E-2</v>
      </c>
      <c r="AX63" s="39">
        <f t="shared" si="221"/>
        <v>5.1769973306435395E-2</v>
      </c>
      <c r="AY63" s="39">
        <f t="shared" si="221"/>
        <v>5.1769973306435395E-2</v>
      </c>
      <c r="AZ63" s="39">
        <f t="shared" si="221"/>
        <v>5.1769973306435395E-2</v>
      </c>
      <c r="BA63" s="39">
        <f t="shared" si="221"/>
        <v>5.1769973306435395E-2</v>
      </c>
      <c r="BB63" s="39">
        <f t="shared" si="221"/>
        <v>5.1769973306435395E-2</v>
      </c>
      <c r="BC63" s="39">
        <f t="shared" si="221"/>
        <v>5.1769973306435395E-2</v>
      </c>
      <c r="BD63" s="39">
        <f t="shared" ref="BD63:BK63" si="222">SUM(BD42:BD61)</f>
        <v>5.1769973306435395E-2</v>
      </c>
      <c r="BE63" s="39">
        <f t="shared" si="222"/>
        <v>5.1769973306435395E-2</v>
      </c>
      <c r="BF63" s="39">
        <f t="shared" si="222"/>
        <v>5.1769973306435395E-2</v>
      </c>
      <c r="BG63" s="39">
        <f t="shared" si="222"/>
        <v>5.1769973306435395E-2</v>
      </c>
      <c r="BH63" s="39">
        <f t="shared" si="222"/>
        <v>5.1769973306435395E-2</v>
      </c>
      <c r="BI63" s="39">
        <f t="shared" si="222"/>
        <v>5.1769973306435395E-2</v>
      </c>
      <c r="BJ63" s="39">
        <f t="shared" si="222"/>
        <v>5.1769973306435395E-2</v>
      </c>
      <c r="BK63" s="39">
        <f t="shared" si="222"/>
        <v>5.1769973306435395E-2</v>
      </c>
      <c r="BL63" s="161">
        <f t="shared" ref="BL63:BR63" si="223">SUM(BL42:BL61)</f>
        <v>5.1769973306435395E-2</v>
      </c>
      <c r="BM63" s="161">
        <f t="shared" si="223"/>
        <v>3.8367289812999542E-2</v>
      </c>
      <c r="BN63" s="161">
        <f t="shared" si="223"/>
        <v>3.1506349637973066E-2</v>
      </c>
      <c r="BO63" s="161">
        <f t="shared" si="223"/>
        <v>3.3405887458022858E-2</v>
      </c>
      <c r="BP63" s="161">
        <f t="shared" si="223"/>
        <v>2.5534756900104968E-2</v>
      </c>
      <c r="BQ63" s="161">
        <f t="shared" si="223"/>
        <v>1.3322676295501878E-15</v>
      </c>
      <c r="BR63" s="161">
        <f t="shared" si="223"/>
        <v>0</v>
      </c>
      <c r="BS63" s="39"/>
      <c r="BT63" s="39"/>
      <c r="BU63" s="39"/>
      <c r="BV63" s="39"/>
      <c r="BW63" s="39"/>
      <c r="BX63" s="39"/>
      <c r="BY63" s="39"/>
      <c r="BZ63" s="39"/>
      <c r="CA63" s="39"/>
      <c r="CB63" s="39"/>
      <c r="CC63" s="39"/>
    </row>
    <row r="64" spans="2:81" hidden="1" outlineLevel="1">
      <c r="BL64" s="157"/>
      <c r="BM64" s="157"/>
      <c r="BN64" s="157"/>
      <c r="BO64" s="157"/>
      <c r="BP64" s="157"/>
      <c r="BQ64" s="157"/>
      <c r="BR64" s="157"/>
    </row>
    <row r="65" spans="2:81" collapsed="1">
      <c r="B65" t="s">
        <v>28</v>
      </c>
      <c r="D65" s="26">
        <f>D63+D30+D31</f>
        <v>2.0828488224234269</v>
      </c>
      <c r="E65" s="26">
        <f>E63+E30+E31</f>
        <v>2.0962515059168623</v>
      </c>
      <c r="F65" s="26">
        <f>F63+F30+F31</f>
        <v>2.1031124460918891</v>
      </c>
      <c r="G65" s="26">
        <f t="shared" ref="G65:V65" si="224">G63+G30+G31</f>
        <v>2.1012129082718394</v>
      </c>
      <c r="H65" s="45">
        <f t="shared" si="224"/>
        <v>2.1090840388297578</v>
      </c>
      <c r="I65" s="39">
        <f t="shared" si="224"/>
        <v>2.1214105180628504</v>
      </c>
      <c r="J65" s="26">
        <f t="shared" si="224"/>
        <v>2.1214105180628504</v>
      </c>
      <c r="K65" s="26">
        <f t="shared" si="224"/>
        <v>2.1214105180628504</v>
      </c>
      <c r="L65" s="26">
        <f t="shared" si="224"/>
        <v>2.1214105180628504</v>
      </c>
      <c r="M65" s="26">
        <f t="shared" si="224"/>
        <v>2.1214105180628504</v>
      </c>
      <c r="N65" s="26">
        <f t="shared" si="224"/>
        <v>2.1214105180628504</v>
      </c>
      <c r="O65" s="26">
        <f t="shared" si="224"/>
        <v>2.1214105180628504</v>
      </c>
      <c r="P65" s="26">
        <f t="shared" si="224"/>
        <v>2.1214105180628504</v>
      </c>
      <c r="Q65" s="26">
        <f t="shared" si="224"/>
        <v>2.1214105180628504</v>
      </c>
      <c r="R65" s="26">
        <f t="shared" si="224"/>
        <v>2.1214105180628504</v>
      </c>
      <c r="S65" s="26">
        <f t="shared" si="224"/>
        <v>2.1214105180628504</v>
      </c>
      <c r="T65" s="26">
        <f t="shared" si="224"/>
        <v>2.1214105180628504</v>
      </c>
      <c r="U65" s="26">
        <f t="shared" si="224"/>
        <v>2.1214105180628504</v>
      </c>
      <c r="V65" s="26">
        <f t="shared" si="224"/>
        <v>2.1214105180628504</v>
      </c>
      <c r="W65" s="26">
        <f t="shared" ref="W65:AB65" si="225">W63+W30+W31</f>
        <v>2.1214105180628504</v>
      </c>
      <c r="X65" s="26">
        <f t="shared" si="225"/>
        <v>2.1214105180628504</v>
      </c>
      <c r="Y65" s="26">
        <f t="shared" si="225"/>
        <v>2.1214105180628504</v>
      </c>
      <c r="Z65" s="26">
        <f t="shared" si="225"/>
        <v>2.1214105180628504</v>
      </c>
      <c r="AA65" s="26">
        <f t="shared" si="225"/>
        <v>2.1214105180628504</v>
      </c>
      <c r="AB65" s="26">
        <f t="shared" si="225"/>
        <v>0.99086862114206631</v>
      </c>
      <c r="AC65" s="26">
        <f t="shared" ref="AC65:BC65" si="226">AC63+AC30+AC31</f>
        <v>5.1769973306435395E-2</v>
      </c>
      <c r="AD65" s="26">
        <f t="shared" si="226"/>
        <v>5.1769973306435395E-2</v>
      </c>
      <c r="AE65" s="26">
        <f t="shared" si="226"/>
        <v>5.1769973306435395E-2</v>
      </c>
      <c r="AF65" s="26">
        <f t="shared" si="226"/>
        <v>5.1769973306435395E-2</v>
      </c>
      <c r="AG65" s="26">
        <f t="shared" si="226"/>
        <v>5.1769973306435395E-2</v>
      </c>
      <c r="AH65" s="26">
        <f t="shared" si="226"/>
        <v>5.1769973306435395E-2</v>
      </c>
      <c r="AI65" s="26">
        <f t="shared" si="226"/>
        <v>5.1769973306435395E-2</v>
      </c>
      <c r="AJ65" s="26">
        <f t="shared" si="226"/>
        <v>5.1769973306435395E-2</v>
      </c>
      <c r="AK65" s="26">
        <f t="shared" si="226"/>
        <v>5.1769973306435395E-2</v>
      </c>
      <c r="AL65" s="26">
        <f t="shared" si="226"/>
        <v>5.1769973306435395E-2</v>
      </c>
      <c r="AM65" s="26">
        <f t="shared" si="226"/>
        <v>5.1769973306435395E-2</v>
      </c>
      <c r="AN65" s="26">
        <f t="shared" si="226"/>
        <v>5.1769973306435395E-2</v>
      </c>
      <c r="AO65" s="26">
        <f t="shared" si="226"/>
        <v>5.1769973306435395E-2</v>
      </c>
      <c r="AP65" s="26">
        <f t="shared" si="226"/>
        <v>5.1769973306435395E-2</v>
      </c>
      <c r="AQ65" s="26">
        <f t="shared" si="226"/>
        <v>5.1769973306435395E-2</v>
      </c>
      <c r="AR65" s="26">
        <f t="shared" si="226"/>
        <v>5.1769973306435395E-2</v>
      </c>
      <c r="AS65" s="26">
        <f t="shared" si="226"/>
        <v>5.1769973306435395E-2</v>
      </c>
      <c r="AT65" s="26">
        <f t="shared" si="226"/>
        <v>5.1769973306435395E-2</v>
      </c>
      <c r="AU65" s="26">
        <f t="shared" si="226"/>
        <v>5.1769973306435395E-2</v>
      </c>
      <c r="AV65" s="26">
        <f t="shared" si="226"/>
        <v>5.1769973306435395E-2</v>
      </c>
      <c r="AW65" s="26">
        <f t="shared" si="226"/>
        <v>5.1769973306435395E-2</v>
      </c>
      <c r="AX65" s="26">
        <f t="shared" si="226"/>
        <v>5.1769973306435395E-2</v>
      </c>
      <c r="AY65" s="26">
        <f t="shared" si="226"/>
        <v>5.1769973306435395E-2</v>
      </c>
      <c r="AZ65" s="26">
        <f t="shared" si="226"/>
        <v>5.1769973306435395E-2</v>
      </c>
      <c r="BA65" s="26">
        <f t="shared" si="226"/>
        <v>5.1769973306435395E-2</v>
      </c>
      <c r="BB65" s="26">
        <f t="shared" si="226"/>
        <v>5.1769973306435395E-2</v>
      </c>
      <c r="BC65" s="26">
        <f t="shared" si="226"/>
        <v>5.1769973306435395E-2</v>
      </c>
      <c r="BD65" s="26">
        <f t="shared" ref="BD65:BK65" si="227">BD63+BD30+BD31</f>
        <v>5.1769973306435395E-2</v>
      </c>
      <c r="BE65" s="26">
        <f t="shared" si="227"/>
        <v>5.1769973306435395E-2</v>
      </c>
      <c r="BF65" s="26">
        <f t="shared" si="227"/>
        <v>5.1769973306435395E-2</v>
      </c>
      <c r="BG65" s="26">
        <f t="shared" si="227"/>
        <v>5.1769973306435395E-2</v>
      </c>
      <c r="BH65" s="26">
        <f t="shared" si="227"/>
        <v>5.1769973306435395E-2</v>
      </c>
      <c r="BI65" s="26">
        <f t="shared" si="227"/>
        <v>5.1769973306435395E-2</v>
      </c>
      <c r="BJ65" s="26">
        <f t="shared" si="227"/>
        <v>5.1769973306435395E-2</v>
      </c>
      <c r="BK65" s="26">
        <f t="shared" si="227"/>
        <v>5.1769973306435395E-2</v>
      </c>
      <c r="BL65" s="162">
        <f t="shared" ref="BL65:BR65" si="228">BL63+BL30+BL31</f>
        <v>5.1769973306435395E-2</v>
      </c>
      <c r="BM65" s="162">
        <f t="shared" si="228"/>
        <v>3.8367289812999542E-2</v>
      </c>
      <c r="BN65" s="162">
        <f t="shared" si="228"/>
        <v>3.1506349637973066E-2</v>
      </c>
      <c r="BO65" s="162">
        <f t="shared" si="228"/>
        <v>3.3405887458022858E-2</v>
      </c>
      <c r="BP65" s="162">
        <f t="shared" si="228"/>
        <v>2.5534756900104968E-2</v>
      </c>
      <c r="BQ65" s="162">
        <f t="shared" si="228"/>
        <v>1.3322676295501878E-15</v>
      </c>
      <c r="BR65" s="162">
        <f t="shared" si="228"/>
        <v>0</v>
      </c>
      <c r="BS65" s="26"/>
      <c r="BT65" s="26"/>
      <c r="BU65" s="26"/>
      <c r="BV65" s="26"/>
      <c r="BW65" s="26"/>
      <c r="BX65" s="26"/>
      <c r="BY65" s="26"/>
      <c r="BZ65" s="26"/>
      <c r="CA65" s="26"/>
      <c r="CB65" s="26"/>
      <c r="CC65" s="26"/>
    </row>
    <row r="66" spans="2:81">
      <c r="B66" t="s">
        <v>50</v>
      </c>
      <c r="D66" s="26">
        <f>D39-D63</f>
        <v>0.80416100960611125</v>
      </c>
      <c r="E66" s="26">
        <f>D66+E39-E63</f>
        <v>1.2024147366143045</v>
      </c>
      <c r="F66" s="26">
        <f t="shared" ref="F66:BK66" si="229">E66+F39-F63</f>
        <v>1.0681788437428448</v>
      </c>
      <c r="G66" s="26">
        <f t="shared" si="229"/>
        <v>1.5220825913695393</v>
      </c>
      <c r="H66" s="45">
        <f t="shared" si="229"/>
        <v>3.0279327889694834</v>
      </c>
      <c r="I66" s="39">
        <f t="shared" si="229"/>
        <v>2.9761628156630482</v>
      </c>
      <c r="J66" s="26">
        <f t="shared" si="229"/>
        <v>2.924392842356613</v>
      </c>
      <c r="K66" s="26">
        <f t="shared" si="229"/>
        <v>2.8726228690501778</v>
      </c>
      <c r="L66" s="26">
        <f t="shared" si="229"/>
        <v>2.8208528957437426</v>
      </c>
      <c r="M66" s="26">
        <f t="shared" si="229"/>
        <v>2.7690829224373075</v>
      </c>
      <c r="N66" s="26">
        <f t="shared" si="229"/>
        <v>2.7173129491308723</v>
      </c>
      <c r="O66" s="26">
        <f t="shared" si="229"/>
        <v>2.6655429758244371</v>
      </c>
      <c r="P66" s="26">
        <f t="shared" si="229"/>
        <v>2.6137730025180019</v>
      </c>
      <c r="Q66" s="26">
        <f t="shared" si="229"/>
        <v>2.5620030292115668</v>
      </c>
      <c r="R66" s="26">
        <f t="shared" si="229"/>
        <v>2.5102330559051316</v>
      </c>
      <c r="S66" s="26">
        <f t="shared" si="229"/>
        <v>2.4584630825986964</v>
      </c>
      <c r="T66" s="26">
        <f t="shared" si="229"/>
        <v>2.4066931092922612</v>
      </c>
      <c r="U66" s="26">
        <f t="shared" si="229"/>
        <v>2.354923135985826</v>
      </c>
      <c r="V66" s="26">
        <f t="shared" si="229"/>
        <v>2.3031531626793909</v>
      </c>
      <c r="W66" s="26">
        <f t="shared" si="229"/>
        <v>2.2513831893729557</v>
      </c>
      <c r="X66" s="26">
        <f t="shared" si="229"/>
        <v>2.1996132160665205</v>
      </c>
      <c r="Y66" s="26">
        <f t="shared" si="229"/>
        <v>2.1478432427600853</v>
      </c>
      <c r="Z66" s="26">
        <f t="shared" si="229"/>
        <v>2.0960732694536501</v>
      </c>
      <c r="AA66" s="26">
        <f t="shared" si="229"/>
        <v>2.044303296147215</v>
      </c>
      <c r="AB66" s="26">
        <f t="shared" si="229"/>
        <v>1.9925333228407796</v>
      </c>
      <c r="AC66" s="26">
        <f t="shared" si="229"/>
        <v>1.9407633495343442</v>
      </c>
      <c r="AD66" s="26">
        <f t="shared" si="229"/>
        <v>1.8889933762279087</v>
      </c>
      <c r="AE66" s="26">
        <f t="shared" si="229"/>
        <v>1.8372234029214733</v>
      </c>
      <c r="AF66" s="26">
        <f t="shared" si="229"/>
        <v>1.7854534296150379</v>
      </c>
      <c r="AG66" s="26">
        <f t="shared" si="229"/>
        <v>1.7336834563086025</v>
      </c>
      <c r="AH66" s="26">
        <f t="shared" si="229"/>
        <v>1.6819134830021671</v>
      </c>
      <c r="AI66" s="26">
        <f t="shared" si="229"/>
        <v>1.6301435096957317</v>
      </c>
      <c r="AJ66" s="26">
        <f t="shared" si="229"/>
        <v>1.5783735363892963</v>
      </c>
      <c r="AK66" s="26">
        <f t="shared" si="229"/>
        <v>1.5266035630828609</v>
      </c>
      <c r="AL66" s="26">
        <f t="shared" si="229"/>
        <v>1.4748335897764255</v>
      </c>
      <c r="AM66" s="26">
        <f t="shared" si="229"/>
        <v>1.4230636164699901</v>
      </c>
      <c r="AN66" s="26">
        <f t="shared" si="229"/>
        <v>1.3712936431635547</v>
      </c>
      <c r="AO66" s="26">
        <f t="shared" si="229"/>
        <v>1.3195236698571193</v>
      </c>
      <c r="AP66" s="26">
        <f t="shared" si="229"/>
        <v>1.2677536965506839</v>
      </c>
      <c r="AQ66" s="26">
        <f t="shared" si="229"/>
        <v>1.2159837232442485</v>
      </c>
      <c r="AR66" s="26">
        <f t="shared" si="229"/>
        <v>1.1642137499378131</v>
      </c>
      <c r="AS66" s="26">
        <f t="shared" si="229"/>
        <v>1.1124437766313777</v>
      </c>
      <c r="AT66" s="26">
        <f t="shared" si="229"/>
        <v>1.0606738033249423</v>
      </c>
      <c r="AU66" s="26">
        <f t="shared" si="229"/>
        <v>1.0089038300185069</v>
      </c>
      <c r="AV66" s="26">
        <f t="shared" si="229"/>
        <v>0.95713385671207152</v>
      </c>
      <c r="AW66" s="26">
        <f t="shared" si="229"/>
        <v>0.90536388340563612</v>
      </c>
      <c r="AX66" s="26">
        <f t="shared" si="229"/>
        <v>0.85359391009920071</v>
      </c>
      <c r="AY66" s="26">
        <f t="shared" si="229"/>
        <v>0.80182393679276531</v>
      </c>
      <c r="AZ66" s="26">
        <f t="shared" si="229"/>
        <v>0.75005396348632991</v>
      </c>
      <c r="BA66" s="26">
        <f t="shared" si="229"/>
        <v>0.69828399017989451</v>
      </c>
      <c r="BB66" s="26">
        <f t="shared" si="229"/>
        <v>0.64651401687345911</v>
      </c>
      <c r="BC66" s="26">
        <f t="shared" si="229"/>
        <v>0.59474404356702371</v>
      </c>
      <c r="BD66" s="26">
        <f t="shared" si="229"/>
        <v>0.5429740702605883</v>
      </c>
      <c r="BE66" s="26">
        <f t="shared" si="229"/>
        <v>0.4912040969541529</v>
      </c>
      <c r="BF66" s="26">
        <f t="shared" si="229"/>
        <v>0.4394341236477175</v>
      </c>
      <c r="BG66" s="26">
        <f t="shared" si="229"/>
        <v>0.3876641503412821</v>
      </c>
      <c r="BH66" s="26">
        <f t="shared" si="229"/>
        <v>0.3358941770348467</v>
      </c>
      <c r="BI66" s="26">
        <f t="shared" si="229"/>
        <v>0.2841242037284113</v>
      </c>
      <c r="BJ66" s="26">
        <f t="shared" si="229"/>
        <v>0.23235423042197589</v>
      </c>
      <c r="BK66" s="26">
        <f t="shared" si="229"/>
        <v>0.18058425711554049</v>
      </c>
      <c r="BL66" s="162">
        <f t="shared" ref="BL66" si="230">BK66+BL39-BL63</f>
        <v>0.12881428380910509</v>
      </c>
      <c r="BM66" s="162">
        <f t="shared" ref="BM66" si="231">BL66+BM39-BM63</f>
        <v>9.0446993996105549E-2</v>
      </c>
      <c r="BN66" s="162">
        <f t="shared" ref="BN66" si="232">BM66+BN39-BN63</f>
        <v>5.8940644358132482E-2</v>
      </c>
      <c r="BO66" s="162">
        <f t="shared" ref="BO66" si="233">BN66+BO39-BO63</f>
        <v>2.5534756900109624E-2</v>
      </c>
      <c r="BP66" s="162">
        <f t="shared" ref="BP66" si="234">BO66+BP39-BP63</f>
        <v>4.6559978095217502E-15</v>
      </c>
      <c r="BQ66" s="162">
        <f t="shared" ref="BQ66" si="235">BP66+BQ39-BQ63</f>
        <v>3.3237301799715624E-15</v>
      </c>
      <c r="BR66" s="158">
        <f t="shared" ref="BR66" si="236">BQ66+BR39-BR63</f>
        <v>3.3237301799715624E-15</v>
      </c>
      <c r="BS66" s="26"/>
      <c r="BT66" s="26"/>
      <c r="BU66" s="26"/>
      <c r="BV66" s="26"/>
      <c r="BW66" s="26"/>
      <c r="BX66" s="26"/>
      <c r="BY66" s="26"/>
      <c r="BZ66" s="26"/>
      <c r="CA66" s="26"/>
      <c r="CB66" s="26"/>
      <c r="CC66" s="26"/>
    </row>
    <row r="67" spans="2:81">
      <c r="B67" t="s">
        <v>51</v>
      </c>
      <c r="D67" s="26">
        <f>D66+D36</f>
        <v>49.654775824389702</v>
      </c>
      <c r="E67" s="26">
        <f>E66+E36</f>
        <v>47.970180728974462</v>
      </c>
      <c r="F67" s="26">
        <f t="shared" ref="F67:V67" si="237">F66+F36</f>
        <v>45.753096013679574</v>
      </c>
      <c r="G67" s="26">
        <f t="shared" si="237"/>
        <v>44.124150938882842</v>
      </c>
      <c r="H67" s="45">
        <f t="shared" si="237"/>
        <v>43.290201787177011</v>
      </c>
      <c r="I67" s="39">
        <f t="shared" si="237"/>
        <v>41.168791269114152</v>
      </c>
      <c r="J67" s="26">
        <f t="shared" si="237"/>
        <v>39.0473807510513</v>
      </c>
      <c r="K67" s="26">
        <f t="shared" si="237"/>
        <v>36.925970232988448</v>
      </c>
      <c r="L67" s="26">
        <f t="shared" si="237"/>
        <v>34.804559714925603</v>
      </c>
      <c r="M67" s="26">
        <f t="shared" si="237"/>
        <v>32.68314919686275</v>
      </c>
      <c r="N67" s="26">
        <f t="shared" si="237"/>
        <v>30.561738678799902</v>
      </c>
      <c r="O67" s="26">
        <f t="shared" si="237"/>
        <v>28.440328160737053</v>
      </c>
      <c r="P67" s="26">
        <f t="shared" si="237"/>
        <v>26.318917642674204</v>
      </c>
      <c r="Q67" s="26">
        <f t="shared" si="237"/>
        <v>24.197507124611356</v>
      </c>
      <c r="R67" s="26">
        <f t="shared" si="237"/>
        <v>22.076096606548507</v>
      </c>
      <c r="S67" s="26">
        <f t="shared" si="237"/>
        <v>19.954686088485659</v>
      </c>
      <c r="T67" s="26">
        <f t="shared" si="237"/>
        <v>17.833275570422806</v>
      </c>
      <c r="U67" s="26">
        <f t="shared" si="237"/>
        <v>15.711865052359956</v>
      </c>
      <c r="V67" s="26">
        <f t="shared" si="237"/>
        <v>13.590454534297105</v>
      </c>
      <c r="W67" s="26">
        <f t="shared" ref="W67:AB67" si="238">W66+W36</f>
        <v>11.469044016234253</v>
      </c>
      <c r="X67" s="26">
        <f t="shared" si="238"/>
        <v>9.3476334981714029</v>
      </c>
      <c r="Y67" s="26">
        <f t="shared" si="238"/>
        <v>7.2262229801085525</v>
      </c>
      <c r="Z67" s="26">
        <f t="shared" si="238"/>
        <v>5.104812462045702</v>
      </c>
      <c r="AA67" s="26">
        <f t="shared" si="238"/>
        <v>2.9834019439828507</v>
      </c>
      <c r="AB67" s="26">
        <f t="shared" si="238"/>
        <v>1.9925333228407847</v>
      </c>
      <c r="AC67" s="26">
        <f t="shared" ref="AC67:BC67" si="239">AC66+AC36</f>
        <v>1.9407633495343493</v>
      </c>
      <c r="AD67" s="26">
        <f t="shared" si="239"/>
        <v>1.8889933762279139</v>
      </c>
      <c r="AE67" s="26">
        <f t="shared" si="239"/>
        <v>1.8372234029214785</v>
      </c>
      <c r="AF67" s="26">
        <f t="shared" si="239"/>
        <v>1.7854534296150431</v>
      </c>
      <c r="AG67" s="26">
        <f t="shared" si="239"/>
        <v>1.7336834563086077</v>
      </c>
      <c r="AH67" s="26">
        <f t="shared" si="239"/>
        <v>1.6819134830021722</v>
      </c>
      <c r="AI67" s="26">
        <f t="shared" si="239"/>
        <v>1.6301435096957368</v>
      </c>
      <c r="AJ67" s="26">
        <f t="shared" si="239"/>
        <v>1.5783735363893014</v>
      </c>
      <c r="AK67" s="26">
        <f t="shared" si="239"/>
        <v>1.526603563082866</v>
      </c>
      <c r="AL67" s="26">
        <f t="shared" si="239"/>
        <v>1.4748335897764306</v>
      </c>
      <c r="AM67" s="26">
        <f t="shared" si="239"/>
        <v>1.4230636164699952</v>
      </c>
      <c r="AN67" s="26">
        <f t="shared" si="239"/>
        <v>1.3712936431635598</v>
      </c>
      <c r="AO67" s="26">
        <f t="shared" si="239"/>
        <v>1.3195236698571244</v>
      </c>
      <c r="AP67" s="26">
        <f t="shared" si="239"/>
        <v>1.267753696550689</v>
      </c>
      <c r="AQ67" s="26">
        <f t="shared" si="239"/>
        <v>1.2159837232442536</v>
      </c>
      <c r="AR67" s="26">
        <f t="shared" si="239"/>
        <v>1.1642137499378182</v>
      </c>
      <c r="AS67" s="26">
        <f t="shared" si="239"/>
        <v>1.1124437766313828</v>
      </c>
      <c r="AT67" s="26">
        <f t="shared" si="239"/>
        <v>1.0606738033249474</v>
      </c>
      <c r="AU67" s="26">
        <f t="shared" si="239"/>
        <v>1.008903830018512</v>
      </c>
      <c r="AV67" s="26">
        <f t="shared" si="239"/>
        <v>0.95713385671207662</v>
      </c>
      <c r="AW67" s="26">
        <f t="shared" si="239"/>
        <v>0.90536388340564122</v>
      </c>
      <c r="AX67" s="26">
        <f t="shared" si="239"/>
        <v>0.85359391009920582</v>
      </c>
      <c r="AY67" s="26">
        <f t="shared" si="239"/>
        <v>0.80182393679277042</v>
      </c>
      <c r="AZ67" s="26">
        <f t="shared" si="239"/>
        <v>0.75005396348633502</v>
      </c>
      <c r="BA67" s="26">
        <f t="shared" si="239"/>
        <v>0.69828399017989962</v>
      </c>
      <c r="BB67" s="26">
        <f t="shared" si="239"/>
        <v>0.64651401687346421</v>
      </c>
      <c r="BC67" s="26">
        <f t="shared" si="239"/>
        <v>0.59474404356702881</v>
      </c>
      <c r="BD67" s="26">
        <f t="shared" ref="BD67:BK67" si="240">BD66+BD36</f>
        <v>0.54297407026059341</v>
      </c>
      <c r="BE67" s="26">
        <f t="shared" si="240"/>
        <v>0.49120409695415806</v>
      </c>
      <c r="BF67" s="26">
        <f t="shared" si="240"/>
        <v>0.43943412364772266</v>
      </c>
      <c r="BG67" s="26">
        <f t="shared" si="240"/>
        <v>0.38766415034128726</v>
      </c>
      <c r="BH67" s="26">
        <f t="shared" si="240"/>
        <v>0.33589417703485186</v>
      </c>
      <c r="BI67" s="26">
        <f t="shared" si="240"/>
        <v>0.28412420372841646</v>
      </c>
      <c r="BJ67" s="26">
        <f t="shared" si="240"/>
        <v>0.23235423042198106</v>
      </c>
      <c r="BK67" s="26">
        <f t="shared" si="240"/>
        <v>0.18058425711554565</v>
      </c>
      <c r="BL67" s="162">
        <f t="shared" ref="BL67:BR67" si="241">BL66+BL36</f>
        <v>0.12881428380911025</v>
      </c>
      <c r="BM67" s="162">
        <f t="shared" si="241"/>
        <v>9.0446993996110711E-2</v>
      </c>
      <c r="BN67" s="162">
        <f t="shared" si="241"/>
        <v>5.8940644358137645E-2</v>
      </c>
      <c r="BO67" s="162">
        <f t="shared" si="241"/>
        <v>2.5534756900114787E-2</v>
      </c>
      <c r="BP67" s="162">
        <f t="shared" si="241"/>
        <v>9.8185348740287282E-15</v>
      </c>
      <c r="BQ67" s="162">
        <f t="shared" si="241"/>
        <v>8.4862672444785403E-15</v>
      </c>
      <c r="BR67" s="158">
        <f t="shared" si="241"/>
        <v>8.4862672444785403E-15</v>
      </c>
      <c r="BS67" s="26"/>
      <c r="BT67" s="26"/>
      <c r="BU67" s="26"/>
      <c r="BV67" s="26"/>
      <c r="BW67" s="26"/>
      <c r="BX67" s="26"/>
      <c r="BY67" s="26"/>
      <c r="BZ67" s="26"/>
      <c r="CA67" s="26"/>
      <c r="CB67" s="26"/>
      <c r="CC67" s="26"/>
    </row>
    <row r="68" spans="2:81">
      <c r="BL68" s="157"/>
      <c r="BM68" s="157"/>
      <c r="BN68" s="157"/>
      <c r="BO68" s="157"/>
      <c r="BP68" s="157"/>
      <c r="BQ68" s="157"/>
      <c r="BR68" s="157"/>
    </row>
    <row r="69" spans="2:81" s="28" customFormat="1">
      <c r="B69" s="27" t="str">
        <f>Inputs!B17</f>
        <v>Distribution Pipelines</v>
      </c>
      <c r="H69" s="42"/>
      <c r="I69" s="36"/>
      <c r="BL69" s="157"/>
      <c r="BM69" s="157"/>
      <c r="BN69" s="157"/>
      <c r="BO69" s="157"/>
      <c r="BP69" s="157"/>
      <c r="BQ69" s="157"/>
      <c r="BR69" s="157"/>
    </row>
    <row r="70" spans="2:81">
      <c r="BL70" s="157"/>
      <c r="BM70" s="157"/>
      <c r="BN70" s="157"/>
      <c r="BO70" s="157"/>
      <c r="BP70" s="157"/>
      <c r="BQ70" s="157"/>
      <c r="BR70" s="157"/>
    </row>
    <row r="71" spans="2:81">
      <c r="D71" s="24" t="s">
        <v>41</v>
      </c>
      <c r="E71" s="24" t="s">
        <v>35</v>
      </c>
      <c r="F71" s="24" t="s">
        <v>36</v>
      </c>
      <c r="BL71" s="157"/>
      <c r="BM71" s="157"/>
      <c r="BN71" s="157"/>
      <c r="BO71" s="157"/>
      <c r="BP71" s="157"/>
      <c r="BQ71" s="157"/>
      <c r="BR71" s="157"/>
    </row>
    <row r="72" spans="2:81">
      <c r="B72" t="s">
        <v>40</v>
      </c>
      <c r="D72" s="8">
        <f>Inputs!D107</f>
        <v>602.81430166015195</v>
      </c>
      <c r="E72" s="8">
        <f>Inputs!E107</f>
        <v>32.454012413475702</v>
      </c>
      <c r="F72" s="8">
        <f>Inputs!F107</f>
        <v>60</v>
      </c>
      <c r="BL72" s="157"/>
      <c r="BM72" s="157"/>
      <c r="BN72" s="157"/>
      <c r="BO72" s="157"/>
      <c r="BP72" s="157"/>
      <c r="BQ72" s="157"/>
      <c r="BR72" s="157"/>
    </row>
    <row r="73" spans="2:81">
      <c r="BL73" s="157"/>
      <c r="BM73" s="157"/>
      <c r="BN73" s="157"/>
      <c r="BO73" s="157"/>
      <c r="BP73" s="157"/>
      <c r="BQ73" s="157"/>
      <c r="BR73" s="157"/>
    </row>
    <row r="74" spans="2:81" hidden="1" outlineLevel="1">
      <c r="BL74" s="157"/>
      <c r="BM74" s="157"/>
      <c r="BN74" s="157"/>
      <c r="BO74" s="157"/>
      <c r="BP74" s="157"/>
      <c r="BQ74" s="157"/>
      <c r="BR74" s="157"/>
    </row>
    <row r="75" spans="2:81" hidden="1" outlineLevel="1">
      <c r="B75" t="s">
        <v>45</v>
      </c>
      <c r="D75" s="25">
        <f>IF(OR($E72=0,C81=0),0,MIN($C81/$E72, $C81-SUM($C75:C75)))</f>
        <v>18.574415205740436</v>
      </c>
      <c r="E75" s="25">
        <f>IF(OR($E72=0,D81=0),0,MIN($C81/$E72, $C81-SUM($C75:D75)))</f>
        <v>18.574415205740436</v>
      </c>
      <c r="F75" s="25">
        <f>IF(OR($E72=0,E81=0),0,MIN($C81/$E72, $C81-SUM($C75:E75)))</f>
        <v>18.574415205740436</v>
      </c>
      <c r="G75" s="25">
        <f>IF(OR($E72=0,F81=0),0,MIN($C81/$E72, $C81-SUM($C75:F75)))</f>
        <v>18.574415205740436</v>
      </c>
      <c r="H75" s="44">
        <f>IF(OR($E72=0,G81=0),0,MIN($C81/$E72, $C81-SUM($C75:G75)))</f>
        <v>18.574415205740436</v>
      </c>
      <c r="I75" s="38">
        <f>IF(OR($E72=0,H81=0),0,MIN($C81/$E72, $C81-SUM($C75:H75)))</f>
        <v>18.574415205740436</v>
      </c>
      <c r="J75" s="25">
        <f>IF(OR($E72=0,I81=0),0,MIN($C81/$E72, $C81-SUM($C75:I75)))</f>
        <v>18.574415205740436</v>
      </c>
      <c r="K75" s="25">
        <f>IF(OR($E72=0,J81=0),0,MIN($C81/$E72, $C81-SUM($C75:J75)))</f>
        <v>18.574415205740436</v>
      </c>
      <c r="L75" s="25">
        <f>IF(OR($E72=0,K81=0),0,MIN($C81/$E72, $C81-SUM($C75:K75)))</f>
        <v>18.574415205740436</v>
      </c>
      <c r="M75" s="25">
        <f>IF(OR($E72=0,L81=0),0,MIN($C81/$E72, $C81-SUM($C75:L75)))</f>
        <v>18.574415205740436</v>
      </c>
      <c r="N75" s="25">
        <f>IF(OR($E72=0,M81=0),0,MIN($C81/$E72, $C81-SUM($C75:M75)))</f>
        <v>18.574415205740436</v>
      </c>
      <c r="O75" s="25">
        <f>IF(OR($E72=0,N81=0),0,MIN($C81/$E72, $C81-SUM($C75:N75)))</f>
        <v>18.574415205740436</v>
      </c>
      <c r="P75" s="25">
        <f>IF(OR($E72=0,O81=0),0,MIN($C81/$E72, $C81-SUM($C75:O75)))</f>
        <v>18.574415205740436</v>
      </c>
      <c r="Q75" s="25">
        <f>IF(OR($E72=0,P81=0),0,MIN($C81/$E72, $C81-SUM($C75:P75)))</f>
        <v>18.574415205740436</v>
      </c>
      <c r="R75" s="25">
        <f>IF(OR($E72=0,Q81=0),0,MIN($C81/$E72, $C81-SUM($C75:Q75)))</f>
        <v>18.574415205740436</v>
      </c>
      <c r="S75" s="25">
        <f>IF(OR($E72=0,R81=0),0,MIN($C81/$E72, $C81-SUM($C75:R75)))</f>
        <v>18.574415205740436</v>
      </c>
      <c r="T75" s="25">
        <f>IF(OR($E72=0,S81=0),0,MIN($C81/$E72, $C81-SUM($C75:S75)))</f>
        <v>18.574415205740436</v>
      </c>
      <c r="U75" s="25">
        <f>IF(OR($E72=0,T81=0),0,MIN($C81/$E72, $C81-SUM($C75:T75)))</f>
        <v>18.574415205740436</v>
      </c>
      <c r="V75" s="25">
        <f>IF(OR($E72=0,U81=0),0,MIN($C81/$E72, $C81-SUM($C75:U75)))</f>
        <v>18.574415205740436</v>
      </c>
      <c r="W75" s="25">
        <f>IF(OR($E72=0,V81=0),0,MIN($C81/$E72, $C81-SUM($C75:V75)))</f>
        <v>18.574415205740436</v>
      </c>
      <c r="X75" s="25">
        <f>IF(OR($E72=0,W81=0),0,MIN($C81/$E72, $C81-SUM($C75:W75)))</f>
        <v>18.574415205740436</v>
      </c>
      <c r="Y75" s="25">
        <f>IF(OR($E72=0,X81=0),0,MIN($C81/$E72, $C81-SUM($C75:X75)))</f>
        <v>18.574415205740436</v>
      </c>
      <c r="Z75" s="25">
        <f>IF(OR($E72=0,Y81=0),0,MIN($C81/$E72, $C81-SUM($C75:Y75)))</f>
        <v>18.574415205740436</v>
      </c>
      <c r="AA75" s="25">
        <f>IF(OR($E72=0,Z81=0),0,MIN($C81/$E72, $C81-SUM($C75:Z75)))</f>
        <v>18.574415205740436</v>
      </c>
      <c r="AB75" s="25">
        <f>IF(OR($E72=0,AA81=0),0,MIN($C81/$E72, $C81-SUM($C75:AA75)))</f>
        <v>18.574415205740436</v>
      </c>
      <c r="AC75" s="25">
        <f>IF(OR($E72=0,AB81=0),0,MIN($C81/$E72, $C81-SUM($C75:AB75)))</f>
        <v>18.574415205740436</v>
      </c>
      <c r="AD75" s="25">
        <f>IF(OR($E72=0,AC81=0),0,MIN($C81/$E72, $C81-SUM($C75:AC75)))</f>
        <v>18.574415205740436</v>
      </c>
      <c r="AE75" s="25">
        <f>IF(OR($E72=0,AD81=0),0,MIN($C81/$E72, $C81-SUM($C75:AD75)))</f>
        <v>18.574415205740436</v>
      </c>
      <c r="AF75" s="25">
        <f>IF(OR($E72=0,AE81=0),0,MIN($C81/$E72, $C81-SUM($C75:AE75)))</f>
        <v>18.574415205740436</v>
      </c>
      <c r="AG75" s="25">
        <f>IF(OR($E72=0,AF81=0),0,MIN($C81/$E72, $C81-SUM($C75:AF75)))</f>
        <v>18.574415205740436</v>
      </c>
      <c r="AH75" s="25">
        <f>IF(OR($E72=0,AG81=0),0,MIN($C81/$E72, $C81-SUM($C75:AG75)))</f>
        <v>18.574415205740436</v>
      </c>
      <c r="AI75" s="25">
        <f>IF(OR($E72=0,AH81=0),0,MIN($C81/$E72, $C81-SUM($C75:AH75)))</f>
        <v>18.574415205740436</v>
      </c>
      <c r="AJ75" s="25">
        <f>IF(OR($E72=0,AI81=0),0,MIN($C81/$E72, $C81-SUM($C75:AI75)))</f>
        <v>8.4330150764581049</v>
      </c>
      <c r="AK75" s="25">
        <f>IF(OR($E72=0,AJ81=0),0,MIN($C81/$E72, $C81-SUM($C75:AJ75)))</f>
        <v>0</v>
      </c>
      <c r="AL75" s="25">
        <f>IF(OR($E72=0,AK81=0),0,MIN($C81/$E72, $C81-SUM($C75:AK75)))</f>
        <v>0</v>
      </c>
      <c r="AM75" s="25">
        <f>IF(OR($E72=0,AL81=0),0,MIN($C81/$E72, $C81-SUM($C75:AL75)))</f>
        <v>0</v>
      </c>
      <c r="AN75" s="25">
        <f>IF(OR($E72=0,AM81=0),0,MIN($C81/$E72, $C81-SUM($C75:AM75)))</f>
        <v>0</v>
      </c>
      <c r="AO75" s="25">
        <f>IF(OR($E72=0,AN81=0),0,MIN($C81/$E72, $C81-SUM($C75:AN75)))</f>
        <v>0</v>
      </c>
      <c r="AP75" s="25">
        <f>IF(OR($E72=0,AO81=0),0,MIN($C81/$E72, $C81-SUM($C75:AO75)))</f>
        <v>0</v>
      </c>
      <c r="AQ75" s="25">
        <f>IF(OR($E72=0,AP81=0),0,MIN($C81/$E72, $C81-SUM($C75:AP75)))</f>
        <v>0</v>
      </c>
      <c r="AR75" s="25">
        <f>IF(OR($E72=0,AQ81=0),0,MIN($C81/$E72, $C81-SUM($C75:AQ75)))</f>
        <v>0</v>
      </c>
      <c r="AS75" s="25">
        <f>IF(OR($E72=0,AR81=0),0,MIN($C81/$E72, $C81-SUM($C75:AR75)))</f>
        <v>0</v>
      </c>
      <c r="AT75" s="25">
        <f>IF(OR($E72=0,AS81=0),0,MIN($C81/$E72, $C81-SUM($C75:AS75)))</f>
        <v>0</v>
      </c>
      <c r="AU75" s="25">
        <f>IF(OR($E72=0,AT81=0),0,MIN($C81/$E72, $C81-SUM($C75:AT75)))</f>
        <v>0</v>
      </c>
      <c r="AV75" s="25">
        <f>IF(OR($E72=0,AU81=0),0,MIN($C81/$E72, $C81-SUM($C75:AU75)))</f>
        <v>0</v>
      </c>
      <c r="AW75" s="25">
        <f>IF(OR($E72=0,AV81=0),0,MIN($C81/$E72, $C81-SUM($C75:AV75)))</f>
        <v>0</v>
      </c>
      <c r="AX75" s="25">
        <f>IF(OR($E72=0,AW81=0),0,MIN($C81/$E72, $C81-SUM($C75:AW75)))</f>
        <v>0</v>
      </c>
      <c r="AY75" s="25">
        <f>IF(OR($E72=0,AX81=0),0,MIN($C81/$E72, $C81-SUM($C75:AX75)))</f>
        <v>0</v>
      </c>
      <c r="AZ75" s="25">
        <f>IF(OR($E72=0,AY81=0),0,MIN($C81/$E72, $C81-SUM($C75:AY75)))</f>
        <v>0</v>
      </c>
      <c r="BA75" s="25">
        <f>IF(OR($E72=0,AZ81=0),0,MIN($C81/$E72, $C81-SUM($C75:AZ75)))</f>
        <v>0</v>
      </c>
      <c r="BB75" s="25">
        <f>IF(OR($E72=0,BA81=0),0,MIN($C81/$E72, $C81-SUM($C75:BA75)))</f>
        <v>0</v>
      </c>
      <c r="BC75" s="25">
        <f>IF(OR($E72=0,BB81=0),0,MIN($C81/$E72, $C81-SUM($C75:BB75)))</f>
        <v>0</v>
      </c>
      <c r="BD75" s="25">
        <f>IF(OR($E72=0,BC81=0),0,MIN($C81/$E72, $C81-SUM($C75:BC75)))</f>
        <v>0</v>
      </c>
      <c r="BE75" s="25">
        <f>IF(OR($E72=0,BD81=0),0,MIN($C81/$E72, $C81-SUM($C75:BD75)))</f>
        <v>0</v>
      </c>
      <c r="BF75" s="25">
        <f>IF(OR($E72=0,BE81=0),0,MIN($C81/$E72, $C81-SUM($C75:BE75)))</f>
        <v>0</v>
      </c>
      <c r="BG75" s="25">
        <f>IF(OR($E72=0,BF81=0),0,MIN($C81/$E72, $C81-SUM($C75:BF75)))</f>
        <v>0</v>
      </c>
      <c r="BH75" s="25">
        <f>IF(OR($E72=0,BG81=0),0,MIN($C81/$E72, $C81-SUM($C75:BG75)))</f>
        <v>0</v>
      </c>
      <c r="BI75" s="25">
        <f>IF(OR($E72=0,BH81=0),0,MIN($C81/$E72, $C81-SUM($C75:BH75)))</f>
        <v>0</v>
      </c>
      <c r="BJ75" s="25">
        <f>IF(OR($E72=0,BI81=0),0,MIN($C81/$E72, $C81-SUM($C75:BI75)))</f>
        <v>0</v>
      </c>
      <c r="BK75" s="25">
        <f>IF(OR($E72=0,BJ81=0),0,MIN($C81/$E72, $C81-SUM($C75:BJ75)))</f>
        <v>0</v>
      </c>
      <c r="BL75" s="163">
        <f>IF(OR($E72=0,BK81=0),0,MIN($C81/$E72, $C81-SUM($C75:BK75)))</f>
        <v>0</v>
      </c>
      <c r="BM75" s="163">
        <f>IF(OR($E72=0,BL81=0),0,MIN($C81/$E72, $C81-SUM($C75:BL75)))</f>
        <v>0</v>
      </c>
      <c r="BN75" s="163">
        <f>IF(OR($E72=0,BM81=0),0,MIN($C81/$E72, $C81-SUM($C75:BM75)))</f>
        <v>0</v>
      </c>
      <c r="BO75" s="163">
        <f>IF(OR($E72=0,BN81=0),0,MIN($C81/$E72, $C81-SUM($C75:BN75)))</f>
        <v>0</v>
      </c>
      <c r="BP75" s="163">
        <f>IF(OR($E72=0,BO81=0),0,MIN($C81/$E72, $C81-SUM($C75:BO75)))</f>
        <v>0</v>
      </c>
      <c r="BQ75" s="163">
        <f>IF(OR($E72=0,BP81=0),0,MIN($C81/$E72, $C81-SUM($C75:BP75)))</f>
        <v>0</v>
      </c>
      <c r="BR75" s="163">
        <f>IF(OR($E72=0,BQ81=0),0,MIN($C81/$E72, $C81-SUM($C75:BQ75)))</f>
        <v>0</v>
      </c>
      <c r="BS75" s="25"/>
      <c r="BT75" s="25"/>
      <c r="BU75" s="25"/>
      <c r="BV75" s="25"/>
      <c r="BW75" s="25"/>
      <c r="BX75" s="25"/>
      <c r="BY75" s="25"/>
      <c r="BZ75" s="25"/>
      <c r="CA75" s="25"/>
      <c r="CB75" s="25"/>
      <c r="CC75" s="25"/>
    </row>
    <row r="76" spans="2:81" hidden="1" outlineLevel="1">
      <c r="B76" t="s">
        <v>47</v>
      </c>
      <c r="D76" s="25"/>
      <c r="E76" s="25"/>
      <c r="F76" s="25"/>
      <c r="G76" s="25"/>
      <c r="H76" s="44"/>
      <c r="I76" s="38">
        <f>IF(OR($E72=0,H81=0),0,IF($H80&gt;0,(MIN($H80/IF($E72&lt;=5,1,($E72-5)),$H80-SUM($H76:H76))), (MAX($H80/IF($E72&lt;=5,1,($E72-5)),$H80-SUM($H76:H76)))))</f>
        <v>0.10328757291611243</v>
      </c>
      <c r="J76" s="25">
        <f>IF(OR($E72=0,I81=0),0,IF($H80&gt;0,(MIN($H80/IF($E72&lt;=5,1,($E72-5)),$H80-SUM($H76:I76))), (MAX($H80/IF($E72&lt;=5,1,($E72-5)),$H80-SUM($H76:I76)))))</f>
        <v>0.10328757291611243</v>
      </c>
      <c r="K76" s="25">
        <f>IF(OR($E72=0,J81=0),0,IF($H80&gt;0,(MIN($H80/IF($E72&lt;=5,1,($E72-5)),$H80-SUM($H76:J76))), (MAX($H80/IF($E72&lt;=5,1,($E72-5)),$H80-SUM($H76:J76)))))</f>
        <v>0.10328757291611243</v>
      </c>
      <c r="L76" s="25">
        <f>IF(OR($E72=0,K81=0),0,IF($H80&gt;0,(MIN($H80/IF($E72&lt;=5,1,($E72-5)),$H80-SUM($H76:K76))), (MAX($H80/IF($E72&lt;=5,1,($E72-5)),$H80-SUM($H76:K76)))))</f>
        <v>0.10328757291611243</v>
      </c>
      <c r="M76" s="25">
        <f>IF(OR($E72=0,L81=0),0,IF($H80&gt;0,(MIN($H80/IF($E72&lt;=5,1,($E72-5)),$H80-SUM($H76:L76))), (MAX($H80/IF($E72&lt;=5,1,($E72-5)),$H80-SUM($H76:L76)))))</f>
        <v>0.10328757291611243</v>
      </c>
      <c r="N76" s="25">
        <f>IF(OR($E72=0,M81=0),0,IF($H80&gt;0,(MIN($H80/IF($E72&lt;=5,1,($E72-5)),$H80-SUM($H76:M76))), (MAX($H80/IF($E72&lt;=5,1,($E72-5)),$H80-SUM($H76:M76)))))</f>
        <v>0.10328757291611243</v>
      </c>
      <c r="O76" s="25">
        <f>IF(OR($E72=0,N81=0),0,IF($H80&gt;0,(MIN($H80/IF($E72&lt;=5,1,($E72-5)),$H80-SUM($H76:N76))), (MAX($H80/IF($E72&lt;=5,1,($E72-5)),$H80-SUM($H76:N76)))))</f>
        <v>0.10328757291611243</v>
      </c>
      <c r="P76" s="25">
        <f>IF(OR($E72=0,O81=0),0,IF($H80&gt;0,(MIN($H80/IF($E72&lt;=5,1,($E72-5)),$H80-SUM($H76:O76))), (MAX($H80/IF($E72&lt;=5,1,($E72-5)),$H80-SUM($H76:O76)))))</f>
        <v>0.10328757291611243</v>
      </c>
      <c r="Q76" s="25">
        <f>IF(OR($E72=0,P81=0),0,IF($H80&gt;0,(MIN($H80/IF($E72&lt;=5,1,($E72-5)),$H80-SUM($H76:P76))), (MAX($H80/IF($E72&lt;=5,1,($E72-5)),$H80-SUM($H76:P76)))))</f>
        <v>0.10328757291611243</v>
      </c>
      <c r="R76" s="25">
        <f>IF(OR($E72=0,Q81=0),0,IF($H80&gt;0,(MIN($H80/IF($E72&lt;=5,1,($E72-5)),$H80-SUM($H76:Q76))), (MAX($H80/IF($E72&lt;=5,1,($E72-5)),$H80-SUM($H76:Q76)))))</f>
        <v>0.10328757291611243</v>
      </c>
      <c r="S76" s="25">
        <f>IF(OR($E72=0,R81=0),0,IF($H80&gt;0,(MIN($H80/IF($E72&lt;=5,1,($E72-5)),$H80-SUM($H76:R76))), (MAX($H80/IF($E72&lt;=5,1,($E72-5)),$H80-SUM($H76:R76)))))</f>
        <v>0.10328757291611243</v>
      </c>
      <c r="T76" s="25">
        <f>IF(OR($E72=0,S81=0),0,IF($H80&gt;0,(MIN($H80/IF($E72&lt;=5,1,($E72-5)),$H80-SUM($H76:S76))), (MAX($H80/IF($E72&lt;=5,1,($E72-5)),$H80-SUM($H76:S76)))))</f>
        <v>0.10328757291611243</v>
      </c>
      <c r="U76" s="25">
        <f>IF(OR($E72=0,T81=0),0,IF($H80&gt;0,(MIN($H80/IF($E72&lt;=5,1,($E72-5)),$H80-SUM($H76:T76))), (MAX($H80/IF($E72&lt;=5,1,($E72-5)),$H80-SUM($H76:T76)))))</f>
        <v>0.10328757291611243</v>
      </c>
      <c r="V76" s="25">
        <f>IF(OR($E72=0,U81=0),0,IF($H80&gt;0,(MIN($H80/IF($E72&lt;=5,1,($E72-5)),$H80-SUM($H76:U76))), (MAX($H80/IF($E72&lt;=5,1,($E72-5)),$H80-SUM($H76:U76)))))</f>
        <v>0.10328757291611243</v>
      </c>
      <c r="W76" s="25">
        <f>IF(OR($E72=0,V81=0),0,IF($H80&gt;0,(MIN($H80/IF($E72&lt;=5,1,($E72-5)),$H80-SUM($H76:V76))), (MAX($H80/IF($E72&lt;=5,1,($E72-5)),$H80-SUM($H76:V76)))))</f>
        <v>0.10328757291611243</v>
      </c>
      <c r="X76" s="25">
        <f>IF(OR($E72=0,W81=0),0,IF($H80&gt;0,(MIN($H80/IF($E72&lt;=5,1,($E72-5)),$H80-SUM($H76:W76))), (MAX($H80/IF($E72&lt;=5,1,($E72-5)),$H80-SUM($H76:W76)))))</f>
        <v>0.10328757291611243</v>
      </c>
      <c r="Y76" s="25">
        <f>IF(OR($E72=0,X81=0),0,IF($H80&gt;0,(MIN($H80/IF($E72&lt;=5,1,($E72-5)),$H80-SUM($H76:X76))), (MAX($H80/IF($E72&lt;=5,1,($E72-5)),$H80-SUM($H76:X76)))))</f>
        <v>0.10328757291611243</v>
      </c>
      <c r="Z76" s="25">
        <f>IF(OR($E72=0,Y81=0),0,IF($H80&gt;0,(MIN($H80/IF($E72&lt;=5,1,($E72-5)),$H80-SUM($H76:Y76))), (MAX($H80/IF($E72&lt;=5,1,($E72-5)),$H80-SUM($H76:Y76)))))</f>
        <v>0.10328757291611243</v>
      </c>
      <c r="AA76" s="25">
        <f>IF(OR($E72=0,Z81=0),0,IF($H80&gt;0,(MIN($H80/IF($E72&lt;=5,1,($E72-5)),$H80-SUM($H76:Z76))), (MAX($H80/IF($E72&lt;=5,1,($E72-5)),$H80-SUM($H76:Z76)))))</f>
        <v>0.10328757291611243</v>
      </c>
      <c r="AB76" s="25">
        <f>IF(OR($E72=0,AA81=0),0,IF($H80&gt;0,(MIN($H80/IF($E72&lt;=5,1,($E72-5)),$H80-SUM($H76:AA76))), (MAX($H80/IF($E72&lt;=5,1,($E72-5)),$H80-SUM($H76:AA76)))))</f>
        <v>0.10328757291611243</v>
      </c>
      <c r="AC76" s="25">
        <f>IF(OR($E72=0,AB81=0),0,IF($H80&gt;0,(MIN($H80/IF($E72&lt;=5,1,($E72-5)),$H80-SUM($H76:AB76))), (MAX($H80/IF($E72&lt;=5,1,($E72-5)),$H80-SUM($H76:AB76)))))</f>
        <v>0.10328757291611243</v>
      </c>
      <c r="AD76" s="25">
        <f>IF(OR($E72=0,AC81=0),0,IF($H80&gt;0,(MIN($H80/IF($E72&lt;=5,1,($E72-5)),$H80-SUM($H76:AC76))), (MAX($H80/IF($E72&lt;=5,1,($E72-5)),$H80-SUM($H76:AC76)))))</f>
        <v>0.10328757291611243</v>
      </c>
      <c r="AE76" s="25">
        <f>IF(OR($E72=0,AD81=0),0,IF($H80&gt;0,(MIN($H80/IF($E72&lt;=5,1,($E72-5)),$H80-SUM($H76:AD76))), (MAX($H80/IF($E72&lt;=5,1,($E72-5)),$H80-SUM($H76:AD76)))))</f>
        <v>0.10328757291611243</v>
      </c>
      <c r="AF76" s="25">
        <f>IF(OR($E72=0,AE81=0),0,IF($H80&gt;0,(MIN($H80/IF($E72&lt;=5,1,($E72-5)),$H80-SUM($H76:AE76))), (MAX($H80/IF($E72&lt;=5,1,($E72-5)),$H80-SUM($H76:AE76)))))</f>
        <v>0.10328757291611243</v>
      </c>
      <c r="AG76" s="25">
        <f>IF(OR($E72=0,AF81=0),0,IF($H80&gt;0,(MIN($H80/IF($E72&lt;=5,1,($E72-5)),$H80-SUM($H76:AF76))), (MAX($H80/IF($E72&lt;=5,1,($E72-5)),$H80-SUM($H76:AF76)))))</f>
        <v>0.10328757291611243</v>
      </c>
      <c r="AH76" s="25">
        <f>IF(OR($E72=0,AG81=0),0,IF($H80&gt;0,(MIN($H80/IF($E72&lt;=5,1,($E72-5)),$H80-SUM($H76:AG76))), (MAX($H80/IF($E72&lt;=5,1,($E72-5)),$H80-SUM($H76:AG76)))))</f>
        <v>0.10328757291611243</v>
      </c>
      <c r="AI76" s="25">
        <f>IF(OR($E72=0,AH81=0),0,IF($H80&gt;0,(MIN($H80/IF($E72&lt;=5,1,($E72-5)),$H80-SUM($H76:AH76))), (MAX($H80/IF($E72&lt;=5,1,($E72-5)),$H80-SUM($H76:AH76)))))</f>
        <v>0.10328757291611243</v>
      </c>
      <c r="AJ76" s="25">
        <f>IF(OR($E72=0,AI81=0),0,IF($H80&gt;0,(MIN($H80/IF($E72&lt;=5,1,($E72-5)),$H80-SUM($H76:AI76))), (MAX($H80/IF($E72&lt;=5,1,($E72-5)),$H80-SUM($H76:AI76)))))</f>
        <v>4.6893840261692965E-2</v>
      </c>
      <c r="AK76" s="25">
        <f>IF(OR($E72=0,AJ81=0),0,IF($H80&gt;0,(MIN($H80/IF($E72&lt;=5,1,($E72-5)),$H80-SUM($H76:AJ76))), (MAX($H80/IF($E72&lt;=5,1,($E72-5)),$H80-SUM($H76:AJ76)))))</f>
        <v>0</v>
      </c>
      <c r="AL76" s="25">
        <f>IF(OR($E72=0,AK81=0),0,IF($H80&gt;0,(MIN($H80/IF($E72&lt;=5,1,($E72-5)),$H80-SUM($H76:AK76))), (MAX($H80/IF($E72&lt;=5,1,($E72-5)),$H80-SUM($H76:AK76)))))</f>
        <v>0</v>
      </c>
      <c r="AM76" s="25">
        <f>IF(OR($E72=0,AL81=0),0,IF($H80&gt;0,(MIN($H80/IF($E72&lt;=5,1,($E72-5)),$H80-SUM($H76:AL76))), (MAX($H80/IF($E72&lt;=5,1,($E72-5)),$H80-SUM($H76:AL76)))))</f>
        <v>0</v>
      </c>
      <c r="AN76" s="25">
        <f>IF(OR($E72=0,AM81=0),0,IF($H80&gt;0,(MIN($H80/IF($E72&lt;=5,1,($E72-5)),$H80-SUM($H76:AM76))), (MAX($H80/IF($E72&lt;=5,1,($E72-5)),$H80-SUM($H76:AM76)))))</f>
        <v>0</v>
      </c>
      <c r="AO76" s="25">
        <f>IF(OR($E72=0,AN81=0),0,IF($H80&gt;0,(MIN($H80/IF($E72&lt;=5,1,($E72-5)),$H80-SUM($H76:AN76))), (MAX($H80/IF($E72&lt;=5,1,($E72-5)),$H80-SUM($H76:AN76)))))</f>
        <v>0</v>
      </c>
      <c r="AP76" s="25">
        <f>IF(OR($E72=0,AO81=0),0,IF($H80&gt;0,(MIN($H80/IF($E72&lt;=5,1,($E72-5)),$H80-SUM($H76:AO76))), (MAX($H80/IF($E72&lt;=5,1,($E72-5)),$H80-SUM($H76:AO76)))))</f>
        <v>0</v>
      </c>
      <c r="AQ76" s="25">
        <f>IF(OR($E72=0,AP81=0),0,IF($H80&gt;0,(MIN($H80/IF($E72&lt;=5,1,($E72-5)),$H80-SUM($H76:AP76))), (MAX($H80/IF($E72&lt;=5,1,($E72-5)),$H80-SUM($H76:AP76)))))</f>
        <v>0</v>
      </c>
      <c r="AR76" s="25">
        <f>IF(OR($E72=0,AQ81=0),0,IF($H80&gt;0,(MIN($H80/IF($E72&lt;=5,1,($E72-5)),$H80-SUM($H76:AQ76))), (MAX($H80/IF($E72&lt;=5,1,($E72-5)),$H80-SUM($H76:AQ76)))))</f>
        <v>0</v>
      </c>
      <c r="AS76" s="25">
        <f>IF(OR($E72=0,AR81=0),0,IF($H80&gt;0,(MIN($H80/IF($E72&lt;=5,1,($E72-5)),$H80-SUM($H76:AR76))), (MAX($H80/IF($E72&lt;=5,1,($E72-5)),$H80-SUM($H76:AR76)))))</f>
        <v>0</v>
      </c>
      <c r="AT76" s="25">
        <f>IF(OR($E72=0,AS81=0),0,IF($H80&gt;0,(MIN($H80/IF($E72&lt;=5,1,($E72-5)),$H80-SUM($H76:AS76))), (MAX($H80/IF($E72&lt;=5,1,($E72-5)),$H80-SUM($H76:AS76)))))</f>
        <v>0</v>
      </c>
      <c r="AU76" s="25">
        <f>IF(OR($E72=0,AT81=0),0,IF($H80&gt;0,(MIN($H80/IF($E72&lt;=5,1,($E72-5)),$H80-SUM($H76:AT76))), (MAX($H80/IF($E72&lt;=5,1,($E72-5)),$H80-SUM($H76:AT76)))))</f>
        <v>0</v>
      </c>
      <c r="AV76" s="25">
        <f>IF(OR($E72=0,AU81=0),0,IF($H80&gt;0,(MIN($H80/IF($E72&lt;=5,1,($E72-5)),$H80-SUM($H76:AU76))), (MAX($H80/IF($E72&lt;=5,1,($E72-5)),$H80-SUM($H76:AU76)))))</f>
        <v>0</v>
      </c>
      <c r="AW76" s="25">
        <f>IF(OR($E72=0,AV81=0),0,IF($H80&gt;0,(MIN($H80/IF($E72&lt;=5,1,($E72-5)),$H80-SUM($H76:AV76))), (MAX($H80/IF($E72&lt;=5,1,($E72-5)),$H80-SUM($H76:AV76)))))</f>
        <v>0</v>
      </c>
      <c r="AX76" s="25">
        <f>IF(OR($E72=0,AW81=0),0,IF($H80&gt;0,(MIN($H80/IF($E72&lt;=5,1,($E72-5)),$H80-SUM($H76:AW76))), (MAX($H80/IF($E72&lt;=5,1,($E72-5)),$H80-SUM($H76:AW76)))))</f>
        <v>0</v>
      </c>
      <c r="AY76" s="25">
        <f>IF(OR($E72=0,AX81=0),0,IF($H80&gt;0,(MIN($H80/IF($E72&lt;=5,1,($E72-5)),$H80-SUM($H76:AX76))), (MAX($H80/IF($E72&lt;=5,1,($E72-5)),$H80-SUM($H76:AX76)))))</f>
        <v>0</v>
      </c>
      <c r="AZ76" s="25">
        <f>IF(OR($E72=0,AY81=0),0,IF($H80&gt;0,(MIN($H80/IF($E72&lt;=5,1,($E72-5)),$H80-SUM($H76:AY76))), (MAX($H80/IF($E72&lt;=5,1,($E72-5)),$H80-SUM($H76:AY76)))))</f>
        <v>0</v>
      </c>
      <c r="BA76" s="25">
        <f>IF(OR($E72=0,AZ81=0),0,IF($H80&gt;0,(MIN($H80/IF($E72&lt;=5,1,($E72-5)),$H80-SUM($H76:AZ76))), (MAX($H80/IF($E72&lt;=5,1,($E72-5)),$H80-SUM($H76:AZ76)))))</f>
        <v>0</v>
      </c>
      <c r="BB76" s="25">
        <f>IF(OR($E72=0,BA81=0),0,IF($H80&gt;0,(MIN($H80/IF($E72&lt;=5,1,($E72-5)),$H80-SUM($H76:BA76))), (MAX($H80/IF($E72&lt;=5,1,($E72-5)),$H80-SUM($H76:BA76)))))</f>
        <v>0</v>
      </c>
      <c r="BC76" s="25">
        <f>IF(OR($E72=0,BB81=0),0,IF($H80&gt;0,(MIN($H80/IF($E72&lt;=5,1,($E72-5)),$H80-SUM($H76:BB76))), (MAX($H80/IF($E72&lt;=5,1,($E72-5)),$H80-SUM($H76:BB76)))))</f>
        <v>0</v>
      </c>
      <c r="BD76" s="25">
        <f>IF(OR($E72=0,BC81=0),0,IF($H80&gt;0,(MIN($H80/IF($E72&lt;=5,1,($E72-5)),$H80-SUM($H76:BC76))), (MAX($H80/IF($E72&lt;=5,1,($E72-5)),$H80-SUM($H76:BC76)))))</f>
        <v>0</v>
      </c>
      <c r="BE76" s="25">
        <f>IF(OR($E72=0,BD81=0),0,IF($H80&gt;0,(MIN($H80/IF($E72&lt;=5,1,($E72-5)),$H80-SUM($H76:BD76))), (MAX($H80/IF($E72&lt;=5,1,($E72-5)),$H80-SUM($H76:BD76)))))</f>
        <v>0</v>
      </c>
      <c r="BF76" s="25">
        <f>IF(OR($E72=0,BE81=0),0,IF($H80&gt;0,(MIN($H80/IF($E72&lt;=5,1,($E72-5)),$H80-SUM($H76:BE76))), (MAX($H80/IF($E72&lt;=5,1,($E72-5)),$H80-SUM($H76:BE76)))))</f>
        <v>0</v>
      </c>
      <c r="BG76" s="25">
        <f>IF(OR($E72=0,BF81=0),0,IF($H80&gt;0,(MIN($H80/IF($E72&lt;=5,1,($E72-5)),$H80-SUM($H76:BF76))), (MAX($H80/IF($E72&lt;=5,1,($E72-5)),$H80-SUM($H76:BF76)))))</f>
        <v>0</v>
      </c>
      <c r="BH76" s="25">
        <f>IF(OR($E72=0,BG81=0),0,IF($H80&gt;0,(MIN($H80/IF($E72&lt;=5,1,($E72-5)),$H80-SUM($H76:BG76))), (MAX($H80/IF($E72&lt;=5,1,($E72-5)),$H80-SUM($H76:BG76)))))</f>
        <v>0</v>
      </c>
      <c r="BI76" s="25">
        <f>IF(OR($E72=0,BH81=0),0,IF($H80&gt;0,(MIN($H80/IF($E72&lt;=5,1,($E72-5)),$H80-SUM($H76:BH76))), (MAX($H80/IF($E72&lt;=5,1,($E72-5)),$H80-SUM($H76:BH76)))))</f>
        <v>0</v>
      </c>
      <c r="BJ76" s="25">
        <f>IF(OR($E72=0,BI81=0),0,IF($H80&gt;0,(MIN($H80/IF($E72&lt;=5,1,($E72-5)),$H80-SUM($H76:BI76))), (MAX($H80/IF($E72&lt;=5,1,($E72-5)),$H80-SUM($H76:BI76)))))</f>
        <v>0</v>
      </c>
      <c r="BK76" s="25">
        <f>IF(OR($E72=0,BJ81=0),0,IF($H80&gt;0,(MIN($H80/IF($E72&lt;=5,1,($E72-5)),$H80-SUM($H76:BJ76))), (MAX($H80/IF($E72&lt;=5,1,($E72-5)),$H80-SUM($H76:BJ76)))))</f>
        <v>0</v>
      </c>
      <c r="BL76" s="163">
        <f>IF(OR($E72=0,BK81=0),0,IF($H80&gt;0,(MIN($H80/IF($E72&lt;=5,1,($E72-5)),$H80-SUM($H76:BK76))), (MAX($H80/IF($E72&lt;=5,1,($E72-5)),$H80-SUM($H76:BK76)))))</f>
        <v>0</v>
      </c>
      <c r="BM76" s="163">
        <f>IF(OR($E72=0,BL81=0),0,IF($H80&gt;0,(MIN($H80/IF($E72&lt;=5,1,($E72-5)),$H80-SUM($H76:BL76))), (MAX($H80/IF($E72&lt;=5,1,($E72-5)),$H80-SUM($H76:BL76)))))</f>
        <v>0</v>
      </c>
      <c r="BN76" s="163">
        <f>IF(OR($E72=0,BM81=0),0,IF($H80&gt;0,(MIN($H80/IF($E72&lt;=5,1,($E72-5)),$H80-SUM($H76:BM76))), (MAX($H80/IF($E72&lt;=5,1,($E72-5)),$H80-SUM($H76:BM76)))))</f>
        <v>0</v>
      </c>
      <c r="BO76" s="163">
        <f>IF(OR($E72=0,BN81=0),0,IF($H80&gt;0,(MIN($H80/IF($E72&lt;=5,1,($E72-5)),$H80-SUM($H76:BN76))), (MAX($H80/IF($E72&lt;=5,1,($E72-5)),$H80-SUM($H76:BN76)))))</f>
        <v>0</v>
      </c>
      <c r="BP76" s="163">
        <f>IF(OR($E72=0,BO81=0),0,IF($H80&gt;0,(MIN($H80/IF($E72&lt;=5,1,($E72-5)),$H80-SUM($H76:BO76))), (MAX($H80/IF($E72&lt;=5,1,($E72-5)),$H80-SUM($H76:BO76)))))</f>
        <v>0</v>
      </c>
      <c r="BQ76" s="163">
        <f>IF(OR($E72=0,BP81=0),0,IF($H80&gt;0,(MIN($H80/IF($E72&lt;=5,1,($E72-5)),$H80-SUM($H76:BP76))), (MAX($H80/IF($E72&lt;=5,1,($E72-5)),$H80-SUM($H76:BP76)))))</f>
        <v>0</v>
      </c>
      <c r="BR76" s="163">
        <f>IF(OR($E72=0,BQ81=0),0,IF($H80&gt;0,(MIN($H80/IF($E72&lt;=5,1,($E72-5)),$H80-SUM($H76:BQ76))), (MAX($H80/IF($E72&lt;=5,1,($E72-5)),$H80-SUM($H76:BQ76)))))</f>
        <v>0</v>
      </c>
      <c r="BS76" s="25"/>
      <c r="BT76" s="25"/>
      <c r="BU76" s="25"/>
      <c r="BV76" s="25"/>
      <c r="BW76" s="25"/>
      <c r="BX76" s="25"/>
      <c r="BY76" s="25"/>
      <c r="BZ76" s="25"/>
      <c r="CA76" s="25"/>
      <c r="CB76" s="25"/>
      <c r="CC76" s="25"/>
    </row>
    <row r="77" spans="2:81" hidden="1" outlineLevel="1">
      <c r="B77" t="s">
        <v>46</v>
      </c>
      <c r="D77" s="25"/>
      <c r="E77" s="25"/>
      <c r="F77" s="25"/>
      <c r="G77" s="25"/>
      <c r="H77" s="44"/>
      <c r="I77" s="38"/>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BL77" s="157"/>
      <c r="BM77" s="157"/>
      <c r="BN77" s="157"/>
      <c r="BO77" s="157"/>
      <c r="BP77" s="157"/>
      <c r="BQ77" s="157"/>
      <c r="BR77" s="157"/>
    </row>
    <row r="78" spans="2:81" hidden="1" outlineLevel="1">
      <c r="B78" t="s">
        <v>42</v>
      </c>
      <c r="D78" s="25"/>
      <c r="E78" s="25"/>
      <c r="F78" s="25"/>
      <c r="G78" s="25"/>
      <c r="H78" s="44">
        <f>Inputs!D65/Inputs!I5</f>
        <v>2.0794479634983971</v>
      </c>
      <c r="I78" s="38"/>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BL78" s="157"/>
      <c r="BM78" s="157"/>
      <c r="BN78" s="157"/>
      <c r="BO78" s="157"/>
      <c r="BP78" s="157"/>
      <c r="BQ78" s="157"/>
      <c r="BR78" s="157"/>
    </row>
    <row r="79" spans="2:81" hidden="1" outlineLevel="1">
      <c r="B79" t="s">
        <v>43</v>
      </c>
      <c r="D79" s="70"/>
      <c r="E79" s="70"/>
      <c r="F79" s="70"/>
      <c r="G79" s="70"/>
      <c r="H79" s="71">
        <f>Inputs!I83/Inputs!I5</f>
        <v>0.75621034549833033</v>
      </c>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69"/>
      <c r="AU79" s="69"/>
      <c r="AV79" s="69"/>
      <c r="AW79" s="69"/>
      <c r="AX79" s="69"/>
      <c r="AY79" s="69"/>
      <c r="AZ79" s="69"/>
      <c r="BA79" s="69"/>
      <c r="BB79" s="69"/>
      <c r="BC79" s="69"/>
      <c r="BD79" s="69"/>
      <c r="BE79" s="69"/>
      <c r="BF79" s="69"/>
      <c r="BG79" s="69"/>
      <c r="BH79" s="69"/>
      <c r="BI79" s="69"/>
      <c r="BJ79" s="69"/>
      <c r="BK79" s="69"/>
      <c r="BL79" s="159"/>
      <c r="BM79" s="159"/>
      <c r="BN79" s="159"/>
      <c r="BO79" s="159"/>
      <c r="BP79" s="159"/>
      <c r="BQ79" s="159"/>
      <c r="BR79" s="159"/>
      <c r="BS79" s="69"/>
      <c r="BT79" s="69"/>
      <c r="BU79" s="69"/>
      <c r="BV79" s="69"/>
      <c r="BW79" s="69"/>
      <c r="BX79" s="69"/>
      <c r="BY79" s="69"/>
      <c r="BZ79" s="69"/>
      <c r="CA79" s="69"/>
      <c r="CB79" s="69"/>
      <c r="CC79" s="69"/>
    </row>
    <row r="80" spans="2:81" hidden="1" outlineLevel="1">
      <c r="B80" t="s">
        <v>29</v>
      </c>
      <c r="D80" s="25"/>
      <c r="E80" s="25"/>
      <c r="F80" s="25"/>
      <c r="G80" s="25"/>
      <c r="H80" s="44">
        <f>SUM(H78:H79)</f>
        <v>2.8356583089967273</v>
      </c>
      <c r="I80" s="38"/>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BL80" s="157"/>
      <c r="BM80" s="157"/>
      <c r="BN80" s="157"/>
      <c r="BO80" s="157"/>
      <c r="BP80" s="157"/>
      <c r="BQ80" s="157"/>
      <c r="BR80" s="157"/>
    </row>
    <row r="81" spans="2:81" hidden="1" outlineLevel="1">
      <c r="B81" t="s">
        <v>44</v>
      </c>
      <c r="C81" s="25">
        <f>D72</f>
        <v>602.81430166015195</v>
      </c>
      <c r="D81" s="25">
        <f>C81-D75-D76+D80</f>
        <v>584.23988645441148</v>
      </c>
      <c r="E81" s="25">
        <f t="shared" ref="E81:AR81" si="242">D81-E75-E76+E80</f>
        <v>565.665471248671</v>
      </c>
      <c r="F81" s="25">
        <f t="shared" si="242"/>
        <v>547.09105604293052</v>
      </c>
      <c r="G81" s="25">
        <f t="shared" si="242"/>
        <v>528.51664083719004</v>
      </c>
      <c r="H81" s="44">
        <f>G81-H75-H76+H80</f>
        <v>512.77788394044637</v>
      </c>
      <c r="I81" s="38">
        <f t="shared" si="242"/>
        <v>494.10018116178986</v>
      </c>
      <c r="J81" s="25">
        <f t="shared" si="242"/>
        <v>475.42247838313335</v>
      </c>
      <c r="K81" s="25">
        <f t="shared" si="242"/>
        <v>456.74477560447684</v>
      </c>
      <c r="L81" s="25">
        <f t="shared" si="242"/>
        <v>438.06707282582033</v>
      </c>
      <c r="M81" s="25">
        <f t="shared" si="242"/>
        <v>419.38937004716382</v>
      </c>
      <c r="N81" s="25">
        <f t="shared" si="242"/>
        <v>400.71166726850731</v>
      </c>
      <c r="O81" s="25">
        <f t="shared" si="242"/>
        <v>382.0339644898508</v>
      </c>
      <c r="P81" s="25">
        <f t="shared" si="242"/>
        <v>363.35626171119429</v>
      </c>
      <c r="Q81" s="25">
        <f t="shared" si="242"/>
        <v>344.67855893253778</v>
      </c>
      <c r="R81" s="25">
        <f t="shared" si="242"/>
        <v>326.00085615388127</v>
      </c>
      <c r="S81" s="25">
        <f t="shared" si="242"/>
        <v>307.32315337522476</v>
      </c>
      <c r="T81" s="25">
        <f t="shared" si="242"/>
        <v>288.64545059656825</v>
      </c>
      <c r="U81" s="25">
        <f t="shared" si="242"/>
        <v>269.96774781791174</v>
      </c>
      <c r="V81" s="25">
        <f t="shared" si="242"/>
        <v>251.2900450392552</v>
      </c>
      <c r="W81" s="25">
        <f t="shared" si="242"/>
        <v>232.61234226059864</v>
      </c>
      <c r="X81" s="25">
        <f t="shared" si="242"/>
        <v>213.93463948194207</v>
      </c>
      <c r="Y81" s="25">
        <f t="shared" si="242"/>
        <v>195.2569367032855</v>
      </c>
      <c r="Z81" s="25">
        <f t="shared" si="242"/>
        <v>176.57923392462894</v>
      </c>
      <c r="AA81" s="25">
        <f t="shared" si="242"/>
        <v>157.90153114597237</v>
      </c>
      <c r="AB81" s="25">
        <f t="shared" si="242"/>
        <v>139.2238283673158</v>
      </c>
      <c r="AC81" s="25">
        <f t="shared" si="242"/>
        <v>120.54612558865925</v>
      </c>
      <c r="AD81" s="25">
        <f t="shared" si="242"/>
        <v>101.8684228100027</v>
      </c>
      <c r="AE81" s="25">
        <f t="shared" si="242"/>
        <v>83.190720031346146</v>
      </c>
      <c r="AF81" s="25">
        <f t="shared" si="242"/>
        <v>64.513017252689593</v>
      </c>
      <c r="AG81" s="25">
        <f t="shared" si="242"/>
        <v>45.835314474033048</v>
      </c>
      <c r="AH81" s="25">
        <f t="shared" si="242"/>
        <v>27.157611695376499</v>
      </c>
      <c r="AI81" s="25">
        <f t="shared" si="242"/>
        <v>8.4799089167199497</v>
      </c>
      <c r="AJ81" s="25">
        <f t="shared" si="242"/>
        <v>1.5187850976872141E-13</v>
      </c>
      <c r="AK81" s="25">
        <f t="shared" si="242"/>
        <v>1.5187850976872141E-13</v>
      </c>
      <c r="AL81" s="25">
        <f t="shared" si="242"/>
        <v>1.5187850976872141E-13</v>
      </c>
      <c r="AM81" s="25">
        <f t="shared" si="242"/>
        <v>1.5187850976872141E-13</v>
      </c>
      <c r="AN81" s="25">
        <f t="shared" si="242"/>
        <v>1.5187850976872141E-13</v>
      </c>
      <c r="AO81" s="25">
        <f t="shared" si="242"/>
        <v>1.5187850976872141E-13</v>
      </c>
      <c r="AP81" s="25">
        <f t="shared" si="242"/>
        <v>1.5187850976872141E-13</v>
      </c>
      <c r="AQ81" s="25">
        <f t="shared" si="242"/>
        <v>1.5187850976872141E-13</v>
      </c>
      <c r="AR81" s="25">
        <f t="shared" si="242"/>
        <v>1.5187850976872141E-13</v>
      </c>
      <c r="AS81" s="25">
        <f t="shared" ref="AS81" si="243">AR81-AS75-AS76+AS80</f>
        <v>1.5187850976872141E-13</v>
      </c>
      <c r="AT81" s="25">
        <f t="shared" ref="AT81" si="244">AS81-AT75-AT76+AT80</f>
        <v>1.5187850976872141E-13</v>
      </c>
      <c r="AU81" s="25">
        <f t="shared" ref="AU81" si="245">AT81-AU75-AU76+AU80</f>
        <v>1.5187850976872141E-13</v>
      </c>
      <c r="AV81" s="25">
        <f t="shared" ref="AV81" si="246">AU81-AV75-AV76+AV80</f>
        <v>1.5187850976872141E-13</v>
      </c>
      <c r="AW81" s="25">
        <f t="shared" ref="AW81" si="247">AV81-AW75-AW76+AW80</f>
        <v>1.5187850976872141E-13</v>
      </c>
      <c r="AX81" s="25">
        <f t="shared" ref="AX81" si="248">AW81-AX75-AX76+AX80</f>
        <v>1.5187850976872141E-13</v>
      </c>
      <c r="AY81" s="25">
        <f t="shared" ref="AY81" si="249">AX81-AY75-AY76+AY80</f>
        <v>1.5187850976872141E-13</v>
      </c>
      <c r="AZ81" s="25">
        <f t="shared" ref="AZ81" si="250">AY81-AZ75-AZ76+AZ80</f>
        <v>1.5187850976872141E-13</v>
      </c>
      <c r="BA81" s="25">
        <f t="shared" ref="BA81" si="251">AZ81-BA75-BA76+BA80</f>
        <v>1.5187850976872141E-13</v>
      </c>
      <c r="BB81" s="25">
        <f t="shared" ref="BB81" si="252">BA81-BB75-BB76+BB80</f>
        <v>1.5187850976872141E-13</v>
      </c>
      <c r="BC81" s="25">
        <f t="shared" ref="BC81" si="253">BB81-BC75-BC76+BC80</f>
        <v>1.5187850976872141E-13</v>
      </c>
      <c r="BD81" s="25">
        <f t="shared" ref="BD81" si="254">BC81-BD75-BD76+BD80</f>
        <v>1.5187850976872141E-13</v>
      </c>
      <c r="BE81" s="25">
        <f t="shared" ref="BE81" si="255">BD81-BE75-BE76+BE80</f>
        <v>1.5187850976872141E-13</v>
      </c>
      <c r="BF81" s="25">
        <f t="shared" ref="BF81" si="256">BE81-BF75-BF76+BF80</f>
        <v>1.5187850976872141E-13</v>
      </c>
      <c r="BG81" s="25">
        <f t="shared" ref="BG81" si="257">BF81-BG75-BG76+BG80</f>
        <v>1.5187850976872141E-13</v>
      </c>
      <c r="BH81" s="25">
        <f t="shared" ref="BH81" si="258">BG81-BH75-BH76+BH80</f>
        <v>1.5187850976872141E-13</v>
      </c>
      <c r="BI81" s="25">
        <f t="shared" ref="BI81" si="259">BH81-BI75-BI76+BI80</f>
        <v>1.5187850976872141E-13</v>
      </c>
      <c r="BJ81" s="25">
        <f t="shared" ref="BJ81" si="260">BI81-BJ75-BJ76+BJ80</f>
        <v>1.5187850976872141E-13</v>
      </c>
      <c r="BK81" s="25">
        <f t="shared" ref="BK81" si="261">BJ81-BK75-BK76+BK80</f>
        <v>1.5187850976872141E-13</v>
      </c>
      <c r="BL81" s="163">
        <f t="shared" ref="BL81" si="262">BK81-BL75-BL76+BL80</f>
        <v>1.5187850976872141E-13</v>
      </c>
      <c r="BM81" s="163">
        <f t="shared" ref="BM81" si="263">BL81-BM75-BM76+BM80</f>
        <v>1.5187850976872141E-13</v>
      </c>
      <c r="BN81" s="163">
        <f t="shared" ref="BN81" si="264">BM81-BN75-BN76+BN80</f>
        <v>1.5187850976872141E-13</v>
      </c>
      <c r="BO81" s="163">
        <f t="shared" ref="BO81" si="265">BN81-BO75-BO76+BO80</f>
        <v>1.5187850976872141E-13</v>
      </c>
      <c r="BP81" s="163">
        <f t="shared" ref="BP81" si="266">BO81-BP75-BP76+BP80</f>
        <v>1.5187850976872141E-13</v>
      </c>
      <c r="BQ81" s="163">
        <f t="shared" ref="BQ81" si="267">BP81-BQ75-BQ76+BQ80</f>
        <v>1.5187850976872141E-13</v>
      </c>
      <c r="BR81" s="163">
        <f t="shared" ref="BR81" si="268">BQ81-BR75-BR76+BR80</f>
        <v>1.5187850976872141E-13</v>
      </c>
      <c r="BS81" s="25"/>
      <c r="BT81" s="25"/>
      <c r="BU81" s="25"/>
      <c r="BV81" s="25"/>
      <c r="BW81" s="25"/>
      <c r="BX81" s="25"/>
      <c r="BY81" s="25"/>
      <c r="BZ81" s="25"/>
      <c r="CA81" s="25"/>
      <c r="CB81" s="25"/>
      <c r="CC81" s="25"/>
    </row>
    <row r="82" spans="2:81" hidden="1" outlineLevel="1">
      <c r="D82" s="25"/>
      <c r="E82" s="25"/>
      <c r="F82" s="25"/>
      <c r="G82" s="25"/>
      <c r="H82" s="44"/>
      <c r="I82" s="38"/>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BL82" s="157"/>
      <c r="BM82" s="157"/>
      <c r="BN82" s="157"/>
      <c r="BO82" s="157"/>
      <c r="BP82" s="157"/>
      <c r="BQ82" s="157"/>
      <c r="BR82" s="157"/>
    </row>
    <row r="83" spans="2:81" hidden="1" outlineLevel="1">
      <c r="D83" s="25"/>
      <c r="E83" s="25"/>
      <c r="F83" s="25"/>
      <c r="G83" s="25"/>
      <c r="H83" s="44"/>
      <c r="I83" s="38"/>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BL83" s="157"/>
      <c r="BM83" s="157"/>
      <c r="BN83" s="157"/>
      <c r="BO83" s="157"/>
      <c r="BP83" s="157"/>
      <c r="BQ83" s="157"/>
      <c r="BR83" s="157"/>
    </row>
    <row r="84" spans="2:81" hidden="1" outlineLevel="1">
      <c r="B84" t="s">
        <v>27</v>
      </c>
      <c r="D84" s="25">
        <f>Inputs!E17*(1+IF(D2&lt;="2017",Inputs!E10,Inputs!E9))^0.5</f>
        <v>28.255810010022248</v>
      </c>
      <c r="E84" s="25">
        <f>Inputs!F17*(1+IF(E2&lt;="2017",Inputs!F10,Inputs!F9))^0.5</f>
        <v>24.38445322899279</v>
      </c>
      <c r="F84" s="25">
        <f>Inputs!G17*(1+IF(F2&lt;="2017",Inputs!G10,Inputs!G9))^0.5</f>
        <v>31.241981259591348</v>
      </c>
      <c r="G84" s="25">
        <f>Inputs!H17*(1+IF(G2&lt;="2017",Inputs!H10,Inputs!H9))^0.5</f>
        <v>19.30846332729482</v>
      </c>
      <c r="H84" s="44">
        <f>Inputs!I17*(1+IF(H2&lt;="2017",Inputs!I10,Inputs!I9))^0.5</f>
        <v>23.056563959104832</v>
      </c>
      <c r="I84" s="38">
        <f>Inputs!J17*(1+IF(I2&lt;="2017",Inputs!J10,Inputs!J9))^0.5</f>
        <v>0</v>
      </c>
      <c r="J84" s="25">
        <f>Inputs!K17*(1+IF(J2&lt;="2017",Inputs!K10,Inputs!K9))^0.5</f>
        <v>0</v>
      </c>
      <c r="K84" s="25">
        <f>Inputs!L17*(1+IF(K2&lt;="2017",Inputs!L10,Inputs!L9))^0.5</f>
        <v>0</v>
      </c>
      <c r="L84" s="25">
        <f>Inputs!M17*(1+IF(L2&lt;="2017",Inputs!M10,Inputs!M9))^0.5</f>
        <v>0</v>
      </c>
      <c r="M84" s="25">
        <f>Inputs!N17*(1+IF(M2&lt;="2017",Inputs!N10,Inputs!N9))^0.5</f>
        <v>0</v>
      </c>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BL84" s="157"/>
      <c r="BM84" s="157"/>
      <c r="BN84" s="157"/>
      <c r="BO84" s="157"/>
      <c r="BP84" s="157"/>
      <c r="BQ84" s="157"/>
      <c r="BR84" s="157"/>
    </row>
    <row r="85" spans="2:81" hidden="1" outlineLevel="1">
      <c r="D85" s="25"/>
      <c r="E85" s="25"/>
      <c r="F85" s="25"/>
      <c r="G85" s="25"/>
      <c r="H85" s="44"/>
      <c r="I85" s="38"/>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BL85" s="157"/>
      <c r="BM85" s="157"/>
      <c r="BN85" s="157"/>
      <c r="BO85" s="157"/>
      <c r="BP85" s="157"/>
      <c r="BQ85" s="157"/>
      <c r="BR85" s="157"/>
    </row>
    <row r="86" spans="2:81" hidden="1" outlineLevel="1">
      <c r="B86" t="s">
        <v>48</v>
      </c>
      <c r="D86" s="25"/>
      <c r="E86" s="25"/>
      <c r="F86" s="25"/>
      <c r="G86" s="25"/>
      <c r="H86" s="44"/>
      <c r="I86" s="38"/>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BL86" s="157"/>
      <c r="BM86" s="157"/>
      <c r="BN86" s="157"/>
      <c r="BO86" s="157"/>
      <c r="BP86" s="157"/>
      <c r="BQ86" s="157"/>
      <c r="BR86" s="157"/>
    </row>
    <row r="87" spans="2:81" hidden="1" outlineLevel="1">
      <c r="B87" s="14">
        <v>2013</v>
      </c>
      <c r="C87">
        <v>1</v>
      </c>
      <c r="D87" s="25"/>
      <c r="E87" s="25">
        <f>IF($F$72="n/a",0,IF(E$3&lt;=$C87,0,IF(E$3&gt;($F$72+$C87),INDEX($D$84:$W$84,,$C87)-SUM($D87:D87),INDEX($D$84:$W$84,,$C87)/$F$72)))</f>
        <v>0.47093016683370414</v>
      </c>
      <c r="F87" s="25">
        <f>IF($F$72="n/a",0,IF(F$3&lt;=$C87,0,IF(F$3&gt;($F$72+$C87),INDEX($D$84:$W$84,,$C87)-SUM($D87:E87),INDEX($D$84:$W$84,,$C87)/$F$72)))</f>
        <v>0.47093016683370414</v>
      </c>
      <c r="G87" s="25">
        <f>IF($F$72="n/a",0,IF(G$3&lt;=$C87,0,IF(G$3&gt;($F$72+$C87),INDEX($D$84:$W$84,,$C87)-SUM($D87:F87),INDEX($D$84:$W$84,,$C87)/$F$72)))</f>
        <v>0.47093016683370414</v>
      </c>
      <c r="H87" s="44">
        <f>IF($F$72="n/a",0,IF(H$3&lt;=$C87,0,IF(H$3&gt;($F$72+$C87),INDEX($D$84:$W$84,,$C87)-SUM($D87:G87),INDEX($D$84:$W$84,,$C87)/$F$72)))</f>
        <v>0.47093016683370414</v>
      </c>
      <c r="I87" s="38">
        <f>IF($F$72="n/a",0,IF(I$3&lt;=$C87,0,IF(I$3&gt;($F$72+$C87),INDEX($D$84:$W$84,,$C87)-SUM($D87:H87),INDEX($D$84:$W$84,,$C87)/$F$72)))</f>
        <v>0.47093016683370414</v>
      </c>
      <c r="J87" s="25">
        <f>IF($F$72="n/a",0,IF(J$3&lt;=$C87,0,IF(J$3&gt;($F$72+$C87),INDEX($D$84:$W$84,,$C87)-SUM($D87:I87),INDEX($D$84:$W$84,,$C87)/$F$72)))</f>
        <v>0.47093016683370414</v>
      </c>
      <c r="K87" s="25">
        <f>IF($F$72="n/a",0,IF(K$3&lt;=$C87,0,IF(K$3&gt;($F$72+$C87),INDEX($D$84:$W$84,,$C87)-SUM($D87:J87),INDEX($D$84:$W$84,,$C87)/$F$72)))</f>
        <v>0.47093016683370414</v>
      </c>
      <c r="L87" s="25">
        <f>IF($F$72="n/a",0,IF(L$3&lt;=$C87,0,IF(L$3&gt;($F$72+$C87),INDEX($D$84:$W$84,,$C87)-SUM($D87:K87),INDEX($D$84:$W$84,,$C87)/$F$72)))</f>
        <v>0.47093016683370414</v>
      </c>
      <c r="M87" s="25">
        <f>IF($F$72="n/a",0,IF(M$3&lt;=$C87,0,IF(M$3&gt;($F$72+$C87),INDEX($D$84:$W$84,,$C87)-SUM($D87:L87),INDEX($D$84:$W$84,,$C87)/$F$72)))</f>
        <v>0.47093016683370414</v>
      </c>
      <c r="N87" s="25">
        <f>IF($F$72="n/a",0,IF(N$3&lt;=$C87,0,IF(N$3&gt;($F$72+$C87),INDEX($D$84:$W$84,,$C87)-SUM($D87:M87),INDEX($D$84:$W$84,,$C87)/$F$72)))</f>
        <v>0.47093016683370414</v>
      </c>
      <c r="O87" s="25">
        <f>IF($F$72="n/a",0,IF(O$3&lt;=$C87,0,IF(O$3&gt;($F$72+$C87),INDEX($D$84:$W$84,,$C87)-SUM($D87:N87),INDEX($D$84:$W$84,,$C87)/$F$72)))</f>
        <v>0.47093016683370414</v>
      </c>
      <c r="P87" s="25">
        <f>IF($F$72="n/a",0,IF(P$3&lt;=$C87,0,IF(P$3&gt;($F$72+$C87),INDEX($D$84:$W$84,,$C87)-SUM($D87:O87),INDEX($D$84:$W$84,,$C87)/$F$72)))</f>
        <v>0.47093016683370414</v>
      </c>
      <c r="Q87" s="25">
        <f>IF($F$72="n/a",0,IF(Q$3&lt;=$C87,0,IF(Q$3&gt;($F$72+$C87),INDEX($D$84:$W$84,,$C87)-SUM($D87:P87),INDEX($D$84:$W$84,,$C87)/$F$72)))</f>
        <v>0.47093016683370414</v>
      </c>
      <c r="R87" s="25">
        <f>IF($F$72="n/a",0,IF(R$3&lt;=$C87,0,IF(R$3&gt;($F$72+$C87),INDEX($D$84:$W$84,,$C87)-SUM($D87:Q87),INDEX($D$84:$W$84,,$C87)/$F$72)))</f>
        <v>0.47093016683370414</v>
      </c>
      <c r="S87" s="25">
        <f>IF($F$72="n/a",0,IF(S$3&lt;=$C87,0,IF(S$3&gt;($F$72+$C87),INDEX($D$84:$W$84,,$C87)-SUM($D87:R87),INDEX($D$84:$W$84,,$C87)/$F$72)))</f>
        <v>0.47093016683370414</v>
      </c>
      <c r="T87" s="25">
        <f>IF($F$72="n/a",0,IF(T$3&lt;=$C87,0,IF(T$3&gt;($F$72+$C87),INDEX($D$84:$W$84,,$C87)-SUM($D87:S87),INDEX($D$84:$W$84,,$C87)/$F$72)))</f>
        <v>0.47093016683370414</v>
      </c>
      <c r="U87" s="25">
        <f>IF($F$72="n/a",0,IF(U$3&lt;=$C87,0,IF(U$3&gt;($F$72+$C87),INDEX($D$84:$W$84,,$C87)-SUM($D87:T87),INDEX($D$84:$W$84,,$C87)/$F$72)))</f>
        <v>0.47093016683370414</v>
      </c>
      <c r="V87" s="25">
        <f>IF($F$72="n/a",0,IF(V$3&lt;=$C87,0,IF(V$3&gt;($F$72+$C87),INDEX($D$84:$W$84,,$C87)-SUM($D87:U87),INDEX($D$84:$W$84,,$C87)/$F$72)))</f>
        <v>0.47093016683370414</v>
      </c>
      <c r="W87" s="25">
        <f>IF($F$72="n/a",0,IF(W$3&lt;=$C87,0,IF(W$3&gt;($F$72+$C87),INDEX($D$84:$W$84,,$C87)-SUM($D87:V87),INDEX($D$84:$W$84,,$C87)/$F$72)))</f>
        <v>0.47093016683370414</v>
      </c>
      <c r="X87" s="25">
        <f>IF($F$72="n/a",0,IF(X$3&lt;=$C87,0,IF(X$3&gt;($F$72+$C87),INDEX($D$84:$W$84,,$C87)-SUM($D87:W87),INDEX($D$84:$W$84,,$C87)/$F$72)))</f>
        <v>0.47093016683370414</v>
      </c>
      <c r="Y87" s="25">
        <f>IF($F$72="n/a",0,IF(Y$3&lt;=$C87,0,IF(Y$3&gt;($F$72+$C87),INDEX($D$84:$W$84,,$C87)-SUM($D87:X87),INDEX($D$84:$W$84,,$C87)/$F$72)))</f>
        <v>0.47093016683370414</v>
      </c>
      <c r="Z87" s="25">
        <f>IF($F$72="n/a",0,IF(Z$3&lt;=$C87,0,IF(Z$3&gt;($F$72+$C87),INDEX($D$84:$W$84,,$C87)-SUM($D87:Y87),INDEX($D$84:$W$84,,$C87)/$F$72)))</f>
        <v>0.47093016683370414</v>
      </c>
      <c r="AA87" s="25">
        <f>IF($F$72="n/a",0,IF(AA$3&lt;=$C87,0,IF(AA$3&gt;($F$72+$C87),INDEX($D$84:$W$84,,$C87)-SUM($D87:Z87),INDEX($D$84:$W$84,,$C87)/$F$72)))</f>
        <v>0.47093016683370414</v>
      </c>
      <c r="AB87" s="25">
        <f>IF($F$72="n/a",0,IF(AB$3&lt;=$C87,0,IF(AB$3&gt;($F$72+$C87),INDEX($D$84:$W$84,,$C87)-SUM($D87:AA87),INDEX($D$84:$W$84,,$C87)/$F$72)))</f>
        <v>0.47093016683370414</v>
      </c>
      <c r="AC87" s="25">
        <f>IF($F$72="n/a",0,IF(AC$3&lt;=$C87,0,IF(AC$3&gt;($F$72+$C87),INDEX($D$84:$W$84,,$C87)-SUM($D87:AB87),INDEX($D$84:$W$84,,$C87)/$F$72)))</f>
        <v>0.47093016683370414</v>
      </c>
      <c r="AD87" s="25">
        <f>IF($F$72="n/a",0,IF(AD$3&lt;=$C87,0,IF(AD$3&gt;($F$72+$C87),INDEX($D$84:$W$84,,$C87)-SUM($D87:AC87),INDEX($D$84:$W$84,,$C87)/$F$72)))</f>
        <v>0.47093016683370414</v>
      </c>
      <c r="AE87" s="25">
        <f>IF($F$72="n/a",0,IF(AE$3&lt;=$C87,0,IF(AE$3&gt;($F$72+$C87),INDEX($D$84:$W$84,,$C87)-SUM($D87:AD87),INDEX($D$84:$W$84,,$C87)/$F$72)))</f>
        <v>0.47093016683370414</v>
      </c>
      <c r="AF87" s="25">
        <f>IF($F$72="n/a",0,IF(AF$3&lt;=$C87,0,IF(AF$3&gt;($F$72+$C87),INDEX($D$84:$W$84,,$C87)-SUM($D87:AE87),INDEX($D$84:$W$84,,$C87)/$F$72)))</f>
        <v>0.47093016683370414</v>
      </c>
      <c r="AG87" s="25">
        <f>IF($F$72="n/a",0,IF(AG$3&lt;=$C87,0,IF(AG$3&gt;($F$72+$C87),INDEX($D$84:$W$84,,$C87)-SUM($D87:AF87),INDEX($D$84:$W$84,,$C87)/$F$72)))</f>
        <v>0.47093016683370414</v>
      </c>
      <c r="AH87" s="25">
        <f>IF($F$72="n/a",0,IF(AH$3&lt;=$C87,0,IF(AH$3&gt;($F$72+$C87),INDEX($D$84:$W$84,,$C87)-SUM($D87:AG87),INDEX($D$84:$W$84,,$C87)/$F$72)))</f>
        <v>0.47093016683370414</v>
      </c>
      <c r="AI87" s="25">
        <f>IF($F$72="n/a",0,IF(AI$3&lt;=$C87,0,IF(AI$3&gt;($F$72+$C87),INDEX($D$84:$W$84,,$C87)-SUM($D87:AH87),INDEX($D$84:$W$84,,$C87)/$F$72)))</f>
        <v>0.47093016683370414</v>
      </c>
      <c r="AJ87" s="25">
        <f>IF($F$72="n/a",0,IF(AJ$3&lt;=$C87,0,IF(AJ$3&gt;($F$72+$C87),INDEX($D$84:$W$84,,$C87)-SUM($D87:AI87),INDEX($D$84:$W$84,,$C87)/$F$72)))</f>
        <v>0.47093016683370414</v>
      </c>
      <c r="AK87" s="25">
        <f>IF($F$72="n/a",0,IF(AK$3&lt;=$C87,0,IF(AK$3&gt;($F$72+$C87),INDEX($D$84:$W$84,,$C87)-SUM($D87:AJ87),INDEX($D$84:$W$84,,$C87)/$F$72)))</f>
        <v>0.47093016683370414</v>
      </c>
      <c r="AL87" s="25">
        <f>IF($F$72="n/a",0,IF(AL$3&lt;=$C87,0,IF(AL$3&gt;($F$72+$C87),INDEX($D$84:$W$84,,$C87)-SUM($D87:AK87),INDEX($D$84:$W$84,,$C87)/$F$72)))</f>
        <v>0.47093016683370414</v>
      </c>
      <c r="AM87" s="25">
        <f>IF($F$72="n/a",0,IF(AM$3&lt;=$C87,0,IF(AM$3&gt;($F$72+$C87),INDEX($D$84:$W$84,,$C87)-SUM($D87:AL87),INDEX($D$84:$W$84,,$C87)/$F$72)))</f>
        <v>0.47093016683370414</v>
      </c>
      <c r="AN87" s="25">
        <f>IF($F$72="n/a",0,IF(AN$3&lt;=$C87,0,IF(AN$3&gt;($F$72+$C87),INDEX($D$84:$W$84,,$C87)-SUM($D87:AM87),INDEX($D$84:$W$84,,$C87)/$F$72)))</f>
        <v>0.47093016683370414</v>
      </c>
      <c r="AO87" s="25">
        <f>IF($F$72="n/a",0,IF(AO$3&lt;=$C87,0,IF(AO$3&gt;($F$72+$C87),INDEX($D$84:$W$84,,$C87)-SUM($D87:AN87),INDEX($D$84:$W$84,,$C87)/$F$72)))</f>
        <v>0.47093016683370414</v>
      </c>
      <c r="AP87" s="25">
        <f>IF($F$72="n/a",0,IF(AP$3&lt;=$C87,0,IF(AP$3&gt;($F$72+$C87),INDEX($D$84:$W$84,,$C87)-SUM($D87:AO87),INDEX($D$84:$W$84,,$C87)/$F$72)))</f>
        <v>0.47093016683370414</v>
      </c>
      <c r="AQ87" s="25">
        <f>IF($F$72="n/a",0,IF(AQ$3&lt;=$C87,0,IF(AQ$3&gt;($F$72+$C87),INDEX($D$84:$W$84,,$C87)-SUM($D87:AP87),INDEX($D$84:$W$84,,$C87)/$F$72)))</f>
        <v>0.47093016683370414</v>
      </c>
      <c r="AR87" s="25">
        <f>IF($F$72="n/a",0,IF(AR$3&lt;=$C87,0,IF(AR$3&gt;($F$72+$C87),INDEX($D$84:$W$84,,$C87)-SUM($D87:AQ87),INDEX($D$84:$W$84,,$C87)/$F$72)))</f>
        <v>0.47093016683370414</v>
      </c>
      <c r="AS87" s="25">
        <f>IF($F$72="n/a",0,IF(AS$3&lt;=$C87,0,IF(AS$3&gt;($F$72+$C87),INDEX($D$84:$W$84,,$C87)-SUM($D87:AR87),INDEX($D$84:$W$84,,$C87)/$F$72)))</f>
        <v>0.47093016683370414</v>
      </c>
      <c r="AT87" s="25">
        <f>IF($F$72="n/a",0,IF(AT$3&lt;=$C87,0,IF(AT$3&gt;($F$72+$C87),INDEX($D$84:$W$84,,$C87)-SUM($D87:AS87),INDEX($D$84:$W$84,,$C87)/$F$72)))</f>
        <v>0.47093016683370414</v>
      </c>
      <c r="AU87" s="25">
        <f>IF($F$72="n/a",0,IF(AU$3&lt;=$C87,0,IF(AU$3&gt;($F$72+$C87),INDEX($D$84:$W$84,,$C87)-SUM($D87:AT87),INDEX($D$84:$W$84,,$C87)/$F$72)))</f>
        <v>0.47093016683370414</v>
      </c>
      <c r="AV87" s="25">
        <f>IF($F$72="n/a",0,IF(AV$3&lt;=$C87,0,IF(AV$3&gt;($F$72+$C87),INDEX($D$84:$W$84,,$C87)-SUM($D87:AU87),INDEX($D$84:$W$84,,$C87)/$F$72)))</f>
        <v>0.47093016683370414</v>
      </c>
      <c r="AW87" s="25">
        <f>IF($F$72="n/a",0,IF(AW$3&lt;=$C87,0,IF(AW$3&gt;($F$72+$C87),INDEX($D$84:$W$84,,$C87)-SUM($D87:AV87),INDEX($D$84:$W$84,,$C87)/$F$72)))</f>
        <v>0.47093016683370414</v>
      </c>
      <c r="AX87" s="25">
        <f>IF($F$72="n/a",0,IF(AX$3&lt;=$C87,0,IF(AX$3&gt;($F$72+$C87),INDEX($D$84:$W$84,,$C87)-SUM($D87:AW87),INDEX($D$84:$W$84,,$C87)/$F$72)))</f>
        <v>0.47093016683370414</v>
      </c>
      <c r="AY87" s="25">
        <f>IF($F$72="n/a",0,IF(AY$3&lt;=$C87,0,IF(AY$3&gt;($F$72+$C87),INDEX($D$84:$W$84,,$C87)-SUM($D87:AX87),INDEX($D$84:$W$84,,$C87)/$F$72)))</f>
        <v>0.47093016683370414</v>
      </c>
      <c r="AZ87" s="25">
        <f>IF($F$72="n/a",0,IF(AZ$3&lt;=$C87,0,IF(AZ$3&gt;($F$72+$C87),INDEX($D$84:$W$84,,$C87)-SUM($D87:AY87),INDEX($D$84:$W$84,,$C87)/$F$72)))</f>
        <v>0.47093016683370414</v>
      </c>
      <c r="BA87" s="25">
        <f>IF($F$72="n/a",0,IF(BA$3&lt;=$C87,0,IF(BA$3&gt;($F$72+$C87),INDEX($D$84:$W$84,,$C87)-SUM($D87:AZ87),INDEX($D$84:$W$84,,$C87)/$F$72)))</f>
        <v>0.47093016683370414</v>
      </c>
      <c r="BB87" s="25">
        <f>IF($F$72="n/a",0,IF(BB$3&lt;=$C87,0,IF(BB$3&gt;($F$72+$C87),INDEX($D$84:$W$84,,$C87)-SUM($D87:BA87),INDEX($D$84:$W$84,,$C87)/$F$72)))</f>
        <v>0.47093016683370414</v>
      </c>
      <c r="BC87" s="25">
        <f>IF($F$72="n/a",0,IF(BC$3&lt;=$C87,0,IF(BC$3&gt;($F$72+$C87),INDEX($D$84:$W$84,,$C87)-SUM($D87:BB87),INDEX($D$84:$W$84,,$C87)/$F$72)))</f>
        <v>0.47093016683370414</v>
      </c>
      <c r="BD87" s="25">
        <f>IF($F$72="n/a",0,IF(BD$3&lt;=$C87,0,IF(BD$3&gt;($F$72+$C87),INDEX($D$84:$W$84,,$C87)-SUM($D87:BC87),INDEX($D$84:$W$84,,$C87)/$F$72)))</f>
        <v>0.47093016683370414</v>
      </c>
      <c r="BE87" s="25">
        <f>IF($F$72="n/a",0,IF(BE$3&lt;=$C87,0,IF(BE$3&gt;($F$72+$C87),INDEX($D$84:$W$84,,$C87)-SUM($D87:BD87),INDEX($D$84:$W$84,,$C87)/$F$72)))</f>
        <v>0.47093016683370414</v>
      </c>
      <c r="BF87" s="25">
        <f>IF($F$72="n/a",0,IF(BF$3&lt;=$C87,0,IF(BF$3&gt;($F$72+$C87),INDEX($D$84:$W$84,,$C87)-SUM($D87:BE87),INDEX($D$84:$W$84,,$C87)/$F$72)))</f>
        <v>0.47093016683370414</v>
      </c>
      <c r="BG87" s="25">
        <f>IF($F$72="n/a",0,IF(BG$3&lt;=$C87,0,IF(BG$3&gt;($F$72+$C87),INDEX($D$84:$W$84,,$C87)-SUM($D87:BF87),INDEX($D$84:$W$84,,$C87)/$F$72)))</f>
        <v>0.47093016683370414</v>
      </c>
      <c r="BH87" s="25">
        <f>IF($F$72="n/a",0,IF(BH$3&lt;=$C87,0,IF(BH$3&gt;($F$72+$C87),INDEX($D$84:$W$84,,$C87)-SUM($D87:BG87),INDEX($D$84:$W$84,,$C87)/$F$72)))</f>
        <v>0.47093016683370414</v>
      </c>
      <c r="BI87" s="25">
        <f>IF($F$72="n/a",0,IF(BI$3&lt;=$C87,0,IF(BI$3&gt;($F$72+$C87),INDEX($D$84:$W$84,,$C87)-SUM($D87:BH87),INDEX($D$84:$W$84,,$C87)/$F$72)))</f>
        <v>0.47093016683370414</v>
      </c>
      <c r="BJ87" s="25">
        <f>IF($F$72="n/a",0,IF(BJ$3&lt;=$C87,0,IF(BJ$3&gt;($F$72+$C87),INDEX($D$84:$W$84,,$C87)-SUM($D87:BI87),INDEX($D$84:$W$84,,$C87)/$F$72)))</f>
        <v>0.47093016683370414</v>
      </c>
      <c r="BK87" s="25">
        <f>IF($F$72="n/a",0,IF(BK$3&lt;=$C87,0,IF(BK$3&gt;($F$72+$C87),INDEX($D$84:$W$84,,$C87)-SUM($D87:BJ87),INDEX($D$84:$W$84,,$C87)/$F$72)))</f>
        <v>0.47093016683370414</v>
      </c>
      <c r="BL87" s="163">
        <f>IF($F$72="n/a",0,IF(BL$3&lt;=$C87,0,IF(BL$3&gt;($F$72+$C87),INDEX($D$84:$W$84,,$C87)-SUM($D87:BK87),INDEX($D$84:$W$84,,$C87)/$F$72)))</f>
        <v>0.47093016683370414</v>
      </c>
      <c r="BM87" s="163">
        <f>IF($F$72="n/a",0,IF(BM$3&lt;=$C87,0,IF(BM$3&gt;($F$72+$C87),INDEX($D$84:$W$84,,$C87)-SUM($D87:BL87),INDEX($D$84:$W$84,,$C87)/$F$72)))</f>
        <v>3.1974423109204508E-14</v>
      </c>
      <c r="BN87" s="163">
        <f>IF($F$72="n/a",0,IF(BN$3&lt;=$C87,0,IF(BN$3&gt;($F$72+$C87),INDEX($D$84:$W$84,,$C87)-SUM($D87:BM87),INDEX($D$84:$W$84,,$C87)/$F$72)))</f>
        <v>0</v>
      </c>
      <c r="BO87" s="163">
        <f>IF($F$72="n/a",0,IF(BO$3&lt;=$C87,0,IF(BO$3&gt;($F$72+$C87),INDEX($D$84:$W$84,,$C87)-SUM($D87:BN87),INDEX($D$84:$W$84,,$C87)/$F$72)))</f>
        <v>0</v>
      </c>
      <c r="BP87" s="163">
        <f>IF($F$72="n/a",0,IF(BP$3&lt;=$C87,0,IF(BP$3&gt;($F$72+$C87),INDEX($D$84:$W$84,,$C87)-SUM($D87:BO87),INDEX($D$84:$W$84,,$C87)/$F$72)))</f>
        <v>0</v>
      </c>
      <c r="BQ87" s="163">
        <f>IF($F$72="n/a",0,IF(BQ$3&lt;=$C87,0,IF(BQ$3&gt;($F$72+$C87),INDEX($D$84:$W$84,,$C87)-SUM($D87:BP87),INDEX($D$84:$W$84,,$C87)/$F$72)))</f>
        <v>0</v>
      </c>
      <c r="BR87" s="163">
        <f>IF($F$72="n/a",0,IF(BR$3&lt;=$C87,0,IF(BR$3&gt;($F$72+$C87),INDEX($D$84:$W$84,,$C87)-SUM($D87:BQ87),INDEX($D$84:$W$84,,$C87)/$F$72)))</f>
        <v>0</v>
      </c>
      <c r="BS87" s="25"/>
      <c r="BT87" s="25"/>
      <c r="BU87" s="25"/>
      <c r="BV87" s="25"/>
      <c r="BW87" s="25"/>
      <c r="BX87" s="25"/>
      <c r="BY87" s="25"/>
      <c r="BZ87" s="25"/>
      <c r="CA87" s="25"/>
      <c r="CB87" s="25"/>
      <c r="CC87" s="25"/>
    </row>
    <row r="88" spans="2:81" hidden="1" outlineLevel="1">
      <c r="B88" s="14">
        <v>2014</v>
      </c>
      <c r="C88">
        <v>2</v>
      </c>
      <c r="D88" s="25"/>
      <c r="E88" s="25">
        <f>IF($F$72="n/a",0,IF(E$3&lt;=$C88,0,IF(E$3&gt;($F$72+$C88),INDEX($D$84:$W$84,,$C88)-SUM($D88:D88),INDEX($D$84:$W$84,,$C88)/$F$72)))</f>
        <v>0</v>
      </c>
      <c r="F88" s="25">
        <f>IF($F$72="n/a",0,IF(F$3&lt;=$C88,0,IF(F$3&gt;($F$72+$C88),INDEX($D$84:$W$84,,$C88)-SUM($D88:E88),INDEX($D$84:$W$84,,$C88)/$F$72)))</f>
        <v>0.40640755381654647</v>
      </c>
      <c r="G88" s="25">
        <f>IF($F$72="n/a",0,IF(G$3&lt;=$C88,0,IF(G$3&gt;($F$72+$C88),INDEX($D$84:$W$84,,$C88)-SUM($D88:F88),INDEX($D$84:$W$84,,$C88)/$F$72)))</f>
        <v>0.40640755381654647</v>
      </c>
      <c r="H88" s="44">
        <f>IF($F$72="n/a",0,IF(H$3&lt;=$C88,0,IF(H$3&gt;($F$72+$C88),INDEX($D$84:$W$84,,$C88)-SUM($D88:G88),INDEX($D$84:$W$84,,$C88)/$F$72)))</f>
        <v>0.40640755381654647</v>
      </c>
      <c r="I88" s="38">
        <f>IF($F$72="n/a",0,IF(I$3&lt;=$C88,0,IF(I$3&gt;($F$72+$C88),INDEX($D$84:$W$84,,$C88)-SUM($D88:H88),INDEX($D$84:$W$84,,$C88)/$F$72)))</f>
        <v>0.40640755381654647</v>
      </c>
      <c r="J88" s="25">
        <f>IF($F$72="n/a",0,IF(J$3&lt;=$C88,0,IF(J$3&gt;($F$72+$C88),INDEX($D$84:$W$84,,$C88)-SUM($D88:I88),INDEX($D$84:$W$84,,$C88)/$F$72)))</f>
        <v>0.40640755381654647</v>
      </c>
      <c r="K88" s="25">
        <f>IF($F$72="n/a",0,IF(K$3&lt;=$C88,0,IF(K$3&gt;($F$72+$C88),INDEX($D$84:$W$84,,$C88)-SUM($D88:J88),INDEX($D$84:$W$84,,$C88)/$F$72)))</f>
        <v>0.40640755381654647</v>
      </c>
      <c r="L88" s="25">
        <f>IF($F$72="n/a",0,IF(L$3&lt;=$C88,0,IF(L$3&gt;($F$72+$C88),INDEX($D$84:$W$84,,$C88)-SUM($D88:K88),INDEX($D$84:$W$84,,$C88)/$F$72)))</f>
        <v>0.40640755381654647</v>
      </c>
      <c r="M88" s="25">
        <f>IF($F$72="n/a",0,IF(M$3&lt;=$C88,0,IF(M$3&gt;($F$72+$C88),INDEX($D$84:$W$84,,$C88)-SUM($D88:L88),INDEX($D$84:$W$84,,$C88)/$F$72)))</f>
        <v>0.40640755381654647</v>
      </c>
      <c r="N88" s="25">
        <f>IF($F$72="n/a",0,IF(N$3&lt;=$C88,0,IF(N$3&gt;($F$72+$C88),INDEX($D$84:$W$84,,$C88)-SUM($D88:M88),INDEX($D$84:$W$84,,$C88)/$F$72)))</f>
        <v>0.40640755381654647</v>
      </c>
      <c r="O88" s="25">
        <f>IF($F$72="n/a",0,IF(O$3&lt;=$C88,0,IF(O$3&gt;($F$72+$C88),INDEX($D$84:$W$84,,$C88)-SUM($D88:N88),INDEX($D$84:$W$84,,$C88)/$F$72)))</f>
        <v>0.40640755381654647</v>
      </c>
      <c r="P88" s="25">
        <f>IF($F$72="n/a",0,IF(P$3&lt;=$C88,0,IF(P$3&gt;($F$72+$C88),INDEX($D$84:$W$84,,$C88)-SUM($D88:O88),INDEX($D$84:$W$84,,$C88)/$F$72)))</f>
        <v>0.40640755381654647</v>
      </c>
      <c r="Q88" s="25">
        <f>IF($F$72="n/a",0,IF(Q$3&lt;=$C88,0,IF(Q$3&gt;($F$72+$C88),INDEX($D$84:$W$84,,$C88)-SUM($D88:P88),INDEX($D$84:$W$84,,$C88)/$F$72)))</f>
        <v>0.40640755381654647</v>
      </c>
      <c r="R88" s="25">
        <f>IF($F$72="n/a",0,IF(R$3&lt;=$C88,0,IF(R$3&gt;($F$72+$C88),INDEX($D$84:$W$84,,$C88)-SUM($D88:Q88),INDEX($D$84:$W$84,,$C88)/$F$72)))</f>
        <v>0.40640755381654647</v>
      </c>
      <c r="S88" s="25">
        <f>IF($F$72="n/a",0,IF(S$3&lt;=$C88,0,IF(S$3&gt;($F$72+$C88),INDEX($D$84:$W$84,,$C88)-SUM($D88:R88),INDEX($D$84:$W$84,,$C88)/$F$72)))</f>
        <v>0.40640755381654647</v>
      </c>
      <c r="T88" s="25">
        <f>IF($F$72="n/a",0,IF(T$3&lt;=$C88,0,IF(T$3&gt;($F$72+$C88),INDEX($D$84:$W$84,,$C88)-SUM($D88:S88),INDEX($D$84:$W$84,,$C88)/$F$72)))</f>
        <v>0.40640755381654647</v>
      </c>
      <c r="U88" s="25">
        <f>IF($F$72="n/a",0,IF(U$3&lt;=$C88,0,IF(U$3&gt;($F$72+$C88),INDEX($D$84:$W$84,,$C88)-SUM($D88:T88),INDEX($D$84:$W$84,,$C88)/$F$72)))</f>
        <v>0.40640755381654647</v>
      </c>
      <c r="V88" s="25">
        <f>IF($F$72="n/a",0,IF(V$3&lt;=$C88,0,IF(V$3&gt;($F$72+$C88),INDEX($D$84:$W$84,,$C88)-SUM($D88:U88),INDEX($D$84:$W$84,,$C88)/$F$72)))</f>
        <v>0.40640755381654647</v>
      </c>
      <c r="W88" s="25">
        <f>IF($F$72="n/a",0,IF(W$3&lt;=$C88,0,IF(W$3&gt;($F$72+$C88),INDEX($D$84:$W$84,,$C88)-SUM($D88:V88),INDEX($D$84:$W$84,,$C88)/$F$72)))</f>
        <v>0.40640755381654647</v>
      </c>
      <c r="X88" s="25">
        <f>IF($F$72="n/a",0,IF(X$3&lt;=$C88,0,IF(X$3&gt;($F$72+$C88),INDEX($D$84:$W$84,,$C88)-SUM($D88:W88),INDEX($D$84:$W$84,,$C88)/$F$72)))</f>
        <v>0.40640755381654647</v>
      </c>
      <c r="Y88" s="25">
        <f>IF($F$72="n/a",0,IF(Y$3&lt;=$C88,0,IF(Y$3&gt;($F$72+$C88),INDEX($D$84:$W$84,,$C88)-SUM($D88:X88),INDEX($D$84:$W$84,,$C88)/$F$72)))</f>
        <v>0.40640755381654647</v>
      </c>
      <c r="Z88" s="25">
        <f>IF($F$72="n/a",0,IF(Z$3&lt;=$C88,0,IF(Z$3&gt;($F$72+$C88),INDEX($D$84:$W$84,,$C88)-SUM($D88:Y88),INDEX($D$84:$W$84,,$C88)/$F$72)))</f>
        <v>0.40640755381654647</v>
      </c>
      <c r="AA88" s="25">
        <f>IF($F$72="n/a",0,IF(AA$3&lt;=$C88,0,IF(AA$3&gt;($F$72+$C88),INDEX($D$84:$W$84,,$C88)-SUM($D88:Z88),INDEX($D$84:$W$84,,$C88)/$F$72)))</f>
        <v>0.40640755381654647</v>
      </c>
      <c r="AB88" s="25">
        <f>IF($F$72="n/a",0,IF(AB$3&lt;=$C88,0,IF(AB$3&gt;($F$72+$C88),INDEX($D$84:$W$84,,$C88)-SUM($D88:AA88),INDEX($D$84:$W$84,,$C88)/$F$72)))</f>
        <v>0.40640755381654647</v>
      </c>
      <c r="AC88" s="25">
        <f>IF($F$72="n/a",0,IF(AC$3&lt;=$C88,0,IF(AC$3&gt;($F$72+$C88),INDEX($D$84:$W$84,,$C88)-SUM($D88:AB88),INDEX($D$84:$W$84,,$C88)/$F$72)))</f>
        <v>0.40640755381654647</v>
      </c>
      <c r="AD88" s="25">
        <f>IF($F$72="n/a",0,IF(AD$3&lt;=$C88,0,IF(AD$3&gt;($F$72+$C88),INDEX($D$84:$W$84,,$C88)-SUM($D88:AC88),INDEX($D$84:$W$84,,$C88)/$F$72)))</f>
        <v>0.40640755381654647</v>
      </c>
      <c r="AE88" s="25">
        <f>IF($F$72="n/a",0,IF(AE$3&lt;=$C88,0,IF(AE$3&gt;($F$72+$C88),INDEX($D$84:$W$84,,$C88)-SUM($D88:AD88),INDEX($D$84:$W$84,,$C88)/$F$72)))</f>
        <v>0.40640755381654647</v>
      </c>
      <c r="AF88" s="25">
        <f>IF($F$72="n/a",0,IF(AF$3&lt;=$C88,0,IF(AF$3&gt;($F$72+$C88),INDEX($D$84:$W$84,,$C88)-SUM($D88:AE88),INDEX($D$84:$W$84,,$C88)/$F$72)))</f>
        <v>0.40640755381654647</v>
      </c>
      <c r="AG88" s="25">
        <f>IF($F$72="n/a",0,IF(AG$3&lt;=$C88,0,IF(AG$3&gt;($F$72+$C88),INDEX($D$84:$W$84,,$C88)-SUM($D88:AF88),INDEX($D$84:$W$84,,$C88)/$F$72)))</f>
        <v>0.40640755381654647</v>
      </c>
      <c r="AH88" s="25">
        <f>IF($F$72="n/a",0,IF(AH$3&lt;=$C88,0,IF(AH$3&gt;($F$72+$C88),INDEX($D$84:$W$84,,$C88)-SUM($D88:AG88),INDEX($D$84:$W$84,,$C88)/$F$72)))</f>
        <v>0.40640755381654647</v>
      </c>
      <c r="AI88" s="25">
        <f>IF($F$72="n/a",0,IF(AI$3&lt;=$C88,0,IF(AI$3&gt;($F$72+$C88),INDEX($D$84:$W$84,,$C88)-SUM($D88:AH88),INDEX($D$84:$W$84,,$C88)/$F$72)))</f>
        <v>0.40640755381654647</v>
      </c>
      <c r="AJ88" s="25">
        <f>IF($F$72="n/a",0,IF(AJ$3&lt;=$C88,0,IF(AJ$3&gt;($F$72+$C88),INDEX($D$84:$W$84,,$C88)-SUM($D88:AI88),INDEX($D$84:$W$84,,$C88)/$F$72)))</f>
        <v>0.40640755381654647</v>
      </c>
      <c r="AK88" s="25">
        <f>IF($F$72="n/a",0,IF(AK$3&lt;=$C88,0,IF(AK$3&gt;($F$72+$C88),INDEX($D$84:$W$84,,$C88)-SUM($D88:AJ88),INDEX($D$84:$W$84,,$C88)/$F$72)))</f>
        <v>0.40640755381654647</v>
      </c>
      <c r="AL88" s="25">
        <f>IF($F$72="n/a",0,IF(AL$3&lt;=$C88,0,IF(AL$3&gt;($F$72+$C88),INDEX($D$84:$W$84,,$C88)-SUM($D88:AK88),INDEX($D$84:$W$84,,$C88)/$F$72)))</f>
        <v>0.40640755381654647</v>
      </c>
      <c r="AM88" s="25">
        <f>IF($F$72="n/a",0,IF(AM$3&lt;=$C88,0,IF(AM$3&gt;($F$72+$C88),INDEX($D$84:$W$84,,$C88)-SUM($D88:AL88),INDEX($D$84:$W$84,,$C88)/$F$72)))</f>
        <v>0.40640755381654647</v>
      </c>
      <c r="AN88" s="25">
        <f>IF($F$72="n/a",0,IF(AN$3&lt;=$C88,0,IF(AN$3&gt;($F$72+$C88),INDEX($D$84:$W$84,,$C88)-SUM($D88:AM88),INDEX($D$84:$W$84,,$C88)/$F$72)))</f>
        <v>0.40640755381654647</v>
      </c>
      <c r="AO88" s="25">
        <f>IF($F$72="n/a",0,IF(AO$3&lt;=$C88,0,IF(AO$3&gt;($F$72+$C88),INDEX($D$84:$W$84,,$C88)-SUM($D88:AN88),INDEX($D$84:$W$84,,$C88)/$F$72)))</f>
        <v>0.40640755381654647</v>
      </c>
      <c r="AP88" s="25">
        <f>IF($F$72="n/a",0,IF(AP$3&lt;=$C88,0,IF(AP$3&gt;($F$72+$C88),INDEX($D$84:$W$84,,$C88)-SUM($D88:AO88),INDEX($D$84:$W$84,,$C88)/$F$72)))</f>
        <v>0.40640755381654647</v>
      </c>
      <c r="AQ88" s="25">
        <f>IF($F$72="n/a",0,IF(AQ$3&lt;=$C88,0,IF(AQ$3&gt;($F$72+$C88),INDEX($D$84:$W$84,,$C88)-SUM($D88:AP88),INDEX($D$84:$W$84,,$C88)/$F$72)))</f>
        <v>0.40640755381654647</v>
      </c>
      <c r="AR88" s="25">
        <f>IF($F$72="n/a",0,IF(AR$3&lt;=$C88,0,IF(AR$3&gt;($F$72+$C88),INDEX($D$84:$W$84,,$C88)-SUM($D88:AQ88),INDEX($D$84:$W$84,,$C88)/$F$72)))</f>
        <v>0.40640755381654647</v>
      </c>
      <c r="AS88" s="25">
        <f>IF($F$72="n/a",0,IF(AS$3&lt;=$C88,0,IF(AS$3&gt;($F$72+$C88),INDEX($D$84:$W$84,,$C88)-SUM($D88:AR88),INDEX($D$84:$W$84,,$C88)/$F$72)))</f>
        <v>0.40640755381654647</v>
      </c>
      <c r="AT88" s="25">
        <f>IF($F$72="n/a",0,IF(AT$3&lt;=$C88,0,IF(AT$3&gt;($F$72+$C88),INDEX($D$84:$W$84,,$C88)-SUM($D88:AS88),INDEX($D$84:$W$84,,$C88)/$F$72)))</f>
        <v>0.40640755381654647</v>
      </c>
      <c r="AU88" s="25">
        <f>IF($F$72="n/a",0,IF(AU$3&lt;=$C88,0,IF(AU$3&gt;($F$72+$C88),INDEX($D$84:$W$84,,$C88)-SUM($D88:AT88),INDEX($D$84:$W$84,,$C88)/$F$72)))</f>
        <v>0.40640755381654647</v>
      </c>
      <c r="AV88" s="25">
        <f>IF($F$72="n/a",0,IF(AV$3&lt;=$C88,0,IF(AV$3&gt;($F$72+$C88),INDEX($D$84:$W$84,,$C88)-SUM($D88:AU88),INDEX($D$84:$W$84,,$C88)/$F$72)))</f>
        <v>0.40640755381654647</v>
      </c>
      <c r="AW88" s="25">
        <f>IF($F$72="n/a",0,IF(AW$3&lt;=$C88,0,IF(AW$3&gt;($F$72+$C88),INDEX($D$84:$W$84,,$C88)-SUM($D88:AV88),INDEX($D$84:$W$84,,$C88)/$F$72)))</f>
        <v>0.40640755381654647</v>
      </c>
      <c r="AX88" s="25">
        <f>IF($F$72="n/a",0,IF(AX$3&lt;=$C88,0,IF(AX$3&gt;($F$72+$C88),INDEX($D$84:$W$84,,$C88)-SUM($D88:AW88),INDEX($D$84:$W$84,,$C88)/$F$72)))</f>
        <v>0.40640755381654647</v>
      </c>
      <c r="AY88" s="25">
        <f>IF($F$72="n/a",0,IF(AY$3&lt;=$C88,0,IF(AY$3&gt;($F$72+$C88),INDEX($D$84:$W$84,,$C88)-SUM($D88:AX88),INDEX($D$84:$W$84,,$C88)/$F$72)))</f>
        <v>0.40640755381654647</v>
      </c>
      <c r="AZ88" s="25">
        <f>IF($F$72="n/a",0,IF(AZ$3&lt;=$C88,0,IF(AZ$3&gt;($F$72+$C88),INDEX($D$84:$W$84,,$C88)-SUM($D88:AY88),INDEX($D$84:$W$84,,$C88)/$F$72)))</f>
        <v>0.40640755381654647</v>
      </c>
      <c r="BA88" s="25">
        <f>IF($F$72="n/a",0,IF(BA$3&lt;=$C88,0,IF(BA$3&gt;($F$72+$C88),INDEX($D$84:$W$84,,$C88)-SUM($D88:AZ88),INDEX($D$84:$W$84,,$C88)/$F$72)))</f>
        <v>0.40640755381654647</v>
      </c>
      <c r="BB88" s="25">
        <f>IF($F$72="n/a",0,IF(BB$3&lt;=$C88,0,IF(BB$3&gt;($F$72+$C88),INDEX($D$84:$W$84,,$C88)-SUM($D88:BA88),INDEX($D$84:$W$84,,$C88)/$F$72)))</f>
        <v>0.40640755381654647</v>
      </c>
      <c r="BC88" s="25">
        <f>IF($F$72="n/a",0,IF(BC$3&lt;=$C88,0,IF(BC$3&gt;($F$72+$C88),INDEX($D$84:$W$84,,$C88)-SUM($D88:BB88),INDEX($D$84:$W$84,,$C88)/$F$72)))</f>
        <v>0.40640755381654647</v>
      </c>
      <c r="BD88" s="25">
        <f>IF($F$72="n/a",0,IF(BD$3&lt;=$C88,0,IF(BD$3&gt;($F$72+$C88),INDEX($D$84:$W$84,,$C88)-SUM($D88:BC88),INDEX($D$84:$W$84,,$C88)/$F$72)))</f>
        <v>0.40640755381654647</v>
      </c>
      <c r="BE88" s="25">
        <f>IF($F$72="n/a",0,IF(BE$3&lt;=$C88,0,IF(BE$3&gt;($F$72+$C88),INDEX($D$84:$W$84,,$C88)-SUM($D88:BD88),INDEX($D$84:$W$84,,$C88)/$F$72)))</f>
        <v>0.40640755381654647</v>
      </c>
      <c r="BF88" s="25">
        <f>IF($F$72="n/a",0,IF(BF$3&lt;=$C88,0,IF(BF$3&gt;($F$72+$C88),INDEX($D$84:$W$84,,$C88)-SUM($D88:BE88),INDEX($D$84:$W$84,,$C88)/$F$72)))</f>
        <v>0.40640755381654647</v>
      </c>
      <c r="BG88" s="25">
        <f>IF($F$72="n/a",0,IF(BG$3&lt;=$C88,0,IF(BG$3&gt;($F$72+$C88),INDEX($D$84:$W$84,,$C88)-SUM($D88:BF88),INDEX($D$84:$W$84,,$C88)/$F$72)))</f>
        <v>0.40640755381654647</v>
      </c>
      <c r="BH88" s="25">
        <f>IF($F$72="n/a",0,IF(BH$3&lt;=$C88,0,IF(BH$3&gt;($F$72+$C88),INDEX($D$84:$W$84,,$C88)-SUM($D88:BG88),INDEX($D$84:$W$84,,$C88)/$F$72)))</f>
        <v>0.40640755381654647</v>
      </c>
      <c r="BI88" s="25">
        <f>IF($F$72="n/a",0,IF(BI$3&lt;=$C88,0,IF(BI$3&gt;($F$72+$C88),INDEX($D$84:$W$84,,$C88)-SUM($D88:BH88),INDEX($D$84:$W$84,,$C88)/$F$72)))</f>
        <v>0.40640755381654647</v>
      </c>
      <c r="BJ88" s="25">
        <f>IF($F$72="n/a",0,IF(BJ$3&lt;=$C88,0,IF(BJ$3&gt;($F$72+$C88),INDEX($D$84:$W$84,,$C88)-SUM($D88:BI88),INDEX($D$84:$W$84,,$C88)/$F$72)))</f>
        <v>0.40640755381654647</v>
      </c>
      <c r="BK88" s="25">
        <f>IF($F$72="n/a",0,IF(BK$3&lt;=$C88,0,IF(BK$3&gt;($F$72+$C88),INDEX($D$84:$W$84,,$C88)-SUM($D88:BJ88),INDEX($D$84:$W$84,,$C88)/$F$72)))</f>
        <v>0.40640755381654647</v>
      </c>
      <c r="BL88" s="163">
        <f>IF($F$72="n/a",0,IF(BL$3&lt;=$C88,0,IF(BL$3&gt;($F$72+$C88),INDEX($D$84:$W$84,,$C88)-SUM($D88:BK88),INDEX($D$84:$W$84,,$C88)/$F$72)))</f>
        <v>0.40640755381654647</v>
      </c>
      <c r="BM88" s="163">
        <f>IF($F$72="n/a",0,IF(BM$3&lt;=$C88,0,IF(BM$3&gt;($F$72+$C88),INDEX($D$84:$W$84,,$C88)-SUM($D88:BL88),INDEX($D$84:$W$84,,$C88)/$F$72)))</f>
        <v>0.40640755381654647</v>
      </c>
      <c r="BN88" s="163">
        <f>IF($F$72="n/a",0,IF(BN$3&lt;=$C88,0,IF(BN$3&gt;($F$72+$C88),INDEX($D$84:$W$84,,$C88)-SUM($D88:BM88),INDEX($D$84:$W$84,,$C88)/$F$72)))</f>
        <v>1.7763568394002505E-14</v>
      </c>
      <c r="BO88" s="163">
        <f>IF($F$72="n/a",0,IF(BO$3&lt;=$C88,0,IF(BO$3&gt;($F$72+$C88),INDEX($D$84:$W$84,,$C88)-SUM($D88:BN88),INDEX($D$84:$W$84,,$C88)/$F$72)))</f>
        <v>0</v>
      </c>
      <c r="BP88" s="163">
        <f>IF($F$72="n/a",0,IF(BP$3&lt;=$C88,0,IF(BP$3&gt;($F$72+$C88),INDEX($D$84:$W$84,,$C88)-SUM($D88:BO88),INDEX($D$84:$W$84,,$C88)/$F$72)))</f>
        <v>0</v>
      </c>
      <c r="BQ88" s="163">
        <f>IF($F$72="n/a",0,IF(BQ$3&lt;=$C88,0,IF(BQ$3&gt;($F$72+$C88),INDEX($D$84:$W$84,,$C88)-SUM($D88:BP88),INDEX($D$84:$W$84,,$C88)/$F$72)))</f>
        <v>0</v>
      </c>
      <c r="BR88" s="163">
        <f>IF($F$72="n/a",0,IF(BR$3&lt;=$C88,0,IF(BR$3&gt;($F$72+$C88),INDEX($D$84:$W$84,,$C88)-SUM($D88:BQ88),INDEX($D$84:$W$84,,$C88)/$F$72)))</f>
        <v>0</v>
      </c>
      <c r="BS88" s="25"/>
      <c r="BT88" s="25"/>
      <c r="BU88" s="25"/>
      <c r="BV88" s="25"/>
      <c r="BW88" s="25"/>
      <c r="BX88" s="25"/>
      <c r="BY88" s="25"/>
      <c r="BZ88" s="25"/>
      <c r="CA88" s="25"/>
      <c r="CB88" s="25"/>
      <c r="CC88" s="25"/>
    </row>
    <row r="89" spans="2:81" hidden="1" outlineLevel="1">
      <c r="B89" s="14">
        <v>2015</v>
      </c>
      <c r="C89">
        <v>3</v>
      </c>
      <c r="D89" s="25"/>
      <c r="E89" s="25">
        <f>IF($F$72="n/a",0,IF(E$3&lt;=$C89,0,IF(E$3&gt;($F$72+$C89),INDEX($D$84:$W$84,,$C89)-SUM($D89:D89),INDEX($D$84:$W$84,,$C89)/$F$72)))</f>
        <v>0</v>
      </c>
      <c r="F89" s="25">
        <f>IF($F$72="n/a",0,IF(F$3&lt;=$C89,0,IF(F$3&gt;($F$72+$C89),INDEX($D$84:$W$84,,$C89)-SUM($D89:E89),INDEX($D$84:$W$84,,$C89)/$F$72)))</f>
        <v>0</v>
      </c>
      <c r="G89" s="25">
        <f>IF($F$72="n/a",0,IF(G$3&lt;=$C89,0,IF(G$3&gt;($F$72+$C89),INDEX($D$84:$W$84,,$C89)-SUM($D89:F89),INDEX($D$84:$W$84,,$C89)/$F$72)))</f>
        <v>0.52069968765985586</v>
      </c>
      <c r="H89" s="44">
        <f>IF($F$72="n/a",0,IF(H$3&lt;=$C89,0,IF(H$3&gt;($F$72+$C89),INDEX($D$84:$W$84,,$C89)-SUM($D89:G89),INDEX($D$84:$W$84,,$C89)/$F$72)))</f>
        <v>0.52069968765985586</v>
      </c>
      <c r="I89" s="38">
        <f>IF($F$72="n/a",0,IF(I$3&lt;=$C89,0,IF(I$3&gt;($F$72+$C89),INDEX($D$84:$W$84,,$C89)-SUM($D89:H89),INDEX($D$84:$W$84,,$C89)/$F$72)))</f>
        <v>0.52069968765985586</v>
      </c>
      <c r="J89" s="25">
        <f>IF($F$72="n/a",0,IF(J$3&lt;=$C89,0,IF(J$3&gt;($F$72+$C89),INDEX($D$84:$W$84,,$C89)-SUM($D89:I89),INDEX($D$84:$W$84,,$C89)/$F$72)))</f>
        <v>0.52069968765985586</v>
      </c>
      <c r="K89" s="25">
        <f>IF($F$72="n/a",0,IF(K$3&lt;=$C89,0,IF(K$3&gt;($F$72+$C89),INDEX($D$84:$W$84,,$C89)-SUM($D89:J89),INDEX($D$84:$W$84,,$C89)/$F$72)))</f>
        <v>0.52069968765985586</v>
      </c>
      <c r="L89" s="25">
        <f>IF($F$72="n/a",0,IF(L$3&lt;=$C89,0,IF(L$3&gt;($F$72+$C89),INDEX($D$84:$W$84,,$C89)-SUM($D89:K89),INDEX($D$84:$W$84,,$C89)/$F$72)))</f>
        <v>0.52069968765985586</v>
      </c>
      <c r="M89" s="25">
        <f>IF($F$72="n/a",0,IF(M$3&lt;=$C89,0,IF(M$3&gt;($F$72+$C89),INDEX($D$84:$W$84,,$C89)-SUM($D89:L89),INDEX($D$84:$W$84,,$C89)/$F$72)))</f>
        <v>0.52069968765985586</v>
      </c>
      <c r="N89" s="25">
        <f>IF($F$72="n/a",0,IF(N$3&lt;=$C89,0,IF(N$3&gt;($F$72+$C89),INDEX($D$84:$W$84,,$C89)-SUM($D89:M89),INDEX($D$84:$W$84,,$C89)/$F$72)))</f>
        <v>0.52069968765985586</v>
      </c>
      <c r="O89" s="25">
        <f>IF($F$72="n/a",0,IF(O$3&lt;=$C89,0,IF(O$3&gt;($F$72+$C89),INDEX($D$84:$W$84,,$C89)-SUM($D89:N89),INDEX($D$84:$W$84,,$C89)/$F$72)))</f>
        <v>0.52069968765985586</v>
      </c>
      <c r="P89" s="25">
        <f>IF($F$72="n/a",0,IF(P$3&lt;=$C89,0,IF(P$3&gt;($F$72+$C89),INDEX($D$84:$W$84,,$C89)-SUM($D89:O89),INDEX($D$84:$W$84,,$C89)/$F$72)))</f>
        <v>0.52069968765985586</v>
      </c>
      <c r="Q89" s="25">
        <f>IF($F$72="n/a",0,IF(Q$3&lt;=$C89,0,IF(Q$3&gt;($F$72+$C89),INDEX($D$84:$W$84,,$C89)-SUM($D89:P89),INDEX($D$84:$W$84,,$C89)/$F$72)))</f>
        <v>0.52069968765985586</v>
      </c>
      <c r="R89" s="25">
        <f>IF($F$72="n/a",0,IF(R$3&lt;=$C89,0,IF(R$3&gt;($F$72+$C89),INDEX($D$84:$W$84,,$C89)-SUM($D89:Q89),INDEX($D$84:$W$84,,$C89)/$F$72)))</f>
        <v>0.52069968765985586</v>
      </c>
      <c r="S89" s="25">
        <f>IF($F$72="n/a",0,IF(S$3&lt;=$C89,0,IF(S$3&gt;($F$72+$C89),INDEX($D$84:$W$84,,$C89)-SUM($D89:R89),INDEX($D$84:$W$84,,$C89)/$F$72)))</f>
        <v>0.52069968765985586</v>
      </c>
      <c r="T89" s="25">
        <f>IF($F$72="n/a",0,IF(T$3&lt;=$C89,0,IF(T$3&gt;($F$72+$C89),INDEX($D$84:$W$84,,$C89)-SUM($D89:S89),INDEX($D$84:$W$84,,$C89)/$F$72)))</f>
        <v>0.52069968765985586</v>
      </c>
      <c r="U89" s="25">
        <f>IF($F$72="n/a",0,IF(U$3&lt;=$C89,0,IF(U$3&gt;($F$72+$C89),INDEX($D$84:$W$84,,$C89)-SUM($D89:T89),INDEX($D$84:$W$84,,$C89)/$F$72)))</f>
        <v>0.52069968765985586</v>
      </c>
      <c r="V89" s="25">
        <f>IF($F$72="n/a",0,IF(V$3&lt;=$C89,0,IF(V$3&gt;($F$72+$C89),INDEX($D$84:$W$84,,$C89)-SUM($D89:U89),INDEX($D$84:$W$84,,$C89)/$F$72)))</f>
        <v>0.52069968765985586</v>
      </c>
      <c r="W89" s="25">
        <f>IF($F$72="n/a",0,IF(W$3&lt;=$C89,0,IF(W$3&gt;($F$72+$C89),INDEX($D$84:$W$84,,$C89)-SUM($D89:V89),INDEX($D$84:$W$84,,$C89)/$F$72)))</f>
        <v>0.52069968765985586</v>
      </c>
      <c r="X89" s="25">
        <f>IF($F$72="n/a",0,IF(X$3&lt;=$C89,0,IF(X$3&gt;($F$72+$C89),INDEX($D$84:$W$84,,$C89)-SUM($D89:W89),INDEX($D$84:$W$84,,$C89)/$F$72)))</f>
        <v>0.52069968765985586</v>
      </c>
      <c r="Y89" s="25">
        <f>IF($F$72="n/a",0,IF(Y$3&lt;=$C89,0,IF(Y$3&gt;($F$72+$C89),INDEX($D$84:$W$84,,$C89)-SUM($D89:X89),INDEX($D$84:$W$84,,$C89)/$F$72)))</f>
        <v>0.52069968765985586</v>
      </c>
      <c r="Z89" s="25">
        <f>IF($F$72="n/a",0,IF(Z$3&lt;=$C89,0,IF(Z$3&gt;($F$72+$C89),INDEX($D$84:$W$84,,$C89)-SUM($D89:Y89),INDEX($D$84:$W$84,,$C89)/$F$72)))</f>
        <v>0.52069968765985586</v>
      </c>
      <c r="AA89" s="25">
        <f>IF($F$72="n/a",0,IF(AA$3&lt;=$C89,0,IF(AA$3&gt;($F$72+$C89),INDEX($D$84:$W$84,,$C89)-SUM($D89:Z89),INDEX($D$84:$W$84,,$C89)/$F$72)))</f>
        <v>0.52069968765985586</v>
      </c>
      <c r="AB89" s="25">
        <f>IF($F$72="n/a",0,IF(AB$3&lt;=$C89,0,IF(AB$3&gt;($F$72+$C89),INDEX($D$84:$W$84,,$C89)-SUM($D89:AA89),INDEX($D$84:$W$84,,$C89)/$F$72)))</f>
        <v>0.52069968765985586</v>
      </c>
      <c r="AC89" s="25">
        <f>IF($F$72="n/a",0,IF(AC$3&lt;=$C89,0,IF(AC$3&gt;($F$72+$C89),INDEX($D$84:$W$84,,$C89)-SUM($D89:AB89),INDEX($D$84:$W$84,,$C89)/$F$72)))</f>
        <v>0.52069968765985586</v>
      </c>
      <c r="AD89" s="25">
        <f>IF($F$72="n/a",0,IF(AD$3&lt;=$C89,0,IF(AD$3&gt;($F$72+$C89),INDEX($D$84:$W$84,,$C89)-SUM($D89:AC89),INDEX($D$84:$W$84,,$C89)/$F$72)))</f>
        <v>0.52069968765985586</v>
      </c>
      <c r="AE89" s="25">
        <f>IF($F$72="n/a",0,IF(AE$3&lt;=$C89,0,IF(AE$3&gt;($F$72+$C89),INDEX($D$84:$W$84,,$C89)-SUM($D89:AD89),INDEX($D$84:$W$84,,$C89)/$F$72)))</f>
        <v>0.52069968765985586</v>
      </c>
      <c r="AF89" s="25">
        <f>IF($F$72="n/a",0,IF(AF$3&lt;=$C89,0,IF(AF$3&gt;($F$72+$C89),INDEX($D$84:$W$84,,$C89)-SUM($D89:AE89),INDEX($D$84:$W$84,,$C89)/$F$72)))</f>
        <v>0.52069968765985586</v>
      </c>
      <c r="AG89" s="25">
        <f>IF($F$72="n/a",0,IF(AG$3&lt;=$C89,0,IF(AG$3&gt;($F$72+$C89),INDEX($D$84:$W$84,,$C89)-SUM($D89:AF89),INDEX($D$84:$W$84,,$C89)/$F$72)))</f>
        <v>0.52069968765985586</v>
      </c>
      <c r="AH89" s="25">
        <f>IF($F$72="n/a",0,IF(AH$3&lt;=$C89,0,IF(AH$3&gt;($F$72+$C89),INDEX($D$84:$W$84,,$C89)-SUM($D89:AG89),INDEX($D$84:$W$84,,$C89)/$F$72)))</f>
        <v>0.52069968765985586</v>
      </c>
      <c r="AI89" s="25">
        <f>IF($F$72="n/a",0,IF(AI$3&lt;=$C89,0,IF(AI$3&gt;($F$72+$C89),INDEX($D$84:$W$84,,$C89)-SUM($D89:AH89),INDEX($D$84:$W$84,,$C89)/$F$72)))</f>
        <v>0.52069968765985586</v>
      </c>
      <c r="AJ89" s="25">
        <f>IF($F$72="n/a",0,IF(AJ$3&lt;=$C89,0,IF(AJ$3&gt;($F$72+$C89),INDEX($D$84:$W$84,,$C89)-SUM($D89:AI89),INDEX($D$84:$W$84,,$C89)/$F$72)))</f>
        <v>0.52069968765985586</v>
      </c>
      <c r="AK89" s="25">
        <f>IF($F$72="n/a",0,IF(AK$3&lt;=$C89,0,IF(AK$3&gt;($F$72+$C89),INDEX($D$84:$W$84,,$C89)-SUM($D89:AJ89),INDEX($D$84:$W$84,,$C89)/$F$72)))</f>
        <v>0.52069968765985586</v>
      </c>
      <c r="AL89" s="25">
        <f>IF($F$72="n/a",0,IF(AL$3&lt;=$C89,0,IF(AL$3&gt;($F$72+$C89),INDEX($D$84:$W$84,,$C89)-SUM($D89:AK89),INDEX($D$84:$W$84,,$C89)/$F$72)))</f>
        <v>0.52069968765985586</v>
      </c>
      <c r="AM89" s="25">
        <f>IF($F$72="n/a",0,IF(AM$3&lt;=$C89,0,IF(AM$3&gt;($F$72+$C89),INDEX($D$84:$W$84,,$C89)-SUM($D89:AL89),INDEX($D$84:$W$84,,$C89)/$F$72)))</f>
        <v>0.52069968765985586</v>
      </c>
      <c r="AN89" s="25">
        <f>IF($F$72="n/a",0,IF(AN$3&lt;=$C89,0,IF(AN$3&gt;($F$72+$C89),INDEX($D$84:$W$84,,$C89)-SUM($D89:AM89),INDEX($D$84:$W$84,,$C89)/$F$72)))</f>
        <v>0.52069968765985586</v>
      </c>
      <c r="AO89" s="25">
        <f>IF($F$72="n/a",0,IF(AO$3&lt;=$C89,0,IF(AO$3&gt;($F$72+$C89),INDEX($D$84:$W$84,,$C89)-SUM($D89:AN89),INDEX($D$84:$W$84,,$C89)/$F$72)))</f>
        <v>0.52069968765985586</v>
      </c>
      <c r="AP89" s="25">
        <f>IF($F$72="n/a",0,IF(AP$3&lt;=$C89,0,IF(AP$3&gt;($F$72+$C89),INDEX($D$84:$W$84,,$C89)-SUM($D89:AO89),INDEX($D$84:$W$84,,$C89)/$F$72)))</f>
        <v>0.52069968765985586</v>
      </c>
      <c r="AQ89" s="25">
        <f>IF($F$72="n/a",0,IF(AQ$3&lt;=$C89,0,IF(AQ$3&gt;($F$72+$C89),INDEX($D$84:$W$84,,$C89)-SUM($D89:AP89),INDEX($D$84:$W$84,,$C89)/$F$72)))</f>
        <v>0.52069968765985586</v>
      </c>
      <c r="AR89" s="25">
        <f>IF($F$72="n/a",0,IF(AR$3&lt;=$C89,0,IF(AR$3&gt;($F$72+$C89),INDEX($D$84:$W$84,,$C89)-SUM($D89:AQ89),INDEX($D$84:$W$84,,$C89)/$F$72)))</f>
        <v>0.52069968765985586</v>
      </c>
      <c r="AS89" s="25">
        <f>IF($F$72="n/a",0,IF(AS$3&lt;=$C89,0,IF(AS$3&gt;($F$72+$C89),INDEX($D$84:$W$84,,$C89)-SUM($D89:AR89),INDEX($D$84:$W$84,,$C89)/$F$72)))</f>
        <v>0.52069968765985586</v>
      </c>
      <c r="AT89" s="25">
        <f>IF($F$72="n/a",0,IF(AT$3&lt;=$C89,0,IF(AT$3&gt;($F$72+$C89),INDEX($D$84:$W$84,,$C89)-SUM($D89:AS89),INDEX($D$84:$W$84,,$C89)/$F$72)))</f>
        <v>0.52069968765985586</v>
      </c>
      <c r="AU89" s="25">
        <f>IF($F$72="n/a",0,IF(AU$3&lt;=$C89,0,IF(AU$3&gt;($F$72+$C89),INDEX($D$84:$W$84,,$C89)-SUM($D89:AT89),INDEX($D$84:$W$84,,$C89)/$F$72)))</f>
        <v>0.52069968765985586</v>
      </c>
      <c r="AV89" s="25">
        <f>IF($F$72="n/a",0,IF(AV$3&lt;=$C89,0,IF(AV$3&gt;($F$72+$C89),INDEX($D$84:$W$84,,$C89)-SUM($D89:AU89),INDEX($D$84:$W$84,,$C89)/$F$72)))</f>
        <v>0.52069968765985586</v>
      </c>
      <c r="AW89" s="25">
        <f>IF($F$72="n/a",0,IF(AW$3&lt;=$C89,0,IF(AW$3&gt;($F$72+$C89),INDEX($D$84:$W$84,,$C89)-SUM($D89:AV89),INDEX($D$84:$W$84,,$C89)/$F$72)))</f>
        <v>0.52069968765985586</v>
      </c>
      <c r="AX89" s="25">
        <f>IF($F$72="n/a",0,IF(AX$3&lt;=$C89,0,IF(AX$3&gt;($F$72+$C89),INDEX($D$84:$W$84,,$C89)-SUM($D89:AW89),INDEX($D$84:$W$84,,$C89)/$F$72)))</f>
        <v>0.52069968765985586</v>
      </c>
      <c r="AY89" s="25">
        <f>IF($F$72="n/a",0,IF(AY$3&lt;=$C89,0,IF(AY$3&gt;($F$72+$C89),INDEX($D$84:$W$84,,$C89)-SUM($D89:AX89),INDEX($D$84:$W$84,,$C89)/$F$72)))</f>
        <v>0.52069968765985586</v>
      </c>
      <c r="AZ89" s="25">
        <f>IF($F$72="n/a",0,IF(AZ$3&lt;=$C89,0,IF(AZ$3&gt;($F$72+$C89),INDEX($D$84:$W$84,,$C89)-SUM($D89:AY89),INDEX($D$84:$W$84,,$C89)/$F$72)))</f>
        <v>0.52069968765985586</v>
      </c>
      <c r="BA89" s="25">
        <f>IF($F$72="n/a",0,IF(BA$3&lt;=$C89,0,IF(BA$3&gt;($F$72+$C89),INDEX($D$84:$W$84,,$C89)-SUM($D89:AZ89),INDEX($D$84:$W$84,,$C89)/$F$72)))</f>
        <v>0.52069968765985586</v>
      </c>
      <c r="BB89" s="25">
        <f>IF($F$72="n/a",0,IF(BB$3&lt;=$C89,0,IF(BB$3&gt;($F$72+$C89),INDEX($D$84:$W$84,,$C89)-SUM($D89:BA89),INDEX($D$84:$W$84,,$C89)/$F$72)))</f>
        <v>0.52069968765985586</v>
      </c>
      <c r="BC89" s="25">
        <f>IF($F$72="n/a",0,IF(BC$3&lt;=$C89,0,IF(BC$3&gt;($F$72+$C89),INDEX($D$84:$W$84,,$C89)-SUM($D89:BB89),INDEX($D$84:$W$84,,$C89)/$F$72)))</f>
        <v>0.52069968765985586</v>
      </c>
      <c r="BD89" s="25">
        <f>IF($F$72="n/a",0,IF(BD$3&lt;=$C89,0,IF(BD$3&gt;($F$72+$C89),INDEX($D$84:$W$84,,$C89)-SUM($D89:BC89),INDEX($D$84:$W$84,,$C89)/$F$72)))</f>
        <v>0.52069968765985586</v>
      </c>
      <c r="BE89" s="25">
        <f>IF($F$72="n/a",0,IF(BE$3&lt;=$C89,0,IF(BE$3&gt;($F$72+$C89),INDEX($D$84:$W$84,,$C89)-SUM($D89:BD89),INDEX($D$84:$W$84,,$C89)/$F$72)))</f>
        <v>0.52069968765985586</v>
      </c>
      <c r="BF89" s="25">
        <f>IF($F$72="n/a",0,IF(BF$3&lt;=$C89,0,IF(BF$3&gt;($F$72+$C89),INDEX($D$84:$W$84,,$C89)-SUM($D89:BE89),INDEX($D$84:$W$84,,$C89)/$F$72)))</f>
        <v>0.52069968765985586</v>
      </c>
      <c r="BG89" s="25">
        <f>IF($F$72="n/a",0,IF(BG$3&lt;=$C89,0,IF(BG$3&gt;($F$72+$C89),INDEX($D$84:$W$84,,$C89)-SUM($D89:BF89),INDEX($D$84:$W$84,,$C89)/$F$72)))</f>
        <v>0.52069968765985586</v>
      </c>
      <c r="BH89" s="25">
        <f>IF($F$72="n/a",0,IF(BH$3&lt;=$C89,0,IF(BH$3&gt;($F$72+$C89),INDEX($D$84:$W$84,,$C89)-SUM($D89:BG89),INDEX($D$84:$W$84,,$C89)/$F$72)))</f>
        <v>0.52069968765985586</v>
      </c>
      <c r="BI89" s="25">
        <f>IF($F$72="n/a",0,IF(BI$3&lt;=$C89,0,IF(BI$3&gt;($F$72+$C89),INDEX($D$84:$W$84,,$C89)-SUM($D89:BH89),INDEX($D$84:$W$84,,$C89)/$F$72)))</f>
        <v>0.52069968765985586</v>
      </c>
      <c r="BJ89" s="25">
        <f>IF($F$72="n/a",0,IF(BJ$3&lt;=$C89,0,IF(BJ$3&gt;($F$72+$C89),INDEX($D$84:$W$84,,$C89)-SUM($D89:BI89),INDEX($D$84:$W$84,,$C89)/$F$72)))</f>
        <v>0.52069968765985586</v>
      </c>
      <c r="BK89" s="25">
        <f>IF($F$72="n/a",0,IF(BK$3&lt;=$C89,0,IF(BK$3&gt;($F$72+$C89),INDEX($D$84:$W$84,,$C89)-SUM($D89:BJ89),INDEX($D$84:$W$84,,$C89)/$F$72)))</f>
        <v>0.52069968765985586</v>
      </c>
      <c r="BL89" s="163">
        <f>IF($F$72="n/a",0,IF(BL$3&lt;=$C89,0,IF(BL$3&gt;($F$72+$C89),INDEX($D$84:$W$84,,$C89)-SUM($D89:BK89),INDEX($D$84:$W$84,,$C89)/$F$72)))</f>
        <v>0.52069968765985586</v>
      </c>
      <c r="BM89" s="163">
        <f>IF($F$72="n/a",0,IF(BM$3&lt;=$C89,0,IF(BM$3&gt;($F$72+$C89),INDEX($D$84:$W$84,,$C89)-SUM($D89:BL89),INDEX($D$84:$W$84,,$C89)/$F$72)))</f>
        <v>0.52069968765985586</v>
      </c>
      <c r="BN89" s="163">
        <f>IF($F$72="n/a",0,IF(BN$3&lt;=$C89,0,IF(BN$3&gt;($F$72+$C89),INDEX($D$84:$W$84,,$C89)-SUM($D89:BM89),INDEX($D$84:$W$84,,$C89)/$F$72)))</f>
        <v>0.52069968765985586</v>
      </c>
      <c r="BO89" s="163">
        <f>IF($F$72="n/a",0,IF(BO$3&lt;=$C89,0,IF(BO$3&gt;($F$72+$C89),INDEX($D$84:$W$84,,$C89)-SUM($D89:BN89),INDEX($D$84:$W$84,,$C89)/$F$72)))</f>
        <v>-3.5527136788005009E-14</v>
      </c>
      <c r="BP89" s="163">
        <f>IF($F$72="n/a",0,IF(BP$3&lt;=$C89,0,IF(BP$3&gt;($F$72+$C89),INDEX($D$84:$W$84,,$C89)-SUM($D89:BO89),INDEX($D$84:$W$84,,$C89)/$F$72)))</f>
        <v>0</v>
      </c>
      <c r="BQ89" s="163">
        <f>IF($F$72="n/a",0,IF(BQ$3&lt;=$C89,0,IF(BQ$3&gt;($F$72+$C89),INDEX($D$84:$W$84,,$C89)-SUM($D89:BP89),INDEX($D$84:$W$84,,$C89)/$F$72)))</f>
        <v>0</v>
      </c>
      <c r="BR89" s="163">
        <f>IF($F$72="n/a",0,IF(BR$3&lt;=$C89,0,IF(BR$3&gt;($F$72+$C89),INDEX($D$84:$W$84,,$C89)-SUM($D89:BQ89),INDEX($D$84:$W$84,,$C89)/$F$72)))</f>
        <v>0</v>
      </c>
      <c r="BS89" s="25"/>
      <c r="BT89" s="25"/>
      <c r="BU89" s="25"/>
      <c r="BV89" s="25"/>
      <c r="BW89" s="25"/>
      <c r="BX89" s="25"/>
      <c r="BY89" s="25"/>
      <c r="BZ89" s="25"/>
      <c r="CA89" s="25"/>
      <c r="CB89" s="25"/>
      <c r="CC89" s="25"/>
    </row>
    <row r="90" spans="2:81" hidden="1" outlineLevel="1">
      <c r="B90" s="14">
        <v>2016</v>
      </c>
      <c r="C90">
        <v>4</v>
      </c>
      <c r="D90" s="25"/>
      <c r="E90" s="25">
        <f>IF($F$72="n/a",0,IF(E$3&lt;=$C90,0,IF(E$3&gt;($F$72+$C90),INDEX($D$84:$W$84,,$C90)-SUM($D90:D90),INDEX($D$84:$W$84,,$C90)/$F$72)))</f>
        <v>0</v>
      </c>
      <c r="F90" s="25">
        <f>IF($F$72="n/a",0,IF(F$3&lt;=$C90,0,IF(F$3&gt;($F$72+$C90),INDEX($D$84:$W$84,,$C90)-SUM($D90:E90),INDEX($D$84:$W$84,,$C90)/$F$72)))</f>
        <v>0</v>
      </c>
      <c r="G90" s="25">
        <f>IF($F$72="n/a",0,IF(G$3&lt;=$C90,0,IF(G$3&gt;($F$72+$C90),INDEX($D$84:$W$84,,$C90)-SUM($D90:F90),INDEX($D$84:$W$84,,$C90)/$F$72)))</f>
        <v>0</v>
      </c>
      <c r="H90" s="44">
        <f>IF($F$72="n/a",0,IF(H$3&lt;=$C90,0,IF(H$3&gt;($F$72+$C90),INDEX($D$84:$W$84,,$C90)-SUM($D90:G90),INDEX($D$84:$W$84,,$C90)/$F$72)))</f>
        <v>0.32180772212158032</v>
      </c>
      <c r="I90" s="38">
        <f>IF($F$72="n/a",0,IF(I$3&lt;=$C90,0,IF(I$3&gt;($F$72+$C90),INDEX($D$84:$W$84,,$C90)-SUM($D90:H90),INDEX($D$84:$W$84,,$C90)/$F$72)))</f>
        <v>0.32180772212158032</v>
      </c>
      <c r="J90" s="25">
        <f>IF($F$72="n/a",0,IF(J$3&lt;=$C90,0,IF(J$3&gt;($F$72+$C90),INDEX($D$84:$W$84,,$C90)-SUM($D90:I90),INDEX($D$84:$W$84,,$C90)/$F$72)))</f>
        <v>0.32180772212158032</v>
      </c>
      <c r="K90" s="25">
        <f>IF($F$72="n/a",0,IF(K$3&lt;=$C90,0,IF(K$3&gt;($F$72+$C90),INDEX($D$84:$W$84,,$C90)-SUM($D90:J90),INDEX($D$84:$W$84,,$C90)/$F$72)))</f>
        <v>0.32180772212158032</v>
      </c>
      <c r="L90" s="25">
        <f>IF($F$72="n/a",0,IF(L$3&lt;=$C90,0,IF(L$3&gt;($F$72+$C90),INDEX($D$84:$W$84,,$C90)-SUM($D90:K90),INDEX($D$84:$W$84,,$C90)/$F$72)))</f>
        <v>0.32180772212158032</v>
      </c>
      <c r="M90" s="25">
        <f>IF($F$72="n/a",0,IF(M$3&lt;=$C90,0,IF(M$3&gt;($F$72+$C90),INDEX($D$84:$W$84,,$C90)-SUM($D90:L90),INDEX($D$84:$W$84,,$C90)/$F$72)))</f>
        <v>0.32180772212158032</v>
      </c>
      <c r="N90" s="25">
        <f>IF($F$72="n/a",0,IF(N$3&lt;=$C90,0,IF(N$3&gt;($F$72+$C90),INDEX($D$84:$W$84,,$C90)-SUM($D90:M90),INDEX($D$84:$W$84,,$C90)/$F$72)))</f>
        <v>0.32180772212158032</v>
      </c>
      <c r="O90" s="25">
        <f>IF($F$72="n/a",0,IF(O$3&lt;=$C90,0,IF(O$3&gt;($F$72+$C90),INDEX($D$84:$W$84,,$C90)-SUM($D90:N90),INDEX($D$84:$W$84,,$C90)/$F$72)))</f>
        <v>0.32180772212158032</v>
      </c>
      <c r="P90" s="25">
        <f>IF($F$72="n/a",0,IF(P$3&lt;=$C90,0,IF(P$3&gt;($F$72+$C90),INDEX($D$84:$W$84,,$C90)-SUM($D90:O90),INDEX($D$84:$W$84,,$C90)/$F$72)))</f>
        <v>0.32180772212158032</v>
      </c>
      <c r="Q90" s="25">
        <f>IF($F$72="n/a",0,IF(Q$3&lt;=$C90,0,IF(Q$3&gt;($F$72+$C90),INDEX($D$84:$W$84,,$C90)-SUM($D90:P90),INDEX($D$84:$W$84,,$C90)/$F$72)))</f>
        <v>0.32180772212158032</v>
      </c>
      <c r="R90" s="25">
        <f>IF($F$72="n/a",0,IF(R$3&lt;=$C90,0,IF(R$3&gt;($F$72+$C90),INDEX($D$84:$W$84,,$C90)-SUM($D90:Q90),INDEX($D$84:$W$84,,$C90)/$F$72)))</f>
        <v>0.32180772212158032</v>
      </c>
      <c r="S90" s="25">
        <f>IF($F$72="n/a",0,IF(S$3&lt;=$C90,0,IF(S$3&gt;($F$72+$C90),INDEX($D$84:$W$84,,$C90)-SUM($D90:R90),INDEX($D$84:$W$84,,$C90)/$F$72)))</f>
        <v>0.32180772212158032</v>
      </c>
      <c r="T90" s="25">
        <f>IF($F$72="n/a",0,IF(T$3&lt;=$C90,0,IF(T$3&gt;($F$72+$C90),INDEX($D$84:$W$84,,$C90)-SUM($D90:S90),INDEX($D$84:$W$84,,$C90)/$F$72)))</f>
        <v>0.32180772212158032</v>
      </c>
      <c r="U90" s="25">
        <f>IF($F$72="n/a",0,IF(U$3&lt;=$C90,0,IF(U$3&gt;($F$72+$C90),INDEX($D$84:$W$84,,$C90)-SUM($D90:T90),INDEX($D$84:$W$84,,$C90)/$F$72)))</f>
        <v>0.32180772212158032</v>
      </c>
      <c r="V90" s="25">
        <f>IF($F$72="n/a",0,IF(V$3&lt;=$C90,0,IF(V$3&gt;($F$72+$C90),INDEX($D$84:$W$84,,$C90)-SUM($D90:U90),INDEX($D$84:$W$84,,$C90)/$F$72)))</f>
        <v>0.32180772212158032</v>
      </c>
      <c r="W90" s="25">
        <f>IF($F$72="n/a",0,IF(W$3&lt;=$C90,0,IF(W$3&gt;($F$72+$C90),INDEX($D$84:$W$84,,$C90)-SUM($D90:V90),INDEX($D$84:$W$84,,$C90)/$F$72)))</f>
        <v>0.32180772212158032</v>
      </c>
      <c r="X90" s="25">
        <f>IF($F$72="n/a",0,IF(X$3&lt;=$C90,0,IF(X$3&gt;($F$72+$C90),INDEX($D$84:$W$84,,$C90)-SUM($D90:W90),INDEX($D$84:$W$84,,$C90)/$F$72)))</f>
        <v>0.32180772212158032</v>
      </c>
      <c r="Y90" s="25">
        <f>IF($F$72="n/a",0,IF(Y$3&lt;=$C90,0,IF(Y$3&gt;($F$72+$C90),INDEX($D$84:$W$84,,$C90)-SUM($D90:X90),INDEX($D$84:$W$84,,$C90)/$F$72)))</f>
        <v>0.32180772212158032</v>
      </c>
      <c r="Z90" s="25">
        <f>IF($F$72="n/a",0,IF(Z$3&lt;=$C90,0,IF(Z$3&gt;($F$72+$C90),INDEX($D$84:$W$84,,$C90)-SUM($D90:Y90),INDEX($D$84:$W$84,,$C90)/$F$72)))</f>
        <v>0.32180772212158032</v>
      </c>
      <c r="AA90" s="25">
        <f>IF($F$72="n/a",0,IF(AA$3&lt;=$C90,0,IF(AA$3&gt;($F$72+$C90),INDEX($D$84:$W$84,,$C90)-SUM($D90:Z90),INDEX($D$84:$W$84,,$C90)/$F$72)))</f>
        <v>0.32180772212158032</v>
      </c>
      <c r="AB90" s="25">
        <f>IF($F$72="n/a",0,IF(AB$3&lt;=$C90,0,IF(AB$3&gt;($F$72+$C90),INDEX($D$84:$W$84,,$C90)-SUM($D90:AA90),INDEX($D$84:$W$84,,$C90)/$F$72)))</f>
        <v>0.32180772212158032</v>
      </c>
      <c r="AC90" s="25">
        <f>IF($F$72="n/a",0,IF(AC$3&lt;=$C90,0,IF(AC$3&gt;($F$72+$C90),INDEX($D$84:$W$84,,$C90)-SUM($D90:AB90),INDEX($D$84:$W$84,,$C90)/$F$72)))</f>
        <v>0.32180772212158032</v>
      </c>
      <c r="AD90" s="25">
        <f>IF($F$72="n/a",0,IF(AD$3&lt;=$C90,0,IF(AD$3&gt;($F$72+$C90),INDEX($D$84:$W$84,,$C90)-SUM($D90:AC90),INDEX($D$84:$W$84,,$C90)/$F$72)))</f>
        <v>0.32180772212158032</v>
      </c>
      <c r="AE90" s="25">
        <f>IF($F$72="n/a",0,IF(AE$3&lt;=$C90,0,IF(AE$3&gt;($F$72+$C90),INDEX($D$84:$W$84,,$C90)-SUM($D90:AD90),INDEX($D$84:$W$84,,$C90)/$F$72)))</f>
        <v>0.32180772212158032</v>
      </c>
      <c r="AF90" s="25">
        <f>IF($F$72="n/a",0,IF(AF$3&lt;=$C90,0,IF(AF$3&gt;($F$72+$C90),INDEX($D$84:$W$84,,$C90)-SUM($D90:AE90),INDEX($D$84:$W$84,,$C90)/$F$72)))</f>
        <v>0.32180772212158032</v>
      </c>
      <c r="AG90" s="25">
        <f>IF($F$72="n/a",0,IF(AG$3&lt;=$C90,0,IF(AG$3&gt;($F$72+$C90),INDEX($D$84:$W$84,,$C90)-SUM($D90:AF90),INDEX($D$84:$W$84,,$C90)/$F$72)))</f>
        <v>0.32180772212158032</v>
      </c>
      <c r="AH90" s="25">
        <f>IF($F$72="n/a",0,IF(AH$3&lt;=$C90,0,IF(AH$3&gt;($F$72+$C90),INDEX($D$84:$W$84,,$C90)-SUM($D90:AG90),INDEX($D$84:$W$84,,$C90)/$F$72)))</f>
        <v>0.32180772212158032</v>
      </c>
      <c r="AI90" s="25">
        <f>IF($F$72="n/a",0,IF(AI$3&lt;=$C90,0,IF(AI$3&gt;($F$72+$C90),INDEX($D$84:$W$84,,$C90)-SUM($D90:AH90),INDEX($D$84:$W$84,,$C90)/$F$72)))</f>
        <v>0.32180772212158032</v>
      </c>
      <c r="AJ90" s="25">
        <f>IF($F$72="n/a",0,IF(AJ$3&lt;=$C90,0,IF(AJ$3&gt;($F$72+$C90),INDEX($D$84:$W$84,,$C90)-SUM($D90:AI90),INDEX($D$84:$W$84,,$C90)/$F$72)))</f>
        <v>0.32180772212158032</v>
      </c>
      <c r="AK90" s="25">
        <f>IF($F$72="n/a",0,IF(AK$3&lt;=$C90,0,IF(AK$3&gt;($F$72+$C90),INDEX($D$84:$W$84,,$C90)-SUM($D90:AJ90),INDEX($D$84:$W$84,,$C90)/$F$72)))</f>
        <v>0.32180772212158032</v>
      </c>
      <c r="AL90" s="25">
        <f>IF($F$72="n/a",0,IF(AL$3&lt;=$C90,0,IF(AL$3&gt;($F$72+$C90),INDEX($D$84:$W$84,,$C90)-SUM($D90:AK90),INDEX($D$84:$W$84,,$C90)/$F$72)))</f>
        <v>0.32180772212158032</v>
      </c>
      <c r="AM90" s="25">
        <f>IF($F$72="n/a",0,IF(AM$3&lt;=$C90,0,IF(AM$3&gt;($F$72+$C90),INDEX($D$84:$W$84,,$C90)-SUM($D90:AL90),INDEX($D$84:$W$84,,$C90)/$F$72)))</f>
        <v>0.32180772212158032</v>
      </c>
      <c r="AN90" s="25">
        <f>IF($F$72="n/a",0,IF(AN$3&lt;=$C90,0,IF(AN$3&gt;($F$72+$C90),INDEX($D$84:$W$84,,$C90)-SUM($D90:AM90),INDEX($D$84:$W$84,,$C90)/$F$72)))</f>
        <v>0.32180772212158032</v>
      </c>
      <c r="AO90" s="25">
        <f>IF($F$72="n/a",0,IF(AO$3&lt;=$C90,0,IF(AO$3&gt;($F$72+$C90),INDEX($D$84:$W$84,,$C90)-SUM($D90:AN90),INDEX($D$84:$W$84,,$C90)/$F$72)))</f>
        <v>0.32180772212158032</v>
      </c>
      <c r="AP90" s="25">
        <f>IF($F$72="n/a",0,IF(AP$3&lt;=$C90,0,IF(AP$3&gt;($F$72+$C90),INDEX($D$84:$W$84,,$C90)-SUM($D90:AO90),INDEX($D$84:$W$84,,$C90)/$F$72)))</f>
        <v>0.32180772212158032</v>
      </c>
      <c r="AQ90" s="25">
        <f>IF($F$72="n/a",0,IF(AQ$3&lt;=$C90,0,IF(AQ$3&gt;($F$72+$C90),INDEX($D$84:$W$84,,$C90)-SUM($D90:AP90),INDEX($D$84:$W$84,,$C90)/$F$72)))</f>
        <v>0.32180772212158032</v>
      </c>
      <c r="AR90" s="25">
        <f>IF($F$72="n/a",0,IF(AR$3&lt;=$C90,0,IF(AR$3&gt;($F$72+$C90),INDEX($D$84:$W$84,,$C90)-SUM($D90:AQ90),INDEX($D$84:$W$84,,$C90)/$F$72)))</f>
        <v>0.32180772212158032</v>
      </c>
      <c r="AS90" s="25">
        <f>IF($F$72="n/a",0,IF(AS$3&lt;=$C90,0,IF(AS$3&gt;($F$72+$C90),INDEX($D$84:$W$84,,$C90)-SUM($D90:AR90),INDEX($D$84:$W$84,,$C90)/$F$72)))</f>
        <v>0.32180772212158032</v>
      </c>
      <c r="AT90" s="25">
        <f>IF($F$72="n/a",0,IF(AT$3&lt;=$C90,0,IF(AT$3&gt;($F$72+$C90),INDEX($D$84:$W$84,,$C90)-SUM($D90:AS90),INDEX($D$84:$W$84,,$C90)/$F$72)))</f>
        <v>0.32180772212158032</v>
      </c>
      <c r="AU90" s="25">
        <f>IF($F$72="n/a",0,IF(AU$3&lt;=$C90,0,IF(AU$3&gt;($F$72+$C90),INDEX($D$84:$W$84,,$C90)-SUM($D90:AT90),INDEX($D$84:$W$84,,$C90)/$F$72)))</f>
        <v>0.32180772212158032</v>
      </c>
      <c r="AV90" s="25">
        <f>IF($F$72="n/a",0,IF(AV$3&lt;=$C90,0,IF(AV$3&gt;($F$72+$C90),INDEX($D$84:$W$84,,$C90)-SUM($D90:AU90),INDEX($D$84:$W$84,,$C90)/$F$72)))</f>
        <v>0.32180772212158032</v>
      </c>
      <c r="AW90" s="25">
        <f>IF($F$72="n/a",0,IF(AW$3&lt;=$C90,0,IF(AW$3&gt;($F$72+$C90),INDEX($D$84:$W$84,,$C90)-SUM($D90:AV90),INDEX($D$84:$W$84,,$C90)/$F$72)))</f>
        <v>0.32180772212158032</v>
      </c>
      <c r="AX90" s="25">
        <f>IF($F$72="n/a",0,IF(AX$3&lt;=$C90,0,IF(AX$3&gt;($F$72+$C90),INDEX($D$84:$W$84,,$C90)-SUM($D90:AW90),INDEX($D$84:$W$84,,$C90)/$F$72)))</f>
        <v>0.32180772212158032</v>
      </c>
      <c r="AY90" s="25">
        <f>IF($F$72="n/a",0,IF(AY$3&lt;=$C90,0,IF(AY$3&gt;($F$72+$C90),INDEX($D$84:$W$84,,$C90)-SUM($D90:AX90),INDEX($D$84:$W$84,,$C90)/$F$72)))</f>
        <v>0.32180772212158032</v>
      </c>
      <c r="AZ90" s="25">
        <f>IF($F$72="n/a",0,IF(AZ$3&lt;=$C90,0,IF(AZ$3&gt;($F$72+$C90),INDEX($D$84:$W$84,,$C90)-SUM($D90:AY90),INDEX($D$84:$W$84,,$C90)/$F$72)))</f>
        <v>0.32180772212158032</v>
      </c>
      <c r="BA90" s="25">
        <f>IF($F$72="n/a",0,IF(BA$3&lt;=$C90,0,IF(BA$3&gt;($F$72+$C90),INDEX($D$84:$W$84,,$C90)-SUM($D90:AZ90),INDEX($D$84:$W$84,,$C90)/$F$72)))</f>
        <v>0.32180772212158032</v>
      </c>
      <c r="BB90" s="25">
        <f>IF($F$72="n/a",0,IF(BB$3&lt;=$C90,0,IF(BB$3&gt;($F$72+$C90),INDEX($D$84:$W$84,,$C90)-SUM($D90:BA90),INDEX($D$84:$W$84,,$C90)/$F$72)))</f>
        <v>0.32180772212158032</v>
      </c>
      <c r="BC90" s="25">
        <f>IF($F$72="n/a",0,IF(BC$3&lt;=$C90,0,IF(BC$3&gt;($F$72+$C90),INDEX($D$84:$W$84,,$C90)-SUM($D90:BB90),INDEX($D$84:$W$84,,$C90)/$F$72)))</f>
        <v>0.32180772212158032</v>
      </c>
      <c r="BD90" s="25">
        <f>IF($F$72="n/a",0,IF(BD$3&lt;=$C90,0,IF(BD$3&gt;($F$72+$C90),INDEX($D$84:$W$84,,$C90)-SUM($D90:BC90),INDEX($D$84:$W$84,,$C90)/$F$72)))</f>
        <v>0.32180772212158032</v>
      </c>
      <c r="BE90" s="25">
        <f>IF($F$72="n/a",0,IF(BE$3&lt;=$C90,0,IF(BE$3&gt;($F$72+$C90),INDEX($D$84:$W$84,,$C90)-SUM($D90:BD90),INDEX($D$84:$W$84,,$C90)/$F$72)))</f>
        <v>0.32180772212158032</v>
      </c>
      <c r="BF90" s="25">
        <f>IF($F$72="n/a",0,IF(BF$3&lt;=$C90,0,IF(BF$3&gt;($F$72+$C90),INDEX($D$84:$W$84,,$C90)-SUM($D90:BE90),INDEX($D$84:$W$84,,$C90)/$F$72)))</f>
        <v>0.32180772212158032</v>
      </c>
      <c r="BG90" s="25">
        <f>IF($F$72="n/a",0,IF(BG$3&lt;=$C90,0,IF(BG$3&gt;($F$72+$C90),INDEX($D$84:$W$84,,$C90)-SUM($D90:BF90),INDEX($D$84:$W$84,,$C90)/$F$72)))</f>
        <v>0.32180772212158032</v>
      </c>
      <c r="BH90" s="25">
        <f>IF($F$72="n/a",0,IF(BH$3&lt;=$C90,0,IF(BH$3&gt;($F$72+$C90),INDEX($D$84:$W$84,,$C90)-SUM($D90:BG90),INDEX($D$84:$W$84,,$C90)/$F$72)))</f>
        <v>0.32180772212158032</v>
      </c>
      <c r="BI90" s="25">
        <f>IF($F$72="n/a",0,IF(BI$3&lt;=$C90,0,IF(BI$3&gt;($F$72+$C90),INDEX($D$84:$W$84,,$C90)-SUM($D90:BH90),INDEX($D$84:$W$84,,$C90)/$F$72)))</f>
        <v>0.32180772212158032</v>
      </c>
      <c r="BJ90" s="25">
        <f>IF($F$72="n/a",0,IF(BJ$3&lt;=$C90,0,IF(BJ$3&gt;($F$72+$C90),INDEX($D$84:$W$84,,$C90)-SUM($D90:BI90),INDEX($D$84:$W$84,,$C90)/$F$72)))</f>
        <v>0.32180772212158032</v>
      </c>
      <c r="BK90" s="25">
        <f>IF($F$72="n/a",0,IF(BK$3&lt;=$C90,0,IF(BK$3&gt;($F$72+$C90),INDEX($D$84:$W$84,,$C90)-SUM($D90:BJ90),INDEX($D$84:$W$84,,$C90)/$F$72)))</f>
        <v>0.32180772212158032</v>
      </c>
      <c r="BL90" s="163">
        <f>IF($F$72="n/a",0,IF(BL$3&lt;=$C90,0,IF(BL$3&gt;($F$72+$C90),INDEX($D$84:$W$84,,$C90)-SUM($D90:BK90),INDEX($D$84:$W$84,,$C90)/$F$72)))</f>
        <v>0.32180772212158032</v>
      </c>
      <c r="BM90" s="163">
        <f>IF($F$72="n/a",0,IF(BM$3&lt;=$C90,0,IF(BM$3&gt;($F$72+$C90),INDEX($D$84:$W$84,,$C90)-SUM($D90:BL90),INDEX($D$84:$W$84,,$C90)/$F$72)))</f>
        <v>0.32180772212158032</v>
      </c>
      <c r="BN90" s="163">
        <f>IF($F$72="n/a",0,IF(BN$3&lt;=$C90,0,IF(BN$3&gt;($F$72+$C90),INDEX($D$84:$W$84,,$C90)-SUM($D90:BM90),INDEX($D$84:$W$84,,$C90)/$F$72)))</f>
        <v>0.32180772212158032</v>
      </c>
      <c r="BO90" s="163">
        <f>IF($F$72="n/a",0,IF(BO$3&lt;=$C90,0,IF(BO$3&gt;($F$72+$C90),INDEX($D$84:$W$84,,$C90)-SUM($D90:BN90),INDEX($D$84:$W$84,,$C90)/$F$72)))</f>
        <v>0.32180772212158032</v>
      </c>
      <c r="BP90" s="163">
        <f>IF($F$72="n/a",0,IF(BP$3&lt;=$C90,0,IF(BP$3&gt;($F$72+$C90),INDEX($D$84:$W$84,,$C90)-SUM($D90:BO90),INDEX($D$84:$W$84,,$C90)/$F$72)))</f>
        <v>1.0658141036401503E-14</v>
      </c>
      <c r="BQ90" s="163">
        <f>IF($F$72="n/a",0,IF(BQ$3&lt;=$C90,0,IF(BQ$3&gt;($F$72+$C90),INDEX($D$84:$W$84,,$C90)-SUM($D90:BP90),INDEX($D$84:$W$84,,$C90)/$F$72)))</f>
        <v>0</v>
      </c>
      <c r="BR90" s="163">
        <f>IF($F$72="n/a",0,IF(BR$3&lt;=$C90,0,IF(BR$3&gt;($F$72+$C90),INDEX($D$84:$W$84,,$C90)-SUM($D90:BQ90),INDEX($D$84:$W$84,,$C90)/$F$72)))</f>
        <v>0</v>
      </c>
      <c r="BS90" s="25"/>
      <c r="BT90" s="25"/>
      <c r="BU90" s="25"/>
      <c r="BV90" s="25"/>
      <c r="BW90" s="25"/>
      <c r="BX90" s="25"/>
      <c r="BY90" s="25"/>
      <c r="BZ90" s="25"/>
      <c r="CA90" s="25"/>
      <c r="CB90" s="25"/>
      <c r="CC90" s="25"/>
    </row>
    <row r="91" spans="2:81" hidden="1" outlineLevel="1">
      <c r="B91" s="14">
        <v>2017</v>
      </c>
      <c r="C91">
        <v>5</v>
      </c>
      <c r="D91" s="25"/>
      <c r="E91" s="25">
        <f>IF($F$72="n/a",0,IF(E$3&lt;=$C91,0,IF(E$3&gt;($F$72+$C91),INDEX($D$84:$W$84,,$C91)-SUM($D91:D91),INDEX($D$84:$W$84,,$C91)/$F$72)))</f>
        <v>0</v>
      </c>
      <c r="F91" s="25">
        <f>IF($F$72="n/a",0,IF(F$3&lt;=$C91,0,IF(F$3&gt;($F$72+$C91),INDEX($D$84:$W$84,,$C91)-SUM($D91:E91),INDEX($D$84:$W$84,,$C91)/$F$72)))</f>
        <v>0</v>
      </c>
      <c r="G91" s="25">
        <f>IF($F$72="n/a",0,IF(G$3&lt;=$C91,0,IF(G$3&gt;($F$72+$C91),INDEX($D$84:$W$84,,$C91)-SUM($D91:F91),INDEX($D$84:$W$84,,$C91)/$F$72)))</f>
        <v>0</v>
      </c>
      <c r="H91" s="44">
        <f>IF($F$72="n/a",0,IF(H$3&lt;=$C91,0,IF(H$3&gt;($F$72+$C91),INDEX($D$84:$W$84,,$C91)-SUM($D91:G91),INDEX($D$84:$W$84,,$C91)/$F$72)))</f>
        <v>0</v>
      </c>
      <c r="I91" s="38">
        <f>IF($F$72="n/a",0,IF(I$3&lt;=$C91,0,IF(I$3&gt;($F$72+$C91),INDEX($D$84:$W$84,,$C91)-SUM($D91:H91),INDEX($D$84:$W$84,,$C91)/$F$72)))</f>
        <v>0.38427606598508052</v>
      </c>
      <c r="J91" s="25">
        <f>IF($F$72="n/a",0,IF(J$3&lt;=$C91,0,IF(J$3&gt;($F$72+$C91),INDEX($D$84:$W$84,,$C91)-SUM($D91:I91),INDEX($D$84:$W$84,,$C91)/$F$72)))</f>
        <v>0.38427606598508052</v>
      </c>
      <c r="K91" s="25">
        <f>IF($F$72="n/a",0,IF(K$3&lt;=$C91,0,IF(K$3&gt;($F$72+$C91),INDEX($D$84:$W$84,,$C91)-SUM($D91:J91),INDEX($D$84:$W$84,,$C91)/$F$72)))</f>
        <v>0.38427606598508052</v>
      </c>
      <c r="L91" s="25">
        <f>IF($F$72="n/a",0,IF(L$3&lt;=$C91,0,IF(L$3&gt;($F$72+$C91),INDEX($D$84:$W$84,,$C91)-SUM($D91:K91),INDEX($D$84:$W$84,,$C91)/$F$72)))</f>
        <v>0.38427606598508052</v>
      </c>
      <c r="M91" s="25">
        <f>IF($F$72="n/a",0,IF(M$3&lt;=$C91,0,IF(M$3&gt;($F$72+$C91),INDEX($D$84:$W$84,,$C91)-SUM($D91:L91),INDEX($D$84:$W$84,,$C91)/$F$72)))</f>
        <v>0.38427606598508052</v>
      </c>
      <c r="N91" s="25">
        <f>IF($F$72="n/a",0,IF(N$3&lt;=$C91,0,IF(N$3&gt;($F$72+$C91),INDEX($D$84:$W$84,,$C91)-SUM($D91:M91),INDEX($D$84:$W$84,,$C91)/$F$72)))</f>
        <v>0.38427606598508052</v>
      </c>
      <c r="O91" s="25">
        <f>IF($F$72="n/a",0,IF(O$3&lt;=$C91,0,IF(O$3&gt;($F$72+$C91),INDEX($D$84:$W$84,,$C91)-SUM($D91:N91),INDEX($D$84:$W$84,,$C91)/$F$72)))</f>
        <v>0.38427606598508052</v>
      </c>
      <c r="P91" s="25">
        <f>IF($F$72="n/a",0,IF(P$3&lt;=$C91,0,IF(P$3&gt;($F$72+$C91),INDEX($D$84:$W$84,,$C91)-SUM($D91:O91),INDEX($D$84:$W$84,,$C91)/$F$72)))</f>
        <v>0.38427606598508052</v>
      </c>
      <c r="Q91" s="25">
        <f>IF($F$72="n/a",0,IF(Q$3&lt;=$C91,0,IF(Q$3&gt;($F$72+$C91),INDEX($D$84:$W$84,,$C91)-SUM($D91:P91),INDEX($D$84:$W$84,,$C91)/$F$72)))</f>
        <v>0.38427606598508052</v>
      </c>
      <c r="R91" s="25">
        <f>IF($F$72="n/a",0,IF(R$3&lt;=$C91,0,IF(R$3&gt;($F$72+$C91),INDEX($D$84:$W$84,,$C91)-SUM($D91:Q91),INDEX($D$84:$W$84,,$C91)/$F$72)))</f>
        <v>0.38427606598508052</v>
      </c>
      <c r="S91" s="25">
        <f>IF($F$72="n/a",0,IF(S$3&lt;=$C91,0,IF(S$3&gt;($F$72+$C91),INDEX($D$84:$W$84,,$C91)-SUM($D91:R91),INDEX($D$84:$W$84,,$C91)/$F$72)))</f>
        <v>0.38427606598508052</v>
      </c>
      <c r="T91" s="25">
        <f>IF($F$72="n/a",0,IF(T$3&lt;=$C91,0,IF(T$3&gt;($F$72+$C91),INDEX($D$84:$W$84,,$C91)-SUM($D91:S91),INDEX($D$84:$W$84,,$C91)/$F$72)))</f>
        <v>0.38427606598508052</v>
      </c>
      <c r="U91" s="25">
        <f>IF($F$72="n/a",0,IF(U$3&lt;=$C91,0,IF(U$3&gt;($F$72+$C91),INDEX($D$84:$W$84,,$C91)-SUM($D91:T91),INDEX($D$84:$W$84,,$C91)/$F$72)))</f>
        <v>0.38427606598508052</v>
      </c>
      <c r="V91" s="25">
        <f>IF($F$72="n/a",0,IF(V$3&lt;=$C91,0,IF(V$3&gt;($F$72+$C91),INDEX($D$84:$W$84,,$C91)-SUM($D91:U91),INDEX($D$84:$W$84,,$C91)/$F$72)))</f>
        <v>0.38427606598508052</v>
      </c>
      <c r="W91" s="25">
        <f>IF($F$72="n/a",0,IF(W$3&lt;=$C91,0,IF(W$3&gt;($F$72+$C91),INDEX($D$84:$W$84,,$C91)-SUM($D91:V91),INDEX($D$84:$W$84,,$C91)/$F$72)))</f>
        <v>0.38427606598508052</v>
      </c>
      <c r="X91" s="25">
        <f>IF($F$72="n/a",0,IF(X$3&lt;=$C91,0,IF(X$3&gt;($F$72+$C91),INDEX($D$84:$W$84,,$C91)-SUM($D91:W91),INDEX($D$84:$W$84,,$C91)/$F$72)))</f>
        <v>0.38427606598508052</v>
      </c>
      <c r="Y91" s="25">
        <f>IF($F$72="n/a",0,IF(Y$3&lt;=$C91,0,IF(Y$3&gt;($F$72+$C91),INDEX($D$84:$W$84,,$C91)-SUM($D91:X91),INDEX($D$84:$W$84,,$C91)/$F$72)))</f>
        <v>0.38427606598508052</v>
      </c>
      <c r="Z91" s="25">
        <f>IF($F$72="n/a",0,IF(Z$3&lt;=$C91,0,IF(Z$3&gt;($F$72+$C91),INDEX($D$84:$W$84,,$C91)-SUM($D91:Y91),INDEX($D$84:$W$84,,$C91)/$F$72)))</f>
        <v>0.38427606598508052</v>
      </c>
      <c r="AA91" s="25">
        <f>IF($F$72="n/a",0,IF(AA$3&lt;=$C91,0,IF(AA$3&gt;($F$72+$C91),INDEX($D$84:$W$84,,$C91)-SUM($D91:Z91),INDEX($D$84:$W$84,,$C91)/$F$72)))</f>
        <v>0.38427606598508052</v>
      </c>
      <c r="AB91" s="25">
        <f>IF($F$72="n/a",0,IF(AB$3&lt;=$C91,0,IF(AB$3&gt;($F$72+$C91),INDEX($D$84:$W$84,,$C91)-SUM($D91:AA91),INDEX($D$84:$W$84,,$C91)/$F$72)))</f>
        <v>0.38427606598508052</v>
      </c>
      <c r="AC91" s="25">
        <f>IF($F$72="n/a",0,IF(AC$3&lt;=$C91,0,IF(AC$3&gt;($F$72+$C91),INDEX($D$84:$W$84,,$C91)-SUM($D91:AB91),INDEX($D$84:$W$84,,$C91)/$F$72)))</f>
        <v>0.38427606598508052</v>
      </c>
      <c r="AD91" s="25">
        <f>IF($F$72="n/a",0,IF(AD$3&lt;=$C91,0,IF(AD$3&gt;($F$72+$C91),INDEX($D$84:$W$84,,$C91)-SUM($D91:AC91),INDEX($D$84:$W$84,,$C91)/$F$72)))</f>
        <v>0.38427606598508052</v>
      </c>
      <c r="AE91" s="25">
        <f>IF($F$72="n/a",0,IF(AE$3&lt;=$C91,0,IF(AE$3&gt;($F$72+$C91),INDEX($D$84:$W$84,,$C91)-SUM($D91:AD91),INDEX($D$84:$W$84,,$C91)/$F$72)))</f>
        <v>0.38427606598508052</v>
      </c>
      <c r="AF91" s="25">
        <f>IF($F$72="n/a",0,IF(AF$3&lt;=$C91,0,IF(AF$3&gt;($F$72+$C91),INDEX($D$84:$W$84,,$C91)-SUM($D91:AE91),INDEX($D$84:$W$84,,$C91)/$F$72)))</f>
        <v>0.38427606598508052</v>
      </c>
      <c r="AG91" s="25">
        <f>IF($F$72="n/a",0,IF(AG$3&lt;=$C91,0,IF(AG$3&gt;($F$72+$C91),INDEX($D$84:$W$84,,$C91)-SUM($D91:AF91),INDEX($D$84:$W$84,,$C91)/$F$72)))</f>
        <v>0.38427606598508052</v>
      </c>
      <c r="AH91" s="25">
        <f>IF($F$72="n/a",0,IF(AH$3&lt;=$C91,0,IF(AH$3&gt;($F$72+$C91),INDEX($D$84:$W$84,,$C91)-SUM($D91:AG91),INDEX($D$84:$W$84,,$C91)/$F$72)))</f>
        <v>0.38427606598508052</v>
      </c>
      <c r="AI91" s="25">
        <f>IF($F$72="n/a",0,IF(AI$3&lt;=$C91,0,IF(AI$3&gt;($F$72+$C91),INDEX($D$84:$W$84,,$C91)-SUM($D91:AH91),INDEX($D$84:$W$84,,$C91)/$F$72)))</f>
        <v>0.38427606598508052</v>
      </c>
      <c r="AJ91" s="25">
        <f>IF($F$72="n/a",0,IF(AJ$3&lt;=$C91,0,IF(AJ$3&gt;($F$72+$C91),INDEX($D$84:$W$84,,$C91)-SUM($D91:AI91),INDEX($D$84:$W$84,,$C91)/$F$72)))</f>
        <v>0.38427606598508052</v>
      </c>
      <c r="AK91" s="25">
        <f>IF($F$72="n/a",0,IF(AK$3&lt;=$C91,0,IF(AK$3&gt;($F$72+$C91),INDEX($D$84:$W$84,,$C91)-SUM($D91:AJ91),INDEX($D$84:$W$84,,$C91)/$F$72)))</f>
        <v>0.38427606598508052</v>
      </c>
      <c r="AL91" s="25">
        <f>IF($F$72="n/a",0,IF(AL$3&lt;=$C91,0,IF(AL$3&gt;($F$72+$C91),INDEX($D$84:$W$84,,$C91)-SUM($D91:AK91),INDEX($D$84:$W$84,,$C91)/$F$72)))</f>
        <v>0.38427606598508052</v>
      </c>
      <c r="AM91" s="25">
        <f>IF($F$72="n/a",0,IF(AM$3&lt;=$C91,0,IF(AM$3&gt;($F$72+$C91),INDEX($D$84:$W$84,,$C91)-SUM($D91:AL91),INDEX($D$84:$W$84,,$C91)/$F$72)))</f>
        <v>0.38427606598508052</v>
      </c>
      <c r="AN91" s="25">
        <f>IF($F$72="n/a",0,IF(AN$3&lt;=$C91,0,IF(AN$3&gt;($F$72+$C91),INDEX($D$84:$W$84,,$C91)-SUM($D91:AM91),INDEX($D$84:$W$84,,$C91)/$F$72)))</f>
        <v>0.38427606598508052</v>
      </c>
      <c r="AO91" s="25">
        <f>IF($F$72="n/a",0,IF(AO$3&lt;=$C91,0,IF(AO$3&gt;($F$72+$C91),INDEX($D$84:$W$84,,$C91)-SUM($D91:AN91),INDEX($D$84:$W$84,,$C91)/$F$72)))</f>
        <v>0.38427606598508052</v>
      </c>
      <c r="AP91" s="25">
        <f>IF($F$72="n/a",0,IF(AP$3&lt;=$C91,0,IF(AP$3&gt;($F$72+$C91),INDEX($D$84:$W$84,,$C91)-SUM($D91:AO91),INDEX($D$84:$W$84,,$C91)/$F$72)))</f>
        <v>0.38427606598508052</v>
      </c>
      <c r="AQ91" s="25">
        <f>IF($F$72="n/a",0,IF(AQ$3&lt;=$C91,0,IF(AQ$3&gt;($F$72+$C91),INDEX($D$84:$W$84,,$C91)-SUM($D91:AP91),INDEX($D$84:$W$84,,$C91)/$F$72)))</f>
        <v>0.38427606598508052</v>
      </c>
      <c r="AR91" s="25">
        <f>IF($F$72="n/a",0,IF(AR$3&lt;=$C91,0,IF(AR$3&gt;($F$72+$C91),INDEX($D$84:$W$84,,$C91)-SUM($D91:AQ91),INDEX($D$84:$W$84,,$C91)/$F$72)))</f>
        <v>0.38427606598508052</v>
      </c>
      <c r="AS91" s="25">
        <f>IF($F$72="n/a",0,IF(AS$3&lt;=$C91,0,IF(AS$3&gt;($F$72+$C91),INDEX($D$84:$W$84,,$C91)-SUM($D91:AR91),INDEX($D$84:$W$84,,$C91)/$F$72)))</f>
        <v>0.38427606598508052</v>
      </c>
      <c r="AT91" s="25">
        <f>IF($F$72="n/a",0,IF(AT$3&lt;=$C91,0,IF(AT$3&gt;($F$72+$C91),INDEX($D$84:$W$84,,$C91)-SUM($D91:AS91),INDEX($D$84:$W$84,,$C91)/$F$72)))</f>
        <v>0.38427606598508052</v>
      </c>
      <c r="AU91" s="25">
        <f>IF($F$72="n/a",0,IF(AU$3&lt;=$C91,0,IF(AU$3&gt;($F$72+$C91),INDEX($D$84:$W$84,,$C91)-SUM($D91:AT91),INDEX($D$84:$W$84,,$C91)/$F$72)))</f>
        <v>0.38427606598508052</v>
      </c>
      <c r="AV91" s="25">
        <f>IF($F$72="n/a",0,IF(AV$3&lt;=$C91,0,IF(AV$3&gt;($F$72+$C91),INDEX($D$84:$W$84,,$C91)-SUM($D91:AU91),INDEX($D$84:$W$84,,$C91)/$F$72)))</f>
        <v>0.38427606598508052</v>
      </c>
      <c r="AW91" s="25">
        <f>IF($F$72="n/a",0,IF(AW$3&lt;=$C91,0,IF(AW$3&gt;($F$72+$C91),INDEX($D$84:$W$84,,$C91)-SUM($D91:AV91),INDEX($D$84:$W$84,,$C91)/$F$72)))</f>
        <v>0.38427606598508052</v>
      </c>
      <c r="AX91" s="25">
        <f>IF($F$72="n/a",0,IF(AX$3&lt;=$C91,0,IF(AX$3&gt;($F$72+$C91),INDEX($D$84:$W$84,,$C91)-SUM($D91:AW91),INDEX($D$84:$W$84,,$C91)/$F$72)))</f>
        <v>0.38427606598508052</v>
      </c>
      <c r="AY91" s="25">
        <f>IF($F$72="n/a",0,IF(AY$3&lt;=$C91,0,IF(AY$3&gt;($F$72+$C91),INDEX($D$84:$W$84,,$C91)-SUM($D91:AX91),INDEX($D$84:$W$84,,$C91)/$F$72)))</f>
        <v>0.38427606598508052</v>
      </c>
      <c r="AZ91" s="25">
        <f>IF($F$72="n/a",0,IF(AZ$3&lt;=$C91,0,IF(AZ$3&gt;($F$72+$C91),INDEX($D$84:$W$84,,$C91)-SUM($D91:AY91),INDEX($D$84:$W$84,,$C91)/$F$72)))</f>
        <v>0.38427606598508052</v>
      </c>
      <c r="BA91" s="25">
        <f>IF($F$72="n/a",0,IF(BA$3&lt;=$C91,0,IF(BA$3&gt;($F$72+$C91),INDEX($D$84:$W$84,,$C91)-SUM($D91:AZ91),INDEX($D$84:$W$84,,$C91)/$F$72)))</f>
        <v>0.38427606598508052</v>
      </c>
      <c r="BB91" s="25">
        <f>IF($F$72="n/a",0,IF(BB$3&lt;=$C91,0,IF(BB$3&gt;($F$72+$C91),INDEX($D$84:$W$84,,$C91)-SUM($D91:BA91),INDEX($D$84:$W$84,,$C91)/$F$72)))</f>
        <v>0.38427606598508052</v>
      </c>
      <c r="BC91" s="25">
        <f>IF($F$72="n/a",0,IF(BC$3&lt;=$C91,0,IF(BC$3&gt;($F$72+$C91),INDEX($D$84:$W$84,,$C91)-SUM($D91:BB91),INDEX($D$84:$W$84,,$C91)/$F$72)))</f>
        <v>0.38427606598508052</v>
      </c>
      <c r="BD91" s="25">
        <f>IF($F$72="n/a",0,IF(BD$3&lt;=$C91,0,IF(BD$3&gt;($F$72+$C91),INDEX($D$84:$W$84,,$C91)-SUM($D91:BC91),INDEX($D$84:$W$84,,$C91)/$F$72)))</f>
        <v>0.38427606598508052</v>
      </c>
      <c r="BE91" s="25">
        <f>IF($F$72="n/a",0,IF(BE$3&lt;=$C91,0,IF(BE$3&gt;($F$72+$C91),INDEX($D$84:$W$84,,$C91)-SUM($D91:BD91),INDEX($D$84:$W$84,,$C91)/$F$72)))</f>
        <v>0.38427606598508052</v>
      </c>
      <c r="BF91" s="25">
        <f>IF($F$72="n/a",0,IF(BF$3&lt;=$C91,0,IF(BF$3&gt;($F$72+$C91),INDEX($D$84:$W$84,,$C91)-SUM($D91:BE91),INDEX($D$84:$W$84,,$C91)/$F$72)))</f>
        <v>0.38427606598508052</v>
      </c>
      <c r="BG91" s="25">
        <f>IF($F$72="n/a",0,IF(BG$3&lt;=$C91,0,IF(BG$3&gt;($F$72+$C91),INDEX($D$84:$W$84,,$C91)-SUM($D91:BF91),INDEX($D$84:$W$84,,$C91)/$F$72)))</f>
        <v>0.38427606598508052</v>
      </c>
      <c r="BH91" s="25">
        <f>IF($F$72="n/a",0,IF(BH$3&lt;=$C91,0,IF(BH$3&gt;($F$72+$C91),INDEX($D$84:$W$84,,$C91)-SUM($D91:BG91),INDEX($D$84:$W$84,,$C91)/$F$72)))</f>
        <v>0.38427606598508052</v>
      </c>
      <c r="BI91" s="25">
        <f>IF($F$72="n/a",0,IF(BI$3&lt;=$C91,0,IF(BI$3&gt;($F$72+$C91),INDEX($D$84:$W$84,,$C91)-SUM($D91:BH91),INDEX($D$84:$W$84,,$C91)/$F$72)))</f>
        <v>0.38427606598508052</v>
      </c>
      <c r="BJ91" s="25">
        <f>IF($F$72="n/a",0,IF(BJ$3&lt;=$C91,0,IF(BJ$3&gt;($F$72+$C91),INDEX($D$84:$W$84,,$C91)-SUM($D91:BI91),INDEX($D$84:$W$84,,$C91)/$F$72)))</f>
        <v>0.38427606598508052</v>
      </c>
      <c r="BK91" s="25">
        <f>IF($F$72="n/a",0,IF(BK$3&lt;=$C91,0,IF(BK$3&gt;($F$72+$C91),INDEX($D$84:$W$84,,$C91)-SUM($D91:BJ91),INDEX($D$84:$W$84,,$C91)/$F$72)))</f>
        <v>0.38427606598508052</v>
      </c>
      <c r="BL91" s="163">
        <f>IF($F$72="n/a",0,IF(BL$3&lt;=$C91,0,IF(BL$3&gt;($F$72+$C91),INDEX($D$84:$W$84,,$C91)-SUM($D91:BK91),INDEX($D$84:$W$84,,$C91)/$F$72)))</f>
        <v>0.38427606598508052</v>
      </c>
      <c r="BM91" s="163">
        <f>IF($F$72="n/a",0,IF(BM$3&lt;=$C91,0,IF(BM$3&gt;($F$72+$C91),INDEX($D$84:$W$84,,$C91)-SUM($D91:BL91),INDEX($D$84:$W$84,,$C91)/$F$72)))</f>
        <v>0.38427606598508052</v>
      </c>
      <c r="BN91" s="163">
        <f>IF($F$72="n/a",0,IF(BN$3&lt;=$C91,0,IF(BN$3&gt;($F$72+$C91),INDEX($D$84:$W$84,,$C91)-SUM($D91:BM91),INDEX($D$84:$W$84,,$C91)/$F$72)))</f>
        <v>0.38427606598508052</v>
      </c>
      <c r="BO91" s="163">
        <f>IF($F$72="n/a",0,IF(BO$3&lt;=$C91,0,IF(BO$3&gt;($F$72+$C91),INDEX($D$84:$W$84,,$C91)-SUM($D91:BN91),INDEX($D$84:$W$84,,$C91)/$F$72)))</f>
        <v>0.38427606598508052</v>
      </c>
      <c r="BP91" s="163">
        <f>IF($F$72="n/a",0,IF(BP$3&lt;=$C91,0,IF(BP$3&gt;($F$72+$C91),INDEX($D$84:$W$84,,$C91)-SUM($D91:BO91),INDEX($D$84:$W$84,,$C91)/$F$72)))</f>
        <v>0.38427606598508052</v>
      </c>
      <c r="BQ91" s="163">
        <f>IF($F$72="n/a",0,IF(BQ$3&lt;=$C91,0,IF(BQ$3&gt;($F$72+$C91),INDEX($D$84:$W$84,,$C91)-SUM($D91:BP91),INDEX($D$84:$W$84,,$C91)/$F$72)))</f>
        <v>7.1054273576010019E-15</v>
      </c>
      <c r="BR91" s="163">
        <f>IF($F$72="n/a",0,IF(BR$3&lt;=$C91,0,IF(BR$3&gt;($F$72+$C91),INDEX($D$84:$W$84,,$C91)-SUM($D91:BQ91),INDEX($D$84:$W$84,,$C91)/$F$72)))</f>
        <v>0</v>
      </c>
      <c r="BS91" s="25"/>
      <c r="BT91" s="25"/>
      <c r="BU91" s="25"/>
      <c r="BV91" s="25"/>
      <c r="BW91" s="25"/>
      <c r="BX91" s="25"/>
      <c r="BY91" s="25"/>
      <c r="BZ91" s="25"/>
      <c r="CA91" s="25"/>
      <c r="CB91" s="25"/>
      <c r="CC91" s="25"/>
    </row>
    <row r="92" spans="2:81" hidden="1" outlineLevel="1">
      <c r="B92" s="14">
        <v>2018</v>
      </c>
      <c r="C92">
        <v>6</v>
      </c>
      <c r="D92" s="25"/>
      <c r="E92" s="25">
        <f>IF($F$72="n/a",0,IF(E$3&lt;=$C92,0,IF(E$3&gt;($F$72+$C92),INDEX($D$84:$W$84,,$C92)-SUM($D92:D92),INDEX($D$84:$W$84,,$C92)/$F$72)))</f>
        <v>0</v>
      </c>
      <c r="F92" s="25">
        <f>IF($F$72="n/a",0,IF(F$3&lt;=$C92,0,IF(F$3&gt;($F$72+$C92),INDEX($D$84:$W$84,,$C92)-SUM($D92:E92),INDEX($D$84:$W$84,,$C92)/$F$72)))</f>
        <v>0</v>
      </c>
      <c r="G92" s="25">
        <f>IF($F$72="n/a",0,IF(G$3&lt;=$C92,0,IF(G$3&gt;($F$72+$C92),INDEX($D$84:$W$84,,$C92)-SUM($D92:F92),INDEX($D$84:$W$84,,$C92)/$F$72)))</f>
        <v>0</v>
      </c>
      <c r="H92" s="44">
        <f>IF($F$72="n/a",0,IF(H$3&lt;=$C92,0,IF(H$3&gt;($F$72+$C92),INDEX($D$84:$W$84,,$C92)-SUM($D92:G92),INDEX($D$84:$W$84,,$C92)/$F$72)))</f>
        <v>0</v>
      </c>
      <c r="I92" s="38">
        <f>IF($F$72="n/a",0,IF(I$3&lt;=$C92,0,IF(I$3&gt;($F$72+$C92),INDEX($D$84:$W$84,,$C92)-SUM($D92:H92),INDEX($D$84:$W$84,,$C92)/$F$72)))</f>
        <v>0</v>
      </c>
      <c r="J92" s="25">
        <f>IF($F$72="n/a",0,IF(J$3&lt;=$C92,0,IF(J$3&gt;($F$72+$C92),INDEX($D$84:$W$84,,$C92)-SUM($D92:I92),INDEX($D$84:$W$84,,$C92)/$F$72)))</f>
        <v>0</v>
      </c>
      <c r="K92" s="25">
        <f>IF($F$72="n/a",0,IF(K$3&lt;=$C92,0,IF(K$3&gt;($F$72+$C92),INDEX($D$84:$W$84,,$C92)-SUM($D92:J92),INDEX($D$84:$W$84,,$C92)/$F$72)))</f>
        <v>0</v>
      </c>
      <c r="L92" s="25">
        <f>IF($F$72="n/a",0,IF(L$3&lt;=$C92,0,IF(L$3&gt;($F$72+$C92),INDEX($D$84:$W$84,,$C92)-SUM($D92:K92),INDEX($D$84:$W$84,,$C92)/$F$72)))</f>
        <v>0</v>
      </c>
      <c r="M92" s="25">
        <f>IF($F$72="n/a",0,IF(M$3&lt;=$C92,0,IF(M$3&gt;($F$72+$C92),INDEX($D$84:$W$84,,$C92)-SUM($D92:L92),INDEX($D$84:$W$84,,$C92)/$F$72)))</f>
        <v>0</v>
      </c>
      <c r="N92" s="25">
        <f>IF($F$72="n/a",0,IF(N$3&lt;=$C92,0,IF(N$3&gt;($F$72+$C92),INDEX($D$84:$W$84,,$C92)-SUM($D92:M92),INDEX($D$84:$W$84,,$C92)/$F$72)))</f>
        <v>0</v>
      </c>
      <c r="O92" s="25">
        <f>IF($F$72="n/a",0,IF(O$3&lt;=$C92,0,IF(O$3&gt;($F$72+$C92),INDEX($D$84:$W$84,,$C92)-SUM($D92:N92),INDEX($D$84:$W$84,,$C92)/$F$72)))</f>
        <v>0</v>
      </c>
      <c r="P92" s="25">
        <f>IF($F$72="n/a",0,IF(P$3&lt;=$C92,0,IF(P$3&gt;($F$72+$C92),INDEX($D$84:$W$84,,$C92)-SUM($D92:O92),INDEX($D$84:$W$84,,$C92)/$F$72)))</f>
        <v>0</v>
      </c>
      <c r="Q92" s="25">
        <f>IF($F$72="n/a",0,IF(Q$3&lt;=$C92,0,IF(Q$3&gt;($F$72+$C92),INDEX($D$84:$W$84,,$C92)-SUM($D92:P92),INDEX($D$84:$W$84,,$C92)/$F$72)))</f>
        <v>0</v>
      </c>
      <c r="R92" s="25">
        <f>IF($F$72="n/a",0,IF(R$3&lt;=$C92,0,IF(R$3&gt;($F$72+$C92),INDEX($D$84:$W$84,,$C92)-SUM($D92:Q92),INDEX($D$84:$W$84,,$C92)/$F$72)))</f>
        <v>0</v>
      </c>
      <c r="S92" s="25">
        <f>IF($F$72="n/a",0,IF(S$3&lt;=$C92,0,IF(S$3&gt;($F$72+$C92),INDEX($D$84:$W$84,,$C92)-SUM($D92:R92),INDEX($D$84:$W$84,,$C92)/$F$72)))</f>
        <v>0</v>
      </c>
      <c r="T92" s="25">
        <f>IF($F$72="n/a",0,IF(T$3&lt;=$C92,0,IF(T$3&gt;($F$72+$C92),INDEX($D$84:$W$84,,$C92)-SUM($D92:S92),INDEX($D$84:$W$84,,$C92)/$F$72)))</f>
        <v>0</v>
      </c>
      <c r="U92" s="25">
        <f>IF($F$72="n/a",0,IF(U$3&lt;=$C92,0,IF(U$3&gt;($F$72+$C92),INDEX($D$84:$W$84,,$C92)-SUM($D92:T92),INDEX($D$84:$W$84,,$C92)/$F$72)))</f>
        <v>0</v>
      </c>
      <c r="V92" s="25">
        <f>IF($F$72="n/a",0,IF(V$3&lt;=$C92,0,IF(V$3&gt;($F$72+$C92),INDEX($D$84:$W$84,,$C92)-SUM($D92:U92),INDEX($D$84:$W$84,,$C92)/$F$72)))</f>
        <v>0</v>
      </c>
      <c r="W92" s="25">
        <f>IF($F$72="n/a",0,IF(W$3&lt;=$C92,0,IF(W$3&gt;($F$72+$C92),INDEX($D$84:$W$84,,$C92)-SUM($D92:V92),INDEX($D$84:$W$84,,$C92)/$F$72)))</f>
        <v>0</v>
      </c>
      <c r="X92" s="25">
        <f>IF($F$72="n/a",0,IF(X$3&lt;=$C92,0,IF(X$3&gt;($F$72+$C92),INDEX($D$84:$W$84,,$C92)-SUM($D92:W92),INDEX($D$84:$W$84,,$C92)/$F$72)))</f>
        <v>0</v>
      </c>
      <c r="Y92" s="25">
        <f>IF($F$72="n/a",0,IF(Y$3&lt;=$C92,0,IF(Y$3&gt;($F$72+$C92),INDEX($D$84:$W$84,,$C92)-SUM($D92:X92),INDEX($D$84:$W$84,,$C92)/$F$72)))</f>
        <v>0</v>
      </c>
      <c r="Z92" s="25">
        <f>IF($F$72="n/a",0,IF(Z$3&lt;=$C92,0,IF(Z$3&gt;($F$72+$C92),INDEX($D$84:$W$84,,$C92)-SUM($D92:Y92),INDEX($D$84:$W$84,,$C92)/$F$72)))</f>
        <v>0</v>
      </c>
      <c r="AA92" s="25">
        <f>IF($F$72="n/a",0,IF(AA$3&lt;=$C92,0,IF(AA$3&gt;($F$72+$C92),INDEX($D$84:$W$84,,$C92)-SUM($D92:Z92),INDEX($D$84:$W$84,,$C92)/$F$72)))</f>
        <v>0</v>
      </c>
      <c r="AB92" s="25">
        <f>IF($F$72="n/a",0,IF(AB$3&lt;=$C92,0,IF(AB$3&gt;($F$72+$C92),INDEX($D$84:$W$84,,$C92)-SUM($D92:AA92),INDEX($D$84:$W$84,,$C92)/$F$72)))</f>
        <v>0</v>
      </c>
      <c r="AC92" s="25">
        <f>IF($F$72="n/a",0,IF(AC$3&lt;=$C92,0,IF(AC$3&gt;($F$72+$C92),INDEX($D$84:$W$84,,$C92)-SUM($D92:AB92),INDEX($D$84:$W$84,,$C92)/$F$72)))</f>
        <v>0</v>
      </c>
      <c r="AD92" s="25">
        <f>IF($F$72="n/a",0,IF(AD$3&lt;=$C92,0,IF(AD$3&gt;($F$72+$C92),INDEX($D$84:$W$84,,$C92)-SUM($D92:AC92),INDEX($D$84:$W$84,,$C92)/$F$72)))</f>
        <v>0</v>
      </c>
      <c r="AE92" s="25">
        <f>IF($F$72="n/a",0,IF(AE$3&lt;=$C92,0,IF(AE$3&gt;($F$72+$C92),INDEX($D$84:$W$84,,$C92)-SUM($D92:AD92),INDEX($D$84:$W$84,,$C92)/$F$72)))</f>
        <v>0</v>
      </c>
      <c r="AF92" s="25">
        <f>IF($F$72="n/a",0,IF(AF$3&lt;=$C92,0,IF(AF$3&gt;($F$72+$C92),INDEX($D$84:$W$84,,$C92)-SUM($D92:AE92),INDEX($D$84:$W$84,,$C92)/$F$72)))</f>
        <v>0</v>
      </c>
      <c r="AG92" s="25">
        <f>IF($F$72="n/a",0,IF(AG$3&lt;=$C92,0,IF(AG$3&gt;($F$72+$C92),INDEX($D$84:$W$84,,$C92)-SUM($D92:AF92),INDEX($D$84:$W$84,,$C92)/$F$72)))</f>
        <v>0</v>
      </c>
      <c r="AH92" s="25">
        <f>IF($F$72="n/a",0,IF(AH$3&lt;=$C92,0,IF(AH$3&gt;($F$72+$C92),INDEX($D$84:$W$84,,$C92)-SUM($D92:AG92),INDEX($D$84:$W$84,,$C92)/$F$72)))</f>
        <v>0</v>
      </c>
      <c r="AI92" s="25">
        <f>IF($F$72="n/a",0,IF(AI$3&lt;=$C92,0,IF(AI$3&gt;($F$72+$C92),INDEX($D$84:$W$84,,$C92)-SUM($D92:AH92),INDEX($D$84:$W$84,,$C92)/$F$72)))</f>
        <v>0</v>
      </c>
      <c r="AJ92" s="25">
        <f>IF($F$72="n/a",0,IF(AJ$3&lt;=$C92,0,IF(AJ$3&gt;($F$72+$C92),INDEX($D$84:$W$84,,$C92)-SUM($D92:AI92),INDEX($D$84:$W$84,,$C92)/$F$72)))</f>
        <v>0</v>
      </c>
      <c r="AK92" s="25">
        <f>IF($F$72="n/a",0,IF(AK$3&lt;=$C92,0,IF(AK$3&gt;($F$72+$C92),INDEX($D$84:$W$84,,$C92)-SUM($D92:AJ92),INDEX($D$84:$W$84,,$C92)/$F$72)))</f>
        <v>0</v>
      </c>
      <c r="AL92" s="25">
        <f>IF($F$72="n/a",0,IF(AL$3&lt;=$C92,0,IF(AL$3&gt;($F$72+$C92),INDEX($D$84:$W$84,,$C92)-SUM($D92:AK92),INDEX($D$84:$W$84,,$C92)/$F$72)))</f>
        <v>0</v>
      </c>
      <c r="AM92" s="25">
        <f>IF($F$72="n/a",0,IF(AM$3&lt;=$C92,0,IF(AM$3&gt;($F$72+$C92),INDEX($D$84:$W$84,,$C92)-SUM($D92:AL92),INDEX($D$84:$W$84,,$C92)/$F$72)))</f>
        <v>0</v>
      </c>
      <c r="AN92" s="25">
        <f>IF($F$72="n/a",0,IF(AN$3&lt;=$C92,0,IF(AN$3&gt;($F$72+$C92),INDEX($D$84:$W$84,,$C92)-SUM($D92:AM92),INDEX($D$84:$W$84,,$C92)/$F$72)))</f>
        <v>0</v>
      </c>
      <c r="AO92" s="25">
        <f>IF($F$72="n/a",0,IF(AO$3&lt;=$C92,0,IF(AO$3&gt;($F$72+$C92),INDEX($D$84:$W$84,,$C92)-SUM($D92:AN92),INDEX($D$84:$W$84,,$C92)/$F$72)))</f>
        <v>0</v>
      </c>
      <c r="AP92" s="25">
        <f>IF($F$72="n/a",0,IF(AP$3&lt;=$C92,0,IF(AP$3&gt;($F$72+$C92),INDEX($D$84:$W$84,,$C92)-SUM($D92:AO92),INDEX($D$84:$W$84,,$C92)/$F$72)))</f>
        <v>0</v>
      </c>
      <c r="AQ92" s="25">
        <f>IF($F$72="n/a",0,IF(AQ$3&lt;=$C92,0,IF(AQ$3&gt;($F$72+$C92),INDEX($D$84:$W$84,,$C92)-SUM($D92:AP92),INDEX($D$84:$W$84,,$C92)/$F$72)))</f>
        <v>0</v>
      </c>
      <c r="AR92" s="25">
        <f>IF($F$72="n/a",0,IF(AR$3&lt;=$C92,0,IF(AR$3&gt;($F$72+$C92),INDEX($D$84:$W$84,,$C92)-SUM($D92:AQ92),INDEX($D$84:$W$84,,$C92)/$F$72)))</f>
        <v>0</v>
      </c>
      <c r="AS92" s="25">
        <f>IF($F$72="n/a",0,IF(AS$3&lt;=$C92,0,IF(AS$3&gt;($F$72+$C92),INDEX($D$84:$W$84,,$C92)-SUM($D92:AR92),INDEX($D$84:$W$84,,$C92)/$F$72)))</f>
        <v>0</v>
      </c>
      <c r="AT92" s="25">
        <f>IF($F$72="n/a",0,IF(AT$3&lt;=$C92,0,IF(AT$3&gt;($F$72+$C92),INDEX($D$84:$W$84,,$C92)-SUM($D92:AS92),INDEX($D$84:$W$84,,$C92)/$F$72)))</f>
        <v>0</v>
      </c>
      <c r="AU92" s="25">
        <f>IF($F$72="n/a",0,IF(AU$3&lt;=$C92,0,IF(AU$3&gt;($F$72+$C92),INDEX($D$84:$W$84,,$C92)-SUM($D92:AT92),INDEX($D$84:$W$84,,$C92)/$F$72)))</f>
        <v>0</v>
      </c>
      <c r="AV92" s="25">
        <f>IF($F$72="n/a",0,IF(AV$3&lt;=$C92,0,IF(AV$3&gt;($F$72+$C92),INDEX($D$84:$W$84,,$C92)-SUM($D92:AU92),INDEX($D$84:$W$84,,$C92)/$F$72)))</f>
        <v>0</v>
      </c>
      <c r="AW92" s="25">
        <f>IF($F$72="n/a",0,IF(AW$3&lt;=$C92,0,IF(AW$3&gt;($F$72+$C92),INDEX($D$84:$W$84,,$C92)-SUM($D92:AV92),INDEX($D$84:$W$84,,$C92)/$F$72)))</f>
        <v>0</v>
      </c>
      <c r="AX92" s="25">
        <f>IF($F$72="n/a",0,IF(AX$3&lt;=$C92,0,IF(AX$3&gt;($F$72+$C92),INDEX($D$84:$W$84,,$C92)-SUM($D92:AW92),INDEX($D$84:$W$84,,$C92)/$F$72)))</f>
        <v>0</v>
      </c>
      <c r="AY92" s="25">
        <f>IF($F$72="n/a",0,IF(AY$3&lt;=$C92,0,IF(AY$3&gt;($F$72+$C92),INDEX($D$84:$W$84,,$C92)-SUM($D92:AX92),INDEX($D$84:$W$84,,$C92)/$F$72)))</f>
        <v>0</v>
      </c>
      <c r="AZ92" s="25">
        <f>IF($F$72="n/a",0,IF(AZ$3&lt;=$C92,0,IF(AZ$3&gt;($F$72+$C92),INDEX($D$84:$W$84,,$C92)-SUM($D92:AY92),INDEX($D$84:$W$84,,$C92)/$F$72)))</f>
        <v>0</v>
      </c>
      <c r="BA92" s="25">
        <f>IF($F$72="n/a",0,IF(BA$3&lt;=$C92,0,IF(BA$3&gt;($F$72+$C92),INDEX($D$84:$W$84,,$C92)-SUM($D92:AZ92),INDEX($D$84:$W$84,,$C92)/$F$72)))</f>
        <v>0</v>
      </c>
      <c r="BB92" s="25">
        <f>IF($F$72="n/a",0,IF(BB$3&lt;=$C92,0,IF(BB$3&gt;($F$72+$C92),INDEX($D$84:$W$84,,$C92)-SUM($D92:BA92),INDEX($D$84:$W$84,,$C92)/$F$72)))</f>
        <v>0</v>
      </c>
      <c r="BC92" s="25">
        <f>IF($F$72="n/a",0,IF(BC$3&lt;=$C92,0,IF(BC$3&gt;($F$72+$C92),INDEX($D$84:$W$84,,$C92)-SUM($D92:BB92),INDEX($D$84:$W$84,,$C92)/$F$72)))</f>
        <v>0</v>
      </c>
      <c r="BD92" s="25">
        <f>IF($F$72="n/a",0,IF(BD$3&lt;=$C92,0,IF(BD$3&gt;($F$72+$C92),INDEX($D$84:$W$84,,$C92)-SUM($D92:BC92),INDEX($D$84:$W$84,,$C92)/$F$72)))</f>
        <v>0</v>
      </c>
      <c r="BE92" s="25">
        <f>IF($F$72="n/a",0,IF(BE$3&lt;=$C92,0,IF(BE$3&gt;($F$72+$C92),INDEX($D$84:$W$84,,$C92)-SUM($D92:BD92),INDEX($D$84:$W$84,,$C92)/$F$72)))</f>
        <v>0</v>
      </c>
      <c r="BF92" s="25">
        <f>IF($F$72="n/a",0,IF(BF$3&lt;=$C92,0,IF(BF$3&gt;($F$72+$C92),INDEX($D$84:$W$84,,$C92)-SUM($D92:BE92),INDEX($D$84:$W$84,,$C92)/$F$72)))</f>
        <v>0</v>
      </c>
      <c r="BG92" s="25">
        <f>IF($F$72="n/a",0,IF(BG$3&lt;=$C92,0,IF(BG$3&gt;($F$72+$C92),INDEX($D$84:$W$84,,$C92)-SUM($D92:BF92),INDEX($D$84:$W$84,,$C92)/$F$72)))</f>
        <v>0</v>
      </c>
      <c r="BH92" s="25">
        <f>IF($F$72="n/a",0,IF(BH$3&lt;=$C92,0,IF(BH$3&gt;($F$72+$C92),INDEX($D$84:$W$84,,$C92)-SUM($D92:BG92),INDEX($D$84:$W$84,,$C92)/$F$72)))</f>
        <v>0</v>
      </c>
      <c r="BI92" s="25">
        <f>IF($F$72="n/a",0,IF(BI$3&lt;=$C92,0,IF(BI$3&gt;($F$72+$C92),INDEX($D$84:$W$84,,$C92)-SUM($D92:BH92),INDEX($D$84:$W$84,,$C92)/$F$72)))</f>
        <v>0</v>
      </c>
      <c r="BJ92" s="25">
        <f>IF($F$72="n/a",0,IF(BJ$3&lt;=$C92,0,IF(BJ$3&gt;($F$72+$C92),INDEX($D$84:$W$84,,$C92)-SUM($D92:BI92),INDEX($D$84:$W$84,,$C92)/$F$72)))</f>
        <v>0</v>
      </c>
      <c r="BK92" s="25">
        <f>IF($F$72="n/a",0,IF(BK$3&lt;=$C92,0,IF(BK$3&gt;($F$72+$C92),INDEX($D$84:$W$84,,$C92)-SUM($D92:BJ92),INDEX($D$84:$W$84,,$C92)/$F$72)))</f>
        <v>0</v>
      </c>
      <c r="BL92" s="163">
        <f>IF($F$72="n/a",0,IF(BL$3&lt;=$C92,0,IF(BL$3&gt;($F$72+$C92),INDEX($D$84:$W$84,,$C92)-SUM($D92:BK92),INDEX($D$84:$W$84,,$C92)/$F$72)))</f>
        <v>0</v>
      </c>
      <c r="BM92" s="163">
        <f>IF($F$72="n/a",0,IF(BM$3&lt;=$C92,0,IF(BM$3&gt;($F$72+$C92),INDEX($D$84:$W$84,,$C92)-SUM($D92:BL92),INDEX($D$84:$W$84,,$C92)/$F$72)))</f>
        <v>0</v>
      </c>
      <c r="BN92" s="163">
        <f>IF($F$72="n/a",0,IF(BN$3&lt;=$C92,0,IF(BN$3&gt;($F$72+$C92),INDEX($D$84:$W$84,,$C92)-SUM($D92:BM92),INDEX($D$84:$W$84,,$C92)/$F$72)))</f>
        <v>0</v>
      </c>
      <c r="BO92" s="163">
        <f>IF($F$72="n/a",0,IF(BO$3&lt;=$C92,0,IF(BO$3&gt;($F$72+$C92),INDEX($D$84:$W$84,,$C92)-SUM($D92:BN92),INDEX($D$84:$W$84,,$C92)/$F$72)))</f>
        <v>0</v>
      </c>
      <c r="BP92" s="163">
        <f>IF($F$72="n/a",0,IF(BP$3&lt;=$C92,0,IF(BP$3&gt;($F$72+$C92),INDEX($D$84:$W$84,,$C92)-SUM($D92:BO92),INDEX($D$84:$W$84,,$C92)/$F$72)))</f>
        <v>0</v>
      </c>
      <c r="BQ92" s="163">
        <f>IF($F$72="n/a",0,IF(BQ$3&lt;=$C92,0,IF(BQ$3&gt;($F$72+$C92),INDEX($D$84:$W$84,,$C92)-SUM($D92:BP92),INDEX($D$84:$W$84,,$C92)/$F$72)))</f>
        <v>0</v>
      </c>
      <c r="BR92" s="163">
        <f>IF($F$72="n/a",0,IF(BR$3&lt;=$C92,0,IF(BR$3&gt;($F$72+$C92),INDEX($D$84:$W$84,,$C92)-SUM($D92:BQ92),INDEX($D$84:$W$84,,$C92)/$F$72)))</f>
        <v>0</v>
      </c>
      <c r="BS92" s="25"/>
      <c r="BT92" s="25"/>
      <c r="BU92" s="25"/>
      <c r="BV92" s="25"/>
      <c r="BW92" s="25"/>
      <c r="BX92" s="25"/>
      <c r="BY92" s="25"/>
      <c r="BZ92" s="25"/>
      <c r="CA92" s="25"/>
      <c r="CB92" s="25"/>
      <c r="CC92" s="25"/>
    </row>
    <row r="93" spans="2:81" hidden="1" outlineLevel="1">
      <c r="B93" s="14">
        <v>2019</v>
      </c>
      <c r="C93">
        <v>7</v>
      </c>
      <c r="D93" s="25"/>
      <c r="E93" s="25">
        <f>IF($F$72="n/a",0,IF(E$3&lt;=$C93,0,IF(E$3&gt;($F$72+$C93),INDEX($D$84:$W$84,,$C93)-SUM($D93:D93),INDEX($D$84:$W$84,,$C93)/$F$72)))</f>
        <v>0</v>
      </c>
      <c r="F93" s="25">
        <f>IF($F$72="n/a",0,IF(F$3&lt;=$C93,0,IF(F$3&gt;($F$72+$C93),INDEX($D$84:$W$84,,$C93)-SUM($D93:E93),INDEX($D$84:$W$84,,$C93)/$F$72)))</f>
        <v>0</v>
      </c>
      <c r="G93" s="25">
        <f>IF($F$72="n/a",0,IF(G$3&lt;=$C93,0,IF(G$3&gt;($F$72+$C93),INDEX($D$84:$W$84,,$C93)-SUM($D93:F93),INDEX($D$84:$W$84,,$C93)/$F$72)))</f>
        <v>0</v>
      </c>
      <c r="H93" s="44">
        <f>IF($F$72="n/a",0,IF(H$3&lt;=$C93,0,IF(H$3&gt;($F$72+$C93),INDEX($D$84:$W$84,,$C93)-SUM($D93:G93),INDEX($D$84:$W$84,,$C93)/$F$72)))</f>
        <v>0</v>
      </c>
      <c r="I93" s="38">
        <f>IF($F$72="n/a",0,IF(I$3&lt;=$C93,0,IF(I$3&gt;($F$72+$C93),INDEX($D$84:$W$84,,$C93)-SUM($D93:H93),INDEX($D$84:$W$84,,$C93)/$F$72)))</f>
        <v>0</v>
      </c>
      <c r="J93" s="25">
        <f>IF($F$72="n/a",0,IF(J$3&lt;=$C93,0,IF(J$3&gt;($F$72+$C93),INDEX($D$84:$W$84,,$C93)-SUM($D93:I93),INDEX($D$84:$W$84,,$C93)/$F$72)))</f>
        <v>0</v>
      </c>
      <c r="K93" s="25">
        <f>IF($F$72="n/a",0,IF(K$3&lt;=$C93,0,IF(K$3&gt;($F$72+$C93),INDEX($D$84:$W$84,,$C93)-SUM($D93:J93),INDEX($D$84:$W$84,,$C93)/$F$72)))</f>
        <v>0</v>
      </c>
      <c r="L93" s="25">
        <f>IF($F$72="n/a",0,IF(L$3&lt;=$C93,0,IF(L$3&gt;($F$72+$C93),INDEX($D$84:$W$84,,$C93)-SUM($D93:K93),INDEX($D$84:$W$84,,$C93)/$F$72)))</f>
        <v>0</v>
      </c>
      <c r="M93" s="25">
        <f>IF($F$72="n/a",0,IF(M$3&lt;=$C93,0,IF(M$3&gt;($F$72+$C93),INDEX($D$84:$W$84,,$C93)-SUM($D93:L93),INDEX($D$84:$W$84,,$C93)/$F$72)))</f>
        <v>0</v>
      </c>
      <c r="N93" s="25">
        <f>IF($F$72="n/a",0,IF(N$3&lt;=$C93,0,IF(N$3&gt;($F$72+$C93),INDEX($D$84:$W$84,,$C93)-SUM($D93:M93),INDEX($D$84:$W$84,,$C93)/$F$72)))</f>
        <v>0</v>
      </c>
      <c r="O93" s="25">
        <f>IF($F$72="n/a",0,IF(O$3&lt;=$C93,0,IF(O$3&gt;($F$72+$C93),INDEX($D$84:$W$84,,$C93)-SUM($D93:N93),INDEX($D$84:$W$84,,$C93)/$F$72)))</f>
        <v>0</v>
      </c>
      <c r="P93" s="25">
        <f>IF($F$72="n/a",0,IF(P$3&lt;=$C93,0,IF(P$3&gt;($F$72+$C93),INDEX($D$84:$W$84,,$C93)-SUM($D93:O93),INDEX($D$84:$W$84,,$C93)/$F$72)))</f>
        <v>0</v>
      </c>
      <c r="Q93" s="25">
        <f>IF($F$72="n/a",0,IF(Q$3&lt;=$C93,0,IF(Q$3&gt;($F$72+$C93),INDEX($D$84:$W$84,,$C93)-SUM($D93:P93),INDEX($D$84:$W$84,,$C93)/$F$72)))</f>
        <v>0</v>
      </c>
      <c r="R93" s="25">
        <f>IF($F$72="n/a",0,IF(R$3&lt;=$C93,0,IF(R$3&gt;($F$72+$C93),INDEX($D$84:$W$84,,$C93)-SUM($D93:Q93),INDEX($D$84:$W$84,,$C93)/$F$72)))</f>
        <v>0</v>
      </c>
      <c r="S93" s="25">
        <f>IF($F$72="n/a",0,IF(S$3&lt;=$C93,0,IF(S$3&gt;($F$72+$C93),INDEX($D$84:$W$84,,$C93)-SUM($D93:R93),INDEX($D$84:$W$84,,$C93)/$F$72)))</f>
        <v>0</v>
      </c>
      <c r="T93" s="25">
        <f>IF($F$72="n/a",0,IF(T$3&lt;=$C93,0,IF(T$3&gt;($F$72+$C93),INDEX($D$84:$W$84,,$C93)-SUM($D93:S93),INDEX($D$84:$W$84,,$C93)/$F$72)))</f>
        <v>0</v>
      </c>
      <c r="U93" s="25">
        <f>IF($F$72="n/a",0,IF(U$3&lt;=$C93,0,IF(U$3&gt;($F$72+$C93),INDEX($D$84:$W$84,,$C93)-SUM($D93:T93),INDEX($D$84:$W$84,,$C93)/$F$72)))</f>
        <v>0</v>
      </c>
      <c r="V93" s="25">
        <f>IF($F$72="n/a",0,IF(V$3&lt;=$C93,0,IF(V$3&gt;($F$72+$C93),INDEX($D$84:$W$84,,$C93)-SUM($D93:U93),INDEX($D$84:$W$84,,$C93)/$F$72)))</f>
        <v>0</v>
      </c>
      <c r="W93" s="25">
        <f>IF($F$72="n/a",0,IF(W$3&lt;=$C93,0,IF(W$3&gt;($F$72+$C93),INDEX($D$84:$W$84,,$C93)-SUM($D93:V93),INDEX($D$84:$W$84,,$C93)/$F$72)))</f>
        <v>0</v>
      </c>
      <c r="X93" s="25">
        <f>IF($F$72="n/a",0,IF(X$3&lt;=$C93,0,IF(X$3&gt;($F$72+$C93),INDEX($D$84:$W$84,,$C93)-SUM($D93:W93),INDEX($D$84:$W$84,,$C93)/$F$72)))</f>
        <v>0</v>
      </c>
      <c r="Y93" s="25">
        <f>IF($F$72="n/a",0,IF(Y$3&lt;=$C93,0,IF(Y$3&gt;($F$72+$C93),INDEX($D$84:$W$84,,$C93)-SUM($D93:X93),INDEX($D$84:$W$84,,$C93)/$F$72)))</f>
        <v>0</v>
      </c>
      <c r="Z93" s="25">
        <f>IF($F$72="n/a",0,IF(Z$3&lt;=$C93,0,IF(Z$3&gt;($F$72+$C93),INDEX($D$84:$W$84,,$C93)-SUM($D93:Y93),INDEX($D$84:$W$84,,$C93)/$F$72)))</f>
        <v>0</v>
      </c>
      <c r="AA93" s="25">
        <f>IF($F$72="n/a",0,IF(AA$3&lt;=$C93,0,IF(AA$3&gt;($F$72+$C93),INDEX($D$84:$W$84,,$C93)-SUM($D93:Z93),INDEX($D$84:$W$84,,$C93)/$F$72)))</f>
        <v>0</v>
      </c>
      <c r="AB93" s="25">
        <f>IF($F$72="n/a",0,IF(AB$3&lt;=$C93,0,IF(AB$3&gt;($F$72+$C93),INDEX($D$84:$W$84,,$C93)-SUM($D93:AA93),INDEX($D$84:$W$84,,$C93)/$F$72)))</f>
        <v>0</v>
      </c>
      <c r="AC93" s="25">
        <f>IF($F$72="n/a",0,IF(AC$3&lt;=$C93,0,IF(AC$3&gt;($F$72+$C93),INDEX($D$84:$W$84,,$C93)-SUM($D93:AB93),INDEX($D$84:$W$84,,$C93)/$F$72)))</f>
        <v>0</v>
      </c>
      <c r="AD93" s="25">
        <f>IF($F$72="n/a",0,IF(AD$3&lt;=$C93,0,IF(AD$3&gt;($F$72+$C93),INDEX($D$84:$W$84,,$C93)-SUM($D93:AC93),INDEX($D$84:$W$84,,$C93)/$F$72)))</f>
        <v>0</v>
      </c>
      <c r="AE93" s="25">
        <f>IF($F$72="n/a",0,IF(AE$3&lt;=$C93,0,IF(AE$3&gt;($F$72+$C93),INDEX($D$84:$W$84,,$C93)-SUM($D93:AD93),INDEX($D$84:$W$84,,$C93)/$F$72)))</f>
        <v>0</v>
      </c>
      <c r="AF93" s="25">
        <f>IF($F$72="n/a",0,IF(AF$3&lt;=$C93,0,IF(AF$3&gt;($F$72+$C93),INDEX($D$84:$W$84,,$C93)-SUM($D93:AE93),INDEX($D$84:$W$84,,$C93)/$F$72)))</f>
        <v>0</v>
      </c>
      <c r="AG93" s="25">
        <f>IF($F$72="n/a",0,IF(AG$3&lt;=$C93,0,IF(AG$3&gt;($F$72+$C93),INDEX($D$84:$W$84,,$C93)-SUM($D93:AF93),INDEX($D$84:$W$84,,$C93)/$F$72)))</f>
        <v>0</v>
      </c>
      <c r="AH93" s="25">
        <f>IF($F$72="n/a",0,IF(AH$3&lt;=$C93,0,IF(AH$3&gt;($F$72+$C93),INDEX($D$84:$W$84,,$C93)-SUM($D93:AG93),INDEX($D$84:$W$84,,$C93)/$F$72)))</f>
        <v>0</v>
      </c>
      <c r="AI93" s="25">
        <f>IF($F$72="n/a",0,IF(AI$3&lt;=$C93,0,IF(AI$3&gt;($F$72+$C93),INDEX($D$84:$W$84,,$C93)-SUM($D93:AH93),INDEX($D$84:$W$84,,$C93)/$F$72)))</f>
        <v>0</v>
      </c>
      <c r="AJ93" s="25">
        <f>IF($F$72="n/a",0,IF(AJ$3&lt;=$C93,0,IF(AJ$3&gt;($F$72+$C93),INDEX($D$84:$W$84,,$C93)-SUM($D93:AI93),INDEX($D$84:$W$84,,$C93)/$F$72)))</f>
        <v>0</v>
      </c>
      <c r="AK93" s="25">
        <f>IF($F$72="n/a",0,IF(AK$3&lt;=$C93,0,IF(AK$3&gt;($F$72+$C93),INDEX($D$84:$W$84,,$C93)-SUM($D93:AJ93),INDEX($D$84:$W$84,,$C93)/$F$72)))</f>
        <v>0</v>
      </c>
      <c r="AL93" s="25">
        <f>IF($F$72="n/a",0,IF(AL$3&lt;=$C93,0,IF(AL$3&gt;($F$72+$C93),INDEX($D$84:$W$84,,$C93)-SUM($D93:AK93),INDEX($D$84:$W$84,,$C93)/$F$72)))</f>
        <v>0</v>
      </c>
      <c r="AM93" s="25">
        <f>IF($F$72="n/a",0,IF(AM$3&lt;=$C93,0,IF(AM$3&gt;($F$72+$C93),INDEX($D$84:$W$84,,$C93)-SUM($D93:AL93),INDEX($D$84:$W$84,,$C93)/$F$72)))</f>
        <v>0</v>
      </c>
      <c r="AN93" s="25">
        <f>IF($F$72="n/a",0,IF(AN$3&lt;=$C93,0,IF(AN$3&gt;($F$72+$C93),INDEX($D$84:$W$84,,$C93)-SUM($D93:AM93),INDEX($D$84:$W$84,,$C93)/$F$72)))</f>
        <v>0</v>
      </c>
      <c r="AO93" s="25">
        <f>IF($F$72="n/a",0,IF(AO$3&lt;=$C93,0,IF(AO$3&gt;($F$72+$C93),INDEX($D$84:$W$84,,$C93)-SUM($D93:AN93),INDEX($D$84:$W$84,,$C93)/$F$72)))</f>
        <v>0</v>
      </c>
      <c r="AP93" s="25">
        <f>IF($F$72="n/a",0,IF(AP$3&lt;=$C93,0,IF(AP$3&gt;($F$72+$C93),INDEX($D$84:$W$84,,$C93)-SUM($D93:AO93),INDEX($D$84:$W$84,,$C93)/$F$72)))</f>
        <v>0</v>
      </c>
      <c r="AQ93" s="25">
        <f>IF($F$72="n/a",0,IF(AQ$3&lt;=$C93,0,IF(AQ$3&gt;($F$72+$C93),INDEX($D$84:$W$84,,$C93)-SUM($D93:AP93),INDEX($D$84:$W$84,,$C93)/$F$72)))</f>
        <v>0</v>
      </c>
      <c r="AR93" s="25">
        <f>IF($F$72="n/a",0,IF(AR$3&lt;=$C93,0,IF(AR$3&gt;($F$72+$C93),INDEX($D$84:$W$84,,$C93)-SUM($D93:AQ93),INDEX($D$84:$W$84,,$C93)/$F$72)))</f>
        <v>0</v>
      </c>
      <c r="AS93" s="25">
        <f>IF($F$72="n/a",0,IF(AS$3&lt;=$C93,0,IF(AS$3&gt;($F$72+$C93),INDEX($D$84:$W$84,,$C93)-SUM($D93:AR93),INDEX($D$84:$W$84,,$C93)/$F$72)))</f>
        <v>0</v>
      </c>
      <c r="AT93" s="25">
        <f>IF($F$72="n/a",0,IF(AT$3&lt;=$C93,0,IF(AT$3&gt;($F$72+$C93),INDEX($D$84:$W$84,,$C93)-SUM($D93:AS93),INDEX($D$84:$W$84,,$C93)/$F$72)))</f>
        <v>0</v>
      </c>
      <c r="AU93" s="25">
        <f>IF($F$72="n/a",0,IF(AU$3&lt;=$C93,0,IF(AU$3&gt;($F$72+$C93),INDEX($D$84:$W$84,,$C93)-SUM($D93:AT93),INDEX($D$84:$W$84,,$C93)/$F$72)))</f>
        <v>0</v>
      </c>
      <c r="AV93" s="25">
        <f>IF($F$72="n/a",0,IF(AV$3&lt;=$C93,0,IF(AV$3&gt;($F$72+$C93),INDEX($D$84:$W$84,,$C93)-SUM($D93:AU93),INDEX($D$84:$W$84,,$C93)/$F$72)))</f>
        <v>0</v>
      </c>
      <c r="AW93" s="25">
        <f>IF($F$72="n/a",0,IF(AW$3&lt;=$C93,0,IF(AW$3&gt;($F$72+$C93),INDEX($D$84:$W$84,,$C93)-SUM($D93:AV93),INDEX($D$84:$W$84,,$C93)/$F$72)))</f>
        <v>0</v>
      </c>
      <c r="AX93" s="25">
        <f>IF($F$72="n/a",0,IF(AX$3&lt;=$C93,0,IF(AX$3&gt;($F$72+$C93),INDEX($D$84:$W$84,,$C93)-SUM($D93:AW93),INDEX($D$84:$W$84,,$C93)/$F$72)))</f>
        <v>0</v>
      </c>
      <c r="AY93" s="25">
        <f>IF($F$72="n/a",0,IF(AY$3&lt;=$C93,0,IF(AY$3&gt;($F$72+$C93),INDEX($D$84:$W$84,,$C93)-SUM($D93:AX93),INDEX($D$84:$W$84,,$C93)/$F$72)))</f>
        <v>0</v>
      </c>
      <c r="AZ93" s="25">
        <f>IF($F$72="n/a",0,IF(AZ$3&lt;=$C93,0,IF(AZ$3&gt;($F$72+$C93),INDEX($D$84:$W$84,,$C93)-SUM($D93:AY93),INDEX($D$84:$W$84,,$C93)/$F$72)))</f>
        <v>0</v>
      </c>
      <c r="BA93" s="25">
        <f>IF($F$72="n/a",0,IF(BA$3&lt;=$C93,0,IF(BA$3&gt;($F$72+$C93),INDEX($D$84:$W$84,,$C93)-SUM($D93:AZ93),INDEX($D$84:$W$84,,$C93)/$F$72)))</f>
        <v>0</v>
      </c>
      <c r="BB93" s="25">
        <f>IF($F$72="n/a",0,IF(BB$3&lt;=$C93,0,IF(BB$3&gt;($F$72+$C93),INDEX($D$84:$W$84,,$C93)-SUM($D93:BA93),INDEX($D$84:$W$84,,$C93)/$F$72)))</f>
        <v>0</v>
      </c>
      <c r="BC93" s="25">
        <f>IF($F$72="n/a",0,IF(BC$3&lt;=$C93,0,IF(BC$3&gt;($F$72+$C93),INDEX($D$84:$W$84,,$C93)-SUM($D93:BB93),INDEX($D$84:$W$84,,$C93)/$F$72)))</f>
        <v>0</v>
      </c>
      <c r="BD93" s="25">
        <f>IF($F$72="n/a",0,IF(BD$3&lt;=$C93,0,IF(BD$3&gt;($F$72+$C93),INDEX($D$84:$W$84,,$C93)-SUM($D93:BC93),INDEX($D$84:$W$84,,$C93)/$F$72)))</f>
        <v>0</v>
      </c>
      <c r="BE93" s="25">
        <f>IF($F$72="n/a",0,IF(BE$3&lt;=$C93,0,IF(BE$3&gt;($F$72+$C93),INDEX($D$84:$W$84,,$C93)-SUM($D93:BD93),INDEX($D$84:$W$84,,$C93)/$F$72)))</f>
        <v>0</v>
      </c>
      <c r="BF93" s="25">
        <f>IF($F$72="n/a",0,IF(BF$3&lt;=$C93,0,IF(BF$3&gt;($F$72+$C93),INDEX($D$84:$W$84,,$C93)-SUM($D93:BE93),INDEX($D$84:$W$84,,$C93)/$F$72)))</f>
        <v>0</v>
      </c>
      <c r="BG93" s="25">
        <f>IF($F$72="n/a",0,IF(BG$3&lt;=$C93,0,IF(BG$3&gt;($F$72+$C93),INDEX($D$84:$W$84,,$C93)-SUM($D93:BF93),INDEX($D$84:$W$84,,$C93)/$F$72)))</f>
        <v>0</v>
      </c>
      <c r="BH93" s="25">
        <f>IF($F$72="n/a",0,IF(BH$3&lt;=$C93,0,IF(BH$3&gt;($F$72+$C93),INDEX($D$84:$W$84,,$C93)-SUM($D93:BG93),INDEX($D$84:$W$84,,$C93)/$F$72)))</f>
        <v>0</v>
      </c>
      <c r="BI93" s="25">
        <f>IF($F$72="n/a",0,IF(BI$3&lt;=$C93,0,IF(BI$3&gt;($F$72+$C93),INDEX($D$84:$W$84,,$C93)-SUM($D93:BH93),INDEX($D$84:$W$84,,$C93)/$F$72)))</f>
        <v>0</v>
      </c>
      <c r="BJ93" s="25">
        <f>IF($F$72="n/a",0,IF(BJ$3&lt;=$C93,0,IF(BJ$3&gt;($F$72+$C93),INDEX($D$84:$W$84,,$C93)-SUM($D93:BI93),INDEX($D$84:$W$84,,$C93)/$F$72)))</f>
        <v>0</v>
      </c>
      <c r="BK93" s="25">
        <f>IF($F$72="n/a",0,IF(BK$3&lt;=$C93,0,IF(BK$3&gt;($F$72+$C93),INDEX($D$84:$W$84,,$C93)-SUM($D93:BJ93),INDEX($D$84:$W$84,,$C93)/$F$72)))</f>
        <v>0</v>
      </c>
      <c r="BL93" s="163">
        <f>IF($F$72="n/a",0,IF(BL$3&lt;=$C93,0,IF(BL$3&gt;($F$72+$C93),INDEX($D$84:$W$84,,$C93)-SUM($D93:BK93),INDEX($D$84:$W$84,,$C93)/$F$72)))</f>
        <v>0</v>
      </c>
      <c r="BM93" s="163">
        <f>IF($F$72="n/a",0,IF(BM$3&lt;=$C93,0,IF(BM$3&gt;($F$72+$C93),INDEX($D$84:$W$84,,$C93)-SUM($D93:BL93),INDEX($D$84:$W$84,,$C93)/$F$72)))</f>
        <v>0</v>
      </c>
      <c r="BN93" s="163">
        <f>IF($F$72="n/a",0,IF(BN$3&lt;=$C93,0,IF(BN$3&gt;($F$72+$C93),INDEX($D$84:$W$84,,$C93)-SUM($D93:BM93),INDEX($D$84:$W$84,,$C93)/$F$72)))</f>
        <v>0</v>
      </c>
      <c r="BO93" s="163">
        <f>IF($F$72="n/a",0,IF(BO$3&lt;=$C93,0,IF(BO$3&gt;($F$72+$C93),INDEX($D$84:$W$84,,$C93)-SUM($D93:BN93),INDEX($D$84:$W$84,,$C93)/$F$72)))</f>
        <v>0</v>
      </c>
      <c r="BP93" s="163">
        <f>IF($F$72="n/a",0,IF(BP$3&lt;=$C93,0,IF(BP$3&gt;($F$72+$C93),INDEX($D$84:$W$84,,$C93)-SUM($D93:BO93),INDEX($D$84:$W$84,,$C93)/$F$72)))</f>
        <v>0</v>
      </c>
      <c r="BQ93" s="163">
        <f>IF($F$72="n/a",0,IF(BQ$3&lt;=$C93,0,IF(BQ$3&gt;($F$72+$C93),INDEX($D$84:$W$84,,$C93)-SUM($D93:BP93),INDEX($D$84:$W$84,,$C93)/$F$72)))</f>
        <v>0</v>
      </c>
      <c r="BR93" s="163">
        <f>IF($F$72="n/a",0,IF(BR$3&lt;=$C93,0,IF(BR$3&gt;($F$72+$C93),INDEX($D$84:$W$84,,$C93)-SUM($D93:BQ93),INDEX($D$84:$W$84,,$C93)/$F$72)))</f>
        <v>0</v>
      </c>
      <c r="BS93" s="25"/>
      <c r="BT93" s="25"/>
      <c r="BU93" s="25"/>
      <c r="BV93" s="25"/>
      <c r="BW93" s="25"/>
      <c r="BX93" s="25"/>
      <c r="BY93" s="25"/>
      <c r="BZ93" s="25"/>
      <c r="CA93" s="25"/>
      <c r="CB93" s="25"/>
      <c r="CC93" s="25"/>
    </row>
    <row r="94" spans="2:81" hidden="1" outlineLevel="1">
      <c r="B94" s="14">
        <v>2020</v>
      </c>
      <c r="C94">
        <v>8</v>
      </c>
      <c r="D94" s="25"/>
      <c r="E94" s="25">
        <f>IF($F$72="n/a",0,IF(E$3&lt;=$C94,0,IF(E$3&gt;($F$72+$C94),INDEX($D$84:$W$84,,$C94)-SUM($D94:D94),INDEX($D$84:$W$84,,$C94)/$F$72)))</f>
        <v>0</v>
      </c>
      <c r="F94" s="25">
        <f>IF($F$72="n/a",0,IF(F$3&lt;=$C94,0,IF(F$3&gt;($F$72+$C94),INDEX($D$84:$W$84,,$C94)-SUM($D94:E94),INDEX($D$84:$W$84,,$C94)/$F$72)))</f>
        <v>0</v>
      </c>
      <c r="G94" s="25">
        <f>IF($F$72="n/a",0,IF(G$3&lt;=$C94,0,IF(G$3&gt;($F$72+$C94),INDEX($D$84:$W$84,,$C94)-SUM($D94:F94),INDEX($D$84:$W$84,,$C94)/$F$72)))</f>
        <v>0</v>
      </c>
      <c r="H94" s="44">
        <f>IF($F$72="n/a",0,IF(H$3&lt;=$C94,0,IF(H$3&gt;($F$72+$C94),INDEX($D$84:$W$84,,$C94)-SUM($D94:G94),INDEX($D$84:$W$84,,$C94)/$F$72)))</f>
        <v>0</v>
      </c>
      <c r="I94" s="38">
        <f>IF($F$72="n/a",0,IF(I$3&lt;=$C94,0,IF(I$3&gt;($F$72+$C94),INDEX($D$84:$W$84,,$C94)-SUM($D94:H94),INDEX($D$84:$W$84,,$C94)/$F$72)))</f>
        <v>0</v>
      </c>
      <c r="J94" s="25">
        <f>IF($F$72="n/a",0,IF(J$3&lt;=$C94,0,IF(J$3&gt;($F$72+$C94),INDEX($D$84:$W$84,,$C94)-SUM($D94:I94),INDEX($D$84:$W$84,,$C94)/$F$72)))</f>
        <v>0</v>
      </c>
      <c r="K94" s="25">
        <f>IF($F$72="n/a",0,IF(K$3&lt;=$C94,0,IF(K$3&gt;($F$72+$C94),INDEX($D$84:$W$84,,$C94)-SUM($D94:J94),INDEX($D$84:$W$84,,$C94)/$F$72)))</f>
        <v>0</v>
      </c>
      <c r="L94" s="25">
        <f>IF($F$72="n/a",0,IF(L$3&lt;=$C94,0,IF(L$3&gt;($F$72+$C94),INDEX($D$84:$W$84,,$C94)-SUM($D94:K94),INDEX($D$84:$W$84,,$C94)/$F$72)))</f>
        <v>0</v>
      </c>
      <c r="M94" s="25">
        <f>IF($F$72="n/a",0,IF(M$3&lt;=$C94,0,IF(M$3&gt;($F$72+$C94),INDEX($D$84:$W$84,,$C94)-SUM($D94:L94),INDEX($D$84:$W$84,,$C94)/$F$72)))</f>
        <v>0</v>
      </c>
      <c r="N94" s="25">
        <f>IF($F$72="n/a",0,IF(N$3&lt;=$C94,0,IF(N$3&gt;($F$72+$C94),INDEX($D$84:$W$84,,$C94)-SUM($D94:M94),INDEX($D$84:$W$84,,$C94)/$F$72)))</f>
        <v>0</v>
      </c>
      <c r="O94" s="25">
        <f>IF($F$72="n/a",0,IF(O$3&lt;=$C94,0,IF(O$3&gt;($F$72+$C94),INDEX($D$84:$W$84,,$C94)-SUM($D94:N94),INDEX($D$84:$W$84,,$C94)/$F$72)))</f>
        <v>0</v>
      </c>
      <c r="P94" s="25">
        <f>IF($F$72="n/a",0,IF(P$3&lt;=$C94,0,IF(P$3&gt;($F$72+$C94),INDEX($D$84:$W$84,,$C94)-SUM($D94:O94),INDEX($D$84:$W$84,,$C94)/$F$72)))</f>
        <v>0</v>
      </c>
      <c r="Q94" s="25">
        <f>IF($F$72="n/a",0,IF(Q$3&lt;=$C94,0,IF(Q$3&gt;($F$72+$C94),INDEX($D$84:$W$84,,$C94)-SUM($D94:P94),INDEX($D$84:$W$84,,$C94)/$F$72)))</f>
        <v>0</v>
      </c>
      <c r="R94" s="25">
        <f>IF($F$72="n/a",0,IF(R$3&lt;=$C94,0,IF(R$3&gt;($F$72+$C94),INDEX($D$84:$W$84,,$C94)-SUM($D94:Q94),INDEX($D$84:$W$84,,$C94)/$F$72)))</f>
        <v>0</v>
      </c>
      <c r="S94" s="25">
        <f>IF($F$72="n/a",0,IF(S$3&lt;=$C94,0,IF(S$3&gt;($F$72+$C94),INDEX($D$84:$W$84,,$C94)-SUM($D94:R94),INDEX($D$84:$W$84,,$C94)/$F$72)))</f>
        <v>0</v>
      </c>
      <c r="T94" s="25">
        <f>IF($F$72="n/a",0,IF(T$3&lt;=$C94,0,IF(T$3&gt;($F$72+$C94),INDEX($D$84:$W$84,,$C94)-SUM($D94:S94),INDEX($D$84:$W$84,,$C94)/$F$72)))</f>
        <v>0</v>
      </c>
      <c r="U94" s="25">
        <f>IF($F$72="n/a",0,IF(U$3&lt;=$C94,0,IF(U$3&gt;($F$72+$C94),INDEX($D$84:$W$84,,$C94)-SUM($D94:T94),INDEX($D$84:$W$84,,$C94)/$F$72)))</f>
        <v>0</v>
      </c>
      <c r="V94" s="25">
        <f>IF($F$72="n/a",0,IF(V$3&lt;=$C94,0,IF(V$3&gt;($F$72+$C94),INDEX($D$84:$W$84,,$C94)-SUM($D94:U94),INDEX($D$84:$W$84,,$C94)/$F$72)))</f>
        <v>0</v>
      </c>
      <c r="W94" s="25">
        <f>IF($F$72="n/a",0,IF(W$3&lt;=$C94,0,IF(W$3&gt;($F$72+$C94),INDEX($D$84:$W$84,,$C94)-SUM($D94:V94),INDEX($D$84:$W$84,,$C94)/$F$72)))</f>
        <v>0</v>
      </c>
      <c r="X94" s="25">
        <f>IF($F$72="n/a",0,IF(X$3&lt;=$C94,0,IF(X$3&gt;($F$72+$C94),INDEX($D$84:$W$84,,$C94)-SUM($D94:W94),INDEX($D$84:$W$84,,$C94)/$F$72)))</f>
        <v>0</v>
      </c>
      <c r="Y94" s="25">
        <f>IF($F$72="n/a",0,IF(Y$3&lt;=$C94,0,IF(Y$3&gt;($F$72+$C94),INDEX($D$84:$W$84,,$C94)-SUM($D94:X94),INDEX($D$84:$W$84,,$C94)/$F$72)))</f>
        <v>0</v>
      </c>
      <c r="Z94" s="25">
        <f>IF($F$72="n/a",0,IF(Z$3&lt;=$C94,0,IF(Z$3&gt;($F$72+$C94),INDEX($D$84:$W$84,,$C94)-SUM($D94:Y94),INDEX($D$84:$W$84,,$C94)/$F$72)))</f>
        <v>0</v>
      </c>
      <c r="AA94" s="25">
        <f>IF($F$72="n/a",0,IF(AA$3&lt;=$C94,0,IF(AA$3&gt;($F$72+$C94),INDEX($D$84:$W$84,,$C94)-SUM($D94:Z94),INDEX($D$84:$W$84,,$C94)/$F$72)))</f>
        <v>0</v>
      </c>
      <c r="AB94" s="25">
        <f>IF($F$72="n/a",0,IF(AB$3&lt;=$C94,0,IF(AB$3&gt;($F$72+$C94),INDEX($D$84:$W$84,,$C94)-SUM($D94:AA94),INDEX($D$84:$W$84,,$C94)/$F$72)))</f>
        <v>0</v>
      </c>
      <c r="AC94" s="25">
        <f>IF($F$72="n/a",0,IF(AC$3&lt;=$C94,0,IF(AC$3&gt;($F$72+$C94),INDEX($D$84:$W$84,,$C94)-SUM($D94:AB94),INDEX($D$84:$W$84,,$C94)/$F$72)))</f>
        <v>0</v>
      </c>
      <c r="AD94" s="25">
        <f>IF($F$72="n/a",0,IF(AD$3&lt;=$C94,0,IF(AD$3&gt;($F$72+$C94),INDEX($D$84:$W$84,,$C94)-SUM($D94:AC94),INDEX($D$84:$W$84,,$C94)/$F$72)))</f>
        <v>0</v>
      </c>
      <c r="AE94" s="25">
        <f>IF($F$72="n/a",0,IF(AE$3&lt;=$C94,0,IF(AE$3&gt;($F$72+$C94),INDEX($D$84:$W$84,,$C94)-SUM($D94:AD94),INDEX($D$84:$W$84,,$C94)/$F$72)))</f>
        <v>0</v>
      </c>
      <c r="AF94" s="25">
        <f>IF($F$72="n/a",0,IF(AF$3&lt;=$C94,0,IF(AF$3&gt;($F$72+$C94),INDEX($D$84:$W$84,,$C94)-SUM($D94:AE94),INDEX($D$84:$W$84,,$C94)/$F$72)))</f>
        <v>0</v>
      </c>
      <c r="AG94" s="25">
        <f>IF($F$72="n/a",0,IF(AG$3&lt;=$C94,0,IF(AG$3&gt;($F$72+$C94),INDEX($D$84:$W$84,,$C94)-SUM($D94:AF94),INDEX($D$84:$W$84,,$C94)/$F$72)))</f>
        <v>0</v>
      </c>
      <c r="AH94" s="25">
        <f>IF($F$72="n/a",0,IF(AH$3&lt;=$C94,0,IF(AH$3&gt;($F$72+$C94),INDEX($D$84:$W$84,,$C94)-SUM($D94:AG94),INDEX($D$84:$W$84,,$C94)/$F$72)))</f>
        <v>0</v>
      </c>
      <c r="AI94" s="25">
        <f>IF($F$72="n/a",0,IF(AI$3&lt;=$C94,0,IF(AI$3&gt;($F$72+$C94),INDEX($D$84:$W$84,,$C94)-SUM($D94:AH94),INDEX($D$84:$W$84,,$C94)/$F$72)))</f>
        <v>0</v>
      </c>
      <c r="AJ94" s="25">
        <f>IF($F$72="n/a",0,IF(AJ$3&lt;=$C94,0,IF(AJ$3&gt;($F$72+$C94),INDEX($D$84:$W$84,,$C94)-SUM($D94:AI94),INDEX($D$84:$W$84,,$C94)/$F$72)))</f>
        <v>0</v>
      </c>
      <c r="AK94" s="25">
        <f>IF($F$72="n/a",0,IF(AK$3&lt;=$C94,0,IF(AK$3&gt;($F$72+$C94),INDEX($D$84:$W$84,,$C94)-SUM($D94:AJ94),INDEX($D$84:$W$84,,$C94)/$F$72)))</f>
        <v>0</v>
      </c>
      <c r="AL94" s="25">
        <f>IF($F$72="n/a",0,IF(AL$3&lt;=$C94,0,IF(AL$3&gt;($F$72+$C94),INDEX($D$84:$W$84,,$C94)-SUM($D94:AK94),INDEX($D$84:$W$84,,$C94)/$F$72)))</f>
        <v>0</v>
      </c>
      <c r="AM94" s="25">
        <f>IF($F$72="n/a",0,IF(AM$3&lt;=$C94,0,IF(AM$3&gt;($F$72+$C94),INDEX($D$84:$W$84,,$C94)-SUM($D94:AL94),INDEX($D$84:$W$84,,$C94)/$F$72)))</f>
        <v>0</v>
      </c>
      <c r="AN94" s="25">
        <f>IF($F$72="n/a",0,IF(AN$3&lt;=$C94,0,IF(AN$3&gt;($F$72+$C94),INDEX($D$84:$W$84,,$C94)-SUM($D94:AM94),INDEX($D$84:$W$84,,$C94)/$F$72)))</f>
        <v>0</v>
      </c>
      <c r="AO94" s="25">
        <f>IF($F$72="n/a",0,IF(AO$3&lt;=$C94,0,IF(AO$3&gt;($F$72+$C94),INDEX($D$84:$W$84,,$C94)-SUM($D94:AN94),INDEX($D$84:$W$84,,$C94)/$F$72)))</f>
        <v>0</v>
      </c>
      <c r="AP94" s="25">
        <f>IF($F$72="n/a",0,IF(AP$3&lt;=$C94,0,IF(AP$3&gt;($F$72+$C94),INDEX($D$84:$W$84,,$C94)-SUM($D94:AO94),INDEX($D$84:$W$84,,$C94)/$F$72)))</f>
        <v>0</v>
      </c>
      <c r="AQ94" s="25">
        <f>IF($F$72="n/a",0,IF(AQ$3&lt;=$C94,0,IF(AQ$3&gt;($F$72+$C94),INDEX($D$84:$W$84,,$C94)-SUM($D94:AP94),INDEX($D$84:$W$84,,$C94)/$F$72)))</f>
        <v>0</v>
      </c>
      <c r="AR94" s="25">
        <f>IF($F$72="n/a",0,IF(AR$3&lt;=$C94,0,IF(AR$3&gt;($F$72+$C94),INDEX($D$84:$W$84,,$C94)-SUM($D94:AQ94),INDEX($D$84:$W$84,,$C94)/$F$72)))</f>
        <v>0</v>
      </c>
      <c r="AS94" s="25">
        <f>IF($F$72="n/a",0,IF(AS$3&lt;=$C94,0,IF(AS$3&gt;($F$72+$C94),INDEX($D$84:$W$84,,$C94)-SUM($D94:AR94),INDEX($D$84:$W$84,,$C94)/$F$72)))</f>
        <v>0</v>
      </c>
      <c r="AT94" s="25">
        <f>IF($F$72="n/a",0,IF(AT$3&lt;=$C94,0,IF(AT$3&gt;($F$72+$C94),INDEX($D$84:$W$84,,$C94)-SUM($D94:AS94),INDEX($D$84:$W$84,,$C94)/$F$72)))</f>
        <v>0</v>
      </c>
      <c r="AU94" s="25">
        <f>IF($F$72="n/a",0,IF(AU$3&lt;=$C94,0,IF(AU$3&gt;($F$72+$C94),INDEX($D$84:$W$84,,$C94)-SUM($D94:AT94),INDEX($D$84:$W$84,,$C94)/$F$72)))</f>
        <v>0</v>
      </c>
      <c r="AV94" s="25">
        <f>IF($F$72="n/a",0,IF(AV$3&lt;=$C94,0,IF(AV$3&gt;($F$72+$C94),INDEX($D$84:$W$84,,$C94)-SUM($D94:AU94),INDEX($D$84:$W$84,,$C94)/$F$72)))</f>
        <v>0</v>
      </c>
      <c r="AW94" s="25">
        <f>IF($F$72="n/a",0,IF(AW$3&lt;=$C94,0,IF(AW$3&gt;($F$72+$C94),INDEX($D$84:$W$84,,$C94)-SUM($D94:AV94),INDEX($D$84:$W$84,,$C94)/$F$72)))</f>
        <v>0</v>
      </c>
      <c r="AX94" s="25">
        <f>IF($F$72="n/a",0,IF(AX$3&lt;=$C94,0,IF(AX$3&gt;($F$72+$C94),INDEX($D$84:$W$84,,$C94)-SUM($D94:AW94),INDEX($D$84:$W$84,,$C94)/$F$72)))</f>
        <v>0</v>
      </c>
      <c r="AY94" s="25">
        <f>IF($F$72="n/a",0,IF(AY$3&lt;=$C94,0,IF(AY$3&gt;($F$72+$C94),INDEX($D$84:$W$84,,$C94)-SUM($D94:AX94),INDEX($D$84:$W$84,,$C94)/$F$72)))</f>
        <v>0</v>
      </c>
      <c r="AZ94" s="25">
        <f>IF($F$72="n/a",0,IF(AZ$3&lt;=$C94,0,IF(AZ$3&gt;($F$72+$C94),INDEX($D$84:$W$84,,$C94)-SUM($D94:AY94),INDEX($D$84:$W$84,,$C94)/$F$72)))</f>
        <v>0</v>
      </c>
      <c r="BA94" s="25">
        <f>IF($F$72="n/a",0,IF(BA$3&lt;=$C94,0,IF(BA$3&gt;($F$72+$C94),INDEX($D$84:$W$84,,$C94)-SUM($D94:AZ94),INDEX($D$84:$W$84,,$C94)/$F$72)))</f>
        <v>0</v>
      </c>
      <c r="BB94" s="25">
        <f>IF($F$72="n/a",0,IF(BB$3&lt;=$C94,0,IF(BB$3&gt;($F$72+$C94),INDEX($D$84:$W$84,,$C94)-SUM($D94:BA94),INDEX($D$84:$W$84,,$C94)/$F$72)))</f>
        <v>0</v>
      </c>
      <c r="BC94" s="25">
        <f>IF($F$72="n/a",0,IF(BC$3&lt;=$C94,0,IF(BC$3&gt;($F$72+$C94),INDEX($D$84:$W$84,,$C94)-SUM($D94:BB94),INDEX($D$84:$W$84,,$C94)/$F$72)))</f>
        <v>0</v>
      </c>
      <c r="BD94" s="25">
        <f>IF($F$72="n/a",0,IF(BD$3&lt;=$C94,0,IF(BD$3&gt;($F$72+$C94),INDEX($D$84:$W$84,,$C94)-SUM($D94:BC94),INDEX($D$84:$W$84,,$C94)/$F$72)))</f>
        <v>0</v>
      </c>
      <c r="BE94" s="25">
        <f>IF($F$72="n/a",0,IF(BE$3&lt;=$C94,0,IF(BE$3&gt;($F$72+$C94),INDEX($D$84:$W$84,,$C94)-SUM($D94:BD94),INDEX($D$84:$W$84,,$C94)/$F$72)))</f>
        <v>0</v>
      </c>
      <c r="BF94" s="25">
        <f>IF($F$72="n/a",0,IF(BF$3&lt;=$C94,0,IF(BF$3&gt;($F$72+$C94),INDEX($D$84:$W$84,,$C94)-SUM($D94:BE94),INDEX($D$84:$W$84,,$C94)/$F$72)))</f>
        <v>0</v>
      </c>
      <c r="BG94" s="25">
        <f>IF($F$72="n/a",0,IF(BG$3&lt;=$C94,0,IF(BG$3&gt;($F$72+$C94),INDEX($D$84:$W$84,,$C94)-SUM($D94:BF94),INDEX($D$84:$W$84,,$C94)/$F$72)))</f>
        <v>0</v>
      </c>
      <c r="BH94" s="25">
        <f>IF($F$72="n/a",0,IF(BH$3&lt;=$C94,0,IF(BH$3&gt;($F$72+$C94),INDEX($D$84:$W$84,,$C94)-SUM($D94:BG94),INDEX($D$84:$W$84,,$C94)/$F$72)))</f>
        <v>0</v>
      </c>
      <c r="BI94" s="25">
        <f>IF($F$72="n/a",0,IF(BI$3&lt;=$C94,0,IF(BI$3&gt;($F$72+$C94),INDEX($D$84:$W$84,,$C94)-SUM($D94:BH94),INDEX($D$84:$W$84,,$C94)/$F$72)))</f>
        <v>0</v>
      </c>
      <c r="BJ94" s="25">
        <f>IF($F$72="n/a",0,IF(BJ$3&lt;=$C94,0,IF(BJ$3&gt;($F$72+$C94),INDEX($D$84:$W$84,,$C94)-SUM($D94:BI94),INDEX($D$84:$W$84,,$C94)/$F$72)))</f>
        <v>0</v>
      </c>
      <c r="BK94" s="25">
        <f>IF($F$72="n/a",0,IF(BK$3&lt;=$C94,0,IF(BK$3&gt;($F$72+$C94),INDEX($D$84:$W$84,,$C94)-SUM($D94:BJ94),INDEX($D$84:$W$84,,$C94)/$F$72)))</f>
        <v>0</v>
      </c>
      <c r="BL94" s="163">
        <f>IF($F$72="n/a",0,IF(BL$3&lt;=$C94,0,IF(BL$3&gt;($F$72+$C94),INDEX($D$84:$W$84,,$C94)-SUM($D94:BK94),INDEX($D$84:$W$84,,$C94)/$F$72)))</f>
        <v>0</v>
      </c>
      <c r="BM94" s="163">
        <f>IF($F$72="n/a",0,IF(BM$3&lt;=$C94,0,IF(BM$3&gt;($F$72+$C94),INDEX($D$84:$W$84,,$C94)-SUM($D94:BL94),INDEX($D$84:$W$84,,$C94)/$F$72)))</f>
        <v>0</v>
      </c>
      <c r="BN94" s="163">
        <f>IF($F$72="n/a",0,IF(BN$3&lt;=$C94,0,IF(BN$3&gt;($F$72+$C94),INDEX($D$84:$W$84,,$C94)-SUM($D94:BM94),INDEX($D$84:$W$84,,$C94)/$F$72)))</f>
        <v>0</v>
      </c>
      <c r="BO94" s="163">
        <f>IF($F$72="n/a",0,IF(BO$3&lt;=$C94,0,IF(BO$3&gt;($F$72+$C94),INDEX($D$84:$W$84,,$C94)-SUM($D94:BN94),INDEX($D$84:$W$84,,$C94)/$F$72)))</f>
        <v>0</v>
      </c>
      <c r="BP94" s="163">
        <f>IF($F$72="n/a",0,IF(BP$3&lt;=$C94,0,IF(BP$3&gt;($F$72+$C94),INDEX($D$84:$W$84,,$C94)-SUM($D94:BO94),INDEX($D$84:$W$84,,$C94)/$F$72)))</f>
        <v>0</v>
      </c>
      <c r="BQ94" s="163">
        <f>IF($F$72="n/a",0,IF(BQ$3&lt;=$C94,0,IF(BQ$3&gt;($F$72+$C94),INDEX($D$84:$W$84,,$C94)-SUM($D94:BP94),INDEX($D$84:$W$84,,$C94)/$F$72)))</f>
        <v>0</v>
      </c>
      <c r="BR94" s="163">
        <f>IF($F$72="n/a",0,IF(BR$3&lt;=$C94,0,IF(BR$3&gt;($F$72+$C94),INDEX($D$84:$W$84,,$C94)-SUM($D94:BQ94),INDEX($D$84:$W$84,,$C94)/$F$72)))</f>
        <v>0</v>
      </c>
      <c r="BS94" s="25"/>
      <c r="BT94" s="25"/>
      <c r="BU94" s="25"/>
      <c r="BV94" s="25"/>
      <c r="BW94" s="25"/>
      <c r="BX94" s="25"/>
      <c r="BY94" s="25"/>
      <c r="BZ94" s="25"/>
      <c r="CA94" s="25"/>
      <c r="CB94" s="25"/>
      <c r="CC94" s="25"/>
    </row>
    <row r="95" spans="2:81" hidden="1" outlineLevel="1">
      <c r="B95" s="14">
        <v>2021</v>
      </c>
      <c r="C95">
        <v>9</v>
      </c>
      <c r="D95" s="25"/>
      <c r="E95" s="25">
        <f>IF($F$72="n/a",0,IF(E$3&lt;=$C95,0,IF(E$3&gt;($F$72+$C95),INDEX($D$84:$W$84,,$C95)-SUM($D95:D95),INDEX($D$84:$W$84,,$C95)/$F$72)))</f>
        <v>0</v>
      </c>
      <c r="F95" s="25">
        <f>IF($F$72="n/a",0,IF(F$3&lt;=$C95,0,IF(F$3&gt;($F$72+$C95),INDEX($D$84:$W$84,,$C95)-SUM($D95:E95),INDEX($D$84:$W$84,,$C95)/$F$72)))</f>
        <v>0</v>
      </c>
      <c r="G95" s="25">
        <f>IF($F$72="n/a",0,IF(G$3&lt;=$C95,0,IF(G$3&gt;($F$72+$C95),INDEX($D$84:$W$84,,$C95)-SUM($D95:F95),INDEX($D$84:$W$84,,$C95)/$F$72)))</f>
        <v>0</v>
      </c>
      <c r="H95" s="44">
        <f>IF($F$72="n/a",0,IF(H$3&lt;=$C95,0,IF(H$3&gt;($F$72+$C95),INDEX($D$84:$W$84,,$C95)-SUM($D95:G95),INDEX($D$84:$W$84,,$C95)/$F$72)))</f>
        <v>0</v>
      </c>
      <c r="I95" s="38">
        <f>IF($F$72="n/a",0,IF(I$3&lt;=$C95,0,IF(I$3&gt;($F$72+$C95),INDEX($D$84:$W$84,,$C95)-SUM($D95:H95),INDEX($D$84:$W$84,,$C95)/$F$72)))</f>
        <v>0</v>
      </c>
      <c r="J95" s="25">
        <f>IF($F$72="n/a",0,IF(J$3&lt;=$C95,0,IF(J$3&gt;($F$72+$C95),INDEX($D$84:$W$84,,$C95)-SUM($D95:I95),INDEX($D$84:$W$84,,$C95)/$F$72)))</f>
        <v>0</v>
      </c>
      <c r="K95" s="25">
        <f>IF($F$72="n/a",0,IF(K$3&lt;=$C95,0,IF(K$3&gt;($F$72+$C95),INDEX($D$84:$W$84,,$C95)-SUM($D95:J95),INDEX($D$84:$W$84,,$C95)/$F$72)))</f>
        <v>0</v>
      </c>
      <c r="L95" s="25">
        <f>IF($F$72="n/a",0,IF(L$3&lt;=$C95,0,IF(L$3&gt;($F$72+$C95),INDEX($D$84:$W$84,,$C95)-SUM($D95:K95),INDEX($D$84:$W$84,,$C95)/$F$72)))</f>
        <v>0</v>
      </c>
      <c r="M95" s="25">
        <f>IF($F$72="n/a",0,IF(M$3&lt;=$C95,0,IF(M$3&gt;($F$72+$C95),INDEX($D$84:$W$84,,$C95)-SUM($D95:L95),INDEX($D$84:$W$84,,$C95)/$F$72)))</f>
        <v>0</v>
      </c>
      <c r="N95" s="25">
        <f>IF($F$72="n/a",0,IF(N$3&lt;=$C95,0,IF(N$3&gt;($F$72+$C95),INDEX($D$84:$W$84,,$C95)-SUM($D95:M95),INDEX($D$84:$W$84,,$C95)/$F$72)))</f>
        <v>0</v>
      </c>
      <c r="O95" s="25">
        <f>IF($F$72="n/a",0,IF(O$3&lt;=$C95,0,IF(O$3&gt;($F$72+$C95),INDEX($D$84:$W$84,,$C95)-SUM($D95:N95),INDEX($D$84:$W$84,,$C95)/$F$72)))</f>
        <v>0</v>
      </c>
      <c r="P95" s="25">
        <f>IF($F$72="n/a",0,IF(P$3&lt;=$C95,0,IF(P$3&gt;($F$72+$C95),INDEX($D$84:$W$84,,$C95)-SUM($D95:O95),INDEX($D$84:$W$84,,$C95)/$F$72)))</f>
        <v>0</v>
      </c>
      <c r="Q95" s="25">
        <f>IF($F$72="n/a",0,IF(Q$3&lt;=$C95,0,IF(Q$3&gt;($F$72+$C95),INDEX($D$84:$W$84,,$C95)-SUM($D95:P95),INDEX($D$84:$W$84,,$C95)/$F$72)))</f>
        <v>0</v>
      </c>
      <c r="R95" s="25">
        <f>IF($F$72="n/a",0,IF(R$3&lt;=$C95,0,IF(R$3&gt;($F$72+$C95),INDEX($D$84:$W$84,,$C95)-SUM($D95:Q95),INDEX($D$84:$W$84,,$C95)/$F$72)))</f>
        <v>0</v>
      </c>
      <c r="S95" s="25">
        <f>IF($F$72="n/a",0,IF(S$3&lt;=$C95,0,IF(S$3&gt;($F$72+$C95),INDEX($D$84:$W$84,,$C95)-SUM($D95:R95),INDEX($D$84:$W$84,,$C95)/$F$72)))</f>
        <v>0</v>
      </c>
      <c r="T95" s="25">
        <f>IF($F$72="n/a",0,IF(T$3&lt;=$C95,0,IF(T$3&gt;($F$72+$C95),INDEX($D$84:$W$84,,$C95)-SUM($D95:S95),INDEX($D$84:$W$84,,$C95)/$F$72)))</f>
        <v>0</v>
      </c>
      <c r="U95" s="25">
        <f>IF($F$72="n/a",0,IF(U$3&lt;=$C95,0,IF(U$3&gt;($F$72+$C95),INDEX($D$84:$W$84,,$C95)-SUM($D95:T95),INDEX($D$84:$W$84,,$C95)/$F$72)))</f>
        <v>0</v>
      </c>
      <c r="V95" s="25">
        <f>IF($F$72="n/a",0,IF(V$3&lt;=$C95,0,IF(V$3&gt;($F$72+$C95),INDEX($D$84:$W$84,,$C95)-SUM($D95:U95),INDEX($D$84:$W$84,,$C95)/$F$72)))</f>
        <v>0</v>
      </c>
      <c r="W95" s="25">
        <f>IF($F$72="n/a",0,IF(W$3&lt;=$C95,0,IF(W$3&gt;($F$72+$C95),INDEX($D$84:$W$84,,$C95)-SUM($D95:V95),INDEX($D$84:$W$84,,$C95)/$F$72)))</f>
        <v>0</v>
      </c>
      <c r="X95" s="25">
        <f>IF($F$72="n/a",0,IF(X$3&lt;=$C95,0,IF(X$3&gt;($F$72+$C95),INDEX($D$84:$W$84,,$C95)-SUM($D95:W95),INDEX($D$84:$W$84,,$C95)/$F$72)))</f>
        <v>0</v>
      </c>
      <c r="Y95" s="25">
        <f>IF($F$72="n/a",0,IF(Y$3&lt;=$C95,0,IF(Y$3&gt;($F$72+$C95),INDEX($D$84:$W$84,,$C95)-SUM($D95:X95),INDEX($D$84:$W$84,,$C95)/$F$72)))</f>
        <v>0</v>
      </c>
      <c r="Z95" s="25">
        <f>IF($F$72="n/a",0,IF(Z$3&lt;=$C95,0,IF(Z$3&gt;($F$72+$C95),INDEX($D$84:$W$84,,$C95)-SUM($D95:Y95),INDEX($D$84:$W$84,,$C95)/$F$72)))</f>
        <v>0</v>
      </c>
      <c r="AA95" s="25">
        <f>IF($F$72="n/a",0,IF(AA$3&lt;=$C95,0,IF(AA$3&gt;($F$72+$C95),INDEX($D$84:$W$84,,$C95)-SUM($D95:Z95),INDEX($D$84:$W$84,,$C95)/$F$72)))</f>
        <v>0</v>
      </c>
      <c r="AB95" s="25">
        <f>IF($F$72="n/a",0,IF(AB$3&lt;=$C95,0,IF(AB$3&gt;($F$72+$C95),INDEX($D$84:$W$84,,$C95)-SUM($D95:AA95),INDEX($D$84:$W$84,,$C95)/$F$72)))</f>
        <v>0</v>
      </c>
      <c r="AC95" s="25">
        <f>IF($F$72="n/a",0,IF(AC$3&lt;=$C95,0,IF(AC$3&gt;($F$72+$C95),INDEX($D$84:$W$84,,$C95)-SUM($D95:AB95),INDEX($D$84:$W$84,,$C95)/$F$72)))</f>
        <v>0</v>
      </c>
      <c r="AD95" s="25">
        <f>IF($F$72="n/a",0,IF(AD$3&lt;=$C95,0,IF(AD$3&gt;($F$72+$C95),INDEX($D$84:$W$84,,$C95)-SUM($D95:AC95),INDEX($D$84:$W$84,,$C95)/$F$72)))</f>
        <v>0</v>
      </c>
      <c r="AE95" s="25">
        <f>IF($F$72="n/a",0,IF(AE$3&lt;=$C95,0,IF(AE$3&gt;($F$72+$C95),INDEX($D$84:$W$84,,$C95)-SUM($D95:AD95),INDEX($D$84:$W$84,,$C95)/$F$72)))</f>
        <v>0</v>
      </c>
      <c r="AF95" s="25">
        <f>IF($F$72="n/a",0,IF(AF$3&lt;=$C95,0,IF(AF$3&gt;($F$72+$C95),INDEX($D$84:$W$84,,$C95)-SUM($D95:AE95),INDEX($D$84:$W$84,,$C95)/$F$72)))</f>
        <v>0</v>
      </c>
      <c r="AG95" s="25">
        <f>IF($F$72="n/a",0,IF(AG$3&lt;=$C95,0,IF(AG$3&gt;($F$72+$C95),INDEX($D$84:$W$84,,$C95)-SUM($D95:AF95),INDEX($D$84:$W$84,,$C95)/$F$72)))</f>
        <v>0</v>
      </c>
      <c r="AH95" s="25">
        <f>IF($F$72="n/a",0,IF(AH$3&lt;=$C95,0,IF(AH$3&gt;($F$72+$C95),INDEX($D$84:$W$84,,$C95)-SUM($D95:AG95),INDEX($D$84:$W$84,,$C95)/$F$72)))</f>
        <v>0</v>
      </c>
      <c r="AI95" s="25">
        <f>IF($F$72="n/a",0,IF(AI$3&lt;=$C95,0,IF(AI$3&gt;($F$72+$C95),INDEX($D$84:$W$84,,$C95)-SUM($D95:AH95),INDEX($D$84:$W$84,,$C95)/$F$72)))</f>
        <v>0</v>
      </c>
      <c r="AJ95" s="25">
        <f>IF($F$72="n/a",0,IF(AJ$3&lt;=$C95,0,IF(AJ$3&gt;($F$72+$C95),INDEX($D$84:$W$84,,$C95)-SUM($D95:AI95),INDEX($D$84:$W$84,,$C95)/$F$72)))</f>
        <v>0</v>
      </c>
      <c r="AK95" s="25">
        <f>IF($F$72="n/a",0,IF(AK$3&lt;=$C95,0,IF(AK$3&gt;($F$72+$C95),INDEX($D$84:$W$84,,$C95)-SUM($D95:AJ95),INDEX($D$84:$W$84,,$C95)/$F$72)))</f>
        <v>0</v>
      </c>
      <c r="AL95" s="25">
        <f>IF($F$72="n/a",0,IF(AL$3&lt;=$C95,0,IF(AL$3&gt;($F$72+$C95),INDEX($D$84:$W$84,,$C95)-SUM($D95:AK95),INDEX($D$84:$W$84,,$C95)/$F$72)))</f>
        <v>0</v>
      </c>
      <c r="AM95" s="25">
        <f>IF($F$72="n/a",0,IF(AM$3&lt;=$C95,0,IF(AM$3&gt;($F$72+$C95),INDEX($D$84:$W$84,,$C95)-SUM($D95:AL95),INDEX($D$84:$W$84,,$C95)/$F$72)))</f>
        <v>0</v>
      </c>
      <c r="AN95" s="25">
        <f>IF($F$72="n/a",0,IF(AN$3&lt;=$C95,0,IF(AN$3&gt;($F$72+$C95),INDEX($D$84:$W$84,,$C95)-SUM($D95:AM95),INDEX($D$84:$W$84,,$C95)/$F$72)))</f>
        <v>0</v>
      </c>
      <c r="AO95" s="25">
        <f>IF($F$72="n/a",0,IF(AO$3&lt;=$C95,0,IF(AO$3&gt;($F$72+$C95),INDEX($D$84:$W$84,,$C95)-SUM($D95:AN95),INDEX($D$84:$W$84,,$C95)/$F$72)))</f>
        <v>0</v>
      </c>
      <c r="AP95" s="25">
        <f>IF($F$72="n/a",0,IF(AP$3&lt;=$C95,0,IF(AP$3&gt;($F$72+$C95),INDEX($D$84:$W$84,,$C95)-SUM($D95:AO95),INDEX($D$84:$W$84,,$C95)/$F$72)))</f>
        <v>0</v>
      </c>
      <c r="AQ95" s="25">
        <f>IF($F$72="n/a",0,IF(AQ$3&lt;=$C95,0,IF(AQ$3&gt;($F$72+$C95),INDEX($D$84:$W$84,,$C95)-SUM($D95:AP95),INDEX($D$84:$W$84,,$C95)/$F$72)))</f>
        <v>0</v>
      </c>
      <c r="AR95" s="25">
        <f>IF($F$72="n/a",0,IF(AR$3&lt;=$C95,0,IF(AR$3&gt;($F$72+$C95),INDEX($D$84:$W$84,,$C95)-SUM($D95:AQ95),INDEX($D$84:$W$84,,$C95)/$F$72)))</f>
        <v>0</v>
      </c>
      <c r="AS95" s="25">
        <f>IF($F$72="n/a",0,IF(AS$3&lt;=$C95,0,IF(AS$3&gt;($F$72+$C95),INDEX($D$84:$W$84,,$C95)-SUM($D95:AR95),INDEX($D$84:$W$84,,$C95)/$F$72)))</f>
        <v>0</v>
      </c>
      <c r="AT95" s="25">
        <f>IF($F$72="n/a",0,IF(AT$3&lt;=$C95,0,IF(AT$3&gt;($F$72+$C95),INDEX($D$84:$W$84,,$C95)-SUM($D95:AS95),INDEX($D$84:$W$84,,$C95)/$F$72)))</f>
        <v>0</v>
      </c>
      <c r="AU95" s="25">
        <f>IF($F$72="n/a",0,IF(AU$3&lt;=$C95,0,IF(AU$3&gt;($F$72+$C95),INDEX($D$84:$W$84,,$C95)-SUM($D95:AT95),INDEX($D$84:$W$84,,$C95)/$F$72)))</f>
        <v>0</v>
      </c>
      <c r="AV95" s="25">
        <f>IF($F$72="n/a",0,IF(AV$3&lt;=$C95,0,IF(AV$3&gt;($F$72+$C95),INDEX($D$84:$W$84,,$C95)-SUM($D95:AU95),INDEX($D$84:$W$84,,$C95)/$F$72)))</f>
        <v>0</v>
      </c>
      <c r="AW95" s="25">
        <f>IF($F$72="n/a",0,IF(AW$3&lt;=$C95,0,IF(AW$3&gt;($F$72+$C95),INDEX($D$84:$W$84,,$C95)-SUM($D95:AV95),INDEX($D$84:$W$84,,$C95)/$F$72)))</f>
        <v>0</v>
      </c>
      <c r="AX95" s="25">
        <f>IF($F$72="n/a",0,IF(AX$3&lt;=$C95,0,IF(AX$3&gt;($F$72+$C95),INDEX($D$84:$W$84,,$C95)-SUM($D95:AW95),INDEX($D$84:$W$84,,$C95)/$F$72)))</f>
        <v>0</v>
      </c>
      <c r="AY95" s="25">
        <f>IF($F$72="n/a",0,IF(AY$3&lt;=$C95,0,IF(AY$3&gt;($F$72+$C95),INDEX($D$84:$W$84,,$C95)-SUM($D95:AX95),INDEX($D$84:$W$84,,$C95)/$F$72)))</f>
        <v>0</v>
      </c>
      <c r="AZ95" s="25">
        <f>IF($F$72="n/a",0,IF(AZ$3&lt;=$C95,0,IF(AZ$3&gt;($F$72+$C95),INDEX($D$84:$W$84,,$C95)-SUM($D95:AY95),INDEX($D$84:$W$84,,$C95)/$F$72)))</f>
        <v>0</v>
      </c>
      <c r="BA95" s="25">
        <f>IF($F$72="n/a",0,IF(BA$3&lt;=$C95,0,IF(BA$3&gt;($F$72+$C95),INDEX($D$84:$W$84,,$C95)-SUM($D95:AZ95),INDEX($D$84:$W$84,,$C95)/$F$72)))</f>
        <v>0</v>
      </c>
      <c r="BB95" s="25">
        <f>IF($F$72="n/a",0,IF(BB$3&lt;=$C95,0,IF(BB$3&gt;($F$72+$C95),INDEX($D$84:$W$84,,$C95)-SUM($D95:BA95),INDEX($D$84:$W$84,,$C95)/$F$72)))</f>
        <v>0</v>
      </c>
      <c r="BC95" s="25">
        <f>IF($F$72="n/a",0,IF(BC$3&lt;=$C95,0,IF(BC$3&gt;($F$72+$C95),INDEX($D$84:$W$84,,$C95)-SUM($D95:BB95),INDEX($D$84:$W$84,,$C95)/$F$72)))</f>
        <v>0</v>
      </c>
      <c r="BD95" s="25">
        <f>IF($F$72="n/a",0,IF(BD$3&lt;=$C95,0,IF(BD$3&gt;($F$72+$C95),INDEX($D$84:$W$84,,$C95)-SUM($D95:BC95),INDEX($D$84:$W$84,,$C95)/$F$72)))</f>
        <v>0</v>
      </c>
      <c r="BE95" s="25">
        <f>IF($F$72="n/a",0,IF(BE$3&lt;=$C95,0,IF(BE$3&gt;($F$72+$C95),INDEX($D$84:$W$84,,$C95)-SUM($D95:BD95),INDEX($D$84:$W$84,,$C95)/$F$72)))</f>
        <v>0</v>
      </c>
      <c r="BF95" s="25">
        <f>IF($F$72="n/a",0,IF(BF$3&lt;=$C95,0,IF(BF$3&gt;($F$72+$C95),INDEX($D$84:$W$84,,$C95)-SUM($D95:BE95),INDEX($D$84:$W$84,,$C95)/$F$72)))</f>
        <v>0</v>
      </c>
      <c r="BG95" s="25">
        <f>IF($F$72="n/a",0,IF(BG$3&lt;=$C95,0,IF(BG$3&gt;($F$72+$C95),INDEX($D$84:$W$84,,$C95)-SUM($D95:BF95),INDEX($D$84:$W$84,,$C95)/$F$72)))</f>
        <v>0</v>
      </c>
      <c r="BH95" s="25">
        <f>IF($F$72="n/a",0,IF(BH$3&lt;=$C95,0,IF(BH$3&gt;($F$72+$C95),INDEX($D$84:$W$84,,$C95)-SUM($D95:BG95),INDEX($D$84:$W$84,,$C95)/$F$72)))</f>
        <v>0</v>
      </c>
      <c r="BI95" s="25">
        <f>IF($F$72="n/a",0,IF(BI$3&lt;=$C95,0,IF(BI$3&gt;($F$72+$C95),INDEX($D$84:$W$84,,$C95)-SUM($D95:BH95),INDEX($D$84:$W$84,,$C95)/$F$72)))</f>
        <v>0</v>
      </c>
      <c r="BJ95" s="25">
        <f>IF($F$72="n/a",0,IF(BJ$3&lt;=$C95,0,IF(BJ$3&gt;($F$72+$C95),INDEX($D$84:$W$84,,$C95)-SUM($D95:BI95),INDEX($D$84:$W$84,,$C95)/$F$72)))</f>
        <v>0</v>
      </c>
      <c r="BK95" s="25">
        <f>IF($F$72="n/a",0,IF(BK$3&lt;=$C95,0,IF(BK$3&gt;($F$72+$C95),INDEX($D$84:$W$84,,$C95)-SUM($D95:BJ95),INDEX($D$84:$W$84,,$C95)/$F$72)))</f>
        <v>0</v>
      </c>
      <c r="BL95" s="163">
        <f>IF($F$72="n/a",0,IF(BL$3&lt;=$C95,0,IF(BL$3&gt;($F$72+$C95),INDEX($D$84:$W$84,,$C95)-SUM($D95:BK95),INDEX($D$84:$W$84,,$C95)/$F$72)))</f>
        <v>0</v>
      </c>
      <c r="BM95" s="163">
        <f>IF($F$72="n/a",0,IF(BM$3&lt;=$C95,0,IF(BM$3&gt;($F$72+$C95),INDEX($D$84:$W$84,,$C95)-SUM($D95:BL95),INDEX($D$84:$W$84,,$C95)/$F$72)))</f>
        <v>0</v>
      </c>
      <c r="BN95" s="163">
        <f>IF($F$72="n/a",0,IF(BN$3&lt;=$C95,0,IF(BN$3&gt;($F$72+$C95),INDEX($D$84:$W$84,,$C95)-SUM($D95:BM95),INDEX($D$84:$W$84,,$C95)/$F$72)))</f>
        <v>0</v>
      </c>
      <c r="BO95" s="163">
        <f>IF($F$72="n/a",0,IF(BO$3&lt;=$C95,0,IF(BO$3&gt;($F$72+$C95),INDEX($D$84:$W$84,,$C95)-SUM($D95:BN95),INDEX($D$84:$W$84,,$C95)/$F$72)))</f>
        <v>0</v>
      </c>
      <c r="BP95" s="163">
        <f>IF($F$72="n/a",0,IF(BP$3&lt;=$C95,0,IF(BP$3&gt;($F$72+$C95),INDEX($D$84:$W$84,,$C95)-SUM($D95:BO95),INDEX($D$84:$W$84,,$C95)/$F$72)))</f>
        <v>0</v>
      </c>
      <c r="BQ95" s="163">
        <f>IF($F$72="n/a",0,IF(BQ$3&lt;=$C95,0,IF(BQ$3&gt;($F$72+$C95),INDEX($D$84:$W$84,,$C95)-SUM($D95:BP95),INDEX($D$84:$W$84,,$C95)/$F$72)))</f>
        <v>0</v>
      </c>
      <c r="BR95" s="163">
        <f>IF($F$72="n/a",0,IF(BR$3&lt;=$C95,0,IF(BR$3&gt;($F$72+$C95),INDEX($D$84:$W$84,,$C95)-SUM($D95:BQ95),INDEX($D$84:$W$84,,$C95)/$F$72)))</f>
        <v>0</v>
      </c>
      <c r="BS95" s="25"/>
      <c r="BT95" s="25"/>
      <c r="BU95" s="25"/>
      <c r="BV95" s="25"/>
      <c r="BW95" s="25"/>
      <c r="BX95" s="25"/>
      <c r="BY95" s="25"/>
      <c r="BZ95" s="25"/>
      <c r="CA95" s="25"/>
      <c r="CB95" s="25"/>
      <c r="CC95" s="25"/>
    </row>
    <row r="96" spans="2:81" hidden="1" outlineLevel="1">
      <c r="B96" s="14">
        <v>2022</v>
      </c>
      <c r="C96">
        <v>10</v>
      </c>
      <c r="D96" s="25"/>
      <c r="E96" s="25">
        <f>IF($F$72="n/a",0,IF(E$3&lt;=$C96,0,IF(E$3&gt;($F$72+$C96),INDEX($D$84:$W$84,,$C96)-SUM($D96:D96),INDEX($D$84:$W$84,,$C96)/$F$72)))</f>
        <v>0</v>
      </c>
      <c r="F96" s="25">
        <f>IF($F$72="n/a",0,IF(F$3&lt;=$C96,0,IF(F$3&gt;($F$72+$C96),INDEX($D$84:$W$84,,$C96)-SUM($D96:E96),INDEX($D$84:$W$84,,$C96)/$F$72)))</f>
        <v>0</v>
      </c>
      <c r="G96" s="25">
        <f>IF($F$72="n/a",0,IF(G$3&lt;=$C96,0,IF(G$3&gt;($F$72+$C96),INDEX($D$84:$W$84,,$C96)-SUM($D96:F96),INDEX($D$84:$W$84,,$C96)/$F$72)))</f>
        <v>0</v>
      </c>
      <c r="H96" s="44">
        <f>IF($F$72="n/a",0,IF(H$3&lt;=$C96,0,IF(H$3&gt;($F$72+$C96),INDEX($D$84:$W$84,,$C96)-SUM($D96:G96),INDEX($D$84:$W$84,,$C96)/$F$72)))</f>
        <v>0</v>
      </c>
      <c r="I96" s="38">
        <f>IF($F$72="n/a",0,IF(I$3&lt;=$C96,0,IF(I$3&gt;($F$72+$C96),INDEX($D$84:$W$84,,$C96)-SUM($D96:H96),INDEX($D$84:$W$84,,$C96)/$F$72)))</f>
        <v>0</v>
      </c>
      <c r="J96" s="25">
        <f>IF($F$72="n/a",0,IF(J$3&lt;=$C96,0,IF(J$3&gt;($F$72+$C96),INDEX($D$84:$W$84,,$C96)-SUM($D96:I96),INDEX($D$84:$W$84,,$C96)/$F$72)))</f>
        <v>0</v>
      </c>
      <c r="K96" s="25">
        <f>IF($F$72="n/a",0,IF(K$3&lt;=$C96,0,IF(K$3&gt;($F$72+$C96),INDEX($D$84:$W$84,,$C96)-SUM($D96:J96),INDEX($D$84:$W$84,,$C96)/$F$72)))</f>
        <v>0</v>
      </c>
      <c r="L96" s="25">
        <f>IF($F$72="n/a",0,IF(L$3&lt;=$C96,0,IF(L$3&gt;($F$72+$C96),INDEX($D$84:$W$84,,$C96)-SUM($D96:K96),INDEX($D$84:$W$84,,$C96)/$F$72)))</f>
        <v>0</v>
      </c>
      <c r="M96" s="25">
        <f>IF($F$72="n/a",0,IF(M$3&lt;=$C96,0,IF(M$3&gt;($F$72+$C96),INDEX($D$84:$W$84,,$C96)-SUM($D96:L96),INDEX($D$84:$W$84,,$C96)/$F$72)))</f>
        <v>0</v>
      </c>
      <c r="N96" s="25">
        <f>IF($F$72="n/a",0,IF(N$3&lt;=$C96,0,IF(N$3&gt;($F$72+$C96),INDEX($D$84:$W$84,,$C96)-SUM($D96:M96),INDEX($D$84:$W$84,,$C96)/$F$72)))</f>
        <v>0</v>
      </c>
      <c r="O96" s="25">
        <f>IF($F$72="n/a",0,IF(O$3&lt;=$C96,0,IF(O$3&gt;($F$72+$C96),INDEX($D$84:$W$84,,$C96)-SUM($D96:N96),INDEX($D$84:$W$84,,$C96)/$F$72)))</f>
        <v>0</v>
      </c>
      <c r="P96" s="25">
        <f>IF($F$72="n/a",0,IF(P$3&lt;=$C96,0,IF(P$3&gt;($F$72+$C96),INDEX($D$84:$W$84,,$C96)-SUM($D96:O96),INDEX($D$84:$W$84,,$C96)/$F$72)))</f>
        <v>0</v>
      </c>
      <c r="Q96" s="25">
        <f>IF($F$72="n/a",0,IF(Q$3&lt;=$C96,0,IF(Q$3&gt;($F$72+$C96),INDEX($D$84:$W$84,,$C96)-SUM($D96:P96),INDEX($D$84:$W$84,,$C96)/$F$72)))</f>
        <v>0</v>
      </c>
      <c r="R96" s="25">
        <f>IF($F$72="n/a",0,IF(R$3&lt;=$C96,0,IF(R$3&gt;($F$72+$C96),INDEX($D$84:$W$84,,$C96)-SUM($D96:Q96),INDEX($D$84:$W$84,,$C96)/$F$72)))</f>
        <v>0</v>
      </c>
      <c r="S96" s="25">
        <f>IF($F$72="n/a",0,IF(S$3&lt;=$C96,0,IF(S$3&gt;($F$72+$C96),INDEX($D$84:$W$84,,$C96)-SUM($D96:R96),INDEX($D$84:$W$84,,$C96)/$F$72)))</f>
        <v>0</v>
      </c>
      <c r="T96" s="25">
        <f>IF($F$72="n/a",0,IF(T$3&lt;=$C96,0,IF(T$3&gt;($F$72+$C96),INDEX($D$84:$W$84,,$C96)-SUM($D96:S96),INDEX($D$84:$W$84,,$C96)/$F$72)))</f>
        <v>0</v>
      </c>
      <c r="U96" s="25">
        <f>IF($F$72="n/a",0,IF(U$3&lt;=$C96,0,IF(U$3&gt;($F$72+$C96),INDEX($D$84:$W$84,,$C96)-SUM($D96:T96),INDEX($D$84:$W$84,,$C96)/$F$72)))</f>
        <v>0</v>
      </c>
      <c r="V96" s="25">
        <f>IF($F$72="n/a",0,IF(V$3&lt;=$C96,0,IF(V$3&gt;($F$72+$C96),INDEX($D$84:$W$84,,$C96)-SUM($D96:U96),INDEX($D$84:$W$84,,$C96)/$F$72)))</f>
        <v>0</v>
      </c>
      <c r="W96" s="25">
        <f>IF($F$72="n/a",0,IF(W$3&lt;=$C96,0,IF(W$3&gt;($F$72+$C96),INDEX($D$84:$W$84,,$C96)-SUM($D96:V96),INDEX($D$84:$W$84,,$C96)/$F$72)))</f>
        <v>0</v>
      </c>
      <c r="X96" s="25">
        <f>IF($F$72="n/a",0,IF(X$3&lt;=$C96,0,IF(X$3&gt;($F$72+$C96),INDEX($D$84:$W$84,,$C96)-SUM($D96:W96),INDEX($D$84:$W$84,,$C96)/$F$72)))</f>
        <v>0</v>
      </c>
      <c r="Y96" s="25">
        <f>IF($F$72="n/a",0,IF(Y$3&lt;=$C96,0,IF(Y$3&gt;($F$72+$C96),INDEX($D$84:$W$84,,$C96)-SUM($D96:X96),INDEX($D$84:$W$84,,$C96)/$F$72)))</f>
        <v>0</v>
      </c>
      <c r="Z96" s="25">
        <f>IF($F$72="n/a",0,IF(Z$3&lt;=$C96,0,IF(Z$3&gt;($F$72+$C96),INDEX($D$84:$W$84,,$C96)-SUM($D96:Y96),INDEX($D$84:$W$84,,$C96)/$F$72)))</f>
        <v>0</v>
      </c>
      <c r="AA96" s="25">
        <f>IF($F$72="n/a",0,IF(AA$3&lt;=$C96,0,IF(AA$3&gt;($F$72+$C96),INDEX($D$84:$W$84,,$C96)-SUM($D96:Z96),INDEX($D$84:$W$84,,$C96)/$F$72)))</f>
        <v>0</v>
      </c>
      <c r="AB96" s="25">
        <f>IF($F$72="n/a",0,IF(AB$3&lt;=$C96,0,IF(AB$3&gt;($F$72+$C96),INDEX($D$84:$W$84,,$C96)-SUM($D96:AA96),INDEX($D$84:$W$84,,$C96)/$F$72)))</f>
        <v>0</v>
      </c>
      <c r="AC96" s="25">
        <f>IF($F$72="n/a",0,IF(AC$3&lt;=$C96,0,IF(AC$3&gt;($F$72+$C96),INDEX($D$84:$W$84,,$C96)-SUM($D96:AB96),INDEX($D$84:$W$84,,$C96)/$F$72)))</f>
        <v>0</v>
      </c>
      <c r="AD96" s="25">
        <f>IF($F$72="n/a",0,IF(AD$3&lt;=$C96,0,IF(AD$3&gt;($F$72+$C96),INDEX($D$84:$W$84,,$C96)-SUM($D96:AC96),INDEX($D$84:$W$84,,$C96)/$F$72)))</f>
        <v>0</v>
      </c>
      <c r="AE96" s="25">
        <f>IF($F$72="n/a",0,IF(AE$3&lt;=$C96,0,IF(AE$3&gt;($F$72+$C96),INDEX($D$84:$W$84,,$C96)-SUM($D96:AD96),INDEX($D$84:$W$84,,$C96)/$F$72)))</f>
        <v>0</v>
      </c>
      <c r="AF96" s="25">
        <f>IF($F$72="n/a",0,IF(AF$3&lt;=$C96,0,IF(AF$3&gt;($F$72+$C96),INDEX($D$84:$W$84,,$C96)-SUM($D96:AE96),INDEX($D$84:$W$84,,$C96)/$F$72)))</f>
        <v>0</v>
      </c>
      <c r="AG96" s="25">
        <f>IF($F$72="n/a",0,IF(AG$3&lt;=$C96,0,IF(AG$3&gt;($F$72+$C96),INDEX($D$84:$W$84,,$C96)-SUM($D96:AF96),INDEX($D$84:$W$84,,$C96)/$F$72)))</f>
        <v>0</v>
      </c>
      <c r="AH96" s="25">
        <f>IF($F$72="n/a",0,IF(AH$3&lt;=$C96,0,IF(AH$3&gt;($F$72+$C96),INDEX($D$84:$W$84,,$C96)-SUM($D96:AG96),INDEX($D$84:$W$84,,$C96)/$F$72)))</f>
        <v>0</v>
      </c>
      <c r="AI96" s="25">
        <f>IF($F$72="n/a",0,IF(AI$3&lt;=$C96,0,IF(AI$3&gt;($F$72+$C96),INDEX($D$84:$W$84,,$C96)-SUM($D96:AH96),INDEX($D$84:$W$84,,$C96)/$F$72)))</f>
        <v>0</v>
      </c>
      <c r="AJ96" s="25">
        <f>IF($F$72="n/a",0,IF(AJ$3&lt;=$C96,0,IF(AJ$3&gt;($F$72+$C96),INDEX($D$84:$W$84,,$C96)-SUM($D96:AI96),INDEX($D$84:$W$84,,$C96)/$F$72)))</f>
        <v>0</v>
      </c>
      <c r="AK96" s="25">
        <f>IF($F$72="n/a",0,IF(AK$3&lt;=$C96,0,IF(AK$3&gt;($F$72+$C96),INDEX($D$84:$W$84,,$C96)-SUM($D96:AJ96),INDEX($D$84:$W$84,,$C96)/$F$72)))</f>
        <v>0</v>
      </c>
      <c r="AL96" s="25">
        <f>IF($F$72="n/a",0,IF(AL$3&lt;=$C96,0,IF(AL$3&gt;($F$72+$C96),INDEX($D$84:$W$84,,$C96)-SUM($D96:AK96),INDEX($D$84:$W$84,,$C96)/$F$72)))</f>
        <v>0</v>
      </c>
      <c r="AM96" s="25">
        <f>IF($F$72="n/a",0,IF(AM$3&lt;=$C96,0,IF(AM$3&gt;($F$72+$C96),INDEX($D$84:$W$84,,$C96)-SUM($D96:AL96),INDEX($D$84:$W$84,,$C96)/$F$72)))</f>
        <v>0</v>
      </c>
      <c r="AN96" s="25">
        <f>IF($F$72="n/a",0,IF(AN$3&lt;=$C96,0,IF(AN$3&gt;($F$72+$C96),INDEX($D$84:$W$84,,$C96)-SUM($D96:AM96),INDEX($D$84:$W$84,,$C96)/$F$72)))</f>
        <v>0</v>
      </c>
      <c r="AO96" s="25">
        <f>IF($F$72="n/a",0,IF(AO$3&lt;=$C96,0,IF(AO$3&gt;($F$72+$C96),INDEX($D$84:$W$84,,$C96)-SUM($D96:AN96),INDEX($D$84:$W$84,,$C96)/$F$72)))</f>
        <v>0</v>
      </c>
      <c r="AP96" s="25">
        <f>IF($F$72="n/a",0,IF(AP$3&lt;=$C96,0,IF(AP$3&gt;($F$72+$C96),INDEX($D$84:$W$84,,$C96)-SUM($D96:AO96),INDEX($D$84:$W$84,,$C96)/$F$72)))</f>
        <v>0</v>
      </c>
      <c r="AQ96" s="25">
        <f>IF($F$72="n/a",0,IF(AQ$3&lt;=$C96,0,IF(AQ$3&gt;($F$72+$C96),INDEX($D$84:$W$84,,$C96)-SUM($D96:AP96),INDEX($D$84:$W$84,,$C96)/$F$72)))</f>
        <v>0</v>
      </c>
      <c r="AR96" s="25">
        <f>IF($F$72="n/a",0,IF(AR$3&lt;=$C96,0,IF(AR$3&gt;($F$72+$C96),INDEX($D$84:$W$84,,$C96)-SUM($D96:AQ96),INDEX($D$84:$W$84,,$C96)/$F$72)))</f>
        <v>0</v>
      </c>
      <c r="AS96" s="25">
        <f>IF($F$72="n/a",0,IF(AS$3&lt;=$C96,0,IF(AS$3&gt;($F$72+$C96),INDEX($D$84:$W$84,,$C96)-SUM($D96:AR96),INDEX($D$84:$W$84,,$C96)/$F$72)))</f>
        <v>0</v>
      </c>
      <c r="AT96" s="25">
        <f>IF($F$72="n/a",0,IF(AT$3&lt;=$C96,0,IF(AT$3&gt;($F$72+$C96),INDEX($D$84:$W$84,,$C96)-SUM($D96:AS96),INDEX($D$84:$W$84,,$C96)/$F$72)))</f>
        <v>0</v>
      </c>
      <c r="AU96" s="25">
        <f>IF($F$72="n/a",0,IF(AU$3&lt;=$C96,0,IF(AU$3&gt;($F$72+$C96),INDEX($D$84:$W$84,,$C96)-SUM($D96:AT96),INDEX($D$84:$W$84,,$C96)/$F$72)))</f>
        <v>0</v>
      </c>
      <c r="AV96" s="25">
        <f>IF($F$72="n/a",0,IF(AV$3&lt;=$C96,0,IF(AV$3&gt;($F$72+$C96),INDEX($D$84:$W$84,,$C96)-SUM($D96:AU96),INDEX($D$84:$W$84,,$C96)/$F$72)))</f>
        <v>0</v>
      </c>
      <c r="AW96" s="25">
        <f>IF($F$72="n/a",0,IF(AW$3&lt;=$C96,0,IF(AW$3&gt;($F$72+$C96),INDEX($D$84:$W$84,,$C96)-SUM($D96:AV96),INDEX($D$84:$W$84,,$C96)/$F$72)))</f>
        <v>0</v>
      </c>
      <c r="AX96" s="25">
        <f>IF($F$72="n/a",0,IF(AX$3&lt;=$C96,0,IF(AX$3&gt;($F$72+$C96),INDEX($D$84:$W$84,,$C96)-SUM($D96:AW96),INDEX($D$84:$W$84,,$C96)/$F$72)))</f>
        <v>0</v>
      </c>
      <c r="AY96" s="25">
        <f>IF($F$72="n/a",0,IF(AY$3&lt;=$C96,0,IF(AY$3&gt;($F$72+$C96),INDEX($D$84:$W$84,,$C96)-SUM($D96:AX96),INDEX($D$84:$W$84,,$C96)/$F$72)))</f>
        <v>0</v>
      </c>
      <c r="AZ96" s="25">
        <f>IF($F$72="n/a",0,IF(AZ$3&lt;=$C96,0,IF(AZ$3&gt;($F$72+$C96),INDEX($D$84:$W$84,,$C96)-SUM($D96:AY96),INDEX($D$84:$W$84,,$C96)/$F$72)))</f>
        <v>0</v>
      </c>
      <c r="BA96" s="25">
        <f>IF($F$72="n/a",0,IF(BA$3&lt;=$C96,0,IF(BA$3&gt;($F$72+$C96),INDEX($D$84:$W$84,,$C96)-SUM($D96:AZ96),INDEX($D$84:$W$84,,$C96)/$F$72)))</f>
        <v>0</v>
      </c>
      <c r="BB96" s="25">
        <f>IF($F$72="n/a",0,IF(BB$3&lt;=$C96,0,IF(BB$3&gt;($F$72+$C96),INDEX($D$84:$W$84,,$C96)-SUM($D96:BA96),INDEX($D$84:$W$84,,$C96)/$F$72)))</f>
        <v>0</v>
      </c>
      <c r="BC96" s="25">
        <f>IF($F$72="n/a",0,IF(BC$3&lt;=$C96,0,IF(BC$3&gt;($F$72+$C96),INDEX($D$84:$W$84,,$C96)-SUM($D96:BB96),INDEX($D$84:$W$84,,$C96)/$F$72)))</f>
        <v>0</v>
      </c>
      <c r="BD96" s="25">
        <f>IF($F$72="n/a",0,IF(BD$3&lt;=$C96,0,IF(BD$3&gt;($F$72+$C96),INDEX($D$84:$W$84,,$C96)-SUM($D96:BC96),INDEX($D$84:$W$84,,$C96)/$F$72)))</f>
        <v>0</v>
      </c>
      <c r="BE96" s="25">
        <f>IF($F$72="n/a",0,IF(BE$3&lt;=$C96,0,IF(BE$3&gt;($F$72+$C96),INDEX($D$84:$W$84,,$C96)-SUM($D96:BD96),INDEX($D$84:$W$84,,$C96)/$F$72)))</f>
        <v>0</v>
      </c>
      <c r="BF96" s="25">
        <f>IF($F$72="n/a",0,IF(BF$3&lt;=$C96,0,IF(BF$3&gt;($F$72+$C96),INDEX($D$84:$W$84,,$C96)-SUM($D96:BE96),INDEX($D$84:$W$84,,$C96)/$F$72)))</f>
        <v>0</v>
      </c>
      <c r="BG96" s="25">
        <f>IF($F$72="n/a",0,IF(BG$3&lt;=$C96,0,IF(BG$3&gt;($F$72+$C96),INDEX($D$84:$W$84,,$C96)-SUM($D96:BF96),INDEX($D$84:$W$84,,$C96)/$F$72)))</f>
        <v>0</v>
      </c>
      <c r="BH96" s="25">
        <f>IF($F$72="n/a",0,IF(BH$3&lt;=$C96,0,IF(BH$3&gt;($F$72+$C96),INDEX($D$84:$W$84,,$C96)-SUM($D96:BG96),INDEX($D$84:$W$84,,$C96)/$F$72)))</f>
        <v>0</v>
      </c>
      <c r="BI96" s="25">
        <f>IF($F$72="n/a",0,IF(BI$3&lt;=$C96,0,IF(BI$3&gt;($F$72+$C96),INDEX($D$84:$W$84,,$C96)-SUM($D96:BH96),INDEX($D$84:$W$84,,$C96)/$F$72)))</f>
        <v>0</v>
      </c>
      <c r="BJ96" s="25">
        <f>IF($F$72="n/a",0,IF(BJ$3&lt;=$C96,0,IF(BJ$3&gt;($F$72+$C96),INDEX($D$84:$W$84,,$C96)-SUM($D96:BI96),INDEX($D$84:$W$84,,$C96)/$F$72)))</f>
        <v>0</v>
      </c>
      <c r="BK96" s="25">
        <f>IF($F$72="n/a",0,IF(BK$3&lt;=$C96,0,IF(BK$3&gt;($F$72+$C96),INDEX($D$84:$W$84,,$C96)-SUM($D96:BJ96),INDEX($D$84:$W$84,,$C96)/$F$72)))</f>
        <v>0</v>
      </c>
      <c r="BL96" s="163">
        <f>IF($F$72="n/a",0,IF(BL$3&lt;=$C96,0,IF(BL$3&gt;($F$72+$C96),INDEX($D$84:$W$84,,$C96)-SUM($D96:BK96),INDEX($D$84:$W$84,,$C96)/$F$72)))</f>
        <v>0</v>
      </c>
      <c r="BM96" s="163">
        <f>IF($F$72="n/a",0,IF(BM$3&lt;=$C96,0,IF(BM$3&gt;($F$72+$C96),INDEX($D$84:$W$84,,$C96)-SUM($D96:BL96),INDEX($D$84:$W$84,,$C96)/$F$72)))</f>
        <v>0</v>
      </c>
      <c r="BN96" s="163">
        <f>IF($F$72="n/a",0,IF(BN$3&lt;=$C96,0,IF(BN$3&gt;($F$72+$C96),INDEX($D$84:$W$84,,$C96)-SUM($D96:BM96),INDEX($D$84:$W$84,,$C96)/$F$72)))</f>
        <v>0</v>
      </c>
      <c r="BO96" s="163">
        <f>IF($F$72="n/a",0,IF(BO$3&lt;=$C96,0,IF(BO$3&gt;($F$72+$C96),INDEX($D$84:$W$84,,$C96)-SUM($D96:BN96),INDEX($D$84:$W$84,,$C96)/$F$72)))</f>
        <v>0</v>
      </c>
      <c r="BP96" s="163">
        <f>IF($F$72="n/a",0,IF(BP$3&lt;=$C96,0,IF(BP$3&gt;($F$72+$C96),INDEX($D$84:$W$84,,$C96)-SUM($D96:BO96),INDEX($D$84:$W$84,,$C96)/$F$72)))</f>
        <v>0</v>
      </c>
      <c r="BQ96" s="163">
        <f>IF($F$72="n/a",0,IF(BQ$3&lt;=$C96,0,IF(BQ$3&gt;($F$72+$C96),INDEX($D$84:$W$84,,$C96)-SUM($D96:BP96),INDEX($D$84:$W$84,,$C96)/$F$72)))</f>
        <v>0</v>
      </c>
      <c r="BR96" s="163">
        <f>IF($F$72="n/a",0,IF(BR$3&lt;=$C96,0,IF(BR$3&gt;($F$72+$C96),INDEX($D$84:$W$84,,$C96)-SUM($D96:BQ96),INDEX($D$84:$W$84,,$C96)/$F$72)))</f>
        <v>0</v>
      </c>
      <c r="BS96" s="25"/>
      <c r="BT96" s="25"/>
      <c r="BU96" s="25"/>
      <c r="BV96" s="25"/>
      <c r="BW96" s="25"/>
      <c r="BX96" s="25"/>
      <c r="BY96" s="25"/>
      <c r="BZ96" s="25"/>
      <c r="CA96" s="25"/>
      <c r="CB96" s="25"/>
      <c r="CC96" s="25"/>
    </row>
    <row r="97" spans="2:81" hidden="1" outlineLevel="1">
      <c r="B97" s="14">
        <v>2023</v>
      </c>
      <c r="C97">
        <v>11</v>
      </c>
      <c r="D97" s="25"/>
      <c r="E97" s="25">
        <f>IF($F$72="n/a",0,IF(E$3&lt;=$C97,0,IF(E$3&gt;($F$72+$C97),INDEX($D$84:$W$84,,$C97)-SUM($D97:D97),INDEX($D$84:$W$84,,$C97)/$F$72)))</f>
        <v>0</v>
      </c>
      <c r="F97" s="25">
        <f>IF($F$72="n/a",0,IF(F$3&lt;=$C97,0,IF(F$3&gt;($F$72+$C97),INDEX($D$84:$W$84,,$C97)-SUM($D97:E97),INDEX($D$84:$W$84,,$C97)/$F$72)))</f>
        <v>0</v>
      </c>
      <c r="G97" s="25">
        <f>IF($F$72="n/a",0,IF(G$3&lt;=$C97,0,IF(G$3&gt;($F$72+$C97),INDEX($D$84:$W$84,,$C97)-SUM($D97:F97),INDEX($D$84:$W$84,,$C97)/$F$72)))</f>
        <v>0</v>
      </c>
      <c r="H97" s="44">
        <f>IF($F$72="n/a",0,IF(H$3&lt;=$C97,0,IF(H$3&gt;($F$72+$C97),INDEX($D$84:$W$84,,$C97)-SUM($D97:G97),INDEX($D$84:$W$84,,$C97)/$F$72)))</f>
        <v>0</v>
      </c>
      <c r="I97" s="38">
        <f>IF($F$72="n/a",0,IF(I$3&lt;=$C97,0,IF(I$3&gt;($F$72+$C97),INDEX($D$84:$W$84,,$C97)-SUM($D97:H97),INDEX($D$84:$W$84,,$C97)/$F$72)))</f>
        <v>0</v>
      </c>
      <c r="J97" s="25">
        <f>IF($F$72="n/a",0,IF(J$3&lt;=$C97,0,IF(J$3&gt;($F$72+$C97),INDEX($D$84:$W$84,,$C97)-SUM($D97:I97),INDEX($D$84:$W$84,,$C97)/$F$72)))</f>
        <v>0</v>
      </c>
      <c r="K97" s="25">
        <f>IF($F$72="n/a",0,IF(K$3&lt;=$C97,0,IF(K$3&gt;($F$72+$C97),INDEX($D$84:$W$84,,$C97)-SUM($D97:J97),INDEX($D$84:$W$84,,$C97)/$F$72)))</f>
        <v>0</v>
      </c>
      <c r="L97" s="25">
        <f>IF($F$72="n/a",0,IF(L$3&lt;=$C97,0,IF(L$3&gt;($F$72+$C97),INDEX($D$84:$W$84,,$C97)-SUM($D97:K97),INDEX($D$84:$W$84,,$C97)/$F$72)))</f>
        <v>0</v>
      </c>
      <c r="M97" s="25">
        <f>IF($F$72="n/a",0,IF(M$3&lt;=$C97,0,IF(M$3&gt;($F$72+$C97),INDEX($D$84:$W$84,,$C97)-SUM($D97:L97),INDEX($D$84:$W$84,,$C97)/$F$72)))</f>
        <v>0</v>
      </c>
      <c r="N97" s="25">
        <f>IF($F$72="n/a",0,IF(N$3&lt;=$C97,0,IF(N$3&gt;($F$72+$C97),INDEX($D$84:$W$84,,$C97)-SUM($D97:M97),INDEX($D$84:$W$84,,$C97)/$F$72)))</f>
        <v>0</v>
      </c>
      <c r="O97" s="25">
        <f>IF($F$72="n/a",0,IF(O$3&lt;=$C97,0,IF(O$3&gt;($F$72+$C97),INDEX($D$84:$W$84,,$C97)-SUM($D97:N97),INDEX($D$84:$W$84,,$C97)/$F$72)))</f>
        <v>0</v>
      </c>
      <c r="P97" s="25">
        <f>IF($F$72="n/a",0,IF(P$3&lt;=$C97,0,IF(P$3&gt;($F$72+$C97),INDEX($D$84:$W$84,,$C97)-SUM($D97:O97),INDEX($D$84:$W$84,,$C97)/$F$72)))</f>
        <v>0</v>
      </c>
      <c r="Q97" s="25">
        <f>IF($F$72="n/a",0,IF(Q$3&lt;=$C97,0,IF(Q$3&gt;($F$72+$C97),INDEX($D$84:$W$84,,$C97)-SUM($D97:P97),INDEX($D$84:$W$84,,$C97)/$F$72)))</f>
        <v>0</v>
      </c>
      <c r="R97" s="25">
        <f>IF($F$72="n/a",0,IF(R$3&lt;=$C97,0,IF(R$3&gt;($F$72+$C97),INDEX($D$84:$W$84,,$C97)-SUM($D97:Q97),INDEX($D$84:$W$84,,$C97)/$F$72)))</f>
        <v>0</v>
      </c>
      <c r="S97" s="25">
        <f>IF($F$72="n/a",0,IF(S$3&lt;=$C97,0,IF(S$3&gt;($F$72+$C97),INDEX($D$84:$W$84,,$C97)-SUM($D97:R97),INDEX($D$84:$W$84,,$C97)/$F$72)))</f>
        <v>0</v>
      </c>
      <c r="T97" s="25">
        <f>IF($F$72="n/a",0,IF(T$3&lt;=$C97,0,IF(T$3&gt;($F$72+$C97),INDEX($D$84:$W$84,,$C97)-SUM($D97:S97),INDEX($D$84:$W$84,,$C97)/$F$72)))</f>
        <v>0</v>
      </c>
      <c r="U97" s="25">
        <f>IF($F$72="n/a",0,IF(U$3&lt;=$C97,0,IF(U$3&gt;($F$72+$C97),INDEX($D$84:$W$84,,$C97)-SUM($D97:T97),INDEX($D$84:$W$84,,$C97)/$F$72)))</f>
        <v>0</v>
      </c>
      <c r="V97" s="25">
        <f>IF($F$72="n/a",0,IF(V$3&lt;=$C97,0,IF(V$3&gt;($F$72+$C97),INDEX($D$84:$W$84,,$C97)-SUM($D97:U97),INDEX($D$84:$W$84,,$C97)/$F$72)))</f>
        <v>0</v>
      </c>
      <c r="W97" s="25">
        <f>IF($F$72="n/a",0,IF(W$3&lt;=$C97,0,IF(W$3&gt;($F$72+$C97),INDEX($D$84:$W$84,,$C97)-SUM($D97:V97),INDEX($D$84:$W$84,,$C97)/$F$72)))</f>
        <v>0</v>
      </c>
      <c r="X97" s="25">
        <f>IF($F$72="n/a",0,IF(X$3&lt;=$C97,0,IF(X$3&gt;($F$72+$C97),INDEX($D$84:$W$84,,$C97)-SUM($D97:W97),INDEX($D$84:$W$84,,$C97)/$F$72)))</f>
        <v>0</v>
      </c>
      <c r="Y97" s="25">
        <f>IF($F$72="n/a",0,IF(Y$3&lt;=$C97,0,IF(Y$3&gt;($F$72+$C97),INDEX($D$84:$W$84,,$C97)-SUM($D97:X97),INDEX($D$84:$W$84,,$C97)/$F$72)))</f>
        <v>0</v>
      </c>
      <c r="Z97" s="25">
        <f>IF($F$72="n/a",0,IF(Z$3&lt;=$C97,0,IF(Z$3&gt;($F$72+$C97),INDEX($D$84:$W$84,,$C97)-SUM($D97:Y97),INDEX($D$84:$W$84,,$C97)/$F$72)))</f>
        <v>0</v>
      </c>
      <c r="AA97" s="25">
        <f>IF($F$72="n/a",0,IF(AA$3&lt;=$C97,0,IF(AA$3&gt;($F$72+$C97),INDEX($D$84:$W$84,,$C97)-SUM($D97:Z97),INDEX($D$84:$W$84,,$C97)/$F$72)))</f>
        <v>0</v>
      </c>
      <c r="AB97" s="25">
        <f>IF($F$72="n/a",0,IF(AB$3&lt;=$C97,0,IF(AB$3&gt;($F$72+$C97),INDEX($D$84:$W$84,,$C97)-SUM($D97:AA97),INDEX($D$84:$W$84,,$C97)/$F$72)))</f>
        <v>0</v>
      </c>
      <c r="AC97" s="25">
        <f>IF($F$72="n/a",0,IF(AC$3&lt;=$C97,0,IF(AC$3&gt;($F$72+$C97),INDEX($D$84:$W$84,,$C97)-SUM($D97:AB97),INDEX($D$84:$W$84,,$C97)/$F$72)))</f>
        <v>0</v>
      </c>
      <c r="AD97" s="25">
        <f>IF($F$72="n/a",0,IF(AD$3&lt;=$C97,0,IF(AD$3&gt;($F$72+$C97),INDEX($D$84:$W$84,,$C97)-SUM($D97:AC97),INDEX($D$84:$W$84,,$C97)/$F$72)))</f>
        <v>0</v>
      </c>
      <c r="AE97" s="25">
        <f>IF($F$72="n/a",0,IF(AE$3&lt;=$C97,0,IF(AE$3&gt;($F$72+$C97),INDEX($D$84:$W$84,,$C97)-SUM($D97:AD97),INDEX($D$84:$W$84,,$C97)/$F$72)))</f>
        <v>0</v>
      </c>
      <c r="AF97" s="25">
        <f>IF($F$72="n/a",0,IF(AF$3&lt;=$C97,0,IF(AF$3&gt;($F$72+$C97),INDEX($D$84:$W$84,,$C97)-SUM($D97:AE97),INDEX($D$84:$W$84,,$C97)/$F$72)))</f>
        <v>0</v>
      </c>
      <c r="AG97" s="25">
        <f>IF($F$72="n/a",0,IF(AG$3&lt;=$C97,0,IF(AG$3&gt;($F$72+$C97),INDEX($D$84:$W$84,,$C97)-SUM($D97:AF97),INDEX($D$84:$W$84,,$C97)/$F$72)))</f>
        <v>0</v>
      </c>
      <c r="AH97" s="25">
        <f>IF($F$72="n/a",0,IF(AH$3&lt;=$C97,0,IF(AH$3&gt;($F$72+$C97),INDEX($D$84:$W$84,,$C97)-SUM($D97:AG97),INDEX($D$84:$W$84,,$C97)/$F$72)))</f>
        <v>0</v>
      </c>
      <c r="AI97" s="25">
        <f>IF($F$72="n/a",0,IF(AI$3&lt;=$C97,0,IF(AI$3&gt;($F$72+$C97),INDEX($D$84:$W$84,,$C97)-SUM($D97:AH97),INDEX($D$84:$W$84,,$C97)/$F$72)))</f>
        <v>0</v>
      </c>
      <c r="AJ97" s="25">
        <f>IF($F$72="n/a",0,IF(AJ$3&lt;=$C97,0,IF(AJ$3&gt;($F$72+$C97),INDEX($D$84:$W$84,,$C97)-SUM($D97:AI97),INDEX($D$84:$W$84,,$C97)/$F$72)))</f>
        <v>0</v>
      </c>
      <c r="AK97" s="25">
        <f>IF($F$72="n/a",0,IF(AK$3&lt;=$C97,0,IF(AK$3&gt;($F$72+$C97),INDEX($D$84:$W$84,,$C97)-SUM($D97:AJ97),INDEX($D$84:$W$84,,$C97)/$F$72)))</f>
        <v>0</v>
      </c>
      <c r="AL97" s="25">
        <f>IF($F$72="n/a",0,IF(AL$3&lt;=$C97,0,IF(AL$3&gt;($F$72+$C97),INDEX($D$84:$W$84,,$C97)-SUM($D97:AK97),INDEX($D$84:$W$84,,$C97)/$F$72)))</f>
        <v>0</v>
      </c>
      <c r="AM97" s="25">
        <f>IF($F$72="n/a",0,IF(AM$3&lt;=$C97,0,IF(AM$3&gt;($F$72+$C97),INDEX($D$84:$W$84,,$C97)-SUM($D97:AL97),INDEX($D$84:$W$84,,$C97)/$F$72)))</f>
        <v>0</v>
      </c>
      <c r="AN97" s="25">
        <f>IF($F$72="n/a",0,IF(AN$3&lt;=$C97,0,IF(AN$3&gt;($F$72+$C97),INDEX($D$84:$W$84,,$C97)-SUM($D97:AM97),INDEX($D$84:$W$84,,$C97)/$F$72)))</f>
        <v>0</v>
      </c>
      <c r="AO97" s="25">
        <f>IF($F$72="n/a",0,IF(AO$3&lt;=$C97,0,IF(AO$3&gt;($F$72+$C97),INDEX($D$84:$W$84,,$C97)-SUM($D97:AN97),INDEX($D$84:$W$84,,$C97)/$F$72)))</f>
        <v>0</v>
      </c>
      <c r="AP97" s="25">
        <f>IF($F$72="n/a",0,IF(AP$3&lt;=$C97,0,IF(AP$3&gt;($F$72+$C97),INDEX($D$84:$W$84,,$C97)-SUM($D97:AO97),INDEX($D$84:$W$84,,$C97)/$F$72)))</f>
        <v>0</v>
      </c>
      <c r="AQ97" s="25">
        <f>IF($F$72="n/a",0,IF(AQ$3&lt;=$C97,0,IF(AQ$3&gt;($F$72+$C97),INDEX($D$84:$W$84,,$C97)-SUM($D97:AP97),INDEX($D$84:$W$84,,$C97)/$F$72)))</f>
        <v>0</v>
      </c>
      <c r="AR97" s="25">
        <f>IF($F$72="n/a",0,IF(AR$3&lt;=$C97,0,IF(AR$3&gt;($F$72+$C97),INDEX($D$84:$W$84,,$C97)-SUM($D97:AQ97),INDEX($D$84:$W$84,,$C97)/$F$72)))</f>
        <v>0</v>
      </c>
      <c r="AS97" s="25">
        <f>IF($F$72="n/a",0,IF(AS$3&lt;=$C97,0,IF(AS$3&gt;($F$72+$C97),INDEX($D$84:$W$84,,$C97)-SUM($D97:AR97),INDEX($D$84:$W$84,,$C97)/$F$72)))</f>
        <v>0</v>
      </c>
      <c r="AT97" s="25">
        <f>IF($F$72="n/a",0,IF(AT$3&lt;=$C97,0,IF(AT$3&gt;($F$72+$C97),INDEX($D$84:$W$84,,$C97)-SUM($D97:AS97),INDEX($D$84:$W$84,,$C97)/$F$72)))</f>
        <v>0</v>
      </c>
      <c r="AU97" s="25">
        <f>IF($F$72="n/a",0,IF(AU$3&lt;=$C97,0,IF(AU$3&gt;($F$72+$C97),INDEX($D$84:$W$84,,$C97)-SUM($D97:AT97),INDEX($D$84:$W$84,,$C97)/$F$72)))</f>
        <v>0</v>
      </c>
      <c r="AV97" s="25">
        <f>IF($F$72="n/a",0,IF(AV$3&lt;=$C97,0,IF(AV$3&gt;($F$72+$C97),INDEX($D$84:$W$84,,$C97)-SUM($D97:AU97),INDEX($D$84:$W$84,,$C97)/$F$72)))</f>
        <v>0</v>
      </c>
      <c r="AW97" s="25">
        <f>IF($F$72="n/a",0,IF(AW$3&lt;=$C97,0,IF(AW$3&gt;($F$72+$C97),INDEX($D$84:$W$84,,$C97)-SUM($D97:AV97),INDEX($D$84:$W$84,,$C97)/$F$72)))</f>
        <v>0</v>
      </c>
      <c r="AX97" s="25">
        <f>IF($F$72="n/a",0,IF(AX$3&lt;=$C97,0,IF(AX$3&gt;($F$72+$C97),INDEX($D$84:$W$84,,$C97)-SUM($D97:AW97),INDEX($D$84:$W$84,,$C97)/$F$72)))</f>
        <v>0</v>
      </c>
      <c r="AY97" s="25">
        <f>IF($F$72="n/a",0,IF(AY$3&lt;=$C97,0,IF(AY$3&gt;($F$72+$C97),INDEX($D$84:$W$84,,$C97)-SUM($D97:AX97),INDEX($D$84:$W$84,,$C97)/$F$72)))</f>
        <v>0</v>
      </c>
      <c r="AZ97" s="25">
        <f>IF($F$72="n/a",0,IF(AZ$3&lt;=$C97,0,IF(AZ$3&gt;($F$72+$C97),INDEX($D$84:$W$84,,$C97)-SUM($D97:AY97),INDEX($D$84:$W$84,,$C97)/$F$72)))</f>
        <v>0</v>
      </c>
      <c r="BA97" s="25">
        <f>IF($F$72="n/a",0,IF(BA$3&lt;=$C97,0,IF(BA$3&gt;($F$72+$C97),INDEX($D$84:$W$84,,$C97)-SUM($D97:AZ97),INDEX($D$84:$W$84,,$C97)/$F$72)))</f>
        <v>0</v>
      </c>
      <c r="BB97" s="25">
        <f>IF($F$72="n/a",0,IF(BB$3&lt;=$C97,0,IF(BB$3&gt;($F$72+$C97),INDEX($D$84:$W$84,,$C97)-SUM($D97:BA97),INDEX($D$84:$W$84,,$C97)/$F$72)))</f>
        <v>0</v>
      </c>
      <c r="BC97" s="25">
        <f>IF($F$72="n/a",0,IF(BC$3&lt;=$C97,0,IF(BC$3&gt;($F$72+$C97),INDEX($D$84:$W$84,,$C97)-SUM($D97:BB97),INDEX($D$84:$W$84,,$C97)/$F$72)))</f>
        <v>0</v>
      </c>
      <c r="BD97" s="25">
        <f>IF($F$72="n/a",0,IF(BD$3&lt;=$C97,0,IF(BD$3&gt;($F$72+$C97),INDEX($D$84:$W$84,,$C97)-SUM($D97:BC97),INDEX($D$84:$W$84,,$C97)/$F$72)))</f>
        <v>0</v>
      </c>
      <c r="BE97" s="25">
        <f>IF($F$72="n/a",0,IF(BE$3&lt;=$C97,0,IF(BE$3&gt;($F$72+$C97),INDEX($D$84:$W$84,,$C97)-SUM($D97:BD97),INDEX($D$84:$W$84,,$C97)/$F$72)))</f>
        <v>0</v>
      </c>
      <c r="BF97" s="25">
        <f>IF($F$72="n/a",0,IF(BF$3&lt;=$C97,0,IF(BF$3&gt;($F$72+$C97),INDEX($D$84:$W$84,,$C97)-SUM($D97:BE97),INDEX($D$84:$W$84,,$C97)/$F$72)))</f>
        <v>0</v>
      </c>
      <c r="BG97" s="25">
        <f>IF($F$72="n/a",0,IF(BG$3&lt;=$C97,0,IF(BG$3&gt;($F$72+$C97),INDEX($D$84:$W$84,,$C97)-SUM($D97:BF97),INDEX($D$84:$W$84,,$C97)/$F$72)))</f>
        <v>0</v>
      </c>
      <c r="BH97" s="25">
        <f>IF($F$72="n/a",0,IF(BH$3&lt;=$C97,0,IF(BH$3&gt;($F$72+$C97),INDEX($D$84:$W$84,,$C97)-SUM($D97:BG97),INDEX($D$84:$W$84,,$C97)/$F$72)))</f>
        <v>0</v>
      </c>
      <c r="BI97" s="25">
        <f>IF($F$72="n/a",0,IF(BI$3&lt;=$C97,0,IF(BI$3&gt;($F$72+$C97),INDEX($D$84:$W$84,,$C97)-SUM($D97:BH97),INDEX($D$84:$W$84,,$C97)/$F$72)))</f>
        <v>0</v>
      </c>
      <c r="BJ97" s="25">
        <f>IF($F$72="n/a",0,IF(BJ$3&lt;=$C97,0,IF(BJ$3&gt;($F$72+$C97),INDEX($D$84:$W$84,,$C97)-SUM($D97:BI97),INDEX($D$84:$W$84,,$C97)/$F$72)))</f>
        <v>0</v>
      </c>
      <c r="BK97" s="25">
        <f>IF($F$72="n/a",0,IF(BK$3&lt;=$C97,0,IF(BK$3&gt;($F$72+$C97),INDEX($D$84:$W$84,,$C97)-SUM($D97:BJ97),INDEX($D$84:$W$84,,$C97)/$F$72)))</f>
        <v>0</v>
      </c>
      <c r="BL97" s="163">
        <f>IF($F$72="n/a",0,IF(BL$3&lt;=$C97,0,IF(BL$3&gt;($F$72+$C97),INDEX($D$84:$W$84,,$C97)-SUM($D97:BK97),INDEX($D$84:$W$84,,$C97)/$F$72)))</f>
        <v>0</v>
      </c>
      <c r="BM97" s="163">
        <f>IF($F$72="n/a",0,IF(BM$3&lt;=$C97,0,IF(BM$3&gt;($F$72+$C97),INDEX($D$84:$W$84,,$C97)-SUM($D97:BL97),INDEX($D$84:$W$84,,$C97)/$F$72)))</f>
        <v>0</v>
      </c>
      <c r="BN97" s="163">
        <f>IF($F$72="n/a",0,IF(BN$3&lt;=$C97,0,IF(BN$3&gt;($F$72+$C97),INDEX($D$84:$W$84,,$C97)-SUM($D97:BM97),INDEX($D$84:$W$84,,$C97)/$F$72)))</f>
        <v>0</v>
      </c>
      <c r="BO97" s="163">
        <f>IF($F$72="n/a",0,IF(BO$3&lt;=$C97,0,IF(BO$3&gt;($F$72+$C97),INDEX($D$84:$W$84,,$C97)-SUM($D97:BN97),INDEX($D$84:$W$84,,$C97)/$F$72)))</f>
        <v>0</v>
      </c>
      <c r="BP97" s="163">
        <f>IF($F$72="n/a",0,IF(BP$3&lt;=$C97,0,IF(BP$3&gt;($F$72+$C97),INDEX($D$84:$W$84,,$C97)-SUM($D97:BO97),INDEX($D$84:$W$84,,$C97)/$F$72)))</f>
        <v>0</v>
      </c>
      <c r="BQ97" s="163">
        <f>IF($F$72="n/a",0,IF(BQ$3&lt;=$C97,0,IF(BQ$3&gt;($F$72+$C97),INDEX($D$84:$W$84,,$C97)-SUM($D97:BP97),INDEX($D$84:$W$84,,$C97)/$F$72)))</f>
        <v>0</v>
      </c>
      <c r="BR97" s="163">
        <f>IF($F$72="n/a",0,IF(BR$3&lt;=$C97,0,IF(BR$3&gt;($F$72+$C97),INDEX($D$84:$W$84,,$C97)-SUM($D97:BQ97),INDEX($D$84:$W$84,,$C97)/$F$72)))</f>
        <v>0</v>
      </c>
      <c r="BS97" s="25"/>
      <c r="BT97" s="25"/>
      <c r="BU97" s="25"/>
      <c r="BV97" s="25"/>
      <c r="BW97" s="25"/>
      <c r="BX97" s="25"/>
      <c r="BY97" s="25"/>
      <c r="BZ97" s="25"/>
      <c r="CA97" s="25"/>
      <c r="CB97" s="25"/>
      <c r="CC97" s="25"/>
    </row>
    <row r="98" spans="2:81" hidden="1" outlineLevel="1">
      <c r="B98" s="14">
        <v>2024</v>
      </c>
      <c r="C98">
        <v>12</v>
      </c>
      <c r="D98" s="25"/>
      <c r="E98" s="25">
        <f>IF($F$72="n/a",0,IF(E$3&lt;=$C98,0,IF(E$3&gt;($F$72+$C98),INDEX($D$84:$W$84,,$C98)-SUM($D98:D98),INDEX($D$84:$W$84,,$C98)/$F$72)))</f>
        <v>0</v>
      </c>
      <c r="F98" s="25">
        <f>IF($F$72="n/a",0,IF(F$3&lt;=$C98,0,IF(F$3&gt;($F$72+$C98),INDEX($D$84:$W$84,,$C98)-SUM($D98:E98),INDEX($D$84:$W$84,,$C98)/$F$72)))</f>
        <v>0</v>
      </c>
      <c r="G98" s="25">
        <f>IF($F$72="n/a",0,IF(G$3&lt;=$C98,0,IF(G$3&gt;($F$72+$C98),INDEX($D$84:$W$84,,$C98)-SUM($D98:F98),INDEX($D$84:$W$84,,$C98)/$F$72)))</f>
        <v>0</v>
      </c>
      <c r="H98" s="44">
        <f>IF($F$72="n/a",0,IF(H$3&lt;=$C98,0,IF(H$3&gt;($F$72+$C98),INDEX($D$84:$W$84,,$C98)-SUM($D98:G98),INDEX($D$84:$W$84,,$C98)/$F$72)))</f>
        <v>0</v>
      </c>
      <c r="I98" s="38">
        <f>IF($F$72="n/a",0,IF(I$3&lt;=$C98,0,IF(I$3&gt;($F$72+$C98),INDEX($D$84:$W$84,,$C98)-SUM($D98:H98),INDEX($D$84:$W$84,,$C98)/$F$72)))</f>
        <v>0</v>
      </c>
      <c r="J98" s="25">
        <f>IF($F$72="n/a",0,IF(J$3&lt;=$C98,0,IF(J$3&gt;($F$72+$C98),INDEX($D$84:$W$84,,$C98)-SUM($D98:I98),INDEX($D$84:$W$84,,$C98)/$F$72)))</f>
        <v>0</v>
      </c>
      <c r="K98" s="25">
        <f>IF($F$72="n/a",0,IF(K$3&lt;=$C98,0,IF(K$3&gt;($F$72+$C98),INDEX($D$84:$W$84,,$C98)-SUM($D98:J98),INDEX($D$84:$W$84,,$C98)/$F$72)))</f>
        <v>0</v>
      </c>
      <c r="L98" s="25">
        <f>IF($F$72="n/a",0,IF(L$3&lt;=$C98,0,IF(L$3&gt;($F$72+$C98),INDEX($D$84:$W$84,,$C98)-SUM($D98:K98),INDEX($D$84:$W$84,,$C98)/$F$72)))</f>
        <v>0</v>
      </c>
      <c r="M98" s="25">
        <f>IF($F$72="n/a",0,IF(M$3&lt;=$C98,0,IF(M$3&gt;($F$72+$C98),INDEX($D$84:$W$84,,$C98)-SUM($D98:L98),INDEX($D$84:$W$84,,$C98)/$F$72)))</f>
        <v>0</v>
      </c>
      <c r="N98" s="25">
        <f>IF($F$72="n/a",0,IF(N$3&lt;=$C98,0,IF(N$3&gt;($F$72+$C98),INDEX($D$84:$W$84,,$C98)-SUM($D98:M98),INDEX($D$84:$W$84,,$C98)/$F$72)))</f>
        <v>0</v>
      </c>
      <c r="O98" s="25">
        <f>IF($F$72="n/a",0,IF(O$3&lt;=$C98,0,IF(O$3&gt;($F$72+$C98),INDEX($D$84:$W$84,,$C98)-SUM($D98:N98),INDEX($D$84:$W$84,,$C98)/$F$72)))</f>
        <v>0</v>
      </c>
      <c r="P98" s="25">
        <f>IF($F$72="n/a",0,IF(P$3&lt;=$C98,0,IF(P$3&gt;($F$72+$C98),INDEX($D$84:$W$84,,$C98)-SUM($D98:O98),INDEX($D$84:$W$84,,$C98)/$F$72)))</f>
        <v>0</v>
      </c>
      <c r="Q98" s="25">
        <f>IF($F$72="n/a",0,IF(Q$3&lt;=$C98,0,IF(Q$3&gt;($F$72+$C98),INDEX($D$84:$W$84,,$C98)-SUM($D98:P98),INDEX($D$84:$W$84,,$C98)/$F$72)))</f>
        <v>0</v>
      </c>
      <c r="R98" s="25">
        <f>IF($F$72="n/a",0,IF(R$3&lt;=$C98,0,IF(R$3&gt;($F$72+$C98),INDEX($D$84:$W$84,,$C98)-SUM($D98:Q98),INDEX($D$84:$W$84,,$C98)/$F$72)))</f>
        <v>0</v>
      </c>
      <c r="S98" s="25">
        <f>IF($F$72="n/a",0,IF(S$3&lt;=$C98,0,IF(S$3&gt;($F$72+$C98),INDEX($D$84:$W$84,,$C98)-SUM($D98:R98),INDEX($D$84:$W$84,,$C98)/$F$72)))</f>
        <v>0</v>
      </c>
      <c r="T98" s="25">
        <f>IF($F$72="n/a",0,IF(T$3&lt;=$C98,0,IF(T$3&gt;($F$72+$C98),INDEX($D$84:$W$84,,$C98)-SUM($D98:S98),INDEX($D$84:$W$84,,$C98)/$F$72)))</f>
        <v>0</v>
      </c>
      <c r="U98" s="25">
        <f>IF($F$72="n/a",0,IF(U$3&lt;=$C98,0,IF(U$3&gt;($F$72+$C98),INDEX($D$84:$W$84,,$C98)-SUM($D98:T98),INDEX($D$84:$W$84,,$C98)/$F$72)))</f>
        <v>0</v>
      </c>
      <c r="V98" s="25">
        <f>IF($F$72="n/a",0,IF(V$3&lt;=$C98,0,IF(V$3&gt;($F$72+$C98),INDEX($D$84:$W$84,,$C98)-SUM($D98:U98),INDEX($D$84:$W$84,,$C98)/$F$72)))</f>
        <v>0</v>
      </c>
      <c r="W98" s="25">
        <f>IF($F$72="n/a",0,IF(W$3&lt;=$C98,0,IF(W$3&gt;($F$72+$C98),INDEX($D$84:$W$84,,$C98)-SUM($D98:V98),INDEX($D$84:$W$84,,$C98)/$F$72)))</f>
        <v>0</v>
      </c>
      <c r="X98" s="25">
        <f>IF($F$72="n/a",0,IF(X$3&lt;=$C98,0,IF(X$3&gt;($F$72+$C98),INDEX($D$84:$W$84,,$C98)-SUM($D98:W98),INDEX($D$84:$W$84,,$C98)/$F$72)))</f>
        <v>0</v>
      </c>
      <c r="Y98" s="25">
        <f>IF($F$72="n/a",0,IF(Y$3&lt;=$C98,0,IF(Y$3&gt;($F$72+$C98),INDEX($D$84:$W$84,,$C98)-SUM($D98:X98),INDEX($D$84:$W$84,,$C98)/$F$72)))</f>
        <v>0</v>
      </c>
      <c r="Z98" s="25">
        <f>IF($F$72="n/a",0,IF(Z$3&lt;=$C98,0,IF(Z$3&gt;($F$72+$C98),INDEX($D$84:$W$84,,$C98)-SUM($D98:Y98),INDEX($D$84:$W$84,,$C98)/$F$72)))</f>
        <v>0</v>
      </c>
      <c r="AA98" s="25">
        <f>IF($F$72="n/a",0,IF(AA$3&lt;=$C98,0,IF(AA$3&gt;($F$72+$C98),INDEX($D$84:$W$84,,$C98)-SUM($D98:Z98),INDEX($D$84:$W$84,,$C98)/$F$72)))</f>
        <v>0</v>
      </c>
      <c r="AB98" s="25">
        <f>IF($F$72="n/a",0,IF(AB$3&lt;=$C98,0,IF(AB$3&gt;($F$72+$C98),INDEX($D$84:$W$84,,$C98)-SUM($D98:AA98),INDEX($D$84:$W$84,,$C98)/$F$72)))</f>
        <v>0</v>
      </c>
      <c r="AC98" s="25">
        <f>IF($F$72="n/a",0,IF(AC$3&lt;=$C98,0,IF(AC$3&gt;($F$72+$C98),INDEX($D$84:$W$84,,$C98)-SUM($D98:AB98),INDEX($D$84:$W$84,,$C98)/$F$72)))</f>
        <v>0</v>
      </c>
      <c r="AD98" s="25">
        <f>IF($F$72="n/a",0,IF(AD$3&lt;=$C98,0,IF(AD$3&gt;($F$72+$C98),INDEX($D$84:$W$84,,$C98)-SUM($D98:AC98),INDEX($D$84:$W$84,,$C98)/$F$72)))</f>
        <v>0</v>
      </c>
      <c r="AE98" s="25">
        <f>IF($F$72="n/a",0,IF(AE$3&lt;=$C98,0,IF(AE$3&gt;($F$72+$C98),INDEX($D$84:$W$84,,$C98)-SUM($D98:AD98),INDEX($D$84:$W$84,,$C98)/$F$72)))</f>
        <v>0</v>
      </c>
      <c r="AF98" s="25">
        <f>IF($F$72="n/a",0,IF(AF$3&lt;=$C98,0,IF(AF$3&gt;($F$72+$C98),INDEX($D$84:$W$84,,$C98)-SUM($D98:AE98),INDEX($D$84:$W$84,,$C98)/$F$72)))</f>
        <v>0</v>
      </c>
      <c r="AG98" s="25">
        <f>IF($F$72="n/a",0,IF(AG$3&lt;=$C98,0,IF(AG$3&gt;($F$72+$C98),INDEX($D$84:$W$84,,$C98)-SUM($D98:AF98),INDEX($D$84:$W$84,,$C98)/$F$72)))</f>
        <v>0</v>
      </c>
      <c r="AH98" s="25">
        <f>IF($F$72="n/a",0,IF(AH$3&lt;=$C98,0,IF(AH$3&gt;($F$72+$C98),INDEX($D$84:$W$84,,$C98)-SUM($D98:AG98),INDEX($D$84:$W$84,,$C98)/$F$72)))</f>
        <v>0</v>
      </c>
      <c r="AI98" s="25">
        <f>IF($F$72="n/a",0,IF(AI$3&lt;=$C98,0,IF(AI$3&gt;($F$72+$C98),INDEX($D$84:$W$84,,$C98)-SUM($D98:AH98),INDEX($D$84:$W$84,,$C98)/$F$72)))</f>
        <v>0</v>
      </c>
      <c r="AJ98" s="25">
        <f>IF($F$72="n/a",0,IF(AJ$3&lt;=$C98,0,IF(AJ$3&gt;($F$72+$C98),INDEX($D$84:$W$84,,$C98)-SUM($D98:AI98),INDEX($D$84:$W$84,,$C98)/$F$72)))</f>
        <v>0</v>
      </c>
      <c r="AK98" s="25">
        <f>IF($F$72="n/a",0,IF(AK$3&lt;=$C98,0,IF(AK$3&gt;($F$72+$C98),INDEX($D$84:$W$84,,$C98)-SUM($D98:AJ98),INDEX($D$84:$W$84,,$C98)/$F$72)))</f>
        <v>0</v>
      </c>
      <c r="AL98" s="25">
        <f>IF($F$72="n/a",0,IF(AL$3&lt;=$C98,0,IF(AL$3&gt;($F$72+$C98),INDEX($D$84:$W$84,,$C98)-SUM($D98:AK98),INDEX($D$84:$W$84,,$C98)/$F$72)))</f>
        <v>0</v>
      </c>
      <c r="AM98" s="25">
        <f>IF($F$72="n/a",0,IF(AM$3&lt;=$C98,0,IF(AM$3&gt;($F$72+$C98),INDEX($D$84:$W$84,,$C98)-SUM($D98:AL98),INDEX($D$84:$W$84,,$C98)/$F$72)))</f>
        <v>0</v>
      </c>
      <c r="AN98" s="25">
        <f>IF($F$72="n/a",0,IF(AN$3&lt;=$C98,0,IF(AN$3&gt;($F$72+$C98),INDEX($D$84:$W$84,,$C98)-SUM($D98:AM98),INDEX($D$84:$W$84,,$C98)/$F$72)))</f>
        <v>0</v>
      </c>
      <c r="AO98" s="25">
        <f>IF($F$72="n/a",0,IF(AO$3&lt;=$C98,0,IF(AO$3&gt;($F$72+$C98),INDEX($D$84:$W$84,,$C98)-SUM($D98:AN98),INDEX($D$84:$W$84,,$C98)/$F$72)))</f>
        <v>0</v>
      </c>
      <c r="AP98" s="25">
        <f>IF($F$72="n/a",0,IF(AP$3&lt;=$C98,0,IF(AP$3&gt;($F$72+$C98),INDEX($D$84:$W$84,,$C98)-SUM($D98:AO98),INDEX($D$84:$W$84,,$C98)/$F$72)))</f>
        <v>0</v>
      </c>
      <c r="AQ98" s="25">
        <f>IF($F$72="n/a",0,IF(AQ$3&lt;=$C98,0,IF(AQ$3&gt;($F$72+$C98),INDEX($D$84:$W$84,,$C98)-SUM($D98:AP98),INDEX($D$84:$W$84,,$C98)/$F$72)))</f>
        <v>0</v>
      </c>
      <c r="AR98" s="25">
        <f>IF($F$72="n/a",0,IF(AR$3&lt;=$C98,0,IF(AR$3&gt;($F$72+$C98),INDEX($D$84:$W$84,,$C98)-SUM($D98:AQ98),INDEX($D$84:$W$84,,$C98)/$F$72)))</f>
        <v>0</v>
      </c>
      <c r="AS98" s="25">
        <f>IF($F$72="n/a",0,IF(AS$3&lt;=$C98,0,IF(AS$3&gt;($F$72+$C98),INDEX($D$84:$W$84,,$C98)-SUM($D98:AR98),INDEX($D$84:$W$84,,$C98)/$F$72)))</f>
        <v>0</v>
      </c>
      <c r="AT98" s="25">
        <f>IF($F$72="n/a",0,IF(AT$3&lt;=$C98,0,IF(AT$3&gt;($F$72+$C98),INDEX($D$84:$W$84,,$C98)-SUM($D98:AS98),INDEX($D$84:$W$84,,$C98)/$F$72)))</f>
        <v>0</v>
      </c>
      <c r="AU98" s="25">
        <f>IF($F$72="n/a",0,IF(AU$3&lt;=$C98,0,IF(AU$3&gt;($F$72+$C98),INDEX($D$84:$W$84,,$C98)-SUM($D98:AT98),INDEX($D$84:$W$84,,$C98)/$F$72)))</f>
        <v>0</v>
      </c>
      <c r="AV98" s="25">
        <f>IF($F$72="n/a",0,IF(AV$3&lt;=$C98,0,IF(AV$3&gt;($F$72+$C98),INDEX($D$84:$W$84,,$C98)-SUM($D98:AU98),INDEX($D$84:$W$84,,$C98)/$F$72)))</f>
        <v>0</v>
      </c>
      <c r="AW98" s="25">
        <f>IF($F$72="n/a",0,IF(AW$3&lt;=$C98,0,IF(AW$3&gt;($F$72+$C98),INDEX($D$84:$W$84,,$C98)-SUM($D98:AV98),INDEX($D$84:$W$84,,$C98)/$F$72)))</f>
        <v>0</v>
      </c>
      <c r="AX98" s="25">
        <f>IF($F$72="n/a",0,IF(AX$3&lt;=$C98,0,IF(AX$3&gt;($F$72+$C98),INDEX($D$84:$W$84,,$C98)-SUM($D98:AW98),INDEX($D$84:$W$84,,$C98)/$F$72)))</f>
        <v>0</v>
      </c>
      <c r="AY98" s="25">
        <f>IF($F$72="n/a",0,IF(AY$3&lt;=$C98,0,IF(AY$3&gt;($F$72+$C98),INDEX($D$84:$W$84,,$C98)-SUM($D98:AX98),INDEX($D$84:$W$84,,$C98)/$F$72)))</f>
        <v>0</v>
      </c>
      <c r="AZ98" s="25">
        <f>IF($F$72="n/a",0,IF(AZ$3&lt;=$C98,0,IF(AZ$3&gt;($F$72+$C98),INDEX($D$84:$W$84,,$C98)-SUM($D98:AY98),INDEX($D$84:$W$84,,$C98)/$F$72)))</f>
        <v>0</v>
      </c>
      <c r="BA98" s="25">
        <f>IF($F$72="n/a",0,IF(BA$3&lt;=$C98,0,IF(BA$3&gt;($F$72+$C98),INDEX($D$84:$W$84,,$C98)-SUM($D98:AZ98),INDEX($D$84:$W$84,,$C98)/$F$72)))</f>
        <v>0</v>
      </c>
      <c r="BB98" s="25">
        <f>IF($F$72="n/a",0,IF(BB$3&lt;=$C98,0,IF(BB$3&gt;($F$72+$C98),INDEX($D$84:$W$84,,$C98)-SUM($D98:BA98),INDEX($D$84:$W$84,,$C98)/$F$72)))</f>
        <v>0</v>
      </c>
      <c r="BC98" s="25">
        <f>IF($F$72="n/a",0,IF(BC$3&lt;=$C98,0,IF(BC$3&gt;($F$72+$C98),INDEX($D$84:$W$84,,$C98)-SUM($D98:BB98),INDEX($D$84:$W$84,,$C98)/$F$72)))</f>
        <v>0</v>
      </c>
      <c r="BD98" s="25">
        <f>IF($F$72="n/a",0,IF(BD$3&lt;=$C98,0,IF(BD$3&gt;($F$72+$C98),INDEX($D$84:$W$84,,$C98)-SUM($D98:BC98),INDEX($D$84:$W$84,,$C98)/$F$72)))</f>
        <v>0</v>
      </c>
      <c r="BE98" s="25">
        <f>IF($F$72="n/a",0,IF(BE$3&lt;=$C98,0,IF(BE$3&gt;($F$72+$C98),INDEX($D$84:$W$84,,$C98)-SUM($D98:BD98),INDEX($D$84:$W$84,,$C98)/$F$72)))</f>
        <v>0</v>
      </c>
      <c r="BF98" s="25">
        <f>IF($F$72="n/a",0,IF(BF$3&lt;=$C98,0,IF(BF$3&gt;($F$72+$C98),INDEX($D$84:$W$84,,$C98)-SUM($D98:BE98),INDEX($D$84:$W$84,,$C98)/$F$72)))</f>
        <v>0</v>
      </c>
      <c r="BG98" s="25">
        <f>IF($F$72="n/a",0,IF(BG$3&lt;=$C98,0,IF(BG$3&gt;($F$72+$C98),INDEX($D$84:$W$84,,$C98)-SUM($D98:BF98),INDEX($D$84:$W$84,,$C98)/$F$72)))</f>
        <v>0</v>
      </c>
      <c r="BH98" s="25">
        <f>IF($F$72="n/a",0,IF(BH$3&lt;=$C98,0,IF(BH$3&gt;($F$72+$C98),INDEX($D$84:$W$84,,$C98)-SUM($D98:BG98),INDEX($D$84:$W$84,,$C98)/$F$72)))</f>
        <v>0</v>
      </c>
      <c r="BI98" s="25">
        <f>IF($F$72="n/a",0,IF(BI$3&lt;=$C98,0,IF(BI$3&gt;($F$72+$C98),INDEX($D$84:$W$84,,$C98)-SUM($D98:BH98),INDEX($D$84:$W$84,,$C98)/$F$72)))</f>
        <v>0</v>
      </c>
      <c r="BJ98" s="25">
        <f>IF($F$72="n/a",0,IF(BJ$3&lt;=$C98,0,IF(BJ$3&gt;($F$72+$C98),INDEX($D$84:$W$84,,$C98)-SUM($D98:BI98),INDEX($D$84:$W$84,,$C98)/$F$72)))</f>
        <v>0</v>
      </c>
      <c r="BK98" s="25">
        <f>IF($F$72="n/a",0,IF(BK$3&lt;=$C98,0,IF(BK$3&gt;($F$72+$C98),INDEX($D$84:$W$84,,$C98)-SUM($D98:BJ98),INDEX($D$84:$W$84,,$C98)/$F$72)))</f>
        <v>0</v>
      </c>
      <c r="BL98" s="163">
        <f>IF($F$72="n/a",0,IF(BL$3&lt;=$C98,0,IF(BL$3&gt;($F$72+$C98),INDEX($D$84:$W$84,,$C98)-SUM($D98:BK98),INDEX($D$84:$W$84,,$C98)/$F$72)))</f>
        <v>0</v>
      </c>
      <c r="BM98" s="163">
        <f>IF($F$72="n/a",0,IF(BM$3&lt;=$C98,0,IF(BM$3&gt;($F$72+$C98),INDEX($D$84:$W$84,,$C98)-SUM($D98:BL98),INDEX($D$84:$W$84,,$C98)/$F$72)))</f>
        <v>0</v>
      </c>
      <c r="BN98" s="163">
        <f>IF($F$72="n/a",0,IF(BN$3&lt;=$C98,0,IF(BN$3&gt;($F$72+$C98),INDEX($D$84:$W$84,,$C98)-SUM($D98:BM98),INDEX($D$84:$W$84,,$C98)/$F$72)))</f>
        <v>0</v>
      </c>
      <c r="BO98" s="163">
        <f>IF($F$72="n/a",0,IF(BO$3&lt;=$C98,0,IF(BO$3&gt;($F$72+$C98),INDEX($D$84:$W$84,,$C98)-SUM($D98:BN98),INDEX($D$84:$W$84,,$C98)/$F$72)))</f>
        <v>0</v>
      </c>
      <c r="BP98" s="163">
        <f>IF($F$72="n/a",0,IF(BP$3&lt;=$C98,0,IF(BP$3&gt;($F$72+$C98),INDEX($D$84:$W$84,,$C98)-SUM($D98:BO98),INDEX($D$84:$W$84,,$C98)/$F$72)))</f>
        <v>0</v>
      </c>
      <c r="BQ98" s="163">
        <f>IF($F$72="n/a",0,IF(BQ$3&lt;=$C98,0,IF(BQ$3&gt;($F$72+$C98),INDEX($D$84:$W$84,,$C98)-SUM($D98:BP98),INDEX($D$84:$W$84,,$C98)/$F$72)))</f>
        <v>0</v>
      </c>
      <c r="BR98" s="163">
        <f>IF($F$72="n/a",0,IF(BR$3&lt;=$C98,0,IF(BR$3&gt;($F$72+$C98),INDEX($D$84:$W$84,,$C98)-SUM($D98:BQ98),INDEX($D$84:$W$84,,$C98)/$F$72)))</f>
        <v>0</v>
      </c>
      <c r="BS98" s="25"/>
      <c r="BT98" s="25"/>
      <c r="BU98" s="25"/>
      <c r="BV98" s="25"/>
      <c r="BW98" s="25"/>
      <c r="BX98" s="25"/>
      <c r="BY98" s="25"/>
      <c r="BZ98" s="25"/>
      <c r="CA98" s="25"/>
      <c r="CB98" s="25"/>
      <c r="CC98" s="25"/>
    </row>
    <row r="99" spans="2:81" hidden="1" outlineLevel="1">
      <c r="B99" s="14">
        <v>2025</v>
      </c>
      <c r="C99">
        <v>13</v>
      </c>
      <c r="D99" s="25"/>
      <c r="E99" s="25">
        <f>IF($F$72="n/a",0,IF(E$3&lt;=$C99,0,IF(E$3&gt;($F$72+$C99),INDEX($D$84:$W$84,,$C99)-SUM($D99:D99),INDEX($D$84:$W$84,,$C99)/$F$72)))</f>
        <v>0</v>
      </c>
      <c r="F99" s="25">
        <f>IF($F$72="n/a",0,IF(F$3&lt;=$C99,0,IF(F$3&gt;($F$72+$C99),INDEX($D$84:$W$84,,$C99)-SUM($D99:E99),INDEX($D$84:$W$84,,$C99)/$F$72)))</f>
        <v>0</v>
      </c>
      <c r="G99" s="25">
        <f>IF($F$72="n/a",0,IF(G$3&lt;=$C99,0,IF(G$3&gt;($F$72+$C99),INDEX($D$84:$W$84,,$C99)-SUM($D99:F99),INDEX($D$84:$W$84,,$C99)/$F$72)))</f>
        <v>0</v>
      </c>
      <c r="H99" s="44">
        <f>IF($F$72="n/a",0,IF(H$3&lt;=$C99,0,IF(H$3&gt;($F$72+$C99),INDEX($D$84:$W$84,,$C99)-SUM($D99:G99),INDEX($D$84:$W$84,,$C99)/$F$72)))</f>
        <v>0</v>
      </c>
      <c r="I99" s="38">
        <f>IF($F$72="n/a",0,IF(I$3&lt;=$C99,0,IF(I$3&gt;($F$72+$C99),INDEX($D$84:$W$84,,$C99)-SUM($D99:H99),INDEX($D$84:$W$84,,$C99)/$F$72)))</f>
        <v>0</v>
      </c>
      <c r="J99" s="25">
        <f>IF($F$72="n/a",0,IF(J$3&lt;=$C99,0,IF(J$3&gt;($F$72+$C99),INDEX($D$84:$W$84,,$C99)-SUM($D99:I99),INDEX($D$84:$W$84,,$C99)/$F$72)))</f>
        <v>0</v>
      </c>
      <c r="K99" s="25">
        <f>IF($F$72="n/a",0,IF(K$3&lt;=$C99,0,IF(K$3&gt;($F$72+$C99),INDEX($D$84:$W$84,,$C99)-SUM($D99:J99),INDEX($D$84:$W$84,,$C99)/$F$72)))</f>
        <v>0</v>
      </c>
      <c r="L99" s="25">
        <f>IF($F$72="n/a",0,IF(L$3&lt;=$C99,0,IF(L$3&gt;($F$72+$C99),INDEX($D$84:$W$84,,$C99)-SUM($D99:K99),INDEX($D$84:$W$84,,$C99)/$F$72)))</f>
        <v>0</v>
      </c>
      <c r="M99" s="25">
        <f>IF($F$72="n/a",0,IF(M$3&lt;=$C99,0,IF(M$3&gt;($F$72+$C99),INDEX($D$84:$W$84,,$C99)-SUM($D99:L99),INDEX($D$84:$W$84,,$C99)/$F$72)))</f>
        <v>0</v>
      </c>
      <c r="N99" s="25">
        <f>IF($F$72="n/a",0,IF(N$3&lt;=$C99,0,IF(N$3&gt;($F$72+$C99),INDEX($D$84:$W$84,,$C99)-SUM($D99:M99),INDEX($D$84:$W$84,,$C99)/$F$72)))</f>
        <v>0</v>
      </c>
      <c r="O99" s="25">
        <f>IF($F$72="n/a",0,IF(O$3&lt;=$C99,0,IF(O$3&gt;($F$72+$C99),INDEX($D$84:$W$84,,$C99)-SUM($D99:N99),INDEX($D$84:$W$84,,$C99)/$F$72)))</f>
        <v>0</v>
      </c>
      <c r="P99" s="25">
        <f>IF($F$72="n/a",0,IF(P$3&lt;=$C99,0,IF(P$3&gt;($F$72+$C99),INDEX($D$84:$W$84,,$C99)-SUM($D99:O99),INDEX($D$84:$W$84,,$C99)/$F$72)))</f>
        <v>0</v>
      </c>
      <c r="Q99" s="25">
        <f>IF($F$72="n/a",0,IF(Q$3&lt;=$C99,0,IF(Q$3&gt;($F$72+$C99),INDEX($D$84:$W$84,,$C99)-SUM($D99:P99),INDEX($D$84:$W$84,,$C99)/$F$72)))</f>
        <v>0</v>
      </c>
      <c r="R99" s="25">
        <f>IF($F$72="n/a",0,IF(R$3&lt;=$C99,0,IF(R$3&gt;($F$72+$C99),INDEX($D$84:$W$84,,$C99)-SUM($D99:Q99),INDEX($D$84:$W$84,,$C99)/$F$72)))</f>
        <v>0</v>
      </c>
      <c r="S99" s="25">
        <f>IF($F$72="n/a",0,IF(S$3&lt;=$C99,0,IF(S$3&gt;($F$72+$C99),INDEX($D$84:$W$84,,$C99)-SUM($D99:R99),INDEX($D$84:$W$84,,$C99)/$F$72)))</f>
        <v>0</v>
      </c>
      <c r="T99" s="25">
        <f>IF($F$72="n/a",0,IF(T$3&lt;=$C99,0,IF(T$3&gt;($F$72+$C99),INDEX($D$84:$W$84,,$C99)-SUM($D99:S99),INDEX($D$84:$W$84,,$C99)/$F$72)))</f>
        <v>0</v>
      </c>
      <c r="U99" s="25">
        <f>IF($F$72="n/a",0,IF(U$3&lt;=$C99,0,IF(U$3&gt;($F$72+$C99),INDEX($D$84:$W$84,,$C99)-SUM($D99:T99),INDEX($D$84:$W$84,,$C99)/$F$72)))</f>
        <v>0</v>
      </c>
      <c r="V99" s="25">
        <f>IF($F$72="n/a",0,IF(V$3&lt;=$C99,0,IF(V$3&gt;($F$72+$C99),INDEX($D$84:$W$84,,$C99)-SUM($D99:U99),INDEX($D$84:$W$84,,$C99)/$F$72)))</f>
        <v>0</v>
      </c>
      <c r="W99" s="25">
        <f>IF($F$72="n/a",0,IF(W$3&lt;=$C99,0,IF(W$3&gt;($F$72+$C99),INDEX($D$84:$W$84,,$C99)-SUM($D99:V99),INDEX($D$84:$W$84,,$C99)/$F$72)))</f>
        <v>0</v>
      </c>
      <c r="X99" s="25">
        <f>IF($F$72="n/a",0,IF(X$3&lt;=$C99,0,IF(X$3&gt;($F$72+$C99),INDEX($D$84:$W$84,,$C99)-SUM($D99:W99),INDEX($D$84:$W$84,,$C99)/$F$72)))</f>
        <v>0</v>
      </c>
      <c r="Y99" s="25">
        <f>IF($F$72="n/a",0,IF(Y$3&lt;=$C99,0,IF(Y$3&gt;($F$72+$C99),INDEX($D$84:$W$84,,$C99)-SUM($D99:X99),INDEX($D$84:$W$84,,$C99)/$F$72)))</f>
        <v>0</v>
      </c>
      <c r="Z99" s="25">
        <f>IF($F$72="n/a",0,IF(Z$3&lt;=$C99,0,IF(Z$3&gt;($F$72+$C99),INDEX($D$84:$W$84,,$C99)-SUM($D99:Y99),INDEX($D$84:$W$84,,$C99)/$F$72)))</f>
        <v>0</v>
      </c>
      <c r="AA99" s="25">
        <f>IF($F$72="n/a",0,IF(AA$3&lt;=$C99,0,IF(AA$3&gt;($F$72+$C99),INDEX($D$84:$W$84,,$C99)-SUM($D99:Z99),INDEX($D$84:$W$84,,$C99)/$F$72)))</f>
        <v>0</v>
      </c>
      <c r="AB99" s="25">
        <f>IF($F$72="n/a",0,IF(AB$3&lt;=$C99,0,IF(AB$3&gt;($F$72+$C99),INDEX($D$84:$W$84,,$C99)-SUM($D99:AA99),INDEX($D$84:$W$84,,$C99)/$F$72)))</f>
        <v>0</v>
      </c>
      <c r="AC99" s="25">
        <f>IF($F$72="n/a",0,IF(AC$3&lt;=$C99,0,IF(AC$3&gt;($F$72+$C99),INDEX($D$84:$W$84,,$C99)-SUM($D99:AB99),INDEX($D$84:$W$84,,$C99)/$F$72)))</f>
        <v>0</v>
      </c>
      <c r="AD99" s="25">
        <f>IF($F$72="n/a",0,IF(AD$3&lt;=$C99,0,IF(AD$3&gt;($F$72+$C99),INDEX($D$84:$W$84,,$C99)-SUM($D99:AC99),INDEX($D$84:$W$84,,$C99)/$F$72)))</f>
        <v>0</v>
      </c>
      <c r="AE99" s="25">
        <f>IF($F$72="n/a",0,IF(AE$3&lt;=$C99,0,IF(AE$3&gt;($F$72+$C99),INDEX($D$84:$W$84,,$C99)-SUM($D99:AD99),INDEX($D$84:$W$84,,$C99)/$F$72)))</f>
        <v>0</v>
      </c>
      <c r="AF99" s="25">
        <f>IF($F$72="n/a",0,IF(AF$3&lt;=$C99,0,IF(AF$3&gt;($F$72+$C99),INDEX($D$84:$W$84,,$C99)-SUM($D99:AE99),INDEX($D$84:$W$84,,$C99)/$F$72)))</f>
        <v>0</v>
      </c>
      <c r="AG99" s="25">
        <f>IF($F$72="n/a",0,IF(AG$3&lt;=$C99,0,IF(AG$3&gt;($F$72+$C99),INDEX($D$84:$W$84,,$C99)-SUM($D99:AF99),INDEX($D$84:$W$84,,$C99)/$F$72)))</f>
        <v>0</v>
      </c>
      <c r="AH99" s="25">
        <f>IF($F$72="n/a",0,IF(AH$3&lt;=$C99,0,IF(AH$3&gt;($F$72+$C99),INDEX($D$84:$W$84,,$C99)-SUM($D99:AG99),INDEX($D$84:$W$84,,$C99)/$F$72)))</f>
        <v>0</v>
      </c>
      <c r="AI99" s="25">
        <f>IF($F$72="n/a",0,IF(AI$3&lt;=$C99,0,IF(AI$3&gt;($F$72+$C99),INDEX($D$84:$W$84,,$C99)-SUM($D99:AH99),INDEX($D$84:$W$84,,$C99)/$F$72)))</f>
        <v>0</v>
      </c>
      <c r="AJ99" s="25">
        <f>IF($F$72="n/a",0,IF(AJ$3&lt;=$C99,0,IF(AJ$3&gt;($F$72+$C99),INDEX($D$84:$W$84,,$C99)-SUM($D99:AI99),INDEX($D$84:$W$84,,$C99)/$F$72)))</f>
        <v>0</v>
      </c>
      <c r="AK99" s="25">
        <f>IF($F$72="n/a",0,IF(AK$3&lt;=$C99,0,IF(AK$3&gt;($F$72+$C99),INDEX($D$84:$W$84,,$C99)-SUM($D99:AJ99),INDEX($D$84:$W$84,,$C99)/$F$72)))</f>
        <v>0</v>
      </c>
      <c r="AL99" s="25">
        <f>IF($F$72="n/a",0,IF(AL$3&lt;=$C99,0,IF(AL$3&gt;($F$72+$C99),INDEX($D$84:$W$84,,$C99)-SUM($D99:AK99),INDEX($D$84:$W$84,,$C99)/$F$72)))</f>
        <v>0</v>
      </c>
      <c r="AM99" s="25">
        <f>IF($F$72="n/a",0,IF(AM$3&lt;=$C99,0,IF(AM$3&gt;($F$72+$C99),INDEX($D$84:$W$84,,$C99)-SUM($D99:AL99),INDEX($D$84:$W$84,,$C99)/$F$72)))</f>
        <v>0</v>
      </c>
      <c r="AN99" s="25">
        <f>IF($F$72="n/a",0,IF(AN$3&lt;=$C99,0,IF(AN$3&gt;($F$72+$C99),INDEX($D$84:$W$84,,$C99)-SUM($D99:AM99),INDEX($D$84:$W$84,,$C99)/$F$72)))</f>
        <v>0</v>
      </c>
      <c r="AO99" s="25">
        <f>IF($F$72="n/a",0,IF(AO$3&lt;=$C99,0,IF(AO$3&gt;($F$72+$C99),INDEX($D$84:$W$84,,$C99)-SUM($D99:AN99),INDEX($D$84:$W$84,,$C99)/$F$72)))</f>
        <v>0</v>
      </c>
      <c r="AP99" s="25">
        <f>IF($F$72="n/a",0,IF(AP$3&lt;=$C99,0,IF(AP$3&gt;($F$72+$C99),INDEX($D$84:$W$84,,$C99)-SUM($D99:AO99),INDEX($D$84:$W$84,,$C99)/$F$72)))</f>
        <v>0</v>
      </c>
      <c r="AQ99" s="25">
        <f>IF($F$72="n/a",0,IF(AQ$3&lt;=$C99,0,IF(AQ$3&gt;($F$72+$C99),INDEX($D$84:$W$84,,$C99)-SUM($D99:AP99),INDEX($D$84:$W$84,,$C99)/$F$72)))</f>
        <v>0</v>
      </c>
      <c r="AR99" s="25">
        <f>IF($F$72="n/a",0,IF(AR$3&lt;=$C99,0,IF(AR$3&gt;($F$72+$C99),INDEX($D$84:$W$84,,$C99)-SUM($D99:AQ99),INDEX($D$84:$W$84,,$C99)/$F$72)))</f>
        <v>0</v>
      </c>
      <c r="AS99" s="25">
        <f>IF($F$72="n/a",0,IF(AS$3&lt;=$C99,0,IF(AS$3&gt;($F$72+$C99),INDEX($D$84:$W$84,,$C99)-SUM($D99:AR99),INDEX($D$84:$W$84,,$C99)/$F$72)))</f>
        <v>0</v>
      </c>
      <c r="AT99" s="25">
        <f>IF($F$72="n/a",0,IF(AT$3&lt;=$C99,0,IF(AT$3&gt;($F$72+$C99),INDEX($D$84:$W$84,,$C99)-SUM($D99:AS99),INDEX($D$84:$W$84,,$C99)/$F$72)))</f>
        <v>0</v>
      </c>
      <c r="AU99" s="25">
        <f>IF($F$72="n/a",0,IF(AU$3&lt;=$C99,0,IF(AU$3&gt;($F$72+$C99),INDEX($D$84:$W$84,,$C99)-SUM($D99:AT99),INDEX($D$84:$W$84,,$C99)/$F$72)))</f>
        <v>0</v>
      </c>
      <c r="AV99" s="25">
        <f>IF($F$72="n/a",0,IF(AV$3&lt;=$C99,0,IF(AV$3&gt;($F$72+$C99),INDEX($D$84:$W$84,,$C99)-SUM($D99:AU99),INDEX($D$84:$W$84,,$C99)/$F$72)))</f>
        <v>0</v>
      </c>
      <c r="AW99" s="25">
        <f>IF($F$72="n/a",0,IF(AW$3&lt;=$C99,0,IF(AW$3&gt;($F$72+$C99),INDEX($D$84:$W$84,,$C99)-SUM($D99:AV99),INDEX($D$84:$W$84,,$C99)/$F$72)))</f>
        <v>0</v>
      </c>
      <c r="AX99" s="25">
        <f>IF($F$72="n/a",0,IF(AX$3&lt;=$C99,0,IF(AX$3&gt;($F$72+$C99),INDEX($D$84:$W$84,,$C99)-SUM($D99:AW99),INDEX($D$84:$W$84,,$C99)/$F$72)))</f>
        <v>0</v>
      </c>
      <c r="AY99" s="25">
        <f>IF($F$72="n/a",0,IF(AY$3&lt;=$C99,0,IF(AY$3&gt;($F$72+$C99),INDEX($D$84:$W$84,,$C99)-SUM($D99:AX99),INDEX($D$84:$W$84,,$C99)/$F$72)))</f>
        <v>0</v>
      </c>
      <c r="AZ99" s="25">
        <f>IF($F$72="n/a",0,IF(AZ$3&lt;=$C99,0,IF(AZ$3&gt;($F$72+$C99),INDEX($D$84:$W$84,,$C99)-SUM($D99:AY99),INDEX($D$84:$W$84,,$C99)/$F$72)))</f>
        <v>0</v>
      </c>
      <c r="BA99" s="25">
        <f>IF($F$72="n/a",0,IF(BA$3&lt;=$C99,0,IF(BA$3&gt;($F$72+$C99),INDEX($D$84:$W$84,,$C99)-SUM($D99:AZ99),INDEX($D$84:$W$84,,$C99)/$F$72)))</f>
        <v>0</v>
      </c>
      <c r="BB99" s="25">
        <f>IF($F$72="n/a",0,IF(BB$3&lt;=$C99,0,IF(BB$3&gt;($F$72+$C99),INDEX($D$84:$W$84,,$C99)-SUM($D99:BA99),INDEX($D$84:$W$84,,$C99)/$F$72)))</f>
        <v>0</v>
      </c>
      <c r="BC99" s="25">
        <f>IF($F$72="n/a",0,IF(BC$3&lt;=$C99,0,IF(BC$3&gt;($F$72+$C99),INDEX($D$84:$W$84,,$C99)-SUM($D99:BB99),INDEX($D$84:$W$84,,$C99)/$F$72)))</f>
        <v>0</v>
      </c>
      <c r="BD99" s="25">
        <f>IF($F$72="n/a",0,IF(BD$3&lt;=$C99,0,IF(BD$3&gt;($F$72+$C99),INDEX($D$84:$W$84,,$C99)-SUM($D99:BC99),INDEX($D$84:$W$84,,$C99)/$F$72)))</f>
        <v>0</v>
      </c>
      <c r="BE99" s="25">
        <f>IF($F$72="n/a",0,IF(BE$3&lt;=$C99,0,IF(BE$3&gt;($F$72+$C99),INDEX($D$84:$W$84,,$C99)-SUM($D99:BD99),INDEX($D$84:$W$84,,$C99)/$F$72)))</f>
        <v>0</v>
      </c>
      <c r="BF99" s="25">
        <f>IF($F$72="n/a",0,IF(BF$3&lt;=$C99,0,IF(BF$3&gt;($F$72+$C99),INDEX($D$84:$W$84,,$C99)-SUM($D99:BE99),INDEX($D$84:$W$84,,$C99)/$F$72)))</f>
        <v>0</v>
      </c>
      <c r="BG99" s="25">
        <f>IF($F$72="n/a",0,IF(BG$3&lt;=$C99,0,IF(BG$3&gt;($F$72+$C99),INDEX($D$84:$W$84,,$C99)-SUM($D99:BF99),INDEX($D$84:$W$84,,$C99)/$F$72)))</f>
        <v>0</v>
      </c>
      <c r="BH99" s="25">
        <f>IF($F$72="n/a",0,IF(BH$3&lt;=$C99,0,IF(BH$3&gt;($F$72+$C99),INDEX($D$84:$W$84,,$C99)-SUM($D99:BG99),INDEX($D$84:$W$84,,$C99)/$F$72)))</f>
        <v>0</v>
      </c>
      <c r="BI99" s="25">
        <f>IF($F$72="n/a",0,IF(BI$3&lt;=$C99,0,IF(BI$3&gt;($F$72+$C99),INDEX($D$84:$W$84,,$C99)-SUM($D99:BH99),INDEX($D$84:$W$84,,$C99)/$F$72)))</f>
        <v>0</v>
      </c>
      <c r="BJ99" s="25">
        <f>IF($F$72="n/a",0,IF(BJ$3&lt;=$C99,0,IF(BJ$3&gt;($F$72+$C99),INDEX($D$84:$W$84,,$C99)-SUM($D99:BI99),INDEX($D$84:$W$84,,$C99)/$F$72)))</f>
        <v>0</v>
      </c>
      <c r="BK99" s="25">
        <f>IF($F$72="n/a",0,IF(BK$3&lt;=$C99,0,IF(BK$3&gt;($F$72+$C99),INDEX($D$84:$W$84,,$C99)-SUM($D99:BJ99),INDEX($D$84:$W$84,,$C99)/$F$72)))</f>
        <v>0</v>
      </c>
      <c r="BL99" s="163">
        <f>IF($F$72="n/a",0,IF(BL$3&lt;=$C99,0,IF(BL$3&gt;($F$72+$C99),INDEX($D$84:$W$84,,$C99)-SUM($D99:BK99),INDEX($D$84:$W$84,,$C99)/$F$72)))</f>
        <v>0</v>
      </c>
      <c r="BM99" s="163">
        <f>IF($F$72="n/a",0,IF(BM$3&lt;=$C99,0,IF(BM$3&gt;($F$72+$C99),INDEX($D$84:$W$84,,$C99)-SUM($D99:BL99),INDEX($D$84:$W$84,,$C99)/$F$72)))</f>
        <v>0</v>
      </c>
      <c r="BN99" s="163">
        <f>IF($F$72="n/a",0,IF(BN$3&lt;=$C99,0,IF(BN$3&gt;($F$72+$C99),INDEX($D$84:$W$84,,$C99)-SUM($D99:BM99),INDEX($D$84:$W$84,,$C99)/$F$72)))</f>
        <v>0</v>
      </c>
      <c r="BO99" s="163">
        <f>IF($F$72="n/a",0,IF(BO$3&lt;=$C99,0,IF(BO$3&gt;($F$72+$C99),INDEX($D$84:$W$84,,$C99)-SUM($D99:BN99),INDEX($D$84:$W$84,,$C99)/$F$72)))</f>
        <v>0</v>
      </c>
      <c r="BP99" s="163">
        <f>IF($F$72="n/a",0,IF(BP$3&lt;=$C99,0,IF(BP$3&gt;($F$72+$C99),INDEX($D$84:$W$84,,$C99)-SUM($D99:BO99),INDEX($D$84:$W$84,,$C99)/$F$72)))</f>
        <v>0</v>
      </c>
      <c r="BQ99" s="163">
        <f>IF($F$72="n/a",0,IF(BQ$3&lt;=$C99,0,IF(BQ$3&gt;($F$72+$C99),INDEX($D$84:$W$84,,$C99)-SUM($D99:BP99),INDEX($D$84:$W$84,,$C99)/$F$72)))</f>
        <v>0</v>
      </c>
      <c r="BR99" s="163">
        <f>IF($F$72="n/a",0,IF(BR$3&lt;=$C99,0,IF(BR$3&gt;($F$72+$C99),INDEX($D$84:$W$84,,$C99)-SUM($D99:BQ99),INDEX($D$84:$W$84,,$C99)/$F$72)))</f>
        <v>0</v>
      </c>
      <c r="BS99" s="25"/>
      <c r="BT99" s="25"/>
      <c r="BU99" s="25"/>
      <c r="BV99" s="25"/>
      <c r="BW99" s="25"/>
      <c r="BX99" s="25"/>
      <c r="BY99" s="25"/>
      <c r="BZ99" s="25"/>
      <c r="CA99" s="25"/>
      <c r="CB99" s="25"/>
      <c r="CC99" s="25"/>
    </row>
    <row r="100" spans="2:81" hidden="1" outlineLevel="1">
      <c r="B100" s="14">
        <v>2026</v>
      </c>
      <c r="C100">
        <v>14</v>
      </c>
      <c r="D100" s="25"/>
      <c r="E100" s="25">
        <f>IF($F$72="n/a",0,IF(E$3&lt;=$C100,0,IF(E$3&gt;($F$72+$C100),INDEX($D$84:$W$84,,$C100)-SUM($D100:D100),INDEX($D$84:$W$84,,$C100)/$F$72)))</f>
        <v>0</v>
      </c>
      <c r="F100" s="25">
        <f>IF($F$72="n/a",0,IF(F$3&lt;=$C100,0,IF(F$3&gt;($F$72+$C100),INDEX($D$84:$W$84,,$C100)-SUM($D100:E100),INDEX($D$84:$W$84,,$C100)/$F$72)))</f>
        <v>0</v>
      </c>
      <c r="G100" s="25">
        <f>IF($F$72="n/a",0,IF(G$3&lt;=$C100,0,IF(G$3&gt;($F$72+$C100),INDEX($D$84:$W$84,,$C100)-SUM($D100:F100),INDEX($D$84:$W$84,,$C100)/$F$72)))</f>
        <v>0</v>
      </c>
      <c r="H100" s="44">
        <f>IF($F$72="n/a",0,IF(H$3&lt;=$C100,0,IF(H$3&gt;($F$72+$C100),INDEX($D$84:$W$84,,$C100)-SUM($D100:G100),INDEX($D$84:$W$84,,$C100)/$F$72)))</f>
        <v>0</v>
      </c>
      <c r="I100" s="38">
        <f>IF($F$72="n/a",0,IF(I$3&lt;=$C100,0,IF(I$3&gt;($F$72+$C100),INDEX($D$84:$W$84,,$C100)-SUM($D100:H100),INDEX($D$84:$W$84,,$C100)/$F$72)))</f>
        <v>0</v>
      </c>
      <c r="J100" s="25">
        <f>IF($F$72="n/a",0,IF(J$3&lt;=$C100,0,IF(J$3&gt;($F$72+$C100),INDEX($D$84:$W$84,,$C100)-SUM($D100:I100),INDEX($D$84:$W$84,,$C100)/$F$72)))</f>
        <v>0</v>
      </c>
      <c r="K100" s="25">
        <f>IF($F$72="n/a",0,IF(K$3&lt;=$C100,0,IF(K$3&gt;($F$72+$C100),INDEX($D$84:$W$84,,$C100)-SUM($D100:J100),INDEX($D$84:$W$84,,$C100)/$F$72)))</f>
        <v>0</v>
      </c>
      <c r="L100" s="25">
        <f>IF($F$72="n/a",0,IF(L$3&lt;=$C100,0,IF(L$3&gt;($F$72+$C100),INDEX($D$84:$W$84,,$C100)-SUM($D100:K100),INDEX($D$84:$W$84,,$C100)/$F$72)))</f>
        <v>0</v>
      </c>
      <c r="M100" s="25">
        <f>IF($F$72="n/a",0,IF(M$3&lt;=$C100,0,IF(M$3&gt;($F$72+$C100),INDEX($D$84:$W$84,,$C100)-SUM($D100:L100),INDEX($D$84:$W$84,,$C100)/$F$72)))</f>
        <v>0</v>
      </c>
      <c r="N100" s="25">
        <f>IF($F$72="n/a",0,IF(N$3&lt;=$C100,0,IF(N$3&gt;($F$72+$C100),INDEX($D$84:$W$84,,$C100)-SUM($D100:M100),INDEX($D$84:$W$84,,$C100)/$F$72)))</f>
        <v>0</v>
      </c>
      <c r="O100" s="25">
        <f>IF($F$72="n/a",0,IF(O$3&lt;=$C100,0,IF(O$3&gt;($F$72+$C100),INDEX($D$84:$W$84,,$C100)-SUM($D100:N100),INDEX($D$84:$W$84,,$C100)/$F$72)))</f>
        <v>0</v>
      </c>
      <c r="P100" s="25">
        <f>IF($F$72="n/a",0,IF(P$3&lt;=$C100,0,IF(P$3&gt;($F$72+$C100),INDEX($D$84:$W$84,,$C100)-SUM($D100:O100),INDEX($D$84:$W$84,,$C100)/$F$72)))</f>
        <v>0</v>
      </c>
      <c r="Q100" s="25">
        <f>IF($F$72="n/a",0,IF(Q$3&lt;=$C100,0,IF(Q$3&gt;($F$72+$C100),INDEX($D$84:$W$84,,$C100)-SUM($D100:P100),INDEX($D$84:$W$84,,$C100)/$F$72)))</f>
        <v>0</v>
      </c>
      <c r="R100" s="25">
        <f>IF($F$72="n/a",0,IF(R$3&lt;=$C100,0,IF(R$3&gt;($F$72+$C100),INDEX($D$84:$W$84,,$C100)-SUM($D100:Q100),INDEX($D$84:$W$84,,$C100)/$F$72)))</f>
        <v>0</v>
      </c>
      <c r="S100" s="25">
        <f>IF($F$72="n/a",0,IF(S$3&lt;=$C100,0,IF(S$3&gt;($F$72+$C100),INDEX($D$84:$W$84,,$C100)-SUM($D100:R100),INDEX($D$84:$W$84,,$C100)/$F$72)))</f>
        <v>0</v>
      </c>
      <c r="T100" s="25">
        <f>IF($F$72="n/a",0,IF(T$3&lt;=$C100,0,IF(T$3&gt;($F$72+$C100),INDEX($D$84:$W$84,,$C100)-SUM($D100:S100),INDEX($D$84:$W$84,,$C100)/$F$72)))</f>
        <v>0</v>
      </c>
      <c r="U100" s="25">
        <f>IF($F$72="n/a",0,IF(U$3&lt;=$C100,0,IF(U$3&gt;($F$72+$C100),INDEX($D$84:$W$84,,$C100)-SUM($D100:T100),INDEX($D$84:$W$84,,$C100)/$F$72)))</f>
        <v>0</v>
      </c>
      <c r="V100" s="25">
        <f>IF($F$72="n/a",0,IF(V$3&lt;=$C100,0,IF(V$3&gt;($F$72+$C100),INDEX($D$84:$W$84,,$C100)-SUM($D100:U100),INDEX($D$84:$W$84,,$C100)/$F$72)))</f>
        <v>0</v>
      </c>
      <c r="W100" s="25">
        <f>IF($F$72="n/a",0,IF(W$3&lt;=$C100,0,IF(W$3&gt;($F$72+$C100),INDEX($D$84:$W$84,,$C100)-SUM($D100:V100),INDEX($D$84:$W$84,,$C100)/$F$72)))</f>
        <v>0</v>
      </c>
      <c r="X100" s="25">
        <f>IF($F$72="n/a",0,IF(X$3&lt;=$C100,0,IF(X$3&gt;($F$72+$C100),INDEX($D$84:$W$84,,$C100)-SUM($D100:W100),INDEX($D$84:$W$84,,$C100)/$F$72)))</f>
        <v>0</v>
      </c>
      <c r="Y100" s="25">
        <f>IF($F$72="n/a",0,IF(Y$3&lt;=$C100,0,IF(Y$3&gt;($F$72+$C100),INDEX($D$84:$W$84,,$C100)-SUM($D100:X100),INDEX($D$84:$W$84,,$C100)/$F$72)))</f>
        <v>0</v>
      </c>
      <c r="Z100" s="25">
        <f>IF($F$72="n/a",0,IF(Z$3&lt;=$C100,0,IF(Z$3&gt;($F$72+$C100),INDEX($D$84:$W$84,,$C100)-SUM($D100:Y100),INDEX($D$84:$W$84,,$C100)/$F$72)))</f>
        <v>0</v>
      </c>
      <c r="AA100" s="25">
        <f>IF($F$72="n/a",0,IF(AA$3&lt;=$C100,0,IF(AA$3&gt;($F$72+$C100),INDEX($D$84:$W$84,,$C100)-SUM($D100:Z100),INDEX($D$84:$W$84,,$C100)/$F$72)))</f>
        <v>0</v>
      </c>
      <c r="AB100" s="25">
        <f>IF($F$72="n/a",0,IF(AB$3&lt;=$C100,0,IF(AB$3&gt;($F$72+$C100),INDEX($D$84:$W$84,,$C100)-SUM($D100:AA100),INDEX($D$84:$W$84,,$C100)/$F$72)))</f>
        <v>0</v>
      </c>
      <c r="AC100" s="25">
        <f>IF($F$72="n/a",0,IF(AC$3&lt;=$C100,0,IF(AC$3&gt;($F$72+$C100),INDEX($D$84:$W$84,,$C100)-SUM($D100:AB100),INDEX($D$84:$W$84,,$C100)/$F$72)))</f>
        <v>0</v>
      </c>
      <c r="AD100" s="25">
        <f>IF($F$72="n/a",0,IF(AD$3&lt;=$C100,0,IF(AD$3&gt;($F$72+$C100),INDEX($D$84:$W$84,,$C100)-SUM($D100:AC100),INDEX($D$84:$W$84,,$C100)/$F$72)))</f>
        <v>0</v>
      </c>
      <c r="AE100" s="25">
        <f>IF($F$72="n/a",0,IF(AE$3&lt;=$C100,0,IF(AE$3&gt;($F$72+$C100),INDEX($D$84:$W$84,,$C100)-SUM($D100:AD100),INDEX($D$84:$W$84,,$C100)/$F$72)))</f>
        <v>0</v>
      </c>
      <c r="AF100" s="25">
        <f>IF($F$72="n/a",0,IF(AF$3&lt;=$C100,0,IF(AF$3&gt;($F$72+$C100),INDEX($D$84:$W$84,,$C100)-SUM($D100:AE100),INDEX($D$84:$W$84,,$C100)/$F$72)))</f>
        <v>0</v>
      </c>
      <c r="AG100" s="25">
        <f>IF($F$72="n/a",0,IF(AG$3&lt;=$C100,0,IF(AG$3&gt;($F$72+$C100),INDEX($D$84:$W$84,,$C100)-SUM($D100:AF100),INDEX($D$84:$W$84,,$C100)/$F$72)))</f>
        <v>0</v>
      </c>
      <c r="AH100" s="25">
        <f>IF($F$72="n/a",0,IF(AH$3&lt;=$C100,0,IF(AH$3&gt;($F$72+$C100),INDEX($D$84:$W$84,,$C100)-SUM($D100:AG100),INDEX($D$84:$W$84,,$C100)/$F$72)))</f>
        <v>0</v>
      </c>
      <c r="AI100" s="25">
        <f>IF($F$72="n/a",0,IF(AI$3&lt;=$C100,0,IF(AI$3&gt;($F$72+$C100),INDEX($D$84:$W$84,,$C100)-SUM($D100:AH100),INDEX($D$84:$W$84,,$C100)/$F$72)))</f>
        <v>0</v>
      </c>
      <c r="AJ100" s="25">
        <f>IF($F$72="n/a",0,IF(AJ$3&lt;=$C100,0,IF(AJ$3&gt;($F$72+$C100),INDEX($D$84:$W$84,,$C100)-SUM($D100:AI100),INDEX($D$84:$W$84,,$C100)/$F$72)))</f>
        <v>0</v>
      </c>
      <c r="AK100" s="25">
        <f>IF($F$72="n/a",0,IF(AK$3&lt;=$C100,0,IF(AK$3&gt;($F$72+$C100),INDEX($D$84:$W$84,,$C100)-SUM($D100:AJ100),INDEX($D$84:$W$84,,$C100)/$F$72)))</f>
        <v>0</v>
      </c>
      <c r="AL100" s="25">
        <f>IF($F$72="n/a",0,IF(AL$3&lt;=$C100,0,IF(AL$3&gt;($F$72+$C100),INDEX($D$84:$W$84,,$C100)-SUM($D100:AK100),INDEX($D$84:$W$84,,$C100)/$F$72)))</f>
        <v>0</v>
      </c>
      <c r="AM100" s="25">
        <f>IF($F$72="n/a",0,IF(AM$3&lt;=$C100,0,IF(AM$3&gt;($F$72+$C100),INDEX($D$84:$W$84,,$C100)-SUM($D100:AL100),INDEX($D$84:$W$84,,$C100)/$F$72)))</f>
        <v>0</v>
      </c>
      <c r="AN100" s="25">
        <f>IF($F$72="n/a",0,IF(AN$3&lt;=$C100,0,IF(AN$3&gt;($F$72+$C100),INDEX($D$84:$W$84,,$C100)-SUM($D100:AM100),INDEX($D$84:$W$84,,$C100)/$F$72)))</f>
        <v>0</v>
      </c>
      <c r="AO100" s="25">
        <f>IF($F$72="n/a",0,IF(AO$3&lt;=$C100,0,IF(AO$3&gt;($F$72+$C100),INDEX($D$84:$W$84,,$C100)-SUM($D100:AN100),INDEX($D$84:$W$84,,$C100)/$F$72)))</f>
        <v>0</v>
      </c>
      <c r="AP100" s="25">
        <f>IF($F$72="n/a",0,IF(AP$3&lt;=$C100,0,IF(AP$3&gt;($F$72+$C100),INDEX($D$84:$W$84,,$C100)-SUM($D100:AO100),INDEX($D$84:$W$84,,$C100)/$F$72)))</f>
        <v>0</v>
      </c>
      <c r="AQ100" s="25">
        <f>IF($F$72="n/a",0,IF(AQ$3&lt;=$C100,0,IF(AQ$3&gt;($F$72+$C100),INDEX($D$84:$W$84,,$C100)-SUM($D100:AP100),INDEX($D$84:$W$84,,$C100)/$F$72)))</f>
        <v>0</v>
      </c>
      <c r="AR100" s="25">
        <f>IF($F$72="n/a",0,IF(AR$3&lt;=$C100,0,IF(AR$3&gt;($F$72+$C100),INDEX($D$84:$W$84,,$C100)-SUM($D100:AQ100),INDEX($D$84:$W$84,,$C100)/$F$72)))</f>
        <v>0</v>
      </c>
      <c r="AS100" s="25">
        <f>IF($F$72="n/a",0,IF(AS$3&lt;=$C100,0,IF(AS$3&gt;($F$72+$C100),INDEX($D$84:$W$84,,$C100)-SUM($D100:AR100),INDEX($D$84:$W$84,,$C100)/$F$72)))</f>
        <v>0</v>
      </c>
      <c r="AT100" s="25">
        <f>IF($F$72="n/a",0,IF(AT$3&lt;=$C100,0,IF(AT$3&gt;($F$72+$C100),INDEX($D$84:$W$84,,$C100)-SUM($D100:AS100),INDEX($D$84:$W$84,,$C100)/$F$72)))</f>
        <v>0</v>
      </c>
      <c r="AU100" s="25">
        <f>IF($F$72="n/a",0,IF(AU$3&lt;=$C100,0,IF(AU$3&gt;($F$72+$C100),INDEX($D$84:$W$84,,$C100)-SUM($D100:AT100),INDEX($D$84:$W$84,,$C100)/$F$72)))</f>
        <v>0</v>
      </c>
      <c r="AV100" s="25">
        <f>IF($F$72="n/a",0,IF(AV$3&lt;=$C100,0,IF(AV$3&gt;($F$72+$C100),INDEX($D$84:$W$84,,$C100)-SUM($D100:AU100),INDEX($D$84:$W$84,,$C100)/$F$72)))</f>
        <v>0</v>
      </c>
      <c r="AW100" s="25">
        <f>IF($F$72="n/a",0,IF(AW$3&lt;=$C100,0,IF(AW$3&gt;($F$72+$C100),INDEX($D$84:$W$84,,$C100)-SUM($D100:AV100),INDEX($D$84:$W$84,,$C100)/$F$72)))</f>
        <v>0</v>
      </c>
      <c r="AX100" s="25">
        <f>IF($F$72="n/a",0,IF(AX$3&lt;=$C100,0,IF(AX$3&gt;($F$72+$C100),INDEX($D$84:$W$84,,$C100)-SUM($D100:AW100),INDEX($D$84:$W$84,,$C100)/$F$72)))</f>
        <v>0</v>
      </c>
      <c r="AY100" s="25">
        <f>IF($F$72="n/a",0,IF(AY$3&lt;=$C100,0,IF(AY$3&gt;($F$72+$C100),INDEX($D$84:$W$84,,$C100)-SUM($D100:AX100),INDEX($D$84:$W$84,,$C100)/$F$72)))</f>
        <v>0</v>
      </c>
      <c r="AZ100" s="25">
        <f>IF($F$72="n/a",0,IF(AZ$3&lt;=$C100,0,IF(AZ$3&gt;($F$72+$C100),INDEX($D$84:$W$84,,$C100)-SUM($D100:AY100),INDEX($D$84:$W$84,,$C100)/$F$72)))</f>
        <v>0</v>
      </c>
      <c r="BA100" s="25">
        <f>IF($F$72="n/a",0,IF(BA$3&lt;=$C100,0,IF(BA$3&gt;($F$72+$C100),INDEX($D$84:$W$84,,$C100)-SUM($D100:AZ100),INDEX($D$84:$W$84,,$C100)/$F$72)))</f>
        <v>0</v>
      </c>
      <c r="BB100" s="25">
        <f>IF($F$72="n/a",0,IF(BB$3&lt;=$C100,0,IF(BB$3&gt;($F$72+$C100),INDEX($D$84:$W$84,,$C100)-SUM($D100:BA100),INDEX($D$84:$W$84,,$C100)/$F$72)))</f>
        <v>0</v>
      </c>
      <c r="BC100" s="25">
        <f>IF($F$72="n/a",0,IF(BC$3&lt;=$C100,0,IF(BC$3&gt;($F$72+$C100),INDEX($D$84:$W$84,,$C100)-SUM($D100:BB100),INDEX($D$84:$W$84,,$C100)/$F$72)))</f>
        <v>0</v>
      </c>
      <c r="BD100" s="25">
        <f>IF($F$72="n/a",0,IF(BD$3&lt;=$C100,0,IF(BD$3&gt;($F$72+$C100),INDEX($D$84:$W$84,,$C100)-SUM($D100:BC100),INDEX($D$84:$W$84,,$C100)/$F$72)))</f>
        <v>0</v>
      </c>
      <c r="BE100" s="25">
        <f>IF($F$72="n/a",0,IF(BE$3&lt;=$C100,0,IF(BE$3&gt;($F$72+$C100),INDEX($D$84:$W$84,,$C100)-SUM($D100:BD100),INDEX($D$84:$W$84,,$C100)/$F$72)))</f>
        <v>0</v>
      </c>
      <c r="BF100" s="25">
        <f>IF($F$72="n/a",0,IF(BF$3&lt;=$C100,0,IF(BF$3&gt;($F$72+$C100),INDEX($D$84:$W$84,,$C100)-SUM($D100:BE100),INDEX($D$84:$W$84,,$C100)/$F$72)))</f>
        <v>0</v>
      </c>
      <c r="BG100" s="25">
        <f>IF($F$72="n/a",0,IF(BG$3&lt;=$C100,0,IF(BG$3&gt;($F$72+$C100),INDEX($D$84:$W$84,,$C100)-SUM($D100:BF100),INDEX($D$84:$W$84,,$C100)/$F$72)))</f>
        <v>0</v>
      </c>
      <c r="BH100" s="25">
        <f>IF($F$72="n/a",0,IF(BH$3&lt;=$C100,0,IF(BH$3&gt;($F$72+$C100),INDEX($D$84:$W$84,,$C100)-SUM($D100:BG100),INDEX($D$84:$W$84,,$C100)/$F$72)))</f>
        <v>0</v>
      </c>
      <c r="BI100" s="25">
        <f>IF($F$72="n/a",0,IF(BI$3&lt;=$C100,0,IF(BI$3&gt;($F$72+$C100),INDEX($D$84:$W$84,,$C100)-SUM($D100:BH100),INDEX($D$84:$W$84,,$C100)/$F$72)))</f>
        <v>0</v>
      </c>
      <c r="BJ100" s="25">
        <f>IF($F$72="n/a",0,IF(BJ$3&lt;=$C100,0,IF(BJ$3&gt;($F$72+$C100),INDEX($D$84:$W$84,,$C100)-SUM($D100:BI100),INDEX($D$84:$W$84,,$C100)/$F$72)))</f>
        <v>0</v>
      </c>
      <c r="BK100" s="25">
        <f>IF($F$72="n/a",0,IF(BK$3&lt;=$C100,0,IF(BK$3&gt;($F$72+$C100),INDEX($D$84:$W$84,,$C100)-SUM($D100:BJ100),INDEX($D$84:$W$84,,$C100)/$F$72)))</f>
        <v>0</v>
      </c>
      <c r="BL100" s="163">
        <f>IF($F$72="n/a",0,IF(BL$3&lt;=$C100,0,IF(BL$3&gt;($F$72+$C100),INDEX($D$84:$W$84,,$C100)-SUM($D100:BK100),INDEX($D$84:$W$84,,$C100)/$F$72)))</f>
        <v>0</v>
      </c>
      <c r="BM100" s="163">
        <f>IF($F$72="n/a",0,IF(BM$3&lt;=$C100,0,IF(BM$3&gt;($F$72+$C100),INDEX($D$84:$W$84,,$C100)-SUM($D100:BL100),INDEX($D$84:$W$84,,$C100)/$F$72)))</f>
        <v>0</v>
      </c>
      <c r="BN100" s="163">
        <f>IF($F$72="n/a",0,IF(BN$3&lt;=$C100,0,IF(BN$3&gt;($F$72+$C100),INDEX($D$84:$W$84,,$C100)-SUM($D100:BM100),INDEX($D$84:$W$84,,$C100)/$F$72)))</f>
        <v>0</v>
      </c>
      <c r="BO100" s="163">
        <f>IF($F$72="n/a",0,IF(BO$3&lt;=$C100,0,IF(BO$3&gt;($F$72+$C100),INDEX($D$84:$W$84,,$C100)-SUM($D100:BN100),INDEX($D$84:$W$84,,$C100)/$F$72)))</f>
        <v>0</v>
      </c>
      <c r="BP100" s="163">
        <f>IF($F$72="n/a",0,IF(BP$3&lt;=$C100,0,IF(BP$3&gt;($F$72+$C100),INDEX($D$84:$W$84,,$C100)-SUM($D100:BO100),INDEX($D$84:$W$84,,$C100)/$F$72)))</f>
        <v>0</v>
      </c>
      <c r="BQ100" s="163">
        <f>IF($F$72="n/a",0,IF(BQ$3&lt;=$C100,0,IF(BQ$3&gt;($F$72+$C100),INDEX($D$84:$W$84,,$C100)-SUM($D100:BP100),INDEX($D$84:$W$84,,$C100)/$F$72)))</f>
        <v>0</v>
      </c>
      <c r="BR100" s="163">
        <f>IF($F$72="n/a",0,IF(BR$3&lt;=$C100,0,IF(BR$3&gt;($F$72+$C100),INDEX($D$84:$W$84,,$C100)-SUM($D100:BQ100),INDEX($D$84:$W$84,,$C100)/$F$72)))</f>
        <v>0</v>
      </c>
      <c r="BS100" s="25"/>
      <c r="BT100" s="25"/>
      <c r="BU100" s="25"/>
      <c r="BV100" s="25"/>
      <c r="BW100" s="25"/>
      <c r="BX100" s="25"/>
      <c r="BY100" s="25"/>
      <c r="BZ100" s="25"/>
      <c r="CA100" s="25"/>
      <c r="CB100" s="25"/>
      <c r="CC100" s="25"/>
    </row>
    <row r="101" spans="2:81" hidden="1" outlineLevel="1">
      <c r="B101" s="14">
        <v>2027</v>
      </c>
      <c r="C101">
        <v>15</v>
      </c>
      <c r="D101" s="25"/>
      <c r="E101" s="25">
        <f>IF($F$72="n/a",0,IF(E$3&lt;=$C101,0,IF(E$3&gt;($F$72+$C101),INDEX($D$84:$W$84,,$C101)-SUM($D101:D101),INDEX($D$84:$W$84,,$C101)/$F$72)))</f>
        <v>0</v>
      </c>
      <c r="F101" s="25">
        <f>IF($F$72="n/a",0,IF(F$3&lt;=$C101,0,IF(F$3&gt;($F$72+$C101),INDEX($D$84:$W$84,,$C101)-SUM($D101:E101),INDEX($D$84:$W$84,,$C101)/$F$72)))</f>
        <v>0</v>
      </c>
      <c r="G101" s="25">
        <f>IF($F$72="n/a",0,IF(G$3&lt;=$C101,0,IF(G$3&gt;($F$72+$C101),INDEX($D$84:$W$84,,$C101)-SUM($D101:F101),INDEX($D$84:$W$84,,$C101)/$F$72)))</f>
        <v>0</v>
      </c>
      <c r="H101" s="44">
        <f>IF($F$72="n/a",0,IF(H$3&lt;=$C101,0,IF(H$3&gt;($F$72+$C101),INDEX($D$84:$W$84,,$C101)-SUM($D101:G101),INDEX($D$84:$W$84,,$C101)/$F$72)))</f>
        <v>0</v>
      </c>
      <c r="I101" s="38">
        <f>IF($F$72="n/a",0,IF(I$3&lt;=$C101,0,IF(I$3&gt;($F$72+$C101),INDEX($D$84:$W$84,,$C101)-SUM($D101:H101),INDEX($D$84:$W$84,,$C101)/$F$72)))</f>
        <v>0</v>
      </c>
      <c r="J101" s="25">
        <f>IF($F$72="n/a",0,IF(J$3&lt;=$C101,0,IF(J$3&gt;($F$72+$C101),INDEX($D$84:$W$84,,$C101)-SUM($D101:I101),INDEX($D$84:$W$84,,$C101)/$F$72)))</f>
        <v>0</v>
      </c>
      <c r="K101" s="25">
        <f>IF($F$72="n/a",0,IF(K$3&lt;=$C101,0,IF(K$3&gt;($F$72+$C101),INDEX($D$84:$W$84,,$C101)-SUM($D101:J101),INDEX($D$84:$W$84,,$C101)/$F$72)))</f>
        <v>0</v>
      </c>
      <c r="L101" s="25">
        <f>IF($F$72="n/a",0,IF(L$3&lt;=$C101,0,IF(L$3&gt;($F$72+$C101),INDEX($D$84:$W$84,,$C101)-SUM($D101:K101),INDEX($D$84:$W$84,,$C101)/$F$72)))</f>
        <v>0</v>
      </c>
      <c r="M101" s="25">
        <f>IF($F$72="n/a",0,IF(M$3&lt;=$C101,0,IF(M$3&gt;($F$72+$C101),INDEX($D$84:$W$84,,$C101)-SUM($D101:L101),INDEX($D$84:$W$84,,$C101)/$F$72)))</f>
        <v>0</v>
      </c>
      <c r="N101" s="25">
        <f>IF($F$72="n/a",0,IF(N$3&lt;=$C101,0,IF(N$3&gt;($F$72+$C101),INDEX($D$84:$W$84,,$C101)-SUM($D101:M101),INDEX($D$84:$W$84,,$C101)/$F$72)))</f>
        <v>0</v>
      </c>
      <c r="O101" s="25">
        <f>IF($F$72="n/a",0,IF(O$3&lt;=$C101,0,IF(O$3&gt;($F$72+$C101),INDEX($D$84:$W$84,,$C101)-SUM($D101:N101),INDEX($D$84:$W$84,,$C101)/$F$72)))</f>
        <v>0</v>
      </c>
      <c r="P101" s="25">
        <f>IF($F$72="n/a",0,IF(P$3&lt;=$C101,0,IF(P$3&gt;($F$72+$C101),INDEX($D$84:$W$84,,$C101)-SUM($D101:O101),INDEX($D$84:$W$84,,$C101)/$F$72)))</f>
        <v>0</v>
      </c>
      <c r="Q101" s="25">
        <f>IF($F$72="n/a",0,IF(Q$3&lt;=$C101,0,IF(Q$3&gt;($F$72+$C101),INDEX($D$84:$W$84,,$C101)-SUM($D101:P101),INDEX($D$84:$W$84,,$C101)/$F$72)))</f>
        <v>0</v>
      </c>
      <c r="R101" s="25">
        <f>IF($F$72="n/a",0,IF(R$3&lt;=$C101,0,IF(R$3&gt;($F$72+$C101),INDEX($D$84:$W$84,,$C101)-SUM($D101:Q101),INDEX($D$84:$W$84,,$C101)/$F$72)))</f>
        <v>0</v>
      </c>
      <c r="S101" s="25">
        <f>IF($F$72="n/a",0,IF(S$3&lt;=$C101,0,IF(S$3&gt;($F$72+$C101),INDEX($D$84:$W$84,,$C101)-SUM($D101:R101),INDEX($D$84:$W$84,,$C101)/$F$72)))</f>
        <v>0</v>
      </c>
      <c r="T101" s="25">
        <f>IF($F$72="n/a",0,IF(T$3&lt;=$C101,0,IF(T$3&gt;($F$72+$C101),INDEX($D$84:$W$84,,$C101)-SUM($D101:S101),INDEX($D$84:$W$84,,$C101)/$F$72)))</f>
        <v>0</v>
      </c>
      <c r="U101" s="25">
        <f>IF($F$72="n/a",0,IF(U$3&lt;=$C101,0,IF(U$3&gt;($F$72+$C101),INDEX($D$84:$W$84,,$C101)-SUM($D101:T101),INDEX($D$84:$W$84,,$C101)/$F$72)))</f>
        <v>0</v>
      </c>
      <c r="V101" s="25">
        <f>IF($F$72="n/a",0,IF(V$3&lt;=$C101,0,IF(V$3&gt;($F$72+$C101),INDEX($D$84:$W$84,,$C101)-SUM($D101:U101),INDEX($D$84:$W$84,,$C101)/$F$72)))</f>
        <v>0</v>
      </c>
      <c r="W101" s="25">
        <f>IF($F$72="n/a",0,IF(W$3&lt;=$C101,0,IF(W$3&gt;($F$72+$C101),INDEX($D$84:$W$84,,$C101)-SUM($D101:V101),INDEX($D$84:$W$84,,$C101)/$F$72)))</f>
        <v>0</v>
      </c>
      <c r="X101" s="25">
        <f>IF($F$72="n/a",0,IF(X$3&lt;=$C101,0,IF(X$3&gt;($F$72+$C101),INDEX($D$84:$W$84,,$C101)-SUM($D101:W101),INDEX($D$84:$W$84,,$C101)/$F$72)))</f>
        <v>0</v>
      </c>
      <c r="Y101" s="25">
        <f>IF($F$72="n/a",0,IF(Y$3&lt;=$C101,0,IF(Y$3&gt;($F$72+$C101),INDEX($D$84:$W$84,,$C101)-SUM($D101:X101),INDEX($D$84:$W$84,,$C101)/$F$72)))</f>
        <v>0</v>
      </c>
      <c r="Z101" s="25">
        <f>IF($F$72="n/a",0,IF(Z$3&lt;=$C101,0,IF(Z$3&gt;($F$72+$C101),INDEX($D$84:$W$84,,$C101)-SUM($D101:Y101),INDEX($D$84:$W$84,,$C101)/$F$72)))</f>
        <v>0</v>
      </c>
      <c r="AA101" s="25">
        <f>IF($F$72="n/a",0,IF(AA$3&lt;=$C101,0,IF(AA$3&gt;($F$72+$C101),INDEX($D$84:$W$84,,$C101)-SUM($D101:Z101),INDEX($D$84:$W$84,,$C101)/$F$72)))</f>
        <v>0</v>
      </c>
      <c r="AB101" s="25">
        <f>IF($F$72="n/a",0,IF(AB$3&lt;=$C101,0,IF(AB$3&gt;($F$72+$C101),INDEX($D$84:$W$84,,$C101)-SUM($D101:AA101),INDEX($D$84:$W$84,,$C101)/$F$72)))</f>
        <v>0</v>
      </c>
      <c r="AC101" s="25">
        <f>IF($F$72="n/a",0,IF(AC$3&lt;=$C101,0,IF(AC$3&gt;($F$72+$C101),INDEX($D$84:$W$84,,$C101)-SUM($D101:AB101),INDEX($D$84:$W$84,,$C101)/$F$72)))</f>
        <v>0</v>
      </c>
      <c r="AD101" s="25">
        <f>IF($F$72="n/a",0,IF(AD$3&lt;=$C101,0,IF(AD$3&gt;($F$72+$C101),INDEX($D$84:$W$84,,$C101)-SUM($D101:AC101),INDEX($D$84:$W$84,,$C101)/$F$72)))</f>
        <v>0</v>
      </c>
      <c r="AE101" s="25">
        <f>IF($F$72="n/a",0,IF(AE$3&lt;=$C101,0,IF(AE$3&gt;($F$72+$C101),INDEX($D$84:$W$84,,$C101)-SUM($D101:AD101),INDEX($D$84:$W$84,,$C101)/$F$72)))</f>
        <v>0</v>
      </c>
      <c r="AF101" s="25">
        <f>IF($F$72="n/a",0,IF(AF$3&lt;=$C101,0,IF(AF$3&gt;($F$72+$C101),INDEX($D$84:$W$84,,$C101)-SUM($D101:AE101),INDEX($D$84:$W$84,,$C101)/$F$72)))</f>
        <v>0</v>
      </c>
      <c r="AG101" s="25">
        <f>IF($F$72="n/a",0,IF(AG$3&lt;=$C101,0,IF(AG$3&gt;($F$72+$C101),INDEX($D$84:$W$84,,$C101)-SUM($D101:AF101),INDEX($D$84:$W$84,,$C101)/$F$72)))</f>
        <v>0</v>
      </c>
      <c r="AH101" s="25">
        <f>IF($F$72="n/a",0,IF(AH$3&lt;=$C101,0,IF(AH$3&gt;($F$72+$C101),INDEX($D$84:$W$84,,$C101)-SUM($D101:AG101),INDEX($D$84:$W$84,,$C101)/$F$72)))</f>
        <v>0</v>
      </c>
      <c r="AI101" s="25">
        <f>IF($F$72="n/a",0,IF(AI$3&lt;=$C101,0,IF(AI$3&gt;($F$72+$C101),INDEX($D$84:$W$84,,$C101)-SUM($D101:AH101),INDEX($D$84:$W$84,,$C101)/$F$72)))</f>
        <v>0</v>
      </c>
      <c r="AJ101" s="25">
        <f>IF($F$72="n/a",0,IF(AJ$3&lt;=$C101,0,IF(AJ$3&gt;($F$72+$C101),INDEX($D$84:$W$84,,$C101)-SUM($D101:AI101),INDEX($D$84:$W$84,,$C101)/$F$72)))</f>
        <v>0</v>
      </c>
      <c r="AK101" s="25">
        <f>IF($F$72="n/a",0,IF(AK$3&lt;=$C101,0,IF(AK$3&gt;($F$72+$C101),INDEX($D$84:$W$84,,$C101)-SUM($D101:AJ101),INDEX($D$84:$W$84,,$C101)/$F$72)))</f>
        <v>0</v>
      </c>
      <c r="AL101" s="25">
        <f>IF($F$72="n/a",0,IF(AL$3&lt;=$C101,0,IF(AL$3&gt;($F$72+$C101),INDEX($D$84:$W$84,,$C101)-SUM($D101:AK101),INDEX($D$84:$W$84,,$C101)/$F$72)))</f>
        <v>0</v>
      </c>
      <c r="AM101" s="25">
        <f>IF($F$72="n/a",0,IF(AM$3&lt;=$C101,0,IF(AM$3&gt;($F$72+$C101),INDEX($D$84:$W$84,,$C101)-SUM($D101:AL101),INDEX($D$84:$W$84,,$C101)/$F$72)))</f>
        <v>0</v>
      </c>
      <c r="AN101" s="25">
        <f>IF($F$72="n/a",0,IF(AN$3&lt;=$C101,0,IF(AN$3&gt;($F$72+$C101),INDEX($D$84:$W$84,,$C101)-SUM($D101:AM101),INDEX($D$84:$W$84,,$C101)/$F$72)))</f>
        <v>0</v>
      </c>
      <c r="AO101" s="25">
        <f>IF($F$72="n/a",0,IF(AO$3&lt;=$C101,0,IF(AO$3&gt;($F$72+$C101),INDEX($D$84:$W$84,,$C101)-SUM($D101:AN101),INDEX($D$84:$W$84,,$C101)/$F$72)))</f>
        <v>0</v>
      </c>
      <c r="AP101" s="25">
        <f>IF($F$72="n/a",0,IF(AP$3&lt;=$C101,0,IF(AP$3&gt;($F$72+$C101),INDEX($D$84:$W$84,,$C101)-SUM($D101:AO101),INDEX($D$84:$W$84,,$C101)/$F$72)))</f>
        <v>0</v>
      </c>
      <c r="AQ101" s="25">
        <f>IF($F$72="n/a",0,IF(AQ$3&lt;=$C101,0,IF(AQ$3&gt;($F$72+$C101),INDEX($D$84:$W$84,,$C101)-SUM($D101:AP101),INDEX($D$84:$W$84,,$C101)/$F$72)))</f>
        <v>0</v>
      </c>
      <c r="AR101" s="25">
        <f>IF($F$72="n/a",0,IF(AR$3&lt;=$C101,0,IF(AR$3&gt;($F$72+$C101),INDEX($D$84:$W$84,,$C101)-SUM($D101:AQ101),INDEX($D$84:$W$84,,$C101)/$F$72)))</f>
        <v>0</v>
      </c>
      <c r="AS101" s="25">
        <f>IF($F$72="n/a",0,IF(AS$3&lt;=$C101,0,IF(AS$3&gt;($F$72+$C101),INDEX($D$84:$W$84,,$C101)-SUM($D101:AR101),INDEX($D$84:$W$84,,$C101)/$F$72)))</f>
        <v>0</v>
      </c>
      <c r="AT101" s="25">
        <f>IF($F$72="n/a",0,IF(AT$3&lt;=$C101,0,IF(AT$3&gt;($F$72+$C101),INDEX($D$84:$W$84,,$C101)-SUM($D101:AS101),INDEX($D$84:$W$84,,$C101)/$F$72)))</f>
        <v>0</v>
      </c>
      <c r="AU101" s="25">
        <f>IF($F$72="n/a",0,IF(AU$3&lt;=$C101,0,IF(AU$3&gt;($F$72+$C101),INDEX($D$84:$W$84,,$C101)-SUM($D101:AT101),INDEX($D$84:$W$84,,$C101)/$F$72)))</f>
        <v>0</v>
      </c>
      <c r="AV101" s="25">
        <f>IF($F$72="n/a",0,IF(AV$3&lt;=$C101,0,IF(AV$3&gt;($F$72+$C101),INDEX($D$84:$W$84,,$C101)-SUM($D101:AU101),INDEX($D$84:$W$84,,$C101)/$F$72)))</f>
        <v>0</v>
      </c>
      <c r="AW101" s="25">
        <f>IF($F$72="n/a",0,IF(AW$3&lt;=$C101,0,IF(AW$3&gt;($F$72+$C101),INDEX($D$84:$W$84,,$C101)-SUM($D101:AV101),INDEX($D$84:$W$84,,$C101)/$F$72)))</f>
        <v>0</v>
      </c>
      <c r="AX101" s="25">
        <f>IF($F$72="n/a",0,IF(AX$3&lt;=$C101,0,IF(AX$3&gt;($F$72+$C101),INDEX($D$84:$W$84,,$C101)-SUM($D101:AW101),INDEX($D$84:$W$84,,$C101)/$F$72)))</f>
        <v>0</v>
      </c>
      <c r="AY101" s="25">
        <f>IF($F$72="n/a",0,IF(AY$3&lt;=$C101,0,IF(AY$3&gt;($F$72+$C101),INDEX($D$84:$W$84,,$C101)-SUM($D101:AX101),INDEX($D$84:$W$84,,$C101)/$F$72)))</f>
        <v>0</v>
      </c>
      <c r="AZ101" s="25">
        <f>IF($F$72="n/a",0,IF(AZ$3&lt;=$C101,0,IF(AZ$3&gt;($F$72+$C101),INDEX($D$84:$W$84,,$C101)-SUM($D101:AY101),INDEX($D$84:$W$84,,$C101)/$F$72)))</f>
        <v>0</v>
      </c>
      <c r="BA101" s="25">
        <f>IF($F$72="n/a",0,IF(BA$3&lt;=$C101,0,IF(BA$3&gt;($F$72+$C101),INDEX($D$84:$W$84,,$C101)-SUM($D101:AZ101),INDEX($D$84:$W$84,,$C101)/$F$72)))</f>
        <v>0</v>
      </c>
      <c r="BB101" s="25">
        <f>IF($F$72="n/a",0,IF(BB$3&lt;=$C101,0,IF(BB$3&gt;($F$72+$C101),INDEX($D$84:$W$84,,$C101)-SUM($D101:BA101),INDEX($D$84:$W$84,,$C101)/$F$72)))</f>
        <v>0</v>
      </c>
      <c r="BC101" s="25">
        <f>IF($F$72="n/a",0,IF(BC$3&lt;=$C101,0,IF(BC$3&gt;($F$72+$C101),INDEX($D$84:$W$84,,$C101)-SUM($D101:BB101),INDEX($D$84:$W$84,,$C101)/$F$72)))</f>
        <v>0</v>
      </c>
      <c r="BD101" s="25">
        <f>IF($F$72="n/a",0,IF(BD$3&lt;=$C101,0,IF(BD$3&gt;($F$72+$C101),INDEX($D$84:$W$84,,$C101)-SUM($D101:BC101),INDEX($D$84:$W$84,,$C101)/$F$72)))</f>
        <v>0</v>
      </c>
      <c r="BE101" s="25">
        <f>IF($F$72="n/a",0,IF(BE$3&lt;=$C101,0,IF(BE$3&gt;($F$72+$C101),INDEX($D$84:$W$84,,$C101)-SUM($D101:BD101),INDEX($D$84:$W$84,,$C101)/$F$72)))</f>
        <v>0</v>
      </c>
      <c r="BF101" s="25">
        <f>IF($F$72="n/a",0,IF(BF$3&lt;=$C101,0,IF(BF$3&gt;($F$72+$C101),INDEX($D$84:$W$84,,$C101)-SUM($D101:BE101),INDEX($D$84:$W$84,,$C101)/$F$72)))</f>
        <v>0</v>
      </c>
      <c r="BG101" s="25">
        <f>IF($F$72="n/a",0,IF(BG$3&lt;=$C101,0,IF(BG$3&gt;($F$72+$C101),INDEX($D$84:$W$84,,$C101)-SUM($D101:BF101),INDEX($D$84:$W$84,,$C101)/$F$72)))</f>
        <v>0</v>
      </c>
      <c r="BH101" s="25">
        <f>IF($F$72="n/a",0,IF(BH$3&lt;=$C101,0,IF(BH$3&gt;($F$72+$C101),INDEX($D$84:$W$84,,$C101)-SUM($D101:BG101),INDEX($D$84:$W$84,,$C101)/$F$72)))</f>
        <v>0</v>
      </c>
      <c r="BI101" s="25">
        <f>IF($F$72="n/a",0,IF(BI$3&lt;=$C101,0,IF(BI$3&gt;($F$72+$C101),INDEX($D$84:$W$84,,$C101)-SUM($D101:BH101),INDEX($D$84:$W$84,,$C101)/$F$72)))</f>
        <v>0</v>
      </c>
      <c r="BJ101" s="25">
        <f>IF($F$72="n/a",0,IF(BJ$3&lt;=$C101,0,IF(BJ$3&gt;($F$72+$C101),INDEX($D$84:$W$84,,$C101)-SUM($D101:BI101),INDEX($D$84:$W$84,,$C101)/$F$72)))</f>
        <v>0</v>
      </c>
      <c r="BK101" s="25">
        <f>IF($F$72="n/a",0,IF(BK$3&lt;=$C101,0,IF(BK$3&gt;($F$72+$C101),INDEX($D$84:$W$84,,$C101)-SUM($D101:BJ101),INDEX($D$84:$W$84,,$C101)/$F$72)))</f>
        <v>0</v>
      </c>
      <c r="BL101" s="163">
        <f>IF($F$72="n/a",0,IF(BL$3&lt;=$C101,0,IF(BL$3&gt;($F$72+$C101),INDEX($D$84:$W$84,,$C101)-SUM($D101:BK101),INDEX($D$84:$W$84,,$C101)/$F$72)))</f>
        <v>0</v>
      </c>
      <c r="BM101" s="163">
        <f>IF($F$72="n/a",0,IF(BM$3&lt;=$C101,0,IF(BM$3&gt;($F$72+$C101),INDEX($D$84:$W$84,,$C101)-SUM($D101:BL101),INDEX($D$84:$W$84,,$C101)/$F$72)))</f>
        <v>0</v>
      </c>
      <c r="BN101" s="163">
        <f>IF($F$72="n/a",0,IF(BN$3&lt;=$C101,0,IF(BN$3&gt;($F$72+$C101),INDEX($D$84:$W$84,,$C101)-SUM($D101:BM101),INDEX($D$84:$W$84,,$C101)/$F$72)))</f>
        <v>0</v>
      </c>
      <c r="BO101" s="163">
        <f>IF($F$72="n/a",0,IF(BO$3&lt;=$C101,0,IF(BO$3&gt;($F$72+$C101),INDEX($D$84:$W$84,,$C101)-SUM($D101:BN101),INDEX($D$84:$W$84,,$C101)/$F$72)))</f>
        <v>0</v>
      </c>
      <c r="BP101" s="163">
        <f>IF($F$72="n/a",0,IF(BP$3&lt;=$C101,0,IF(BP$3&gt;($F$72+$C101),INDEX($D$84:$W$84,,$C101)-SUM($D101:BO101),INDEX($D$84:$W$84,,$C101)/$F$72)))</f>
        <v>0</v>
      </c>
      <c r="BQ101" s="163">
        <f>IF($F$72="n/a",0,IF(BQ$3&lt;=$C101,0,IF(BQ$3&gt;($F$72+$C101),INDEX($D$84:$W$84,,$C101)-SUM($D101:BP101),INDEX($D$84:$W$84,,$C101)/$F$72)))</f>
        <v>0</v>
      </c>
      <c r="BR101" s="163">
        <f>IF($F$72="n/a",0,IF(BR$3&lt;=$C101,0,IF(BR$3&gt;($F$72+$C101),INDEX($D$84:$W$84,,$C101)-SUM($D101:BQ101),INDEX($D$84:$W$84,,$C101)/$F$72)))</f>
        <v>0</v>
      </c>
      <c r="BS101" s="25"/>
      <c r="BT101" s="25"/>
      <c r="BU101" s="25"/>
      <c r="BV101" s="25"/>
      <c r="BW101" s="25"/>
      <c r="BX101" s="25"/>
      <c r="BY101" s="25"/>
      <c r="BZ101" s="25"/>
      <c r="CA101" s="25"/>
      <c r="CB101" s="25"/>
      <c r="CC101" s="25"/>
    </row>
    <row r="102" spans="2:81" hidden="1" outlineLevel="1">
      <c r="B102" s="14">
        <v>2028</v>
      </c>
      <c r="C102">
        <v>16</v>
      </c>
      <c r="D102" s="25"/>
      <c r="E102" s="25">
        <f>IF($F$72="n/a",0,IF(E$3&lt;=$C102,0,IF(E$3&gt;($F$72+$C102),INDEX($D$84:$W$84,,$C102)-SUM($D102:D102),INDEX($D$84:$W$84,,$C102)/$F$72)))</f>
        <v>0</v>
      </c>
      <c r="F102" s="25">
        <f>IF($F$72="n/a",0,IF(F$3&lt;=$C102,0,IF(F$3&gt;($F$72+$C102),INDEX($D$84:$W$84,,$C102)-SUM($D102:E102),INDEX($D$84:$W$84,,$C102)/$F$72)))</f>
        <v>0</v>
      </c>
      <c r="G102" s="25">
        <f>IF($F$72="n/a",0,IF(G$3&lt;=$C102,0,IF(G$3&gt;($F$72+$C102),INDEX($D$84:$W$84,,$C102)-SUM($D102:F102),INDEX($D$84:$W$84,,$C102)/$F$72)))</f>
        <v>0</v>
      </c>
      <c r="H102" s="44">
        <f>IF($F$72="n/a",0,IF(H$3&lt;=$C102,0,IF(H$3&gt;($F$72+$C102),INDEX($D$84:$W$84,,$C102)-SUM($D102:G102),INDEX($D$84:$W$84,,$C102)/$F$72)))</f>
        <v>0</v>
      </c>
      <c r="I102" s="38">
        <f>IF($F$72="n/a",0,IF(I$3&lt;=$C102,0,IF(I$3&gt;($F$72+$C102),INDEX($D$84:$W$84,,$C102)-SUM($D102:H102),INDEX($D$84:$W$84,,$C102)/$F$72)))</f>
        <v>0</v>
      </c>
      <c r="J102" s="25">
        <f>IF($F$72="n/a",0,IF(J$3&lt;=$C102,0,IF(J$3&gt;($F$72+$C102),INDEX($D$84:$W$84,,$C102)-SUM($D102:I102),INDEX($D$84:$W$84,,$C102)/$F$72)))</f>
        <v>0</v>
      </c>
      <c r="K102" s="25">
        <f>IF($F$72="n/a",0,IF(K$3&lt;=$C102,0,IF(K$3&gt;($F$72+$C102),INDEX($D$84:$W$84,,$C102)-SUM($D102:J102),INDEX($D$84:$W$84,,$C102)/$F$72)))</f>
        <v>0</v>
      </c>
      <c r="L102" s="25">
        <f>IF($F$72="n/a",0,IF(L$3&lt;=$C102,0,IF(L$3&gt;($F$72+$C102),INDEX($D$84:$W$84,,$C102)-SUM($D102:K102),INDEX($D$84:$W$84,,$C102)/$F$72)))</f>
        <v>0</v>
      </c>
      <c r="M102" s="25">
        <f>IF($F$72="n/a",0,IF(M$3&lt;=$C102,0,IF(M$3&gt;($F$72+$C102),INDEX($D$84:$W$84,,$C102)-SUM($D102:L102),INDEX($D$84:$W$84,,$C102)/$F$72)))</f>
        <v>0</v>
      </c>
      <c r="N102" s="25">
        <f>IF($F$72="n/a",0,IF(N$3&lt;=$C102,0,IF(N$3&gt;($F$72+$C102),INDEX($D$84:$W$84,,$C102)-SUM($D102:M102),INDEX($D$84:$W$84,,$C102)/$F$72)))</f>
        <v>0</v>
      </c>
      <c r="O102" s="25">
        <f>IF($F$72="n/a",0,IF(O$3&lt;=$C102,0,IF(O$3&gt;($F$72+$C102),INDEX($D$84:$W$84,,$C102)-SUM($D102:N102),INDEX($D$84:$W$84,,$C102)/$F$72)))</f>
        <v>0</v>
      </c>
      <c r="P102" s="25">
        <f>IF($F$72="n/a",0,IF(P$3&lt;=$C102,0,IF(P$3&gt;($F$72+$C102),INDEX($D$84:$W$84,,$C102)-SUM($D102:O102),INDEX($D$84:$W$84,,$C102)/$F$72)))</f>
        <v>0</v>
      </c>
      <c r="Q102" s="25">
        <f>IF($F$72="n/a",0,IF(Q$3&lt;=$C102,0,IF(Q$3&gt;($F$72+$C102),INDEX($D$84:$W$84,,$C102)-SUM($D102:P102),INDEX($D$84:$W$84,,$C102)/$F$72)))</f>
        <v>0</v>
      </c>
      <c r="R102" s="25">
        <f>IF($F$72="n/a",0,IF(R$3&lt;=$C102,0,IF(R$3&gt;($F$72+$C102),INDEX($D$84:$W$84,,$C102)-SUM($D102:Q102),INDEX($D$84:$W$84,,$C102)/$F$72)))</f>
        <v>0</v>
      </c>
      <c r="S102" s="25">
        <f>IF($F$72="n/a",0,IF(S$3&lt;=$C102,0,IF(S$3&gt;($F$72+$C102),INDEX($D$84:$W$84,,$C102)-SUM($D102:R102),INDEX($D$84:$W$84,,$C102)/$F$72)))</f>
        <v>0</v>
      </c>
      <c r="T102" s="25">
        <f>IF($F$72="n/a",0,IF(T$3&lt;=$C102,0,IF(T$3&gt;($F$72+$C102),INDEX($D$84:$W$84,,$C102)-SUM($D102:S102),INDEX($D$84:$W$84,,$C102)/$F$72)))</f>
        <v>0</v>
      </c>
      <c r="U102" s="25">
        <f>IF($F$72="n/a",0,IF(U$3&lt;=$C102,0,IF(U$3&gt;($F$72+$C102),INDEX($D$84:$W$84,,$C102)-SUM($D102:T102),INDEX($D$84:$W$84,,$C102)/$F$72)))</f>
        <v>0</v>
      </c>
      <c r="V102" s="25">
        <f>IF($F$72="n/a",0,IF(V$3&lt;=$C102,0,IF(V$3&gt;($F$72+$C102),INDEX($D$84:$W$84,,$C102)-SUM($D102:U102),INDEX($D$84:$W$84,,$C102)/$F$72)))</f>
        <v>0</v>
      </c>
      <c r="W102" s="25">
        <f>IF($F$72="n/a",0,IF(W$3&lt;=$C102,0,IF(W$3&gt;($F$72+$C102),INDEX($D$84:$W$84,,$C102)-SUM($D102:V102),INDEX($D$84:$W$84,,$C102)/$F$72)))</f>
        <v>0</v>
      </c>
      <c r="X102" s="25">
        <f>IF($F$72="n/a",0,IF(X$3&lt;=$C102,0,IF(X$3&gt;($F$72+$C102),INDEX($D$84:$W$84,,$C102)-SUM($D102:W102),INDEX($D$84:$W$84,,$C102)/$F$72)))</f>
        <v>0</v>
      </c>
      <c r="Y102" s="25">
        <f>IF($F$72="n/a",0,IF(Y$3&lt;=$C102,0,IF(Y$3&gt;($F$72+$C102),INDEX($D$84:$W$84,,$C102)-SUM($D102:X102),INDEX($D$84:$W$84,,$C102)/$F$72)))</f>
        <v>0</v>
      </c>
      <c r="Z102" s="25">
        <f>IF($F$72="n/a",0,IF(Z$3&lt;=$C102,0,IF(Z$3&gt;($F$72+$C102),INDEX($D$84:$W$84,,$C102)-SUM($D102:Y102),INDEX($D$84:$W$84,,$C102)/$F$72)))</f>
        <v>0</v>
      </c>
      <c r="AA102" s="25">
        <f>IF($F$72="n/a",0,IF(AA$3&lt;=$C102,0,IF(AA$3&gt;($F$72+$C102),INDEX($D$84:$W$84,,$C102)-SUM($D102:Z102),INDEX($D$84:$W$84,,$C102)/$F$72)))</f>
        <v>0</v>
      </c>
      <c r="AB102" s="25">
        <f>IF($F$72="n/a",0,IF(AB$3&lt;=$C102,0,IF(AB$3&gt;($F$72+$C102),INDEX($D$84:$W$84,,$C102)-SUM($D102:AA102),INDEX($D$84:$W$84,,$C102)/$F$72)))</f>
        <v>0</v>
      </c>
      <c r="AC102" s="25">
        <f>IF($F$72="n/a",0,IF(AC$3&lt;=$C102,0,IF(AC$3&gt;($F$72+$C102),INDEX($D$84:$W$84,,$C102)-SUM($D102:AB102),INDEX($D$84:$W$84,,$C102)/$F$72)))</f>
        <v>0</v>
      </c>
      <c r="AD102" s="25">
        <f>IF($F$72="n/a",0,IF(AD$3&lt;=$C102,0,IF(AD$3&gt;($F$72+$C102),INDEX($D$84:$W$84,,$C102)-SUM($D102:AC102),INDEX($D$84:$W$84,,$C102)/$F$72)))</f>
        <v>0</v>
      </c>
      <c r="AE102" s="25">
        <f>IF($F$72="n/a",0,IF(AE$3&lt;=$C102,0,IF(AE$3&gt;($F$72+$C102),INDEX($D$84:$W$84,,$C102)-SUM($D102:AD102),INDEX($D$84:$W$84,,$C102)/$F$72)))</f>
        <v>0</v>
      </c>
      <c r="AF102" s="25">
        <f>IF($F$72="n/a",0,IF(AF$3&lt;=$C102,0,IF(AF$3&gt;($F$72+$C102),INDEX($D$84:$W$84,,$C102)-SUM($D102:AE102),INDEX($D$84:$W$84,,$C102)/$F$72)))</f>
        <v>0</v>
      </c>
      <c r="AG102" s="25">
        <f>IF($F$72="n/a",0,IF(AG$3&lt;=$C102,0,IF(AG$3&gt;($F$72+$C102),INDEX($D$84:$W$84,,$C102)-SUM($D102:AF102),INDEX($D$84:$W$84,,$C102)/$F$72)))</f>
        <v>0</v>
      </c>
      <c r="AH102" s="25">
        <f>IF($F$72="n/a",0,IF(AH$3&lt;=$C102,0,IF(AH$3&gt;($F$72+$C102),INDEX($D$84:$W$84,,$C102)-SUM($D102:AG102),INDEX($D$84:$W$84,,$C102)/$F$72)))</f>
        <v>0</v>
      </c>
      <c r="AI102" s="25">
        <f>IF($F$72="n/a",0,IF(AI$3&lt;=$C102,0,IF(AI$3&gt;($F$72+$C102),INDEX($D$84:$W$84,,$C102)-SUM($D102:AH102),INDEX($D$84:$W$84,,$C102)/$F$72)))</f>
        <v>0</v>
      </c>
      <c r="AJ102" s="25">
        <f>IF($F$72="n/a",0,IF(AJ$3&lt;=$C102,0,IF(AJ$3&gt;($F$72+$C102),INDEX($D$84:$W$84,,$C102)-SUM($D102:AI102),INDEX($D$84:$W$84,,$C102)/$F$72)))</f>
        <v>0</v>
      </c>
      <c r="AK102" s="25">
        <f>IF($F$72="n/a",0,IF(AK$3&lt;=$C102,0,IF(AK$3&gt;($F$72+$C102),INDEX($D$84:$W$84,,$C102)-SUM($D102:AJ102),INDEX($D$84:$W$84,,$C102)/$F$72)))</f>
        <v>0</v>
      </c>
      <c r="AL102" s="25">
        <f>IF($F$72="n/a",0,IF(AL$3&lt;=$C102,0,IF(AL$3&gt;($F$72+$C102),INDEX($D$84:$W$84,,$C102)-SUM($D102:AK102),INDEX($D$84:$W$84,,$C102)/$F$72)))</f>
        <v>0</v>
      </c>
      <c r="AM102" s="25">
        <f>IF($F$72="n/a",0,IF(AM$3&lt;=$C102,0,IF(AM$3&gt;($F$72+$C102),INDEX($D$84:$W$84,,$C102)-SUM($D102:AL102),INDEX($D$84:$W$84,,$C102)/$F$72)))</f>
        <v>0</v>
      </c>
      <c r="AN102" s="25">
        <f>IF($F$72="n/a",0,IF(AN$3&lt;=$C102,0,IF(AN$3&gt;($F$72+$C102),INDEX($D$84:$W$84,,$C102)-SUM($D102:AM102),INDEX($D$84:$W$84,,$C102)/$F$72)))</f>
        <v>0</v>
      </c>
      <c r="AO102" s="25">
        <f>IF($F$72="n/a",0,IF(AO$3&lt;=$C102,0,IF(AO$3&gt;($F$72+$C102),INDEX($D$84:$W$84,,$C102)-SUM($D102:AN102),INDEX($D$84:$W$84,,$C102)/$F$72)))</f>
        <v>0</v>
      </c>
      <c r="AP102" s="25">
        <f>IF($F$72="n/a",0,IF(AP$3&lt;=$C102,0,IF(AP$3&gt;($F$72+$C102),INDEX($D$84:$W$84,,$C102)-SUM($D102:AO102),INDEX($D$84:$W$84,,$C102)/$F$72)))</f>
        <v>0</v>
      </c>
      <c r="AQ102" s="25">
        <f>IF($F$72="n/a",0,IF(AQ$3&lt;=$C102,0,IF(AQ$3&gt;($F$72+$C102),INDEX($D$84:$W$84,,$C102)-SUM($D102:AP102),INDEX($D$84:$W$84,,$C102)/$F$72)))</f>
        <v>0</v>
      </c>
      <c r="AR102" s="25">
        <f>IF($F$72="n/a",0,IF(AR$3&lt;=$C102,0,IF(AR$3&gt;($F$72+$C102),INDEX($D$84:$W$84,,$C102)-SUM($D102:AQ102),INDEX($D$84:$W$84,,$C102)/$F$72)))</f>
        <v>0</v>
      </c>
      <c r="AS102" s="25">
        <f>IF($F$72="n/a",0,IF(AS$3&lt;=$C102,0,IF(AS$3&gt;($F$72+$C102),INDEX($D$84:$W$84,,$C102)-SUM($D102:AR102),INDEX($D$84:$W$84,,$C102)/$F$72)))</f>
        <v>0</v>
      </c>
      <c r="AT102" s="25">
        <f>IF($F$72="n/a",0,IF(AT$3&lt;=$C102,0,IF(AT$3&gt;($F$72+$C102),INDEX($D$84:$W$84,,$C102)-SUM($D102:AS102),INDEX($D$84:$W$84,,$C102)/$F$72)))</f>
        <v>0</v>
      </c>
      <c r="AU102" s="25">
        <f>IF($F$72="n/a",0,IF(AU$3&lt;=$C102,0,IF(AU$3&gt;($F$72+$C102),INDEX($D$84:$W$84,,$C102)-SUM($D102:AT102),INDEX($D$84:$W$84,,$C102)/$F$72)))</f>
        <v>0</v>
      </c>
      <c r="AV102" s="25">
        <f>IF($F$72="n/a",0,IF(AV$3&lt;=$C102,0,IF(AV$3&gt;($F$72+$C102),INDEX($D$84:$W$84,,$C102)-SUM($D102:AU102),INDEX($D$84:$W$84,,$C102)/$F$72)))</f>
        <v>0</v>
      </c>
      <c r="AW102" s="25">
        <f>IF($F$72="n/a",0,IF(AW$3&lt;=$C102,0,IF(AW$3&gt;($F$72+$C102),INDEX($D$84:$W$84,,$C102)-SUM($D102:AV102),INDEX($D$84:$W$84,,$C102)/$F$72)))</f>
        <v>0</v>
      </c>
      <c r="AX102" s="25">
        <f>IF($F$72="n/a",0,IF(AX$3&lt;=$C102,0,IF(AX$3&gt;($F$72+$C102),INDEX($D$84:$W$84,,$C102)-SUM($D102:AW102),INDEX($D$84:$W$84,,$C102)/$F$72)))</f>
        <v>0</v>
      </c>
      <c r="AY102" s="25">
        <f>IF($F$72="n/a",0,IF(AY$3&lt;=$C102,0,IF(AY$3&gt;($F$72+$C102),INDEX($D$84:$W$84,,$C102)-SUM($D102:AX102),INDEX($D$84:$W$84,,$C102)/$F$72)))</f>
        <v>0</v>
      </c>
      <c r="AZ102" s="25">
        <f>IF($F$72="n/a",0,IF(AZ$3&lt;=$C102,0,IF(AZ$3&gt;($F$72+$C102),INDEX($D$84:$W$84,,$C102)-SUM($D102:AY102),INDEX($D$84:$W$84,,$C102)/$F$72)))</f>
        <v>0</v>
      </c>
      <c r="BA102" s="25">
        <f>IF($F$72="n/a",0,IF(BA$3&lt;=$C102,0,IF(BA$3&gt;($F$72+$C102),INDEX($D$84:$W$84,,$C102)-SUM($D102:AZ102),INDEX($D$84:$W$84,,$C102)/$F$72)))</f>
        <v>0</v>
      </c>
      <c r="BB102" s="25">
        <f>IF($F$72="n/a",0,IF(BB$3&lt;=$C102,0,IF(BB$3&gt;($F$72+$C102),INDEX($D$84:$W$84,,$C102)-SUM($D102:BA102),INDEX($D$84:$W$84,,$C102)/$F$72)))</f>
        <v>0</v>
      </c>
      <c r="BC102" s="25">
        <f>IF($F$72="n/a",0,IF(BC$3&lt;=$C102,0,IF(BC$3&gt;($F$72+$C102),INDEX($D$84:$W$84,,$C102)-SUM($D102:BB102),INDEX($D$84:$W$84,,$C102)/$F$72)))</f>
        <v>0</v>
      </c>
      <c r="BD102" s="25">
        <f>IF($F$72="n/a",0,IF(BD$3&lt;=$C102,0,IF(BD$3&gt;($F$72+$C102),INDEX($D$84:$W$84,,$C102)-SUM($D102:BC102),INDEX($D$84:$W$84,,$C102)/$F$72)))</f>
        <v>0</v>
      </c>
      <c r="BE102" s="25">
        <f>IF($F$72="n/a",0,IF(BE$3&lt;=$C102,0,IF(BE$3&gt;($F$72+$C102),INDEX($D$84:$W$84,,$C102)-SUM($D102:BD102),INDEX($D$84:$W$84,,$C102)/$F$72)))</f>
        <v>0</v>
      </c>
      <c r="BF102" s="25">
        <f>IF($F$72="n/a",0,IF(BF$3&lt;=$C102,0,IF(BF$3&gt;($F$72+$C102),INDEX($D$84:$W$84,,$C102)-SUM($D102:BE102),INDEX($D$84:$W$84,,$C102)/$F$72)))</f>
        <v>0</v>
      </c>
      <c r="BG102" s="25">
        <f>IF($F$72="n/a",0,IF(BG$3&lt;=$C102,0,IF(BG$3&gt;($F$72+$C102),INDEX($D$84:$W$84,,$C102)-SUM($D102:BF102),INDEX($D$84:$W$84,,$C102)/$F$72)))</f>
        <v>0</v>
      </c>
      <c r="BH102" s="25">
        <f>IF($F$72="n/a",0,IF(BH$3&lt;=$C102,0,IF(BH$3&gt;($F$72+$C102),INDEX($D$84:$W$84,,$C102)-SUM($D102:BG102),INDEX($D$84:$W$84,,$C102)/$F$72)))</f>
        <v>0</v>
      </c>
      <c r="BI102" s="25">
        <f>IF($F$72="n/a",0,IF(BI$3&lt;=$C102,0,IF(BI$3&gt;($F$72+$C102),INDEX($D$84:$W$84,,$C102)-SUM($D102:BH102),INDEX($D$84:$W$84,,$C102)/$F$72)))</f>
        <v>0</v>
      </c>
      <c r="BJ102" s="25">
        <f>IF($F$72="n/a",0,IF(BJ$3&lt;=$C102,0,IF(BJ$3&gt;($F$72+$C102),INDEX($D$84:$W$84,,$C102)-SUM($D102:BI102),INDEX($D$84:$W$84,,$C102)/$F$72)))</f>
        <v>0</v>
      </c>
      <c r="BK102" s="25">
        <f>IF($F$72="n/a",0,IF(BK$3&lt;=$C102,0,IF(BK$3&gt;($F$72+$C102),INDEX($D$84:$W$84,,$C102)-SUM($D102:BJ102),INDEX($D$84:$W$84,,$C102)/$F$72)))</f>
        <v>0</v>
      </c>
      <c r="BL102" s="163">
        <f>IF($F$72="n/a",0,IF(BL$3&lt;=$C102,0,IF(BL$3&gt;($F$72+$C102),INDEX($D$84:$W$84,,$C102)-SUM($D102:BK102),INDEX($D$84:$W$84,,$C102)/$F$72)))</f>
        <v>0</v>
      </c>
      <c r="BM102" s="163">
        <f>IF($F$72="n/a",0,IF(BM$3&lt;=$C102,0,IF(BM$3&gt;($F$72+$C102),INDEX($D$84:$W$84,,$C102)-SUM($D102:BL102),INDEX($D$84:$W$84,,$C102)/$F$72)))</f>
        <v>0</v>
      </c>
      <c r="BN102" s="163">
        <f>IF($F$72="n/a",0,IF(BN$3&lt;=$C102,0,IF(BN$3&gt;($F$72+$C102),INDEX($D$84:$W$84,,$C102)-SUM($D102:BM102),INDEX($D$84:$W$84,,$C102)/$F$72)))</f>
        <v>0</v>
      </c>
      <c r="BO102" s="163">
        <f>IF($F$72="n/a",0,IF(BO$3&lt;=$C102,0,IF(BO$3&gt;($F$72+$C102),INDEX($D$84:$W$84,,$C102)-SUM($D102:BN102),INDEX($D$84:$W$84,,$C102)/$F$72)))</f>
        <v>0</v>
      </c>
      <c r="BP102" s="163">
        <f>IF($F$72="n/a",0,IF(BP$3&lt;=$C102,0,IF(BP$3&gt;($F$72+$C102),INDEX($D$84:$W$84,,$C102)-SUM($D102:BO102),INDEX($D$84:$W$84,,$C102)/$F$72)))</f>
        <v>0</v>
      </c>
      <c r="BQ102" s="163">
        <f>IF($F$72="n/a",0,IF(BQ$3&lt;=$C102,0,IF(BQ$3&gt;($F$72+$C102),INDEX($D$84:$W$84,,$C102)-SUM($D102:BP102),INDEX($D$84:$W$84,,$C102)/$F$72)))</f>
        <v>0</v>
      </c>
      <c r="BR102" s="163">
        <f>IF($F$72="n/a",0,IF(BR$3&lt;=$C102,0,IF(BR$3&gt;($F$72+$C102),INDEX($D$84:$W$84,,$C102)-SUM($D102:BQ102),INDEX($D$84:$W$84,,$C102)/$F$72)))</f>
        <v>0</v>
      </c>
      <c r="BS102" s="25"/>
      <c r="BT102" s="25"/>
      <c r="BU102" s="25"/>
      <c r="BV102" s="25"/>
      <c r="BW102" s="25"/>
      <c r="BX102" s="25"/>
      <c r="BY102" s="25"/>
      <c r="BZ102" s="25"/>
      <c r="CA102" s="25"/>
      <c r="CB102" s="25"/>
      <c r="CC102" s="25"/>
    </row>
    <row r="103" spans="2:81" hidden="1" outlineLevel="1">
      <c r="B103" s="14">
        <v>2029</v>
      </c>
      <c r="C103">
        <v>17</v>
      </c>
      <c r="D103" s="25"/>
      <c r="E103" s="25">
        <f>IF($F$72="n/a",0,IF(E$3&lt;=$C103,0,IF(E$3&gt;($F$72+$C103),INDEX($D$84:$W$84,,$C103)-SUM($D103:D103),INDEX($D$84:$W$84,,$C103)/$F$72)))</f>
        <v>0</v>
      </c>
      <c r="F103" s="25">
        <f>IF($F$72="n/a",0,IF(F$3&lt;=$C103,0,IF(F$3&gt;($F$72+$C103),INDEX($D$84:$W$84,,$C103)-SUM($D103:E103),INDEX($D$84:$W$84,,$C103)/$F$72)))</f>
        <v>0</v>
      </c>
      <c r="G103" s="25">
        <f>IF($F$72="n/a",0,IF(G$3&lt;=$C103,0,IF(G$3&gt;($F$72+$C103),INDEX($D$84:$W$84,,$C103)-SUM($D103:F103),INDEX($D$84:$W$84,,$C103)/$F$72)))</f>
        <v>0</v>
      </c>
      <c r="H103" s="44">
        <f>IF($F$72="n/a",0,IF(H$3&lt;=$C103,0,IF(H$3&gt;($F$72+$C103),INDEX($D$84:$W$84,,$C103)-SUM($D103:G103),INDEX($D$84:$W$84,,$C103)/$F$72)))</f>
        <v>0</v>
      </c>
      <c r="I103" s="38">
        <f>IF($F$72="n/a",0,IF(I$3&lt;=$C103,0,IF(I$3&gt;($F$72+$C103),INDEX($D$84:$W$84,,$C103)-SUM($D103:H103),INDEX($D$84:$W$84,,$C103)/$F$72)))</f>
        <v>0</v>
      </c>
      <c r="J103" s="25">
        <f>IF($F$72="n/a",0,IF(J$3&lt;=$C103,0,IF(J$3&gt;($F$72+$C103),INDEX($D$84:$W$84,,$C103)-SUM($D103:I103),INDEX($D$84:$W$84,,$C103)/$F$72)))</f>
        <v>0</v>
      </c>
      <c r="K103" s="25">
        <f>IF($F$72="n/a",0,IF(K$3&lt;=$C103,0,IF(K$3&gt;($F$72+$C103),INDEX($D$84:$W$84,,$C103)-SUM($D103:J103),INDEX($D$84:$W$84,,$C103)/$F$72)))</f>
        <v>0</v>
      </c>
      <c r="L103" s="25">
        <f>IF($F$72="n/a",0,IF(L$3&lt;=$C103,0,IF(L$3&gt;($F$72+$C103),INDEX($D$84:$W$84,,$C103)-SUM($D103:K103),INDEX($D$84:$W$84,,$C103)/$F$72)))</f>
        <v>0</v>
      </c>
      <c r="M103" s="25">
        <f>IF($F$72="n/a",0,IF(M$3&lt;=$C103,0,IF(M$3&gt;($F$72+$C103),INDEX($D$84:$W$84,,$C103)-SUM($D103:L103),INDEX($D$84:$W$84,,$C103)/$F$72)))</f>
        <v>0</v>
      </c>
      <c r="N103" s="25">
        <f>IF($F$72="n/a",0,IF(N$3&lt;=$C103,0,IF(N$3&gt;($F$72+$C103),INDEX($D$84:$W$84,,$C103)-SUM($D103:M103),INDEX($D$84:$W$84,,$C103)/$F$72)))</f>
        <v>0</v>
      </c>
      <c r="O103" s="25">
        <f>IF($F$72="n/a",0,IF(O$3&lt;=$C103,0,IF(O$3&gt;($F$72+$C103),INDEX($D$84:$W$84,,$C103)-SUM($D103:N103),INDEX($D$84:$W$84,,$C103)/$F$72)))</f>
        <v>0</v>
      </c>
      <c r="P103" s="25">
        <f>IF($F$72="n/a",0,IF(P$3&lt;=$C103,0,IF(P$3&gt;($F$72+$C103),INDEX($D$84:$W$84,,$C103)-SUM($D103:O103),INDEX($D$84:$W$84,,$C103)/$F$72)))</f>
        <v>0</v>
      </c>
      <c r="Q103" s="25">
        <f>IF($F$72="n/a",0,IF(Q$3&lt;=$C103,0,IF(Q$3&gt;($F$72+$C103),INDEX($D$84:$W$84,,$C103)-SUM($D103:P103),INDEX($D$84:$W$84,,$C103)/$F$72)))</f>
        <v>0</v>
      </c>
      <c r="R103" s="25">
        <f>IF($F$72="n/a",0,IF(R$3&lt;=$C103,0,IF(R$3&gt;($F$72+$C103),INDEX($D$84:$W$84,,$C103)-SUM($D103:Q103),INDEX($D$84:$W$84,,$C103)/$F$72)))</f>
        <v>0</v>
      </c>
      <c r="S103" s="25">
        <f>IF($F$72="n/a",0,IF(S$3&lt;=$C103,0,IF(S$3&gt;($F$72+$C103),INDEX($D$84:$W$84,,$C103)-SUM($D103:R103),INDEX($D$84:$W$84,,$C103)/$F$72)))</f>
        <v>0</v>
      </c>
      <c r="T103" s="25">
        <f>IF($F$72="n/a",0,IF(T$3&lt;=$C103,0,IF(T$3&gt;($F$72+$C103),INDEX($D$84:$W$84,,$C103)-SUM($D103:S103),INDEX($D$84:$W$84,,$C103)/$F$72)))</f>
        <v>0</v>
      </c>
      <c r="U103" s="25">
        <f>IF($F$72="n/a",0,IF(U$3&lt;=$C103,0,IF(U$3&gt;($F$72+$C103),INDEX($D$84:$W$84,,$C103)-SUM($D103:T103),INDEX($D$84:$W$84,,$C103)/$F$72)))</f>
        <v>0</v>
      </c>
      <c r="V103" s="25">
        <f>IF($F$72="n/a",0,IF(V$3&lt;=$C103,0,IF(V$3&gt;($F$72+$C103),INDEX($D$84:$W$84,,$C103)-SUM($D103:U103),INDEX($D$84:$W$84,,$C103)/$F$72)))</f>
        <v>0</v>
      </c>
      <c r="W103" s="25">
        <f>IF($F$72="n/a",0,IF(W$3&lt;=$C103,0,IF(W$3&gt;($F$72+$C103),INDEX($D$84:$W$84,,$C103)-SUM($D103:V103),INDEX($D$84:$W$84,,$C103)/$F$72)))</f>
        <v>0</v>
      </c>
      <c r="X103" s="25">
        <f>IF($F$72="n/a",0,IF(X$3&lt;=$C103,0,IF(X$3&gt;($F$72+$C103),INDEX($D$84:$W$84,,$C103)-SUM($D103:W103),INDEX($D$84:$W$84,,$C103)/$F$72)))</f>
        <v>0</v>
      </c>
      <c r="Y103" s="25">
        <f>IF($F$72="n/a",0,IF(Y$3&lt;=$C103,0,IF(Y$3&gt;($F$72+$C103),INDEX($D$84:$W$84,,$C103)-SUM($D103:X103),INDEX($D$84:$W$84,,$C103)/$F$72)))</f>
        <v>0</v>
      </c>
      <c r="Z103" s="25">
        <f>IF($F$72="n/a",0,IF(Z$3&lt;=$C103,0,IF(Z$3&gt;($F$72+$C103),INDEX($D$84:$W$84,,$C103)-SUM($D103:Y103),INDEX($D$84:$W$84,,$C103)/$F$72)))</f>
        <v>0</v>
      </c>
      <c r="AA103" s="25">
        <f>IF($F$72="n/a",0,IF(AA$3&lt;=$C103,0,IF(AA$3&gt;($F$72+$C103),INDEX($D$84:$W$84,,$C103)-SUM($D103:Z103),INDEX($D$84:$W$84,,$C103)/$F$72)))</f>
        <v>0</v>
      </c>
      <c r="AB103" s="25">
        <f>IF($F$72="n/a",0,IF(AB$3&lt;=$C103,0,IF(AB$3&gt;($F$72+$C103),INDEX($D$84:$W$84,,$C103)-SUM($D103:AA103),INDEX($D$84:$W$84,,$C103)/$F$72)))</f>
        <v>0</v>
      </c>
      <c r="AC103" s="25">
        <f>IF($F$72="n/a",0,IF(AC$3&lt;=$C103,0,IF(AC$3&gt;($F$72+$C103),INDEX($D$84:$W$84,,$C103)-SUM($D103:AB103),INDEX($D$84:$W$84,,$C103)/$F$72)))</f>
        <v>0</v>
      </c>
      <c r="AD103" s="25">
        <f>IF($F$72="n/a",0,IF(AD$3&lt;=$C103,0,IF(AD$3&gt;($F$72+$C103),INDEX($D$84:$W$84,,$C103)-SUM($D103:AC103),INDEX($D$84:$W$84,,$C103)/$F$72)))</f>
        <v>0</v>
      </c>
      <c r="AE103" s="25">
        <f>IF($F$72="n/a",0,IF(AE$3&lt;=$C103,0,IF(AE$3&gt;($F$72+$C103),INDEX($D$84:$W$84,,$C103)-SUM($D103:AD103),INDEX($D$84:$W$84,,$C103)/$F$72)))</f>
        <v>0</v>
      </c>
      <c r="AF103" s="25">
        <f>IF($F$72="n/a",0,IF(AF$3&lt;=$C103,0,IF(AF$3&gt;($F$72+$C103),INDEX($D$84:$W$84,,$C103)-SUM($D103:AE103),INDEX($D$84:$W$84,,$C103)/$F$72)))</f>
        <v>0</v>
      </c>
      <c r="AG103" s="25">
        <f>IF($F$72="n/a",0,IF(AG$3&lt;=$C103,0,IF(AG$3&gt;($F$72+$C103),INDEX($D$84:$W$84,,$C103)-SUM($D103:AF103),INDEX($D$84:$W$84,,$C103)/$F$72)))</f>
        <v>0</v>
      </c>
      <c r="AH103" s="25">
        <f>IF($F$72="n/a",0,IF(AH$3&lt;=$C103,0,IF(AH$3&gt;($F$72+$C103),INDEX($D$84:$W$84,,$C103)-SUM($D103:AG103),INDEX($D$84:$W$84,,$C103)/$F$72)))</f>
        <v>0</v>
      </c>
      <c r="AI103" s="25">
        <f>IF($F$72="n/a",0,IF(AI$3&lt;=$C103,0,IF(AI$3&gt;($F$72+$C103),INDEX($D$84:$W$84,,$C103)-SUM($D103:AH103),INDEX($D$84:$W$84,,$C103)/$F$72)))</f>
        <v>0</v>
      </c>
      <c r="AJ103" s="25">
        <f>IF($F$72="n/a",0,IF(AJ$3&lt;=$C103,0,IF(AJ$3&gt;($F$72+$C103),INDEX($D$84:$W$84,,$C103)-SUM($D103:AI103),INDEX($D$84:$W$84,,$C103)/$F$72)))</f>
        <v>0</v>
      </c>
      <c r="AK103" s="25">
        <f>IF($F$72="n/a",0,IF(AK$3&lt;=$C103,0,IF(AK$3&gt;($F$72+$C103),INDEX($D$84:$W$84,,$C103)-SUM($D103:AJ103),INDEX($D$84:$W$84,,$C103)/$F$72)))</f>
        <v>0</v>
      </c>
      <c r="AL103" s="25">
        <f>IF($F$72="n/a",0,IF(AL$3&lt;=$C103,0,IF(AL$3&gt;($F$72+$C103),INDEX($D$84:$W$84,,$C103)-SUM($D103:AK103),INDEX($D$84:$W$84,,$C103)/$F$72)))</f>
        <v>0</v>
      </c>
      <c r="AM103" s="25">
        <f>IF($F$72="n/a",0,IF(AM$3&lt;=$C103,0,IF(AM$3&gt;($F$72+$C103),INDEX($D$84:$W$84,,$C103)-SUM($D103:AL103),INDEX($D$84:$W$84,,$C103)/$F$72)))</f>
        <v>0</v>
      </c>
      <c r="AN103" s="25">
        <f>IF($F$72="n/a",0,IF(AN$3&lt;=$C103,0,IF(AN$3&gt;($F$72+$C103),INDEX($D$84:$W$84,,$C103)-SUM($D103:AM103),INDEX($D$84:$W$84,,$C103)/$F$72)))</f>
        <v>0</v>
      </c>
      <c r="AO103" s="25">
        <f>IF($F$72="n/a",0,IF(AO$3&lt;=$C103,0,IF(AO$3&gt;($F$72+$C103),INDEX($D$84:$W$84,,$C103)-SUM($D103:AN103),INDEX($D$84:$W$84,,$C103)/$F$72)))</f>
        <v>0</v>
      </c>
      <c r="AP103" s="25">
        <f>IF($F$72="n/a",0,IF(AP$3&lt;=$C103,0,IF(AP$3&gt;($F$72+$C103),INDEX($D$84:$W$84,,$C103)-SUM($D103:AO103),INDEX($D$84:$W$84,,$C103)/$F$72)))</f>
        <v>0</v>
      </c>
      <c r="AQ103" s="25">
        <f>IF($F$72="n/a",0,IF(AQ$3&lt;=$C103,0,IF(AQ$3&gt;($F$72+$C103),INDEX($D$84:$W$84,,$C103)-SUM($D103:AP103),INDEX($D$84:$W$84,,$C103)/$F$72)))</f>
        <v>0</v>
      </c>
      <c r="AR103" s="25">
        <f>IF($F$72="n/a",0,IF(AR$3&lt;=$C103,0,IF(AR$3&gt;($F$72+$C103),INDEX($D$84:$W$84,,$C103)-SUM($D103:AQ103),INDEX($D$84:$W$84,,$C103)/$F$72)))</f>
        <v>0</v>
      </c>
      <c r="AS103" s="25">
        <f>IF($F$72="n/a",0,IF(AS$3&lt;=$C103,0,IF(AS$3&gt;($F$72+$C103),INDEX($D$84:$W$84,,$C103)-SUM($D103:AR103),INDEX($D$84:$W$84,,$C103)/$F$72)))</f>
        <v>0</v>
      </c>
      <c r="AT103" s="25">
        <f>IF($F$72="n/a",0,IF(AT$3&lt;=$C103,0,IF(AT$3&gt;($F$72+$C103),INDEX($D$84:$W$84,,$C103)-SUM($D103:AS103),INDEX($D$84:$W$84,,$C103)/$F$72)))</f>
        <v>0</v>
      </c>
      <c r="AU103" s="25">
        <f>IF($F$72="n/a",0,IF(AU$3&lt;=$C103,0,IF(AU$3&gt;($F$72+$C103),INDEX($D$84:$W$84,,$C103)-SUM($D103:AT103),INDEX($D$84:$W$84,,$C103)/$F$72)))</f>
        <v>0</v>
      </c>
      <c r="AV103" s="25">
        <f>IF($F$72="n/a",0,IF(AV$3&lt;=$C103,0,IF(AV$3&gt;($F$72+$C103),INDEX($D$84:$W$84,,$C103)-SUM($D103:AU103),INDEX($D$84:$W$84,,$C103)/$F$72)))</f>
        <v>0</v>
      </c>
      <c r="AW103" s="25">
        <f>IF($F$72="n/a",0,IF(AW$3&lt;=$C103,0,IF(AW$3&gt;($F$72+$C103),INDEX($D$84:$W$84,,$C103)-SUM($D103:AV103),INDEX($D$84:$W$84,,$C103)/$F$72)))</f>
        <v>0</v>
      </c>
      <c r="AX103" s="25">
        <f>IF($F$72="n/a",0,IF(AX$3&lt;=$C103,0,IF(AX$3&gt;($F$72+$C103),INDEX($D$84:$W$84,,$C103)-SUM($D103:AW103),INDEX($D$84:$W$84,,$C103)/$F$72)))</f>
        <v>0</v>
      </c>
      <c r="AY103" s="25">
        <f>IF($F$72="n/a",0,IF(AY$3&lt;=$C103,0,IF(AY$3&gt;($F$72+$C103),INDEX($D$84:$W$84,,$C103)-SUM($D103:AX103),INDEX($D$84:$W$84,,$C103)/$F$72)))</f>
        <v>0</v>
      </c>
      <c r="AZ103" s="25">
        <f>IF($F$72="n/a",0,IF(AZ$3&lt;=$C103,0,IF(AZ$3&gt;($F$72+$C103),INDEX($D$84:$W$84,,$C103)-SUM($D103:AY103),INDEX($D$84:$W$84,,$C103)/$F$72)))</f>
        <v>0</v>
      </c>
      <c r="BA103" s="25">
        <f>IF($F$72="n/a",0,IF(BA$3&lt;=$C103,0,IF(BA$3&gt;($F$72+$C103),INDEX($D$84:$W$84,,$C103)-SUM($D103:AZ103),INDEX($D$84:$W$84,,$C103)/$F$72)))</f>
        <v>0</v>
      </c>
      <c r="BB103" s="25">
        <f>IF($F$72="n/a",0,IF(BB$3&lt;=$C103,0,IF(BB$3&gt;($F$72+$C103),INDEX($D$84:$W$84,,$C103)-SUM($D103:BA103),INDEX($D$84:$W$84,,$C103)/$F$72)))</f>
        <v>0</v>
      </c>
      <c r="BC103" s="25">
        <f>IF($F$72="n/a",0,IF(BC$3&lt;=$C103,0,IF(BC$3&gt;($F$72+$C103),INDEX($D$84:$W$84,,$C103)-SUM($D103:BB103),INDEX($D$84:$W$84,,$C103)/$F$72)))</f>
        <v>0</v>
      </c>
      <c r="BD103" s="25">
        <f>IF($F$72="n/a",0,IF(BD$3&lt;=$C103,0,IF(BD$3&gt;($F$72+$C103),INDEX($D$84:$W$84,,$C103)-SUM($D103:BC103),INDEX($D$84:$W$84,,$C103)/$F$72)))</f>
        <v>0</v>
      </c>
      <c r="BE103" s="25">
        <f>IF($F$72="n/a",0,IF(BE$3&lt;=$C103,0,IF(BE$3&gt;($F$72+$C103),INDEX($D$84:$W$84,,$C103)-SUM($D103:BD103),INDEX($D$84:$W$84,,$C103)/$F$72)))</f>
        <v>0</v>
      </c>
      <c r="BF103" s="25">
        <f>IF($F$72="n/a",0,IF(BF$3&lt;=$C103,0,IF(BF$3&gt;($F$72+$C103),INDEX($D$84:$W$84,,$C103)-SUM($D103:BE103),INDEX($D$84:$W$84,,$C103)/$F$72)))</f>
        <v>0</v>
      </c>
      <c r="BG103" s="25">
        <f>IF($F$72="n/a",0,IF(BG$3&lt;=$C103,0,IF(BG$3&gt;($F$72+$C103),INDEX($D$84:$W$84,,$C103)-SUM($D103:BF103),INDEX($D$84:$W$84,,$C103)/$F$72)))</f>
        <v>0</v>
      </c>
      <c r="BH103" s="25">
        <f>IF($F$72="n/a",0,IF(BH$3&lt;=$C103,0,IF(BH$3&gt;($F$72+$C103),INDEX($D$84:$W$84,,$C103)-SUM($D103:BG103),INDEX($D$84:$W$84,,$C103)/$F$72)))</f>
        <v>0</v>
      </c>
      <c r="BI103" s="25">
        <f>IF($F$72="n/a",0,IF(BI$3&lt;=$C103,0,IF(BI$3&gt;($F$72+$C103),INDEX($D$84:$W$84,,$C103)-SUM($D103:BH103),INDEX($D$84:$W$84,,$C103)/$F$72)))</f>
        <v>0</v>
      </c>
      <c r="BJ103" s="25">
        <f>IF($F$72="n/a",0,IF(BJ$3&lt;=$C103,0,IF(BJ$3&gt;($F$72+$C103),INDEX($D$84:$W$84,,$C103)-SUM($D103:BI103),INDEX($D$84:$W$84,,$C103)/$F$72)))</f>
        <v>0</v>
      </c>
      <c r="BK103" s="25">
        <f>IF($F$72="n/a",0,IF(BK$3&lt;=$C103,0,IF(BK$3&gt;($F$72+$C103),INDEX($D$84:$W$84,,$C103)-SUM($D103:BJ103),INDEX($D$84:$W$84,,$C103)/$F$72)))</f>
        <v>0</v>
      </c>
      <c r="BL103" s="163">
        <f>IF($F$72="n/a",0,IF(BL$3&lt;=$C103,0,IF(BL$3&gt;($F$72+$C103),INDEX($D$84:$W$84,,$C103)-SUM($D103:BK103),INDEX($D$84:$W$84,,$C103)/$F$72)))</f>
        <v>0</v>
      </c>
      <c r="BM103" s="163">
        <f>IF($F$72="n/a",0,IF(BM$3&lt;=$C103,0,IF(BM$3&gt;($F$72+$C103),INDEX($D$84:$W$84,,$C103)-SUM($D103:BL103),INDEX($D$84:$W$84,,$C103)/$F$72)))</f>
        <v>0</v>
      </c>
      <c r="BN103" s="163">
        <f>IF($F$72="n/a",0,IF(BN$3&lt;=$C103,0,IF(BN$3&gt;($F$72+$C103),INDEX($D$84:$W$84,,$C103)-SUM($D103:BM103),INDEX($D$84:$W$84,,$C103)/$F$72)))</f>
        <v>0</v>
      </c>
      <c r="BO103" s="163">
        <f>IF($F$72="n/a",0,IF(BO$3&lt;=$C103,0,IF(BO$3&gt;($F$72+$C103),INDEX($D$84:$W$84,,$C103)-SUM($D103:BN103),INDEX($D$84:$W$84,,$C103)/$F$72)))</f>
        <v>0</v>
      </c>
      <c r="BP103" s="163">
        <f>IF($F$72="n/a",0,IF(BP$3&lt;=$C103,0,IF(BP$3&gt;($F$72+$C103),INDEX($D$84:$W$84,,$C103)-SUM($D103:BO103),INDEX($D$84:$W$84,,$C103)/$F$72)))</f>
        <v>0</v>
      </c>
      <c r="BQ103" s="163">
        <f>IF($F$72="n/a",0,IF(BQ$3&lt;=$C103,0,IF(BQ$3&gt;($F$72+$C103),INDEX($D$84:$W$84,,$C103)-SUM($D103:BP103),INDEX($D$84:$W$84,,$C103)/$F$72)))</f>
        <v>0</v>
      </c>
      <c r="BR103" s="163">
        <f>IF($F$72="n/a",0,IF(BR$3&lt;=$C103,0,IF(BR$3&gt;($F$72+$C103),INDEX($D$84:$W$84,,$C103)-SUM($D103:BQ103),INDEX($D$84:$W$84,,$C103)/$F$72)))</f>
        <v>0</v>
      </c>
      <c r="BS103" s="25"/>
      <c r="BT103" s="25"/>
      <c r="BU103" s="25"/>
      <c r="BV103" s="25"/>
      <c r="BW103" s="25"/>
      <c r="BX103" s="25"/>
      <c r="BY103" s="25"/>
      <c r="BZ103" s="25"/>
      <c r="CA103" s="25"/>
      <c r="CB103" s="25"/>
      <c r="CC103" s="25"/>
    </row>
    <row r="104" spans="2:81" hidden="1" outlineLevel="1">
      <c r="B104" s="14">
        <v>2030</v>
      </c>
      <c r="C104">
        <v>18</v>
      </c>
      <c r="D104" s="25"/>
      <c r="E104" s="25">
        <f>IF($F$72="n/a",0,IF(E$3&lt;=$C104,0,IF(E$3&gt;($F$72+$C104),INDEX($D$84:$W$84,,$C104)-SUM($D104:D104),INDEX($D$84:$W$84,,$C104)/$F$72)))</f>
        <v>0</v>
      </c>
      <c r="F104" s="25">
        <f>IF($F$72="n/a",0,IF(F$3&lt;=$C104,0,IF(F$3&gt;($F$72+$C104),INDEX($D$84:$W$84,,$C104)-SUM($D104:E104),INDEX($D$84:$W$84,,$C104)/$F$72)))</f>
        <v>0</v>
      </c>
      <c r="G104" s="25">
        <f>IF($F$72="n/a",0,IF(G$3&lt;=$C104,0,IF(G$3&gt;($F$72+$C104),INDEX($D$84:$W$84,,$C104)-SUM($D104:F104),INDEX($D$84:$W$84,,$C104)/$F$72)))</f>
        <v>0</v>
      </c>
      <c r="H104" s="44">
        <f>IF($F$72="n/a",0,IF(H$3&lt;=$C104,0,IF(H$3&gt;($F$72+$C104),INDEX($D$84:$W$84,,$C104)-SUM($D104:G104),INDEX($D$84:$W$84,,$C104)/$F$72)))</f>
        <v>0</v>
      </c>
      <c r="I104" s="38">
        <f>IF($F$72="n/a",0,IF(I$3&lt;=$C104,0,IF(I$3&gt;($F$72+$C104),INDEX($D$84:$W$84,,$C104)-SUM($D104:H104),INDEX($D$84:$W$84,,$C104)/$F$72)))</f>
        <v>0</v>
      </c>
      <c r="J104" s="25">
        <f>IF($F$72="n/a",0,IF(J$3&lt;=$C104,0,IF(J$3&gt;($F$72+$C104),INDEX($D$84:$W$84,,$C104)-SUM($D104:I104),INDEX($D$84:$W$84,,$C104)/$F$72)))</f>
        <v>0</v>
      </c>
      <c r="K104" s="25">
        <f>IF($F$72="n/a",0,IF(K$3&lt;=$C104,0,IF(K$3&gt;($F$72+$C104),INDEX($D$84:$W$84,,$C104)-SUM($D104:J104),INDEX($D$84:$W$84,,$C104)/$F$72)))</f>
        <v>0</v>
      </c>
      <c r="L104" s="25">
        <f>IF($F$72="n/a",0,IF(L$3&lt;=$C104,0,IF(L$3&gt;($F$72+$C104),INDEX($D$84:$W$84,,$C104)-SUM($D104:K104),INDEX($D$84:$W$84,,$C104)/$F$72)))</f>
        <v>0</v>
      </c>
      <c r="M104" s="25">
        <f>IF($F$72="n/a",0,IF(M$3&lt;=$C104,0,IF(M$3&gt;($F$72+$C104),INDEX($D$84:$W$84,,$C104)-SUM($D104:L104),INDEX($D$84:$W$84,,$C104)/$F$72)))</f>
        <v>0</v>
      </c>
      <c r="N104" s="25">
        <f>IF($F$72="n/a",0,IF(N$3&lt;=$C104,0,IF(N$3&gt;($F$72+$C104),INDEX($D$84:$W$84,,$C104)-SUM($D104:M104),INDEX($D$84:$W$84,,$C104)/$F$72)))</f>
        <v>0</v>
      </c>
      <c r="O104" s="25">
        <f>IF($F$72="n/a",0,IF(O$3&lt;=$C104,0,IF(O$3&gt;($F$72+$C104),INDEX($D$84:$W$84,,$C104)-SUM($D104:N104),INDEX($D$84:$W$84,,$C104)/$F$72)))</f>
        <v>0</v>
      </c>
      <c r="P104" s="25">
        <f>IF($F$72="n/a",0,IF(P$3&lt;=$C104,0,IF(P$3&gt;($F$72+$C104),INDEX($D$84:$W$84,,$C104)-SUM($D104:O104),INDEX($D$84:$W$84,,$C104)/$F$72)))</f>
        <v>0</v>
      </c>
      <c r="Q104" s="25">
        <f>IF($F$72="n/a",0,IF(Q$3&lt;=$C104,0,IF(Q$3&gt;($F$72+$C104),INDEX($D$84:$W$84,,$C104)-SUM($D104:P104),INDEX($D$84:$W$84,,$C104)/$F$72)))</f>
        <v>0</v>
      </c>
      <c r="R104" s="25">
        <f>IF($F$72="n/a",0,IF(R$3&lt;=$C104,0,IF(R$3&gt;($F$72+$C104),INDEX($D$84:$W$84,,$C104)-SUM($D104:Q104),INDEX($D$84:$W$84,,$C104)/$F$72)))</f>
        <v>0</v>
      </c>
      <c r="S104" s="25">
        <f>IF($F$72="n/a",0,IF(S$3&lt;=$C104,0,IF(S$3&gt;($F$72+$C104),INDEX($D$84:$W$84,,$C104)-SUM($D104:R104),INDEX($D$84:$W$84,,$C104)/$F$72)))</f>
        <v>0</v>
      </c>
      <c r="T104" s="25">
        <f>IF($F$72="n/a",0,IF(T$3&lt;=$C104,0,IF(T$3&gt;($F$72+$C104),INDEX($D$84:$W$84,,$C104)-SUM($D104:S104),INDEX($D$84:$W$84,,$C104)/$F$72)))</f>
        <v>0</v>
      </c>
      <c r="U104" s="25">
        <f>IF($F$72="n/a",0,IF(U$3&lt;=$C104,0,IF(U$3&gt;($F$72+$C104),INDEX($D$84:$W$84,,$C104)-SUM($D104:T104),INDEX($D$84:$W$84,,$C104)/$F$72)))</f>
        <v>0</v>
      </c>
      <c r="V104" s="25">
        <f>IF($F$72="n/a",0,IF(V$3&lt;=$C104,0,IF(V$3&gt;($F$72+$C104),INDEX($D$84:$W$84,,$C104)-SUM($D104:U104),INDEX($D$84:$W$84,,$C104)/$F$72)))</f>
        <v>0</v>
      </c>
      <c r="W104" s="25">
        <f>IF($F$72="n/a",0,IF(W$3&lt;=$C104,0,IF(W$3&gt;($F$72+$C104),INDEX($D$84:$W$84,,$C104)-SUM($D104:V104),INDEX($D$84:$W$84,,$C104)/$F$72)))</f>
        <v>0</v>
      </c>
      <c r="X104" s="25">
        <f>IF($F$72="n/a",0,IF(X$3&lt;=$C104,0,IF(X$3&gt;($F$72+$C104),INDEX($D$84:$W$84,,$C104)-SUM($D104:W104),INDEX($D$84:$W$84,,$C104)/$F$72)))</f>
        <v>0</v>
      </c>
      <c r="Y104" s="25">
        <f>IF($F$72="n/a",0,IF(Y$3&lt;=$C104,0,IF(Y$3&gt;($F$72+$C104),INDEX($D$84:$W$84,,$C104)-SUM($D104:X104),INDEX($D$84:$W$84,,$C104)/$F$72)))</f>
        <v>0</v>
      </c>
      <c r="Z104" s="25">
        <f>IF($F$72="n/a",0,IF(Z$3&lt;=$C104,0,IF(Z$3&gt;($F$72+$C104),INDEX($D$84:$W$84,,$C104)-SUM($D104:Y104),INDEX($D$84:$W$84,,$C104)/$F$72)))</f>
        <v>0</v>
      </c>
      <c r="AA104" s="25">
        <f>IF($F$72="n/a",0,IF(AA$3&lt;=$C104,0,IF(AA$3&gt;($F$72+$C104),INDEX($D$84:$W$84,,$C104)-SUM($D104:Z104),INDEX($D$84:$W$84,,$C104)/$F$72)))</f>
        <v>0</v>
      </c>
      <c r="AB104" s="25">
        <f>IF($F$72="n/a",0,IF(AB$3&lt;=$C104,0,IF(AB$3&gt;($F$72+$C104),INDEX($D$84:$W$84,,$C104)-SUM($D104:AA104),INDEX($D$84:$W$84,,$C104)/$F$72)))</f>
        <v>0</v>
      </c>
      <c r="AC104" s="25">
        <f>IF($F$72="n/a",0,IF(AC$3&lt;=$C104,0,IF(AC$3&gt;($F$72+$C104),INDEX($D$84:$W$84,,$C104)-SUM($D104:AB104),INDEX($D$84:$W$84,,$C104)/$F$72)))</f>
        <v>0</v>
      </c>
      <c r="AD104" s="25">
        <f>IF($F$72="n/a",0,IF(AD$3&lt;=$C104,0,IF(AD$3&gt;($F$72+$C104),INDEX($D$84:$W$84,,$C104)-SUM($D104:AC104),INDEX($D$84:$W$84,,$C104)/$F$72)))</f>
        <v>0</v>
      </c>
      <c r="AE104" s="25">
        <f>IF($F$72="n/a",0,IF(AE$3&lt;=$C104,0,IF(AE$3&gt;($F$72+$C104),INDEX($D$84:$W$84,,$C104)-SUM($D104:AD104),INDEX($D$84:$W$84,,$C104)/$F$72)))</f>
        <v>0</v>
      </c>
      <c r="AF104" s="25">
        <f>IF($F$72="n/a",0,IF(AF$3&lt;=$C104,0,IF(AF$3&gt;($F$72+$C104),INDEX($D$84:$W$84,,$C104)-SUM($D104:AE104),INDEX($D$84:$W$84,,$C104)/$F$72)))</f>
        <v>0</v>
      </c>
      <c r="AG104" s="25">
        <f>IF($F$72="n/a",0,IF(AG$3&lt;=$C104,0,IF(AG$3&gt;($F$72+$C104),INDEX($D$84:$W$84,,$C104)-SUM($D104:AF104),INDEX($D$84:$W$84,,$C104)/$F$72)))</f>
        <v>0</v>
      </c>
      <c r="AH104" s="25">
        <f>IF($F$72="n/a",0,IF(AH$3&lt;=$C104,0,IF(AH$3&gt;($F$72+$C104),INDEX($D$84:$W$84,,$C104)-SUM($D104:AG104),INDEX($D$84:$W$84,,$C104)/$F$72)))</f>
        <v>0</v>
      </c>
      <c r="AI104" s="25">
        <f>IF($F$72="n/a",0,IF(AI$3&lt;=$C104,0,IF(AI$3&gt;($F$72+$C104),INDEX($D$84:$W$84,,$C104)-SUM($D104:AH104),INDEX($D$84:$W$84,,$C104)/$F$72)))</f>
        <v>0</v>
      </c>
      <c r="AJ104" s="25">
        <f>IF($F$72="n/a",0,IF(AJ$3&lt;=$C104,0,IF(AJ$3&gt;($F$72+$C104),INDEX($D$84:$W$84,,$C104)-SUM($D104:AI104),INDEX($D$84:$W$84,,$C104)/$F$72)))</f>
        <v>0</v>
      </c>
      <c r="AK104" s="25">
        <f>IF($F$72="n/a",0,IF(AK$3&lt;=$C104,0,IF(AK$3&gt;($F$72+$C104),INDEX($D$84:$W$84,,$C104)-SUM($D104:AJ104),INDEX($D$84:$W$84,,$C104)/$F$72)))</f>
        <v>0</v>
      </c>
      <c r="AL104" s="25">
        <f>IF($F$72="n/a",0,IF(AL$3&lt;=$C104,0,IF(AL$3&gt;($F$72+$C104),INDEX($D$84:$W$84,,$C104)-SUM($D104:AK104),INDEX($D$84:$W$84,,$C104)/$F$72)))</f>
        <v>0</v>
      </c>
      <c r="AM104" s="25">
        <f>IF($F$72="n/a",0,IF(AM$3&lt;=$C104,0,IF(AM$3&gt;($F$72+$C104),INDEX($D$84:$W$84,,$C104)-SUM($D104:AL104),INDEX($D$84:$W$84,,$C104)/$F$72)))</f>
        <v>0</v>
      </c>
      <c r="AN104" s="25">
        <f>IF($F$72="n/a",0,IF(AN$3&lt;=$C104,0,IF(AN$3&gt;($F$72+$C104),INDEX($D$84:$W$84,,$C104)-SUM($D104:AM104),INDEX($D$84:$W$84,,$C104)/$F$72)))</f>
        <v>0</v>
      </c>
      <c r="AO104" s="25">
        <f>IF($F$72="n/a",0,IF(AO$3&lt;=$C104,0,IF(AO$3&gt;($F$72+$C104),INDEX($D$84:$W$84,,$C104)-SUM($D104:AN104),INDEX($D$84:$W$84,,$C104)/$F$72)))</f>
        <v>0</v>
      </c>
      <c r="AP104" s="25">
        <f>IF($F$72="n/a",0,IF(AP$3&lt;=$C104,0,IF(AP$3&gt;($F$72+$C104),INDEX($D$84:$W$84,,$C104)-SUM($D104:AO104),INDEX($D$84:$W$84,,$C104)/$F$72)))</f>
        <v>0</v>
      </c>
      <c r="AQ104" s="25">
        <f>IF($F$72="n/a",0,IF(AQ$3&lt;=$C104,0,IF(AQ$3&gt;($F$72+$C104),INDEX($D$84:$W$84,,$C104)-SUM($D104:AP104),INDEX($D$84:$W$84,,$C104)/$F$72)))</f>
        <v>0</v>
      </c>
      <c r="AR104" s="25">
        <f>IF($F$72="n/a",0,IF(AR$3&lt;=$C104,0,IF(AR$3&gt;($F$72+$C104),INDEX($D$84:$W$84,,$C104)-SUM($D104:AQ104),INDEX($D$84:$W$84,,$C104)/$F$72)))</f>
        <v>0</v>
      </c>
      <c r="AS104" s="25">
        <f>IF($F$72="n/a",0,IF(AS$3&lt;=$C104,0,IF(AS$3&gt;($F$72+$C104),INDEX($D$84:$W$84,,$C104)-SUM($D104:AR104),INDEX($D$84:$W$84,,$C104)/$F$72)))</f>
        <v>0</v>
      </c>
      <c r="AT104" s="25">
        <f>IF($F$72="n/a",0,IF(AT$3&lt;=$C104,0,IF(AT$3&gt;($F$72+$C104),INDEX($D$84:$W$84,,$C104)-SUM($D104:AS104),INDEX($D$84:$W$84,,$C104)/$F$72)))</f>
        <v>0</v>
      </c>
      <c r="AU104" s="25">
        <f>IF($F$72="n/a",0,IF(AU$3&lt;=$C104,0,IF(AU$3&gt;($F$72+$C104),INDEX($D$84:$W$84,,$C104)-SUM($D104:AT104),INDEX($D$84:$W$84,,$C104)/$F$72)))</f>
        <v>0</v>
      </c>
      <c r="AV104" s="25">
        <f>IF($F$72="n/a",0,IF(AV$3&lt;=$C104,0,IF(AV$3&gt;($F$72+$C104),INDEX($D$84:$W$84,,$C104)-SUM($D104:AU104),INDEX($D$84:$W$84,,$C104)/$F$72)))</f>
        <v>0</v>
      </c>
      <c r="AW104" s="25">
        <f>IF($F$72="n/a",0,IF(AW$3&lt;=$C104,0,IF(AW$3&gt;($F$72+$C104),INDEX($D$84:$W$84,,$C104)-SUM($D104:AV104),INDEX($D$84:$W$84,,$C104)/$F$72)))</f>
        <v>0</v>
      </c>
      <c r="AX104" s="25">
        <f>IF($F$72="n/a",0,IF(AX$3&lt;=$C104,0,IF(AX$3&gt;($F$72+$C104),INDEX($D$84:$W$84,,$C104)-SUM($D104:AW104),INDEX($D$84:$W$84,,$C104)/$F$72)))</f>
        <v>0</v>
      </c>
      <c r="AY104" s="25">
        <f>IF($F$72="n/a",0,IF(AY$3&lt;=$C104,0,IF(AY$3&gt;($F$72+$C104),INDEX($D$84:$W$84,,$C104)-SUM($D104:AX104),INDEX($D$84:$W$84,,$C104)/$F$72)))</f>
        <v>0</v>
      </c>
      <c r="AZ104" s="25">
        <f>IF($F$72="n/a",0,IF(AZ$3&lt;=$C104,0,IF(AZ$3&gt;($F$72+$C104),INDEX($D$84:$W$84,,$C104)-SUM($D104:AY104),INDEX($D$84:$W$84,,$C104)/$F$72)))</f>
        <v>0</v>
      </c>
      <c r="BA104" s="25">
        <f>IF($F$72="n/a",0,IF(BA$3&lt;=$C104,0,IF(BA$3&gt;($F$72+$C104),INDEX($D$84:$W$84,,$C104)-SUM($D104:AZ104),INDEX($D$84:$W$84,,$C104)/$F$72)))</f>
        <v>0</v>
      </c>
      <c r="BB104" s="25">
        <f>IF($F$72="n/a",0,IF(BB$3&lt;=$C104,0,IF(BB$3&gt;($F$72+$C104),INDEX($D$84:$W$84,,$C104)-SUM($D104:BA104),INDEX($D$84:$W$84,,$C104)/$F$72)))</f>
        <v>0</v>
      </c>
      <c r="BC104" s="25">
        <f>IF($F$72="n/a",0,IF(BC$3&lt;=$C104,0,IF(BC$3&gt;($F$72+$C104),INDEX($D$84:$W$84,,$C104)-SUM($D104:BB104),INDEX($D$84:$W$84,,$C104)/$F$72)))</f>
        <v>0</v>
      </c>
      <c r="BD104" s="25">
        <f>IF($F$72="n/a",0,IF(BD$3&lt;=$C104,0,IF(BD$3&gt;($F$72+$C104),INDEX($D$84:$W$84,,$C104)-SUM($D104:BC104),INDEX($D$84:$W$84,,$C104)/$F$72)))</f>
        <v>0</v>
      </c>
      <c r="BE104" s="25">
        <f>IF($F$72="n/a",0,IF(BE$3&lt;=$C104,0,IF(BE$3&gt;($F$72+$C104),INDEX($D$84:$W$84,,$C104)-SUM($D104:BD104),INDEX($D$84:$W$84,,$C104)/$F$72)))</f>
        <v>0</v>
      </c>
      <c r="BF104" s="25">
        <f>IF($F$72="n/a",0,IF(BF$3&lt;=$C104,0,IF(BF$3&gt;($F$72+$C104),INDEX($D$84:$W$84,,$C104)-SUM($D104:BE104),INDEX($D$84:$W$84,,$C104)/$F$72)))</f>
        <v>0</v>
      </c>
      <c r="BG104" s="25">
        <f>IF($F$72="n/a",0,IF(BG$3&lt;=$C104,0,IF(BG$3&gt;($F$72+$C104),INDEX($D$84:$W$84,,$C104)-SUM($D104:BF104),INDEX($D$84:$W$84,,$C104)/$F$72)))</f>
        <v>0</v>
      </c>
      <c r="BH104" s="25">
        <f>IF($F$72="n/a",0,IF(BH$3&lt;=$C104,0,IF(BH$3&gt;($F$72+$C104),INDEX($D$84:$W$84,,$C104)-SUM($D104:BG104),INDEX($D$84:$W$84,,$C104)/$F$72)))</f>
        <v>0</v>
      </c>
      <c r="BI104" s="25">
        <f>IF($F$72="n/a",0,IF(BI$3&lt;=$C104,0,IF(BI$3&gt;($F$72+$C104),INDEX($D$84:$W$84,,$C104)-SUM($D104:BH104),INDEX($D$84:$W$84,,$C104)/$F$72)))</f>
        <v>0</v>
      </c>
      <c r="BJ104" s="25">
        <f>IF($F$72="n/a",0,IF(BJ$3&lt;=$C104,0,IF(BJ$3&gt;($F$72+$C104),INDEX($D$84:$W$84,,$C104)-SUM($D104:BI104),INDEX($D$84:$W$84,,$C104)/$F$72)))</f>
        <v>0</v>
      </c>
      <c r="BK104" s="25">
        <f>IF($F$72="n/a",0,IF(BK$3&lt;=$C104,0,IF(BK$3&gt;($F$72+$C104),INDEX($D$84:$W$84,,$C104)-SUM($D104:BJ104),INDEX($D$84:$W$84,,$C104)/$F$72)))</f>
        <v>0</v>
      </c>
      <c r="BL104" s="163">
        <f>IF($F$72="n/a",0,IF(BL$3&lt;=$C104,0,IF(BL$3&gt;($F$72+$C104),INDEX($D$84:$W$84,,$C104)-SUM($D104:BK104),INDEX($D$84:$W$84,,$C104)/$F$72)))</f>
        <v>0</v>
      </c>
      <c r="BM104" s="163">
        <f>IF($F$72="n/a",0,IF(BM$3&lt;=$C104,0,IF(BM$3&gt;($F$72+$C104),INDEX($D$84:$W$84,,$C104)-SUM($D104:BL104),INDEX($D$84:$W$84,,$C104)/$F$72)))</f>
        <v>0</v>
      </c>
      <c r="BN104" s="163">
        <f>IF($F$72="n/a",0,IF(BN$3&lt;=$C104,0,IF(BN$3&gt;($F$72+$C104),INDEX($D$84:$W$84,,$C104)-SUM($D104:BM104),INDEX($D$84:$W$84,,$C104)/$F$72)))</f>
        <v>0</v>
      </c>
      <c r="BO104" s="163">
        <f>IF($F$72="n/a",0,IF(BO$3&lt;=$C104,0,IF(BO$3&gt;($F$72+$C104),INDEX($D$84:$W$84,,$C104)-SUM($D104:BN104),INDEX($D$84:$W$84,,$C104)/$F$72)))</f>
        <v>0</v>
      </c>
      <c r="BP104" s="163">
        <f>IF($F$72="n/a",0,IF(BP$3&lt;=$C104,0,IF(BP$3&gt;($F$72+$C104),INDEX($D$84:$W$84,,$C104)-SUM($D104:BO104),INDEX($D$84:$W$84,,$C104)/$F$72)))</f>
        <v>0</v>
      </c>
      <c r="BQ104" s="163">
        <f>IF($F$72="n/a",0,IF(BQ$3&lt;=$C104,0,IF(BQ$3&gt;($F$72+$C104),INDEX($D$84:$W$84,,$C104)-SUM($D104:BP104),INDEX($D$84:$W$84,,$C104)/$F$72)))</f>
        <v>0</v>
      </c>
      <c r="BR104" s="163">
        <f>IF($F$72="n/a",0,IF(BR$3&lt;=$C104,0,IF(BR$3&gt;($F$72+$C104),INDEX($D$84:$W$84,,$C104)-SUM($D104:BQ104),INDEX($D$84:$W$84,,$C104)/$F$72)))</f>
        <v>0</v>
      </c>
      <c r="BS104" s="25"/>
      <c r="BT104" s="25"/>
      <c r="BU104" s="25"/>
      <c r="BV104" s="25"/>
      <c r="BW104" s="25"/>
      <c r="BX104" s="25"/>
      <c r="BY104" s="25"/>
      <c r="BZ104" s="25"/>
      <c r="CA104" s="25"/>
      <c r="CB104" s="25"/>
      <c r="CC104" s="25"/>
    </row>
    <row r="105" spans="2:81" hidden="1" outlineLevel="1">
      <c r="B105" s="14">
        <v>2031</v>
      </c>
      <c r="C105">
        <v>19</v>
      </c>
      <c r="D105" s="25"/>
      <c r="E105" s="25">
        <f>IF($F$72="n/a",0,IF(E$3&lt;=$C105,0,IF(E$3&gt;($F$72+$C105),INDEX($D$84:$W$84,,$C105)-SUM($D105:D105),INDEX($D$84:$W$84,,$C105)/$F$72)))</f>
        <v>0</v>
      </c>
      <c r="F105" s="25">
        <f>IF($F$72="n/a",0,IF(F$3&lt;=$C105,0,IF(F$3&gt;($F$72+$C105),INDEX($D$84:$W$84,,$C105)-SUM($D105:E105),INDEX($D$84:$W$84,,$C105)/$F$72)))</f>
        <v>0</v>
      </c>
      <c r="G105" s="25">
        <f>IF($F$72="n/a",0,IF(G$3&lt;=$C105,0,IF(G$3&gt;($F$72+$C105),INDEX($D$84:$W$84,,$C105)-SUM($D105:F105),INDEX($D$84:$W$84,,$C105)/$F$72)))</f>
        <v>0</v>
      </c>
      <c r="H105" s="44">
        <f>IF($F$72="n/a",0,IF(H$3&lt;=$C105,0,IF(H$3&gt;($F$72+$C105),INDEX($D$84:$W$84,,$C105)-SUM($D105:G105),INDEX($D$84:$W$84,,$C105)/$F$72)))</f>
        <v>0</v>
      </c>
      <c r="I105" s="38">
        <f>IF($F$72="n/a",0,IF(I$3&lt;=$C105,0,IF(I$3&gt;($F$72+$C105),INDEX($D$84:$W$84,,$C105)-SUM($D105:H105),INDEX($D$84:$W$84,,$C105)/$F$72)))</f>
        <v>0</v>
      </c>
      <c r="J105" s="25">
        <f>IF($F$72="n/a",0,IF(J$3&lt;=$C105,0,IF(J$3&gt;($F$72+$C105),INDEX($D$84:$W$84,,$C105)-SUM($D105:I105),INDEX($D$84:$W$84,,$C105)/$F$72)))</f>
        <v>0</v>
      </c>
      <c r="K105" s="25">
        <f>IF($F$72="n/a",0,IF(K$3&lt;=$C105,0,IF(K$3&gt;($F$72+$C105),INDEX($D$84:$W$84,,$C105)-SUM($D105:J105),INDEX($D$84:$W$84,,$C105)/$F$72)))</f>
        <v>0</v>
      </c>
      <c r="L105" s="25">
        <f>IF($F$72="n/a",0,IF(L$3&lt;=$C105,0,IF(L$3&gt;($F$72+$C105),INDEX($D$84:$W$84,,$C105)-SUM($D105:K105),INDEX($D$84:$W$84,,$C105)/$F$72)))</f>
        <v>0</v>
      </c>
      <c r="M105" s="25">
        <f>IF($F$72="n/a",0,IF(M$3&lt;=$C105,0,IF(M$3&gt;($F$72+$C105),INDEX($D$84:$W$84,,$C105)-SUM($D105:L105),INDEX($D$84:$W$84,,$C105)/$F$72)))</f>
        <v>0</v>
      </c>
      <c r="N105" s="25">
        <f>IF($F$72="n/a",0,IF(N$3&lt;=$C105,0,IF(N$3&gt;($F$72+$C105),INDEX($D$84:$W$84,,$C105)-SUM($D105:M105),INDEX($D$84:$W$84,,$C105)/$F$72)))</f>
        <v>0</v>
      </c>
      <c r="O105" s="25">
        <f>IF($F$72="n/a",0,IF(O$3&lt;=$C105,0,IF(O$3&gt;($F$72+$C105),INDEX($D$84:$W$84,,$C105)-SUM($D105:N105),INDEX($D$84:$W$84,,$C105)/$F$72)))</f>
        <v>0</v>
      </c>
      <c r="P105" s="25">
        <f>IF($F$72="n/a",0,IF(P$3&lt;=$C105,0,IF(P$3&gt;($F$72+$C105),INDEX($D$84:$W$84,,$C105)-SUM($D105:O105),INDEX($D$84:$W$84,,$C105)/$F$72)))</f>
        <v>0</v>
      </c>
      <c r="Q105" s="25">
        <f>IF($F$72="n/a",0,IF(Q$3&lt;=$C105,0,IF(Q$3&gt;($F$72+$C105),INDEX($D$84:$W$84,,$C105)-SUM($D105:P105),INDEX($D$84:$W$84,,$C105)/$F$72)))</f>
        <v>0</v>
      </c>
      <c r="R105" s="25">
        <f>IF($F$72="n/a",0,IF(R$3&lt;=$C105,0,IF(R$3&gt;($F$72+$C105),INDEX($D$84:$W$84,,$C105)-SUM($D105:Q105),INDEX($D$84:$W$84,,$C105)/$F$72)))</f>
        <v>0</v>
      </c>
      <c r="S105" s="25">
        <f>IF($F$72="n/a",0,IF(S$3&lt;=$C105,0,IF(S$3&gt;($F$72+$C105),INDEX($D$84:$W$84,,$C105)-SUM($D105:R105),INDEX($D$84:$W$84,,$C105)/$F$72)))</f>
        <v>0</v>
      </c>
      <c r="T105" s="25">
        <f>IF($F$72="n/a",0,IF(T$3&lt;=$C105,0,IF(T$3&gt;($F$72+$C105),INDEX($D$84:$W$84,,$C105)-SUM($D105:S105),INDEX($D$84:$W$84,,$C105)/$F$72)))</f>
        <v>0</v>
      </c>
      <c r="U105" s="25">
        <f>IF($F$72="n/a",0,IF(U$3&lt;=$C105,0,IF(U$3&gt;($F$72+$C105),INDEX($D$84:$W$84,,$C105)-SUM($D105:T105),INDEX($D$84:$W$84,,$C105)/$F$72)))</f>
        <v>0</v>
      </c>
      <c r="V105" s="25">
        <f>IF($F$72="n/a",0,IF(V$3&lt;=$C105,0,IF(V$3&gt;($F$72+$C105),INDEX($D$84:$W$84,,$C105)-SUM($D105:U105),INDEX($D$84:$W$84,,$C105)/$F$72)))</f>
        <v>0</v>
      </c>
      <c r="W105" s="25">
        <f>IF($F$72="n/a",0,IF(W$3&lt;=$C105,0,IF(W$3&gt;($F$72+$C105),INDEX($D$84:$W$84,,$C105)-SUM($D105:V105),INDEX($D$84:$W$84,,$C105)/$F$72)))</f>
        <v>0</v>
      </c>
      <c r="X105" s="25">
        <f>IF($F$72="n/a",0,IF(X$3&lt;=$C105,0,IF(X$3&gt;($F$72+$C105),INDEX($D$84:$W$84,,$C105)-SUM($D105:W105),INDEX($D$84:$W$84,,$C105)/$F$72)))</f>
        <v>0</v>
      </c>
      <c r="Y105" s="25">
        <f>IF($F$72="n/a",0,IF(Y$3&lt;=$C105,0,IF(Y$3&gt;($F$72+$C105),INDEX($D$84:$W$84,,$C105)-SUM($D105:X105),INDEX($D$84:$W$84,,$C105)/$F$72)))</f>
        <v>0</v>
      </c>
      <c r="Z105" s="25">
        <f>IF($F$72="n/a",0,IF(Z$3&lt;=$C105,0,IF(Z$3&gt;($F$72+$C105),INDEX($D$84:$W$84,,$C105)-SUM($D105:Y105),INDEX($D$84:$W$84,,$C105)/$F$72)))</f>
        <v>0</v>
      </c>
      <c r="AA105" s="25">
        <f>IF($F$72="n/a",0,IF(AA$3&lt;=$C105,0,IF(AA$3&gt;($F$72+$C105),INDEX($D$84:$W$84,,$C105)-SUM($D105:Z105),INDEX($D$84:$W$84,,$C105)/$F$72)))</f>
        <v>0</v>
      </c>
      <c r="AB105" s="25">
        <f>IF($F$72="n/a",0,IF(AB$3&lt;=$C105,0,IF(AB$3&gt;($F$72+$C105),INDEX($D$84:$W$84,,$C105)-SUM($D105:AA105),INDEX($D$84:$W$84,,$C105)/$F$72)))</f>
        <v>0</v>
      </c>
      <c r="AC105" s="25">
        <f>IF($F$72="n/a",0,IF(AC$3&lt;=$C105,0,IF(AC$3&gt;($F$72+$C105),INDEX($D$84:$W$84,,$C105)-SUM($D105:AB105),INDEX($D$84:$W$84,,$C105)/$F$72)))</f>
        <v>0</v>
      </c>
      <c r="AD105" s="25">
        <f>IF($F$72="n/a",0,IF(AD$3&lt;=$C105,0,IF(AD$3&gt;($F$72+$C105),INDEX($D$84:$W$84,,$C105)-SUM($D105:AC105),INDEX($D$84:$W$84,,$C105)/$F$72)))</f>
        <v>0</v>
      </c>
      <c r="AE105" s="25">
        <f>IF($F$72="n/a",0,IF(AE$3&lt;=$C105,0,IF(AE$3&gt;($F$72+$C105),INDEX($D$84:$W$84,,$C105)-SUM($D105:AD105),INDEX($D$84:$W$84,,$C105)/$F$72)))</f>
        <v>0</v>
      </c>
      <c r="AF105" s="25">
        <f>IF($F$72="n/a",0,IF(AF$3&lt;=$C105,0,IF(AF$3&gt;($F$72+$C105),INDEX($D$84:$W$84,,$C105)-SUM($D105:AE105),INDEX($D$84:$W$84,,$C105)/$F$72)))</f>
        <v>0</v>
      </c>
      <c r="AG105" s="25">
        <f>IF($F$72="n/a",0,IF(AG$3&lt;=$C105,0,IF(AG$3&gt;($F$72+$C105),INDEX($D$84:$W$84,,$C105)-SUM($D105:AF105),INDEX($D$84:$W$84,,$C105)/$F$72)))</f>
        <v>0</v>
      </c>
      <c r="AH105" s="25">
        <f>IF($F$72="n/a",0,IF(AH$3&lt;=$C105,0,IF(AH$3&gt;($F$72+$C105),INDEX($D$84:$W$84,,$C105)-SUM($D105:AG105),INDEX($D$84:$W$84,,$C105)/$F$72)))</f>
        <v>0</v>
      </c>
      <c r="AI105" s="25">
        <f>IF($F$72="n/a",0,IF(AI$3&lt;=$C105,0,IF(AI$3&gt;($F$72+$C105),INDEX($D$84:$W$84,,$C105)-SUM($D105:AH105),INDEX($D$84:$W$84,,$C105)/$F$72)))</f>
        <v>0</v>
      </c>
      <c r="AJ105" s="25">
        <f>IF($F$72="n/a",0,IF(AJ$3&lt;=$C105,0,IF(AJ$3&gt;($F$72+$C105),INDEX($D$84:$W$84,,$C105)-SUM($D105:AI105),INDEX($D$84:$W$84,,$C105)/$F$72)))</f>
        <v>0</v>
      </c>
      <c r="AK105" s="25">
        <f>IF($F$72="n/a",0,IF(AK$3&lt;=$C105,0,IF(AK$3&gt;($F$72+$C105),INDEX($D$84:$W$84,,$C105)-SUM($D105:AJ105),INDEX($D$84:$W$84,,$C105)/$F$72)))</f>
        <v>0</v>
      </c>
      <c r="AL105" s="25">
        <f>IF($F$72="n/a",0,IF(AL$3&lt;=$C105,0,IF(AL$3&gt;($F$72+$C105),INDEX($D$84:$W$84,,$C105)-SUM($D105:AK105),INDEX($D$84:$W$84,,$C105)/$F$72)))</f>
        <v>0</v>
      </c>
      <c r="AM105" s="25">
        <f>IF($F$72="n/a",0,IF(AM$3&lt;=$C105,0,IF(AM$3&gt;($F$72+$C105),INDEX($D$84:$W$84,,$C105)-SUM($D105:AL105),INDEX($D$84:$W$84,,$C105)/$F$72)))</f>
        <v>0</v>
      </c>
      <c r="AN105" s="25">
        <f>IF($F$72="n/a",0,IF(AN$3&lt;=$C105,0,IF(AN$3&gt;($F$72+$C105),INDEX($D$84:$W$84,,$C105)-SUM($D105:AM105),INDEX($D$84:$W$84,,$C105)/$F$72)))</f>
        <v>0</v>
      </c>
      <c r="AO105" s="25">
        <f>IF($F$72="n/a",0,IF(AO$3&lt;=$C105,0,IF(AO$3&gt;($F$72+$C105),INDEX($D$84:$W$84,,$C105)-SUM($D105:AN105),INDEX($D$84:$W$84,,$C105)/$F$72)))</f>
        <v>0</v>
      </c>
      <c r="AP105" s="25">
        <f>IF($F$72="n/a",0,IF(AP$3&lt;=$C105,0,IF(AP$3&gt;($F$72+$C105),INDEX($D$84:$W$84,,$C105)-SUM($D105:AO105),INDEX($D$84:$W$84,,$C105)/$F$72)))</f>
        <v>0</v>
      </c>
      <c r="AQ105" s="25">
        <f>IF($F$72="n/a",0,IF(AQ$3&lt;=$C105,0,IF(AQ$3&gt;($F$72+$C105),INDEX($D$84:$W$84,,$C105)-SUM($D105:AP105),INDEX($D$84:$W$84,,$C105)/$F$72)))</f>
        <v>0</v>
      </c>
      <c r="AR105" s="25">
        <f>IF($F$72="n/a",0,IF(AR$3&lt;=$C105,0,IF(AR$3&gt;($F$72+$C105),INDEX($D$84:$W$84,,$C105)-SUM($D105:AQ105),INDEX($D$84:$W$84,,$C105)/$F$72)))</f>
        <v>0</v>
      </c>
      <c r="AS105" s="25">
        <f>IF($F$72="n/a",0,IF(AS$3&lt;=$C105,0,IF(AS$3&gt;($F$72+$C105),INDEX($D$84:$W$84,,$C105)-SUM($D105:AR105),INDEX($D$84:$W$84,,$C105)/$F$72)))</f>
        <v>0</v>
      </c>
      <c r="AT105" s="25">
        <f>IF($F$72="n/a",0,IF(AT$3&lt;=$C105,0,IF(AT$3&gt;($F$72+$C105),INDEX($D$84:$W$84,,$C105)-SUM($D105:AS105),INDEX($D$84:$W$84,,$C105)/$F$72)))</f>
        <v>0</v>
      </c>
      <c r="AU105" s="25">
        <f>IF($F$72="n/a",0,IF(AU$3&lt;=$C105,0,IF(AU$3&gt;($F$72+$C105),INDEX($D$84:$W$84,,$C105)-SUM($D105:AT105),INDEX($D$84:$W$84,,$C105)/$F$72)))</f>
        <v>0</v>
      </c>
      <c r="AV105" s="25">
        <f>IF($F$72="n/a",0,IF(AV$3&lt;=$C105,0,IF(AV$3&gt;($F$72+$C105),INDEX($D$84:$W$84,,$C105)-SUM($D105:AU105),INDEX($D$84:$W$84,,$C105)/$F$72)))</f>
        <v>0</v>
      </c>
      <c r="AW105" s="25">
        <f>IF($F$72="n/a",0,IF(AW$3&lt;=$C105,0,IF(AW$3&gt;($F$72+$C105),INDEX($D$84:$W$84,,$C105)-SUM($D105:AV105),INDEX($D$84:$W$84,,$C105)/$F$72)))</f>
        <v>0</v>
      </c>
      <c r="AX105" s="25">
        <f>IF($F$72="n/a",0,IF(AX$3&lt;=$C105,0,IF(AX$3&gt;($F$72+$C105),INDEX($D$84:$W$84,,$C105)-SUM($D105:AW105),INDEX($D$84:$W$84,,$C105)/$F$72)))</f>
        <v>0</v>
      </c>
      <c r="AY105" s="25">
        <f>IF($F$72="n/a",0,IF(AY$3&lt;=$C105,0,IF(AY$3&gt;($F$72+$C105),INDEX($D$84:$W$84,,$C105)-SUM($D105:AX105),INDEX($D$84:$W$84,,$C105)/$F$72)))</f>
        <v>0</v>
      </c>
      <c r="AZ105" s="25">
        <f>IF($F$72="n/a",0,IF(AZ$3&lt;=$C105,0,IF(AZ$3&gt;($F$72+$C105),INDEX($D$84:$W$84,,$C105)-SUM($D105:AY105),INDEX($D$84:$W$84,,$C105)/$F$72)))</f>
        <v>0</v>
      </c>
      <c r="BA105" s="25">
        <f>IF($F$72="n/a",0,IF(BA$3&lt;=$C105,0,IF(BA$3&gt;($F$72+$C105),INDEX($D$84:$W$84,,$C105)-SUM($D105:AZ105),INDEX($D$84:$W$84,,$C105)/$F$72)))</f>
        <v>0</v>
      </c>
      <c r="BB105" s="25">
        <f>IF($F$72="n/a",0,IF(BB$3&lt;=$C105,0,IF(BB$3&gt;($F$72+$C105),INDEX($D$84:$W$84,,$C105)-SUM($D105:BA105),INDEX($D$84:$W$84,,$C105)/$F$72)))</f>
        <v>0</v>
      </c>
      <c r="BC105" s="25">
        <f>IF($F$72="n/a",0,IF(BC$3&lt;=$C105,0,IF(BC$3&gt;($F$72+$C105),INDEX($D$84:$W$84,,$C105)-SUM($D105:BB105),INDEX($D$84:$W$84,,$C105)/$F$72)))</f>
        <v>0</v>
      </c>
      <c r="BD105" s="25">
        <f>IF($F$72="n/a",0,IF(BD$3&lt;=$C105,0,IF(BD$3&gt;($F$72+$C105),INDEX($D$84:$W$84,,$C105)-SUM($D105:BC105),INDEX($D$84:$W$84,,$C105)/$F$72)))</f>
        <v>0</v>
      </c>
      <c r="BE105" s="25">
        <f>IF($F$72="n/a",0,IF(BE$3&lt;=$C105,0,IF(BE$3&gt;($F$72+$C105),INDEX($D$84:$W$84,,$C105)-SUM($D105:BD105),INDEX($D$84:$W$84,,$C105)/$F$72)))</f>
        <v>0</v>
      </c>
      <c r="BF105" s="25">
        <f>IF($F$72="n/a",0,IF(BF$3&lt;=$C105,0,IF(BF$3&gt;($F$72+$C105),INDEX($D$84:$W$84,,$C105)-SUM($D105:BE105),INDEX($D$84:$W$84,,$C105)/$F$72)))</f>
        <v>0</v>
      </c>
      <c r="BG105" s="25">
        <f>IF($F$72="n/a",0,IF(BG$3&lt;=$C105,0,IF(BG$3&gt;($F$72+$C105),INDEX($D$84:$W$84,,$C105)-SUM($D105:BF105),INDEX($D$84:$W$84,,$C105)/$F$72)))</f>
        <v>0</v>
      </c>
      <c r="BH105" s="25">
        <f>IF($F$72="n/a",0,IF(BH$3&lt;=$C105,0,IF(BH$3&gt;($F$72+$C105),INDEX($D$84:$W$84,,$C105)-SUM($D105:BG105),INDEX($D$84:$W$84,,$C105)/$F$72)))</f>
        <v>0</v>
      </c>
      <c r="BI105" s="25">
        <f>IF($F$72="n/a",0,IF(BI$3&lt;=$C105,0,IF(BI$3&gt;($F$72+$C105),INDEX($D$84:$W$84,,$C105)-SUM($D105:BH105),INDEX($D$84:$W$84,,$C105)/$F$72)))</f>
        <v>0</v>
      </c>
      <c r="BJ105" s="25">
        <f>IF($F$72="n/a",0,IF(BJ$3&lt;=$C105,0,IF(BJ$3&gt;($F$72+$C105),INDEX($D$84:$W$84,,$C105)-SUM($D105:BI105),INDEX($D$84:$W$84,,$C105)/$F$72)))</f>
        <v>0</v>
      </c>
      <c r="BK105" s="25">
        <f>IF($F$72="n/a",0,IF(BK$3&lt;=$C105,0,IF(BK$3&gt;($F$72+$C105),INDEX($D$84:$W$84,,$C105)-SUM($D105:BJ105),INDEX($D$84:$W$84,,$C105)/$F$72)))</f>
        <v>0</v>
      </c>
      <c r="BL105" s="163">
        <f>IF($F$72="n/a",0,IF(BL$3&lt;=$C105,0,IF(BL$3&gt;($F$72+$C105),INDEX($D$84:$W$84,,$C105)-SUM($D105:BK105),INDEX($D$84:$W$84,,$C105)/$F$72)))</f>
        <v>0</v>
      </c>
      <c r="BM105" s="163">
        <f>IF($F$72="n/a",0,IF(BM$3&lt;=$C105,0,IF(BM$3&gt;($F$72+$C105),INDEX($D$84:$W$84,,$C105)-SUM($D105:BL105),INDEX($D$84:$W$84,,$C105)/$F$72)))</f>
        <v>0</v>
      </c>
      <c r="BN105" s="163">
        <f>IF($F$72="n/a",0,IF(BN$3&lt;=$C105,0,IF(BN$3&gt;($F$72+$C105),INDEX($D$84:$W$84,,$C105)-SUM($D105:BM105),INDEX($D$84:$W$84,,$C105)/$F$72)))</f>
        <v>0</v>
      </c>
      <c r="BO105" s="163">
        <f>IF($F$72="n/a",0,IF(BO$3&lt;=$C105,0,IF(BO$3&gt;($F$72+$C105),INDEX($D$84:$W$84,,$C105)-SUM($D105:BN105),INDEX($D$84:$W$84,,$C105)/$F$72)))</f>
        <v>0</v>
      </c>
      <c r="BP105" s="163">
        <f>IF($F$72="n/a",0,IF(BP$3&lt;=$C105,0,IF(BP$3&gt;($F$72+$C105),INDEX($D$84:$W$84,,$C105)-SUM($D105:BO105),INDEX($D$84:$W$84,,$C105)/$F$72)))</f>
        <v>0</v>
      </c>
      <c r="BQ105" s="163">
        <f>IF($F$72="n/a",0,IF(BQ$3&lt;=$C105,0,IF(BQ$3&gt;($F$72+$C105),INDEX($D$84:$W$84,,$C105)-SUM($D105:BP105),INDEX($D$84:$W$84,,$C105)/$F$72)))</f>
        <v>0</v>
      </c>
      <c r="BR105" s="163">
        <f>IF($F$72="n/a",0,IF(BR$3&lt;=$C105,0,IF(BR$3&gt;($F$72+$C105),INDEX($D$84:$W$84,,$C105)-SUM($D105:BQ105),INDEX($D$84:$W$84,,$C105)/$F$72)))</f>
        <v>0</v>
      </c>
      <c r="BS105" s="25"/>
      <c r="BT105" s="25"/>
      <c r="BU105" s="25"/>
      <c r="BV105" s="25"/>
      <c r="BW105" s="25"/>
      <c r="BX105" s="25"/>
      <c r="BY105" s="25"/>
      <c r="BZ105" s="25"/>
      <c r="CA105" s="25"/>
      <c r="CB105" s="25"/>
      <c r="CC105" s="25"/>
    </row>
    <row r="106" spans="2:81" hidden="1" outlineLevel="1">
      <c r="B106" s="14">
        <v>2032</v>
      </c>
      <c r="C106">
        <v>20</v>
      </c>
      <c r="D106" s="25"/>
      <c r="E106" s="25">
        <f>IF($F$72="n/a",0,IF(E$3&lt;=$C106,0,IF(E$3&gt;($F$72+$C106),INDEX($D$84:$W$84,,$C106)-SUM($D106:D106),INDEX($D$84:$W$84,,$C106)/$F$72)))</f>
        <v>0</v>
      </c>
      <c r="F106" s="25">
        <f>IF($F$72="n/a",0,IF(F$3&lt;=$C106,0,IF(F$3&gt;($F$72+$C106),INDEX($D$84:$W$84,,$C106)-SUM($D106:E106),INDEX($D$84:$W$84,,$C106)/$F$72)))</f>
        <v>0</v>
      </c>
      <c r="G106" s="25">
        <f>IF($F$72="n/a",0,IF(G$3&lt;=$C106,0,IF(G$3&gt;($F$72+$C106),INDEX($D$84:$W$84,,$C106)-SUM($D106:F106),INDEX($D$84:$W$84,,$C106)/$F$72)))</f>
        <v>0</v>
      </c>
      <c r="H106" s="44">
        <f>IF($F$72="n/a",0,IF(H$3&lt;=$C106,0,IF(H$3&gt;($F$72+$C106),INDEX($D$84:$W$84,,$C106)-SUM($D106:G106),INDEX($D$84:$W$84,,$C106)/$F$72)))</f>
        <v>0</v>
      </c>
      <c r="I106" s="38">
        <f>IF($F$72="n/a",0,IF(I$3&lt;=$C106,0,IF(I$3&gt;($F$72+$C106),INDEX($D$84:$W$84,,$C106)-SUM($D106:H106),INDEX($D$84:$W$84,,$C106)/$F$72)))</f>
        <v>0</v>
      </c>
      <c r="J106" s="25">
        <f>IF($F$72="n/a",0,IF(J$3&lt;=$C106,0,IF(J$3&gt;($F$72+$C106),INDEX($D$84:$W$84,,$C106)-SUM($D106:I106),INDEX($D$84:$W$84,,$C106)/$F$72)))</f>
        <v>0</v>
      </c>
      <c r="K106" s="25">
        <f>IF($F$72="n/a",0,IF(K$3&lt;=$C106,0,IF(K$3&gt;($F$72+$C106),INDEX($D$84:$W$84,,$C106)-SUM($D106:J106),INDEX($D$84:$W$84,,$C106)/$F$72)))</f>
        <v>0</v>
      </c>
      <c r="L106" s="25">
        <f>IF($F$72="n/a",0,IF(L$3&lt;=$C106,0,IF(L$3&gt;($F$72+$C106),INDEX($D$84:$W$84,,$C106)-SUM($D106:K106),INDEX($D$84:$W$84,,$C106)/$F$72)))</f>
        <v>0</v>
      </c>
      <c r="M106" s="25">
        <f>IF($F$72="n/a",0,IF(M$3&lt;=$C106,0,IF(M$3&gt;($F$72+$C106),INDEX($D$84:$W$84,,$C106)-SUM($D106:L106),INDEX($D$84:$W$84,,$C106)/$F$72)))</f>
        <v>0</v>
      </c>
      <c r="N106" s="25">
        <f>IF($F$72="n/a",0,IF(N$3&lt;=$C106,0,IF(N$3&gt;($F$72+$C106),INDEX($D$84:$W$84,,$C106)-SUM($D106:M106),INDEX($D$84:$W$84,,$C106)/$F$72)))</f>
        <v>0</v>
      </c>
      <c r="O106" s="25">
        <f>IF($F$72="n/a",0,IF(O$3&lt;=$C106,0,IF(O$3&gt;($F$72+$C106),INDEX($D$84:$W$84,,$C106)-SUM($D106:N106),INDEX($D$84:$W$84,,$C106)/$F$72)))</f>
        <v>0</v>
      </c>
      <c r="P106" s="25">
        <f>IF($F$72="n/a",0,IF(P$3&lt;=$C106,0,IF(P$3&gt;($F$72+$C106),INDEX($D$84:$W$84,,$C106)-SUM($D106:O106),INDEX($D$84:$W$84,,$C106)/$F$72)))</f>
        <v>0</v>
      </c>
      <c r="Q106" s="25">
        <f>IF($F$72="n/a",0,IF(Q$3&lt;=$C106,0,IF(Q$3&gt;($F$72+$C106),INDEX($D$84:$W$84,,$C106)-SUM($D106:P106),INDEX($D$84:$W$84,,$C106)/$F$72)))</f>
        <v>0</v>
      </c>
      <c r="R106" s="25">
        <f>IF($F$72="n/a",0,IF(R$3&lt;=$C106,0,IF(R$3&gt;($F$72+$C106),INDEX($D$84:$W$84,,$C106)-SUM($D106:Q106),INDEX($D$84:$W$84,,$C106)/$F$72)))</f>
        <v>0</v>
      </c>
      <c r="S106" s="25">
        <f>IF($F$72="n/a",0,IF(S$3&lt;=$C106,0,IF(S$3&gt;($F$72+$C106),INDEX($D$84:$W$84,,$C106)-SUM($D106:R106),INDEX($D$84:$W$84,,$C106)/$F$72)))</f>
        <v>0</v>
      </c>
      <c r="T106" s="25">
        <f>IF($F$72="n/a",0,IF(T$3&lt;=$C106,0,IF(T$3&gt;($F$72+$C106),INDEX($D$84:$W$84,,$C106)-SUM($D106:S106),INDEX($D$84:$W$84,,$C106)/$F$72)))</f>
        <v>0</v>
      </c>
      <c r="U106" s="25">
        <f>IF($F$72="n/a",0,IF(U$3&lt;=$C106,0,IF(U$3&gt;($F$72+$C106),INDEX($D$84:$W$84,,$C106)-SUM($D106:T106),INDEX($D$84:$W$84,,$C106)/$F$72)))</f>
        <v>0</v>
      </c>
      <c r="V106" s="25">
        <f>IF($F$72="n/a",0,IF(V$3&lt;=$C106,0,IF(V$3&gt;($F$72+$C106),INDEX($D$84:$W$84,,$C106)-SUM($D106:U106),INDEX($D$84:$W$84,,$C106)/$F$72)))</f>
        <v>0</v>
      </c>
      <c r="W106" s="25">
        <f>IF($F$72="n/a",0,IF(W$3&lt;=$C106,0,IF(W$3&gt;($F$72+$C106),INDEX($D$84:$W$84,,$C106)-SUM($D106:V106),INDEX($D$84:$W$84,,$C106)/$F$72)))</f>
        <v>0</v>
      </c>
      <c r="X106" s="25">
        <f>IF($F$72="n/a",0,IF(X$3&lt;=$C106,0,IF(X$3&gt;($F$72+$C106),INDEX($D$84:$W$84,,$C106)-SUM($D106:W106),INDEX($D$84:$W$84,,$C106)/$F$72)))</f>
        <v>0</v>
      </c>
      <c r="Y106" s="25">
        <f>IF($F$72="n/a",0,IF(Y$3&lt;=$C106,0,IF(Y$3&gt;($F$72+$C106),INDEX($D$84:$W$84,,$C106)-SUM($D106:X106),INDEX($D$84:$W$84,,$C106)/$F$72)))</f>
        <v>0</v>
      </c>
      <c r="Z106" s="25">
        <f>IF($F$72="n/a",0,IF(Z$3&lt;=$C106,0,IF(Z$3&gt;($F$72+$C106),INDEX($D$84:$W$84,,$C106)-SUM($D106:Y106),INDEX($D$84:$W$84,,$C106)/$F$72)))</f>
        <v>0</v>
      </c>
      <c r="AA106" s="25">
        <f>IF($F$72="n/a",0,IF(AA$3&lt;=$C106,0,IF(AA$3&gt;($F$72+$C106),INDEX($D$84:$W$84,,$C106)-SUM($D106:Z106),INDEX($D$84:$W$84,,$C106)/$F$72)))</f>
        <v>0</v>
      </c>
      <c r="AB106" s="25">
        <f>IF($F$72="n/a",0,IF(AB$3&lt;=$C106,0,IF(AB$3&gt;($F$72+$C106),INDEX($D$84:$W$84,,$C106)-SUM($D106:AA106),INDEX($D$84:$W$84,,$C106)/$F$72)))</f>
        <v>0</v>
      </c>
      <c r="AC106" s="25">
        <f>IF($F$72="n/a",0,IF(AC$3&lt;=$C106,0,IF(AC$3&gt;($F$72+$C106),INDEX($D$84:$W$84,,$C106)-SUM($D106:AB106),INDEX($D$84:$W$84,,$C106)/$F$72)))</f>
        <v>0</v>
      </c>
      <c r="AD106" s="25">
        <f>IF($F$72="n/a",0,IF(AD$3&lt;=$C106,0,IF(AD$3&gt;($F$72+$C106),INDEX($D$84:$W$84,,$C106)-SUM($D106:AC106),INDEX($D$84:$W$84,,$C106)/$F$72)))</f>
        <v>0</v>
      </c>
      <c r="AE106" s="25">
        <f>IF($F$72="n/a",0,IF(AE$3&lt;=$C106,0,IF(AE$3&gt;($F$72+$C106),INDEX($D$84:$W$84,,$C106)-SUM($D106:AD106),INDEX($D$84:$W$84,,$C106)/$F$72)))</f>
        <v>0</v>
      </c>
      <c r="AF106" s="25">
        <f>IF($F$72="n/a",0,IF(AF$3&lt;=$C106,0,IF(AF$3&gt;($F$72+$C106),INDEX($D$84:$W$84,,$C106)-SUM($D106:AE106),INDEX($D$84:$W$84,,$C106)/$F$72)))</f>
        <v>0</v>
      </c>
      <c r="AG106" s="25">
        <f>IF($F$72="n/a",0,IF(AG$3&lt;=$C106,0,IF(AG$3&gt;($F$72+$C106),INDEX($D$84:$W$84,,$C106)-SUM($D106:AF106),INDEX($D$84:$W$84,,$C106)/$F$72)))</f>
        <v>0</v>
      </c>
      <c r="AH106" s="25">
        <f>IF($F$72="n/a",0,IF(AH$3&lt;=$C106,0,IF(AH$3&gt;($F$72+$C106),INDEX($D$84:$W$84,,$C106)-SUM($D106:AG106),INDEX($D$84:$W$84,,$C106)/$F$72)))</f>
        <v>0</v>
      </c>
      <c r="AI106" s="25">
        <f>IF($F$72="n/a",0,IF(AI$3&lt;=$C106,0,IF(AI$3&gt;($F$72+$C106),INDEX($D$84:$W$84,,$C106)-SUM($D106:AH106),INDEX($D$84:$W$84,,$C106)/$F$72)))</f>
        <v>0</v>
      </c>
      <c r="AJ106" s="25">
        <f>IF($F$72="n/a",0,IF(AJ$3&lt;=$C106,0,IF(AJ$3&gt;($F$72+$C106),INDEX($D$84:$W$84,,$C106)-SUM($D106:AI106),INDEX($D$84:$W$84,,$C106)/$F$72)))</f>
        <v>0</v>
      </c>
      <c r="AK106" s="25">
        <f>IF($F$72="n/a",0,IF(AK$3&lt;=$C106,0,IF(AK$3&gt;($F$72+$C106),INDEX($D$84:$W$84,,$C106)-SUM($D106:AJ106),INDEX($D$84:$W$84,,$C106)/$F$72)))</f>
        <v>0</v>
      </c>
      <c r="AL106" s="25">
        <f>IF($F$72="n/a",0,IF(AL$3&lt;=$C106,0,IF(AL$3&gt;($F$72+$C106),INDEX($D$84:$W$84,,$C106)-SUM($D106:AK106),INDEX($D$84:$W$84,,$C106)/$F$72)))</f>
        <v>0</v>
      </c>
      <c r="AM106" s="25">
        <f>IF($F$72="n/a",0,IF(AM$3&lt;=$C106,0,IF(AM$3&gt;($F$72+$C106),INDEX($D$84:$W$84,,$C106)-SUM($D106:AL106),INDEX($D$84:$W$84,,$C106)/$F$72)))</f>
        <v>0</v>
      </c>
      <c r="AN106" s="25">
        <f>IF($F$72="n/a",0,IF(AN$3&lt;=$C106,0,IF(AN$3&gt;($F$72+$C106),INDEX($D$84:$W$84,,$C106)-SUM($D106:AM106),INDEX($D$84:$W$84,,$C106)/$F$72)))</f>
        <v>0</v>
      </c>
      <c r="AO106" s="25">
        <f>IF($F$72="n/a",0,IF(AO$3&lt;=$C106,0,IF(AO$3&gt;($F$72+$C106),INDEX($D$84:$W$84,,$C106)-SUM($D106:AN106),INDEX($D$84:$W$84,,$C106)/$F$72)))</f>
        <v>0</v>
      </c>
      <c r="AP106" s="25">
        <f>IF($F$72="n/a",0,IF(AP$3&lt;=$C106,0,IF(AP$3&gt;($F$72+$C106),INDEX($D$84:$W$84,,$C106)-SUM($D106:AO106),INDEX($D$84:$W$84,,$C106)/$F$72)))</f>
        <v>0</v>
      </c>
      <c r="AQ106" s="25">
        <f>IF($F$72="n/a",0,IF(AQ$3&lt;=$C106,0,IF(AQ$3&gt;($F$72+$C106),INDEX($D$84:$W$84,,$C106)-SUM($D106:AP106),INDEX($D$84:$W$84,,$C106)/$F$72)))</f>
        <v>0</v>
      </c>
      <c r="AR106" s="25">
        <f>IF($F$72="n/a",0,IF(AR$3&lt;=$C106,0,IF(AR$3&gt;($F$72+$C106),INDEX($D$84:$W$84,,$C106)-SUM($D106:AQ106),INDEX($D$84:$W$84,,$C106)/$F$72)))</f>
        <v>0</v>
      </c>
      <c r="AS106" s="25">
        <f>IF($F$72="n/a",0,IF(AS$3&lt;=$C106,0,IF(AS$3&gt;($F$72+$C106),INDEX($D$84:$W$84,,$C106)-SUM($D106:AR106),INDEX($D$84:$W$84,,$C106)/$F$72)))</f>
        <v>0</v>
      </c>
      <c r="AT106" s="25">
        <f>IF($F$72="n/a",0,IF(AT$3&lt;=$C106,0,IF(AT$3&gt;($F$72+$C106),INDEX($D$84:$W$84,,$C106)-SUM($D106:AS106),INDEX($D$84:$W$84,,$C106)/$F$72)))</f>
        <v>0</v>
      </c>
      <c r="AU106" s="25">
        <f>IF($F$72="n/a",0,IF(AU$3&lt;=$C106,0,IF(AU$3&gt;($F$72+$C106),INDEX($D$84:$W$84,,$C106)-SUM($D106:AT106),INDEX($D$84:$W$84,,$C106)/$F$72)))</f>
        <v>0</v>
      </c>
      <c r="AV106" s="25">
        <f>IF($F$72="n/a",0,IF(AV$3&lt;=$C106,0,IF(AV$3&gt;($F$72+$C106),INDEX($D$84:$W$84,,$C106)-SUM($D106:AU106),INDEX($D$84:$W$84,,$C106)/$F$72)))</f>
        <v>0</v>
      </c>
      <c r="AW106" s="25">
        <f>IF($F$72="n/a",0,IF(AW$3&lt;=$C106,0,IF(AW$3&gt;($F$72+$C106),INDEX($D$84:$W$84,,$C106)-SUM($D106:AV106),INDEX($D$84:$W$84,,$C106)/$F$72)))</f>
        <v>0</v>
      </c>
      <c r="AX106" s="25">
        <f>IF($F$72="n/a",0,IF(AX$3&lt;=$C106,0,IF(AX$3&gt;($F$72+$C106),INDEX($D$84:$W$84,,$C106)-SUM($D106:AW106),INDEX($D$84:$W$84,,$C106)/$F$72)))</f>
        <v>0</v>
      </c>
      <c r="AY106" s="25">
        <f>IF($F$72="n/a",0,IF(AY$3&lt;=$C106,0,IF(AY$3&gt;($F$72+$C106),INDEX($D$84:$W$84,,$C106)-SUM($D106:AX106),INDEX($D$84:$W$84,,$C106)/$F$72)))</f>
        <v>0</v>
      </c>
      <c r="AZ106" s="25">
        <f>IF($F$72="n/a",0,IF(AZ$3&lt;=$C106,0,IF(AZ$3&gt;($F$72+$C106),INDEX($D$84:$W$84,,$C106)-SUM($D106:AY106),INDEX($D$84:$W$84,,$C106)/$F$72)))</f>
        <v>0</v>
      </c>
      <c r="BA106" s="25">
        <f>IF($F$72="n/a",0,IF(BA$3&lt;=$C106,0,IF(BA$3&gt;($F$72+$C106),INDEX($D$84:$W$84,,$C106)-SUM($D106:AZ106),INDEX($D$84:$W$84,,$C106)/$F$72)))</f>
        <v>0</v>
      </c>
      <c r="BB106" s="25">
        <f>IF($F$72="n/a",0,IF(BB$3&lt;=$C106,0,IF(BB$3&gt;($F$72+$C106),INDEX($D$84:$W$84,,$C106)-SUM($D106:BA106),INDEX($D$84:$W$84,,$C106)/$F$72)))</f>
        <v>0</v>
      </c>
      <c r="BC106" s="25">
        <f>IF($F$72="n/a",0,IF(BC$3&lt;=$C106,0,IF(BC$3&gt;($F$72+$C106),INDEX($D$84:$W$84,,$C106)-SUM($D106:BB106),INDEX($D$84:$W$84,,$C106)/$F$72)))</f>
        <v>0</v>
      </c>
      <c r="BD106" s="25">
        <f>IF($F$72="n/a",0,IF(BD$3&lt;=$C106,0,IF(BD$3&gt;($F$72+$C106),INDEX($D$84:$W$84,,$C106)-SUM($D106:BC106),INDEX($D$84:$W$84,,$C106)/$F$72)))</f>
        <v>0</v>
      </c>
      <c r="BE106" s="25">
        <f>IF($F$72="n/a",0,IF(BE$3&lt;=$C106,0,IF(BE$3&gt;($F$72+$C106),INDEX($D$84:$W$84,,$C106)-SUM($D106:BD106),INDEX($D$84:$W$84,,$C106)/$F$72)))</f>
        <v>0</v>
      </c>
      <c r="BF106" s="25">
        <f>IF($F$72="n/a",0,IF(BF$3&lt;=$C106,0,IF(BF$3&gt;($F$72+$C106),INDEX($D$84:$W$84,,$C106)-SUM($D106:BE106),INDEX($D$84:$W$84,,$C106)/$F$72)))</f>
        <v>0</v>
      </c>
      <c r="BG106" s="25">
        <f>IF($F$72="n/a",0,IF(BG$3&lt;=$C106,0,IF(BG$3&gt;($F$72+$C106),INDEX($D$84:$W$84,,$C106)-SUM($D106:BF106),INDEX($D$84:$W$84,,$C106)/$F$72)))</f>
        <v>0</v>
      </c>
      <c r="BH106" s="25">
        <f>IF($F$72="n/a",0,IF(BH$3&lt;=$C106,0,IF(BH$3&gt;($F$72+$C106),INDEX($D$84:$W$84,,$C106)-SUM($D106:BG106),INDEX($D$84:$W$84,,$C106)/$F$72)))</f>
        <v>0</v>
      </c>
      <c r="BI106" s="25">
        <f>IF($F$72="n/a",0,IF(BI$3&lt;=$C106,0,IF(BI$3&gt;($F$72+$C106),INDEX($D$84:$W$84,,$C106)-SUM($D106:BH106),INDEX($D$84:$W$84,,$C106)/$F$72)))</f>
        <v>0</v>
      </c>
      <c r="BJ106" s="25">
        <f>IF($F$72="n/a",0,IF(BJ$3&lt;=$C106,0,IF(BJ$3&gt;($F$72+$C106),INDEX($D$84:$W$84,,$C106)-SUM($D106:BI106),INDEX($D$84:$W$84,,$C106)/$F$72)))</f>
        <v>0</v>
      </c>
      <c r="BK106" s="25">
        <f>IF($F$72="n/a",0,IF(BK$3&lt;=$C106,0,IF(BK$3&gt;($F$72+$C106),INDEX($D$84:$W$84,,$C106)-SUM($D106:BJ106),INDEX($D$84:$W$84,,$C106)/$F$72)))</f>
        <v>0</v>
      </c>
      <c r="BL106" s="163">
        <f>IF($F$72="n/a",0,IF(BL$3&lt;=$C106,0,IF(BL$3&gt;($F$72+$C106),INDEX($D$84:$W$84,,$C106)-SUM($D106:BK106),INDEX($D$84:$W$84,,$C106)/$F$72)))</f>
        <v>0</v>
      </c>
      <c r="BM106" s="163">
        <f>IF($F$72="n/a",0,IF(BM$3&lt;=$C106,0,IF(BM$3&gt;($F$72+$C106),INDEX($D$84:$W$84,,$C106)-SUM($D106:BL106),INDEX($D$84:$W$84,,$C106)/$F$72)))</f>
        <v>0</v>
      </c>
      <c r="BN106" s="163">
        <f>IF($F$72="n/a",0,IF(BN$3&lt;=$C106,0,IF(BN$3&gt;($F$72+$C106),INDEX($D$84:$W$84,,$C106)-SUM($D106:BM106),INDEX($D$84:$W$84,,$C106)/$F$72)))</f>
        <v>0</v>
      </c>
      <c r="BO106" s="163">
        <f>IF($F$72="n/a",0,IF(BO$3&lt;=$C106,0,IF(BO$3&gt;($F$72+$C106),INDEX($D$84:$W$84,,$C106)-SUM($D106:BN106),INDEX($D$84:$W$84,,$C106)/$F$72)))</f>
        <v>0</v>
      </c>
      <c r="BP106" s="163">
        <f>IF($F$72="n/a",0,IF(BP$3&lt;=$C106,0,IF(BP$3&gt;($F$72+$C106),INDEX($D$84:$W$84,,$C106)-SUM($D106:BO106),INDEX($D$84:$W$84,,$C106)/$F$72)))</f>
        <v>0</v>
      </c>
      <c r="BQ106" s="163">
        <f>IF($F$72="n/a",0,IF(BQ$3&lt;=$C106,0,IF(BQ$3&gt;($F$72+$C106),INDEX($D$84:$W$84,,$C106)-SUM($D106:BP106),INDEX($D$84:$W$84,,$C106)/$F$72)))</f>
        <v>0</v>
      </c>
      <c r="BR106" s="163">
        <f>IF($F$72="n/a",0,IF(BR$3&lt;=$C106,0,IF(BR$3&gt;($F$72+$C106),INDEX($D$84:$W$84,,$C106)-SUM($D106:BQ106),INDEX($D$84:$W$84,,$C106)/$F$72)))</f>
        <v>0</v>
      </c>
      <c r="BS106" s="25"/>
      <c r="BT106" s="25"/>
      <c r="BU106" s="25"/>
      <c r="BV106" s="25"/>
      <c r="BW106" s="25"/>
      <c r="BX106" s="25"/>
      <c r="BY106" s="25"/>
      <c r="BZ106" s="25"/>
      <c r="CA106" s="25"/>
      <c r="CB106" s="25"/>
      <c r="CC106" s="25"/>
    </row>
    <row r="107" spans="2:81" hidden="1" outlineLevel="1">
      <c r="B107" s="14"/>
      <c r="D107" s="25"/>
      <c r="E107" s="25"/>
      <c r="F107" s="25"/>
      <c r="G107" s="25"/>
      <c r="H107" s="44"/>
      <c r="I107" s="38"/>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163"/>
      <c r="BM107" s="163"/>
      <c r="BN107" s="163"/>
      <c r="BO107" s="163"/>
      <c r="BP107" s="163"/>
      <c r="BQ107" s="163"/>
      <c r="BR107" s="163"/>
      <c r="BS107" s="25"/>
      <c r="BT107" s="25"/>
      <c r="BU107" s="25"/>
      <c r="BV107" s="25"/>
      <c r="BW107" s="25"/>
      <c r="BX107" s="25"/>
      <c r="BY107" s="25"/>
      <c r="BZ107" s="25"/>
      <c r="CA107" s="25"/>
      <c r="CB107" s="25"/>
      <c r="CC107" s="25"/>
    </row>
    <row r="108" spans="2:81" hidden="1" outlineLevel="1">
      <c r="B108" t="s">
        <v>49</v>
      </c>
      <c r="D108" s="25">
        <v>0</v>
      </c>
      <c r="E108" s="25">
        <f>SUM(E87:E106)</f>
        <v>0.47093016683370414</v>
      </c>
      <c r="F108" s="25">
        <f t="shared" ref="F108:AI108" si="269">SUM(F87:F106)</f>
        <v>0.87733772065025062</v>
      </c>
      <c r="G108" s="25">
        <f t="shared" si="269"/>
        <v>1.3980374083101066</v>
      </c>
      <c r="H108" s="44">
        <f t="shared" si="269"/>
        <v>1.7198451304316869</v>
      </c>
      <c r="I108" s="38">
        <f t="shared" si="269"/>
        <v>2.1041211964167674</v>
      </c>
      <c r="J108" s="25">
        <f t="shared" si="269"/>
        <v>2.1041211964167674</v>
      </c>
      <c r="K108" s="25">
        <f t="shared" si="269"/>
        <v>2.1041211964167674</v>
      </c>
      <c r="L108" s="25">
        <f t="shared" si="269"/>
        <v>2.1041211964167674</v>
      </c>
      <c r="M108" s="25">
        <f t="shared" si="269"/>
        <v>2.1041211964167674</v>
      </c>
      <c r="N108" s="25">
        <f t="shared" si="269"/>
        <v>2.1041211964167674</v>
      </c>
      <c r="O108" s="25">
        <f t="shared" si="269"/>
        <v>2.1041211964167674</v>
      </c>
      <c r="P108" s="25">
        <f t="shared" si="269"/>
        <v>2.1041211964167674</v>
      </c>
      <c r="Q108" s="25">
        <f t="shared" si="269"/>
        <v>2.1041211964167674</v>
      </c>
      <c r="R108" s="25">
        <f t="shared" si="269"/>
        <v>2.1041211964167674</v>
      </c>
      <c r="S108" s="25">
        <f t="shared" si="269"/>
        <v>2.1041211964167674</v>
      </c>
      <c r="T108" s="25">
        <f t="shared" si="269"/>
        <v>2.1041211964167674</v>
      </c>
      <c r="U108" s="25">
        <f t="shared" si="269"/>
        <v>2.1041211964167674</v>
      </c>
      <c r="V108" s="25">
        <f t="shared" si="269"/>
        <v>2.1041211964167674</v>
      </c>
      <c r="W108" s="25">
        <f t="shared" si="269"/>
        <v>2.1041211964167674</v>
      </c>
      <c r="X108" s="25">
        <f t="shared" si="269"/>
        <v>2.1041211964167674</v>
      </c>
      <c r="Y108" s="25">
        <f t="shared" si="269"/>
        <v>2.1041211964167674</v>
      </c>
      <c r="Z108" s="25">
        <f t="shared" si="269"/>
        <v>2.1041211964167674</v>
      </c>
      <c r="AA108" s="25">
        <f t="shared" si="269"/>
        <v>2.1041211964167674</v>
      </c>
      <c r="AB108" s="25">
        <f t="shared" si="269"/>
        <v>2.1041211964167674</v>
      </c>
      <c r="AC108" s="25">
        <f t="shared" si="269"/>
        <v>2.1041211964167674</v>
      </c>
      <c r="AD108" s="25">
        <f t="shared" si="269"/>
        <v>2.1041211964167674</v>
      </c>
      <c r="AE108" s="25">
        <f t="shared" si="269"/>
        <v>2.1041211964167674</v>
      </c>
      <c r="AF108" s="25">
        <f t="shared" si="269"/>
        <v>2.1041211964167674</v>
      </c>
      <c r="AG108" s="25">
        <f t="shared" si="269"/>
        <v>2.1041211964167674</v>
      </c>
      <c r="AH108" s="25">
        <f t="shared" si="269"/>
        <v>2.1041211964167674</v>
      </c>
      <c r="AI108" s="25">
        <f t="shared" si="269"/>
        <v>2.1041211964167674</v>
      </c>
      <c r="AJ108" s="25">
        <f t="shared" ref="AJ108:BK108" si="270">SUM(AJ87:AJ106)</f>
        <v>2.1041211964167674</v>
      </c>
      <c r="AK108" s="25">
        <f t="shared" si="270"/>
        <v>2.1041211964167674</v>
      </c>
      <c r="AL108" s="25">
        <f t="shared" si="270"/>
        <v>2.1041211964167674</v>
      </c>
      <c r="AM108" s="25">
        <f t="shared" si="270"/>
        <v>2.1041211964167674</v>
      </c>
      <c r="AN108" s="25">
        <f t="shared" si="270"/>
        <v>2.1041211964167674</v>
      </c>
      <c r="AO108" s="25">
        <f t="shared" si="270"/>
        <v>2.1041211964167674</v>
      </c>
      <c r="AP108" s="25">
        <f t="shared" si="270"/>
        <v>2.1041211964167674</v>
      </c>
      <c r="AQ108" s="25">
        <f t="shared" si="270"/>
        <v>2.1041211964167674</v>
      </c>
      <c r="AR108" s="25">
        <f t="shared" si="270"/>
        <v>2.1041211964167674</v>
      </c>
      <c r="AS108" s="25">
        <f t="shared" si="270"/>
        <v>2.1041211964167674</v>
      </c>
      <c r="AT108" s="25">
        <f t="shared" si="270"/>
        <v>2.1041211964167674</v>
      </c>
      <c r="AU108" s="25">
        <f t="shared" si="270"/>
        <v>2.1041211964167674</v>
      </c>
      <c r="AV108" s="25">
        <f t="shared" si="270"/>
        <v>2.1041211964167674</v>
      </c>
      <c r="AW108" s="25">
        <f t="shared" si="270"/>
        <v>2.1041211964167674</v>
      </c>
      <c r="AX108" s="25">
        <f t="shared" si="270"/>
        <v>2.1041211964167674</v>
      </c>
      <c r="AY108" s="25">
        <f t="shared" si="270"/>
        <v>2.1041211964167674</v>
      </c>
      <c r="AZ108" s="25">
        <f t="shared" si="270"/>
        <v>2.1041211964167674</v>
      </c>
      <c r="BA108" s="25">
        <f t="shared" si="270"/>
        <v>2.1041211964167674</v>
      </c>
      <c r="BB108" s="25">
        <f t="shared" si="270"/>
        <v>2.1041211964167674</v>
      </c>
      <c r="BC108" s="25">
        <f t="shared" si="270"/>
        <v>2.1041211964167674</v>
      </c>
      <c r="BD108" s="25">
        <f t="shared" si="270"/>
        <v>2.1041211964167674</v>
      </c>
      <c r="BE108" s="25">
        <f t="shared" si="270"/>
        <v>2.1041211964167674</v>
      </c>
      <c r="BF108" s="25">
        <f t="shared" si="270"/>
        <v>2.1041211964167674</v>
      </c>
      <c r="BG108" s="25">
        <f t="shared" si="270"/>
        <v>2.1041211964167674</v>
      </c>
      <c r="BH108" s="25">
        <f t="shared" si="270"/>
        <v>2.1041211964167674</v>
      </c>
      <c r="BI108" s="25">
        <f t="shared" si="270"/>
        <v>2.1041211964167674</v>
      </c>
      <c r="BJ108" s="25">
        <f t="shared" si="270"/>
        <v>2.1041211964167674</v>
      </c>
      <c r="BK108" s="25">
        <f t="shared" si="270"/>
        <v>2.1041211964167674</v>
      </c>
      <c r="BL108" s="163">
        <f t="shared" ref="BL108:BR108" si="271">SUM(BL87:BL106)</f>
        <v>2.1041211964167674</v>
      </c>
      <c r="BM108" s="163">
        <f t="shared" si="271"/>
        <v>1.6331910295830951</v>
      </c>
      <c r="BN108" s="163">
        <f t="shared" si="271"/>
        <v>1.2267834757665346</v>
      </c>
      <c r="BO108" s="163">
        <f t="shared" si="271"/>
        <v>0.70608378810662531</v>
      </c>
      <c r="BP108" s="163">
        <f t="shared" si="271"/>
        <v>0.38427606598509118</v>
      </c>
      <c r="BQ108" s="163">
        <f t="shared" si="271"/>
        <v>7.1054273576010019E-15</v>
      </c>
      <c r="BR108" s="163">
        <f t="shared" si="271"/>
        <v>0</v>
      </c>
      <c r="BS108" s="25"/>
      <c r="BT108" s="25"/>
      <c r="BU108" s="25"/>
      <c r="BV108" s="25"/>
      <c r="BW108" s="25"/>
      <c r="BX108" s="25"/>
      <c r="BY108" s="25"/>
      <c r="BZ108" s="25"/>
      <c r="CA108" s="25"/>
      <c r="CB108" s="25"/>
      <c r="CC108" s="25"/>
    </row>
    <row r="109" spans="2:81" hidden="1" outlineLevel="1">
      <c r="D109" s="25"/>
      <c r="E109" s="25"/>
      <c r="F109" s="25"/>
      <c r="G109" s="25"/>
      <c r="H109" s="44"/>
      <c r="I109" s="38"/>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163"/>
      <c r="BM109" s="163"/>
      <c r="BN109" s="163"/>
      <c r="BO109" s="163"/>
      <c r="BP109" s="163"/>
      <c r="BQ109" s="163"/>
      <c r="BR109" s="163"/>
      <c r="BS109" s="25"/>
      <c r="BT109" s="25"/>
      <c r="BU109" s="25"/>
      <c r="BV109" s="25"/>
      <c r="BW109" s="25"/>
      <c r="BX109" s="25"/>
      <c r="BY109" s="25"/>
      <c r="BZ109" s="25"/>
      <c r="CA109" s="25"/>
      <c r="CB109" s="25"/>
      <c r="CC109" s="25"/>
    </row>
    <row r="110" spans="2:81" collapsed="1">
      <c r="B110" t="s">
        <v>28</v>
      </c>
      <c r="D110" s="25">
        <f>D108+D75+D76</f>
        <v>18.574415205740436</v>
      </c>
      <c r="E110" s="25">
        <f>E108+E75+E76</f>
        <v>19.04534537257414</v>
      </c>
      <c r="F110" s="25">
        <f t="shared" ref="F110:AC110" si="272">F108+F75+F76</f>
        <v>19.451752926390686</v>
      </c>
      <c r="G110" s="25">
        <f t="shared" si="272"/>
        <v>19.972452614050543</v>
      </c>
      <c r="H110" s="44">
        <f t="shared" si="272"/>
        <v>20.294260336172123</v>
      </c>
      <c r="I110" s="38">
        <f t="shared" si="272"/>
        <v>20.781823975073316</v>
      </c>
      <c r="J110" s="25">
        <f t="shared" si="272"/>
        <v>20.781823975073316</v>
      </c>
      <c r="K110" s="25">
        <f t="shared" si="272"/>
        <v>20.781823975073316</v>
      </c>
      <c r="L110" s="25">
        <f t="shared" si="272"/>
        <v>20.781823975073316</v>
      </c>
      <c r="M110" s="25">
        <f t="shared" si="272"/>
        <v>20.781823975073316</v>
      </c>
      <c r="N110" s="25">
        <f t="shared" si="272"/>
        <v>20.781823975073316</v>
      </c>
      <c r="O110" s="25">
        <f t="shared" si="272"/>
        <v>20.781823975073316</v>
      </c>
      <c r="P110" s="25">
        <f t="shared" si="272"/>
        <v>20.781823975073316</v>
      </c>
      <c r="Q110" s="25">
        <f t="shared" si="272"/>
        <v>20.781823975073316</v>
      </c>
      <c r="R110" s="25">
        <f t="shared" si="272"/>
        <v>20.781823975073316</v>
      </c>
      <c r="S110" s="25">
        <f t="shared" si="272"/>
        <v>20.781823975073316</v>
      </c>
      <c r="T110" s="25">
        <f t="shared" si="272"/>
        <v>20.781823975073316</v>
      </c>
      <c r="U110" s="25">
        <f t="shared" si="272"/>
        <v>20.781823975073316</v>
      </c>
      <c r="V110" s="25">
        <f t="shared" si="272"/>
        <v>20.781823975073316</v>
      </c>
      <c r="W110" s="25">
        <f t="shared" si="272"/>
        <v>20.781823975073316</v>
      </c>
      <c r="X110" s="25">
        <f t="shared" si="272"/>
        <v>20.781823975073316</v>
      </c>
      <c r="Y110" s="25">
        <f t="shared" si="272"/>
        <v>20.781823975073316</v>
      </c>
      <c r="Z110" s="25">
        <f t="shared" si="272"/>
        <v>20.781823975073316</v>
      </c>
      <c r="AA110" s="25">
        <f t="shared" si="272"/>
        <v>20.781823975073316</v>
      </c>
      <c r="AB110" s="25">
        <f t="shared" si="272"/>
        <v>20.781823975073316</v>
      </c>
      <c r="AC110" s="25">
        <f t="shared" si="272"/>
        <v>20.781823975073316</v>
      </c>
      <c r="AD110" s="25">
        <f t="shared" ref="AD110:AI110" si="273">AD108+AD75+AD76</f>
        <v>20.781823975073316</v>
      </c>
      <c r="AE110" s="25">
        <f t="shared" si="273"/>
        <v>20.781823975073316</v>
      </c>
      <c r="AF110" s="25">
        <f t="shared" si="273"/>
        <v>20.781823975073316</v>
      </c>
      <c r="AG110" s="25">
        <f t="shared" si="273"/>
        <v>20.781823975073316</v>
      </c>
      <c r="AH110" s="25">
        <f t="shared" si="273"/>
        <v>20.781823975073316</v>
      </c>
      <c r="AI110" s="25">
        <f t="shared" si="273"/>
        <v>20.781823975073316</v>
      </c>
      <c r="AJ110" s="25">
        <f t="shared" ref="AJ110:BK110" si="274">AJ108+AJ75+AJ76</f>
        <v>10.584030113136564</v>
      </c>
      <c r="AK110" s="25">
        <f t="shared" si="274"/>
        <v>2.1041211964167674</v>
      </c>
      <c r="AL110" s="25">
        <f t="shared" si="274"/>
        <v>2.1041211964167674</v>
      </c>
      <c r="AM110" s="25">
        <f t="shared" si="274"/>
        <v>2.1041211964167674</v>
      </c>
      <c r="AN110" s="25">
        <f t="shared" si="274"/>
        <v>2.1041211964167674</v>
      </c>
      <c r="AO110" s="25">
        <f t="shared" si="274"/>
        <v>2.1041211964167674</v>
      </c>
      <c r="AP110" s="25">
        <f t="shared" si="274"/>
        <v>2.1041211964167674</v>
      </c>
      <c r="AQ110" s="25">
        <f t="shared" si="274"/>
        <v>2.1041211964167674</v>
      </c>
      <c r="AR110" s="25">
        <f t="shared" si="274"/>
        <v>2.1041211964167674</v>
      </c>
      <c r="AS110" s="25">
        <f t="shared" si="274"/>
        <v>2.1041211964167674</v>
      </c>
      <c r="AT110" s="25">
        <f t="shared" si="274"/>
        <v>2.1041211964167674</v>
      </c>
      <c r="AU110" s="25">
        <f t="shared" si="274"/>
        <v>2.1041211964167674</v>
      </c>
      <c r="AV110" s="25">
        <f t="shared" si="274"/>
        <v>2.1041211964167674</v>
      </c>
      <c r="AW110" s="25">
        <f t="shared" si="274"/>
        <v>2.1041211964167674</v>
      </c>
      <c r="AX110" s="25">
        <f t="shared" si="274"/>
        <v>2.1041211964167674</v>
      </c>
      <c r="AY110" s="25">
        <f t="shared" si="274"/>
        <v>2.1041211964167674</v>
      </c>
      <c r="AZ110" s="25">
        <f t="shared" si="274"/>
        <v>2.1041211964167674</v>
      </c>
      <c r="BA110" s="25">
        <f t="shared" si="274"/>
        <v>2.1041211964167674</v>
      </c>
      <c r="BB110" s="25">
        <f t="shared" si="274"/>
        <v>2.1041211964167674</v>
      </c>
      <c r="BC110" s="25">
        <f t="shared" si="274"/>
        <v>2.1041211964167674</v>
      </c>
      <c r="BD110" s="25">
        <f t="shared" si="274"/>
        <v>2.1041211964167674</v>
      </c>
      <c r="BE110" s="25">
        <f t="shared" si="274"/>
        <v>2.1041211964167674</v>
      </c>
      <c r="BF110" s="25">
        <f t="shared" si="274"/>
        <v>2.1041211964167674</v>
      </c>
      <c r="BG110" s="25">
        <f t="shared" si="274"/>
        <v>2.1041211964167674</v>
      </c>
      <c r="BH110" s="25">
        <f t="shared" si="274"/>
        <v>2.1041211964167674</v>
      </c>
      <c r="BI110" s="25">
        <f t="shared" si="274"/>
        <v>2.1041211964167674</v>
      </c>
      <c r="BJ110" s="25">
        <f t="shared" si="274"/>
        <v>2.1041211964167674</v>
      </c>
      <c r="BK110" s="25">
        <f t="shared" si="274"/>
        <v>2.1041211964167674</v>
      </c>
      <c r="BL110" s="163">
        <f t="shared" ref="BL110:BR110" si="275">BL108+BL75+BL76</f>
        <v>2.1041211964167674</v>
      </c>
      <c r="BM110" s="163">
        <f t="shared" si="275"/>
        <v>1.6331910295830951</v>
      </c>
      <c r="BN110" s="163">
        <f t="shared" si="275"/>
        <v>1.2267834757665346</v>
      </c>
      <c r="BO110" s="163">
        <f t="shared" si="275"/>
        <v>0.70608378810662531</v>
      </c>
      <c r="BP110" s="163">
        <f t="shared" si="275"/>
        <v>0.38427606598509118</v>
      </c>
      <c r="BQ110" s="163">
        <f t="shared" si="275"/>
        <v>7.1054273576010019E-15</v>
      </c>
      <c r="BR110" s="163">
        <f t="shared" si="275"/>
        <v>0</v>
      </c>
      <c r="BS110" s="25"/>
      <c r="BT110" s="25"/>
      <c r="BU110" s="25"/>
      <c r="BV110" s="25"/>
      <c r="BW110" s="25"/>
      <c r="BX110" s="25"/>
      <c r="BY110" s="25"/>
      <c r="BZ110" s="25"/>
      <c r="CA110" s="25"/>
      <c r="CB110" s="25"/>
      <c r="CC110" s="25"/>
    </row>
    <row r="111" spans="2:81">
      <c r="B111" t="s">
        <v>50</v>
      </c>
      <c r="D111" s="25">
        <f>D84-D108</f>
        <v>28.255810010022248</v>
      </c>
      <c r="E111" s="25">
        <f>D111+E84-E108</f>
        <v>52.169333072181338</v>
      </c>
      <c r="F111" s="25">
        <f t="shared" ref="F111:AC111" si="276">E111+F84-F108</f>
        <v>82.533976611122441</v>
      </c>
      <c r="G111" s="25">
        <f t="shared" si="276"/>
        <v>100.44440253010715</v>
      </c>
      <c r="H111" s="44">
        <f t="shared" si="276"/>
        <v>121.7811213587803</v>
      </c>
      <c r="I111" s="38">
        <f t="shared" si="276"/>
        <v>119.67700016236353</v>
      </c>
      <c r="J111" s="25">
        <f t="shared" si="276"/>
        <v>117.57287896594676</v>
      </c>
      <c r="K111" s="25">
        <f t="shared" si="276"/>
        <v>115.46875776952999</v>
      </c>
      <c r="L111" s="25">
        <f t="shared" si="276"/>
        <v>113.36463657311322</v>
      </c>
      <c r="M111" s="25">
        <f t="shared" si="276"/>
        <v>111.26051537669645</v>
      </c>
      <c r="N111" s="25">
        <f t="shared" si="276"/>
        <v>109.15639418027968</v>
      </c>
      <c r="O111" s="25">
        <f t="shared" si="276"/>
        <v>107.05227298386291</v>
      </c>
      <c r="P111" s="25">
        <f t="shared" si="276"/>
        <v>104.94815178744614</v>
      </c>
      <c r="Q111" s="25">
        <f t="shared" si="276"/>
        <v>102.84403059102937</v>
      </c>
      <c r="R111" s="25">
        <f t="shared" si="276"/>
        <v>100.7399093946126</v>
      </c>
      <c r="S111" s="25">
        <f t="shared" si="276"/>
        <v>98.635788198195826</v>
      </c>
      <c r="T111" s="25">
        <f t="shared" si="276"/>
        <v>96.531667001779056</v>
      </c>
      <c r="U111" s="25">
        <f t="shared" si="276"/>
        <v>94.427545805362286</v>
      </c>
      <c r="V111" s="25">
        <f t="shared" si="276"/>
        <v>92.323424608945516</v>
      </c>
      <c r="W111" s="25">
        <f t="shared" si="276"/>
        <v>90.219303412528745</v>
      </c>
      <c r="X111" s="25">
        <f t="shared" si="276"/>
        <v>88.115182216111975</v>
      </c>
      <c r="Y111" s="25">
        <f t="shared" si="276"/>
        <v>86.011061019695205</v>
      </c>
      <c r="Z111" s="25">
        <f t="shared" si="276"/>
        <v>83.906939823278435</v>
      </c>
      <c r="AA111" s="25">
        <f t="shared" si="276"/>
        <v>81.802818626861665</v>
      </c>
      <c r="AB111" s="25">
        <f t="shared" si="276"/>
        <v>79.698697430444895</v>
      </c>
      <c r="AC111" s="25">
        <f t="shared" si="276"/>
        <v>77.594576234028125</v>
      </c>
      <c r="AD111" s="25">
        <f t="shared" ref="AD111:AI111" si="277">AC111+AD84-AD108</f>
        <v>75.490455037611355</v>
      </c>
      <c r="AE111" s="25">
        <f t="shared" si="277"/>
        <v>73.386333841194585</v>
      </c>
      <c r="AF111" s="25">
        <f t="shared" si="277"/>
        <v>71.282212644777815</v>
      </c>
      <c r="AG111" s="25">
        <f t="shared" si="277"/>
        <v>69.178091448361045</v>
      </c>
      <c r="AH111" s="25">
        <f t="shared" si="277"/>
        <v>67.073970251944274</v>
      </c>
      <c r="AI111" s="25">
        <f t="shared" si="277"/>
        <v>64.969849055527504</v>
      </c>
      <c r="AJ111" s="25">
        <f t="shared" ref="AJ111:BK111" si="278">AI111+AJ84-AJ108</f>
        <v>62.865727859110734</v>
      </c>
      <c r="AK111" s="25">
        <f t="shared" si="278"/>
        <v>60.761606662693964</v>
      </c>
      <c r="AL111" s="25">
        <f t="shared" si="278"/>
        <v>58.657485466277194</v>
      </c>
      <c r="AM111" s="25">
        <f t="shared" si="278"/>
        <v>56.553364269860424</v>
      </c>
      <c r="AN111" s="25">
        <f t="shared" si="278"/>
        <v>54.449243073443654</v>
      </c>
      <c r="AO111" s="25">
        <f t="shared" si="278"/>
        <v>52.345121877026884</v>
      </c>
      <c r="AP111" s="25">
        <f t="shared" si="278"/>
        <v>50.241000680610114</v>
      </c>
      <c r="AQ111" s="25">
        <f t="shared" si="278"/>
        <v>48.136879484193344</v>
      </c>
      <c r="AR111" s="25">
        <f t="shared" si="278"/>
        <v>46.032758287776574</v>
      </c>
      <c r="AS111" s="25">
        <f t="shared" si="278"/>
        <v>43.928637091359803</v>
      </c>
      <c r="AT111" s="25">
        <f t="shared" si="278"/>
        <v>41.824515894943033</v>
      </c>
      <c r="AU111" s="25">
        <f t="shared" si="278"/>
        <v>39.720394698526263</v>
      </c>
      <c r="AV111" s="25">
        <f t="shared" si="278"/>
        <v>37.616273502109493</v>
      </c>
      <c r="AW111" s="25">
        <f t="shared" si="278"/>
        <v>35.512152305692723</v>
      </c>
      <c r="AX111" s="25">
        <f t="shared" si="278"/>
        <v>33.408031109275953</v>
      </c>
      <c r="AY111" s="25">
        <f t="shared" si="278"/>
        <v>31.303909912859186</v>
      </c>
      <c r="AZ111" s="25">
        <f t="shared" si="278"/>
        <v>29.19978871644242</v>
      </c>
      <c r="BA111" s="25">
        <f t="shared" si="278"/>
        <v>27.095667520025653</v>
      </c>
      <c r="BB111" s="25">
        <f t="shared" si="278"/>
        <v>24.991546323608887</v>
      </c>
      <c r="BC111" s="25">
        <f t="shared" si="278"/>
        <v>22.88742512719212</v>
      </c>
      <c r="BD111" s="25">
        <f t="shared" si="278"/>
        <v>20.783303930775354</v>
      </c>
      <c r="BE111" s="25">
        <f t="shared" si="278"/>
        <v>18.679182734358587</v>
      </c>
      <c r="BF111" s="25">
        <f t="shared" si="278"/>
        <v>16.575061537941821</v>
      </c>
      <c r="BG111" s="25">
        <f t="shared" si="278"/>
        <v>14.470940341525054</v>
      </c>
      <c r="BH111" s="25">
        <f t="shared" si="278"/>
        <v>12.366819145108288</v>
      </c>
      <c r="BI111" s="25">
        <f t="shared" si="278"/>
        <v>10.262697948691521</v>
      </c>
      <c r="BJ111" s="25">
        <f t="shared" si="278"/>
        <v>8.1585767522747545</v>
      </c>
      <c r="BK111" s="25">
        <f t="shared" si="278"/>
        <v>6.0544555558579871</v>
      </c>
      <c r="BL111" s="163">
        <f t="shared" ref="BL111" si="279">BK111+BL84-BL108</f>
        <v>3.9503343594412197</v>
      </c>
      <c r="BM111" s="163">
        <f t="shared" ref="BM111" si="280">BL111+BM84-BM108</f>
        <v>2.3171433298581245</v>
      </c>
      <c r="BN111" s="163">
        <f t="shared" ref="BN111" si="281">BM111+BN84-BN108</f>
        <v>1.09035985409159</v>
      </c>
      <c r="BO111" s="163">
        <f t="shared" ref="BO111" si="282">BN111+BO84-BO108</f>
        <v>0.38427606598496467</v>
      </c>
      <c r="BP111" s="163">
        <f t="shared" ref="BP111" si="283">BO111+BP84-BP108</f>
        <v>-1.2650991365603659E-13</v>
      </c>
      <c r="BQ111" s="163">
        <f t="shared" ref="BQ111" si="284">BP111+BQ84-BQ108</f>
        <v>-1.3361534101363759E-13</v>
      </c>
      <c r="BR111" s="163">
        <f t="shared" ref="BR111" si="285">BQ111+BR84-BR108</f>
        <v>-1.3361534101363759E-13</v>
      </c>
      <c r="BS111" s="25"/>
      <c r="BT111" s="25"/>
      <c r="BU111" s="25"/>
      <c r="BV111" s="25"/>
      <c r="BW111" s="25"/>
      <c r="BX111" s="25"/>
      <c r="BY111" s="25"/>
      <c r="BZ111" s="25"/>
      <c r="CA111" s="25"/>
      <c r="CB111" s="25"/>
      <c r="CC111" s="25"/>
    </row>
    <row r="112" spans="2:81">
      <c r="B112" t="s">
        <v>51</v>
      </c>
      <c r="D112" s="25">
        <f>D111+D81</f>
        <v>612.49569646443376</v>
      </c>
      <c r="E112" s="25">
        <f>E111+E81</f>
        <v>617.8348043208523</v>
      </c>
      <c r="F112" s="25">
        <f t="shared" ref="F112:AC112" si="286">F111+F81</f>
        <v>629.62503265405292</v>
      </c>
      <c r="G112" s="25">
        <f t="shared" si="286"/>
        <v>628.96104336729718</v>
      </c>
      <c r="H112" s="44">
        <f t="shared" si="286"/>
        <v>634.55900529922667</v>
      </c>
      <c r="I112" s="38">
        <f t="shared" si="286"/>
        <v>613.77718132415339</v>
      </c>
      <c r="J112" s="25">
        <f t="shared" si="286"/>
        <v>592.99535734908011</v>
      </c>
      <c r="K112" s="25">
        <f t="shared" si="286"/>
        <v>572.21353337400683</v>
      </c>
      <c r="L112" s="25">
        <f t="shared" si="286"/>
        <v>551.43170939893355</v>
      </c>
      <c r="M112" s="25">
        <f t="shared" si="286"/>
        <v>530.64988542386027</v>
      </c>
      <c r="N112" s="25">
        <f t="shared" si="286"/>
        <v>509.86806144878699</v>
      </c>
      <c r="O112" s="25">
        <f t="shared" si="286"/>
        <v>489.08623747371371</v>
      </c>
      <c r="P112" s="25">
        <f t="shared" si="286"/>
        <v>468.30441349864043</v>
      </c>
      <c r="Q112" s="25">
        <f t="shared" si="286"/>
        <v>447.52258952356715</v>
      </c>
      <c r="R112" s="25">
        <f t="shared" si="286"/>
        <v>426.74076554849387</v>
      </c>
      <c r="S112" s="25">
        <f t="shared" si="286"/>
        <v>405.95894157342059</v>
      </c>
      <c r="T112" s="25">
        <f t="shared" si="286"/>
        <v>385.17711759834731</v>
      </c>
      <c r="U112" s="25">
        <f t="shared" si="286"/>
        <v>364.39529362327403</v>
      </c>
      <c r="V112" s="25">
        <f t="shared" si="286"/>
        <v>343.61346964820075</v>
      </c>
      <c r="W112" s="25">
        <f t="shared" si="286"/>
        <v>322.83164567312735</v>
      </c>
      <c r="X112" s="25">
        <f t="shared" si="286"/>
        <v>302.04982169805407</v>
      </c>
      <c r="Y112" s="25">
        <f t="shared" si="286"/>
        <v>281.26799772298068</v>
      </c>
      <c r="Z112" s="25">
        <f t="shared" si="286"/>
        <v>260.4861737479074</v>
      </c>
      <c r="AA112" s="25">
        <f t="shared" si="286"/>
        <v>239.70434977283404</v>
      </c>
      <c r="AB112" s="25">
        <f t="shared" si="286"/>
        <v>218.9225257977607</v>
      </c>
      <c r="AC112" s="25">
        <f t="shared" si="286"/>
        <v>198.14070182268739</v>
      </c>
      <c r="AD112" s="25">
        <f t="shared" ref="AD112:AI112" si="287">AD111+AD81</f>
        <v>177.35887784761405</v>
      </c>
      <c r="AE112" s="25">
        <f t="shared" si="287"/>
        <v>156.57705387254072</v>
      </c>
      <c r="AF112" s="25">
        <f t="shared" si="287"/>
        <v>135.79522989746741</v>
      </c>
      <c r="AG112" s="25">
        <f t="shared" si="287"/>
        <v>115.0134059223941</v>
      </c>
      <c r="AH112" s="25">
        <f t="shared" si="287"/>
        <v>94.231581947320777</v>
      </c>
      <c r="AI112" s="25">
        <f t="shared" si="287"/>
        <v>73.449757972247454</v>
      </c>
      <c r="AJ112" s="25">
        <f t="shared" ref="AJ112:BK112" si="288">AJ111+AJ81</f>
        <v>62.865727859110883</v>
      </c>
      <c r="AK112" s="25">
        <f t="shared" si="288"/>
        <v>60.761606662694113</v>
      </c>
      <c r="AL112" s="25">
        <f t="shared" si="288"/>
        <v>58.657485466277343</v>
      </c>
      <c r="AM112" s="25">
        <f t="shared" si="288"/>
        <v>56.553364269860573</v>
      </c>
      <c r="AN112" s="25">
        <f t="shared" si="288"/>
        <v>54.449243073443803</v>
      </c>
      <c r="AO112" s="25">
        <f t="shared" si="288"/>
        <v>52.345121877027033</v>
      </c>
      <c r="AP112" s="25">
        <f t="shared" si="288"/>
        <v>50.241000680610263</v>
      </c>
      <c r="AQ112" s="25">
        <f t="shared" si="288"/>
        <v>48.136879484193493</v>
      </c>
      <c r="AR112" s="25">
        <f t="shared" si="288"/>
        <v>46.032758287776723</v>
      </c>
      <c r="AS112" s="25">
        <f t="shared" si="288"/>
        <v>43.928637091359953</v>
      </c>
      <c r="AT112" s="25">
        <f t="shared" si="288"/>
        <v>41.824515894943183</v>
      </c>
      <c r="AU112" s="25">
        <f t="shared" si="288"/>
        <v>39.720394698526412</v>
      </c>
      <c r="AV112" s="25">
        <f t="shared" si="288"/>
        <v>37.616273502109642</v>
      </c>
      <c r="AW112" s="25">
        <f t="shared" si="288"/>
        <v>35.512152305692872</v>
      </c>
      <c r="AX112" s="25">
        <f t="shared" si="288"/>
        <v>33.408031109276102</v>
      </c>
      <c r="AY112" s="25">
        <f t="shared" si="288"/>
        <v>31.303909912859339</v>
      </c>
      <c r="AZ112" s="25">
        <f t="shared" si="288"/>
        <v>29.199788716442573</v>
      </c>
      <c r="BA112" s="25">
        <f t="shared" si="288"/>
        <v>27.095667520025806</v>
      </c>
      <c r="BB112" s="25">
        <f t="shared" si="288"/>
        <v>24.99154632360904</v>
      </c>
      <c r="BC112" s="25">
        <f t="shared" si="288"/>
        <v>22.887425127192273</v>
      </c>
      <c r="BD112" s="25">
        <f t="shared" si="288"/>
        <v>20.783303930775507</v>
      </c>
      <c r="BE112" s="25">
        <f t="shared" si="288"/>
        <v>18.67918273435874</v>
      </c>
      <c r="BF112" s="25">
        <f t="shared" si="288"/>
        <v>16.575061537941973</v>
      </c>
      <c r="BG112" s="25">
        <f t="shared" si="288"/>
        <v>14.470940341525207</v>
      </c>
      <c r="BH112" s="25">
        <f t="shared" si="288"/>
        <v>12.36681914510844</v>
      </c>
      <c r="BI112" s="25">
        <f t="shared" si="288"/>
        <v>10.262697948691674</v>
      </c>
      <c r="BJ112" s="25">
        <f t="shared" si="288"/>
        <v>8.1585767522749073</v>
      </c>
      <c r="BK112" s="25">
        <f t="shared" si="288"/>
        <v>6.054455555858139</v>
      </c>
      <c r="BL112" s="163">
        <f t="shared" ref="BL112:BR112" si="289">BL111+BL81</f>
        <v>3.9503343594413716</v>
      </c>
      <c r="BM112" s="163">
        <f t="shared" si="289"/>
        <v>2.3171433298582764</v>
      </c>
      <c r="BN112" s="163">
        <f t="shared" si="289"/>
        <v>1.0903598540917419</v>
      </c>
      <c r="BO112" s="163">
        <f t="shared" si="289"/>
        <v>0.38427606598511654</v>
      </c>
      <c r="BP112" s="163">
        <f t="shared" si="289"/>
        <v>2.5368596112684827E-14</v>
      </c>
      <c r="BQ112" s="163">
        <f t="shared" si="289"/>
        <v>1.8263168755083825E-14</v>
      </c>
      <c r="BR112" s="163">
        <f t="shared" si="289"/>
        <v>1.8263168755083825E-14</v>
      </c>
      <c r="BS112" s="25"/>
      <c r="BT112" s="25"/>
      <c r="BU112" s="25"/>
      <c r="BV112" s="25"/>
      <c r="BW112" s="25"/>
      <c r="BX112" s="25"/>
      <c r="BY112" s="25"/>
      <c r="BZ112" s="25"/>
      <c r="CA112" s="25"/>
      <c r="CB112" s="25"/>
      <c r="CC112" s="25"/>
    </row>
    <row r="113" spans="2:81">
      <c r="BL113" s="157"/>
      <c r="BM113" s="157"/>
      <c r="BN113" s="157"/>
      <c r="BO113" s="157"/>
      <c r="BP113" s="157"/>
      <c r="BQ113" s="157"/>
      <c r="BR113" s="157"/>
    </row>
    <row r="114" spans="2:81" s="27" customFormat="1">
      <c r="B114" s="27" t="str">
        <f>Inputs!B18</f>
        <v>Service Pipes</v>
      </c>
      <c r="H114" s="46"/>
      <c r="I114" s="40"/>
      <c r="BL114" s="164"/>
      <c r="BM114" s="164"/>
      <c r="BN114" s="164"/>
      <c r="BO114" s="164"/>
      <c r="BP114" s="164"/>
      <c r="BQ114" s="164"/>
      <c r="BR114" s="164"/>
    </row>
    <row r="115" spans="2:81">
      <c r="BL115" s="157"/>
      <c r="BM115" s="157"/>
      <c r="BN115" s="157"/>
      <c r="BO115" s="157"/>
      <c r="BP115" s="157"/>
      <c r="BQ115" s="157"/>
      <c r="BR115" s="157"/>
    </row>
    <row r="116" spans="2:81">
      <c r="D116" s="24" t="s">
        <v>41</v>
      </c>
      <c r="E116" s="24" t="s">
        <v>35</v>
      </c>
      <c r="F116" s="24" t="s">
        <v>36</v>
      </c>
      <c r="BL116" s="157"/>
      <c r="BM116" s="157"/>
      <c r="BN116" s="157"/>
      <c r="BO116" s="157"/>
      <c r="BP116" s="157"/>
      <c r="BQ116" s="157"/>
      <c r="BR116" s="157"/>
    </row>
    <row r="117" spans="2:81">
      <c r="B117" t="s">
        <v>40</v>
      </c>
      <c r="D117" s="8">
        <f>Inputs!D108</f>
        <v>447.57908528947036</v>
      </c>
      <c r="E117" s="8">
        <f>Inputs!E108</f>
        <v>35.771789693179826</v>
      </c>
      <c r="F117" s="8">
        <f>Inputs!F108</f>
        <v>60</v>
      </c>
      <c r="BL117" s="157"/>
      <c r="BM117" s="157"/>
      <c r="BN117" s="157"/>
      <c r="BO117" s="157"/>
      <c r="BP117" s="157"/>
      <c r="BQ117" s="157"/>
      <c r="BR117" s="157"/>
    </row>
    <row r="118" spans="2:81">
      <c r="BL118" s="157"/>
      <c r="BM118" s="157"/>
      <c r="BN118" s="157"/>
      <c r="BO118" s="157"/>
      <c r="BP118" s="157"/>
      <c r="BQ118" s="157"/>
      <c r="BR118" s="157"/>
    </row>
    <row r="119" spans="2:81" hidden="1" outlineLevel="1">
      <c r="BL119" s="157"/>
      <c r="BM119" s="157"/>
      <c r="BN119" s="157"/>
      <c r="BO119" s="157"/>
      <c r="BP119" s="157"/>
      <c r="BQ119" s="157"/>
      <c r="BR119" s="157"/>
    </row>
    <row r="120" spans="2:81" hidden="1" outlineLevel="1">
      <c r="B120" t="s">
        <v>45</v>
      </c>
      <c r="D120" s="25">
        <f>IF(OR($E117=0,C126=0),0,MIN($C126/$E117, $C126-SUM($C120:C120)))</f>
        <v>12.51206856376003</v>
      </c>
      <c r="E120" s="25">
        <f>IF(OR($E117=0,D126=0),0,MIN($C126/$E117, $C126-SUM($C120:D120)))</f>
        <v>12.51206856376003</v>
      </c>
      <c r="F120" s="25">
        <f>IF(OR($E117=0,E126=0),0,MIN($C126/$E117, $C126-SUM($C120:E120)))</f>
        <v>12.51206856376003</v>
      </c>
      <c r="G120" s="25">
        <f>IF(OR($E117=0,F126=0),0,MIN($C126/$E117, $C126-SUM($C120:F120)))</f>
        <v>12.51206856376003</v>
      </c>
      <c r="H120" s="44">
        <f>IF(OR($E117=0,G126=0),0,MIN($C126/$E117, $C126-SUM($C120:G120)))</f>
        <v>12.51206856376003</v>
      </c>
      <c r="I120" s="38">
        <f>IF(OR($E117=0,H126=0),0,MIN($C126/$E117, $C126-SUM($C120:H120)))</f>
        <v>12.51206856376003</v>
      </c>
      <c r="J120" s="25">
        <f>IF(OR($E117=0,I126=0),0,MIN($C126/$E117, $C126-SUM($C120:I120)))</f>
        <v>12.51206856376003</v>
      </c>
      <c r="K120" s="25">
        <f>IF(OR($E117=0,J126=0),0,MIN($C126/$E117, $C126-SUM($C120:J120)))</f>
        <v>12.51206856376003</v>
      </c>
      <c r="L120" s="25">
        <f>IF(OR($E117=0,K126=0),0,MIN($C126/$E117, $C126-SUM($C120:K120)))</f>
        <v>12.51206856376003</v>
      </c>
      <c r="M120" s="25">
        <f>IF(OR($E117=0,L126=0),0,MIN($C126/$E117, $C126-SUM($C120:L120)))</f>
        <v>12.51206856376003</v>
      </c>
      <c r="N120" s="25">
        <f>IF(OR($E117=0,M126=0),0,MIN($C126/$E117, $C126-SUM($C120:M120)))</f>
        <v>12.51206856376003</v>
      </c>
      <c r="O120" s="25">
        <f>IF(OR($E117=0,N126=0),0,MIN($C126/$E117, $C126-SUM($C120:N120)))</f>
        <v>12.51206856376003</v>
      </c>
      <c r="P120" s="25">
        <f>IF(OR($E117=0,O126=0),0,MIN($C126/$E117, $C126-SUM($C120:O120)))</f>
        <v>12.51206856376003</v>
      </c>
      <c r="Q120" s="25">
        <f>IF(OR($E117=0,P126=0),0,MIN($C126/$E117, $C126-SUM($C120:P120)))</f>
        <v>12.51206856376003</v>
      </c>
      <c r="R120" s="25">
        <f>IF(OR($E117=0,Q126=0),0,MIN($C126/$E117, $C126-SUM($C120:Q120)))</f>
        <v>12.51206856376003</v>
      </c>
      <c r="S120" s="25">
        <f>IF(OR($E117=0,R126=0),0,MIN($C126/$E117, $C126-SUM($C120:R120)))</f>
        <v>12.51206856376003</v>
      </c>
      <c r="T120" s="25">
        <f>IF(OR($E117=0,S126=0),0,MIN($C126/$E117, $C126-SUM($C120:S120)))</f>
        <v>12.51206856376003</v>
      </c>
      <c r="U120" s="25">
        <f>IF(OR($E117=0,T126=0),0,MIN($C126/$E117, $C126-SUM($C120:T120)))</f>
        <v>12.51206856376003</v>
      </c>
      <c r="V120" s="25">
        <f>IF(OR($E117=0,U126=0),0,MIN($C126/$E117, $C126-SUM($C120:U120)))</f>
        <v>12.51206856376003</v>
      </c>
      <c r="W120" s="25">
        <f>IF(OR($E117=0,V126=0),0,MIN($C126/$E117, $C126-SUM($C120:V120)))</f>
        <v>12.51206856376003</v>
      </c>
      <c r="X120" s="25">
        <f>IF(OR($E117=0,W126=0),0,MIN($C126/$E117, $C126-SUM($C120:W120)))</f>
        <v>12.51206856376003</v>
      </c>
      <c r="Y120" s="25">
        <f>IF(OR($E117=0,X126=0),0,MIN($C126/$E117, $C126-SUM($C120:X120)))</f>
        <v>12.51206856376003</v>
      </c>
      <c r="Z120" s="25">
        <f>IF(OR($E117=0,Y126=0),0,MIN($C126/$E117, $C126-SUM($C120:Y120)))</f>
        <v>12.51206856376003</v>
      </c>
      <c r="AA120" s="25">
        <f>IF(OR($E117=0,Z126=0),0,MIN($C126/$E117, $C126-SUM($C120:Z120)))</f>
        <v>12.51206856376003</v>
      </c>
      <c r="AB120" s="25">
        <f>IF(OR($E117=0,AA126=0),0,MIN($C126/$E117, $C126-SUM($C120:AA120)))</f>
        <v>12.51206856376003</v>
      </c>
      <c r="AC120" s="25">
        <f>IF(OR($E117=0,AB126=0),0,MIN($C126/$E117, $C126-SUM($C120:AB120)))</f>
        <v>12.51206856376003</v>
      </c>
      <c r="AD120" s="25">
        <f>IF(OR($E117=0,AC126=0),0,MIN($C126/$E117, $C126-SUM($C120:AC120)))</f>
        <v>12.51206856376003</v>
      </c>
      <c r="AE120" s="25">
        <f>IF(OR($E117=0,AD126=0),0,MIN($C126/$E117, $C126-SUM($C120:AD120)))</f>
        <v>12.51206856376003</v>
      </c>
      <c r="AF120" s="25">
        <f>IF(OR($E117=0,AE126=0),0,MIN($C126/$E117, $C126-SUM($C120:AE120)))</f>
        <v>12.51206856376003</v>
      </c>
      <c r="AG120" s="25">
        <f>IF(OR($E117=0,AF126=0),0,MIN($C126/$E117, $C126-SUM($C120:AF120)))</f>
        <v>12.51206856376003</v>
      </c>
      <c r="AH120" s="25">
        <f>IF(OR($E117=0,AG126=0),0,MIN($C126/$E117, $C126-SUM($C120:AG120)))</f>
        <v>12.51206856376003</v>
      </c>
      <c r="AI120" s="25">
        <f>IF(OR($E117=0,AH126=0),0,MIN($C126/$E117, $C126-SUM($C120:AH120)))</f>
        <v>12.51206856376003</v>
      </c>
      <c r="AJ120" s="25">
        <f>IF(OR($E117=0,AI126=0),0,MIN($C126/$E117, $C126-SUM($C120:AI120)))</f>
        <v>12.51206856376003</v>
      </c>
      <c r="AK120" s="25">
        <f>IF(OR($E117=0,AJ126=0),0,MIN($C126/$E117, $C126-SUM($C120:AJ120)))</f>
        <v>12.51206856376003</v>
      </c>
      <c r="AL120" s="25">
        <f>IF(OR($E117=0,AK126=0),0,MIN($C126/$E117, $C126-SUM($C120:AK120)))</f>
        <v>12.51206856376003</v>
      </c>
      <c r="AM120" s="25">
        <f>IF(OR($E117=0,AL126=0),0,MIN($C126/$E117, $C126-SUM($C120:AL120)))</f>
        <v>9.6566855578695368</v>
      </c>
      <c r="AN120" s="25">
        <f>IF(OR($E117=0,AM126=0),0,MIN($C126/$E117, $C126-SUM($C120:AM120)))</f>
        <v>0</v>
      </c>
      <c r="AO120" s="25">
        <f>IF(OR($E117=0,AN126=0),0,MIN($C126/$E117, $C126-SUM($C120:AN120)))</f>
        <v>0</v>
      </c>
      <c r="AP120" s="25">
        <f>IF(OR($E117=0,AO126=0),0,MIN($C126/$E117, $C126-SUM($C120:AO120)))</f>
        <v>0</v>
      </c>
      <c r="AQ120" s="25">
        <f>IF(OR($E117=0,AP126=0),0,MIN($C126/$E117, $C126-SUM($C120:AP120)))</f>
        <v>0</v>
      </c>
      <c r="AR120" s="25">
        <f>IF(OR($E117=0,AQ126=0),0,MIN($C126/$E117, $C126-SUM($C120:AQ120)))</f>
        <v>0</v>
      </c>
      <c r="AS120" s="25">
        <f>IF(OR($E117=0,AR126=0),0,MIN($C126/$E117, $C126-SUM($C120:AR120)))</f>
        <v>0</v>
      </c>
      <c r="AT120" s="25">
        <f>IF(OR($E117=0,AS126=0),0,MIN($C126/$E117, $C126-SUM($C120:AS120)))</f>
        <v>0</v>
      </c>
      <c r="AU120" s="25">
        <f>IF(OR($E117=0,AT126=0),0,MIN($C126/$E117, $C126-SUM($C120:AT120)))</f>
        <v>0</v>
      </c>
      <c r="AV120" s="25">
        <f>IF(OR($E117=0,AU126=0),0,MIN($C126/$E117, $C126-SUM($C120:AU120)))</f>
        <v>0</v>
      </c>
      <c r="AW120" s="25">
        <f>IF(OR($E117=0,AV126=0),0,MIN($C126/$E117, $C126-SUM($C120:AV120)))</f>
        <v>0</v>
      </c>
      <c r="AX120" s="25">
        <f>IF(OR($E117=0,AW126=0),0,MIN($C126/$E117, $C126-SUM($C120:AW120)))</f>
        <v>0</v>
      </c>
      <c r="AY120" s="25">
        <f>IF(OR($E117=0,AX126=0),0,MIN($C126/$E117, $C126-SUM($C120:AX120)))</f>
        <v>0</v>
      </c>
      <c r="AZ120" s="25">
        <f>IF(OR($E117=0,AY126=0),0,MIN($C126/$E117, $C126-SUM($C120:AY120)))</f>
        <v>0</v>
      </c>
      <c r="BA120" s="25">
        <f>IF(OR($E117=0,AZ126=0),0,MIN($C126/$E117, $C126-SUM($C120:AZ120)))</f>
        <v>0</v>
      </c>
      <c r="BB120" s="25">
        <f>IF(OR($E117=0,BA126=0),0,MIN($C126/$E117, $C126-SUM($C120:BA120)))</f>
        <v>0</v>
      </c>
      <c r="BC120" s="25">
        <f>IF(OR($E117=0,BB126=0),0,MIN($C126/$E117, $C126-SUM($C120:BB120)))</f>
        <v>0</v>
      </c>
      <c r="BD120" s="25">
        <f>IF(OR($E117=0,BC126=0),0,MIN($C126/$E117, $C126-SUM($C120:BC120)))</f>
        <v>0</v>
      </c>
      <c r="BE120" s="25">
        <f>IF(OR($E117=0,BD126=0),0,MIN($C126/$E117, $C126-SUM($C120:BD120)))</f>
        <v>0</v>
      </c>
      <c r="BF120" s="25">
        <f>IF(OR($E117=0,BE126=0),0,MIN($C126/$E117, $C126-SUM($C120:BE120)))</f>
        <v>0</v>
      </c>
      <c r="BG120" s="25">
        <f>IF(OR($E117=0,BF126=0),0,MIN($C126/$E117, $C126-SUM($C120:BF120)))</f>
        <v>0</v>
      </c>
      <c r="BH120" s="25">
        <f>IF(OR($E117=0,BG126=0),0,MIN($C126/$E117, $C126-SUM($C120:BG120)))</f>
        <v>0</v>
      </c>
      <c r="BI120" s="25">
        <f>IF(OR($E117=0,BH126=0),0,MIN($C126/$E117, $C126-SUM($C120:BH120)))</f>
        <v>0</v>
      </c>
      <c r="BJ120" s="25">
        <f>IF(OR($E117=0,BI126=0),0,MIN($C126/$E117, $C126-SUM($C120:BI120)))</f>
        <v>0</v>
      </c>
      <c r="BK120" s="25">
        <f>IF(OR($E117=0,BJ126=0),0,MIN($C126/$E117, $C126-SUM($C120:BJ120)))</f>
        <v>0</v>
      </c>
      <c r="BL120" s="163">
        <f>IF(OR($E117=0,BK126=0),0,MIN($C126/$E117, $C126-SUM($C120:BK120)))</f>
        <v>0</v>
      </c>
      <c r="BM120" s="163">
        <f>IF(OR($E117=0,BL126=0),0,MIN($C126/$E117, $C126-SUM($C120:BL120)))</f>
        <v>0</v>
      </c>
      <c r="BN120" s="163">
        <f>IF(OR($E117=0,BM126=0),0,MIN($C126/$E117, $C126-SUM($C120:BM120)))</f>
        <v>0</v>
      </c>
      <c r="BO120" s="163">
        <f>IF(OR($E117=0,BN126=0),0,MIN($C126/$E117, $C126-SUM($C120:BN120)))</f>
        <v>0</v>
      </c>
      <c r="BP120" s="163">
        <f>IF(OR($E117=0,BO126=0),0,MIN($C126/$E117, $C126-SUM($C120:BO120)))</f>
        <v>0</v>
      </c>
      <c r="BQ120" s="163">
        <f>IF(OR($E117=0,BP126=0),0,MIN($C126/$E117, $C126-SUM($C120:BP120)))</f>
        <v>0</v>
      </c>
      <c r="BR120" s="163">
        <f>IF(OR($E117=0,BQ126=0),0,MIN($C126/$E117, $C126-SUM($C120:BQ120)))</f>
        <v>0</v>
      </c>
      <c r="BS120" s="25"/>
      <c r="BT120" s="25"/>
      <c r="BU120" s="25"/>
      <c r="BV120" s="25"/>
      <c r="BW120" s="25"/>
      <c r="BX120" s="25"/>
      <c r="BY120" s="25"/>
      <c r="BZ120" s="25"/>
      <c r="CA120" s="25"/>
      <c r="CB120" s="25"/>
      <c r="CC120" s="25"/>
    </row>
    <row r="121" spans="2:81" hidden="1" outlineLevel="1">
      <c r="B121" t="s">
        <v>47</v>
      </c>
      <c r="D121" s="25"/>
      <c r="E121" s="25"/>
      <c r="F121" s="25"/>
      <c r="G121" s="25"/>
      <c r="H121" s="44"/>
      <c r="I121" s="38">
        <f>IF(OR($E117=0,H126=0),0,IF($H125&gt;0,(MIN($H125/IF($E117&lt;=5,1,($E117-5)),$H125-SUM($H121:H121))), (MAX($H125/IF($E117&lt;=5,1,($E117-5)),$H125-SUM($H121:H121)))))</f>
        <v>0.14370885720455209</v>
      </c>
      <c r="J121" s="25">
        <f>IF(OR($E117=0,I126=0),0,IF($H125&gt;0,(MIN($H125/IF($E117&lt;=5,1,($E117-5)),$H125-SUM($H121:I121))), (MAX($H125/IF($E117&lt;=5,1,($E117-5)),$H125-SUM($H121:I121)))))</f>
        <v>0.14370885720455209</v>
      </c>
      <c r="K121" s="25">
        <f>IF(OR($E117=0,J126=0),0,IF($H125&gt;0,(MIN($H125/IF($E117&lt;=5,1,($E117-5)),$H125-SUM($H121:J121))), (MAX($H125/IF($E117&lt;=5,1,($E117-5)),$H125-SUM($H121:J121)))))</f>
        <v>0.14370885720455209</v>
      </c>
      <c r="L121" s="25">
        <f>IF(OR($E117=0,K126=0),0,IF($H125&gt;0,(MIN($H125/IF($E117&lt;=5,1,($E117-5)),$H125-SUM($H121:K121))), (MAX($H125/IF($E117&lt;=5,1,($E117-5)),$H125-SUM($H121:K121)))))</f>
        <v>0.14370885720455209</v>
      </c>
      <c r="M121" s="25">
        <f>IF(OR($E117=0,L126=0),0,IF($H125&gt;0,(MIN($H125/IF($E117&lt;=5,1,($E117-5)),$H125-SUM($H121:L121))), (MAX($H125/IF($E117&lt;=5,1,($E117-5)),$H125-SUM($H121:L121)))))</f>
        <v>0.14370885720455209</v>
      </c>
      <c r="N121" s="25">
        <f>IF(OR($E117=0,M126=0),0,IF($H125&gt;0,(MIN($H125/IF($E117&lt;=5,1,($E117-5)),$H125-SUM($H121:M121))), (MAX($H125/IF($E117&lt;=5,1,($E117-5)),$H125-SUM($H121:M121)))))</f>
        <v>0.14370885720455209</v>
      </c>
      <c r="O121" s="25">
        <f>IF(OR($E117=0,N126=0),0,IF($H125&gt;0,(MIN($H125/IF($E117&lt;=5,1,($E117-5)),$H125-SUM($H121:N121))), (MAX($H125/IF($E117&lt;=5,1,($E117-5)),$H125-SUM($H121:N121)))))</f>
        <v>0.14370885720455209</v>
      </c>
      <c r="P121" s="25">
        <f>IF(OR($E117=0,O126=0),0,IF($H125&gt;0,(MIN($H125/IF($E117&lt;=5,1,($E117-5)),$H125-SUM($H121:O121))), (MAX($H125/IF($E117&lt;=5,1,($E117-5)),$H125-SUM($H121:O121)))))</f>
        <v>0.14370885720455209</v>
      </c>
      <c r="Q121" s="25">
        <f>IF(OR($E117=0,P126=0),0,IF($H125&gt;0,(MIN($H125/IF($E117&lt;=5,1,($E117-5)),$H125-SUM($H121:P121))), (MAX($H125/IF($E117&lt;=5,1,($E117-5)),$H125-SUM($H121:P121)))))</f>
        <v>0.14370885720455209</v>
      </c>
      <c r="R121" s="25">
        <f>IF(OR($E117=0,Q126=0),0,IF($H125&gt;0,(MIN($H125/IF($E117&lt;=5,1,($E117-5)),$H125-SUM($H121:Q121))), (MAX($H125/IF($E117&lt;=5,1,($E117-5)),$H125-SUM($H121:Q121)))))</f>
        <v>0.14370885720455209</v>
      </c>
      <c r="S121" s="25">
        <f>IF(OR($E117=0,R126=0),0,IF($H125&gt;0,(MIN($H125/IF($E117&lt;=5,1,($E117-5)),$H125-SUM($H121:R121))), (MAX($H125/IF($E117&lt;=5,1,($E117-5)),$H125-SUM($H121:R121)))))</f>
        <v>0.14370885720455209</v>
      </c>
      <c r="T121" s="25">
        <f>IF(OR($E117=0,S126=0),0,IF($H125&gt;0,(MIN($H125/IF($E117&lt;=5,1,($E117-5)),$H125-SUM($H121:S121))), (MAX($H125/IF($E117&lt;=5,1,($E117-5)),$H125-SUM($H121:S121)))))</f>
        <v>0.14370885720455209</v>
      </c>
      <c r="U121" s="25">
        <f>IF(OR($E117=0,T126=0),0,IF($H125&gt;0,(MIN($H125/IF($E117&lt;=5,1,($E117-5)),$H125-SUM($H121:T121))), (MAX($H125/IF($E117&lt;=5,1,($E117-5)),$H125-SUM($H121:T121)))))</f>
        <v>0.14370885720455209</v>
      </c>
      <c r="V121" s="25">
        <f>IF(OR($E117=0,U126=0),0,IF($H125&gt;0,(MIN($H125/IF($E117&lt;=5,1,($E117-5)),$H125-SUM($H121:U121))), (MAX($H125/IF($E117&lt;=5,1,($E117-5)),$H125-SUM($H121:U121)))))</f>
        <v>0.14370885720455209</v>
      </c>
      <c r="W121" s="25">
        <f>IF(OR($E117=0,V126=0),0,IF($H125&gt;0,(MIN($H125/IF($E117&lt;=5,1,($E117-5)),$H125-SUM($H121:V121))), (MAX($H125/IF($E117&lt;=5,1,($E117-5)),$H125-SUM($H121:V121)))))</f>
        <v>0.14370885720455209</v>
      </c>
      <c r="X121" s="25">
        <f>IF(OR($E117=0,W126=0),0,IF($H125&gt;0,(MIN($H125/IF($E117&lt;=5,1,($E117-5)),$H125-SUM($H121:W121))), (MAX($H125/IF($E117&lt;=5,1,($E117-5)),$H125-SUM($H121:W121)))))</f>
        <v>0.14370885720455209</v>
      </c>
      <c r="Y121" s="25">
        <f>IF(OR($E117=0,X126=0),0,IF($H125&gt;0,(MIN($H125/IF($E117&lt;=5,1,($E117-5)),$H125-SUM($H121:X121))), (MAX($H125/IF($E117&lt;=5,1,($E117-5)),$H125-SUM($H121:X121)))))</f>
        <v>0.14370885720455209</v>
      </c>
      <c r="Z121" s="25">
        <f>IF(OR($E117=0,Y126=0),0,IF($H125&gt;0,(MIN($H125/IF($E117&lt;=5,1,($E117-5)),$H125-SUM($H121:Y121))), (MAX($H125/IF($E117&lt;=5,1,($E117-5)),$H125-SUM($H121:Y121)))))</f>
        <v>0.14370885720455209</v>
      </c>
      <c r="AA121" s="25">
        <f>IF(OR($E117=0,Z126=0),0,IF($H125&gt;0,(MIN($H125/IF($E117&lt;=5,1,($E117-5)),$H125-SUM($H121:Z121))), (MAX($H125/IF($E117&lt;=5,1,($E117-5)),$H125-SUM($H121:Z121)))))</f>
        <v>0.14370885720455209</v>
      </c>
      <c r="AB121" s="25">
        <f>IF(OR($E117=0,AA126=0),0,IF($H125&gt;0,(MIN($H125/IF($E117&lt;=5,1,($E117-5)),$H125-SUM($H121:AA121))), (MAX($H125/IF($E117&lt;=5,1,($E117-5)),$H125-SUM($H121:AA121)))))</f>
        <v>0.14370885720455209</v>
      </c>
      <c r="AC121" s="25">
        <f>IF(OR($E117=0,AB126=0),0,IF($H125&gt;0,(MIN($H125/IF($E117&lt;=5,1,($E117-5)),$H125-SUM($H121:AB121))), (MAX($H125/IF($E117&lt;=5,1,($E117-5)),$H125-SUM($H121:AB121)))))</f>
        <v>0.14370885720455209</v>
      </c>
      <c r="AD121" s="25">
        <f>IF(OR($E117=0,AC126=0),0,IF($H125&gt;0,(MIN($H125/IF($E117&lt;=5,1,($E117-5)),$H125-SUM($H121:AC121))), (MAX($H125/IF($E117&lt;=5,1,($E117-5)),$H125-SUM($H121:AC121)))))</f>
        <v>0.14370885720455209</v>
      </c>
      <c r="AE121" s="25">
        <f>IF(OR($E117=0,AD126=0),0,IF($H125&gt;0,(MIN($H125/IF($E117&lt;=5,1,($E117-5)),$H125-SUM($H121:AD121))), (MAX($H125/IF($E117&lt;=5,1,($E117-5)),$H125-SUM($H121:AD121)))))</f>
        <v>0.14370885720455209</v>
      </c>
      <c r="AF121" s="25">
        <f>IF(OR($E117=0,AE126=0),0,IF($H125&gt;0,(MIN($H125/IF($E117&lt;=5,1,($E117-5)),$H125-SUM($H121:AE121))), (MAX($H125/IF($E117&lt;=5,1,($E117-5)),$H125-SUM($H121:AE121)))))</f>
        <v>0.14370885720455209</v>
      </c>
      <c r="AG121" s="25">
        <f>IF(OR($E117=0,AF126=0),0,IF($H125&gt;0,(MIN($H125/IF($E117&lt;=5,1,($E117-5)),$H125-SUM($H121:AF121))), (MAX($H125/IF($E117&lt;=5,1,($E117-5)),$H125-SUM($H121:AF121)))))</f>
        <v>0.14370885720455209</v>
      </c>
      <c r="AH121" s="25">
        <f>IF(OR($E117=0,AG126=0),0,IF($H125&gt;0,(MIN($H125/IF($E117&lt;=5,1,($E117-5)),$H125-SUM($H121:AG121))), (MAX($H125/IF($E117&lt;=5,1,($E117-5)),$H125-SUM($H121:AG121)))))</f>
        <v>0.14370885720455209</v>
      </c>
      <c r="AI121" s="25">
        <f>IF(OR($E117=0,AH126=0),0,IF($H125&gt;0,(MIN($H125/IF($E117&lt;=5,1,($E117-5)),$H125-SUM($H121:AH121))), (MAX($H125/IF($E117&lt;=5,1,($E117-5)),$H125-SUM($H121:AH121)))))</f>
        <v>0.14370885720455209</v>
      </c>
      <c r="AJ121" s="25">
        <f>IF(OR($E117=0,AI126=0),0,IF($H125&gt;0,(MIN($H125/IF($E117&lt;=5,1,($E117-5)),$H125-SUM($H121:AI121))), (MAX($H125/IF($E117&lt;=5,1,($E117-5)),$H125-SUM($H121:AI121)))))</f>
        <v>0.14370885720455209</v>
      </c>
      <c r="AK121" s="25">
        <f>IF(OR($E117=0,AJ126=0),0,IF($H125&gt;0,(MIN($H125/IF($E117&lt;=5,1,($E117-5)),$H125-SUM($H121:AJ121))), (MAX($H125/IF($E117&lt;=5,1,($E117-5)),$H125-SUM($H121:AJ121)))))</f>
        <v>0.14370885720455209</v>
      </c>
      <c r="AL121" s="25">
        <f>IF(OR($E117=0,AK126=0),0,IF($H125&gt;0,(MIN($H125/IF($E117&lt;=5,1,($E117-5)),$H125-SUM($H121:AK121))), (MAX($H125/IF($E117&lt;=5,1,($E117-5)),$H125-SUM($H121:AK121)))))</f>
        <v>0.14370885720455209</v>
      </c>
      <c r="AM121" s="25">
        <f>IF(OR($E117=0,AL126=0),0,IF($H125&gt;0,(MIN($H125/IF($E117&lt;=5,1,($E117-5)),$H125-SUM($H121:AL121))), (MAX($H125/IF($E117&lt;=5,1,($E117-5)),$H125-SUM($H121:AL121)))))</f>
        <v>0.11091301480912641</v>
      </c>
      <c r="AN121" s="25">
        <f>IF(OR($E117=0,AM126=0),0,IF($H125&gt;0,(MIN($H125/IF($E117&lt;=5,1,($E117-5)),$H125-SUM($H121:AM121))), (MAX($H125/IF($E117&lt;=5,1,($E117-5)),$H125-SUM($H121:AM121)))))</f>
        <v>0</v>
      </c>
      <c r="AO121" s="25">
        <f>IF(OR($E117=0,AN126=0),0,IF($H125&gt;0,(MIN($H125/IF($E117&lt;=5,1,($E117-5)),$H125-SUM($H121:AN121))), (MAX($H125/IF($E117&lt;=5,1,($E117-5)),$H125-SUM($H121:AN121)))))</f>
        <v>0</v>
      </c>
      <c r="AP121" s="25">
        <f>IF(OR($E117=0,AO126=0),0,IF($H125&gt;0,(MIN($H125/IF($E117&lt;=5,1,($E117-5)),$H125-SUM($H121:AO121))), (MAX($H125/IF($E117&lt;=5,1,($E117-5)),$H125-SUM($H121:AO121)))))</f>
        <v>0</v>
      </c>
      <c r="AQ121" s="25">
        <f>IF(OR($E117=0,AP126=0),0,IF($H125&gt;0,(MIN($H125/IF($E117&lt;=5,1,($E117-5)),$H125-SUM($H121:AP121))), (MAX($H125/IF($E117&lt;=5,1,($E117-5)),$H125-SUM($H121:AP121)))))</f>
        <v>0</v>
      </c>
      <c r="AR121" s="25">
        <f>IF(OR($E117=0,AQ126=0),0,IF($H125&gt;0,(MIN($H125/IF($E117&lt;=5,1,($E117-5)),$H125-SUM($H121:AQ121))), (MAX($H125/IF($E117&lt;=5,1,($E117-5)),$H125-SUM($H121:AQ121)))))</f>
        <v>0</v>
      </c>
      <c r="AS121" s="25">
        <f>IF(OR($E117=0,AR126=0),0,IF($H125&gt;0,(MIN($H125/IF($E117&lt;=5,1,($E117-5)),$H125-SUM($H121:AR121))), (MAX($H125/IF($E117&lt;=5,1,($E117-5)),$H125-SUM($H121:AR121)))))</f>
        <v>0</v>
      </c>
      <c r="AT121" s="25">
        <f>IF(OR($E117=0,AS126=0),0,IF($H125&gt;0,(MIN($H125/IF($E117&lt;=5,1,($E117-5)),$H125-SUM($H121:AS121))), (MAX($H125/IF($E117&lt;=5,1,($E117-5)),$H125-SUM($H121:AS121)))))</f>
        <v>0</v>
      </c>
      <c r="AU121" s="25">
        <f>IF(OR($E117=0,AT126=0),0,IF($H125&gt;0,(MIN($H125/IF($E117&lt;=5,1,($E117-5)),$H125-SUM($H121:AT121))), (MAX($H125/IF($E117&lt;=5,1,($E117-5)),$H125-SUM($H121:AT121)))))</f>
        <v>0</v>
      </c>
      <c r="AV121" s="25">
        <f>IF(OR($E117=0,AU126=0),0,IF($H125&gt;0,(MIN($H125/IF($E117&lt;=5,1,($E117-5)),$H125-SUM($H121:AU121))), (MAX($H125/IF($E117&lt;=5,1,($E117-5)),$H125-SUM($H121:AU121)))))</f>
        <v>0</v>
      </c>
      <c r="AW121" s="25">
        <f>IF(OR($E117=0,AV126=0),0,IF($H125&gt;0,(MIN($H125/IF($E117&lt;=5,1,($E117-5)),$H125-SUM($H121:AV121))), (MAX($H125/IF($E117&lt;=5,1,($E117-5)),$H125-SUM($H121:AV121)))))</f>
        <v>0</v>
      </c>
      <c r="AX121" s="25">
        <f>IF(OR($E117=0,AW126=0),0,IF($H125&gt;0,(MIN($H125/IF($E117&lt;=5,1,($E117-5)),$H125-SUM($H121:AW121))), (MAX($H125/IF($E117&lt;=5,1,($E117-5)),$H125-SUM($H121:AW121)))))</f>
        <v>0</v>
      </c>
      <c r="AY121" s="25">
        <f>IF(OR($E117=0,AX126=0),0,IF($H125&gt;0,(MIN($H125/IF($E117&lt;=5,1,($E117-5)),$H125-SUM($H121:AX121))), (MAX($H125/IF($E117&lt;=5,1,($E117-5)),$H125-SUM($H121:AX121)))))</f>
        <v>0</v>
      </c>
      <c r="AZ121" s="25">
        <f>IF(OR($E117=0,AY126=0),0,IF($H125&gt;0,(MIN($H125/IF($E117&lt;=5,1,($E117-5)),$H125-SUM($H121:AY121))), (MAX($H125/IF($E117&lt;=5,1,($E117-5)),$H125-SUM($H121:AY121)))))</f>
        <v>0</v>
      </c>
      <c r="BA121" s="25">
        <f>IF(OR($E117=0,AZ126=0),0,IF($H125&gt;0,(MIN($H125/IF($E117&lt;=5,1,($E117-5)),$H125-SUM($H121:AZ121))), (MAX($H125/IF($E117&lt;=5,1,($E117-5)),$H125-SUM($H121:AZ121)))))</f>
        <v>0</v>
      </c>
      <c r="BB121" s="25">
        <f>IF(OR($E117=0,BA126=0),0,IF($H125&gt;0,(MIN($H125/IF($E117&lt;=5,1,($E117-5)),$H125-SUM($H121:BA121))), (MAX($H125/IF($E117&lt;=5,1,($E117-5)),$H125-SUM($H121:BA121)))))</f>
        <v>0</v>
      </c>
      <c r="BC121" s="25">
        <f>IF(OR($E117=0,BB126=0),0,IF($H125&gt;0,(MIN($H125/IF($E117&lt;=5,1,($E117-5)),$H125-SUM($H121:BB121))), (MAX($H125/IF($E117&lt;=5,1,($E117-5)),$H125-SUM($H121:BB121)))))</f>
        <v>0</v>
      </c>
      <c r="BD121" s="25">
        <f>IF(OR($E117=0,BC126=0),0,IF($H125&gt;0,(MIN($H125/IF($E117&lt;=5,1,($E117-5)),$H125-SUM($H121:BC121))), (MAX($H125/IF($E117&lt;=5,1,($E117-5)),$H125-SUM($H121:BC121)))))</f>
        <v>0</v>
      </c>
      <c r="BE121" s="25">
        <f>IF(OR($E117=0,BD126=0),0,IF($H125&gt;0,(MIN($H125/IF($E117&lt;=5,1,($E117-5)),$H125-SUM($H121:BD121))), (MAX($H125/IF($E117&lt;=5,1,($E117-5)),$H125-SUM($H121:BD121)))))</f>
        <v>0</v>
      </c>
      <c r="BF121" s="25">
        <f>IF(OR($E117=0,BE126=0),0,IF($H125&gt;0,(MIN($H125/IF($E117&lt;=5,1,($E117-5)),$H125-SUM($H121:BE121))), (MAX($H125/IF($E117&lt;=5,1,($E117-5)),$H125-SUM($H121:BE121)))))</f>
        <v>0</v>
      </c>
      <c r="BG121" s="25">
        <f>IF(OR($E117=0,BF126=0),0,IF($H125&gt;0,(MIN($H125/IF($E117&lt;=5,1,($E117-5)),$H125-SUM($H121:BF121))), (MAX($H125/IF($E117&lt;=5,1,($E117-5)),$H125-SUM($H121:BF121)))))</f>
        <v>0</v>
      </c>
      <c r="BH121" s="25">
        <f>IF(OR($E117=0,BG126=0),0,IF($H125&gt;0,(MIN($H125/IF($E117&lt;=5,1,($E117-5)),$H125-SUM($H121:BG121))), (MAX($H125/IF($E117&lt;=5,1,($E117-5)),$H125-SUM($H121:BG121)))))</f>
        <v>0</v>
      </c>
      <c r="BI121" s="25">
        <f>IF(OR($E117=0,BH126=0),0,IF($H125&gt;0,(MIN($H125/IF($E117&lt;=5,1,($E117-5)),$H125-SUM($H121:BH121))), (MAX($H125/IF($E117&lt;=5,1,($E117-5)),$H125-SUM($H121:BH121)))))</f>
        <v>0</v>
      </c>
      <c r="BJ121" s="25">
        <f>IF(OR($E117=0,BI126=0),0,IF($H125&gt;0,(MIN($H125/IF($E117&lt;=5,1,($E117-5)),$H125-SUM($H121:BI121))), (MAX($H125/IF($E117&lt;=5,1,($E117-5)),$H125-SUM($H121:BI121)))))</f>
        <v>0</v>
      </c>
      <c r="BK121" s="25">
        <f>IF(OR($E117=0,BJ126=0),0,IF($H125&gt;0,(MIN($H125/IF($E117&lt;=5,1,($E117-5)),$H125-SUM($H121:BJ121))), (MAX($H125/IF($E117&lt;=5,1,($E117-5)),$H125-SUM($H121:BJ121)))))</f>
        <v>0</v>
      </c>
      <c r="BL121" s="163">
        <f>IF(OR($E117=0,BK126=0),0,IF($H125&gt;0,(MIN($H125/IF($E117&lt;=5,1,($E117-5)),$H125-SUM($H121:BK121))), (MAX($H125/IF($E117&lt;=5,1,($E117-5)),$H125-SUM($H121:BK121)))))</f>
        <v>0</v>
      </c>
      <c r="BM121" s="163">
        <f>IF(OR($E117=0,BL126=0),0,IF($H125&gt;0,(MIN($H125/IF($E117&lt;=5,1,($E117-5)),$H125-SUM($H121:BL121))), (MAX($H125/IF($E117&lt;=5,1,($E117-5)),$H125-SUM($H121:BL121)))))</f>
        <v>0</v>
      </c>
      <c r="BN121" s="163">
        <f>IF(OR($E117=0,BM126=0),0,IF($H125&gt;0,(MIN($H125/IF($E117&lt;=5,1,($E117-5)),$H125-SUM($H121:BM121))), (MAX($H125/IF($E117&lt;=5,1,($E117-5)),$H125-SUM($H121:BM121)))))</f>
        <v>0</v>
      </c>
      <c r="BO121" s="163">
        <f>IF(OR($E117=0,BN126=0),0,IF($H125&gt;0,(MIN($H125/IF($E117&lt;=5,1,($E117-5)),$H125-SUM($H121:BN121))), (MAX($H125/IF($E117&lt;=5,1,($E117-5)),$H125-SUM($H121:BN121)))))</f>
        <v>0</v>
      </c>
      <c r="BP121" s="163">
        <f>IF(OR($E117=0,BO126=0),0,IF($H125&gt;0,(MIN($H125/IF($E117&lt;=5,1,($E117-5)),$H125-SUM($H121:BO121))), (MAX($H125/IF($E117&lt;=5,1,($E117-5)),$H125-SUM($H121:BO121)))))</f>
        <v>0</v>
      </c>
      <c r="BQ121" s="163">
        <f>IF(OR($E117=0,BP126=0),0,IF($H125&gt;0,(MIN($H125/IF($E117&lt;=5,1,($E117-5)),$H125-SUM($H121:BP121))), (MAX($H125/IF($E117&lt;=5,1,($E117-5)),$H125-SUM($H121:BP121)))))</f>
        <v>0</v>
      </c>
      <c r="BR121" s="163">
        <f>IF(OR($E117=0,BQ126=0),0,IF($H125&gt;0,(MIN($H125/IF($E117&lt;=5,1,($E117-5)),$H125-SUM($H121:BQ121))), (MAX($H125/IF($E117&lt;=5,1,($E117-5)),$H125-SUM($H121:BQ121)))))</f>
        <v>0</v>
      </c>
      <c r="BS121" s="25"/>
      <c r="BT121" s="25"/>
      <c r="BU121" s="25"/>
      <c r="BV121" s="25"/>
      <c r="BW121" s="25"/>
      <c r="BX121" s="25"/>
      <c r="BY121" s="25"/>
      <c r="BZ121" s="25"/>
      <c r="CA121" s="25"/>
      <c r="CB121" s="25"/>
      <c r="CC121" s="25"/>
    </row>
    <row r="122" spans="2:81" hidden="1" outlineLevel="1">
      <c r="B122" t="s">
        <v>46</v>
      </c>
      <c r="D122" s="25"/>
      <c r="E122" s="25"/>
      <c r="F122" s="25"/>
      <c r="G122" s="25"/>
      <c r="H122" s="44"/>
      <c r="I122" s="38"/>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163"/>
      <c r="BM122" s="163"/>
      <c r="BN122" s="163"/>
      <c r="BO122" s="163"/>
      <c r="BP122" s="163"/>
      <c r="BQ122" s="163"/>
      <c r="BR122" s="163"/>
      <c r="BS122" s="25"/>
      <c r="BT122" s="25"/>
      <c r="BU122" s="25"/>
      <c r="BV122" s="25"/>
      <c r="BW122" s="25"/>
      <c r="BX122" s="25"/>
      <c r="BY122" s="25"/>
      <c r="BZ122" s="25"/>
      <c r="CA122" s="25"/>
      <c r="CB122" s="25"/>
      <c r="CC122" s="25"/>
    </row>
    <row r="123" spans="2:81" hidden="1" outlineLevel="1">
      <c r="B123" t="s">
        <v>42</v>
      </c>
      <c r="D123" s="25"/>
      <c r="E123" s="25"/>
      <c r="F123" s="25"/>
      <c r="G123" s="25"/>
      <c r="H123" s="44">
        <f>Inputs!D66/Inputs!I5</f>
        <v>3.2428768046966931</v>
      </c>
      <c r="I123" s="38"/>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163"/>
      <c r="BM123" s="163"/>
      <c r="BN123" s="163"/>
      <c r="BO123" s="163"/>
      <c r="BP123" s="163"/>
      <c r="BQ123" s="163"/>
      <c r="BR123" s="163"/>
      <c r="BS123" s="25"/>
      <c r="BT123" s="25"/>
      <c r="BU123" s="25"/>
      <c r="BV123" s="25"/>
      <c r="BW123" s="25"/>
      <c r="BX123" s="25"/>
      <c r="BY123" s="25"/>
      <c r="BZ123" s="25"/>
      <c r="CA123" s="25"/>
      <c r="CB123" s="25"/>
      <c r="CC123" s="25"/>
    </row>
    <row r="124" spans="2:81" hidden="1" outlineLevel="1">
      <c r="B124" t="s">
        <v>43</v>
      </c>
      <c r="D124" s="70"/>
      <c r="E124" s="70"/>
      <c r="F124" s="70"/>
      <c r="G124" s="70"/>
      <c r="H124" s="71">
        <f>Inputs!I85/Inputs!I5</f>
        <v>1.1793019262489943</v>
      </c>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165"/>
      <c r="BM124" s="165"/>
      <c r="BN124" s="165"/>
      <c r="BO124" s="165"/>
      <c r="BP124" s="165"/>
      <c r="BQ124" s="165"/>
      <c r="BR124" s="165"/>
      <c r="BS124" s="70"/>
      <c r="BT124" s="70"/>
      <c r="BU124" s="70"/>
      <c r="BV124" s="70"/>
      <c r="BW124" s="70"/>
      <c r="BX124" s="70"/>
      <c r="BY124" s="70"/>
      <c r="BZ124" s="70"/>
      <c r="CA124" s="70"/>
      <c r="CB124" s="70"/>
      <c r="CC124" s="70"/>
    </row>
    <row r="125" spans="2:81" hidden="1" outlineLevel="1">
      <c r="B125" t="s">
        <v>29</v>
      </c>
      <c r="D125" s="25"/>
      <c r="E125" s="25"/>
      <c r="F125" s="25"/>
      <c r="G125" s="25"/>
      <c r="H125" s="44">
        <f>SUM(H123:H124)</f>
        <v>4.4221787309456877</v>
      </c>
      <c r="I125" s="38"/>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163"/>
      <c r="BM125" s="163"/>
      <c r="BN125" s="163"/>
      <c r="BO125" s="163"/>
      <c r="BP125" s="163"/>
      <c r="BQ125" s="163"/>
      <c r="BR125" s="163"/>
      <c r="BS125" s="25"/>
      <c r="BT125" s="25"/>
      <c r="BU125" s="25"/>
      <c r="BV125" s="25"/>
      <c r="BW125" s="25"/>
      <c r="BX125" s="25"/>
      <c r="BY125" s="25"/>
      <c r="BZ125" s="25"/>
      <c r="CA125" s="25"/>
      <c r="CB125" s="25"/>
      <c r="CC125" s="25"/>
    </row>
    <row r="126" spans="2:81" hidden="1" outlineLevel="1">
      <c r="B126" t="s">
        <v>44</v>
      </c>
      <c r="C126" s="26">
        <f>D117</f>
        <v>447.57908528947036</v>
      </c>
      <c r="D126" s="25">
        <f>C126-D120-D121+D125</f>
        <v>435.06701672571035</v>
      </c>
      <c r="E126" s="25">
        <f t="shared" ref="E126:G126" si="290">D126-E120-E121+E125</f>
        <v>422.55494816195034</v>
      </c>
      <c r="F126" s="25">
        <f t="shared" si="290"/>
        <v>410.04287959819032</v>
      </c>
      <c r="G126" s="25">
        <f t="shared" si="290"/>
        <v>397.53081103443031</v>
      </c>
      <c r="H126" s="44">
        <f>G126-H120-H121+H125</f>
        <v>389.44092120161599</v>
      </c>
      <c r="I126" s="38">
        <f t="shared" ref="I126:AR126" si="291">H126-I120-I121+I125</f>
        <v>376.78514378065142</v>
      </c>
      <c r="J126" s="25">
        <f t="shared" si="291"/>
        <v>364.12936635968686</v>
      </c>
      <c r="K126" s="25">
        <f t="shared" si="291"/>
        <v>351.47358893872229</v>
      </c>
      <c r="L126" s="25">
        <f t="shared" si="291"/>
        <v>338.81781151775772</v>
      </c>
      <c r="M126" s="25">
        <f t="shared" si="291"/>
        <v>326.16203409679315</v>
      </c>
      <c r="N126" s="25">
        <f t="shared" si="291"/>
        <v>313.50625667582858</v>
      </c>
      <c r="O126" s="25">
        <f t="shared" si="291"/>
        <v>300.85047925486401</v>
      </c>
      <c r="P126" s="25">
        <f t="shared" si="291"/>
        <v>288.19470183389944</v>
      </c>
      <c r="Q126" s="25">
        <f t="shared" si="291"/>
        <v>275.53892441293488</v>
      </c>
      <c r="R126" s="25">
        <f t="shared" si="291"/>
        <v>262.88314699197031</v>
      </c>
      <c r="S126" s="25">
        <f t="shared" si="291"/>
        <v>250.22736957100571</v>
      </c>
      <c r="T126" s="25">
        <f t="shared" si="291"/>
        <v>237.57159215004111</v>
      </c>
      <c r="U126" s="25">
        <f t="shared" si="291"/>
        <v>224.91581472907652</v>
      </c>
      <c r="V126" s="25">
        <f t="shared" si="291"/>
        <v>212.26003730811192</v>
      </c>
      <c r="W126" s="25">
        <f t="shared" si="291"/>
        <v>199.60425988714732</v>
      </c>
      <c r="X126" s="25">
        <f t="shared" si="291"/>
        <v>186.94848246618272</v>
      </c>
      <c r="Y126" s="25">
        <f t="shared" si="291"/>
        <v>174.29270504521813</v>
      </c>
      <c r="Z126" s="25">
        <f t="shared" si="291"/>
        <v>161.63692762425353</v>
      </c>
      <c r="AA126" s="25">
        <f t="shared" si="291"/>
        <v>148.98115020328893</v>
      </c>
      <c r="AB126" s="25">
        <f t="shared" si="291"/>
        <v>136.32537278232434</v>
      </c>
      <c r="AC126" s="25">
        <f t="shared" si="291"/>
        <v>123.66959536135975</v>
      </c>
      <c r="AD126" s="25">
        <f t="shared" si="291"/>
        <v>111.01381794039517</v>
      </c>
      <c r="AE126" s="25">
        <f t="shared" si="291"/>
        <v>98.358040519430588</v>
      </c>
      <c r="AF126" s="25">
        <f t="shared" si="291"/>
        <v>85.702263098466005</v>
      </c>
      <c r="AG126" s="25">
        <f t="shared" si="291"/>
        <v>73.046485677501423</v>
      </c>
      <c r="AH126" s="25">
        <f t="shared" si="291"/>
        <v>60.39070825653684</v>
      </c>
      <c r="AI126" s="25">
        <f t="shared" si="291"/>
        <v>47.734930835572257</v>
      </c>
      <c r="AJ126" s="25">
        <f t="shared" si="291"/>
        <v>35.079153414607674</v>
      </c>
      <c r="AK126" s="25">
        <f t="shared" si="291"/>
        <v>22.423375993643091</v>
      </c>
      <c r="AL126" s="25">
        <f t="shared" si="291"/>
        <v>9.7675985726785086</v>
      </c>
      <c r="AM126" s="25">
        <f t="shared" si="291"/>
        <v>-1.5454304502782179E-13</v>
      </c>
      <c r="AN126" s="25">
        <f t="shared" si="291"/>
        <v>-1.5454304502782179E-13</v>
      </c>
      <c r="AO126" s="25">
        <f t="shared" si="291"/>
        <v>-1.5454304502782179E-13</v>
      </c>
      <c r="AP126" s="25">
        <f t="shared" si="291"/>
        <v>-1.5454304502782179E-13</v>
      </c>
      <c r="AQ126" s="25">
        <f t="shared" si="291"/>
        <v>-1.5454304502782179E-13</v>
      </c>
      <c r="AR126" s="25">
        <f t="shared" si="291"/>
        <v>-1.5454304502782179E-13</v>
      </c>
      <c r="AS126" s="25">
        <f t="shared" ref="AS126" si="292">AR126-AS120-AS121+AS125</f>
        <v>-1.5454304502782179E-13</v>
      </c>
      <c r="AT126" s="25">
        <f t="shared" ref="AT126" si="293">AS126-AT120-AT121+AT125</f>
        <v>-1.5454304502782179E-13</v>
      </c>
      <c r="AU126" s="25">
        <f t="shared" ref="AU126" si="294">AT126-AU120-AU121+AU125</f>
        <v>-1.5454304502782179E-13</v>
      </c>
      <c r="AV126" s="25">
        <f t="shared" ref="AV126" si="295">AU126-AV120-AV121+AV125</f>
        <v>-1.5454304502782179E-13</v>
      </c>
      <c r="AW126" s="25">
        <f t="shared" ref="AW126" si="296">AV126-AW120-AW121+AW125</f>
        <v>-1.5454304502782179E-13</v>
      </c>
      <c r="AX126" s="25">
        <f t="shared" ref="AX126" si="297">AW126-AX120-AX121+AX125</f>
        <v>-1.5454304502782179E-13</v>
      </c>
      <c r="AY126" s="25">
        <f t="shared" ref="AY126" si="298">AX126-AY120-AY121+AY125</f>
        <v>-1.5454304502782179E-13</v>
      </c>
      <c r="AZ126" s="25">
        <f t="shared" ref="AZ126" si="299">AY126-AZ120-AZ121+AZ125</f>
        <v>-1.5454304502782179E-13</v>
      </c>
      <c r="BA126" s="25">
        <f t="shared" ref="BA126" si="300">AZ126-BA120-BA121+BA125</f>
        <v>-1.5454304502782179E-13</v>
      </c>
      <c r="BB126" s="25">
        <f t="shared" ref="BB126" si="301">BA126-BB120-BB121+BB125</f>
        <v>-1.5454304502782179E-13</v>
      </c>
      <c r="BC126" s="25">
        <f t="shared" ref="BC126" si="302">BB126-BC120-BC121+BC125</f>
        <v>-1.5454304502782179E-13</v>
      </c>
      <c r="BD126" s="25">
        <f t="shared" ref="BD126" si="303">BC126-BD120-BD121+BD125</f>
        <v>-1.5454304502782179E-13</v>
      </c>
      <c r="BE126" s="25">
        <f t="shared" ref="BE126" si="304">BD126-BE120-BE121+BE125</f>
        <v>-1.5454304502782179E-13</v>
      </c>
      <c r="BF126" s="25">
        <f t="shared" ref="BF126" si="305">BE126-BF120-BF121+BF125</f>
        <v>-1.5454304502782179E-13</v>
      </c>
      <c r="BG126" s="25">
        <f t="shared" ref="BG126" si="306">BF126-BG120-BG121+BG125</f>
        <v>-1.5454304502782179E-13</v>
      </c>
      <c r="BH126" s="25">
        <f t="shared" ref="BH126" si="307">BG126-BH120-BH121+BH125</f>
        <v>-1.5454304502782179E-13</v>
      </c>
      <c r="BI126" s="25">
        <f t="shared" ref="BI126" si="308">BH126-BI120-BI121+BI125</f>
        <v>-1.5454304502782179E-13</v>
      </c>
      <c r="BJ126" s="25">
        <f t="shared" ref="BJ126" si="309">BI126-BJ120-BJ121+BJ125</f>
        <v>-1.5454304502782179E-13</v>
      </c>
      <c r="BK126" s="25">
        <f t="shared" ref="BK126" si="310">BJ126-BK120-BK121+BK125</f>
        <v>-1.5454304502782179E-13</v>
      </c>
      <c r="BL126" s="163">
        <f t="shared" ref="BL126" si="311">BK126-BL120-BL121+BL125</f>
        <v>-1.5454304502782179E-13</v>
      </c>
      <c r="BM126" s="163">
        <f t="shared" ref="BM126" si="312">BL126-BM120-BM121+BM125</f>
        <v>-1.5454304502782179E-13</v>
      </c>
      <c r="BN126" s="163">
        <f t="shared" ref="BN126" si="313">BM126-BN120-BN121+BN125</f>
        <v>-1.5454304502782179E-13</v>
      </c>
      <c r="BO126" s="163">
        <f t="shared" ref="BO126" si="314">BN126-BO120-BO121+BO125</f>
        <v>-1.5454304502782179E-13</v>
      </c>
      <c r="BP126" s="163">
        <f t="shared" ref="BP126" si="315">BO126-BP120-BP121+BP125</f>
        <v>-1.5454304502782179E-13</v>
      </c>
      <c r="BQ126" s="163">
        <f t="shared" ref="BQ126" si="316">BP126-BQ120-BQ121+BQ125</f>
        <v>-1.5454304502782179E-13</v>
      </c>
      <c r="BR126" s="163">
        <f t="shared" ref="BR126" si="317">BQ126-BR120-BR121+BR125</f>
        <v>-1.5454304502782179E-13</v>
      </c>
      <c r="BS126" s="25"/>
      <c r="BT126" s="25"/>
      <c r="BU126" s="25"/>
      <c r="BV126" s="25"/>
      <c r="BW126" s="25"/>
      <c r="BX126" s="25"/>
      <c r="BY126" s="25"/>
      <c r="BZ126" s="25"/>
      <c r="CA126" s="25"/>
      <c r="CB126" s="25"/>
      <c r="CC126" s="25"/>
    </row>
    <row r="127" spans="2:81" hidden="1" outlineLevel="1">
      <c r="D127" s="25"/>
      <c r="E127" s="25"/>
      <c r="F127" s="25"/>
      <c r="G127" s="25"/>
      <c r="H127" s="44"/>
      <c r="I127" s="38"/>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163"/>
      <c r="BM127" s="163"/>
      <c r="BN127" s="163"/>
      <c r="BO127" s="163"/>
      <c r="BP127" s="163"/>
      <c r="BQ127" s="163"/>
      <c r="BR127" s="163"/>
      <c r="BS127" s="25"/>
      <c r="BT127" s="25"/>
      <c r="BU127" s="25"/>
      <c r="BV127" s="25"/>
      <c r="BW127" s="25"/>
      <c r="BX127" s="25"/>
      <c r="BY127" s="25"/>
      <c r="BZ127" s="25"/>
      <c r="CA127" s="25"/>
      <c r="CB127" s="25"/>
      <c r="CC127" s="25"/>
    </row>
    <row r="128" spans="2:81" hidden="1" outlineLevel="1">
      <c r="D128" s="25"/>
      <c r="E128" s="25"/>
      <c r="F128" s="25"/>
      <c r="G128" s="25"/>
      <c r="H128" s="44"/>
      <c r="I128" s="38"/>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163"/>
      <c r="BM128" s="163"/>
      <c r="BN128" s="163"/>
      <c r="BO128" s="163"/>
      <c r="BP128" s="163"/>
      <c r="BQ128" s="163"/>
      <c r="BR128" s="163"/>
      <c r="BS128" s="25"/>
      <c r="BT128" s="25"/>
      <c r="BU128" s="25"/>
      <c r="BV128" s="25"/>
      <c r="BW128" s="25"/>
      <c r="BX128" s="25"/>
      <c r="BY128" s="25"/>
      <c r="BZ128" s="25"/>
      <c r="CA128" s="25"/>
      <c r="CB128" s="25"/>
      <c r="CC128" s="25"/>
    </row>
    <row r="129" spans="2:81" hidden="1" outlineLevel="1">
      <c r="B129" t="s">
        <v>27</v>
      </c>
      <c r="D129" s="25">
        <f>Inputs!E18*(1+IF(D2&lt;="2017",Inputs!E10,Inputs!E9))^0.5</f>
        <v>23.312279067902288</v>
      </c>
      <c r="E129" s="25">
        <f>Inputs!F18*(1+IF(E2&lt;="2017",Inputs!F10,Inputs!F9))^0.5</f>
        <v>36.146288021113506</v>
      </c>
      <c r="F129" s="25">
        <f>Inputs!G18*(1+IF(F2&lt;="2017",Inputs!G10,Inputs!G9))^0.5</f>
        <v>34.203108816743338</v>
      </c>
      <c r="G129" s="25">
        <f>Inputs!H18*(1+IF(G2&lt;="2017",Inputs!H10,Inputs!H9))^0.5</f>
        <v>33.639883381304543</v>
      </c>
      <c r="H129" s="44">
        <f>Inputs!I18*(1+IF(H2&lt;="2017",Inputs!I10,Inputs!I9))^0.5</f>
        <v>33.860351678529824</v>
      </c>
      <c r="I129" s="38">
        <f>Inputs!J18*(1+IF(I2&lt;="2017",Inputs!J10,Inputs!J9))^0.5</f>
        <v>0</v>
      </c>
      <c r="J129" s="25">
        <f>Inputs!K18*(1+IF(J2&lt;="2017",Inputs!K10,Inputs!K9))^0.5</f>
        <v>0</v>
      </c>
      <c r="K129" s="25">
        <f>Inputs!L18*(1+IF(K2&lt;="2017",Inputs!L10,Inputs!L9))^0.5</f>
        <v>0</v>
      </c>
      <c r="L129" s="25">
        <f>Inputs!M18*(1+IF(L2&lt;="2017",Inputs!M10,Inputs!M9))^0.5</f>
        <v>0</v>
      </c>
      <c r="M129" s="25">
        <f>Inputs!N18*(1+IF(M2&lt;="2017",Inputs!N10,Inputs!N9))^0.5</f>
        <v>0</v>
      </c>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163"/>
      <c r="BM129" s="163"/>
      <c r="BN129" s="163"/>
      <c r="BO129" s="163"/>
      <c r="BP129" s="163"/>
      <c r="BQ129" s="163"/>
      <c r="BR129" s="163"/>
      <c r="BS129" s="25"/>
      <c r="BT129" s="25"/>
      <c r="BU129" s="25"/>
      <c r="BV129" s="25"/>
      <c r="BW129" s="25"/>
      <c r="BX129" s="25"/>
      <c r="BY129" s="25"/>
      <c r="BZ129" s="25"/>
      <c r="CA129" s="25"/>
      <c r="CB129" s="25"/>
      <c r="CC129" s="25"/>
    </row>
    <row r="130" spans="2:81" hidden="1" outlineLevel="1">
      <c r="D130" s="25"/>
      <c r="E130" s="25"/>
      <c r="F130" s="25"/>
      <c r="G130" s="25"/>
      <c r="H130" s="44"/>
      <c r="I130" s="38"/>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163"/>
      <c r="BM130" s="163"/>
      <c r="BN130" s="163"/>
      <c r="BO130" s="163"/>
      <c r="BP130" s="163"/>
      <c r="BQ130" s="163"/>
      <c r="BR130" s="163"/>
      <c r="BS130" s="25"/>
      <c r="BT130" s="25"/>
      <c r="BU130" s="25"/>
      <c r="BV130" s="25"/>
      <c r="BW130" s="25"/>
      <c r="BX130" s="25"/>
      <c r="BY130" s="25"/>
      <c r="BZ130" s="25"/>
      <c r="CA130" s="25"/>
      <c r="CB130" s="25"/>
      <c r="CC130" s="25"/>
    </row>
    <row r="131" spans="2:81" hidden="1" outlineLevel="1">
      <c r="B131" t="s">
        <v>48</v>
      </c>
      <c r="D131" s="25"/>
      <c r="E131" s="25"/>
      <c r="F131" s="25"/>
      <c r="G131" s="25"/>
      <c r="H131" s="44"/>
      <c r="I131" s="38"/>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163"/>
      <c r="BM131" s="163"/>
      <c r="BN131" s="163"/>
      <c r="BO131" s="163"/>
      <c r="BP131" s="163"/>
      <c r="BQ131" s="163"/>
      <c r="BR131" s="163"/>
      <c r="BS131" s="25"/>
      <c r="BT131" s="25"/>
      <c r="BU131" s="25"/>
      <c r="BV131" s="25"/>
      <c r="BW131" s="25"/>
      <c r="BX131" s="25"/>
      <c r="BY131" s="25"/>
      <c r="BZ131" s="25"/>
      <c r="CA131" s="25"/>
      <c r="CB131" s="25"/>
      <c r="CC131" s="25"/>
    </row>
    <row r="132" spans="2:81" hidden="1" outlineLevel="1">
      <c r="B132" s="14">
        <v>2013</v>
      </c>
      <c r="C132">
        <v>1</v>
      </c>
      <c r="D132" s="25"/>
      <c r="E132" s="25">
        <f>IF($F$117="n/a",0,IF(E$3&lt;=$C132,0,IF(E$3&gt;($F$117+$C132),INDEX($D$129:$W$129,,$C132)-SUM($D132:D132),INDEX($D$129:$W$129,,$C132)/$F$117)))</f>
        <v>0.38853798446503812</v>
      </c>
      <c r="F132" s="25">
        <f>IF($F$117="n/a",0,IF(F$3&lt;=$C132,0,IF(F$3&gt;($F$117+$C132),INDEX($D$129:$W$129,,$C132)-SUM($D132:E132),INDEX($D$129:$W$129,,$C132)/$F$117)))</f>
        <v>0.38853798446503812</v>
      </c>
      <c r="G132" s="25">
        <f>IF($F$117="n/a",0,IF(G$3&lt;=$C132,0,IF(G$3&gt;($F$117+$C132),INDEX($D$129:$W$129,,$C132)-SUM($D132:F132),INDEX($D$129:$W$129,,$C132)/$F$117)))</f>
        <v>0.38853798446503812</v>
      </c>
      <c r="H132" s="44">
        <f>IF($F$117="n/a",0,IF(H$3&lt;=$C132,0,IF(H$3&gt;($F$117+$C132),INDEX($D$129:$W$129,,$C132)-SUM($D132:G132),INDEX($D$129:$W$129,,$C132)/$F$117)))</f>
        <v>0.38853798446503812</v>
      </c>
      <c r="I132" s="38">
        <f>IF($F$117="n/a",0,IF(I$3&lt;=$C132,0,IF(I$3&gt;($F$117+$C132),INDEX($D$129:$W$129,,$C132)-SUM($D132:H132),INDEX($D$129:$W$129,,$C132)/$F$117)))</f>
        <v>0.38853798446503812</v>
      </c>
      <c r="J132" s="25">
        <f>IF($F$117="n/a",0,IF(J$3&lt;=$C132,0,IF(J$3&gt;($F$117+$C132),INDEX($D$129:$W$129,,$C132)-SUM($D132:I132),INDEX($D$129:$W$129,,$C132)/$F$117)))</f>
        <v>0.38853798446503812</v>
      </c>
      <c r="K132" s="25">
        <f>IF($F$117="n/a",0,IF(K$3&lt;=$C132,0,IF(K$3&gt;($F$117+$C132),INDEX($D$129:$W$129,,$C132)-SUM($D132:J132),INDEX($D$129:$W$129,,$C132)/$F$117)))</f>
        <v>0.38853798446503812</v>
      </c>
      <c r="L132" s="25">
        <f>IF($F$117="n/a",0,IF(L$3&lt;=$C132,0,IF(L$3&gt;($F$117+$C132),INDEX($D$129:$W$129,,$C132)-SUM($D132:K132),INDEX($D$129:$W$129,,$C132)/$F$117)))</f>
        <v>0.38853798446503812</v>
      </c>
      <c r="M132" s="25">
        <f>IF($F$117="n/a",0,IF(M$3&lt;=$C132,0,IF(M$3&gt;($F$117+$C132),INDEX($D$129:$W$129,,$C132)-SUM($D132:L132),INDEX($D$129:$W$129,,$C132)/$F$117)))</f>
        <v>0.38853798446503812</v>
      </c>
      <c r="N132" s="25">
        <f>IF($F$117="n/a",0,IF(N$3&lt;=$C132,0,IF(N$3&gt;($F$117+$C132),INDEX($D$129:$W$129,,$C132)-SUM($D132:M132),INDEX($D$129:$W$129,,$C132)/$F$117)))</f>
        <v>0.38853798446503812</v>
      </c>
      <c r="O132" s="25">
        <f>IF($F$117="n/a",0,IF(O$3&lt;=$C132,0,IF(O$3&gt;($F$117+$C132),INDEX($D$129:$W$129,,$C132)-SUM($D132:N132),INDEX($D$129:$W$129,,$C132)/$F$117)))</f>
        <v>0.38853798446503812</v>
      </c>
      <c r="P132" s="25">
        <f>IF($F$117="n/a",0,IF(P$3&lt;=$C132,0,IF(P$3&gt;($F$117+$C132),INDEX($D$129:$W$129,,$C132)-SUM($D132:O132),INDEX($D$129:$W$129,,$C132)/$F$117)))</f>
        <v>0.38853798446503812</v>
      </c>
      <c r="Q132" s="25">
        <f>IF($F$117="n/a",0,IF(Q$3&lt;=$C132,0,IF(Q$3&gt;($F$117+$C132),INDEX($D$129:$W$129,,$C132)-SUM($D132:P132),INDEX($D$129:$W$129,,$C132)/$F$117)))</f>
        <v>0.38853798446503812</v>
      </c>
      <c r="R132" s="25">
        <f>IF($F$117="n/a",0,IF(R$3&lt;=$C132,0,IF(R$3&gt;($F$117+$C132),INDEX($D$129:$W$129,,$C132)-SUM($D132:Q132),INDEX($D$129:$W$129,,$C132)/$F$117)))</f>
        <v>0.38853798446503812</v>
      </c>
      <c r="S132" s="25">
        <f>IF($F$117="n/a",0,IF(S$3&lt;=$C132,0,IF(S$3&gt;($F$117+$C132),INDEX($D$129:$W$129,,$C132)-SUM($D132:R132),INDEX($D$129:$W$129,,$C132)/$F$117)))</f>
        <v>0.38853798446503812</v>
      </c>
      <c r="T132" s="25">
        <f>IF($F$117="n/a",0,IF(T$3&lt;=$C132,0,IF(T$3&gt;($F$117+$C132),INDEX($D$129:$W$129,,$C132)-SUM($D132:S132),INDEX($D$129:$W$129,,$C132)/$F$117)))</f>
        <v>0.38853798446503812</v>
      </c>
      <c r="U132" s="25">
        <f>IF($F$117="n/a",0,IF(U$3&lt;=$C132,0,IF(U$3&gt;($F$117+$C132),INDEX($D$129:$W$129,,$C132)-SUM($D132:T132),INDEX($D$129:$W$129,,$C132)/$F$117)))</f>
        <v>0.38853798446503812</v>
      </c>
      <c r="V132" s="25">
        <f>IF($F$117="n/a",0,IF(V$3&lt;=$C132,0,IF(V$3&gt;($F$117+$C132),INDEX($D$129:$W$129,,$C132)-SUM($D132:U132),INDEX($D$129:$W$129,,$C132)/$F$117)))</f>
        <v>0.38853798446503812</v>
      </c>
      <c r="W132" s="25">
        <f>IF($F$117="n/a",0,IF(W$3&lt;=$C132,0,IF(W$3&gt;($F$117+$C132),INDEX($D$129:$W$129,,$C132)-SUM($D132:V132),INDEX($D$129:$W$129,,$C132)/$F$117)))</f>
        <v>0.38853798446503812</v>
      </c>
      <c r="X132" s="25">
        <f>IF($F$117="n/a",0,IF(X$3&lt;=$C132,0,IF(X$3&gt;($F$117+$C132),INDEX($D$129:$W$129,,$C132)-SUM($D132:W132),INDEX($D$129:$W$129,,$C132)/$F$117)))</f>
        <v>0.38853798446503812</v>
      </c>
      <c r="Y132" s="25">
        <f>IF($F$117="n/a",0,IF(Y$3&lt;=$C132,0,IF(Y$3&gt;($F$117+$C132),INDEX($D$129:$W$129,,$C132)-SUM($D132:X132),INDEX($D$129:$W$129,,$C132)/$F$117)))</f>
        <v>0.38853798446503812</v>
      </c>
      <c r="Z132" s="25">
        <f>IF($F$117="n/a",0,IF(Z$3&lt;=$C132,0,IF(Z$3&gt;($F$117+$C132),INDEX($D$129:$W$129,,$C132)-SUM($D132:Y132),INDEX($D$129:$W$129,,$C132)/$F$117)))</f>
        <v>0.38853798446503812</v>
      </c>
      <c r="AA132" s="25">
        <f>IF($F$117="n/a",0,IF(AA$3&lt;=$C132,0,IF(AA$3&gt;($F$117+$C132),INDEX($D$129:$W$129,,$C132)-SUM($D132:Z132),INDEX($D$129:$W$129,,$C132)/$F$117)))</f>
        <v>0.38853798446503812</v>
      </c>
      <c r="AB132" s="25">
        <f>IF($F$117="n/a",0,IF(AB$3&lt;=$C132,0,IF(AB$3&gt;($F$117+$C132),INDEX($D$129:$W$129,,$C132)-SUM($D132:AA132),INDEX($D$129:$W$129,,$C132)/$F$117)))</f>
        <v>0.38853798446503812</v>
      </c>
      <c r="AC132" s="25">
        <f>IF($F$117="n/a",0,IF(AC$3&lt;=$C132,0,IF(AC$3&gt;($F$117+$C132),INDEX($D$129:$W$129,,$C132)-SUM($D132:AB132),INDEX($D$129:$W$129,,$C132)/$F$117)))</f>
        <v>0.38853798446503812</v>
      </c>
      <c r="AD132" s="25">
        <f>IF($F$117="n/a",0,IF(AD$3&lt;=$C132,0,IF(AD$3&gt;($F$117+$C132),INDEX($D$129:$W$129,,$C132)-SUM($D132:AC132),INDEX($D$129:$W$129,,$C132)/$F$117)))</f>
        <v>0.38853798446503812</v>
      </c>
      <c r="AE132" s="25">
        <f>IF($F$117="n/a",0,IF(AE$3&lt;=$C132,0,IF(AE$3&gt;($F$117+$C132),INDEX($D$129:$W$129,,$C132)-SUM($D132:AD132),INDEX($D$129:$W$129,,$C132)/$F$117)))</f>
        <v>0.38853798446503812</v>
      </c>
      <c r="AF132" s="25">
        <f>IF($F$117="n/a",0,IF(AF$3&lt;=$C132,0,IF(AF$3&gt;($F$117+$C132),INDEX($D$129:$W$129,,$C132)-SUM($D132:AE132),INDEX($D$129:$W$129,,$C132)/$F$117)))</f>
        <v>0.38853798446503812</v>
      </c>
      <c r="AG132" s="25">
        <f>IF($F$117="n/a",0,IF(AG$3&lt;=$C132,0,IF(AG$3&gt;($F$117+$C132),INDEX($D$129:$W$129,,$C132)-SUM($D132:AF132),INDEX($D$129:$W$129,,$C132)/$F$117)))</f>
        <v>0.38853798446503812</v>
      </c>
      <c r="AH132" s="25">
        <f>IF($F$117="n/a",0,IF(AH$3&lt;=$C132,0,IF(AH$3&gt;($F$117+$C132),INDEX($D$129:$W$129,,$C132)-SUM($D132:AG132),INDEX($D$129:$W$129,,$C132)/$F$117)))</f>
        <v>0.38853798446503812</v>
      </c>
      <c r="AI132" s="25">
        <f>IF($F$117="n/a",0,IF(AI$3&lt;=$C132,0,IF(AI$3&gt;($F$117+$C132),INDEX($D$129:$W$129,,$C132)-SUM($D132:AH132),INDEX($D$129:$W$129,,$C132)/$F$117)))</f>
        <v>0.38853798446503812</v>
      </c>
      <c r="AJ132" s="25">
        <f>IF($F$117="n/a",0,IF(AJ$3&lt;=$C132,0,IF(AJ$3&gt;($F$117+$C132),INDEX($D$129:$W$129,,$C132)-SUM($D132:AI132),INDEX($D$129:$W$129,,$C132)/$F$117)))</f>
        <v>0.38853798446503812</v>
      </c>
      <c r="AK132" s="25">
        <f>IF($F$117="n/a",0,IF(AK$3&lt;=$C132,0,IF(AK$3&gt;($F$117+$C132),INDEX($D$129:$W$129,,$C132)-SUM($D132:AJ132),INDEX($D$129:$W$129,,$C132)/$F$117)))</f>
        <v>0.38853798446503812</v>
      </c>
      <c r="AL132" s="25">
        <f>IF($F$117="n/a",0,IF(AL$3&lt;=$C132,0,IF(AL$3&gt;($F$117+$C132),INDEX($D$129:$W$129,,$C132)-SUM($D132:AK132),INDEX($D$129:$W$129,,$C132)/$F$117)))</f>
        <v>0.38853798446503812</v>
      </c>
      <c r="AM132" s="25">
        <f>IF($F$117="n/a",0,IF(AM$3&lt;=$C132,0,IF(AM$3&gt;($F$117+$C132),INDEX($D$129:$W$129,,$C132)-SUM($D132:AL132),INDEX($D$129:$W$129,,$C132)/$F$117)))</f>
        <v>0.38853798446503812</v>
      </c>
      <c r="AN132" s="25">
        <f>IF($F$117="n/a",0,IF(AN$3&lt;=$C132,0,IF(AN$3&gt;($F$117+$C132),INDEX($D$129:$W$129,,$C132)-SUM($D132:AM132),INDEX($D$129:$W$129,,$C132)/$F$117)))</f>
        <v>0.38853798446503812</v>
      </c>
      <c r="AO132" s="25">
        <f>IF($F$117="n/a",0,IF(AO$3&lt;=$C132,0,IF(AO$3&gt;($F$117+$C132),INDEX($D$129:$W$129,,$C132)-SUM($D132:AN132),INDEX($D$129:$W$129,,$C132)/$F$117)))</f>
        <v>0.38853798446503812</v>
      </c>
      <c r="AP132" s="25">
        <f>IF($F$117="n/a",0,IF(AP$3&lt;=$C132,0,IF(AP$3&gt;($F$117+$C132),INDEX($D$129:$W$129,,$C132)-SUM($D132:AO132),INDEX($D$129:$W$129,,$C132)/$F$117)))</f>
        <v>0.38853798446503812</v>
      </c>
      <c r="AQ132" s="25">
        <f>IF($F$117="n/a",0,IF(AQ$3&lt;=$C132,0,IF(AQ$3&gt;($F$117+$C132),INDEX($D$129:$W$129,,$C132)-SUM($D132:AP132),INDEX($D$129:$W$129,,$C132)/$F$117)))</f>
        <v>0.38853798446503812</v>
      </c>
      <c r="AR132" s="25">
        <f>IF($F$117="n/a",0,IF(AR$3&lt;=$C132,0,IF(AR$3&gt;($F$117+$C132),INDEX($D$129:$W$129,,$C132)-SUM($D132:AQ132),INDEX($D$129:$W$129,,$C132)/$F$117)))</f>
        <v>0.38853798446503812</v>
      </c>
      <c r="AS132" s="25">
        <f>IF($F$117="n/a",0,IF(AS$3&lt;=$C132,0,IF(AS$3&gt;($F$117+$C132),INDEX($D$129:$W$129,,$C132)-SUM($D132:AR132),INDEX($D$129:$W$129,,$C132)/$F$117)))</f>
        <v>0.38853798446503812</v>
      </c>
      <c r="AT132" s="25">
        <f>IF($F$117="n/a",0,IF(AT$3&lt;=$C132,0,IF(AT$3&gt;($F$117+$C132),INDEX($D$129:$W$129,,$C132)-SUM($D132:AS132),INDEX($D$129:$W$129,,$C132)/$F$117)))</f>
        <v>0.38853798446503812</v>
      </c>
      <c r="AU132" s="25">
        <f>IF($F$117="n/a",0,IF(AU$3&lt;=$C132,0,IF(AU$3&gt;($F$117+$C132),INDEX($D$129:$W$129,,$C132)-SUM($D132:AT132),INDEX($D$129:$W$129,,$C132)/$F$117)))</f>
        <v>0.38853798446503812</v>
      </c>
      <c r="AV132" s="25">
        <f>IF($F$117="n/a",0,IF(AV$3&lt;=$C132,0,IF(AV$3&gt;($F$117+$C132),INDEX($D$129:$W$129,,$C132)-SUM($D132:AU132),INDEX($D$129:$W$129,,$C132)/$F$117)))</f>
        <v>0.38853798446503812</v>
      </c>
      <c r="AW132" s="25">
        <f>IF($F$117="n/a",0,IF(AW$3&lt;=$C132,0,IF(AW$3&gt;($F$117+$C132),INDEX($D$129:$W$129,,$C132)-SUM($D132:AV132),INDEX($D$129:$W$129,,$C132)/$F$117)))</f>
        <v>0.38853798446503812</v>
      </c>
      <c r="AX132" s="25">
        <f>IF($F$117="n/a",0,IF(AX$3&lt;=$C132,0,IF(AX$3&gt;($F$117+$C132),INDEX($D$129:$W$129,,$C132)-SUM($D132:AW132),INDEX($D$129:$W$129,,$C132)/$F$117)))</f>
        <v>0.38853798446503812</v>
      </c>
      <c r="AY132" s="25">
        <f>IF($F$117="n/a",0,IF(AY$3&lt;=$C132,0,IF(AY$3&gt;($F$117+$C132),INDEX($D$129:$W$129,,$C132)-SUM($D132:AX132),INDEX($D$129:$W$129,,$C132)/$F$117)))</f>
        <v>0.38853798446503812</v>
      </c>
      <c r="AZ132" s="25">
        <f>IF($F$117="n/a",0,IF(AZ$3&lt;=$C132,0,IF(AZ$3&gt;($F$117+$C132),INDEX($D$129:$W$129,,$C132)-SUM($D132:AY132),INDEX($D$129:$W$129,,$C132)/$F$117)))</f>
        <v>0.38853798446503812</v>
      </c>
      <c r="BA132" s="25">
        <f>IF($F$117="n/a",0,IF(BA$3&lt;=$C132,0,IF(BA$3&gt;($F$117+$C132),INDEX($D$129:$W$129,,$C132)-SUM($D132:AZ132),INDEX($D$129:$W$129,,$C132)/$F$117)))</f>
        <v>0.38853798446503812</v>
      </c>
      <c r="BB132" s="25">
        <f>IF($F$117="n/a",0,IF(BB$3&lt;=$C132,0,IF(BB$3&gt;($F$117+$C132),INDEX($D$129:$W$129,,$C132)-SUM($D132:BA132),INDEX($D$129:$W$129,,$C132)/$F$117)))</f>
        <v>0.38853798446503812</v>
      </c>
      <c r="BC132" s="25">
        <f>IF($F$117="n/a",0,IF(BC$3&lt;=$C132,0,IF(BC$3&gt;($F$117+$C132),INDEX($D$129:$W$129,,$C132)-SUM($D132:BB132),INDEX($D$129:$W$129,,$C132)/$F$117)))</f>
        <v>0.38853798446503812</v>
      </c>
      <c r="BD132" s="25">
        <f>IF($F$117="n/a",0,IF(BD$3&lt;=$C132,0,IF(BD$3&gt;($F$117+$C132),INDEX($D$129:$W$129,,$C132)-SUM($D132:BC132),INDEX($D$129:$W$129,,$C132)/$F$117)))</f>
        <v>0.38853798446503812</v>
      </c>
      <c r="BE132" s="25">
        <f>IF($F$117="n/a",0,IF(BE$3&lt;=$C132,0,IF(BE$3&gt;($F$117+$C132),INDEX($D$129:$W$129,,$C132)-SUM($D132:BD132),INDEX($D$129:$W$129,,$C132)/$F$117)))</f>
        <v>0.38853798446503812</v>
      </c>
      <c r="BF132" s="25">
        <f>IF($F$117="n/a",0,IF(BF$3&lt;=$C132,0,IF(BF$3&gt;($F$117+$C132),INDEX($D$129:$W$129,,$C132)-SUM($D132:BE132),INDEX($D$129:$W$129,,$C132)/$F$117)))</f>
        <v>0.38853798446503812</v>
      </c>
      <c r="BG132" s="25">
        <f>IF($F$117="n/a",0,IF(BG$3&lt;=$C132,0,IF(BG$3&gt;($F$117+$C132),INDEX($D$129:$W$129,,$C132)-SUM($D132:BF132),INDEX($D$129:$W$129,,$C132)/$F$117)))</f>
        <v>0.38853798446503812</v>
      </c>
      <c r="BH132" s="25">
        <f>IF($F$117="n/a",0,IF(BH$3&lt;=$C132,0,IF(BH$3&gt;($F$117+$C132),INDEX($D$129:$W$129,,$C132)-SUM($D132:BG132),INDEX($D$129:$W$129,,$C132)/$F$117)))</f>
        <v>0.38853798446503812</v>
      </c>
      <c r="BI132" s="25">
        <f>IF($F$117="n/a",0,IF(BI$3&lt;=$C132,0,IF(BI$3&gt;($F$117+$C132),INDEX($D$129:$W$129,,$C132)-SUM($D132:BH132),INDEX($D$129:$W$129,,$C132)/$F$117)))</f>
        <v>0.38853798446503812</v>
      </c>
      <c r="BJ132" s="25">
        <f>IF($F$117="n/a",0,IF(BJ$3&lt;=$C132,0,IF(BJ$3&gt;($F$117+$C132),INDEX($D$129:$W$129,,$C132)-SUM($D132:BI132),INDEX($D$129:$W$129,,$C132)/$F$117)))</f>
        <v>0.38853798446503812</v>
      </c>
      <c r="BK132" s="25">
        <f>IF($F$117="n/a",0,IF(BK$3&lt;=$C132,0,IF(BK$3&gt;($F$117+$C132),INDEX($D$129:$W$129,,$C132)-SUM($D132:BJ132),INDEX($D$129:$W$129,,$C132)/$F$117)))</f>
        <v>0.38853798446503812</v>
      </c>
      <c r="BL132" s="163">
        <f>IF($F$117="n/a",0,IF(BL$3&lt;=$C132,0,IF(BL$3&gt;($F$117+$C132),INDEX($D$129:$W$129,,$C132)-SUM($D132:BK132),INDEX($D$129:$W$129,,$C132)/$F$117)))</f>
        <v>0.38853798446503812</v>
      </c>
      <c r="BM132" s="163">
        <f>IF($F$117="n/a",0,IF(BM$3&lt;=$C132,0,IF(BM$3&gt;($F$117+$C132),INDEX($D$129:$W$129,,$C132)-SUM($D132:BL132),INDEX($D$129:$W$129,,$C132)/$F$117)))</f>
        <v>-2.1316282072803006E-14</v>
      </c>
      <c r="BN132" s="163">
        <f>IF($F$117="n/a",0,IF(BN$3&lt;=$C132,0,IF(BN$3&gt;($F$117+$C132),INDEX($D$129:$W$129,,$C132)-SUM($D132:BM132),INDEX($D$129:$W$129,,$C132)/$F$117)))</f>
        <v>0</v>
      </c>
      <c r="BO132" s="163">
        <f>IF($F$117="n/a",0,IF(BO$3&lt;=$C132,0,IF(BO$3&gt;($F$117+$C132),INDEX($D$129:$W$129,,$C132)-SUM($D132:BN132),INDEX($D$129:$W$129,,$C132)/$F$117)))</f>
        <v>0</v>
      </c>
      <c r="BP132" s="163">
        <f>IF($F$117="n/a",0,IF(BP$3&lt;=$C132,0,IF(BP$3&gt;($F$117+$C132),INDEX($D$129:$W$129,,$C132)-SUM($D132:BO132),INDEX($D$129:$W$129,,$C132)/$F$117)))</f>
        <v>0</v>
      </c>
      <c r="BQ132" s="163">
        <f>IF($F$117="n/a",0,IF(BQ$3&lt;=$C132,0,IF(BQ$3&gt;($F$117+$C132),INDEX($D$129:$W$129,,$C132)-SUM($D132:BP132),INDEX($D$129:$W$129,,$C132)/$F$117)))</f>
        <v>0</v>
      </c>
      <c r="BR132" s="163">
        <f>IF($F$117="n/a",0,IF(BR$3&lt;=$C132,0,IF(BR$3&gt;($F$117+$C132),INDEX($D$129:$W$129,,$C132)-SUM($D132:BQ132),INDEX($D$129:$W$129,,$C132)/$F$117)))</f>
        <v>0</v>
      </c>
      <c r="BS132" s="25"/>
      <c r="BT132" s="25"/>
      <c r="BU132" s="25"/>
      <c r="BV132" s="25"/>
      <c r="BW132" s="25"/>
      <c r="BX132" s="25"/>
      <c r="BY132" s="25"/>
      <c r="BZ132" s="25"/>
      <c r="CA132" s="25"/>
      <c r="CB132" s="25"/>
      <c r="CC132" s="25"/>
    </row>
    <row r="133" spans="2:81" hidden="1" outlineLevel="1">
      <c r="B133" s="14">
        <v>2014</v>
      </c>
      <c r="C133">
        <v>2</v>
      </c>
      <c r="D133" s="25"/>
      <c r="E133" s="25">
        <f>IF($F$117="n/a",0,IF(E$3&lt;=$C133,0,IF(E$3&gt;($F$117+$C133),INDEX($D$129:$W$129,,$C133)-SUM($D133:D133),INDEX($D$129:$W$129,,$C133)/$F$117)))</f>
        <v>0</v>
      </c>
      <c r="F133" s="25">
        <f>IF($F$117="n/a",0,IF(F$3&lt;=$C133,0,IF(F$3&gt;($F$117+$C133),INDEX($D$129:$W$129,,$C133)-SUM($D133:E133),INDEX($D$129:$W$129,,$C133)/$F$117)))</f>
        <v>0.60243813368522514</v>
      </c>
      <c r="G133" s="25">
        <f>IF($F$117="n/a",0,IF(G$3&lt;=$C133,0,IF(G$3&gt;($F$117+$C133),INDEX($D$129:$W$129,,$C133)-SUM($D133:F133),INDEX($D$129:$W$129,,$C133)/$F$117)))</f>
        <v>0.60243813368522514</v>
      </c>
      <c r="H133" s="44">
        <f>IF($F$117="n/a",0,IF(H$3&lt;=$C133,0,IF(H$3&gt;($F$117+$C133),INDEX($D$129:$W$129,,$C133)-SUM($D133:G133),INDEX($D$129:$W$129,,$C133)/$F$117)))</f>
        <v>0.60243813368522514</v>
      </c>
      <c r="I133" s="38">
        <f>IF($F$117="n/a",0,IF(I$3&lt;=$C133,0,IF(I$3&gt;($F$117+$C133),INDEX($D$129:$W$129,,$C133)-SUM($D133:H133),INDEX($D$129:$W$129,,$C133)/$F$117)))</f>
        <v>0.60243813368522514</v>
      </c>
      <c r="J133" s="25">
        <f>IF($F$117="n/a",0,IF(J$3&lt;=$C133,0,IF(J$3&gt;($F$117+$C133),INDEX($D$129:$W$129,,$C133)-SUM($D133:I133),INDEX($D$129:$W$129,,$C133)/$F$117)))</f>
        <v>0.60243813368522514</v>
      </c>
      <c r="K133" s="25">
        <f>IF($F$117="n/a",0,IF(K$3&lt;=$C133,0,IF(K$3&gt;($F$117+$C133),INDEX($D$129:$W$129,,$C133)-SUM($D133:J133),INDEX($D$129:$W$129,,$C133)/$F$117)))</f>
        <v>0.60243813368522514</v>
      </c>
      <c r="L133" s="25">
        <f>IF($F$117="n/a",0,IF(L$3&lt;=$C133,0,IF(L$3&gt;($F$117+$C133),INDEX($D$129:$W$129,,$C133)-SUM($D133:K133),INDEX($D$129:$W$129,,$C133)/$F$117)))</f>
        <v>0.60243813368522514</v>
      </c>
      <c r="M133" s="25">
        <f>IF($F$117="n/a",0,IF(M$3&lt;=$C133,0,IF(M$3&gt;($F$117+$C133),INDEX($D$129:$W$129,,$C133)-SUM($D133:L133),INDEX($D$129:$W$129,,$C133)/$F$117)))</f>
        <v>0.60243813368522514</v>
      </c>
      <c r="N133" s="25">
        <f>IF($F$117="n/a",0,IF(N$3&lt;=$C133,0,IF(N$3&gt;($F$117+$C133),INDEX($D$129:$W$129,,$C133)-SUM($D133:M133),INDEX($D$129:$W$129,,$C133)/$F$117)))</f>
        <v>0.60243813368522514</v>
      </c>
      <c r="O133" s="25">
        <f>IF($F$117="n/a",0,IF(O$3&lt;=$C133,0,IF(O$3&gt;($F$117+$C133),INDEX($D$129:$W$129,,$C133)-SUM($D133:N133),INDEX($D$129:$W$129,,$C133)/$F$117)))</f>
        <v>0.60243813368522514</v>
      </c>
      <c r="P133" s="25">
        <f>IF($F$117="n/a",0,IF(P$3&lt;=$C133,0,IF(P$3&gt;($F$117+$C133),INDEX($D$129:$W$129,,$C133)-SUM($D133:O133),INDEX($D$129:$W$129,,$C133)/$F$117)))</f>
        <v>0.60243813368522514</v>
      </c>
      <c r="Q133" s="25">
        <f>IF($F$117="n/a",0,IF(Q$3&lt;=$C133,0,IF(Q$3&gt;($F$117+$C133),INDEX($D$129:$W$129,,$C133)-SUM($D133:P133),INDEX($D$129:$W$129,,$C133)/$F$117)))</f>
        <v>0.60243813368522514</v>
      </c>
      <c r="R133" s="25">
        <f>IF($F$117="n/a",0,IF(R$3&lt;=$C133,0,IF(R$3&gt;($F$117+$C133),INDEX($D$129:$W$129,,$C133)-SUM($D133:Q133),INDEX($D$129:$W$129,,$C133)/$F$117)))</f>
        <v>0.60243813368522514</v>
      </c>
      <c r="S133" s="25">
        <f>IF($F$117="n/a",0,IF(S$3&lt;=$C133,0,IF(S$3&gt;($F$117+$C133),INDEX($D$129:$W$129,,$C133)-SUM($D133:R133),INDEX($D$129:$W$129,,$C133)/$F$117)))</f>
        <v>0.60243813368522514</v>
      </c>
      <c r="T133" s="25">
        <f>IF($F$117="n/a",0,IF(T$3&lt;=$C133,0,IF(T$3&gt;($F$117+$C133),INDEX($D$129:$W$129,,$C133)-SUM($D133:S133),INDEX($D$129:$W$129,,$C133)/$F$117)))</f>
        <v>0.60243813368522514</v>
      </c>
      <c r="U133" s="25">
        <f>IF($F$117="n/a",0,IF(U$3&lt;=$C133,0,IF(U$3&gt;($F$117+$C133),INDEX($D$129:$W$129,,$C133)-SUM($D133:T133),INDEX($D$129:$W$129,,$C133)/$F$117)))</f>
        <v>0.60243813368522514</v>
      </c>
      <c r="V133" s="25">
        <f>IF($F$117="n/a",0,IF(V$3&lt;=$C133,0,IF(V$3&gt;($F$117+$C133),INDEX($D$129:$W$129,,$C133)-SUM($D133:U133),INDEX($D$129:$W$129,,$C133)/$F$117)))</f>
        <v>0.60243813368522514</v>
      </c>
      <c r="W133" s="25">
        <f>IF($F$117="n/a",0,IF(W$3&lt;=$C133,0,IF(W$3&gt;($F$117+$C133),INDEX($D$129:$W$129,,$C133)-SUM($D133:V133),INDEX($D$129:$W$129,,$C133)/$F$117)))</f>
        <v>0.60243813368522514</v>
      </c>
      <c r="X133" s="25">
        <f>IF($F$117="n/a",0,IF(X$3&lt;=$C133,0,IF(X$3&gt;($F$117+$C133),INDEX($D$129:$W$129,,$C133)-SUM($D133:W133),INDEX($D$129:$W$129,,$C133)/$F$117)))</f>
        <v>0.60243813368522514</v>
      </c>
      <c r="Y133" s="25">
        <f>IF($F$117="n/a",0,IF(Y$3&lt;=$C133,0,IF(Y$3&gt;($F$117+$C133),INDEX($D$129:$W$129,,$C133)-SUM($D133:X133),INDEX($D$129:$W$129,,$C133)/$F$117)))</f>
        <v>0.60243813368522514</v>
      </c>
      <c r="Z133" s="25">
        <f>IF($F$117="n/a",0,IF(Z$3&lt;=$C133,0,IF(Z$3&gt;($F$117+$C133),INDEX($D$129:$W$129,,$C133)-SUM($D133:Y133),INDEX($D$129:$W$129,,$C133)/$F$117)))</f>
        <v>0.60243813368522514</v>
      </c>
      <c r="AA133" s="25">
        <f>IF($F$117="n/a",0,IF(AA$3&lt;=$C133,0,IF(AA$3&gt;($F$117+$C133),INDEX($D$129:$W$129,,$C133)-SUM($D133:Z133),INDEX($D$129:$W$129,,$C133)/$F$117)))</f>
        <v>0.60243813368522514</v>
      </c>
      <c r="AB133" s="25">
        <f>IF($F$117="n/a",0,IF(AB$3&lt;=$C133,0,IF(AB$3&gt;($F$117+$C133),INDEX($D$129:$W$129,,$C133)-SUM($D133:AA133),INDEX($D$129:$W$129,,$C133)/$F$117)))</f>
        <v>0.60243813368522514</v>
      </c>
      <c r="AC133" s="25">
        <f>IF($F$117="n/a",0,IF(AC$3&lt;=$C133,0,IF(AC$3&gt;($F$117+$C133),INDEX($D$129:$W$129,,$C133)-SUM($D133:AB133),INDEX($D$129:$W$129,,$C133)/$F$117)))</f>
        <v>0.60243813368522514</v>
      </c>
      <c r="AD133" s="25">
        <f>IF($F$117="n/a",0,IF(AD$3&lt;=$C133,0,IF(AD$3&gt;($F$117+$C133),INDEX($D$129:$W$129,,$C133)-SUM($D133:AC133),INDEX($D$129:$W$129,,$C133)/$F$117)))</f>
        <v>0.60243813368522514</v>
      </c>
      <c r="AE133" s="25">
        <f>IF($F$117="n/a",0,IF(AE$3&lt;=$C133,0,IF(AE$3&gt;($F$117+$C133),INDEX($D$129:$W$129,,$C133)-SUM($D133:AD133),INDEX($D$129:$W$129,,$C133)/$F$117)))</f>
        <v>0.60243813368522514</v>
      </c>
      <c r="AF133" s="25">
        <f>IF($F$117="n/a",0,IF(AF$3&lt;=$C133,0,IF(AF$3&gt;($F$117+$C133),INDEX($D$129:$W$129,,$C133)-SUM($D133:AE133),INDEX($D$129:$W$129,,$C133)/$F$117)))</f>
        <v>0.60243813368522514</v>
      </c>
      <c r="AG133" s="25">
        <f>IF($F$117="n/a",0,IF(AG$3&lt;=$C133,0,IF(AG$3&gt;($F$117+$C133),INDEX($D$129:$W$129,,$C133)-SUM($D133:AF133),INDEX($D$129:$W$129,,$C133)/$F$117)))</f>
        <v>0.60243813368522514</v>
      </c>
      <c r="AH133" s="25">
        <f>IF($F$117="n/a",0,IF(AH$3&lt;=$C133,0,IF(AH$3&gt;($F$117+$C133),INDEX($D$129:$W$129,,$C133)-SUM($D133:AG133),INDEX($D$129:$W$129,,$C133)/$F$117)))</f>
        <v>0.60243813368522514</v>
      </c>
      <c r="AI133" s="25">
        <f>IF($F$117="n/a",0,IF(AI$3&lt;=$C133,0,IF(AI$3&gt;($F$117+$C133),INDEX($D$129:$W$129,,$C133)-SUM($D133:AH133),INDEX($D$129:$W$129,,$C133)/$F$117)))</f>
        <v>0.60243813368522514</v>
      </c>
      <c r="AJ133" s="25">
        <f>IF($F$117="n/a",0,IF(AJ$3&lt;=$C133,0,IF(AJ$3&gt;($F$117+$C133),INDEX($D$129:$W$129,,$C133)-SUM($D133:AI133),INDEX($D$129:$W$129,,$C133)/$F$117)))</f>
        <v>0.60243813368522514</v>
      </c>
      <c r="AK133" s="25">
        <f>IF($F$117="n/a",0,IF(AK$3&lt;=$C133,0,IF(AK$3&gt;($F$117+$C133),INDEX($D$129:$W$129,,$C133)-SUM($D133:AJ133),INDEX($D$129:$W$129,,$C133)/$F$117)))</f>
        <v>0.60243813368522514</v>
      </c>
      <c r="AL133" s="25">
        <f>IF($F$117="n/a",0,IF(AL$3&lt;=$C133,0,IF(AL$3&gt;($F$117+$C133),INDEX($D$129:$W$129,,$C133)-SUM($D133:AK133),INDEX($D$129:$W$129,,$C133)/$F$117)))</f>
        <v>0.60243813368522514</v>
      </c>
      <c r="AM133" s="25">
        <f>IF($F$117="n/a",0,IF(AM$3&lt;=$C133,0,IF(AM$3&gt;($F$117+$C133),INDEX($D$129:$W$129,,$C133)-SUM($D133:AL133),INDEX($D$129:$W$129,,$C133)/$F$117)))</f>
        <v>0.60243813368522514</v>
      </c>
      <c r="AN133" s="25">
        <f>IF($F$117="n/a",0,IF(AN$3&lt;=$C133,0,IF(AN$3&gt;($F$117+$C133),INDEX($D$129:$W$129,,$C133)-SUM($D133:AM133),INDEX($D$129:$W$129,,$C133)/$F$117)))</f>
        <v>0.60243813368522514</v>
      </c>
      <c r="AO133" s="25">
        <f>IF($F$117="n/a",0,IF(AO$3&lt;=$C133,0,IF(AO$3&gt;($F$117+$C133),INDEX($D$129:$W$129,,$C133)-SUM($D133:AN133),INDEX($D$129:$W$129,,$C133)/$F$117)))</f>
        <v>0.60243813368522514</v>
      </c>
      <c r="AP133" s="25">
        <f>IF($F$117="n/a",0,IF(AP$3&lt;=$C133,0,IF(AP$3&gt;($F$117+$C133),INDEX($D$129:$W$129,,$C133)-SUM($D133:AO133),INDEX($D$129:$W$129,,$C133)/$F$117)))</f>
        <v>0.60243813368522514</v>
      </c>
      <c r="AQ133" s="25">
        <f>IF($F$117="n/a",0,IF(AQ$3&lt;=$C133,0,IF(AQ$3&gt;($F$117+$C133),INDEX($D$129:$W$129,,$C133)-SUM($D133:AP133),INDEX($D$129:$W$129,,$C133)/$F$117)))</f>
        <v>0.60243813368522514</v>
      </c>
      <c r="AR133" s="25">
        <f>IF($F$117="n/a",0,IF(AR$3&lt;=$C133,0,IF(AR$3&gt;($F$117+$C133),INDEX($D$129:$W$129,,$C133)-SUM($D133:AQ133),INDEX($D$129:$W$129,,$C133)/$F$117)))</f>
        <v>0.60243813368522514</v>
      </c>
      <c r="AS133" s="25">
        <f>IF($F$117="n/a",0,IF(AS$3&lt;=$C133,0,IF(AS$3&gt;($F$117+$C133),INDEX($D$129:$W$129,,$C133)-SUM($D133:AR133),INDEX($D$129:$W$129,,$C133)/$F$117)))</f>
        <v>0.60243813368522514</v>
      </c>
      <c r="AT133" s="25">
        <f>IF($F$117="n/a",0,IF(AT$3&lt;=$C133,0,IF(AT$3&gt;($F$117+$C133),INDEX($D$129:$W$129,,$C133)-SUM($D133:AS133),INDEX($D$129:$W$129,,$C133)/$F$117)))</f>
        <v>0.60243813368522514</v>
      </c>
      <c r="AU133" s="25">
        <f>IF($F$117="n/a",0,IF(AU$3&lt;=$C133,0,IF(AU$3&gt;($F$117+$C133),INDEX($D$129:$W$129,,$C133)-SUM($D133:AT133),INDEX($D$129:$W$129,,$C133)/$F$117)))</f>
        <v>0.60243813368522514</v>
      </c>
      <c r="AV133" s="25">
        <f>IF($F$117="n/a",0,IF(AV$3&lt;=$C133,0,IF(AV$3&gt;($F$117+$C133),INDEX($D$129:$W$129,,$C133)-SUM($D133:AU133),INDEX($D$129:$W$129,,$C133)/$F$117)))</f>
        <v>0.60243813368522514</v>
      </c>
      <c r="AW133" s="25">
        <f>IF($F$117="n/a",0,IF(AW$3&lt;=$C133,0,IF(AW$3&gt;($F$117+$C133),INDEX($D$129:$W$129,,$C133)-SUM($D133:AV133),INDEX($D$129:$W$129,,$C133)/$F$117)))</f>
        <v>0.60243813368522514</v>
      </c>
      <c r="AX133" s="25">
        <f>IF($F$117="n/a",0,IF(AX$3&lt;=$C133,0,IF(AX$3&gt;($F$117+$C133),INDEX($D$129:$W$129,,$C133)-SUM($D133:AW133),INDEX($D$129:$W$129,,$C133)/$F$117)))</f>
        <v>0.60243813368522514</v>
      </c>
      <c r="AY133" s="25">
        <f>IF($F$117="n/a",0,IF(AY$3&lt;=$C133,0,IF(AY$3&gt;($F$117+$C133),INDEX($D$129:$W$129,,$C133)-SUM($D133:AX133),INDEX($D$129:$W$129,,$C133)/$F$117)))</f>
        <v>0.60243813368522514</v>
      </c>
      <c r="AZ133" s="25">
        <f>IF($F$117="n/a",0,IF(AZ$3&lt;=$C133,0,IF(AZ$3&gt;($F$117+$C133),INDEX($D$129:$W$129,,$C133)-SUM($D133:AY133),INDEX($D$129:$W$129,,$C133)/$F$117)))</f>
        <v>0.60243813368522514</v>
      </c>
      <c r="BA133" s="25">
        <f>IF($F$117="n/a",0,IF(BA$3&lt;=$C133,0,IF(BA$3&gt;($F$117+$C133),INDEX($D$129:$W$129,,$C133)-SUM($D133:AZ133),INDEX($D$129:$W$129,,$C133)/$F$117)))</f>
        <v>0.60243813368522514</v>
      </c>
      <c r="BB133" s="25">
        <f>IF($F$117="n/a",0,IF(BB$3&lt;=$C133,0,IF(BB$3&gt;($F$117+$C133),INDEX($D$129:$W$129,,$C133)-SUM($D133:BA133),INDEX($D$129:$W$129,,$C133)/$F$117)))</f>
        <v>0.60243813368522514</v>
      </c>
      <c r="BC133" s="25">
        <f>IF($F$117="n/a",0,IF(BC$3&lt;=$C133,0,IF(BC$3&gt;($F$117+$C133),INDEX($D$129:$W$129,,$C133)-SUM($D133:BB133),INDEX($D$129:$W$129,,$C133)/$F$117)))</f>
        <v>0.60243813368522514</v>
      </c>
      <c r="BD133" s="25">
        <f>IF($F$117="n/a",0,IF(BD$3&lt;=$C133,0,IF(BD$3&gt;($F$117+$C133),INDEX($D$129:$W$129,,$C133)-SUM($D133:BC133),INDEX($D$129:$W$129,,$C133)/$F$117)))</f>
        <v>0.60243813368522514</v>
      </c>
      <c r="BE133" s="25">
        <f>IF($F$117="n/a",0,IF(BE$3&lt;=$C133,0,IF(BE$3&gt;($F$117+$C133),INDEX($D$129:$W$129,,$C133)-SUM($D133:BD133),INDEX($D$129:$W$129,,$C133)/$F$117)))</f>
        <v>0.60243813368522514</v>
      </c>
      <c r="BF133" s="25">
        <f>IF($F$117="n/a",0,IF(BF$3&lt;=$C133,0,IF(BF$3&gt;($F$117+$C133),INDEX($D$129:$W$129,,$C133)-SUM($D133:BE133),INDEX($D$129:$W$129,,$C133)/$F$117)))</f>
        <v>0.60243813368522514</v>
      </c>
      <c r="BG133" s="25">
        <f>IF($F$117="n/a",0,IF(BG$3&lt;=$C133,0,IF(BG$3&gt;($F$117+$C133),INDEX($D$129:$W$129,,$C133)-SUM($D133:BF133),INDEX($D$129:$W$129,,$C133)/$F$117)))</f>
        <v>0.60243813368522514</v>
      </c>
      <c r="BH133" s="25">
        <f>IF($F$117="n/a",0,IF(BH$3&lt;=$C133,0,IF(BH$3&gt;($F$117+$C133),INDEX($D$129:$W$129,,$C133)-SUM($D133:BG133),INDEX($D$129:$W$129,,$C133)/$F$117)))</f>
        <v>0.60243813368522514</v>
      </c>
      <c r="BI133" s="25">
        <f>IF($F$117="n/a",0,IF(BI$3&lt;=$C133,0,IF(BI$3&gt;($F$117+$C133),INDEX($D$129:$W$129,,$C133)-SUM($D133:BH133),INDEX($D$129:$W$129,,$C133)/$F$117)))</f>
        <v>0.60243813368522514</v>
      </c>
      <c r="BJ133" s="25">
        <f>IF($F$117="n/a",0,IF(BJ$3&lt;=$C133,0,IF(BJ$3&gt;($F$117+$C133),INDEX($D$129:$W$129,,$C133)-SUM($D133:BI133),INDEX($D$129:$W$129,,$C133)/$F$117)))</f>
        <v>0.60243813368522514</v>
      </c>
      <c r="BK133" s="25">
        <f>IF($F$117="n/a",0,IF(BK$3&lt;=$C133,0,IF(BK$3&gt;($F$117+$C133),INDEX($D$129:$W$129,,$C133)-SUM($D133:BJ133),INDEX($D$129:$W$129,,$C133)/$F$117)))</f>
        <v>0.60243813368522514</v>
      </c>
      <c r="BL133" s="163">
        <f>IF($F$117="n/a",0,IF(BL$3&lt;=$C133,0,IF(BL$3&gt;($F$117+$C133),INDEX($D$129:$W$129,,$C133)-SUM($D133:BK133),INDEX($D$129:$W$129,,$C133)/$F$117)))</f>
        <v>0.60243813368522514</v>
      </c>
      <c r="BM133" s="163">
        <f>IF($F$117="n/a",0,IF(BM$3&lt;=$C133,0,IF(BM$3&gt;($F$117+$C133),INDEX($D$129:$W$129,,$C133)-SUM($D133:BL133),INDEX($D$129:$W$129,,$C133)/$F$117)))</f>
        <v>0.60243813368522514</v>
      </c>
      <c r="BN133" s="163">
        <f>IF($F$117="n/a",0,IF(BN$3&lt;=$C133,0,IF(BN$3&gt;($F$117+$C133),INDEX($D$129:$W$129,,$C133)-SUM($D133:BM133),INDEX($D$129:$W$129,,$C133)/$F$117)))</f>
        <v>-2.8421709430404007E-14</v>
      </c>
      <c r="BO133" s="163">
        <f>IF($F$117="n/a",0,IF(BO$3&lt;=$C133,0,IF(BO$3&gt;($F$117+$C133),INDEX($D$129:$W$129,,$C133)-SUM($D133:BN133),INDEX($D$129:$W$129,,$C133)/$F$117)))</f>
        <v>0</v>
      </c>
      <c r="BP133" s="163">
        <f>IF($F$117="n/a",0,IF(BP$3&lt;=$C133,0,IF(BP$3&gt;($F$117+$C133),INDEX($D$129:$W$129,,$C133)-SUM($D133:BO133),INDEX($D$129:$W$129,,$C133)/$F$117)))</f>
        <v>0</v>
      </c>
      <c r="BQ133" s="163">
        <f>IF($F$117="n/a",0,IF(BQ$3&lt;=$C133,0,IF(BQ$3&gt;($F$117+$C133),INDEX($D$129:$W$129,,$C133)-SUM($D133:BP133),INDEX($D$129:$W$129,,$C133)/$F$117)))</f>
        <v>0</v>
      </c>
      <c r="BR133" s="163">
        <f>IF($F$117="n/a",0,IF(BR$3&lt;=$C133,0,IF(BR$3&gt;($F$117+$C133),INDEX($D$129:$W$129,,$C133)-SUM($D133:BQ133),INDEX($D$129:$W$129,,$C133)/$F$117)))</f>
        <v>0</v>
      </c>
      <c r="BS133" s="25"/>
      <c r="BT133" s="25"/>
      <c r="BU133" s="25"/>
      <c r="BV133" s="25"/>
      <c r="BW133" s="25"/>
      <c r="BX133" s="25"/>
      <c r="BY133" s="25"/>
      <c r="BZ133" s="25"/>
      <c r="CA133" s="25"/>
      <c r="CB133" s="25"/>
      <c r="CC133" s="25"/>
    </row>
    <row r="134" spans="2:81" hidden="1" outlineLevel="1">
      <c r="B134" s="14">
        <v>2015</v>
      </c>
      <c r="C134">
        <v>3</v>
      </c>
      <c r="D134" s="25"/>
      <c r="E134" s="25">
        <f>IF($F$117="n/a",0,IF(E$3&lt;=$C134,0,IF(E$3&gt;($F$117+$C134),INDEX($D$129:$W$129,,$C134)-SUM($D134:D134),INDEX($D$129:$W$129,,$C134)/$F$117)))</f>
        <v>0</v>
      </c>
      <c r="F134" s="25">
        <f>IF($F$117="n/a",0,IF(F$3&lt;=$C134,0,IF(F$3&gt;($F$117+$C134),INDEX($D$129:$W$129,,$C134)-SUM($D134:E134),INDEX($D$129:$W$129,,$C134)/$F$117)))</f>
        <v>0</v>
      </c>
      <c r="G134" s="25">
        <f>IF($F$117="n/a",0,IF(G$3&lt;=$C134,0,IF(G$3&gt;($F$117+$C134),INDEX($D$129:$W$129,,$C134)-SUM($D134:F134),INDEX($D$129:$W$129,,$C134)/$F$117)))</f>
        <v>0.57005181361238899</v>
      </c>
      <c r="H134" s="44">
        <f>IF($F$117="n/a",0,IF(H$3&lt;=$C134,0,IF(H$3&gt;($F$117+$C134),INDEX($D$129:$W$129,,$C134)-SUM($D134:G134),INDEX($D$129:$W$129,,$C134)/$F$117)))</f>
        <v>0.57005181361238899</v>
      </c>
      <c r="I134" s="38">
        <f>IF($F$117="n/a",0,IF(I$3&lt;=$C134,0,IF(I$3&gt;($F$117+$C134),INDEX($D$129:$W$129,,$C134)-SUM($D134:H134),INDEX($D$129:$W$129,,$C134)/$F$117)))</f>
        <v>0.57005181361238899</v>
      </c>
      <c r="J134" s="25">
        <f>IF($F$117="n/a",0,IF(J$3&lt;=$C134,0,IF(J$3&gt;($F$117+$C134),INDEX($D$129:$W$129,,$C134)-SUM($D134:I134),INDEX($D$129:$W$129,,$C134)/$F$117)))</f>
        <v>0.57005181361238899</v>
      </c>
      <c r="K134" s="25">
        <f>IF($F$117="n/a",0,IF(K$3&lt;=$C134,0,IF(K$3&gt;($F$117+$C134),INDEX($D$129:$W$129,,$C134)-SUM($D134:J134),INDEX($D$129:$W$129,,$C134)/$F$117)))</f>
        <v>0.57005181361238899</v>
      </c>
      <c r="L134" s="25">
        <f>IF($F$117="n/a",0,IF(L$3&lt;=$C134,0,IF(L$3&gt;($F$117+$C134),INDEX($D$129:$W$129,,$C134)-SUM($D134:K134),INDEX($D$129:$W$129,,$C134)/$F$117)))</f>
        <v>0.57005181361238899</v>
      </c>
      <c r="M134" s="25">
        <f>IF($F$117="n/a",0,IF(M$3&lt;=$C134,0,IF(M$3&gt;($F$117+$C134),INDEX($D$129:$W$129,,$C134)-SUM($D134:L134),INDEX($D$129:$W$129,,$C134)/$F$117)))</f>
        <v>0.57005181361238899</v>
      </c>
      <c r="N134" s="25">
        <f>IF($F$117="n/a",0,IF(N$3&lt;=$C134,0,IF(N$3&gt;($F$117+$C134),INDEX($D$129:$W$129,,$C134)-SUM($D134:M134),INDEX($D$129:$W$129,,$C134)/$F$117)))</f>
        <v>0.57005181361238899</v>
      </c>
      <c r="O134" s="25">
        <f>IF($F$117="n/a",0,IF(O$3&lt;=$C134,0,IF(O$3&gt;($F$117+$C134),INDEX($D$129:$W$129,,$C134)-SUM($D134:N134),INDEX($D$129:$W$129,,$C134)/$F$117)))</f>
        <v>0.57005181361238899</v>
      </c>
      <c r="P134" s="25">
        <f>IF($F$117="n/a",0,IF(P$3&lt;=$C134,0,IF(P$3&gt;($F$117+$C134),INDEX($D$129:$W$129,,$C134)-SUM($D134:O134),INDEX($D$129:$W$129,,$C134)/$F$117)))</f>
        <v>0.57005181361238899</v>
      </c>
      <c r="Q134" s="25">
        <f>IF($F$117="n/a",0,IF(Q$3&lt;=$C134,0,IF(Q$3&gt;($F$117+$C134),INDEX($D$129:$W$129,,$C134)-SUM($D134:P134),INDEX($D$129:$W$129,,$C134)/$F$117)))</f>
        <v>0.57005181361238899</v>
      </c>
      <c r="R134" s="25">
        <f>IF($F$117="n/a",0,IF(R$3&lt;=$C134,0,IF(R$3&gt;($F$117+$C134),INDEX($D$129:$W$129,,$C134)-SUM($D134:Q134),INDEX($D$129:$W$129,,$C134)/$F$117)))</f>
        <v>0.57005181361238899</v>
      </c>
      <c r="S134" s="25">
        <f>IF($F$117="n/a",0,IF(S$3&lt;=$C134,0,IF(S$3&gt;($F$117+$C134),INDEX($D$129:$W$129,,$C134)-SUM($D134:R134),INDEX($D$129:$W$129,,$C134)/$F$117)))</f>
        <v>0.57005181361238899</v>
      </c>
      <c r="T134" s="25">
        <f>IF($F$117="n/a",0,IF(T$3&lt;=$C134,0,IF(T$3&gt;($F$117+$C134),INDEX($D$129:$W$129,,$C134)-SUM($D134:S134),INDEX($D$129:$W$129,,$C134)/$F$117)))</f>
        <v>0.57005181361238899</v>
      </c>
      <c r="U134" s="25">
        <f>IF($F$117="n/a",0,IF(U$3&lt;=$C134,0,IF(U$3&gt;($F$117+$C134),INDEX($D$129:$W$129,,$C134)-SUM($D134:T134),INDEX($D$129:$W$129,,$C134)/$F$117)))</f>
        <v>0.57005181361238899</v>
      </c>
      <c r="V134" s="25">
        <f>IF($F$117="n/a",0,IF(V$3&lt;=$C134,0,IF(V$3&gt;($F$117+$C134),INDEX($D$129:$W$129,,$C134)-SUM($D134:U134),INDEX($D$129:$W$129,,$C134)/$F$117)))</f>
        <v>0.57005181361238899</v>
      </c>
      <c r="W134" s="25">
        <f>IF($F$117="n/a",0,IF(W$3&lt;=$C134,0,IF(W$3&gt;($F$117+$C134),INDEX($D$129:$W$129,,$C134)-SUM($D134:V134),INDEX($D$129:$W$129,,$C134)/$F$117)))</f>
        <v>0.57005181361238899</v>
      </c>
      <c r="X134" s="25">
        <f>IF($F$117="n/a",0,IF(X$3&lt;=$C134,0,IF(X$3&gt;($F$117+$C134),INDEX($D$129:$W$129,,$C134)-SUM($D134:W134),INDEX($D$129:$W$129,,$C134)/$F$117)))</f>
        <v>0.57005181361238899</v>
      </c>
      <c r="Y134" s="25">
        <f>IF($F$117="n/a",0,IF(Y$3&lt;=$C134,0,IF(Y$3&gt;($F$117+$C134),INDEX($D$129:$W$129,,$C134)-SUM($D134:X134),INDEX($D$129:$W$129,,$C134)/$F$117)))</f>
        <v>0.57005181361238899</v>
      </c>
      <c r="Z134" s="25">
        <f>IF($F$117="n/a",0,IF(Z$3&lt;=$C134,0,IF(Z$3&gt;($F$117+$C134),INDEX($D$129:$W$129,,$C134)-SUM($D134:Y134),INDEX($D$129:$W$129,,$C134)/$F$117)))</f>
        <v>0.57005181361238899</v>
      </c>
      <c r="AA134" s="25">
        <f>IF($F$117="n/a",0,IF(AA$3&lt;=$C134,0,IF(AA$3&gt;($F$117+$C134),INDEX($D$129:$W$129,,$C134)-SUM($D134:Z134),INDEX($D$129:$W$129,,$C134)/$F$117)))</f>
        <v>0.57005181361238899</v>
      </c>
      <c r="AB134" s="25">
        <f>IF($F$117="n/a",0,IF(AB$3&lt;=$C134,0,IF(AB$3&gt;($F$117+$C134),INDEX($D$129:$W$129,,$C134)-SUM($D134:AA134),INDEX($D$129:$W$129,,$C134)/$F$117)))</f>
        <v>0.57005181361238899</v>
      </c>
      <c r="AC134" s="25">
        <f>IF($F$117="n/a",0,IF(AC$3&lt;=$C134,0,IF(AC$3&gt;($F$117+$C134),INDEX($D$129:$W$129,,$C134)-SUM($D134:AB134),INDEX($D$129:$W$129,,$C134)/$F$117)))</f>
        <v>0.57005181361238899</v>
      </c>
      <c r="AD134" s="25">
        <f>IF($F$117="n/a",0,IF(AD$3&lt;=$C134,0,IF(AD$3&gt;($F$117+$C134),INDEX($D$129:$W$129,,$C134)-SUM($D134:AC134),INDEX($D$129:$W$129,,$C134)/$F$117)))</f>
        <v>0.57005181361238899</v>
      </c>
      <c r="AE134" s="25">
        <f>IF($F$117="n/a",0,IF(AE$3&lt;=$C134,0,IF(AE$3&gt;($F$117+$C134),INDEX($D$129:$W$129,,$C134)-SUM($D134:AD134),INDEX($D$129:$W$129,,$C134)/$F$117)))</f>
        <v>0.57005181361238899</v>
      </c>
      <c r="AF134" s="25">
        <f>IF($F$117="n/a",0,IF(AF$3&lt;=$C134,0,IF(AF$3&gt;($F$117+$C134),INDEX($D$129:$W$129,,$C134)-SUM($D134:AE134),INDEX($D$129:$W$129,,$C134)/$F$117)))</f>
        <v>0.57005181361238899</v>
      </c>
      <c r="AG134" s="25">
        <f>IF($F$117="n/a",0,IF(AG$3&lt;=$C134,0,IF(AG$3&gt;($F$117+$C134),INDEX($D$129:$W$129,,$C134)-SUM($D134:AF134),INDEX($D$129:$W$129,,$C134)/$F$117)))</f>
        <v>0.57005181361238899</v>
      </c>
      <c r="AH134" s="25">
        <f>IF($F$117="n/a",0,IF(AH$3&lt;=$C134,0,IF(AH$3&gt;($F$117+$C134),INDEX($D$129:$W$129,,$C134)-SUM($D134:AG134),INDEX($D$129:$W$129,,$C134)/$F$117)))</f>
        <v>0.57005181361238899</v>
      </c>
      <c r="AI134" s="25">
        <f>IF($F$117="n/a",0,IF(AI$3&lt;=$C134,0,IF(AI$3&gt;($F$117+$C134),INDEX($D$129:$W$129,,$C134)-SUM($D134:AH134),INDEX($D$129:$W$129,,$C134)/$F$117)))</f>
        <v>0.57005181361238899</v>
      </c>
      <c r="AJ134" s="25">
        <f>IF($F$117="n/a",0,IF(AJ$3&lt;=$C134,0,IF(AJ$3&gt;($F$117+$C134),INDEX($D$129:$W$129,,$C134)-SUM($D134:AI134),INDEX($D$129:$W$129,,$C134)/$F$117)))</f>
        <v>0.57005181361238899</v>
      </c>
      <c r="AK134" s="25">
        <f>IF($F$117="n/a",0,IF(AK$3&lt;=$C134,0,IF(AK$3&gt;($F$117+$C134),INDEX($D$129:$W$129,,$C134)-SUM($D134:AJ134),INDEX($D$129:$W$129,,$C134)/$F$117)))</f>
        <v>0.57005181361238899</v>
      </c>
      <c r="AL134" s="25">
        <f>IF($F$117="n/a",0,IF(AL$3&lt;=$C134,0,IF(AL$3&gt;($F$117+$C134),INDEX($D$129:$W$129,,$C134)-SUM($D134:AK134),INDEX($D$129:$W$129,,$C134)/$F$117)))</f>
        <v>0.57005181361238899</v>
      </c>
      <c r="AM134" s="25">
        <f>IF($F$117="n/a",0,IF(AM$3&lt;=$C134,0,IF(AM$3&gt;($F$117+$C134),INDEX($D$129:$W$129,,$C134)-SUM($D134:AL134),INDEX($D$129:$W$129,,$C134)/$F$117)))</f>
        <v>0.57005181361238899</v>
      </c>
      <c r="AN134" s="25">
        <f>IF($F$117="n/a",0,IF(AN$3&lt;=$C134,0,IF(AN$3&gt;($F$117+$C134),INDEX($D$129:$W$129,,$C134)-SUM($D134:AM134),INDEX($D$129:$W$129,,$C134)/$F$117)))</f>
        <v>0.57005181361238899</v>
      </c>
      <c r="AO134" s="25">
        <f>IF($F$117="n/a",0,IF(AO$3&lt;=$C134,0,IF(AO$3&gt;($F$117+$C134),INDEX($D$129:$W$129,,$C134)-SUM($D134:AN134),INDEX($D$129:$W$129,,$C134)/$F$117)))</f>
        <v>0.57005181361238899</v>
      </c>
      <c r="AP134" s="25">
        <f>IF($F$117="n/a",0,IF(AP$3&lt;=$C134,0,IF(AP$3&gt;($F$117+$C134),INDEX($D$129:$W$129,,$C134)-SUM($D134:AO134),INDEX($D$129:$W$129,,$C134)/$F$117)))</f>
        <v>0.57005181361238899</v>
      </c>
      <c r="AQ134" s="25">
        <f>IF($F$117="n/a",0,IF(AQ$3&lt;=$C134,0,IF(AQ$3&gt;($F$117+$C134),INDEX($D$129:$W$129,,$C134)-SUM($D134:AP134),INDEX($D$129:$W$129,,$C134)/$F$117)))</f>
        <v>0.57005181361238899</v>
      </c>
      <c r="AR134" s="25">
        <f>IF($F$117="n/a",0,IF(AR$3&lt;=$C134,0,IF(AR$3&gt;($F$117+$C134),INDEX($D$129:$W$129,,$C134)-SUM($D134:AQ134),INDEX($D$129:$W$129,,$C134)/$F$117)))</f>
        <v>0.57005181361238899</v>
      </c>
      <c r="AS134" s="25">
        <f>IF($F$117="n/a",0,IF(AS$3&lt;=$C134,0,IF(AS$3&gt;($F$117+$C134),INDEX($D$129:$W$129,,$C134)-SUM($D134:AR134),INDEX($D$129:$W$129,,$C134)/$F$117)))</f>
        <v>0.57005181361238899</v>
      </c>
      <c r="AT134" s="25">
        <f>IF($F$117="n/a",0,IF(AT$3&lt;=$C134,0,IF(AT$3&gt;($F$117+$C134),INDEX($D$129:$W$129,,$C134)-SUM($D134:AS134),INDEX($D$129:$W$129,,$C134)/$F$117)))</f>
        <v>0.57005181361238899</v>
      </c>
      <c r="AU134" s="25">
        <f>IF($F$117="n/a",0,IF(AU$3&lt;=$C134,0,IF(AU$3&gt;($F$117+$C134),INDEX($D$129:$W$129,,$C134)-SUM($D134:AT134),INDEX($D$129:$W$129,,$C134)/$F$117)))</f>
        <v>0.57005181361238899</v>
      </c>
      <c r="AV134" s="25">
        <f>IF($F$117="n/a",0,IF(AV$3&lt;=$C134,0,IF(AV$3&gt;($F$117+$C134),INDEX($D$129:$W$129,,$C134)-SUM($D134:AU134),INDEX($D$129:$W$129,,$C134)/$F$117)))</f>
        <v>0.57005181361238899</v>
      </c>
      <c r="AW134" s="25">
        <f>IF($F$117="n/a",0,IF(AW$3&lt;=$C134,0,IF(AW$3&gt;($F$117+$C134),INDEX($D$129:$W$129,,$C134)-SUM($D134:AV134),INDEX($D$129:$W$129,,$C134)/$F$117)))</f>
        <v>0.57005181361238899</v>
      </c>
      <c r="AX134" s="25">
        <f>IF($F$117="n/a",0,IF(AX$3&lt;=$C134,0,IF(AX$3&gt;($F$117+$C134),INDEX($D$129:$W$129,,$C134)-SUM($D134:AW134),INDEX($D$129:$W$129,,$C134)/$F$117)))</f>
        <v>0.57005181361238899</v>
      </c>
      <c r="AY134" s="25">
        <f>IF($F$117="n/a",0,IF(AY$3&lt;=$C134,0,IF(AY$3&gt;($F$117+$C134),INDEX($D$129:$W$129,,$C134)-SUM($D134:AX134),INDEX($D$129:$W$129,,$C134)/$F$117)))</f>
        <v>0.57005181361238899</v>
      </c>
      <c r="AZ134" s="25">
        <f>IF($F$117="n/a",0,IF(AZ$3&lt;=$C134,0,IF(AZ$3&gt;($F$117+$C134),INDEX($D$129:$W$129,,$C134)-SUM($D134:AY134),INDEX($D$129:$W$129,,$C134)/$F$117)))</f>
        <v>0.57005181361238899</v>
      </c>
      <c r="BA134" s="25">
        <f>IF($F$117="n/a",0,IF(BA$3&lt;=$C134,0,IF(BA$3&gt;($F$117+$C134),INDEX($D$129:$W$129,,$C134)-SUM($D134:AZ134),INDEX($D$129:$W$129,,$C134)/$F$117)))</f>
        <v>0.57005181361238899</v>
      </c>
      <c r="BB134" s="25">
        <f>IF($F$117="n/a",0,IF(BB$3&lt;=$C134,0,IF(BB$3&gt;($F$117+$C134),INDEX($D$129:$W$129,,$C134)-SUM($D134:BA134),INDEX($D$129:$W$129,,$C134)/$F$117)))</f>
        <v>0.57005181361238899</v>
      </c>
      <c r="BC134" s="25">
        <f>IF($F$117="n/a",0,IF(BC$3&lt;=$C134,0,IF(BC$3&gt;($F$117+$C134),INDEX($D$129:$W$129,,$C134)-SUM($D134:BB134),INDEX($D$129:$W$129,,$C134)/$F$117)))</f>
        <v>0.57005181361238899</v>
      </c>
      <c r="BD134" s="25">
        <f>IF($F$117="n/a",0,IF(BD$3&lt;=$C134,0,IF(BD$3&gt;($F$117+$C134),INDEX($D$129:$W$129,,$C134)-SUM($D134:BC134),INDEX($D$129:$W$129,,$C134)/$F$117)))</f>
        <v>0.57005181361238899</v>
      </c>
      <c r="BE134" s="25">
        <f>IF($F$117="n/a",0,IF(BE$3&lt;=$C134,0,IF(BE$3&gt;($F$117+$C134),INDEX($D$129:$W$129,,$C134)-SUM($D134:BD134),INDEX($D$129:$W$129,,$C134)/$F$117)))</f>
        <v>0.57005181361238899</v>
      </c>
      <c r="BF134" s="25">
        <f>IF($F$117="n/a",0,IF(BF$3&lt;=$C134,0,IF(BF$3&gt;($F$117+$C134),INDEX($D$129:$W$129,,$C134)-SUM($D134:BE134),INDEX($D$129:$W$129,,$C134)/$F$117)))</f>
        <v>0.57005181361238899</v>
      </c>
      <c r="BG134" s="25">
        <f>IF($F$117="n/a",0,IF(BG$3&lt;=$C134,0,IF(BG$3&gt;($F$117+$C134),INDEX($D$129:$W$129,,$C134)-SUM($D134:BF134),INDEX($D$129:$W$129,,$C134)/$F$117)))</f>
        <v>0.57005181361238899</v>
      </c>
      <c r="BH134" s="25">
        <f>IF($F$117="n/a",0,IF(BH$3&lt;=$C134,0,IF(BH$3&gt;($F$117+$C134),INDEX($D$129:$W$129,,$C134)-SUM($D134:BG134),INDEX($D$129:$W$129,,$C134)/$F$117)))</f>
        <v>0.57005181361238899</v>
      </c>
      <c r="BI134" s="25">
        <f>IF($F$117="n/a",0,IF(BI$3&lt;=$C134,0,IF(BI$3&gt;($F$117+$C134),INDEX($D$129:$W$129,,$C134)-SUM($D134:BH134),INDEX($D$129:$W$129,,$C134)/$F$117)))</f>
        <v>0.57005181361238899</v>
      </c>
      <c r="BJ134" s="25">
        <f>IF($F$117="n/a",0,IF(BJ$3&lt;=$C134,0,IF(BJ$3&gt;($F$117+$C134),INDEX($D$129:$W$129,,$C134)-SUM($D134:BI134),INDEX($D$129:$W$129,,$C134)/$F$117)))</f>
        <v>0.57005181361238899</v>
      </c>
      <c r="BK134" s="25">
        <f>IF($F$117="n/a",0,IF(BK$3&lt;=$C134,0,IF(BK$3&gt;($F$117+$C134),INDEX($D$129:$W$129,,$C134)-SUM($D134:BJ134),INDEX($D$129:$W$129,,$C134)/$F$117)))</f>
        <v>0.57005181361238899</v>
      </c>
      <c r="BL134" s="163">
        <f>IF($F$117="n/a",0,IF(BL$3&lt;=$C134,0,IF(BL$3&gt;($F$117+$C134),INDEX($D$129:$W$129,,$C134)-SUM($D134:BK134),INDEX($D$129:$W$129,,$C134)/$F$117)))</f>
        <v>0.57005181361238899</v>
      </c>
      <c r="BM134" s="163">
        <f>IF($F$117="n/a",0,IF(BM$3&lt;=$C134,0,IF(BM$3&gt;($F$117+$C134),INDEX($D$129:$W$129,,$C134)-SUM($D134:BL134),INDEX($D$129:$W$129,,$C134)/$F$117)))</f>
        <v>0.57005181361238899</v>
      </c>
      <c r="BN134" s="163">
        <f>IF($F$117="n/a",0,IF(BN$3&lt;=$C134,0,IF(BN$3&gt;($F$117+$C134),INDEX($D$129:$W$129,,$C134)-SUM($D134:BM134),INDEX($D$129:$W$129,,$C134)/$F$117)))</f>
        <v>0.57005181361238899</v>
      </c>
      <c r="BO134" s="163">
        <f>IF($F$117="n/a",0,IF(BO$3&lt;=$C134,0,IF(BO$3&gt;($F$117+$C134),INDEX($D$129:$W$129,,$C134)-SUM($D134:BN134),INDEX($D$129:$W$129,,$C134)/$F$117)))</f>
        <v>3.5527136788005009E-14</v>
      </c>
      <c r="BP134" s="163">
        <f>IF($F$117="n/a",0,IF(BP$3&lt;=$C134,0,IF(BP$3&gt;($F$117+$C134),INDEX($D$129:$W$129,,$C134)-SUM($D134:BO134),INDEX($D$129:$W$129,,$C134)/$F$117)))</f>
        <v>0</v>
      </c>
      <c r="BQ134" s="163">
        <f>IF($F$117="n/a",0,IF(BQ$3&lt;=$C134,0,IF(BQ$3&gt;($F$117+$C134),INDEX($D$129:$W$129,,$C134)-SUM($D134:BP134),INDEX($D$129:$W$129,,$C134)/$F$117)))</f>
        <v>0</v>
      </c>
      <c r="BR134" s="163">
        <f>IF($F$117="n/a",0,IF(BR$3&lt;=$C134,0,IF(BR$3&gt;($F$117+$C134),INDEX($D$129:$W$129,,$C134)-SUM($D134:BQ134),INDEX($D$129:$W$129,,$C134)/$F$117)))</f>
        <v>0</v>
      </c>
      <c r="BS134" s="25"/>
      <c r="BT134" s="25"/>
      <c r="BU134" s="25"/>
      <c r="BV134" s="25"/>
      <c r="BW134" s="25"/>
      <c r="BX134" s="25"/>
      <c r="BY134" s="25"/>
      <c r="BZ134" s="25"/>
      <c r="CA134" s="25"/>
      <c r="CB134" s="25"/>
      <c r="CC134" s="25"/>
    </row>
    <row r="135" spans="2:81" hidden="1" outlineLevel="1">
      <c r="B135" s="14">
        <v>2016</v>
      </c>
      <c r="C135">
        <v>4</v>
      </c>
      <c r="D135" s="25"/>
      <c r="E135" s="25">
        <f>IF($F$117="n/a",0,IF(E$3&lt;=$C135,0,IF(E$3&gt;($F$117+$C135),INDEX($D$129:$W$129,,$C135)-SUM($D135:D135),INDEX($D$129:$W$129,,$C135)/$F$117)))</f>
        <v>0</v>
      </c>
      <c r="F135" s="25">
        <f>IF($F$117="n/a",0,IF(F$3&lt;=$C135,0,IF(F$3&gt;($F$117+$C135),INDEX($D$129:$W$129,,$C135)-SUM($D135:E135),INDEX($D$129:$W$129,,$C135)/$F$117)))</f>
        <v>0</v>
      </c>
      <c r="G135" s="25">
        <f>IF($F$117="n/a",0,IF(G$3&lt;=$C135,0,IF(G$3&gt;($F$117+$C135),INDEX($D$129:$W$129,,$C135)-SUM($D135:F135),INDEX($D$129:$W$129,,$C135)/$F$117)))</f>
        <v>0</v>
      </c>
      <c r="H135" s="44">
        <f>IF($F$117="n/a",0,IF(H$3&lt;=$C135,0,IF(H$3&gt;($F$117+$C135),INDEX($D$129:$W$129,,$C135)-SUM($D135:G135),INDEX($D$129:$W$129,,$C135)/$F$117)))</f>
        <v>0.56066472302174242</v>
      </c>
      <c r="I135" s="38">
        <f>IF($F$117="n/a",0,IF(I$3&lt;=$C135,0,IF(I$3&gt;($F$117+$C135),INDEX($D$129:$W$129,,$C135)-SUM($D135:H135),INDEX($D$129:$W$129,,$C135)/$F$117)))</f>
        <v>0.56066472302174242</v>
      </c>
      <c r="J135" s="25">
        <f>IF($F$117="n/a",0,IF(J$3&lt;=$C135,0,IF(J$3&gt;($F$117+$C135),INDEX($D$129:$W$129,,$C135)-SUM($D135:I135),INDEX($D$129:$W$129,,$C135)/$F$117)))</f>
        <v>0.56066472302174242</v>
      </c>
      <c r="K135" s="25">
        <f>IF($F$117="n/a",0,IF(K$3&lt;=$C135,0,IF(K$3&gt;($F$117+$C135),INDEX($D$129:$W$129,,$C135)-SUM($D135:J135),INDEX($D$129:$W$129,,$C135)/$F$117)))</f>
        <v>0.56066472302174242</v>
      </c>
      <c r="L135" s="25">
        <f>IF($F$117="n/a",0,IF(L$3&lt;=$C135,0,IF(L$3&gt;($F$117+$C135),INDEX($D$129:$W$129,,$C135)-SUM($D135:K135),INDEX($D$129:$W$129,,$C135)/$F$117)))</f>
        <v>0.56066472302174242</v>
      </c>
      <c r="M135" s="25">
        <f>IF($F$117="n/a",0,IF(M$3&lt;=$C135,0,IF(M$3&gt;($F$117+$C135),INDEX($D$129:$W$129,,$C135)-SUM($D135:L135),INDEX($D$129:$W$129,,$C135)/$F$117)))</f>
        <v>0.56066472302174242</v>
      </c>
      <c r="N135" s="25">
        <f>IF($F$117="n/a",0,IF(N$3&lt;=$C135,0,IF(N$3&gt;($F$117+$C135),INDEX($D$129:$W$129,,$C135)-SUM($D135:M135),INDEX($D$129:$W$129,,$C135)/$F$117)))</f>
        <v>0.56066472302174242</v>
      </c>
      <c r="O135" s="25">
        <f>IF($F$117="n/a",0,IF(O$3&lt;=$C135,0,IF(O$3&gt;($F$117+$C135),INDEX($D$129:$W$129,,$C135)-SUM($D135:N135),INDEX($D$129:$W$129,,$C135)/$F$117)))</f>
        <v>0.56066472302174242</v>
      </c>
      <c r="P135" s="25">
        <f>IF($F$117="n/a",0,IF(P$3&lt;=$C135,0,IF(P$3&gt;($F$117+$C135),INDEX($D$129:$W$129,,$C135)-SUM($D135:O135),INDEX($D$129:$W$129,,$C135)/$F$117)))</f>
        <v>0.56066472302174242</v>
      </c>
      <c r="Q135" s="25">
        <f>IF($F$117="n/a",0,IF(Q$3&lt;=$C135,0,IF(Q$3&gt;($F$117+$C135),INDEX($D$129:$W$129,,$C135)-SUM($D135:P135),INDEX($D$129:$W$129,,$C135)/$F$117)))</f>
        <v>0.56066472302174242</v>
      </c>
      <c r="R135" s="25">
        <f>IF($F$117="n/a",0,IF(R$3&lt;=$C135,0,IF(R$3&gt;($F$117+$C135),INDEX($D$129:$W$129,,$C135)-SUM($D135:Q135),INDEX($D$129:$W$129,,$C135)/$F$117)))</f>
        <v>0.56066472302174242</v>
      </c>
      <c r="S135" s="25">
        <f>IF($F$117="n/a",0,IF(S$3&lt;=$C135,0,IF(S$3&gt;($F$117+$C135),INDEX($D$129:$W$129,,$C135)-SUM($D135:R135),INDEX($D$129:$W$129,,$C135)/$F$117)))</f>
        <v>0.56066472302174242</v>
      </c>
      <c r="T135" s="25">
        <f>IF($F$117="n/a",0,IF(T$3&lt;=$C135,0,IF(T$3&gt;($F$117+$C135),INDEX($D$129:$W$129,,$C135)-SUM($D135:S135),INDEX($D$129:$W$129,,$C135)/$F$117)))</f>
        <v>0.56066472302174242</v>
      </c>
      <c r="U135" s="25">
        <f>IF($F$117="n/a",0,IF(U$3&lt;=$C135,0,IF(U$3&gt;($F$117+$C135),INDEX($D$129:$W$129,,$C135)-SUM($D135:T135),INDEX($D$129:$W$129,,$C135)/$F$117)))</f>
        <v>0.56066472302174242</v>
      </c>
      <c r="V135" s="25">
        <f>IF($F$117="n/a",0,IF(V$3&lt;=$C135,0,IF(V$3&gt;($F$117+$C135),INDEX($D$129:$W$129,,$C135)-SUM($D135:U135),INDEX($D$129:$W$129,,$C135)/$F$117)))</f>
        <v>0.56066472302174242</v>
      </c>
      <c r="W135" s="25">
        <f>IF($F$117="n/a",0,IF(W$3&lt;=$C135,0,IF(W$3&gt;($F$117+$C135),INDEX($D$129:$W$129,,$C135)-SUM($D135:V135),INDEX($D$129:$W$129,,$C135)/$F$117)))</f>
        <v>0.56066472302174242</v>
      </c>
      <c r="X135" s="25">
        <f>IF($F$117="n/a",0,IF(X$3&lt;=$C135,0,IF(X$3&gt;($F$117+$C135),INDEX($D$129:$W$129,,$C135)-SUM($D135:W135),INDEX($D$129:$W$129,,$C135)/$F$117)))</f>
        <v>0.56066472302174242</v>
      </c>
      <c r="Y135" s="25">
        <f>IF($F$117="n/a",0,IF(Y$3&lt;=$C135,0,IF(Y$3&gt;($F$117+$C135),INDEX($D$129:$W$129,,$C135)-SUM($D135:X135),INDEX($D$129:$W$129,,$C135)/$F$117)))</f>
        <v>0.56066472302174242</v>
      </c>
      <c r="Z135" s="25">
        <f>IF($F$117="n/a",0,IF(Z$3&lt;=$C135,0,IF(Z$3&gt;($F$117+$C135),INDEX($D$129:$W$129,,$C135)-SUM($D135:Y135),INDEX($D$129:$W$129,,$C135)/$F$117)))</f>
        <v>0.56066472302174242</v>
      </c>
      <c r="AA135" s="25">
        <f>IF($F$117="n/a",0,IF(AA$3&lt;=$C135,0,IF(AA$3&gt;($F$117+$C135),INDEX($D$129:$W$129,,$C135)-SUM($D135:Z135),INDEX($D$129:$W$129,,$C135)/$F$117)))</f>
        <v>0.56066472302174242</v>
      </c>
      <c r="AB135" s="25">
        <f>IF($F$117="n/a",0,IF(AB$3&lt;=$C135,0,IF(AB$3&gt;($F$117+$C135),INDEX($D$129:$W$129,,$C135)-SUM($D135:AA135),INDEX($D$129:$W$129,,$C135)/$F$117)))</f>
        <v>0.56066472302174242</v>
      </c>
      <c r="AC135" s="25">
        <f>IF($F$117="n/a",0,IF(AC$3&lt;=$C135,0,IF(AC$3&gt;($F$117+$C135),INDEX($D$129:$W$129,,$C135)-SUM($D135:AB135),INDEX($D$129:$W$129,,$C135)/$F$117)))</f>
        <v>0.56066472302174242</v>
      </c>
      <c r="AD135" s="25">
        <f>IF($F$117="n/a",0,IF(AD$3&lt;=$C135,0,IF(AD$3&gt;($F$117+$C135),INDEX($D$129:$W$129,,$C135)-SUM($D135:AC135),INDEX($D$129:$W$129,,$C135)/$F$117)))</f>
        <v>0.56066472302174242</v>
      </c>
      <c r="AE135" s="25">
        <f>IF($F$117="n/a",0,IF(AE$3&lt;=$C135,0,IF(AE$3&gt;($F$117+$C135),INDEX($D$129:$W$129,,$C135)-SUM($D135:AD135),INDEX($D$129:$W$129,,$C135)/$F$117)))</f>
        <v>0.56066472302174242</v>
      </c>
      <c r="AF135" s="25">
        <f>IF($F$117="n/a",0,IF(AF$3&lt;=$C135,0,IF(AF$3&gt;($F$117+$C135),INDEX($D$129:$W$129,,$C135)-SUM($D135:AE135),INDEX($D$129:$W$129,,$C135)/$F$117)))</f>
        <v>0.56066472302174242</v>
      </c>
      <c r="AG135" s="25">
        <f>IF($F$117="n/a",0,IF(AG$3&lt;=$C135,0,IF(AG$3&gt;($F$117+$C135),INDEX($D$129:$W$129,,$C135)-SUM($D135:AF135),INDEX($D$129:$W$129,,$C135)/$F$117)))</f>
        <v>0.56066472302174242</v>
      </c>
      <c r="AH135" s="25">
        <f>IF($F$117="n/a",0,IF(AH$3&lt;=$C135,0,IF(AH$3&gt;($F$117+$C135),INDEX($D$129:$W$129,,$C135)-SUM($D135:AG135),INDEX($D$129:$W$129,,$C135)/$F$117)))</f>
        <v>0.56066472302174242</v>
      </c>
      <c r="AI135" s="25">
        <f>IF($F$117="n/a",0,IF(AI$3&lt;=$C135,0,IF(AI$3&gt;($F$117+$C135),INDEX($D$129:$W$129,,$C135)-SUM($D135:AH135),INDEX($D$129:$W$129,,$C135)/$F$117)))</f>
        <v>0.56066472302174242</v>
      </c>
      <c r="AJ135" s="25">
        <f>IF($F$117="n/a",0,IF(AJ$3&lt;=$C135,0,IF(AJ$3&gt;($F$117+$C135),INDEX($D$129:$W$129,,$C135)-SUM($D135:AI135),INDEX($D$129:$W$129,,$C135)/$F$117)))</f>
        <v>0.56066472302174242</v>
      </c>
      <c r="AK135" s="25">
        <f>IF($F$117="n/a",0,IF(AK$3&lt;=$C135,0,IF(AK$3&gt;($F$117+$C135),INDEX($D$129:$W$129,,$C135)-SUM($D135:AJ135),INDEX($D$129:$W$129,,$C135)/$F$117)))</f>
        <v>0.56066472302174242</v>
      </c>
      <c r="AL135" s="25">
        <f>IF($F$117="n/a",0,IF(AL$3&lt;=$C135,0,IF(AL$3&gt;($F$117+$C135),INDEX($D$129:$W$129,,$C135)-SUM($D135:AK135),INDEX($D$129:$W$129,,$C135)/$F$117)))</f>
        <v>0.56066472302174242</v>
      </c>
      <c r="AM135" s="25">
        <f>IF($F$117="n/a",0,IF(AM$3&lt;=$C135,0,IF(AM$3&gt;($F$117+$C135),INDEX($D$129:$W$129,,$C135)-SUM($D135:AL135),INDEX($D$129:$W$129,,$C135)/$F$117)))</f>
        <v>0.56066472302174242</v>
      </c>
      <c r="AN135" s="25">
        <f>IF($F$117="n/a",0,IF(AN$3&lt;=$C135,0,IF(AN$3&gt;($F$117+$C135),INDEX($D$129:$W$129,,$C135)-SUM($D135:AM135),INDEX($D$129:$W$129,,$C135)/$F$117)))</f>
        <v>0.56066472302174242</v>
      </c>
      <c r="AO135" s="25">
        <f>IF($F$117="n/a",0,IF(AO$3&lt;=$C135,0,IF(AO$3&gt;($F$117+$C135),INDEX($D$129:$W$129,,$C135)-SUM($D135:AN135),INDEX($D$129:$W$129,,$C135)/$F$117)))</f>
        <v>0.56066472302174242</v>
      </c>
      <c r="AP135" s="25">
        <f>IF($F$117="n/a",0,IF(AP$3&lt;=$C135,0,IF(AP$3&gt;($F$117+$C135),INDEX($D$129:$W$129,,$C135)-SUM($D135:AO135),INDEX($D$129:$W$129,,$C135)/$F$117)))</f>
        <v>0.56066472302174242</v>
      </c>
      <c r="AQ135" s="25">
        <f>IF($F$117="n/a",0,IF(AQ$3&lt;=$C135,0,IF(AQ$3&gt;($F$117+$C135),INDEX($D$129:$W$129,,$C135)-SUM($D135:AP135),INDEX($D$129:$W$129,,$C135)/$F$117)))</f>
        <v>0.56066472302174242</v>
      </c>
      <c r="AR135" s="25">
        <f>IF($F$117="n/a",0,IF(AR$3&lt;=$C135,0,IF(AR$3&gt;($F$117+$C135),INDEX($D$129:$W$129,,$C135)-SUM($D135:AQ135),INDEX($D$129:$W$129,,$C135)/$F$117)))</f>
        <v>0.56066472302174242</v>
      </c>
      <c r="AS135" s="25">
        <f>IF($F$117="n/a",0,IF(AS$3&lt;=$C135,0,IF(AS$3&gt;($F$117+$C135),INDEX($D$129:$W$129,,$C135)-SUM($D135:AR135),INDEX($D$129:$W$129,,$C135)/$F$117)))</f>
        <v>0.56066472302174242</v>
      </c>
      <c r="AT135" s="25">
        <f>IF($F$117="n/a",0,IF(AT$3&lt;=$C135,0,IF(AT$3&gt;($F$117+$C135),INDEX($D$129:$W$129,,$C135)-SUM($D135:AS135),INDEX($D$129:$W$129,,$C135)/$F$117)))</f>
        <v>0.56066472302174242</v>
      </c>
      <c r="AU135" s="25">
        <f>IF($F$117="n/a",0,IF(AU$3&lt;=$C135,0,IF(AU$3&gt;($F$117+$C135),INDEX($D$129:$W$129,,$C135)-SUM($D135:AT135),INDEX($D$129:$W$129,,$C135)/$F$117)))</f>
        <v>0.56066472302174242</v>
      </c>
      <c r="AV135" s="25">
        <f>IF($F$117="n/a",0,IF(AV$3&lt;=$C135,0,IF(AV$3&gt;($F$117+$C135),INDEX($D$129:$W$129,,$C135)-SUM($D135:AU135),INDEX($D$129:$W$129,,$C135)/$F$117)))</f>
        <v>0.56066472302174242</v>
      </c>
      <c r="AW135" s="25">
        <f>IF($F$117="n/a",0,IF(AW$3&lt;=$C135,0,IF(AW$3&gt;($F$117+$C135),INDEX($D$129:$W$129,,$C135)-SUM($D135:AV135),INDEX($D$129:$W$129,,$C135)/$F$117)))</f>
        <v>0.56066472302174242</v>
      </c>
      <c r="AX135" s="25">
        <f>IF($F$117="n/a",0,IF(AX$3&lt;=$C135,0,IF(AX$3&gt;($F$117+$C135),INDEX($D$129:$W$129,,$C135)-SUM($D135:AW135),INDEX($D$129:$W$129,,$C135)/$F$117)))</f>
        <v>0.56066472302174242</v>
      </c>
      <c r="AY135" s="25">
        <f>IF($F$117="n/a",0,IF(AY$3&lt;=$C135,0,IF(AY$3&gt;($F$117+$C135),INDEX($D$129:$W$129,,$C135)-SUM($D135:AX135),INDEX($D$129:$W$129,,$C135)/$F$117)))</f>
        <v>0.56066472302174242</v>
      </c>
      <c r="AZ135" s="25">
        <f>IF($F$117="n/a",0,IF(AZ$3&lt;=$C135,0,IF(AZ$3&gt;($F$117+$C135),INDEX($D$129:$W$129,,$C135)-SUM($D135:AY135),INDEX($D$129:$W$129,,$C135)/$F$117)))</f>
        <v>0.56066472302174242</v>
      </c>
      <c r="BA135" s="25">
        <f>IF($F$117="n/a",0,IF(BA$3&lt;=$C135,0,IF(BA$3&gt;($F$117+$C135),INDEX($D$129:$W$129,,$C135)-SUM($D135:AZ135),INDEX($D$129:$W$129,,$C135)/$F$117)))</f>
        <v>0.56066472302174242</v>
      </c>
      <c r="BB135" s="25">
        <f>IF($F$117="n/a",0,IF(BB$3&lt;=$C135,0,IF(BB$3&gt;($F$117+$C135),INDEX($D$129:$W$129,,$C135)-SUM($D135:BA135),INDEX($D$129:$W$129,,$C135)/$F$117)))</f>
        <v>0.56066472302174242</v>
      </c>
      <c r="BC135" s="25">
        <f>IF($F$117="n/a",0,IF(BC$3&lt;=$C135,0,IF(BC$3&gt;($F$117+$C135),INDEX($D$129:$W$129,,$C135)-SUM($D135:BB135),INDEX($D$129:$W$129,,$C135)/$F$117)))</f>
        <v>0.56066472302174242</v>
      </c>
      <c r="BD135" s="25">
        <f>IF($F$117="n/a",0,IF(BD$3&lt;=$C135,0,IF(BD$3&gt;($F$117+$C135),INDEX($D$129:$W$129,,$C135)-SUM($D135:BC135),INDEX($D$129:$W$129,,$C135)/$F$117)))</f>
        <v>0.56066472302174242</v>
      </c>
      <c r="BE135" s="25">
        <f>IF($F$117="n/a",0,IF(BE$3&lt;=$C135,0,IF(BE$3&gt;($F$117+$C135),INDEX($D$129:$W$129,,$C135)-SUM($D135:BD135),INDEX($D$129:$W$129,,$C135)/$F$117)))</f>
        <v>0.56066472302174242</v>
      </c>
      <c r="BF135" s="25">
        <f>IF($F$117="n/a",0,IF(BF$3&lt;=$C135,0,IF(BF$3&gt;($F$117+$C135),INDEX($D$129:$W$129,,$C135)-SUM($D135:BE135),INDEX($D$129:$W$129,,$C135)/$F$117)))</f>
        <v>0.56066472302174242</v>
      </c>
      <c r="BG135" s="25">
        <f>IF($F$117="n/a",0,IF(BG$3&lt;=$C135,0,IF(BG$3&gt;($F$117+$C135),INDEX($D$129:$W$129,,$C135)-SUM($D135:BF135),INDEX($D$129:$W$129,,$C135)/$F$117)))</f>
        <v>0.56066472302174242</v>
      </c>
      <c r="BH135" s="25">
        <f>IF($F$117="n/a",0,IF(BH$3&lt;=$C135,0,IF(BH$3&gt;($F$117+$C135),INDEX($D$129:$W$129,,$C135)-SUM($D135:BG135),INDEX($D$129:$W$129,,$C135)/$F$117)))</f>
        <v>0.56066472302174242</v>
      </c>
      <c r="BI135" s="25">
        <f>IF($F$117="n/a",0,IF(BI$3&lt;=$C135,0,IF(BI$3&gt;($F$117+$C135),INDEX($D$129:$W$129,,$C135)-SUM($D135:BH135),INDEX($D$129:$W$129,,$C135)/$F$117)))</f>
        <v>0.56066472302174242</v>
      </c>
      <c r="BJ135" s="25">
        <f>IF($F$117="n/a",0,IF(BJ$3&lt;=$C135,0,IF(BJ$3&gt;($F$117+$C135),INDEX($D$129:$W$129,,$C135)-SUM($D135:BI135),INDEX($D$129:$W$129,,$C135)/$F$117)))</f>
        <v>0.56066472302174242</v>
      </c>
      <c r="BK135" s="25">
        <f>IF($F$117="n/a",0,IF(BK$3&lt;=$C135,0,IF(BK$3&gt;($F$117+$C135),INDEX($D$129:$W$129,,$C135)-SUM($D135:BJ135),INDEX($D$129:$W$129,,$C135)/$F$117)))</f>
        <v>0.56066472302174242</v>
      </c>
      <c r="BL135" s="163">
        <f>IF($F$117="n/a",0,IF(BL$3&lt;=$C135,0,IF(BL$3&gt;($F$117+$C135),INDEX($D$129:$W$129,,$C135)-SUM($D135:BK135),INDEX($D$129:$W$129,,$C135)/$F$117)))</f>
        <v>0.56066472302174242</v>
      </c>
      <c r="BM135" s="163">
        <f>IF($F$117="n/a",0,IF(BM$3&lt;=$C135,0,IF(BM$3&gt;($F$117+$C135),INDEX($D$129:$W$129,,$C135)-SUM($D135:BL135),INDEX($D$129:$W$129,,$C135)/$F$117)))</f>
        <v>0.56066472302174242</v>
      </c>
      <c r="BN135" s="163">
        <f>IF($F$117="n/a",0,IF(BN$3&lt;=$C135,0,IF(BN$3&gt;($F$117+$C135),INDEX($D$129:$W$129,,$C135)-SUM($D135:BM135),INDEX($D$129:$W$129,,$C135)/$F$117)))</f>
        <v>0.56066472302174242</v>
      </c>
      <c r="BO135" s="163">
        <f>IF($F$117="n/a",0,IF(BO$3&lt;=$C135,0,IF(BO$3&gt;($F$117+$C135),INDEX($D$129:$W$129,,$C135)-SUM($D135:BN135),INDEX($D$129:$W$129,,$C135)/$F$117)))</f>
        <v>0.56066472302174242</v>
      </c>
      <c r="BP135" s="163">
        <f>IF($F$117="n/a",0,IF(BP$3&lt;=$C135,0,IF(BP$3&gt;($F$117+$C135),INDEX($D$129:$W$129,,$C135)-SUM($D135:BO135),INDEX($D$129:$W$129,,$C135)/$F$117)))</f>
        <v>2.1316282072803006E-14</v>
      </c>
      <c r="BQ135" s="163">
        <f>IF($F$117="n/a",0,IF(BQ$3&lt;=$C135,0,IF(BQ$3&gt;($F$117+$C135),INDEX($D$129:$W$129,,$C135)-SUM($D135:BP135),INDEX($D$129:$W$129,,$C135)/$F$117)))</f>
        <v>0</v>
      </c>
      <c r="BR135" s="163">
        <f>IF($F$117="n/a",0,IF(BR$3&lt;=$C135,0,IF(BR$3&gt;($F$117+$C135),INDEX($D$129:$W$129,,$C135)-SUM($D135:BQ135),INDEX($D$129:$W$129,,$C135)/$F$117)))</f>
        <v>0</v>
      </c>
      <c r="BS135" s="25"/>
      <c r="BT135" s="25"/>
      <c r="BU135" s="25"/>
      <c r="BV135" s="25"/>
      <c r="BW135" s="25"/>
      <c r="BX135" s="25"/>
      <c r="BY135" s="25"/>
      <c r="BZ135" s="25"/>
      <c r="CA135" s="25"/>
      <c r="CB135" s="25"/>
      <c r="CC135" s="25"/>
    </row>
    <row r="136" spans="2:81" hidden="1" outlineLevel="1">
      <c r="B136" s="14">
        <v>2017</v>
      </c>
      <c r="C136">
        <v>5</v>
      </c>
      <c r="D136" s="25"/>
      <c r="E136" s="25">
        <f>IF($F$117="n/a",0,IF(E$3&lt;=$C136,0,IF(E$3&gt;($F$117+$C136),INDEX($D$129:$W$129,,$C136)-SUM($D136:D136),INDEX($D$129:$W$129,,$C136)/$F$117)))</f>
        <v>0</v>
      </c>
      <c r="F136" s="25">
        <f>IF($F$117="n/a",0,IF(F$3&lt;=$C136,0,IF(F$3&gt;($F$117+$C136),INDEX($D$129:$W$129,,$C136)-SUM($D136:E136),INDEX($D$129:$W$129,,$C136)/$F$117)))</f>
        <v>0</v>
      </c>
      <c r="G136" s="25">
        <f>IF($F$117="n/a",0,IF(G$3&lt;=$C136,0,IF(G$3&gt;($F$117+$C136),INDEX($D$129:$W$129,,$C136)-SUM($D136:F136),INDEX($D$129:$W$129,,$C136)/$F$117)))</f>
        <v>0</v>
      </c>
      <c r="H136" s="44">
        <f>IF($F$117="n/a",0,IF(H$3&lt;=$C136,0,IF(H$3&gt;($F$117+$C136),INDEX($D$129:$W$129,,$C136)-SUM($D136:G136),INDEX($D$129:$W$129,,$C136)/$F$117)))</f>
        <v>0</v>
      </c>
      <c r="I136" s="38">
        <f>IF($F$117="n/a",0,IF(I$3&lt;=$C136,0,IF(I$3&gt;($F$117+$C136),INDEX($D$129:$W$129,,$C136)-SUM($D136:H136),INDEX($D$129:$W$129,,$C136)/$F$117)))</f>
        <v>0.56433919464216376</v>
      </c>
      <c r="J136" s="25">
        <f>IF($F$117="n/a",0,IF(J$3&lt;=$C136,0,IF(J$3&gt;($F$117+$C136),INDEX($D$129:$W$129,,$C136)-SUM($D136:I136),INDEX($D$129:$W$129,,$C136)/$F$117)))</f>
        <v>0.56433919464216376</v>
      </c>
      <c r="K136" s="25">
        <f>IF($F$117="n/a",0,IF(K$3&lt;=$C136,0,IF(K$3&gt;($F$117+$C136),INDEX($D$129:$W$129,,$C136)-SUM($D136:J136),INDEX($D$129:$W$129,,$C136)/$F$117)))</f>
        <v>0.56433919464216376</v>
      </c>
      <c r="L136" s="25">
        <f>IF($F$117="n/a",0,IF(L$3&lt;=$C136,0,IF(L$3&gt;($F$117+$C136),INDEX($D$129:$W$129,,$C136)-SUM($D136:K136),INDEX($D$129:$W$129,,$C136)/$F$117)))</f>
        <v>0.56433919464216376</v>
      </c>
      <c r="M136" s="25">
        <f>IF($F$117="n/a",0,IF(M$3&lt;=$C136,0,IF(M$3&gt;($F$117+$C136),INDEX($D$129:$W$129,,$C136)-SUM($D136:L136),INDEX($D$129:$W$129,,$C136)/$F$117)))</f>
        <v>0.56433919464216376</v>
      </c>
      <c r="N136" s="25">
        <f>IF($F$117="n/a",0,IF(N$3&lt;=$C136,0,IF(N$3&gt;($F$117+$C136),INDEX($D$129:$W$129,,$C136)-SUM($D136:M136),INDEX($D$129:$W$129,,$C136)/$F$117)))</f>
        <v>0.56433919464216376</v>
      </c>
      <c r="O136" s="25">
        <f>IF($F$117="n/a",0,IF(O$3&lt;=$C136,0,IF(O$3&gt;($F$117+$C136),INDEX($D$129:$W$129,,$C136)-SUM($D136:N136),INDEX($D$129:$W$129,,$C136)/$F$117)))</f>
        <v>0.56433919464216376</v>
      </c>
      <c r="P136" s="25">
        <f>IF($F$117="n/a",0,IF(P$3&lt;=$C136,0,IF(P$3&gt;($F$117+$C136),INDEX($D$129:$W$129,,$C136)-SUM($D136:O136),INDEX($D$129:$W$129,,$C136)/$F$117)))</f>
        <v>0.56433919464216376</v>
      </c>
      <c r="Q136" s="25">
        <f>IF($F$117="n/a",0,IF(Q$3&lt;=$C136,0,IF(Q$3&gt;($F$117+$C136),INDEX($D$129:$W$129,,$C136)-SUM($D136:P136),INDEX($D$129:$W$129,,$C136)/$F$117)))</f>
        <v>0.56433919464216376</v>
      </c>
      <c r="R136" s="25">
        <f>IF($F$117="n/a",0,IF(R$3&lt;=$C136,0,IF(R$3&gt;($F$117+$C136),INDEX($D$129:$W$129,,$C136)-SUM($D136:Q136),INDEX($D$129:$W$129,,$C136)/$F$117)))</f>
        <v>0.56433919464216376</v>
      </c>
      <c r="S136" s="25">
        <f>IF($F$117="n/a",0,IF(S$3&lt;=$C136,0,IF(S$3&gt;($F$117+$C136),INDEX($D$129:$W$129,,$C136)-SUM($D136:R136),INDEX($D$129:$W$129,,$C136)/$F$117)))</f>
        <v>0.56433919464216376</v>
      </c>
      <c r="T136" s="25">
        <f>IF($F$117="n/a",0,IF(T$3&lt;=$C136,0,IF(T$3&gt;($F$117+$C136),INDEX($D$129:$W$129,,$C136)-SUM($D136:S136),INDEX($D$129:$W$129,,$C136)/$F$117)))</f>
        <v>0.56433919464216376</v>
      </c>
      <c r="U136" s="25">
        <f>IF($F$117="n/a",0,IF(U$3&lt;=$C136,0,IF(U$3&gt;($F$117+$C136),INDEX($D$129:$W$129,,$C136)-SUM($D136:T136),INDEX($D$129:$W$129,,$C136)/$F$117)))</f>
        <v>0.56433919464216376</v>
      </c>
      <c r="V136" s="25">
        <f>IF($F$117="n/a",0,IF(V$3&lt;=$C136,0,IF(V$3&gt;($F$117+$C136),INDEX($D$129:$W$129,,$C136)-SUM($D136:U136),INDEX($D$129:$W$129,,$C136)/$F$117)))</f>
        <v>0.56433919464216376</v>
      </c>
      <c r="W136" s="25">
        <f>IF($F$117="n/a",0,IF(W$3&lt;=$C136,0,IF(W$3&gt;($F$117+$C136),INDEX($D$129:$W$129,,$C136)-SUM($D136:V136),INDEX($D$129:$W$129,,$C136)/$F$117)))</f>
        <v>0.56433919464216376</v>
      </c>
      <c r="X136" s="25">
        <f>IF($F$117="n/a",0,IF(X$3&lt;=$C136,0,IF(X$3&gt;($F$117+$C136),INDEX($D$129:$W$129,,$C136)-SUM($D136:W136),INDEX($D$129:$W$129,,$C136)/$F$117)))</f>
        <v>0.56433919464216376</v>
      </c>
      <c r="Y136" s="25">
        <f>IF($F$117="n/a",0,IF(Y$3&lt;=$C136,0,IF(Y$3&gt;($F$117+$C136),INDEX($D$129:$W$129,,$C136)-SUM($D136:X136),INDEX($D$129:$W$129,,$C136)/$F$117)))</f>
        <v>0.56433919464216376</v>
      </c>
      <c r="Z136" s="25">
        <f>IF($F$117="n/a",0,IF(Z$3&lt;=$C136,0,IF(Z$3&gt;($F$117+$C136),INDEX($D$129:$W$129,,$C136)-SUM($D136:Y136),INDEX($D$129:$W$129,,$C136)/$F$117)))</f>
        <v>0.56433919464216376</v>
      </c>
      <c r="AA136" s="25">
        <f>IF($F$117="n/a",0,IF(AA$3&lt;=$C136,0,IF(AA$3&gt;($F$117+$C136),INDEX($D$129:$W$129,,$C136)-SUM($D136:Z136),INDEX($D$129:$W$129,,$C136)/$F$117)))</f>
        <v>0.56433919464216376</v>
      </c>
      <c r="AB136" s="25">
        <f>IF($F$117="n/a",0,IF(AB$3&lt;=$C136,0,IF(AB$3&gt;($F$117+$C136),INDEX($D$129:$W$129,,$C136)-SUM($D136:AA136),INDEX($D$129:$W$129,,$C136)/$F$117)))</f>
        <v>0.56433919464216376</v>
      </c>
      <c r="AC136" s="25">
        <f>IF($F$117="n/a",0,IF(AC$3&lt;=$C136,0,IF(AC$3&gt;($F$117+$C136),INDEX($D$129:$W$129,,$C136)-SUM($D136:AB136),INDEX($D$129:$W$129,,$C136)/$F$117)))</f>
        <v>0.56433919464216376</v>
      </c>
      <c r="AD136" s="25">
        <f>IF($F$117="n/a",0,IF(AD$3&lt;=$C136,0,IF(AD$3&gt;($F$117+$C136),INDEX($D$129:$W$129,,$C136)-SUM($D136:AC136),INDEX($D$129:$W$129,,$C136)/$F$117)))</f>
        <v>0.56433919464216376</v>
      </c>
      <c r="AE136" s="25">
        <f>IF($F$117="n/a",0,IF(AE$3&lt;=$C136,0,IF(AE$3&gt;($F$117+$C136),INDEX($D$129:$W$129,,$C136)-SUM($D136:AD136),INDEX($D$129:$W$129,,$C136)/$F$117)))</f>
        <v>0.56433919464216376</v>
      </c>
      <c r="AF136" s="25">
        <f>IF($F$117="n/a",0,IF(AF$3&lt;=$C136,0,IF(AF$3&gt;($F$117+$C136),INDEX($D$129:$W$129,,$C136)-SUM($D136:AE136),INDEX($D$129:$W$129,,$C136)/$F$117)))</f>
        <v>0.56433919464216376</v>
      </c>
      <c r="AG136" s="25">
        <f>IF($F$117="n/a",0,IF(AG$3&lt;=$C136,0,IF(AG$3&gt;($F$117+$C136),INDEX($D$129:$W$129,,$C136)-SUM($D136:AF136),INDEX($D$129:$W$129,,$C136)/$F$117)))</f>
        <v>0.56433919464216376</v>
      </c>
      <c r="AH136" s="25">
        <f>IF($F$117="n/a",0,IF(AH$3&lt;=$C136,0,IF(AH$3&gt;($F$117+$C136),INDEX($D$129:$W$129,,$C136)-SUM($D136:AG136),INDEX($D$129:$W$129,,$C136)/$F$117)))</f>
        <v>0.56433919464216376</v>
      </c>
      <c r="AI136" s="25">
        <f>IF($F$117="n/a",0,IF(AI$3&lt;=$C136,0,IF(AI$3&gt;($F$117+$C136),INDEX($D$129:$W$129,,$C136)-SUM($D136:AH136),INDEX($D$129:$W$129,,$C136)/$F$117)))</f>
        <v>0.56433919464216376</v>
      </c>
      <c r="AJ136" s="25">
        <f>IF($F$117="n/a",0,IF(AJ$3&lt;=$C136,0,IF(AJ$3&gt;($F$117+$C136),INDEX($D$129:$W$129,,$C136)-SUM($D136:AI136),INDEX($D$129:$W$129,,$C136)/$F$117)))</f>
        <v>0.56433919464216376</v>
      </c>
      <c r="AK136" s="25">
        <f>IF($F$117="n/a",0,IF(AK$3&lt;=$C136,0,IF(AK$3&gt;($F$117+$C136),INDEX($D$129:$W$129,,$C136)-SUM($D136:AJ136),INDEX($D$129:$W$129,,$C136)/$F$117)))</f>
        <v>0.56433919464216376</v>
      </c>
      <c r="AL136" s="25">
        <f>IF($F$117="n/a",0,IF(AL$3&lt;=$C136,0,IF(AL$3&gt;($F$117+$C136),INDEX($D$129:$W$129,,$C136)-SUM($D136:AK136),INDEX($D$129:$W$129,,$C136)/$F$117)))</f>
        <v>0.56433919464216376</v>
      </c>
      <c r="AM136" s="25">
        <f>IF($F$117="n/a",0,IF(AM$3&lt;=$C136,0,IF(AM$3&gt;($F$117+$C136),INDEX($D$129:$W$129,,$C136)-SUM($D136:AL136),INDEX($D$129:$W$129,,$C136)/$F$117)))</f>
        <v>0.56433919464216376</v>
      </c>
      <c r="AN136" s="25">
        <f>IF($F$117="n/a",0,IF(AN$3&lt;=$C136,0,IF(AN$3&gt;($F$117+$C136),INDEX($D$129:$W$129,,$C136)-SUM($D136:AM136),INDEX($D$129:$W$129,,$C136)/$F$117)))</f>
        <v>0.56433919464216376</v>
      </c>
      <c r="AO136" s="25">
        <f>IF($F$117="n/a",0,IF(AO$3&lt;=$C136,0,IF(AO$3&gt;($F$117+$C136),INDEX($D$129:$W$129,,$C136)-SUM($D136:AN136),INDEX($D$129:$W$129,,$C136)/$F$117)))</f>
        <v>0.56433919464216376</v>
      </c>
      <c r="AP136" s="25">
        <f>IF($F$117="n/a",0,IF(AP$3&lt;=$C136,0,IF(AP$3&gt;($F$117+$C136),INDEX($D$129:$W$129,,$C136)-SUM($D136:AO136),INDEX($D$129:$W$129,,$C136)/$F$117)))</f>
        <v>0.56433919464216376</v>
      </c>
      <c r="AQ136" s="25">
        <f>IF($F$117="n/a",0,IF(AQ$3&lt;=$C136,0,IF(AQ$3&gt;($F$117+$C136),INDEX($D$129:$W$129,,$C136)-SUM($D136:AP136),INDEX($D$129:$W$129,,$C136)/$F$117)))</f>
        <v>0.56433919464216376</v>
      </c>
      <c r="AR136" s="25">
        <f>IF($F$117="n/a",0,IF(AR$3&lt;=$C136,0,IF(AR$3&gt;($F$117+$C136),INDEX($D$129:$W$129,,$C136)-SUM($D136:AQ136),INDEX($D$129:$W$129,,$C136)/$F$117)))</f>
        <v>0.56433919464216376</v>
      </c>
      <c r="AS136" s="25">
        <f>IF($F$117="n/a",0,IF(AS$3&lt;=$C136,0,IF(AS$3&gt;($F$117+$C136),INDEX($D$129:$W$129,,$C136)-SUM($D136:AR136),INDEX($D$129:$W$129,,$C136)/$F$117)))</f>
        <v>0.56433919464216376</v>
      </c>
      <c r="AT136" s="25">
        <f>IF($F$117="n/a",0,IF(AT$3&lt;=$C136,0,IF(AT$3&gt;($F$117+$C136),INDEX($D$129:$W$129,,$C136)-SUM($D136:AS136),INDEX($D$129:$W$129,,$C136)/$F$117)))</f>
        <v>0.56433919464216376</v>
      </c>
      <c r="AU136" s="25">
        <f>IF($F$117="n/a",0,IF(AU$3&lt;=$C136,0,IF(AU$3&gt;($F$117+$C136),INDEX($D$129:$W$129,,$C136)-SUM($D136:AT136),INDEX($D$129:$W$129,,$C136)/$F$117)))</f>
        <v>0.56433919464216376</v>
      </c>
      <c r="AV136" s="25">
        <f>IF($F$117="n/a",0,IF(AV$3&lt;=$C136,0,IF(AV$3&gt;($F$117+$C136),INDEX($D$129:$W$129,,$C136)-SUM($D136:AU136),INDEX($D$129:$W$129,,$C136)/$F$117)))</f>
        <v>0.56433919464216376</v>
      </c>
      <c r="AW136" s="25">
        <f>IF($F$117="n/a",0,IF(AW$3&lt;=$C136,0,IF(AW$3&gt;($F$117+$C136),INDEX($D$129:$W$129,,$C136)-SUM($D136:AV136),INDEX($D$129:$W$129,,$C136)/$F$117)))</f>
        <v>0.56433919464216376</v>
      </c>
      <c r="AX136" s="25">
        <f>IF($F$117="n/a",0,IF(AX$3&lt;=$C136,0,IF(AX$3&gt;($F$117+$C136),INDEX($D$129:$W$129,,$C136)-SUM($D136:AW136),INDEX($D$129:$W$129,,$C136)/$F$117)))</f>
        <v>0.56433919464216376</v>
      </c>
      <c r="AY136" s="25">
        <f>IF($F$117="n/a",0,IF(AY$3&lt;=$C136,0,IF(AY$3&gt;($F$117+$C136),INDEX($D$129:$W$129,,$C136)-SUM($D136:AX136),INDEX($D$129:$W$129,,$C136)/$F$117)))</f>
        <v>0.56433919464216376</v>
      </c>
      <c r="AZ136" s="25">
        <f>IF($F$117="n/a",0,IF(AZ$3&lt;=$C136,0,IF(AZ$3&gt;($F$117+$C136),INDEX($D$129:$W$129,,$C136)-SUM($D136:AY136),INDEX($D$129:$W$129,,$C136)/$F$117)))</f>
        <v>0.56433919464216376</v>
      </c>
      <c r="BA136" s="25">
        <f>IF($F$117="n/a",0,IF(BA$3&lt;=$C136,0,IF(BA$3&gt;($F$117+$C136),INDEX($D$129:$W$129,,$C136)-SUM($D136:AZ136),INDEX($D$129:$W$129,,$C136)/$F$117)))</f>
        <v>0.56433919464216376</v>
      </c>
      <c r="BB136" s="25">
        <f>IF($F$117="n/a",0,IF(BB$3&lt;=$C136,0,IF(BB$3&gt;($F$117+$C136),INDEX($D$129:$W$129,,$C136)-SUM($D136:BA136),INDEX($D$129:$W$129,,$C136)/$F$117)))</f>
        <v>0.56433919464216376</v>
      </c>
      <c r="BC136" s="25">
        <f>IF($F$117="n/a",0,IF(BC$3&lt;=$C136,0,IF(BC$3&gt;($F$117+$C136),INDEX($D$129:$W$129,,$C136)-SUM($D136:BB136),INDEX($D$129:$W$129,,$C136)/$F$117)))</f>
        <v>0.56433919464216376</v>
      </c>
      <c r="BD136" s="25">
        <f>IF($F$117="n/a",0,IF(BD$3&lt;=$C136,0,IF(BD$3&gt;($F$117+$C136),INDEX($D$129:$W$129,,$C136)-SUM($D136:BC136),INDEX($D$129:$W$129,,$C136)/$F$117)))</f>
        <v>0.56433919464216376</v>
      </c>
      <c r="BE136" s="25">
        <f>IF($F$117="n/a",0,IF(BE$3&lt;=$C136,0,IF(BE$3&gt;($F$117+$C136),INDEX($D$129:$W$129,,$C136)-SUM($D136:BD136),INDEX($D$129:$W$129,,$C136)/$F$117)))</f>
        <v>0.56433919464216376</v>
      </c>
      <c r="BF136" s="25">
        <f>IF($F$117="n/a",0,IF(BF$3&lt;=$C136,0,IF(BF$3&gt;($F$117+$C136),INDEX($D$129:$W$129,,$C136)-SUM($D136:BE136),INDEX($D$129:$W$129,,$C136)/$F$117)))</f>
        <v>0.56433919464216376</v>
      </c>
      <c r="BG136" s="25">
        <f>IF($F$117="n/a",0,IF(BG$3&lt;=$C136,0,IF(BG$3&gt;($F$117+$C136),INDEX($D$129:$W$129,,$C136)-SUM($D136:BF136),INDEX($D$129:$W$129,,$C136)/$F$117)))</f>
        <v>0.56433919464216376</v>
      </c>
      <c r="BH136" s="25">
        <f>IF($F$117="n/a",0,IF(BH$3&lt;=$C136,0,IF(BH$3&gt;($F$117+$C136),INDEX($D$129:$W$129,,$C136)-SUM($D136:BG136),INDEX($D$129:$W$129,,$C136)/$F$117)))</f>
        <v>0.56433919464216376</v>
      </c>
      <c r="BI136" s="25">
        <f>IF($F$117="n/a",0,IF(BI$3&lt;=$C136,0,IF(BI$3&gt;($F$117+$C136),INDEX($D$129:$W$129,,$C136)-SUM($D136:BH136),INDEX($D$129:$W$129,,$C136)/$F$117)))</f>
        <v>0.56433919464216376</v>
      </c>
      <c r="BJ136" s="25">
        <f>IF($F$117="n/a",0,IF(BJ$3&lt;=$C136,0,IF(BJ$3&gt;($F$117+$C136),INDEX($D$129:$W$129,,$C136)-SUM($D136:BI136),INDEX($D$129:$W$129,,$C136)/$F$117)))</f>
        <v>0.56433919464216376</v>
      </c>
      <c r="BK136" s="25">
        <f>IF($F$117="n/a",0,IF(BK$3&lt;=$C136,0,IF(BK$3&gt;($F$117+$C136),INDEX($D$129:$W$129,,$C136)-SUM($D136:BJ136),INDEX($D$129:$W$129,,$C136)/$F$117)))</f>
        <v>0.56433919464216376</v>
      </c>
      <c r="BL136" s="163">
        <f>IF($F$117="n/a",0,IF(BL$3&lt;=$C136,0,IF(BL$3&gt;($F$117+$C136),INDEX($D$129:$W$129,,$C136)-SUM($D136:BK136),INDEX($D$129:$W$129,,$C136)/$F$117)))</f>
        <v>0.56433919464216376</v>
      </c>
      <c r="BM136" s="163">
        <f>IF($F$117="n/a",0,IF(BM$3&lt;=$C136,0,IF(BM$3&gt;($F$117+$C136),INDEX($D$129:$W$129,,$C136)-SUM($D136:BL136),INDEX($D$129:$W$129,,$C136)/$F$117)))</f>
        <v>0.56433919464216376</v>
      </c>
      <c r="BN136" s="163">
        <f>IF($F$117="n/a",0,IF(BN$3&lt;=$C136,0,IF(BN$3&gt;($F$117+$C136),INDEX($D$129:$W$129,,$C136)-SUM($D136:BM136),INDEX($D$129:$W$129,,$C136)/$F$117)))</f>
        <v>0.56433919464216376</v>
      </c>
      <c r="BO136" s="163">
        <f>IF($F$117="n/a",0,IF(BO$3&lt;=$C136,0,IF(BO$3&gt;($F$117+$C136),INDEX($D$129:$W$129,,$C136)-SUM($D136:BN136),INDEX($D$129:$W$129,,$C136)/$F$117)))</f>
        <v>0.56433919464216376</v>
      </c>
      <c r="BP136" s="163">
        <f>IF($F$117="n/a",0,IF(BP$3&lt;=$C136,0,IF(BP$3&gt;($F$117+$C136),INDEX($D$129:$W$129,,$C136)-SUM($D136:BO136),INDEX($D$129:$W$129,,$C136)/$F$117)))</f>
        <v>0.56433919464216376</v>
      </c>
      <c r="BQ136" s="163">
        <f>IF($F$117="n/a",0,IF(BQ$3&lt;=$C136,0,IF(BQ$3&gt;($F$117+$C136),INDEX($D$129:$W$129,,$C136)-SUM($D136:BP136),INDEX($D$129:$W$129,,$C136)/$F$117)))</f>
        <v>2.8421709430404007E-14</v>
      </c>
      <c r="BR136" s="163">
        <f>IF($F$117="n/a",0,IF(BR$3&lt;=$C136,0,IF(BR$3&gt;($F$117+$C136),INDEX($D$129:$W$129,,$C136)-SUM($D136:BQ136),INDEX($D$129:$W$129,,$C136)/$F$117)))</f>
        <v>0</v>
      </c>
      <c r="BS136" s="25"/>
      <c r="BT136" s="25"/>
      <c r="BU136" s="25"/>
      <c r="BV136" s="25"/>
      <c r="BW136" s="25"/>
      <c r="BX136" s="25"/>
      <c r="BY136" s="25"/>
      <c r="BZ136" s="25"/>
      <c r="CA136" s="25"/>
      <c r="CB136" s="25"/>
      <c r="CC136" s="25"/>
    </row>
    <row r="137" spans="2:81" hidden="1" outlineLevel="1">
      <c r="B137" s="14">
        <v>2018</v>
      </c>
      <c r="C137">
        <v>6</v>
      </c>
      <c r="D137" s="25"/>
      <c r="E137" s="25">
        <f>IF($F$117="n/a",0,IF(E$3&lt;=$C137,0,IF(E$3&gt;($F$117+$C137),INDEX($D$129:$W$129,,$C137)-SUM($D137:D137),INDEX($D$129:$W$129,,$C137)/$F$117)))</f>
        <v>0</v>
      </c>
      <c r="F137" s="25">
        <f>IF($F$117="n/a",0,IF(F$3&lt;=$C137,0,IF(F$3&gt;($F$117+$C137),INDEX($D$129:$W$129,,$C137)-SUM($D137:E137),INDEX($D$129:$W$129,,$C137)/$F$117)))</f>
        <v>0</v>
      </c>
      <c r="G137" s="25">
        <f>IF($F$117="n/a",0,IF(G$3&lt;=$C137,0,IF(G$3&gt;($F$117+$C137),INDEX($D$129:$W$129,,$C137)-SUM($D137:F137),INDEX($D$129:$W$129,,$C137)/$F$117)))</f>
        <v>0</v>
      </c>
      <c r="H137" s="44">
        <f>IF($F$117="n/a",0,IF(H$3&lt;=$C137,0,IF(H$3&gt;($F$117+$C137),INDEX($D$129:$W$129,,$C137)-SUM($D137:G137),INDEX($D$129:$W$129,,$C137)/$F$117)))</f>
        <v>0</v>
      </c>
      <c r="I137" s="38">
        <f>IF($F$117="n/a",0,IF(I$3&lt;=$C137,0,IF(I$3&gt;($F$117+$C137),INDEX($D$129:$W$129,,$C137)-SUM($D137:H137),INDEX($D$129:$W$129,,$C137)/$F$117)))</f>
        <v>0</v>
      </c>
      <c r="J137" s="25">
        <f>IF($F$117="n/a",0,IF(J$3&lt;=$C137,0,IF(J$3&gt;($F$117+$C137),INDEX($D$129:$W$129,,$C137)-SUM($D137:I137),INDEX($D$129:$W$129,,$C137)/$F$117)))</f>
        <v>0</v>
      </c>
      <c r="K137" s="25">
        <f>IF($F$117="n/a",0,IF(K$3&lt;=$C137,0,IF(K$3&gt;($F$117+$C137),INDEX($D$129:$W$129,,$C137)-SUM($D137:J137),INDEX($D$129:$W$129,,$C137)/$F$117)))</f>
        <v>0</v>
      </c>
      <c r="L137" s="25">
        <f>IF($F$117="n/a",0,IF(L$3&lt;=$C137,0,IF(L$3&gt;($F$117+$C137),INDEX($D$129:$W$129,,$C137)-SUM($D137:K137),INDEX($D$129:$W$129,,$C137)/$F$117)))</f>
        <v>0</v>
      </c>
      <c r="M137" s="25">
        <f>IF($F$117="n/a",0,IF(M$3&lt;=$C137,0,IF(M$3&gt;($F$117+$C137),INDEX($D$129:$W$129,,$C137)-SUM($D137:L137),INDEX($D$129:$W$129,,$C137)/$F$117)))</f>
        <v>0</v>
      </c>
      <c r="N137" s="25">
        <f>IF($F$117="n/a",0,IF(N$3&lt;=$C137,0,IF(N$3&gt;($F$117+$C137),INDEX($D$129:$W$129,,$C137)-SUM($D137:M137),INDEX($D$129:$W$129,,$C137)/$F$117)))</f>
        <v>0</v>
      </c>
      <c r="O137" s="25">
        <f>IF($F$117="n/a",0,IF(O$3&lt;=$C137,0,IF(O$3&gt;($F$117+$C137),INDEX($D$129:$W$129,,$C137)-SUM($D137:N137),INDEX($D$129:$W$129,,$C137)/$F$117)))</f>
        <v>0</v>
      </c>
      <c r="P137" s="25">
        <f>IF($F$117="n/a",0,IF(P$3&lt;=$C137,0,IF(P$3&gt;($F$117+$C137),INDEX($D$129:$W$129,,$C137)-SUM($D137:O137),INDEX($D$129:$W$129,,$C137)/$F$117)))</f>
        <v>0</v>
      </c>
      <c r="Q137" s="25">
        <f>IF($F$117="n/a",0,IF(Q$3&lt;=$C137,0,IF(Q$3&gt;($F$117+$C137),INDEX($D$129:$W$129,,$C137)-SUM($D137:P137),INDEX($D$129:$W$129,,$C137)/$F$117)))</f>
        <v>0</v>
      </c>
      <c r="R137" s="25">
        <f>IF($F$117="n/a",0,IF(R$3&lt;=$C137,0,IF(R$3&gt;($F$117+$C137),INDEX($D$129:$W$129,,$C137)-SUM($D137:Q137),INDEX($D$129:$W$129,,$C137)/$F$117)))</f>
        <v>0</v>
      </c>
      <c r="S137" s="25">
        <f>IF($F$117="n/a",0,IF(S$3&lt;=$C137,0,IF(S$3&gt;($F$117+$C137),INDEX($D$129:$W$129,,$C137)-SUM($D137:R137),INDEX($D$129:$W$129,,$C137)/$F$117)))</f>
        <v>0</v>
      </c>
      <c r="T137" s="25">
        <f>IF($F$117="n/a",0,IF(T$3&lt;=$C137,0,IF(T$3&gt;($F$117+$C137),INDEX($D$129:$W$129,,$C137)-SUM($D137:S137),INDEX($D$129:$W$129,,$C137)/$F$117)))</f>
        <v>0</v>
      </c>
      <c r="U137" s="25">
        <f>IF($F$117="n/a",0,IF(U$3&lt;=$C137,0,IF(U$3&gt;($F$117+$C137),INDEX($D$129:$W$129,,$C137)-SUM($D137:T137),INDEX($D$129:$W$129,,$C137)/$F$117)))</f>
        <v>0</v>
      </c>
      <c r="V137" s="25">
        <f>IF($F$117="n/a",0,IF(V$3&lt;=$C137,0,IF(V$3&gt;($F$117+$C137),INDEX($D$129:$W$129,,$C137)-SUM($D137:U137),INDEX($D$129:$W$129,,$C137)/$F$117)))</f>
        <v>0</v>
      </c>
      <c r="W137" s="25">
        <f>IF($F$117="n/a",0,IF(W$3&lt;=$C137,0,IF(W$3&gt;($F$117+$C137),INDEX($D$129:$W$129,,$C137)-SUM($D137:V137),INDEX($D$129:$W$129,,$C137)/$F$117)))</f>
        <v>0</v>
      </c>
      <c r="X137" s="25">
        <f>IF($F$117="n/a",0,IF(X$3&lt;=$C137,0,IF(X$3&gt;($F$117+$C137),INDEX($D$129:$W$129,,$C137)-SUM($D137:W137),INDEX($D$129:$W$129,,$C137)/$F$117)))</f>
        <v>0</v>
      </c>
      <c r="Y137" s="25">
        <f>IF($F$117="n/a",0,IF(Y$3&lt;=$C137,0,IF(Y$3&gt;($F$117+$C137),INDEX($D$129:$W$129,,$C137)-SUM($D137:X137),INDEX($D$129:$W$129,,$C137)/$F$117)))</f>
        <v>0</v>
      </c>
      <c r="Z137" s="25">
        <f>IF($F$117="n/a",0,IF(Z$3&lt;=$C137,0,IF(Z$3&gt;($F$117+$C137),INDEX($D$129:$W$129,,$C137)-SUM($D137:Y137),INDEX($D$129:$W$129,,$C137)/$F$117)))</f>
        <v>0</v>
      </c>
      <c r="AA137" s="25">
        <f>IF($F$117="n/a",0,IF(AA$3&lt;=$C137,0,IF(AA$3&gt;($F$117+$C137),INDEX($D$129:$W$129,,$C137)-SUM($D137:Z137),INDEX($D$129:$W$129,,$C137)/$F$117)))</f>
        <v>0</v>
      </c>
      <c r="AB137" s="25">
        <f>IF($F$117="n/a",0,IF(AB$3&lt;=$C137,0,IF(AB$3&gt;($F$117+$C137),INDEX($D$129:$W$129,,$C137)-SUM($D137:AA137),INDEX($D$129:$W$129,,$C137)/$F$117)))</f>
        <v>0</v>
      </c>
      <c r="AC137" s="25">
        <f>IF($F$117="n/a",0,IF(AC$3&lt;=$C137,0,IF(AC$3&gt;($F$117+$C137),INDEX($D$129:$W$129,,$C137)-SUM($D137:AB137),INDEX($D$129:$W$129,,$C137)/$F$117)))</f>
        <v>0</v>
      </c>
      <c r="AD137" s="25">
        <f>IF($F$117="n/a",0,IF(AD$3&lt;=$C137,0,IF(AD$3&gt;($F$117+$C137),INDEX($D$129:$W$129,,$C137)-SUM($D137:AC137),INDEX($D$129:$W$129,,$C137)/$F$117)))</f>
        <v>0</v>
      </c>
      <c r="AE137" s="25">
        <f>IF($F$117="n/a",0,IF(AE$3&lt;=$C137,0,IF(AE$3&gt;($F$117+$C137),INDEX($D$129:$W$129,,$C137)-SUM($D137:AD137),INDEX($D$129:$W$129,,$C137)/$F$117)))</f>
        <v>0</v>
      </c>
      <c r="AF137" s="25">
        <f>IF($F$117="n/a",0,IF(AF$3&lt;=$C137,0,IF(AF$3&gt;($F$117+$C137),INDEX($D$129:$W$129,,$C137)-SUM($D137:AE137),INDEX($D$129:$W$129,,$C137)/$F$117)))</f>
        <v>0</v>
      </c>
      <c r="AG137" s="25">
        <f>IF($F$117="n/a",0,IF(AG$3&lt;=$C137,0,IF(AG$3&gt;($F$117+$C137),INDEX($D$129:$W$129,,$C137)-SUM($D137:AF137),INDEX($D$129:$W$129,,$C137)/$F$117)))</f>
        <v>0</v>
      </c>
      <c r="AH137" s="25">
        <f>IF($F$117="n/a",0,IF(AH$3&lt;=$C137,0,IF(AH$3&gt;($F$117+$C137),INDEX($D$129:$W$129,,$C137)-SUM($D137:AG137),INDEX($D$129:$W$129,,$C137)/$F$117)))</f>
        <v>0</v>
      </c>
      <c r="AI137" s="25">
        <f>IF($F$117="n/a",0,IF(AI$3&lt;=$C137,0,IF(AI$3&gt;($F$117+$C137),INDEX($D$129:$W$129,,$C137)-SUM($D137:AH137),INDEX($D$129:$W$129,,$C137)/$F$117)))</f>
        <v>0</v>
      </c>
      <c r="AJ137" s="25">
        <f>IF($F$117="n/a",0,IF(AJ$3&lt;=$C137,0,IF(AJ$3&gt;($F$117+$C137),INDEX($D$129:$W$129,,$C137)-SUM($D137:AI137),INDEX($D$129:$W$129,,$C137)/$F$117)))</f>
        <v>0</v>
      </c>
      <c r="AK137" s="25">
        <f>IF($F$117="n/a",0,IF(AK$3&lt;=$C137,0,IF(AK$3&gt;($F$117+$C137),INDEX($D$129:$W$129,,$C137)-SUM($D137:AJ137),INDEX($D$129:$W$129,,$C137)/$F$117)))</f>
        <v>0</v>
      </c>
      <c r="AL137" s="25">
        <f>IF($F$117="n/a",0,IF(AL$3&lt;=$C137,0,IF(AL$3&gt;($F$117+$C137),INDEX($D$129:$W$129,,$C137)-SUM($D137:AK137),INDEX($D$129:$W$129,,$C137)/$F$117)))</f>
        <v>0</v>
      </c>
      <c r="AM137" s="25">
        <f>IF($F$117="n/a",0,IF(AM$3&lt;=$C137,0,IF(AM$3&gt;($F$117+$C137),INDEX($D$129:$W$129,,$C137)-SUM($D137:AL137),INDEX($D$129:$W$129,,$C137)/$F$117)))</f>
        <v>0</v>
      </c>
      <c r="AN137" s="25">
        <f>IF($F$117="n/a",0,IF(AN$3&lt;=$C137,0,IF(AN$3&gt;($F$117+$C137),INDEX($D$129:$W$129,,$C137)-SUM($D137:AM137),INDEX($D$129:$W$129,,$C137)/$F$117)))</f>
        <v>0</v>
      </c>
      <c r="AO137" s="25">
        <f>IF($F$117="n/a",0,IF(AO$3&lt;=$C137,0,IF(AO$3&gt;($F$117+$C137),INDEX($D$129:$W$129,,$C137)-SUM($D137:AN137),INDEX($D$129:$W$129,,$C137)/$F$117)))</f>
        <v>0</v>
      </c>
      <c r="AP137" s="25">
        <f>IF($F$117="n/a",0,IF(AP$3&lt;=$C137,0,IF(AP$3&gt;($F$117+$C137),INDEX($D$129:$W$129,,$C137)-SUM($D137:AO137),INDEX($D$129:$W$129,,$C137)/$F$117)))</f>
        <v>0</v>
      </c>
      <c r="AQ137" s="25">
        <f>IF($F$117="n/a",0,IF(AQ$3&lt;=$C137,0,IF(AQ$3&gt;($F$117+$C137),INDEX($D$129:$W$129,,$C137)-SUM($D137:AP137),INDEX($D$129:$W$129,,$C137)/$F$117)))</f>
        <v>0</v>
      </c>
      <c r="AR137" s="25">
        <f>IF($F$117="n/a",0,IF(AR$3&lt;=$C137,0,IF(AR$3&gt;($F$117+$C137),INDEX($D$129:$W$129,,$C137)-SUM($D137:AQ137),INDEX($D$129:$W$129,,$C137)/$F$117)))</f>
        <v>0</v>
      </c>
      <c r="AS137" s="25">
        <f>IF($F$117="n/a",0,IF(AS$3&lt;=$C137,0,IF(AS$3&gt;($F$117+$C137),INDEX($D$129:$W$129,,$C137)-SUM($D137:AR137),INDEX($D$129:$W$129,,$C137)/$F$117)))</f>
        <v>0</v>
      </c>
      <c r="AT137" s="25">
        <f>IF($F$117="n/a",0,IF(AT$3&lt;=$C137,0,IF(AT$3&gt;($F$117+$C137),INDEX($D$129:$W$129,,$C137)-SUM($D137:AS137),INDEX($D$129:$W$129,,$C137)/$F$117)))</f>
        <v>0</v>
      </c>
      <c r="AU137" s="25">
        <f>IF($F$117="n/a",0,IF(AU$3&lt;=$C137,0,IF(AU$3&gt;($F$117+$C137),INDEX($D$129:$W$129,,$C137)-SUM($D137:AT137),INDEX($D$129:$W$129,,$C137)/$F$117)))</f>
        <v>0</v>
      </c>
      <c r="AV137" s="25">
        <f>IF($F$117="n/a",0,IF(AV$3&lt;=$C137,0,IF(AV$3&gt;($F$117+$C137),INDEX($D$129:$W$129,,$C137)-SUM($D137:AU137),INDEX($D$129:$W$129,,$C137)/$F$117)))</f>
        <v>0</v>
      </c>
      <c r="AW137" s="25">
        <f>IF($F$117="n/a",0,IF(AW$3&lt;=$C137,0,IF(AW$3&gt;($F$117+$C137),INDEX($D$129:$W$129,,$C137)-SUM($D137:AV137),INDEX($D$129:$W$129,,$C137)/$F$117)))</f>
        <v>0</v>
      </c>
      <c r="AX137" s="25">
        <f>IF($F$117="n/a",0,IF(AX$3&lt;=$C137,0,IF(AX$3&gt;($F$117+$C137),INDEX($D$129:$W$129,,$C137)-SUM($D137:AW137),INDEX($D$129:$W$129,,$C137)/$F$117)))</f>
        <v>0</v>
      </c>
      <c r="AY137" s="25">
        <f>IF($F$117="n/a",0,IF(AY$3&lt;=$C137,0,IF(AY$3&gt;($F$117+$C137),INDEX($D$129:$W$129,,$C137)-SUM($D137:AX137),INDEX($D$129:$W$129,,$C137)/$F$117)))</f>
        <v>0</v>
      </c>
      <c r="AZ137" s="25">
        <f>IF($F$117="n/a",0,IF(AZ$3&lt;=$C137,0,IF(AZ$3&gt;($F$117+$C137),INDEX($D$129:$W$129,,$C137)-SUM($D137:AY137),INDEX($D$129:$W$129,,$C137)/$F$117)))</f>
        <v>0</v>
      </c>
      <c r="BA137" s="25">
        <f>IF($F$117="n/a",0,IF(BA$3&lt;=$C137,0,IF(BA$3&gt;($F$117+$C137),INDEX($D$129:$W$129,,$C137)-SUM($D137:AZ137),INDEX($D$129:$W$129,,$C137)/$F$117)))</f>
        <v>0</v>
      </c>
      <c r="BB137" s="25">
        <f>IF($F$117="n/a",0,IF(BB$3&lt;=$C137,0,IF(BB$3&gt;($F$117+$C137),INDEX($D$129:$W$129,,$C137)-SUM($D137:BA137),INDEX($D$129:$W$129,,$C137)/$F$117)))</f>
        <v>0</v>
      </c>
      <c r="BC137" s="25">
        <f>IF($F$117="n/a",0,IF(BC$3&lt;=$C137,0,IF(BC$3&gt;($F$117+$C137),INDEX($D$129:$W$129,,$C137)-SUM($D137:BB137),INDEX($D$129:$W$129,,$C137)/$F$117)))</f>
        <v>0</v>
      </c>
      <c r="BD137" s="25">
        <f>IF($F$117="n/a",0,IF(BD$3&lt;=$C137,0,IF(BD$3&gt;($F$117+$C137),INDEX($D$129:$W$129,,$C137)-SUM($D137:BC137),INDEX($D$129:$W$129,,$C137)/$F$117)))</f>
        <v>0</v>
      </c>
      <c r="BE137" s="25">
        <f>IF($F$117="n/a",0,IF(BE$3&lt;=$C137,0,IF(BE$3&gt;($F$117+$C137),INDEX($D$129:$W$129,,$C137)-SUM($D137:BD137),INDEX($D$129:$W$129,,$C137)/$F$117)))</f>
        <v>0</v>
      </c>
      <c r="BF137" s="25">
        <f>IF($F$117="n/a",0,IF(BF$3&lt;=$C137,0,IF(BF$3&gt;($F$117+$C137),INDEX($D$129:$W$129,,$C137)-SUM($D137:BE137),INDEX($D$129:$W$129,,$C137)/$F$117)))</f>
        <v>0</v>
      </c>
      <c r="BG137" s="25">
        <f>IF($F$117="n/a",0,IF(BG$3&lt;=$C137,0,IF(BG$3&gt;($F$117+$C137),INDEX($D$129:$W$129,,$C137)-SUM($D137:BF137),INDEX($D$129:$W$129,,$C137)/$F$117)))</f>
        <v>0</v>
      </c>
      <c r="BH137" s="25">
        <f>IF($F$117="n/a",0,IF(BH$3&lt;=$C137,0,IF(BH$3&gt;($F$117+$C137),INDEX($D$129:$W$129,,$C137)-SUM($D137:BG137),INDEX($D$129:$W$129,,$C137)/$F$117)))</f>
        <v>0</v>
      </c>
      <c r="BI137" s="25">
        <f>IF($F$117="n/a",0,IF(BI$3&lt;=$C137,0,IF(BI$3&gt;($F$117+$C137),INDEX($D$129:$W$129,,$C137)-SUM($D137:BH137),INDEX($D$129:$W$129,,$C137)/$F$117)))</f>
        <v>0</v>
      </c>
      <c r="BJ137" s="25">
        <f>IF($F$117="n/a",0,IF(BJ$3&lt;=$C137,0,IF(BJ$3&gt;($F$117+$C137),INDEX($D$129:$W$129,,$C137)-SUM($D137:BI137),INDEX($D$129:$W$129,,$C137)/$F$117)))</f>
        <v>0</v>
      </c>
      <c r="BK137" s="25">
        <f>IF($F$117="n/a",0,IF(BK$3&lt;=$C137,0,IF(BK$3&gt;($F$117+$C137),INDEX($D$129:$W$129,,$C137)-SUM($D137:BJ137),INDEX($D$129:$W$129,,$C137)/$F$117)))</f>
        <v>0</v>
      </c>
      <c r="BL137" s="163">
        <f>IF($F$117="n/a",0,IF(BL$3&lt;=$C137,0,IF(BL$3&gt;($F$117+$C137),INDEX($D$129:$W$129,,$C137)-SUM($D137:BK137),INDEX($D$129:$W$129,,$C137)/$F$117)))</f>
        <v>0</v>
      </c>
      <c r="BM137" s="163">
        <f>IF($F$117="n/a",0,IF(BM$3&lt;=$C137,0,IF(BM$3&gt;($F$117+$C137),INDEX($D$129:$W$129,,$C137)-SUM($D137:BL137),INDEX($D$129:$W$129,,$C137)/$F$117)))</f>
        <v>0</v>
      </c>
      <c r="BN137" s="163">
        <f>IF($F$117="n/a",0,IF(BN$3&lt;=$C137,0,IF(BN$3&gt;($F$117+$C137),INDEX($D$129:$W$129,,$C137)-SUM($D137:BM137),INDEX($D$129:$W$129,,$C137)/$F$117)))</f>
        <v>0</v>
      </c>
      <c r="BO137" s="163">
        <f>IF($F$117="n/a",0,IF(BO$3&lt;=$C137,0,IF(BO$3&gt;($F$117+$C137),INDEX($D$129:$W$129,,$C137)-SUM($D137:BN137),INDEX($D$129:$W$129,,$C137)/$F$117)))</f>
        <v>0</v>
      </c>
      <c r="BP137" s="163">
        <f>IF($F$117="n/a",0,IF(BP$3&lt;=$C137,0,IF(BP$3&gt;($F$117+$C137),INDEX($D$129:$W$129,,$C137)-SUM($D137:BO137),INDEX($D$129:$W$129,,$C137)/$F$117)))</f>
        <v>0</v>
      </c>
      <c r="BQ137" s="163">
        <f>IF($F$117="n/a",0,IF(BQ$3&lt;=$C137,0,IF(BQ$3&gt;($F$117+$C137),INDEX($D$129:$W$129,,$C137)-SUM($D137:BP137),INDEX($D$129:$W$129,,$C137)/$F$117)))</f>
        <v>0</v>
      </c>
      <c r="BR137" s="163">
        <f>IF($F$117="n/a",0,IF(BR$3&lt;=$C137,0,IF(BR$3&gt;($F$117+$C137),INDEX($D$129:$W$129,,$C137)-SUM($D137:BQ137),INDEX($D$129:$W$129,,$C137)/$F$117)))</f>
        <v>0</v>
      </c>
      <c r="BS137" s="25"/>
      <c r="BT137" s="25"/>
      <c r="BU137" s="25"/>
      <c r="BV137" s="25"/>
      <c r="BW137" s="25"/>
      <c r="BX137" s="25"/>
      <c r="BY137" s="25"/>
      <c r="BZ137" s="25"/>
      <c r="CA137" s="25"/>
      <c r="CB137" s="25"/>
      <c r="CC137" s="25"/>
    </row>
    <row r="138" spans="2:81" hidden="1" outlineLevel="1">
      <c r="B138" s="14">
        <v>2019</v>
      </c>
      <c r="C138">
        <v>7</v>
      </c>
      <c r="D138" s="25"/>
      <c r="E138" s="25">
        <f>IF($F$117="n/a",0,IF(E$3&lt;=$C138,0,IF(E$3&gt;($F$117+$C138),INDEX($D$129:$W$129,,$C138)-SUM($D138:D138),INDEX($D$129:$W$129,,$C138)/$F$117)))</f>
        <v>0</v>
      </c>
      <c r="F138" s="25">
        <f>IF($F$117="n/a",0,IF(F$3&lt;=$C138,0,IF(F$3&gt;($F$117+$C138),INDEX($D$129:$W$129,,$C138)-SUM($D138:E138),INDEX($D$129:$W$129,,$C138)/$F$117)))</f>
        <v>0</v>
      </c>
      <c r="G138" s="25">
        <f>IF($F$117="n/a",0,IF(G$3&lt;=$C138,0,IF(G$3&gt;($F$117+$C138),INDEX($D$129:$W$129,,$C138)-SUM($D138:F138),INDEX($D$129:$W$129,,$C138)/$F$117)))</f>
        <v>0</v>
      </c>
      <c r="H138" s="44">
        <f>IF($F$117="n/a",0,IF(H$3&lt;=$C138,0,IF(H$3&gt;($F$117+$C138),INDEX($D$129:$W$129,,$C138)-SUM($D138:G138),INDEX($D$129:$W$129,,$C138)/$F$117)))</f>
        <v>0</v>
      </c>
      <c r="I138" s="38">
        <f>IF($F$117="n/a",0,IF(I$3&lt;=$C138,0,IF(I$3&gt;($F$117+$C138),INDEX($D$129:$W$129,,$C138)-SUM($D138:H138),INDEX($D$129:$W$129,,$C138)/$F$117)))</f>
        <v>0</v>
      </c>
      <c r="J138" s="25">
        <f>IF($F$117="n/a",0,IF(J$3&lt;=$C138,0,IF(J$3&gt;($F$117+$C138),INDEX($D$129:$W$129,,$C138)-SUM($D138:I138),INDEX($D$129:$W$129,,$C138)/$F$117)))</f>
        <v>0</v>
      </c>
      <c r="K138" s="25">
        <f>IF($F$117="n/a",0,IF(K$3&lt;=$C138,0,IF(K$3&gt;($F$117+$C138),INDEX($D$129:$W$129,,$C138)-SUM($D138:J138),INDEX($D$129:$W$129,,$C138)/$F$117)))</f>
        <v>0</v>
      </c>
      <c r="L138" s="25">
        <f>IF($F$117="n/a",0,IF(L$3&lt;=$C138,0,IF(L$3&gt;($F$117+$C138),INDEX($D$129:$W$129,,$C138)-SUM($D138:K138),INDEX($D$129:$W$129,,$C138)/$F$117)))</f>
        <v>0</v>
      </c>
      <c r="M138" s="25">
        <f>IF($F$117="n/a",0,IF(M$3&lt;=$C138,0,IF(M$3&gt;($F$117+$C138),INDEX($D$129:$W$129,,$C138)-SUM($D138:L138),INDEX($D$129:$W$129,,$C138)/$F$117)))</f>
        <v>0</v>
      </c>
      <c r="N138" s="25">
        <f>IF($F$117="n/a",0,IF(N$3&lt;=$C138,0,IF(N$3&gt;($F$117+$C138),INDEX($D$129:$W$129,,$C138)-SUM($D138:M138),INDEX($D$129:$W$129,,$C138)/$F$117)))</f>
        <v>0</v>
      </c>
      <c r="O138" s="25">
        <f>IF($F$117="n/a",0,IF(O$3&lt;=$C138,0,IF(O$3&gt;($F$117+$C138),INDEX($D$129:$W$129,,$C138)-SUM($D138:N138),INDEX($D$129:$W$129,,$C138)/$F$117)))</f>
        <v>0</v>
      </c>
      <c r="P138" s="25">
        <f>IF($F$117="n/a",0,IF(P$3&lt;=$C138,0,IF(P$3&gt;($F$117+$C138),INDEX($D$129:$W$129,,$C138)-SUM($D138:O138),INDEX($D$129:$W$129,,$C138)/$F$117)))</f>
        <v>0</v>
      </c>
      <c r="Q138" s="25">
        <f>IF($F$117="n/a",0,IF(Q$3&lt;=$C138,0,IF(Q$3&gt;($F$117+$C138),INDEX($D$129:$W$129,,$C138)-SUM($D138:P138),INDEX($D$129:$W$129,,$C138)/$F$117)))</f>
        <v>0</v>
      </c>
      <c r="R138" s="25">
        <f>IF($F$117="n/a",0,IF(R$3&lt;=$C138,0,IF(R$3&gt;($F$117+$C138),INDEX($D$129:$W$129,,$C138)-SUM($D138:Q138),INDEX($D$129:$W$129,,$C138)/$F$117)))</f>
        <v>0</v>
      </c>
      <c r="S138" s="25">
        <f>IF($F$117="n/a",0,IF(S$3&lt;=$C138,0,IF(S$3&gt;($F$117+$C138),INDEX($D$129:$W$129,,$C138)-SUM($D138:R138),INDEX($D$129:$W$129,,$C138)/$F$117)))</f>
        <v>0</v>
      </c>
      <c r="T138" s="25">
        <f>IF($F$117="n/a",0,IF(T$3&lt;=$C138,0,IF(T$3&gt;($F$117+$C138),INDEX($D$129:$W$129,,$C138)-SUM($D138:S138),INDEX($D$129:$W$129,,$C138)/$F$117)))</f>
        <v>0</v>
      </c>
      <c r="U138" s="25">
        <f>IF($F$117="n/a",0,IF(U$3&lt;=$C138,0,IF(U$3&gt;($F$117+$C138),INDEX($D$129:$W$129,,$C138)-SUM($D138:T138),INDEX($D$129:$W$129,,$C138)/$F$117)))</f>
        <v>0</v>
      </c>
      <c r="V138" s="25">
        <f>IF($F$117="n/a",0,IF(V$3&lt;=$C138,0,IF(V$3&gt;($F$117+$C138),INDEX($D$129:$W$129,,$C138)-SUM($D138:U138),INDEX($D$129:$W$129,,$C138)/$F$117)))</f>
        <v>0</v>
      </c>
      <c r="W138" s="25">
        <f>IF($F$117="n/a",0,IF(W$3&lt;=$C138,0,IF(W$3&gt;($F$117+$C138),INDEX($D$129:$W$129,,$C138)-SUM($D138:V138),INDEX($D$129:$W$129,,$C138)/$F$117)))</f>
        <v>0</v>
      </c>
      <c r="X138" s="25">
        <f>IF($F$117="n/a",0,IF(X$3&lt;=$C138,0,IF(X$3&gt;($F$117+$C138),INDEX($D$129:$W$129,,$C138)-SUM($D138:W138),INDEX($D$129:$W$129,,$C138)/$F$117)))</f>
        <v>0</v>
      </c>
      <c r="Y138" s="25">
        <f>IF($F$117="n/a",0,IF(Y$3&lt;=$C138,0,IF(Y$3&gt;($F$117+$C138),INDEX($D$129:$W$129,,$C138)-SUM($D138:X138),INDEX($D$129:$W$129,,$C138)/$F$117)))</f>
        <v>0</v>
      </c>
      <c r="Z138" s="25">
        <f>IF($F$117="n/a",0,IF(Z$3&lt;=$C138,0,IF(Z$3&gt;($F$117+$C138),INDEX($D$129:$W$129,,$C138)-SUM($D138:Y138),INDEX($D$129:$W$129,,$C138)/$F$117)))</f>
        <v>0</v>
      </c>
      <c r="AA138" s="25">
        <f>IF($F$117="n/a",0,IF(AA$3&lt;=$C138,0,IF(AA$3&gt;($F$117+$C138),INDEX($D$129:$W$129,,$C138)-SUM($D138:Z138),INDEX($D$129:$W$129,,$C138)/$F$117)))</f>
        <v>0</v>
      </c>
      <c r="AB138" s="25">
        <f>IF($F$117="n/a",0,IF(AB$3&lt;=$C138,0,IF(AB$3&gt;($F$117+$C138),INDEX($D$129:$W$129,,$C138)-SUM($D138:AA138),INDEX($D$129:$W$129,,$C138)/$F$117)))</f>
        <v>0</v>
      </c>
      <c r="AC138" s="25">
        <f>IF($F$117="n/a",0,IF(AC$3&lt;=$C138,0,IF(AC$3&gt;($F$117+$C138),INDEX($D$129:$W$129,,$C138)-SUM($D138:AB138),INDEX($D$129:$W$129,,$C138)/$F$117)))</f>
        <v>0</v>
      </c>
      <c r="AD138" s="25">
        <f>IF($F$117="n/a",0,IF(AD$3&lt;=$C138,0,IF(AD$3&gt;($F$117+$C138),INDEX($D$129:$W$129,,$C138)-SUM($D138:AC138),INDEX($D$129:$W$129,,$C138)/$F$117)))</f>
        <v>0</v>
      </c>
      <c r="AE138" s="25">
        <f>IF($F$117="n/a",0,IF(AE$3&lt;=$C138,0,IF(AE$3&gt;($F$117+$C138),INDEX($D$129:$W$129,,$C138)-SUM($D138:AD138),INDEX($D$129:$W$129,,$C138)/$F$117)))</f>
        <v>0</v>
      </c>
      <c r="AF138" s="25">
        <f>IF($F$117="n/a",0,IF(AF$3&lt;=$C138,0,IF(AF$3&gt;($F$117+$C138),INDEX($D$129:$W$129,,$C138)-SUM($D138:AE138),INDEX($D$129:$W$129,,$C138)/$F$117)))</f>
        <v>0</v>
      </c>
      <c r="AG138" s="25">
        <f>IF($F$117="n/a",0,IF(AG$3&lt;=$C138,0,IF(AG$3&gt;($F$117+$C138),INDEX($D$129:$W$129,,$C138)-SUM($D138:AF138),INDEX($D$129:$W$129,,$C138)/$F$117)))</f>
        <v>0</v>
      </c>
      <c r="AH138" s="25">
        <f>IF($F$117="n/a",0,IF(AH$3&lt;=$C138,0,IF(AH$3&gt;($F$117+$C138),INDEX($D$129:$W$129,,$C138)-SUM($D138:AG138),INDEX($D$129:$W$129,,$C138)/$F$117)))</f>
        <v>0</v>
      </c>
      <c r="AI138" s="25">
        <f>IF($F$117="n/a",0,IF(AI$3&lt;=$C138,0,IF(AI$3&gt;($F$117+$C138),INDEX($D$129:$W$129,,$C138)-SUM($D138:AH138),INDEX($D$129:$W$129,,$C138)/$F$117)))</f>
        <v>0</v>
      </c>
      <c r="AJ138" s="25">
        <f>IF($F$117="n/a",0,IF(AJ$3&lt;=$C138,0,IF(AJ$3&gt;($F$117+$C138),INDEX($D$129:$W$129,,$C138)-SUM($D138:AI138),INDEX($D$129:$W$129,,$C138)/$F$117)))</f>
        <v>0</v>
      </c>
      <c r="AK138" s="25">
        <f>IF($F$117="n/a",0,IF(AK$3&lt;=$C138,0,IF(AK$3&gt;($F$117+$C138),INDEX($D$129:$W$129,,$C138)-SUM($D138:AJ138),INDEX($D$129:$W$129,,$C138)/$F$117)))</f>
        <v>0</v>
      </c>
      <c r="AL138" s="25">
        <f>IF($F$117="n/a",0,IF(AL$3&lt;=$C138,0,IF(AL$3&gt;($F$117+$C138),INDEX($D$129:$W$129,,$C138)-SUM($D138:AK138),INDEX($D$129:$W$129,,$C138)/$F$117)))</f>
        <v>0</v>
      </c>
      <c r="AM138" s="25">
        <f>IF($F$117="n/a",0,IF(AM$3&lt;=$C138,0,IF(AM$3&gt;($F$117+$C138),INDEX($D$129:$W$129,,$C138)-SUM($D138:AL138),INDEX($D$129:$W$129,,$C138)/$F$117)))</f>
        <v>0</v>
      </c>
      <c r="AN138" s="25">
        <f>IF($F$117="n/a",0,IF(AN$3&lt;=$C138,0,IF(AN$3&gt;($F$117+$C138),INDEX($D$129:$W$129,,$C138)-SUM($D138:AM138),INDEX($D$129:$W$129,,$C138)/$F$117)))</f>
        <v>0</v>
      </c>
      <c r="AO138" s="25">
        <f>IF($F$117="n/a",0,IF(AO$3&lt;=$C138,0,IF(AO$3&gt;($F$117+$C138),INDEX($D$129:$W$129,,$C138)-SUM($D138:AN138),INDEX($D$129:$W$129,,$C138)/$F$117)))</f>
        <v>0</v>
      </c>
      <c r="AP138" s="25">
        <f>IF($F$117="n/a",0,IF(AP$3&lt;=$C138,0,IF(AP$3&gt;($F$117+$C138),INDEX($D$129:$W$129,,$C138)-SUM($D138:AO138),INDEX($D$129:$W$129,,$C138)/$F$117)))</f>
        <v>0</v>
      </c>
      <c r="AQ138" s="25">
        <f>IF($F$117="n/a",0,IF(AQ$3&lt;=$C138,0,IF(AQ$3&gt;($F$117+$C138),INDEX($D$129:$W$129,,$C138)-SUM($D138:AP138),INDEX($D$129:$W$129,,$C138)/$F$117)))</f>
        <v>0</v>
      </c>
      <c r="AR138" s="25">
        <f>IF($F$117="n/a",0,IF(AR$3&lt;=$C138,0,IF(AR$3&gt;($F$117+$C138),INDEX($D$129:$W$129,,$C138)-SUM($D138:AQ138),INDEX($D$129:$W$129,,$C138)/$F$117)))</f>
        <v>0</v>
      </c>
      <c r="AS138" s="25">
        <f>IF($F$117="n/a",0,IF(AS$3&lt;=$C138,0,IF(AS$3&gt;($F$117+$C138),INDEX($D$129:$W$129,,$C138)-SUM($D138:AR138),INDEX($D$129:$W$129,,$C138)/$F$117)))</f>
        <v>0</v>
      </c>
      <c r="AT138" s="25">
        <f>IF($F$117="n/a",0,IF(AT$3&lt;=$C138,0,IF(AT$3&gt;($F$117+$C138),INDEX($D$129:$W$129,,$C138)-SUM($D138:AS138),INDEX($D$129:$W$129,,$C138)/$F$117)))</f>
        <v>0</v>
      </c>
      <c r="AU138" s="25">
        <f>IF($F$117="n/a",0,IF(AU$3&lt;=$C138,0,IF(AU$3&gt;($F$117+$C138),INDEX($D$129:$W$129,,$C138)-SUM($D138:AT138),INDEX($D$129:$W$129,,$C138)/$F$117)))</f>
        <v>0</v>
      </c>
      <c r="AV138" s="25">
        <f>IF($F$117="n/a",0,IF(AV$3&lt;=$C138,0,IF(AV$3&gt;($F$117+$C138),INDEX($D$129:$W$129,,$C138)-SUM($D138:AU138),INDEX($D$129:$W$129,,$C138)/$F$117)))</f>
        <v>0</v>
      </c>
      <c r="AW138" s="25">
        <f>IF($F$117="n/a",0,IF(AW$3&lt;=$C138,0,IF(AW$3&gt;($F$117+$C138),INDEX($D$129:$W$129,,$C138)-SUM($D138:AV138),INDEX($D$129:$W$129,,$C138)/$F$117)))</f>
        <v>0</v>
      </c>
      <c r="AX138" s="25">
        <f>IF($F$117="n/a",0,IF(AX$3&lt;=$C138,0,IF(AX$3&gt;($F$117+$C138),INDEX($D$129:$W$129,,$C138)-SUM($D138:AW138),INDEX($D$129:$W$129,,$C138)/$F$117)))</f>
        <v>0</v>
      </c>
      <c r="AY138" s="25">
        <f>IF($F$117="n/a",0,IF(AY$3&lt;=$C138,0,IF(AY$3&gt;($F$117+$C138),INDEX($D$129:$W$129,,$C138)-SUM($D138:AX138),INDEX($D$129:$W$129,,$C138)/$F$117)))</f>
        <v>0</v>
      </c>
      <c r="AZ138" s="25">
        <f>IF($F$117="n/a",0,IF(AZ$3&lt;=$C138,0,IF(AZ$3&gt;($F$117+$C138),INDEX($D$129:$W$129,,$C138)-SUM($D138:AY138),INDEX($D$129:$W$129,,$C138)/$F$117)))</f>
        <v>0</v>
      </c>
      <c r="BA138" s="25">
        <f>IF($F$117="n/a",0,IF(BA$3&lt;=$C138,0,IF(BA$3&gt;($F$117+$C138),INDEX($D$129:$W$129,,$C138)-SUM($D138:AZ138),INDEX($D$129:$W$129,,$C138)/$F$117)))</f>
        <v>0</v>
      </c>
      <c r="BB138" s="25">
        <f>IF($F$117="n/a",0,IF(BB$3&lt;=$C138,0,IF(BB$3&gt;($F$117+$C138),INDEX($D$129:$W$129,,$C138)-SUM($D138:BA138),INDEX($D$129:$W$129,,$C138)/$F$117)))</f>
        <v>0</v>
      </c>
      <c r="BC138" s="25">
        <f>IF($F$117="n/a",0,IF(BC$3&lt;=$C138,0,IF(BC$3&gt;($F$117+$C138),INDEX($D$129:$W$129,,$C138)-SUM($D138:BB138),INDEX($D$129:$W$129,,$C138)/$F$117)))</f>
        <v>0</v>
      </c>
      <c r="BD138" s="25">
        <f>IF($F$117="n/a",0,IF(BD$3&lt;=$C138,0,IF(BD$3&gt;($F$117+$C138),INDEX($D$129:$W$129,,$C138)-SUM($D138:BC138),INDEX($D$129:$W$129,,$C138)/$F$117)))</f>
        <v>0</v>
      </c>
      <c r="BE138" s="25">
        <f>IF($F$117="n/a",0,IF(BE$3&lt;=$C138,0,IF(BE$3&gt;($F$117+$C138),INDEX($D$129:$W$129,,$C138)-SUM($D138:BD138),INDEX($D$129:$W$129,,$C138)/$F$117)))</f>
        <v>0</v>
      </c>
      <c r="BF138" s="25">
        <f>IF($F$117="n/a",0,IF(BF$3&lt;=$C138,0,IF(BF$3&gt;($F$117+$C138),INDEX($D$129:$W$129,,$C138)-SUM($D138:BE138),INDEX($D$129:$W$129,,$C138)/$F$117)))</f>
        <v>0</v>
      </c>
      <c r="BG138" s="25">
        <f>IF($F$117="n/a",0,IF(BG$3&lt;=$C138,0,IF(BG$3&gt;($F$117+$C138),INDEX($D$129:$W$129,,$C138)-SUM($D138:BF138),INDEX($D$129:$W$129,,$C138)/$F$117)))</f>
        <v>0</v>
      </c>
      <c r="BH138" s="25">
        <f>IF($F$117="n/a",0,IF(BH$3&lt;=$C138,0,IF(BH$3&gt;($F$117+$C138),INDEX($D$129:$W$129,,$C138)-SUM($D138:BG138),INDEX($D$129:$W$129,,$C138)/$F$117)))</f>
        <v>0</v>
      </c>
      <c r="BI138" s="25">
        <f>IF($F$117="n/a",0,IF(BI$3&lt;=$C138,0,IF(BI$3&gt;($F$117+$C138),INDEX($D$129:$W$129,,$C138)-SUM($D138:BH138),INDEX($D$129:$W$129,,$C138)/$F$117)))</f>
        <v>0</v>
      </c>
      <c r="BJ138" s="25">
        <f>IF($F$117="n/a",0,IF(BJ$3&lt;=$C138,0,IF(BJ$3&gt;($F$117+$C138),INDEX($D$129:$W$129,,$C138)-SUM($D138:BI138),INDEX($D$129:$W$129,,$C138)/$F$117)))</f>
        <v>0</v>
      </c>
      <c r="BK138" s="25">
        <f>IF($F$117="n/a",0,IF(BK$3&lt;=$C138,0,IF(BK$3&gt;($F$117+$C138),INDEX($D$129:$W$129,,$C138)-SUM($D138:BJ138),INDEX($D$129:$W$129,,$C138)/$F$117)))</f>
        <v>0</v>
      </c>
      <c r="BL138" s="163">
        <f>IF($F$117="n/a",0,IF(BL$3&lt;=$C138,0,IF(BL$3&gt;($F$117+$C138),INDEX($D$129:$W$129,,$C138)-SUM($D138:BK138),INDEX($D$129:$W$129,,$C138)/$F$117)))</f>
        <v>0</v>
      </c>
      <c r="BM138" s="163">
        <f>IF($F$117="n/a",0,IF(BM$3&lt;=$C138,0,IF(BM$3&gt;($F$117+$C138),INDEX($D$129:$W$129,,$C138)-SUM($D138:BL138),INDEX($D$129:$W$129,,$C138)/$F$117)))</f>
        <v>0</v>
      </c>
      <c r="BN138" s="163">
        <f>IF($F$117="n/a",0,IF(BN$3&lt;=$C138,0,IF(BN$3&gt;($F$117+$C138),INDEX($D$129:$W$129,,$C138)-SUM($D138:BM138),INDEX($D$129:$W$129,,$C138)/$F$117)))</f>
        <v>0</v>
      </c>
      <c r="BO138" s="163">
        <f>IF($F$117="n/a",0,IF(BO$3&lt;=$C138,0,IF(BO$3&gt;($F$117+$C138),INDEX($D$129:$W$129,,$C138)-SUM($D138:BN138),INDEX($D$129:$W$129,,$C138)/$F$117)))</f>
        <v>0</v>
      </c>
      <c r="BP138" s="163">
        <f>IF($F$117="n/a",0,IF(BP$3&lt;=$C138,0,IF(BP$3&gt;($F$117+$C138),INDEX($D$129:$W$129,,$C138)-SUM($D138:BO138),INDEX($D$129:$W$129,,$C138)/$F$117)))</f>
        <v>0</v>
      </c>
      <c r="BQ138" s="163">
        <f>IF($F$117="n/a",0,IF(BQ$3&lt;=$C138,0,IF(BQ$3&gt;($F$117+$C138),INDEX($D$129:$W$129,,$C138)-SUM($D138:BP138),INDEX($D$129:$W$129,,$C138)/$F$117)))</f>
        <v>0</v>
      </c>
      <c r="BR138" s="163">
        <f>IF($F$117="n/a",0,IF(BR$3&lt;=$C138,0,IF(BR$3&gt;($F$117+$C138),INDEX($D$129:$W$129,,$C138)-SUM($D138:BQ138),INDEX($D$129:$W$129,,$C138)/$F$117)))</f>
        <v>0</v>
      </c>
      <c r="BS138" s="25"/>
      <c r="BT138" s="25"/>
      <c r="BU138" s="25"/>
      <c r="BV138" s="25"/>
      <c r="BW138" s="25"/>
      <c r="BX138" s="25"/>
      <c r="BY138" s="25"/>
      <c r="BZ138" s="25"/>
      <c r="CA138" s="25"/>
      <c r="CB138" s="25"/>
      <c r="CC138" s="25"/>
    </row>
    <row r="139" spans="2:81" hidden="1" outlineLevel="1">
      <c r="B139" s="14">
        <v>2020</v>
      </c>
      <c r="C139">
        <v>8</v>
      </c>
      <c r="D139" s="25"/>
      <c r="E139" s="25">
        <f>IF($F$117="n/a",0,IF(E$3&lt;=$C139,0,IF(E$3&gt;($F$117+$C139),INDEX($D$129:$W$129,,$C139)-SUM($D139:D139),INDEX($D$129:$W$129,,$C139)/$F$117)))</f>
        <v>0</v>
      </c>
      <c r="F139" s="25">
        <f>IF($F$117="n/a",0,IF(F$3&lt;=$C139,0,IF(F$3&gt;($F$117+$C139),INDEX($D$129:$W$129,,$C139)-SUM($D139:E139),INDEX($D$129:$W$129,,$C139)/$F$117)))</f>
        <v>0</v>
      </c>
      <c r="G139" s="25">
        <f>IF($F$117="n/a",0,IF(G$3&lt;=$C139,0,IF(G$3&gt;($F$117+$C139),INDEX($D$129:$W$129,,$C139)-SUM($D139:F139),INDEX($D$129:$W$129,,$C139)/$F$117)))</f>
        <v>0</v>
      </c>
      <c r="H139" s="44">
        <f>IF($F$117="n/a",0,IF(H$3&lt;=$C139,0,IF(H$3&gt;($F$117+$C139),INDEX($D$129:$W$129,,$C139)-SUM($D139:G139),INDEX($D$129:$W$129,,$C139)/$F$117)))</f>
        <v>0</v>
      </c>
      <c r="I139" s="38">
        <f>IF($F$117="n/a",0,IF(I$3&lt;=$C139,0,IF(I$3&gt;($F$117+$C139),INDEX($D$129:$W$129,,$C139)-SUM($D139:H139),INDEX($D$129:$W$129,,$C139)/$F$117)))</f>
        <v>0</v>
      </c>
      <c r="J139" s="25">
        <f>IF($F$117="n/a",0,IF(J$3&lt;=$C139,0,IF(J$3&gt;($F$117+$C139),INDEX($D$129:$W$129,,$C139)-SUM($D139:I139),INDEX($D$129:$W$129,,$C139)/$F$117)))</f>
        <v>0</v>
      </c>
      <c r="K139" s="25">
        <f>IF($F$117="n/a",0,IF(K$3&lt;=$C139,0,IF(K$3&gt;($F$117+$C139),INDEX($D$129:$W$129,,$C139)-SUM($D139:J139),INDEX($D$129:$W$129,,$C139)/$F$117)))</f>
        <v>0</v>
      </c>
      <c r="L139" s="25">
        <f>IF($F$117="n/a",0,IF(L$3&lt;=$C139,0,IF(L$3&gt;($F$117+$C139),INDEX($D$129:$W$129,,$C139)-SUM($D139:K139),INDEX($D$129:$W$129,,$C139)/$F$117)))</f>
        <v>0</v>
      </c>
      <c r="M139" s="25">
        <f>IF($F$117="n/a",0,IF(M$3&lt;=$C139,0,IF(M$3&gt;($F$117+$C139),INDEX($D$129:$W$129,,$C139)-SUM($D139:L139),INDEX($D$129:$W$129,,$C139)/$F$117)))</f>
        <v>0</v>
      </c>
      <c r="N139" s="25">
        <f>IF($F$117="n/a",0,IF(N$3&lt;=$C139,0,IF(N$3&gt;($F$117+$C139),INDEX($D$129:$W$129,,$C139)-SUM($D139:M139),INDEX($D$129:$W$129,,$C139)/$F$117)))</f>
        <v>0</v>
      </c>
      <c r="O139" s="25">
        <f>IF($F$117="n/a",0,IF(O$3&lt;=$C139,0,IF(O$3&gt;($F$117+$C139),INDEX($D$129:$W$129,,$C139)-SUM($D139:N139),INDEX($D$129:$W$129,,$C139)/$F$117)))</f>
        <v>0</v>
      </c>
      <c r="P139" s="25">
        <f>IF($F$117="n/a",0,IF(P$3&lt;=$C139,0,IF(P$3&gt;($F$117+$C139),INDEX($D$129:$W$129,,$C139)-SUM($D139:O139),INDEX($D$129:$W$129,,$C139)/$F$117)))</f>
        <v>0</v>
      </c>
      <c r="Q139" s="25">
        <f>IF($F$117="n/a",0,IF(Q$3&lt;=$C139,0,IF(Q$3&gt;($F$117+$C139),INDEX($D$129:$W$129,,$C139)-SUM($D139:P139),INDEX($D$129:$W$129,,$C139)/$F$117)))</f>
        <v>0</v>
      </c>
      <c r="R139" s="25">
        <f>IF($F$117="n/a",0,IF(R$3&lt;=$C139,0,IF(R$3&gt;($F$117+$C139),INDEX($D$129:$W$129,,$C139)-SUM($D139:Q139),INDEX($D$129:$W$129,,$C139)/$F$117)))</f>
        <v>0</v>
      </c>
      <c r="S139" s="25">
        <f>IF($F$117="n/a",0,IF(S$3&lt;=$C139,0,IF(S$3&gt;($F$117+$C139),INDEX($D$129:$W$129,,$C139)-SUM($D139:R139),INDEX($D$129:$W$129,,$C139)/$F$117)))</f>
        <v>0</v>
      </c>
      <c r="T139" s="25">
        <f>IF($F$117="n/a",0,IF(T$3&lt;=$C139,0,IF(T$3&gt;($F$117+$C139),INDEX($D$129:$W$129,,$C139)-SUM($D139:S139),INDEX($D$129:$W$129,,$C139)/$F$117)))</f>
        <v>0</v>
      </c>
      <c r="U139" s="25">
        <f>IF($F$117="n/a",0,IF(U$3&lt;=$C139,0,IF(U$3&gt;($F$117+$C139),INDEX($D$129:$W$129,,$C139)-SUM($D139:T139),INDEX($D$129:$W$129,,$C139)/$F$117)))</f>
        <v>0</v>
      </c>
      <c r="V139" s="25">
        <f>IF($F$117="n/a",0,IF(V$3&lt;=$C139,0,IF(V$3&gt;($F$117+$C139),INDEX($D$129:$W$129,,$C139)-SUM($D139:U139),INDEX($D$129:$W$129,,$C139)/$F$117)))</f>
        <v>0</v>
      </c>
      <c r="W139" s="25">
        <f>IF($F$117="n/a",0,IF(W$3&lt;=$C139,0,IF(W$3&gt;($F$117+$C139),INDEX($D$129:$W$129,,$C139)-SUM($D139:V139),INDEX($D$129:$W$129,,$C139)/$F$117)))</f>
        <v>0</v>
      </c>
      <c r="X139" s="25">
        <f>IF($F$117="n/a",0,IF(X$3&lt;=$C139,0,IF(X$3&gt;($F$117+$C139),INDEX($D$129:$W$129,,$C139)-SUM($D139:W139),INDEX($D$129:$W$129,,$C139)/$F$117)))</f>
        <v>0</v>
      </c>
      <c r="Y139" s="25">
        <f>IF($F$117="n/a",0,IF(Y$3&lt;=$C139,0,IF(Y$3&gt;($F$117+$C139),INDEX($D$129:$W$129,,$C139)-SUM($D139:X139),INDEX($D$129:$W$129,,$C139)/$F$117)))</f>
        <v>0</v>
      </c>
      <c r="Z139" s="25">
        <f>IF($F$117="n/a",0,IF(Z$3&lt;=$C139,0,IF(Z$3&gt;($F$117+$C139),INDEX($D$129:$W$129,,$C139)-SUM($D139:Y139),INDEX($D$129:$W$129,,$C139)/$F$117)))</f>
        <v>0</v>
      </c>
      <c r="AA139" s="25">
        <f>IF($F$117="n/a",0,IF(AA$3&lt;=$C139,0,IF(AA$3&gt;($F$117+$C139),INDEX($D$129:$W$129,,$C139)-SUM($D139:Z139),INDEX($D$129:$W$129,,$C139)/$F$117)))</f>
        <v>0</v>
      </c>
      <c r="AB139" s="25">
        <f>IF($F$117="n/a",0,IF(AB$3&lt;=$C139,0,IF(AB$3&gt;($F$117+$C139),INDEX($D$129:$W$129,,$C139)-SUM($D139:AA139),INDEX($D$129:$W$129,,$C139)/$F$117)))</f>
        <v>0</v>
      </c>
      <c r="AC139" s="25">
        <f>IF($F$117="n/a",0,IF(AC$3&lt;=$C139,0,IF(AC$3&gt;($F$117+$C139),INDEX($D$129:$W$129,,$C139)-SUM($D139:AB139),INDEX($D$129:$W$129,,$C139)/$F$117)))</f>
        <v>0</v>
      </c>
      <c r="AD139" s="25">
        <f>IF($F$117="n/a",0,IF(AD$3&lt;=$C139,0,IF(AD$3&gt;($F$117+$C139),INDEX($D$129:$W$129,,$C139)-SUM($D139:AC139),INDEX($D$129:$W$129,,$C139)/$F$117)))</f>
        <v>0</v>
      </c>
      <c r="AE139" s="25">
        <f>IF($F$117="n/a",0,IF(AE$3&lt;=$C139,0,IF(AE$3&gt;($F$117+$C139),INDEX($D$129:$W$129,,$C139)-SUM($D139:AD139),INDEX($D$129:$W$129,,$C139)/$F$117)))</f>
        <v>0</v>
      </c>
      <c r="AF139" s="25">
        <f>IF($F$117="n/a",0,IF(AF$3&lt;=$C139,0,IF(AF$3&gt;($F$117+$C139),INDEX($D$129:$W$129,,$C139)-SUM($D139:AE139),INDEX($D$129:$W$129,,$C139)/$F$117)))</f>
        <v>0</v>
      </c>
      <c r="AG139" s="25">
        <f>IF($F$117="n/a",0,IF(AG$3&lt;=$C139,0,IF(AG$3&gt;($F$117+$C139),INDEX($D$129:$W$129,,$C139)-SUM($D139:AF139),INDEX($D$129:$W$129,,$C139)/$F$117)))</f>
        <v>0</v>
      </c>
      <c r="AH139" s="25">
        <f>IF($F$117="n/a",0,IF(AH$3&lt;=$C139,0,IF(AH$3&gt;($F$117+$C139),INDEX($D$129:$W$129,,$C139)-SUM($D139:AG139),INDEX($D$129:$W$129,,$C139)/$F$117)))</f>
        <v>0</v>
      </c>
      <c r="AI139" s="25">
        <f>IF($F$117="n/a",0,IF(AI$3&lt;=$C139,0,IF(AI$3&gt;($F$117+$C139),INDEX($D$129:$W$129,,$C139)-SUM($D139:AH139),INDEX($D$129:$W$129,,$C139)/$F$117)))</f>
        <v>0</v>
      </c>
      <c r="AJ139" s="25">
        <f>IF($F$117="n/a",0,IF(AJ$3&lt;=$C139,0,IF(AJ$3&gt;($F$117+$C139),INDEX($D$129:$W$129,,$C139)-SUM($D139:AI139),INDEX($D$129:$W$129,,$C139)/$F$117)))</f>
        <v>0</v>
      </c>
      <c r="AK139" s="25">
        <f>IF($F$117="n/a",0,IF(AK$3&lt;=$C139,0,IF(AK$3&gt;($F$117+$C139),INDEX($D$129:$W$129,,$C139)-SUM($D139:AJ139),INDEX($D$129:$W$129,,$C139)/$F$117)))</f>
        <v>0</v>
      </c>
      <c r="AL139" s="25">
        <f>IF($F$117="n/a",0,IF(AL$3&lt;=$C139,0,IF(AL$3&gt;($F$117+$C139),INDEX($D$129:$W$129,,$C139)-SUM($D139:AK139),INDEX($D$129:$W$129,,$C139)/$F$117)))</f>
        <v>0</v>
      </c>
      <c r="AM139" s="25">
        <f>IF($F$117="n/a",0,IF(AM$3&lt;=$C139,0,IF(AM$3&gt;($F$117+$C139),INDEX($D$129:$W$129,,$C139)-SUM($D139:AL139),INDEX($D$129:$W$129,,$C139)/$F$117)))</f>
        <v>0</v>
      </c>
      <c r="AN139" s="25">
        <f>IF($F$117="n/a",0,IF(AN$3&lt;=$C139,0,IF(AN$3&gt;($F$117+$C139),INDEX($D$129:$W$129,,$C139)-SUM($D139:AM139),INDEX($D$129:$W$129,,$C139)/$F$117)))</f>
        <v>0</v>
      </c>
      <c r="AO139" s="25">
        <f>IF($F$117="n/a",0,IF(AO$3&lt;=$C139,0,IF(AO$3&gt;($F$117+$C139),INDEX($D$129:$W$129,,$C139)-SUM($D139:AN139),INDEX($D$129:$W$129,,$C139)/$F$117)))</f>
        <v>0</v>
      </c>
      <c r="AP139" s="25">
        <f>IF($F$117="n/a",0,IF(AP$3&lt;=$C139,0,IF(AP$3&gt;($F$117+$C139),INDEX($D$129:$W$129,,$C139)-SUM($D139:AO139),INDEX($D$129:$W$129,,$C139)/$F$117)))</f>
        <v>0</v>
      </c>
      <c r="AQ139" s="25">
        <f>IF($F$117="n/a",0,IF(AQ$3&lt;=$C139,0,IF(AQ$3&gt;($F$117+$C139),INDEX($D$129:$W$129,,$C139)-SUM($D139:AP139),INDEX($D$129:$W$129,,$C139)/$F$117)))</f>
        <v>0</v>
      </c>
      <c r="AR139" s="25">
        <f>IF($F$117="n/a",0,IF(AR$3&lt;=$C139,0,IF(AR$3&gt;($F$117+$C139),INDEX($D$129:$W$129,,$C139)-SUM($D139:AQ139),INDEX($D$129:$W$129,,$C139)/$F$117)))</f>
        <v>0</v>
      </c>
      <c r="AS139" s="25">
        <f>IF($F$117="n/a",0,IF(AS$3&lt;=$C139,0,IF(AS$3&gt;($F$117+$C139),INDEX($D$129:$W$129,,$C139)-SUM($D139:AR139),INDEX($D$129:$W$129,,$C139)/$F$117)))</f>
        <v>0</v>
      </c>
      <c r="AT139" s="25">
        <f>IF($F$117="n/a",0,IF(AT$3&lt;=$C139,0,IF(AT$3&gt;($F$117+$C139),INDEX($D$129:$W$129,,$C139)-SUM($D139:AS139),INDEX($D$129:$W$129,,$C139)/$F$117)))</f>
        <v>0</v>
      </c>
      <c r="AU139" s="25">
        <f>IF($F$117="n/a",0,IF(AU$3&lt;=$C139,0,IF(AU$3&gt;($F$117+$C139),INDEX($D$129:$W$129,,$C139)-SUM($D139:AT139),INDEX($D$129:$W$129,,$C139)/$F$117)))</f>
        <v>0</v>
      </c>
      <c r="AV139" s="25">
        <f>IF($F$117="n/a",0,IF(AV$3&lt;=$C139,0,IF(AV$3&gt;($F$117+$C139),INDEX($D$129:$W$129,,$C139)-SUM($D139:AU139),INDEX($D$129:$W$129,,$C139)/$F$117)))</f>
        <v>0</v>
      </c>
      <c r="AW139" s="25">
        <f>IF($F$117="n/a",0,IF(AW$3&lt;=$C139,0,IF(AW$3&gt;($F$117+$C139),INDEX($D$129:$W$129,,$C139)-SUM($D139:AV139),INDEX($D$129:$W$129,,$C139)/$F$117)))</f>
        <v>0</v>
      </c>
      <c r="AX139" s="25">
        <f>IF($F$117="n/a",0,IF(AX$3&lt;=$C139,0,IF(AX$3&gt;($F$117+$C139),INDEX($D$129:$W$129,,$C139)-SUM($D139:AW139),INDEX($D$129:$W$129,,$C139)/$F$117)))</f>
        <v>0</v>
      </c>
      <c r="AY139" s="25">
        <f>IF($F$117="n/a",0,IF(AY$3&lt;=$C139,0,IF(AY$3&gt;($F$117+$C139),INDEX($D$129:$W$129,,$C139)-SUM($D139:AX139),INDEX($D$129:$W$129,,$C139)/$F$117)))</f>
        <v>0</v>
      </c>
      <c r="AZ139" s="25">
        <f>IF($F$117="n/a",0,IF(AZ$3&lt;=$C139,0,IF(AZ$3&gt;($F$117+$C139),INDEX($D$129:$W$129,,$C139)-SUM($D139:AY139),INDEX($D$129:$W$129,,$C139)/$F$117)))</f>
        <v>0</v>
      </c>
      <c r="BA139" s="25">
        <f>IF($F$117="n/a",0,IF(BA$3&lt;=$C139,0,IF(BA$3&gt;($F$117+$C139),INDEX($D$129:$W$129,,$C139)-SUM($D139:AZ139),INDEX($D$129:$W$129,,$C139)/$F$117)))</f>
        <v>0</v>
      </c>
      <c r="BB139" s="25">
        <f>IF($F$117="n/a",0,IF(BB$3&lt;=$C139,0,IF(BB$3&gt;($F$117+$C139),INDEX($D$129:$W$129,,$C139)-SUM($D139:BA139),INDEX($D$129:$W$129,,$C139)/$F$117)))</f>
        <v>0</v>
      </c>
      <c r="BC139" s="25">
        <f>IF($F$117="n/a",0,IF(BC$3&lt;=$C139,0,IF(BC$3&gt;($F$117+$C139),INDEX($D$129:$W$129,,$C139)-SUM($D139:BB139),INDEX($D$129:$W$129,,$C139)/$F$117)))</f>
        <v>0</v>
      </c>
      <c r="BD139" s="25">
        <f>IF($F$117="n/a",0,IF(BD$3&lt;=$C139,0,IF(BD$3&gt;($F$117+$C139),INDEX($D$129:$W$129,,$C139)-SUM($D139:BC139),INDEX($D$129:$W$129,,$C139)/$F$117)))</f>
        <v>0</v>
      </c>
      <c r="BE139" s="25">
        <f>IF($F$117="n/a",0,IF(BE$3&lt;=$C139,0,IF(BE$3&gt;($F$117+$C139),INDEX($D$129:$W$129,,$C139)-SUM($D139:BD139),INDEX($D$129:$W$129,,$C139)/$F$117)))</f>
        <v>0</v>
      </c>
      <c r="BF139" s="25">
        <f>IF($F$117="n/a",0,IF(BF$3&lt;=$C139,0,IF(BF$3&gt;($F$117+$C139),INDEX($D$129:$W$129,,$C139)-SUM($D139:BE139),INDEX($D$129:$W$129,,$C139)/$F$117)))</f>
        <v>0</v>
      </c>
      <c r="BG139" s="25">
        <f>IF($F$117="n/a",0,IF(BG$3&lt;=$C139,0,IF(BG$3&gt;($F$117+$C139),INDEX($D$129:$W$129,,$C139)-SUM($D139:BF139),INDEX($D$129:$W$129,,$C139)/$F$117)))</f>
        <v>0</v>
      </c>
      <c r="BH139" s="25">
        <f>IF($F$117="n/a",0,IF(BH$3&lt;=$C139,0,IF(BH$3&gt;($F$117+$C139),INDEX($D$129:$W$129,,$C139)-SUM($D139:BG139),INDEX($D$129:$W$129,,$C139)/$F$117)))</f>
        <v>0</v>
      </c>
      <c r="BI139" s="25">
        <f>IF($F$117="n/a",0,IF(BI$3&lt;=$C139,0,IF(BI$3&gt;($F$117+$C139),INDEX($D$129:$W$129,,$C139)-SUM($D139:BH139),INDEX($D$129:$W$129,,$C139)/$F$117)))</f>
        <v>0</v>
      </c>
      <c r="BJ139" s="25">
        <f>IF($F$117="n/a",0,IF(BJ$3&lt;=$C139,0,IF(BJ$3&gt;($F$117+$C139),INDEX($D$129:$W$129,,$C139)-SUM($D139:BI139),INDEX($D$129:$W$129,,$C139)/$F$117)))</f>
        <v>0</v>
      </c>
      <c r="BK139" s="25">
        <f>IF($F$117="n/a",0,IF(BK$3&lt;=$C139,0,IF(BK$3&gt;($F$117+$C139),INDEX($D$129:$W$129,,$C139)-SUM($D139:BJ139),INDEX($D$129:$W$129,,$C139)/$F$117)))</f>
        <v>0</v>
      </c>
      <c r="BL139" s="163">
        <f>IF($F$117="n/a",0,IF(BL$3&lt;=$C139,0,IF(BL$3&gt;($F$117+$C139),INDEX($D$129:$W$129,,$C139)-SUM($D139:BK139),INDEX($D$129:$W$129,,$C139)/$F$117)))</f>
        <v>0</v>
      </c>
      <c r="BM139" s="163">
        <f>IF($F$117="n/a",0,IF(BM$3&lt;=$C139,0,IF(BM$3&gt;($F$117+$C139),INDEX($D$129:$W$129,,$C139)-SUM($D139:BL139),INDEX($D$129:$W$129,,$C139)/$F$117)))</f>
        <v>0</v>
      </c>
      <c r="BN139" s="163">
        <f>IF($F$117="n/a",0,IF(BN$3&lt;=$C139,0,IF(BN$3&gt;($F$117+$C139),INDEX($D$129:$W$129,,$C139)-SUM($D139:BM139),INDEX($D$129:$W$129,,$C139)/$F$117)))</f>
        <v>0</v>
      </c>
      <c r="BO139" s="163">
        <f>IF($F$117="n/a",0,IF(BO$3&lt;=$C139,0,IF(BO$3&gt;($F$117+$C139),INDEX($D$129:$W$129,,$C139)-SUM($D139:BN139),INDEX($D$129:$W$129,,$C139)/$F$117)))</f>
        <v>0</v>
      </c>
      <c r="BP139" s="163">
        <f>IF($F$117="n/a",0,IF(BP$3&lt;=$C139,0,IF(BP$3&gt;($F$117+$C139),INDEX($D$129:$W$129,,$C139)-SUM($D139:BO139),INDEX($D$129:$W$129,,$C139)/$F$117)))</f>
        <v>0</v>
      </c>
      <c r="BQ139" s="163">
        <f>IF($F$117="n/a",0,IF(BQ$3&lt;=$C139,0,IF(BQ$3&gt;($F$117+$C139),INDEX($D$129:$W$129,,$C139)-SUM($D139:BP139),INDEX($D$129:$W$129,,$C139)/$F$117)))</f>
        <v>0</v>
      </c>
      <c r="BR139" s="163">
        <f>IF($F$117="n/a",0,IF(BR$3&lt;=$C139,0,IF(BR$3&gt;($F$117+$C139),INDEX($D$129:$W$129,,$C139)-SUM($D139:BQ139),INDEX($D$129:$W$129,,$C139)/$F$117)))</f>
        <v>0</v>
      </c>
      <c r="BS139" s="25"/>
      <c r="BT139" s="25"/>
      <c r="BU139" s="25"/>
      <c r="BV139" s="25"/>
      <c r="BW139" s="25"/>
      <c r="BX139" s="25"/>
      <c r="BY139" s="25"/>
      <c r="BZ139" s="25"/>
      <c r="CA139" s="25"/>
      <c r="CB139" s="25"/>
      <c r="CC139" s="25"/>
    </row>
    <row r="140" spans="2:81" hidden="1" outlineLevel="1">
      <c r="B140" s="14">
        <v>2021</v>
      </c>
      <c r="C140">
        <v>9</v>
      </c>
      <c r="D140" s="25"/>
      <c r="E140" s="25">
        <f>IF($F$117="n/a",0,IF(E$3&lt;=$C140,0,IF(E$3&gt;($F$117+$C140),INDEX($D$129:$W$129,,$C140)-SUM($D140:D140),INDEX($D$129:$W$129,,$C140)/$F$117)))</f>
        <v>0</v>
      </c>
      <c r="F140" s="25">
        <f>IF($F$117="n/a",0,IF(F$3&lt;=$C140,0,IF(F$3&gt;($F$117+$C140),INDEX($D$129:$W$129,,$C140)-SUM($D140:E140),INDEX($D$129:$W$129,,$C140)/$F$117)))</f>
        <v>0</v>
      </c>
      <c r="G140" s="25">
        <f>IF($F$117="n/a",0,IF(G$3&lt;=$C140,0,IF(G$3&gt;($F$117+$C140),INDEX($D$129:$W$129,,$C140)-SUM($D140:F140),INDEX($D$129:$W$129,,$C140)/$F$117)))</f>
        <v>0</v>
      </c>
      <c r="H140" s="44">
        <f>IF($F$117="n/a",0,IF(H$3&lt;=$C140,0,IF(H$3&gt;($F$117+$C140),INDEX($D$129:$W$129,,$C140)-SUM($D140:G140),INDEX($D$129:$W$129,,$C140)/$F$117)))</f>
        <v>0</v>
      </c>
      <c r="I140" s="38">
        <f>IF($F$117="n/a",0,IF(I$3&lt;=$C140,0,IF(I$3&gt;($F$117+$C140),INDEX($D$129:$W$129,,$C140)-SUM($D140:H140),INDEX($D$129:$W$129,,$C140)/$F$117)))</f>
        <v>0</v>
      </c>
      <c r="J140" s="25">
        <f>IF($F$117="n/a",0,IF(J$3&lt;=$C140,0,IF(J$3&gt;($F$117+$C140),INDEX($D$129:$W$129,,$C140)-SUM($D140:I140),INDEX($D$129:$W$129,,$C140)/$F$117)))</f>
        <v>0</v>
      </c>
      <c r="K140" s="25">
        <f>IF($F$117="n/a",0,IF(K$3&lt;=$C140,0,IF(K$3&gt;($F$117+$C140),INDEX($D$129:$W$129,,$C140)-SUM($D140:J140),INDEX($D$129:$W$129,,$C140)/$F$117)))</f>
        <v>0</v>
      </c>
      <c r="L140" s="25">
        <f>IF($F$117="n/a",0,IF(L$3&lt;=$C140,0,IF(L$3&gt;($F$117+$C140),INDEX($D$129:$W$129,,$C140)-SUM($D140:K140),INDEX($D$129:$W$129,,$C140)/$F$117)))</f>
        <v>0</v>
      </c>
      <c r="M140" s="25">
        <f>IF($F$117="n/a",0,IF(M$3&lt;=$C140,0,IF(M$3&gt;($F$117+$C140),INDEX($D$129:$W$129,,$C140)-SUM($D140:L140),INDEX($D$129:$W$129,,$C140)/$F$117)))</f>
        <v>0</v>
      </c>
      <c r="N140" s="25">
        <f>IF($F$117="n/a",0,IF(N$3&lt;=$C140,0,IF(N$3&gt;($F$117+$C140),INDEX($D$129:$W$129,,$C140)-SUM($D140:M140),INDEX($D$129:$W$129,,$C140)/$F$117)))</f>
        <v>0</v>
      </c>
      <c r="O140" s="25">
        <f>IF($F$117="n/a",0,IF(O$3&lt;=$C140,0,IF(O$3&gt;($F$117+$C140),INDEX($D$129:$W$129,,$C140)-SUM($D140:N140),INDEX($D$129:$W$129,,$C140)/$F$117)))</f>
        <v>0</v>
      </c>
      <c r="P140" s="25">
        <f>IF($F$117="n/a",0,IF(P$3&lt;=$C140,0,IF(P$3&gt;($F$117+$C140),INDEX($D$129:$W$129,,$C140)-SUM($D140:O140),INDEX($D$129:$W$129,,$C140)/$F$117)))</f>
        <v>0</v>
      </c>
      <c r="Q140" s="25">
        <f>IF($F$117="n/a",0,IF(Q$3&lt;=$C140,0,IF(Q$3&gt;($F$117+$C140),INDEX($D$129:$W$129,,$C140)-SUM($D140:P140),INDEX($D$129:$W$129,,$C140)/$F$117)))</f>
        <v>0</v>
      </c>
      <c r="R140" s="25">
        <f>IF($F$117="n/a",0,IF(R$3&lt;=$C140,0,IF(R$3&gt;($F$117+$C140),INDEX($D$129:$W$129,,$C140)-SUM($D140:Q140),INDEX($D$129:$W$129,,$C140)/$F$117)))</f>
        <v>0</v>
      </c>
      <c r="S140" s="25">
        <f>IF($F$117="n/a",0,IF(S$3&lt;=$C140,0,IF(S$3&gt;($F$117+$C140),INDEX($D$129:$W$129,,$C140)-SUM($D140:R140),INDEX($D$129:$W$129,,$C140)/$F$117)))</f>
        <v>0</v>
      </c>
      <c r="T140" s="25">
        <f>IF($F$117="n/a",0,IF(T$3&lt;=$C140,0,IF(T$3&gt;($F$117+$C140),INDEX($D$129:$W$129,,$C140)-SUM($D140:S140),INDEX($D$129:$W$129,,$C140)/$F$117)))</f>
        <v>0</v>
      </c>
      <c r="U140" s="25">
        <f>IF($F$117="n/a",0,IF(U$3&lt;=$C140,0,IF(U$3&gt;($F$117+$C140),INDEX($D$129:$W$129,,$C140)-SUM($D140:T140),INDEX($D$129:$W$129,,$C140)/$F$117)))</f>
        <v>0</v>
      </c>
      <c r="V140" s="25">
        <f>IF($F$117="n/a",0,IF(V$3&lt;=$C140,0,IF(V$3&gt;($F$117+$C140),INDEX($D$129:$W$129,,$C140)-SUM($D140:U140),INDEX($D$129:$W$129,,$C140)/$F$117)))</f>
        <v>0</v>
      </c>
      <c r="W140" s="25">
        <f>IF($F$117="n/a",0,IF(W$3&lt;=$C140,0,IF(W$3&gt;($F$117+$C140),INDEX($D$129:$W$129,,$C140)-SUM($D140:V140),INDEX($D$129:$W$129,,$C140)/$F$117)))</f>
        <v>0</v>
      </c>
      <c r="X140" s="25">
        <f>IF($F$117="n/a",0,IF(X$3&lt;=$C140,0,IF(X$3&gt;($F$117+$C140),INDEX($D$129:$W$129,,$C140)-SUM($D140:W140),INDEX($D$129:$W$129,,$C140)/$F$117)))</f>
        <v>0</v>
      </c>
      <c r="Y140" s="25">
        <f>IF($F$117="n/a",0,IF(Y$3&lt;=$C140,0,IF(Y$3&gt;($F$117+$C140),INDEX($D$129:$W$129,,$C140)-SUM($D140:X140),INDEX($D$129:$W$129,,$C140)/$F$117)))</f>
        <v>0</v>
      </c>
      <c r="Z140" s="25">
        <f>IF($F$117="n/a",0,IF(Z$3&lt;=$C140,0,IF(Z$3&gt;($F$117+$C140),INDEX($D$129:$W$129,,$C140)-SUM($D140:Y140),INDEX($D$129:$W$129,,$C140)/$F$117)))</f>
        <v>0</v>
      </c>
      <c r="AA140" s="25">
        <f>IF($F$117="n/a",0,IF(AA$3&lt;=$C140,0,IF(AA$3&gt;($F$117+$C140),INDEX($D$129:$W$129,,$C140)-SUM($D140:Z140),INDEX($D$129:$W$129,,$C140)/$F$117)))</f>
        <v>0</v>
      </c>
      <c r="AB140" s="25">
        <f>IF($F$117="n/a",0,IF(AB$3&lt;=$C140,0,IF(AB$3&gt;($F$117+$C140),INDEX($D$129:$W$129,,$C140)-SUM($D140:AA140),INDEX($D$129:$W$129,,$C140)/$F$117)))</f>
        <v>0</v>
      </c>
      <c r="AC140" s="25">
        <f>IF($F$117="n/a",0,IF(AC$3&lt;=$C140,0,IF(AC$3&gt;($F$117+$C140),INDEX($D$129:$W$129,,$C140)-SUM($D140:AB140),INDEX($D$129:$W$129,,$C140)/$F$117)))</f>
        <v>0</v>
      </c>
      <c r="AD140" s="25">
        <f>IF($F$117="n/a",0,IF(AD$3&lt;=$C140,0,IF(AD$3&gt;($F$117+$C140),INDEX($D$129:$W$129,,$C140)-SUM($D140:AC140),INDEX($D$129:$W$129,,$C140)/$F$117)))</f>
        <v>0</v>
      </c>
      <c r="AE140" s="25">
        <f>IF($F$117="n/a",0,IF(AE$3&lt;=$C140,0,IF(AE$3&gt;($F$117+$C140),INDEX($D$129:$W$129,,$C140)-SUM($D140:AD140),INDEX($D$129:$W$129,,$C140)/$F$117)))</f>
        <v>0</v>
      </c>
      <c r="AF140" s="25">
        <f>IF($F$117="n/a",0,IF(AF$3&lt;=$C140,0,IF(AF$3&gt;($F$117+$C140),INDEX($D$129:$W$129,,$C140)-SUM($D140:AE140),INDEX($D$129:$W$129,,$C140)/$F$117)))</f>
        <v>0</v>
      </c>
      <c r="AG140" s="25">
        <f>IF($F$117="n/a",0,IF(AG$3&lt;=$C140,0,IF(AG$3&gt;($F$117+$C140),INDEX($D$129:$W$129,,$C140)-SUM($D140:AF140),INDEX($D$129:$W$129,,$C140)/$F$117)))</f>
        <v>0</v>
      </c>
      <c r="AH140" s="25">
        <f>IF($F$117="n/a",0,IF(AH$3&lt;=$C140,0,IF(AH$3&gt;($F$117+$C140),INDEX($D$129:$W$129,,$C140)-SUM($D140:AG140),INDEX($D$129:$W$129,,$C140)/$F$117)))</f>
        <v>0</v>
      </c>
      <c r="AI140" s="25">
        <f>IF($F$117="n/a",0,IF(AI$3&lt;=$C140,0,IF(AI$3&gt;($F$117+$C140),INDEX($D$129:$W$129,,$C140)-SUM($D140:AH140),INDEX($D$129:$W$129,,$C140)/$F$117)))</f>
        <v>0</v>
      </c>
      <c r="AJ140" s="25">
        <f>IF($F$117="n/a",0,IF(AJ$3&lt;=$C140,0,IF(AJ$3&gt;($F$117+$C140),INDEX($D$129:$W$129,,$C140)-SUM($D140:AI140),INDEX($D$129:$W$129,,$C140)/$F$117)))</f>
        <v>0</v>
      </c>
      <c r="AK140" s="25">
        <f>IF($F$117="n/a",0,IF(AK$3&lt;=$C140,0,IF(AK$3&gt;($F$117+$C140),INDEX($D$129:$W$129,,$C140)-SUM($D140:AJ140),INDEX($D$129:$W$129,,$C140)/$F$117)))</f>
        <v>0</v>
      </c>
      <c r="AL140" s="25">
        <f>IF($F$117="n/a",0,IF(AL$3&lt;=$C140,0,IF(AL$3&gt;($F$117+$C140),INDEX($D$129:$W$129,,$C140)-SUM($D140:AK140),INDEX($D$129:$W$129,,$C140)/$F$117)))</f>
        <v>0</v>
      </c>
      <c r="AM140" s="25">
        <f>IF($F$117="n/a",0,IF(AM$3&lt;=$C140,0,IF(AM$3&gt;($F$117+$C140),INDEX($D$129:$W$129,,$C140)-SUM($D140:AL140),INDEX($D$129:$W$129,,$C140)/$F$117)))</f>
        <v>0</v>
      </c>
      <c r="AN140" s="25">
        <f>IF($F$117="n/a",0,IF(AN$3&lt;=$C140,0,IF(AN$3&gt;($F$117+$C140),INDEX($D$129:$W$129,,$C140)-SUM($D140:AM140),INDEX($D$129:$W$129,,$C140)/$F$117)))</f>
        <v>0</v>
      </c>
      <c r="AO140" s="25">
        <f>IF($F$117="n/a",0,IF(AO$3&lt;=$C140,0,IF(AO$3&gt;($F$117+$C140),INDEX($D$129:$W$129,,$C140)-SUM($D140:AN140),INDEX($D$129:$W$129,,$C140)/$F$117)))</f>
        <v>0</v>
      </c>
      <c r="AP140" s="25">
        <f>IF($F$117="n/a",0,IF(AP$3&lt;=$C140,0,IF(AP$3&gt;($F$117+$C140),INDEX($D$129:$W$129,,$C140)-SUM($D140:AO140),INDEX($D$129:$W$129,,$C140)/$F$117)))</f>
        <v>0</v>
      </c>
      <c r="AQ140" s="25">
        <f>IF($F$117="n/a",0,IF(AQ$3&lt;=$C140,0,IF(AQ$3&gt;($F$117+$C140),INDEX($D$129:$W$129,,$C140)-SUM($D140:AP140),INDEX($D$129:$W$129,,$C140)/$F$117)))</f>
        <v>0</v>
      </c>
      <c r="AR140" s="25">
        <f>IF($F$117="n/a",0,IF(AR$3&lt;=$C140,0,IF(AR$3&gt;($F$117+$C140),INDEX($D$129:$W$129,,$C140)-SUM($D140:AQ140),INDEX($D$129:$W$129,,$C140)/$F$117)))</f>
        <v>0</v>
      </c>
      <c r="AS140" s="25">
        <f>IF($F$117="n/a",0,IF(AS$3&lt;=$C140,0,IF(AS$3&gt;($F$117+$C140),INDEX($D$129:$W$129,,$C140)-SUM($D140:AR140),INDEX($D$129:$W$129,,$C140)/$F$117)))</f>
        <v>0</v>
      </c>
      <c r="AT140" s="25">
        <f>IF($F$117="n/a",0,IF(AT$3&lt;=$C140,0,IF(AT$3&gt;($F$117+$C140),INDEX($D$129:$W$129,,$C140)-SUM($D140:AS140),INDEX($D$129:$W$129,,$C140)/$F$117)))</f>
        <v>0</v>
      </c>
      <c r="AU140" s="25">
        <f>IF($F$117="n/a",0,IF(AU$3&lt;=$C140,0,IF(AU$3&gt;($F$117+$C140),INDEX($D$129:$W$129,,$C140)-SUM($D140:AT140),INDEX($D$129:$W$129,,$C140)/$F$117)))</f>
        <v>0</v>
      </c>
      <c r="AV140" s="25">
        <f>IF($F$117="n/a",0,IF(AV$3&lt;=$C140,0,IF(AV$3&gt;($F$117+$C140),INDEX($D$129:$W$129,,$C140)-SUM($D140:AU140),INDEX($D$129:$W$129,,$C140)/$F$117)))</f>
        <v>0</v>
      </c>
      <c r="AW140" s="25">
        <f>IF($F$117="n/a",0,IF(AW$3&lt;=$C140,0,IF(AW$3&gt;($F$117+$C140),INDEX($D$129:$W$129,,$C140)-SUM($D140:AV140),INDEX($D$129:$W$129,,$C140)/$F$117)))</f>
        <v>0</v>
      </c>
      <c r="AX140" s="25">
        <f>IF($F$117="n/a",0,IF(AX$3&lt;=$C140,0,IF(AX$3&gt;($F$117+$C140),INDEX($D$129:$W$129,,$C140)-SUM($D140:AW140),INDEX($D$129:$W$129,,$C140)/$F$117)))</f>
        <v>0</v>
      </c>
      <c r="AY140" s="25">
        <f>IF($F$117="n/a",0,IF(AY$3&lt;=$C140,0,IF(AY$3&gt;($F$117+$C140),INDEX($D$129:$W$129,,$C140)-SUM($D140:AX140),INDEX($D$129:$W$129,,$C140)/$F$117)))</f>
        <v>0</v>
      </c>
      <c r="AZ140" s="25">
        <f>IF($F$117="n/a",0,IF(AZ$3&lt;=$C140,0,IF(AZ$3&gt;($F$117+$C140),INDEX($D$129:$W$129,,$C140)-SUM($D140:AY140),INDEX($D$129:$W$129,,$C140)/$F$117)))</f>
        <v>0</v>
      </c>
      <c r="BA140" s="25">
        <f>IF($F$117="n/a",0,IF(BA$3&lt;=$C140,0,IF(BA$3&gt;($F$117+$C140),INDEX($D$129:$W$129,,$C140)-SUM($D140:AZ140),INDEX($D$129:$W$129,,$C140)/$F$117)))</f>
        <v>0</v>
      </c>
      <c r="BB140" s="25">
        <f>IF($F$117="n/a",0,IF(BB$3&lt;=$C140,0,IF(BB$3&gt;($F$117+$C140),INDEX($D$129:$W$129,,$C140)-SUM($D140:BA140),INDEX($D$129:$W$129,,$C140)/$F$117)))</f>
        <v>0</v>
      </c>
      <c r="BC140" s="25">
        <f>IF($F$117="n/a",0,IF(BC$3&lt;=$C140,0,IF(BC$3&gt;($F$117+$C140),INDEX($D$129:$W$129,,$C140)-SUM($D140:BB140),INDEX($D$129:$W$129,,$C140)/$F$117)))</f>
        <v>0</v>
      </c>
      <c r="BD140" s="25">
        <f>IF($F$117="n/a",0,IF(BD$3&lt;=$C140,0,IF(BD$3&gt;($F$117+$C140),INDEX($D$129:$W$129,,$C140)-SUM($D140:BC140),INDEX($D$129:$W$129,,$C140)/$F$117)))</f>
        <v>0</v>
      </c>
      <c r="BE140" s="25">
        <f>IF($F$117="n/a",0,IF(BE$3&lt;=$C140,0,IF(BE$3&gt;($F$117+$C140),INDEX($D$129:$W$129,,$C140)-SUM($D140:BD140),INDEX($D$129:$W$129,,$C140)/$F$117)))</f>
        <v>0</v>
      </c>
      <c r="BF140" s="25">
        <f>IF($F$117="n/a",0,IF(BF$3&lt;=$C140,0,IF(BF$3&gt;($F$117+$C140),INDEX($D$129:$W$129,,$C140)-SUM($D140:BE140),INDEX($D$129:$W$129,,$C140)/$F$117)))</f>
        <v>0</v>
      </c>
      <c r="BG140" s="25">
        <f>IF($F$117="n/a",0,IF(BG$3&lt;=$C140,0,IF(BG$3&gt;($F$117+$C140),INDEX($D$129:$W$129,,$C140)-SUM($D140:BF140),INDEX($D$129:$W$129,,$C140)/$F$117)))</f>
        <v>0</v>
      </c>
      <c r="BH140" s="25">
        <f>IF($F$117="n/a",0,IF(BH$3&lt;=$C140,0,IF(BH$3&gt;($F$117+$C140),INDEX($D$129:$W$129,,$C140)-SUM($D140:BG140),INDEX($D$129:$W$129,,$C140)/$F$117)))</f>
        <v>0</v>
      </c>
      <c r="BI140" s="25">
        <f>IF($F$117="n/a",0,IF(BI$3&lt;=$C140,0,IF(BI$3&gt;($F$117+$C140),INDEX($D$129:$W$129,,$C140)-SUM($D140:BH140),INDEX($D$129:$W$129,,$C140)/$F$117)))</f>
        <v>0</v>
      </c>
      <c r="BJ140" s="25">
        <f>IF($F$117="n/a",0,IF(BJ$3&lt;=$C140,0,IF(BJ$3&gt;($F$117+$C140),INDEX($D$129:$W$129,,$C140)-SUM($D140:BI140),INDEX($D$129:$W$129,,$C140)/$F$117)))</f>
        <v>0</v>
      </c>
      <c r="BK140" s="25">
        <f>IF($F$117="n/a",0,IF(BK$3&lt;=$C140,0,IF(BK$3&gt;($F$117+$C140),INDEX($D$129:$W$129,,$C140)-SUM($D140:BJ140),INDEX($D$129:$W$129,,$C140)/$F$117)))</f>
        <v>0</v>
      </c>
      <c r="BL140" s="163">
        <f>IF($F$117="n/a",0,IF(BL$3&lt;=$C140,0,IF(BL$3&gt;($F$117+$C140),INDEX($D$129:$W$129,,$C140)-SUM($D140:BK140),INDEX($D$129:$W$129,,$C140)/$F$117)))</f>
        <v>0</v>
      </c>
      <c r="BM140" s="163">
        <f>IF($F$117="n/a",0,IF(BM$3&lt;=$C140,0,IF(BM$3&gt;($F$117+$C140),INDEX($D$129:$W$129,,$C140)-SUM($D140:BL140),INDEX($D$129:$W$129,,$C140)/$F$117)))</f>
        <v>0</v>
      </c>
      <c r="BN140" s="163">
        <f>IF($F$117="n/a",0,IF(BN$3&lt;=$C140,0,IF(BN$3&gt;($F$117+$C140),INDEX($D$129:$W$129,,$C140)-SUM($D140:BM140),INDEX($D$129:$W$129,,$C140)/$F$117)))</f>
        <v>0</v>
      </c>
      <c r="BO140" s="163">
        <f>IF($F$117="n/a",0,IF(BO$3&lt;=$C140,0,IF(BO$3&gt;($F$117+$C140),INDEX($D$129:$W$129,,$C140)-SUM($D140:BN140),INDEX($D$129:$W$129,,$C140)/$F$117)))</f>
        <v>0</v>
      </c>
      <c r="BP140" s="163">
        <f>IF($F$117="n/a",0,IF(BP$3&lt;=$C140,0,IF(BP$3&gt;($F$117+$C140),INDEX($D$129:$W$129,,$C140)-SUM($D140:BO140),INDEX($D$129:$W$129,,$C140)/$F$117)))</f>
        <v>0</v>
      </c>
      <c r="BQ140" s="163">
        <f>IF($F$117="n/a",0,IF(BQ$3&lt;=$C140,0,IF(BQ$3&gt;($F$117+$C140),INDEX($D$129:$W$129,,$C140)-SUM($D140:BP140),INDEX($D$129:$W$129,,$C140)/$F$117)))</f>
        <v>0</v>
      </c>
      <c r="BR140" s="163">
        <f>IF($F$117="n/a",0,IF(BR$3&lt;=$C140,0,IF(BR$3&gt;($F$117+$C140),INDEX($D$129:$W$129,,$C140)-SUM($D140:BQ140),INDEX($D$129:$W$129,,$C140)/$F$117)))</f>
        <v>0</v>
      </c>
      <c r="BS140" s="25"/>
      <c r="BT140" s="25"/>
      <c r="BU140" s="25"/>
      <c r="BV140" s="25"/>
      <c r="BW140" s="25"/>
      <c r="BX140" s="25"/>
      <c r="BY140" s="25"/>
      <c r="BZ140" s="25"/>
      <c r="CA140" s="25"/>
      <c r="CB140" s="25"/>
      <c r="CC140" s="25"/>
    </row>
    <row r="141" spans="2:81" hidden="1" outlineLevel="1">
      <c r="B141" s="14">
        <v>2022</v>
      </c>
      <c r="C141">
        <v>10</v>
      </c>
      <c r="D141" s="25"/>
      <c r="E141" s="25">
        <f>IF($F$117="n/a",0,IF(E$3&lt;=$C141,0,IF(E$3&gt;($F$117+$C141),INDEX($D$129:$W$129,,$C141)-SUM($D141:D141),INDEX($D$129:$W$129,,$C141)/$F$117)))</f>
        <v>0</v>
      </c>
      <c r="F141" s="25">
        <f>IF($F$117="n/a",0,IF(F$3&lt;=$C141,0,IF(F$3&gt;($F$117+$C141),INDEX($D$129:$W$129,,$C141)-SUM($D141:E141),INDEX($D$129:$W$129,,$C141)/$F$117)))</f>
        <v>0</v>
      </c>
      <c r="G141" s="25">
        <f>IF($F$117="n/a",0,IF(G$3&lt;=$C141,0,IF(G$3&gt;($F$117+$C141),INDEX($D$129:$W$129,,$C141)-SUM($D141:F141),INDEX($D$129:$W$129,,$C141)/$F$117)))</f>
        <v>0</v>
      </c>
      <c r="H141" s="44">
        <f>IF($F$117="n/a",0,IF(H$3&lt;=$C141,0,IF(H$3&gt;($F$117+$C141),INDEX($D$129:$W$129,,$C141)-SUM($D141:G141),INDEX($D$129:$W$129,,$C141)/$F$117)))</f>
        <v>0</v>
      </c>
      <c r="I141" s="38">
        <f>IF($F$117="n/a",0,IF(I$3&lt;=$C141,0,IF(I$3&gt;($F$117+$C141),INDEX($D$129:$W$129,,$C141)-SUM($D141:H141),INDEX($D$129:$W$129,,$C141)/$F$117)))</f>
        <v>0</v>
      </c>
      <c r="J141" s="25">
        <f>IF($F$117="n/a",0,IF(J$3&lt;=$C141,0,IF(J$3&gt;($F$117+$C141),INDEX($D$129:$W$129,,$C141)-SUM($D141:I141),INDEX($D$129:$W$129,,$C141)/$F$117)))</f>
        <v>0</v>
      </c>
      <c r="K141" s="25">
        <f>IF($F$117="n/a",0,IF(K$3&lt;=$C141,0,IF(K$3&gt;($F$117+$C141),INDEX($D$129:$W$129,,$C141)-SUM($D141:J141),INDEX($D$129:$W$129,,$C141)/$F$117)))</f>
        <v>0</v>
      </c>
      <c r="L141" s="25">
        <f>IF($F$117="n/a",0,IF(L$3&lt;=$C141,0,IF(L$3&gt;($F$117+$C141),INDEX($D$129:$W$129,,$C141)-SUM($D141:K141),INDEX($D$129:$W$129,,$C141)/$F$117)))</f>
        <v>0</v>
      </c>
      <c r="M141" s="25">
        <f>IF($F$117="n/a",0,IF(M$3&lt;=$C141,0,IF(M$3&gt;($F$117+$C141),INDEX($D$129:$W$129,,$C141)-SUM($D141:L141),INDEX($D$129:$W$129,,$C141)/$F$117)))</f>
        <v>0</v>
      </c>
      <c r="N141" s="25">
        <f>IF($F$117="n/a",0,IF(N$3&lt;=$C141,0,IF(N$3&gt;($F$117+$C141),INDEX($D$129:$W$129,,$C141)-SUM($D141:M141),INDEX($D$129:$W$129,,$C141)/$F$117)))</f>
        <v>0</v>
      </c>
      <c r="O141" s="25">
        <f>IF($F$117="n/a",0,IF(O$3&lt;=$C141,0,IF(O$3&gt;($F$117+$C141),INDEX($D$129:$W$129,,$C141)-SUM($D141:N141),INDEX($D$129:$W$129,,$C141)/$F$117)))</f>
        <v>0</v>
      </c>
      <c r="P141" s="25">
        <f>IF($F$117="n/a",0,IF(P$3&lt;=$C141,0,IF(P$3&gt;($F$117+$C141),INDEX($D$129:$W$129,,$C141)-SUM($D141:O141),INDEX($D$129:$W$129,,$C141)/$F$117)))</f>
        <v>0</v>
      </c>
      <c r="Q141" s="25">
        <f>IF($F$117="n/a",0,IF(Q$3&lt;=$C141,0,IF(Q$3&gt;($F$117+$C141),INDEX($D$129:$W$129,,$C141)-SUM($D141:P141),INDEX($D$129:$W$129,,$C141)/$F$117)))</f>
        <v>0</v>
      </c>
      <c r="R141" s="25">
        <f>IF($F$117="n/a",0,IF(R$3&lt;=$C141,0,IF(R$3&gt;($F$117+$C141),INDEX($D$129:$W$129,,$C141)-SUM($D141:Q141),INDEX($D$129:$W$129,,$C141)/$F$117)))</f>
        <v>0</v>
      </c>
      <c r="S141" s="25">
        <f>IF($F$117="n/a",0,IF(S$3&lt;=$C141,0,IF(S$3&gt;($F$117+$C141),INDEX($D$129:$W$129,,$C141)-SUM($D141:R141),INDEX($D$129:$W$129,,$C141)/$F$117)))</f>
        <v>0</v>
      </c>
      <c r="T141" s="25">
        <f>IF($F$117="n/a",0,IF(T$3&lt;=$C141,0,IF(T$3&gt;($F$117+$C141),INDEX($D$129:$W$129,,$C141)-SUM($D141:S141),INDEX($D$129:$W$129,,$C141)/$F$117)))</f>
        <v>0</v>
      </c>
      <c r="U141" s="25">
        <f>IF($F$117="n/a",0,IF(U$3&lt;=$C141,0,IF(U$3&gt;($F$117+$C141),INDEX($D$129:$W$129,,$C141)-SUM($D141:T141),INDEX($D$129:$W$129,,$C141)/$F$117)))</f>
        <v>0</v>
      </c>
      <c r="V141" s="25">
        <f>IF($F$117="n/a",0,IF(V$3&lt;=$C141,0,IF(V$3&gt;($F$117+$C141),INDEX($D$129:$W$129,,$C141)-SUM($D141:U141),INDEX($D$129:$W$129,,$C141)/$F$117)))</f>
        <v>0</v>
      </c>
      <c r="W141" s="25">
        <f>IF($F$117="n/a",0,IF(W$3&lt;=$C141,0,IF(W$3&gt;($F$117+$C141),INDEX($D$129:$W$129,,$C141)-SUM($D141:V141),INDEX($D$129:$W$129,,$C141)/$F$117)))</f>
        <v>0</v>
      </c>
      <c r="X141" s="25">
        <f>IF($F$117="n/a",0,IF(X$3&lt;=$C141,0,IF(X$3&gt;($F$117+$C141),INDEX($D$129:$W$129,,$C141)-SUM($D141:W141),INDEX($D$129:$W$129,,$C141)/$F$117)))</f>
        <v>0</v>
      </c>
      <c r="Y141" s="25">
        <f>IF($F$117="n/a",0,IF(Y$3&lt;=$C141,0,IF(Y$3&gt;($F$117+$C141),INDEX($D$129:$W$129,,$C141)-SUM($D141:X141),INDEX($D$129:$W$129,,$C141)/$F$117)))</f>
        <v>0</v>
      </c>
      <c r="Z141" s="25">
        <f>IF($F$117="n/a",0,IF(Z$3&lt;=$C141,0,IF(Z$3&gt;($F$117+$C141),INDEX($D$129:$W$129,,$C141)-SUM($D141:Y141),INDEX($D$129:$W$129,,$C141)/$F$117)))</f>
        <v>0</v>
      </c>
      <c r="AA141" s="25">
        <f>IF($F$117="n/a",0,IF(AA$3&lt;=$C141,0,IF(AA$3&gt;($F$117+$C141),INDEX($D$129:$W$129,,$C141)-SUM($D141:Z141),INDEX($D$129:$W$129,,$C141)/$F$117)))</f>
        <v>0</v>
      </c>
      <c r="AB141" s="25">
        <f>IF($F$117="n/a",0,IF(AB$3&lt;=$C141,0,IF(AB$3&gt;($F$117+$C141),INDEX($D$129:$W$129,,$C141)-SUM($D141:AA141),INDEX($D$129:$W$129,,$C141)/$F$117)))</f>
        <v>0</v>
      </c>
      <c r="AC141" s="25">
        <f>IF($F$117="n/a",0,IF(AC$3&lt;=$C141,0,IF(AC$3&gt;($F$117+$C141),INDEX($D$129:$W$129,,$C141)-SUM($D141:AB141),INDEX($D$129:$W$129,,$C141)/$F$117)))</f>
        <v>0</v>
      </c>
      <c r="AD141" s="25">
        <f>IF($F$117="n/a",0,IF(AD$3&lt;=$C141,0,IF(AD$3&gt;($F$117+$C141),INDEX($D$129:$W$129,,$C141)-SUM($D141:AC141),INDEX($D$129:$W$129,,$C141)/$F$117)))</f>
        <v>0</v>
      </c>
      <c r="AE141" s="25">
        <f>IF($F$117="n/a",0,IF(AE$3&lt;=$C141,0,IF(AE$3&gt;($F$117+$C141),INDEX($D$129:$W$129,,$C141)-SUM($D141:AD141),INDEX($D$129:$W$129,,$C141)/$F$117)))</f>
        <v>0</v>
      </c>
      <c r="AF141" s="25">
        <f>IF($F$117="n/a",0,IF(AF$3&lt;=$C141,0,IF(AF$3&gt;($F$117+$C141),INDEX($D$129:$W$129,,$C141)-SUM($D141:AE141),INDEX($D$129:$W$129,,$C141)/$F$117)))</f>
        <v>0</v>
      </c>
      <c r="AG141" s="25">
        <f>IF($F$117="n/a",0,IF(AG$3&lt;=$C141,0,IF(AG$3&gt;($F$117+$C141),INDEX($D$129:$W$129,,$C141)-SUM($D141:AF141),INDEX($D$129:$W$129,,$C141)/$F$117)))</f>
        <v>0</v>
      </c>
      <c r="AH141" s="25">
        <f>IF($F$117="n/a",0,IF(AH$3&lt;=$C141,0,IF(AH$3&gt;($F$117+$C141),INDEX($D$129:$W$129,,$C141)-SUM($D141:AG141),INDEX($D$129:$W$129,,$C141)/$F$117)))</f>
        <v>0</v>
      </c>
      <c r="AI141" s="25">
        <f>IF($F$117="n/a",0,IF(AI$3&lt;=$C141,0,IF(AI$3&gt;($F$117+$C141),INDEX($D$129:$W$129,,$C141)-SUM($D141:AH141),INDEX($D$129:$W$129,,$C141)/$F$117)))</f>
        <v>0</v>
      </c>
      <c r="AJ141" s="25">
        <f>IF($F$117="n/a",0,IF(AJ$3&lt;=$C141,0,IF(AJ$3&gt;($F$117+$C141),INDEX($D$129:$W$129,,$C141)-SUM($D141:AI141),INDEX($D$129:$W$129,,$C141)/$F$117)))</f>
        <v>0</v>
      </c>
      <c r="AK141" s="25">
        <f>IF($F$117="n/a",0,IF(AK$3&lt;=$C141,0,IF(AK$3&gt;($F$117+$C141),INDEX($D$129:$W$129,,$C141)-SUM($D141:AJ141),INDEX($D$129:$W$129,,$C141)/$F$117)))</f>
        <v>0</v>
      </c>
      <c r="AL141" s="25">
        <f>IF($F$117="n/a",0,IF(AL$3&lt;=$C141,0,IF(AL$3&gt;($F$117+$C141),INDEX($D$129:$W$129,,$C141)-SUM($D141:AK141),INDEX($D$129:$W$129,,$C141)/$F$117)))</f>
        <v>0</v>
      </c>
      <c r="AM141" s="25">
        <f>IF($F$117="n/a",0,IF(AM$3&lt;=$C141,0,IF(AM$3&gt;($F$117+$C141),INDEX($D$129:$W$129,,$C141)-SUM($D141:AL141),INDEX($D$129:$W$129,,$C141)/$F$117)))</f>
        <v>0</v>
      </c>
      <c r="AN141" s="25">
        <f>IF($F$117="n/a",0,IF(AN$3&lt;=$C141,0,IF(AN$3&gt;($F$117+$C141),INDEX($D$129:$W$129,,$C141)-SUM($D141:AM141),INDEX($D$129:$W$129,,$C141)/$F$117)))</f>
        <v>0</v>
      </c>
      <c r="AO141" s="25">
        <f>IF($F$117="n/a",0,IF(AO$3&lt;=$C141,0,IF(AO$3&gt;($F$117+$C141),INDEX($D$129:$W$129,,$C141)-SUM($D141:AN141),INDEX($D$129:$W$129,,$C141)/$F$117)))</f>
        <v>0</v>
      </c>
      <c r="AP141" s="25">
        <f>IF($F$117="n/a",0,IF(AP$3&lt;=$C141,0,IF(AP$3&gt;($F$117+$C141),INDEX($D$129:$W$129,,$C141)-SUM($D141:AO141),INDEX($D$129:$W$129,,$C141)/$F$117)))</f>
        <v>0</v>
      </c>
      <c r="AQ141" s="25">
        <f>IF($F$117="n/a",0,IF(AQ$3&lt;=$C141,0,IF(AQ$3&gt;($F$117+$C141),INDEX($D$129:$W$129,,$C141)-SUM($D141:AP141),INDEX($D$129:$W$129,,$C141)/$F$117)))</f>
        <v>0</v>
      </c>
      <c r="AR141" s="25">
        <f>IF($F$117="n/a",0,IF(AR$3&lt;=$C141,0,IF(AR$3&gt;($F$117+$C141),INDEX($D$129:$W$129,,$C141)-SUM($D141:AQ141),INDEX($D$129:$W$129,,$C141)/$F$117)))</f>
        <v>0</v>
      </c>
      <c r="AS141" s="25">
        <f>IF($F$117="n/a",0,IF(AS$3&lt;=$C141,0,IF(AS$3&gt;($F$117+$C141),INDEX($D$129:$W$129,,$C141)-SUM($D141:AR141),INDEX($D$129:$W$129,,$C141)/$F$117)))</f>
        <v>0</v>
      </c>
      <c r="AT141" s="25">
        <f>IF($F$117="n/a",0,IF(AT$3&lt;=$C141,0,IF(AT$3&gt;($F$117+$C141),INDEX($D$129:$W$129,,$C141)-SUM($D141:AS141),INDEX($D$129:$W$129,,$C141)/$F$117)))</f>
        <v>0</v>
      </c>
      <c r="AU141" s="25">
        <f>IF($F$117="n/a",0,IF(AU$3&lt;=$C141,0,IF(AU$3&gt;($F$117+$C141),INDEX($D$129:$W$129,,$C141)-SUM($D141:AT141),INDEX($D$129:$W$129,,$C141)/$F$117)))</f>
        <v>0</v>
      </c>
      <c r="AV141" s="25">
        <f>IF($F$117="n/a",0,IF(AV$3&lt;=$C141,0,IF(AV$3&gt;($F$117+$C141),INDEX($D$129:$W$129,,$C141)-SUM($D141:AU141),INDEX($D$129:$W$129,,$C141)/$F$117)))</f>
        <v>0</v>
      </c>
      <c r="AW141" s="25">
        <f>IF($F$117="n/a",0,IF(AW$3&lt;=$C141,0,IF(AW$3&gt;($F$117+$C141),INDEX($D$129:$W$129,,$C141)-SUM($D141:AV141),INDEX($D$129:$W$129,,$C141)/$F$117)))</f>
        <v>0</v>
      </c>
      <c r="AX141" s="25">
        <f>IF($F$117="n/a",0,IF(AX$3&lt;=$C141,0,IF(AX$3&gt;($F$117+$C141),INDEX($D$129:$W$129,,$C141)-SUM($D141:AW141),INDEX($D$129:$W$129,,$C141)/$F$117)))</f>
        <v>0</v>
      </c>
      <c r="AY141" s="25">
        <f>IF($F$117="n/a",0,IF(AY$3&lt;=$C141,0,IF(AY$3&gt;($F$117+$C141),INDEX($D$129:$W$129,,$C141)-SUM($D141:AX141),INDEX($D$129:$W$129,,$C141)/$F$117)))</f>
        <v>0</v>
      </c>
      <c r="AZ141" s="25">
        <f>IF($F$117="n/a",0,IF(AZ$3&lt;=$C141,0,IF(AZ$3&gt;($F$117+$C141),INDEX($D$129:$W$129,,$C141)-SUM($D141:AY141),INDEX($D$129:$W$129,,$C141)/$F$117)))</f>
        <v>0</v>
      </c>
      <c r="BA141" s="25">
        <f>IF($F$117="n/a",0,IF(BA$3&lt;=$C141,0,IF(BA$3&gt;($F$117+$C141),INDEX($D$129:$W$129,,$C141)-SUM($D141:AZ141),INDEX($D$129:$W$129,,$C141)/$F$117)))</f>
        <v>0</v>
      </c>
      <c r="BB141" s="25">
        <f>IF($F$117="n/a",0,IF(BB$3&lt;=$C141,0,IF(BB$3&gt;($F$117+$C141),INDEX($D$129:$W$129,,$C141)-SUM($D141:BA141),INDEX($D$129:$W$129,,$C141)/$F$117)))</f>
        <v>0</v>
      </c>
      <c r="BC141" s="25">
        <f>IF($F$117="n/a",0,IF(BC$3&lt;=$C141,0,IF(BC$3&gt;($F$117+$C141),INDEX($D$129:$W$129,,$C141)-SUM($D141:BB141),INDEX($D$129:$W$129,,$C141)/$F$117)))</f>
        <v>0</v>
      </c>
      <c r="BD141" s="25">
        <f>IF($F$117="n/a",0,IF(BD$3&lt;=$C141,0,IF(BD$3&gt;($F$117+$C141),INDEX($D$129:$W$129,,$C141)-SUM($D141:BC141),INDEX($D$129:$W$129,,$C141)/$F$117)))</f>
        <v>0</v>
      </c>
      <c r="BE141" s="25">
        <f>IF($F$117="n/a",0,IF(BE$3&lt;=$C141,0,IF(BE$3&gt;($F$117+$C141),INDEX($D$129:$W$129,,$C141)-SUM($D141:BD141),INDEX($D$129:$W$129,,$C141)/$F$117)))</f>
        <v>0</v>
      </c>
      <c r="BF141" s="25">
        <f>IF($F$117="n/a",0,IF(BF$3&lt;=$C141,0,IF(BF$3&gt;($F$117+$C141),INDEX($D$129:$W$129,,$C141)-SUM($D141:BE141),INDEX($D$129:$W$129,,$C141)/$F$117)))</f>
        <v>0</v>
      </c>
      <c r="BG141" s="25">
        <f>IF($F$117="n/a",0,IF(BG$3&lt;=$C141,0,IF(BG$3&gt;($F$117+$C141),INDEX($D$129:$W$129,,$C141)-SUM($D141:BF141),INDEX($D$129:$W$129,,$C141)/$F$117)))</f>
        <v>0</v>
      </c>
      <c r="BH141" s="25">
        <f>IF($F$117="n/a",0,IF(BH$3&lt;=$C141,0,IF(BH$3&gt;($F$117+$C141),INDEX($D$129:$W$129,,$C141)-SUM($D141:BG141),INDEX($D$129:$W$129,,$C141)/$F$117)))</f>
        <v>0</v>
      </c>
      <c r="BI141" s="25">
        <f>IF($F$117="n/a",0,IF(BI$3&lt;=$C141,0,IF(BI$3&gt;($F$117+$C141),INDEX($D$129:$W$129,,$C141)-SUM($D141:BH141),INDEX($D$129:$W$129,,$C141)/$F$117)))</f>
        <v>0</v>
      </c>
      <c r="BJ141" s="25">
        <f>IF($F$117="n/a",0,IF(BJ$3&lt;=$C141,0,IF(BJ$3&gt;($F$117+$C141),INDEX($D$129:$W$129,,$C141)-SUM($D141:BI141),INDEX($D$129:$W$129,,$C141)/$F$117)))</f>
        <v>0</v>
      </c>
      <c r="BK141" s="25">
        <f>IF($F$117="n/a",0,IF(BK$3&lt;=$C141,0,IF(BK$3&gt;($F$117+$C141),INDEX($D$129:$W$129,,$C141)-SUM($D141:BJ141),INDEX($D$129:$W$129,,$C141)/$F$117)))</f>
        <v>0</v>
      </c>
      <c r="BL141" s="163">
        <f>IF($F$117="n/a",0,IF(BL$3&lt;=$C141,0,IF(BL$3&gt;($F$117+$C141),INDEX($D$129:$W$129,,$C141)-SUM($D141:BK141),INDEX($D$129:$W$129,,$C141)/$F$117)))</f>
        <v>0</v>
      </c>
      <c r="BM141" s="163">
        <f>IF($F$117="n/a",0,IF(BM$3&lt;=$C141,0,IF(BM$3&gt;($F$117+$C141),INDEX($D$129:$W$129,,$C141)-SUM($D141:BL141),INDEX($D$129:$W$129,,$C141)/$F$117)))</f>
        <v>0</v>
      </c>
      <c r="BN141" s="163">
        <f>IF($F$117="n/a",0,IF(BN$3&lt;=$C141,0,IF(BN$3&gt;($F$117+$C141),INDEX($D$129:$W$129,,$C141)-SUM($D141:BM141),INDEX($D$129:$W$129,,$C141)/$F$117)))</f>
        <v>0</v>
      </c>
      <c r="BO141" s="163">
        <f>IF($F$117="n/a",0,IF(BO$3&lt;=$C141,0,IF(BO$3&gt;($F$117+$C141),INDEX($D$129:$W$129,,$C141)-SUM($D141:BN141),INDEX($D$129:$W$129,,$C141)/$F$117)))</f>
        <v>0</v>
      </c>
      <c r="BP141" s="163">
        <f>IF($F$117="n/a",0,IF(BP$3&lt;=$C141,0,IF(BP$3&gt;($F$117+$C141),INDEX($D$129:$W$129,,$C141)-SUM($D141:BO141),INDEX($D$129:$W$129,,$C141)/$F$117)))</f>
        <v>0</v>
      </c>
      <c r="BQ141" s="163">
        <f>IF($F$117="n/a",0,IF(BQ$3&lt;=$C141,0,IF(BQ$3&gt;($F$117+$C141),INDEX($D$129:$W$129,,$C141)-SUM($D141:BP141),INDEX($D$129:$W$129,,$C141)/$F$117)))</f>
        <v>0</v>
      </c>
      <c r="BR141" s="163">
        <f>IF($F$117="n/a",0,IF(BR$3&lt;=$C141,0,IF(BR$3&gt;($F$117+$C141),INDEX($D$129:$W$129,,$C141)-SUM($D141:BQ141),INDEX($D$129:$W$129,,$C141)/$F$117)))</f>
        <v>0</v>
      </c>
      <c r="BS141" s="25"/>
      <c r="BT141" s="25"/>
      <c r="BU141" s="25"/>
      <c r="BV141" s="25"/>
      <c r="BW141" s="25"/>
      <c r="BX141" s="25"/>
      <c r="BY141" s="25"/>
      <c r="BZ141" s="25"/>
      <c r="CA141" s="25"/>
      <c r="CB141" s="25"/>
      <c r="CC141" s="25"/>
    </row>
    <row r="142" spans="2:81" hidden="1" outlineLevel="1">
      <c r="B142" s="14">
        <v>2023</v>
      </c>
      <c r="C142">
        <v>11</v>
      </c>
      <c r="D142" s="25"/>
      <c r="E142" s="25">
        <f>IF($F$117="n/a",0,IF(E$3&lt;=$C142,0,IF(E$3&gt;($F$117+$C142),INDEX($D$129:$W$129,,$C142)-SUM($D142:D142),INDEX($D$129:$W$129,,$C142)/$F$117)))</f>
        <v>0</v>
      </c>
      <c r="F142" s="25">
        <f>IF($F$117="n/a",0,IF(F$3&lt;=$C142,0,IF(F$3&gt;($F$117+$C142),INDEX($D$129:$W$129,,$C142)-SUM($D142:E142),INDEX($D$129:$W$129,,$C142)/$F$117)))</f>
        <v>0</v>
      </c>
      <c r="G142" s="25">
        <f>IF($F$117="n/a",0,IF(G$3&lt;=$C142,0,IF(G$3&gt;($F$117+$C142),INDEX($D$129:$W$129,,$C142)-SUM($D142:F142),INDEX($D$129:$W$129,,$C142)/$F$117)))</f>
        <v>0</v>
      </c>
      <c r="H142" s="44">
        <f>IF($F$117="n/a",0,IF(H$3&lt;=$C142,0,IF(H$3&gt;($F$117+$C142),INDEX($D$129:$W$129,,$C142)-SUM($D142:G142),INDEX($D$129:$W$129,,$C142)/$F$117)))</f>
        <v>0</v>
      </c>
      <c r="I142" s="38">
        <f>IF($F$117="n/a",0,IF(I$3&lt;=$C142,0,IF(I$3&gt;($F$117+$C142),INDEX($D$129:$W$129,,$C142)-SUM($D142:H142),INDEX($D$129:$W$129,,$C142)/$F$117)))</f>
        <v>0</v>
      </c>
      <c r="J142" s="25">
        <f>IF($F$117="n/a",0,IF(J$3&lt;=$C142,0,IF(J$3&gt;($F$117+$C142),INDEX($D$129:$W$129,,$C142)-SUM($D142:I142),INDEX($D$129:$W$129,,$C142)/$F$117)))</f>
        <v>0</v>
      </c>
      <c r="K142" s="25">
        <f>IF($F$117="n/a",0,IF(K$3&lt;=$C142,0,IF(K$3&gt;($F$117+$C142),INDEX($D$129:$W$129,,$C142)-SUM($D142:J142),INDEX($D$129:$W$129,,$C142)/$F$117)))</f>
        <v>0</v>
      </c>
      <c r="L142" s="25">
        <f>IF($F$117="n/a",0,IF(L$3&lt;=$C142,0,IF(L$3&gt;($F$117+$C142),INDEX($D$129:$W$129,,$C142)-SUM($D142:K142),INDEX($D$129:$W$129,,$C142)/$F$117)))</f>
        <v>0</v>
      </c>
      <c r="M142" s="25">
        <f>IF($F$117="n/a",0,IF(M$3&lt;=$C142,0,IF(M$3&gt;($F$117+$C142),INDEX($D$129:$W$129,,$C142)-SUM($D142:L142),INDEX($D$129:$W$129,,$C142)/$F$117)))</f>
        <v>0</v>
      </c>
      <c r="N142" s="25">
        <f>IF($F$117="n/a",0,IF(N$3&lt;=$C142,0,IF(N$3&gt;($F$117+$C142),INDEX($D$129:$W$129,,$C142)-SUM($D142:M142),INDEX($D$129:$W$129,,$C142)/$F$117)))</f>
        <v>0</v>
      </c>
      <c r="O142" s="25">
        <f>IF($F$117="n/a",0,IF(O$3&lt;=$C142,0,IF(O$3&gt;($F$117+$C142),INDEX($D$129:$W$129,,$C142)-SUM($D142:N142),INDEX($D$129:$W$129,,$C142)/$F$117)))</f>
        <v>0</v>
      </c>
      <c r="P142" s="25">
        <f>IF($F$117="n/a",0,IF(P$3&lt;=$C142,0,IF(P$3&gt;($F$117+$C142),INDEX($D$129:$W$129,,$C142)-SUM($D142:O142),INDEX($D$129:$W$129,,$C142)/$F$117)))</f>
        <v>0</v>
      </c>
      <c r="Q142" s="25">
        <f>IF($F$117="n/a",0,IF(Q$3&lt;=$C142,0,IF(Q$3&gt;($F$117+$C142),INDEX($D$129:$W$129,,$C142)-SUM($D142:P142),INDEX($D$129:$W$129,,$C142)/$F$117)))</f>
        <v>0</v>
      </c>
      <c r="R142" s="25">
        <f>IF($F$117="n/a",0,IF(R$3&lt;=$C142,0,IF(R$3&gt;($F$117+$C142),INDEX($D$129:$W$129,,$C142)-SUM($D142:Q142),INDEX($D$129:$W$129,,$C142)/$F$117)))</f>
        <v>0</v>
      </c>
      <c r="S142" s="25">
        <f>IF($F$117="n/a",0,IF(S$3&lt;=$C142,0,IF(S$3&gt;($F$117+$C142),INDEX($D$129:$W$129,,$C142)-SUM($D142:R142),INDEX($D$129:$W$129,,$C142)/$F$117)))</f>
        <v>0</v>
      </c>
      <c r="T142" s="25">
        <f>IF($F$117="n/a",0,IF(T$3&lt;=$C142,0,IF(T$3&gt;($F$117+$C142),INDEX($D$129:$W$129,,$C142)-SUM($D142:S142),INDEX($D$129:$W$129,,$C142)/$F$117)))</f>
        <v>0</v>
      </c>
      <c r="U142" s="25">
        <f>IF($F$117="n/a",0,IF(U$3&lt;=$C142,0,IF(U$3&gt;($F$117+$C142),INDEX($D$129:$W$129,,$C142)-SUM($D142:T142),INDEX($D$129:$W$129,,$C142)/$F$117)))</f>
        <v>0</v>
      </c>
      <c r="V142" s="25">
        <f>IF($F$117="n/a",0,IF(V$3&lt;=$C142,0,IF(V$3&gt;($F$117+$C142),INDEX($D$129:$W$129,,$C142)-SUM($D142:U142),INDEX($D$129:$W$129,,$C142)/$F$117)))</f>
        <v>0</v>
      </c>
      <c r="W142" s="25">
        <f>IF($F$117="n/a",0,IF(W$3&lt;=$C142,0,IF(W$3&gt;($F$117+$C142),INDEX($D$129:$W$129,,$C142)-SUM($D142:V142),INDEX($D$129:$W$129,,$C142)/$F$117)))</f>
        <v>0</v>
      </c>
      <c r="X142" s="25">
        <f>IF($F$117="n/a",0,IF(X$3&lt;=$C142,0,IF(X$3&gt;($F$117+$C142),INDEX($D$129:$W$129,,$C142)-SUM($D142:W142),INDEX($D$129:$W$129,,$C142)/$F$117)))</f>
        <v>0</v>
      </c>
      <c r="Y142" s="25">
        <f>IF($F$117="n/a",0,IF(Y$3&lt;=$C142,0,IF(Y$3&gt;($F$117+$C142),INDEX($D$129:$W$129,,$C142)-SUM($D142:X142),INDEX($D$129:$W$129,,$C142)/$F$117)))</f>
        <v>0</v>
      </c>
      <c r="Z142" s="25">
        <f>IF($F$117="n/a",0,IF(Z$3&lt;=$C142,0,IF(Z$3&gt;($F$117+$C142),INDEX($D$129:$W$129,,$C142)-SUM($D142:Y142),INDEX($D$129:$W$129,,$C142)/$F$117)))</f>
        <v>0</v>
      </c>
      <c r="AA142" s="25">
        <f>IF($F$117="n/a",0,IF(AA$3&lt;=$C142,0,IF(AA$3&gt;($F$117+$C142),INDEX($D$129:$W$129,,$C142)-SUM($D142:Z142),INDEX($D$129:$W$129,,$C142)/$F$117)))</f>
        <v>0</v>
      </c>
      <c r="AB142" s="25">
        <f>IF($F$117="n/a",0,IF(AB$3&lt;=$C142,0,IF(AB$3&gt;($F$117+$C142),INDEX($D$129:$W$129,,$C142)-SUM($D142:AA142),INDEX($D$129:$W$129,,$C142)/$F$117)))</f>
        <v>0</v>
      </c>
      <c r="AC142" s="25">
        <f>IF($F$117="n/a",0,IF(AC$3&lt;=$C142,0,IF(AC$3&gt;($F$117+$C142),INDEX($D$129:$W$129,,$C142)-SUM($D142:AB142),INDEX($D$129:$W$129,,$C142)/$F$117)))</f>
        <v>0</v>
      </c>
      <c r="AD142" s="25">
        <f>IF($F$117="n/a",0,IF(AD$3&lt;=$C142,0,IF(AD$3&gt;($F$117+$C142),INDEX($D$129:$W$129,,$C142)-SUM($D142:AC142),INDEX($D$129:$W$129,,$C142)/$F$117)))</f>
        <v>0</v>
      </c>
      <c r="AE142" s="25">
        <f>IF($F$117="n/a",0,IF(AE$3&lt;=$C142,0,IF(AE$3&gt;($F$117+$C142),INDEX($D$129:$W$129,,$C142)-SUM($D142:AD142),INDEX($D$129:$W$129,,$C142)/$F$117)))</f>
        <v>0</v>
      </c>
      <c r="AF142" s="25">
        <f>IF($F$117="n/a",0,IF(AF$3&lt;=$C142,0,IF(AF$3&gt;($F$117+$C142),INDEX($D$129:$W$129,,$C142)-SUM($D142:AE142),INDEX($D$129:$W$129,,$C142)/$F$117)))</f>
        <v>0</v>
      </c>
      <c r="AG142" s="25">
        <f>IF($F$117="n/a",0,IF(AG$3&lt;=$C142,0,IF(AG$3&gt;($F$117+$C142),INDEX($D$129:$W$129,,$C142)-SUM($D142:AF142),INDEX($D$129:$W$129,,$C142)/$F$117)))</f>
        <v>0</v>
      </c>
      <c r="AH142" s="25">
        <f>IF($F$117="n/a",0,IF(AH$3&lt;=$C142,0,IF(AH$3&gt;($F$117+$C142),INDEX($D$129:$W$129,,$C142)-SUM($D142:AG142),INDEX($D$129:$W$129,,$C142)/$F$117)))</f>
        <v>0</v>
      </c>
      <c r="AI142" s="25">
        <f>IF($F$117="n/a",0,IF(AI$3&lt;=$C142,0,IF(AI$3&gt;($F$117+$C142),INDEX($D$129:$W$129,,$C142)-SUM($D142:AH142),INDEX($D$129:$W$129,,$C142)/$F$117)))</f>
        <v>0</v>
      </c>
      <c r="AJ142" s="25">
        <f>IF($F$117="n/a",0,IF(AJ$3&lt;=$C142,0,IF(AJ$3&gt;($F$117+$C142),INDEX($D$129:$W$129,,$C142)-SUM($D142:AI142),INDEX($D$129:$W$129,,$C142)/$F$117)))</f>
        <v>0</v>
      </c>
      <c r="AK142" s="25">
        <f>IF($F$117="n/a",0,IF(AK$3&lt;=$C142,0,IF(AK$3&gt;($F$117+$C142),INDEX($D$129:$W$129,,$C142)-SUM($D142:AJ142),INDEX($D$129:$W$129,,$C142)/$F$117)))</f>
        <v>0</v>
      </c>
      <c r="AL142" s="25">
        <f>IF($F$117="n/a",0,IF(AL$3&lt;=$C142,0,IF(AL$3&gt;($F$117+$C142),INDEX($D$129:$W$129,,$C142)-SUM($D142:AK142),INDEX($D$129:$W$129,,$C142)/$F$117)))</f>
        <v>0</v>
      </c>
      <c r="AM142" s="25">
        <f>IF($F$117="n/a",0,IF(AM$3&lt;=$C142,0,IF(AM$3&gt;($F$117+$C142),INDEX($D$129:$W$129,,$C142)-SUM($D142:AL142),INDEX($D$129:$W$129,,$C142)/$F$117)))</f>
        <v>0</v>
      </c>
      <c r="AN142" s="25">
        <f>IF($F$117="n/a",0,IF(AN$3&lt;=$C142,0,IF(AN$3&gt;($F$117+$C142),INDEX($D$129:$W$129,,$C142)-SUM($D142:AM142),INDEX($D$129:$W$129,,$C142)/$F$117)))</f>
        <v>0</v>
      </c>
      <c r="AO142" s="25">
        <f>IF($F$117="n/a",0,IF(AO$3&lt;=$C142,0,IF(AO$3&gt;($F$117+$C142),INDEX($D$129:$W$129,,$C142)-SUM($D142:AN142),INDEX($D$129:$W$129,,$C142)/$F$117)))</f>
        <v>0</v>
      </c>
      <c r="AP142" s="25">
        <f>IF($F$117="n/a",0,IF(AP$3&lt;=$C142,0,IF(AP$3&gt;($F$117+$C142),INDEX($D$129:$W$129,,$C142)-SUM($D142:AO142),INDEX($D$129:$W$129,,$C142)/$F$117)))</f>
        <v>0</v>
      </c>
      <c r="AQ142" s="25">
        <f>IF($F$117="n/a",0,IF(AQ$3&lt;=$C142,0,IF(AQ$3&gt;($F$117+$C142),INDEX($D$129:$W$129,,$C142)-SUM($D142:AP142),INDEX($D$129:$W$129,,$C142)/$F$117)))</f>
        <v>0</v>
      </c>
      <c r="AR142" s="25">
        <f>IF($F$117="n/a",0,IF(AR$3&lt;=$C142,0,IF(AR$3&gt;($F$117+$C142),INDEX($D$129:$W$129,,$C142)-SUM($D142:AQ142),INDEX($D$129:$W$129,,$C142)/$F$117)))</f>
        <v>0</v>
      </c>
      <c r="AS142" s="25">
        <f>IF($F$117="n/a",0,IF(AS$3&lt;=$C142,0,IF(AS$3&gt;($F$117+$C142),INDEX($D$129:$W$129,,$C142)-SUM($D142:AR142),INDEX($D$129:$W$129,,$C142)/$F$117)))</f>
        <v>0</v>
      </c>
      <c r="AT142" s="25">
        <f>IF($F$117="n/a",0,IF(AT$3&lt;=$C142,0,IF(AT$3&gt;($F$117+$C142),INDEX($D$129:$W$129,,$C142)-SUM($D142:AS142),INDEX($D$129:$W$129,,$C142)/$F$117)))</f>
        <v>0</v>
      </c>
      <c r="AU142" s="25">
        <f>IF($F$117="n/a",0,IF(AU$3&lt;=$C142,0,IF(AU$3&gt;($F$117+$C142),INDEX($D$129:$W$129,,$C142)-SUM($D142:AT142),INDEX($D$129:$W$129,,$C142)/$F$117)))</f>
        <v>0</v>
      </c>
      <c r="AV142" s="25">
        <f>IF($F$117="n/a",0,IF(AV$3&lt;=$C142,0,IF(AV$3&gt;($F$117+$C142),INDEX($D$129:$W$129,,$C142)-SUM($D142:AU142),INDEX($D$129:$W$129,,$C142)/$F$117)))</f>
        <v>0</v>
      </c>
      <c r="AW142" s="25">
        <f>IF($F$117="n/a",0,IF(AW$3&lt;=$C142,0,IF(AW$3&gt;($F$117+$C142),INDEX($D$129:$W$129,,$C142)-SUM($D142:AV142),INDEX($D$129:$W$129,,$C142)/$F$117)))</f>
        <v>0</v>
      </c>
      <c r="AX142" s="25">
        <f>IF($F$117="n/a",0,IF(AX$3&lt;=$C142,0,IF(AX$3&gt;($F$117+$C142),INDEX($D$129:$W$129,,$C142)-SUM($D142:AW142),INDEX($D$129:$W$129,,$C142)/$F$117)))</f>
        <v>0</v>
      </c>
      <c r="AY142" s="25">
        <f>IF($F$117="n/a",0,IF(AY$3&lt;=$C142,0,IF(AY$3&gt;($F$117+$C142),INDEX($D$129:$W$129,,$C142)-SUM($D142:AX142),INDEX($D$129:$W$129,,$C142)/$F$117)))</f>
        <v>0</v>
      </c>
      <c r="AZ142" s="25">
        <f>IF($F$117="n/a",0,IF(AZ$3&lt;=$C142,0,IF(AZ$3&gt;($F$117+$C142),INDEX($D$129:$W$129,,$C142)-SUM($D142:AY142),INDEX($D$129:$W$129,,$C142)/$F$117)))</f>
        <v>0</v>
      </c>
      <c r="BA142" s="25">
        <f>IF($F$117="n/a",0,IF(BA$3&lt;=$C142,0,IF(BA$3&gt;($F$117+$C142),INDEX($D$129:$W$129,,$C142)-SUM($D142:AZ142),INDEX($D$129:$W$129,,$C142)/$F$117)))</f>
        <v>0</v>
      </c>
      <c r="BB142" s="25">
        <f>IF($F$117="n/a",0,IF(BB$3&lt;=$C142,0,IF(BB$3&gt;($F$117+$C142),INDEX($D$129:$W$129,,$C142)-SUM($D142:BA142),INDEX($D$129:$W$129,,$C142)/$F$117)))</f>
        <v>0</v>
      </c>
      <c r="BC142" s="25">
        <f>IF($F$117="n/a",0,IF(BC$3&lt;=$C142,0,IF(BC$3&gt;($F$117+$C142),INDEX($D$129:$W$129,,$C142)-SUM($D142:BB142),INDEX($D$129:$W$129,,$C142)/$F$117)))</f>
        <v>0</v>
      </c>
      <c r="BD142" s="25">
        <f>IF($F$117="n/a",0,IF(BD$3&lt;=$C142,0,IF(BD$3&gt;($F$117+$C142),INDEX($D$129:$W$129,,$C142)-SUM($D142:BC142),INDEX($D$129:$W$129,,$C142)/$F$117)))</f>
        <v>0</v>
      </c>
      <c r="BE142" s="25">
        <f>IF($F$117="n/a",0,IF(BE$3&lt;=$C142,0,IF(BE$3&gt;($F$117+$C142),INDEX($D$129:$W$129,,$C142)-SUM($D142:BD142),INDEX($D$129:$W$129,,$C142)/$F$117)))</f>
        <v>0</v>
      </c>
      <c r="BF142" s="25">
        <f>IF($F$117="n/a",0,IF(BF$3&lt;=$C142,0,IF(BF$3&gt;($F$117+$C142),INDEX($D$129:$W$129,,$C142)-SUM($D142:BE142),INDEX($D$129:$W$129,,$C142)/$F$117)))</f>
        <v>0</v>
      </c>
      <c r="BG142" s="25">
        <f>IF($F$117="n/a",0,IF(BG$3&lt;=$C142,0,IF(BG$3&gt;($F$117+$C142),INDEX($D$129:$W$129,,$C142)-SUM($D142:BF142),INDEX($D$129:$W$129,,$C142)/$F$117)))</f>
        <v>0</v>
      </c>
      <c r="BH142" s="25">
        <f>IF($F$117="n/a",0,IF(BH$3&lt;=$C142,0,IF(BH$3&gt;($F$117+$C142),INDEX($D$129:$W$129,,$C142)-SUM($D142:BG142),INDEX($D$129:$W$129,,$C142)/$F$117)))</f>
        <v>0</v>
      </c>
      <c r="BI142" s="25">
        <f>IF($F$117="n/a",0,IF(BI$3&lt;=$C142,0,IF(BI$3&gt;($F$117+$C142),INDEX($D$129:$W$129,,$C142)-SUM($D142:BH142),INDEX($D$129:$W$129,,$C142)/$F$117)))</f>
        <v>0</v>
      </c>
      <c r="BJ142" s="25">
        <f>IF($F$117="n/a",0,IF(BJ$3&lt;=$C142,0,IF(BJ$3&gt;($F$117+$C142),INDEX($D$129:$W$129,,$C142)-SUM($D142:BI142),INDEX($D$129:$W$129,,$C142)/$F$117)))</f>
        <v>0</v>
      </c>
      <c r="BK142" s="25">
        <f>IF($F$117="n/a",0,IF(BK$3&lt;=$C142,0,IF(BK$3&gt;($F$117+$C142),INDEX($D$129:$W$129,,$C142)-SUM($D142:BJ142),INDEX($D$129:$W$129,,$C142)/$F$117)))</f>
        <v>0</v>
      </c>
      <c r="BL142" s="163">
        <f>IF($F$117="n/a",0,IF(BL$3&lt;=$C142,0,IF(BL$3&gt;($F$117+$C142),INDEX($D$129:$W$129,,$C142)-SUM($D142:BK142),INDEX($D$129:$W$129,,$C142)/$F$117)))</f>
        <v>0</v>
      </c>
      <c r="BM142" s="163">
        <f>IF($F$117="n/a",0,IF(BM$3&lt;=$C142,0,IF(BM$3&gt;($F$117+$C142),INDEX($D$129:$W$129,,$C142)-SUM($D142:BL142),INDEX($D$129:$W$129,,$C142)/$F$117)))</f>
        <v>0</v>
      </c>
      <c r="BN142" s="163">
        <f>IF($F$117="n/a",0,IF(BN$3&lt;=$C142,0,IF(BN$3&gt;($F$117+$C142),INDEX($D$129:$W$129,,$C142)-SUM($D142:BM142),INDEX($D$129:$W$129,,$C142)/$F$117)))</f>
        <v>0</v>
      </c>
      <c r="BO142" s="163">
        <f>IF($F$117="n/a",0,IF(BO$3&lt;=$C142,0,IF(BO$3&gt;($F$117+$C142),INDEX($D$129:$W$129,,$C142)-SUM($D142:BN142),INDEX($D$129:$W$129,,$C142)/$F$117)))</f>
        <v>0</v>
      </c>
      <c r="BP142" s="163">
        <f>IF($F$117="n/a",0,IF(BP$3&lt;=$C142,0,IF(BP$3&gt;($F$117+$C142),INDEX($D$129:$W$129,,$C142)-SUM($D142:BO142),INDEX($D$129:$W$129,,$C142)/$F$117)))</f>
        <v>0</v>
      </c>
      <c r="BQ142" s="163">
        <f>IF($F$117="n/a",0,IF(BQ$3&lt;=$C142,0,IF(BQ$3&gt;($F$117+$C142),INDEX($D$129:$W$129,,$C142)-SUM($D142:BP142),INDEX($D$129:$W$129,,$C142)/$F$117)))</f>
        <v>0</v>
      </c>
      <c r="BR142" s="163">
        <f>IF($F$117="n/a",0,IF(BR$3&lt;=$C142,0,IF(BR$3&gt;($F$117+$C142),INDEX($D$129:$W$129,,$C142)-SUM($D142:BQ142),INDEX($D$129:$W$129,,$C142)/$F$117)))</f>
        <v>0</v>
      </c>
      <c r="BS142" s="25"/>
      <c r="BT142" s="25"/>
      <c r="BU142" s="25"/>
      <c r="BV142" s="25"/>
      <c r="BW142" s="25"/>
      <c r="BX142" s="25"/>
      <c r="BY142" s="25"/>
      <c r="BZ142" s="25"/>
      <c r="CA142" s="25"/>
      <c r="CB142" s="25"/>
      <c r="CC142" s="25"/>
    </row>
    <row r="143" spans="2:81" hidden="1" outlineLevel="1">
      <c r="B143" s="14">
        <v>2024</v>
      </c>
      <c r="C143">
        <v>12</v>
      </c>
      <c r="D143" s="25"/>
      <c r="E143" s="25">
        <f>IF($F$117="n/a",0,IF(E$3&lt;=$C143,0,IF(E$3&gt;($F$117+$C143),INDEX($D$129:$W$129,,$C143)-SUM($D143:D143),INDEX($D$129:$W$129,,$C143)/$F$117)))</f>
        <v>0</v>
      </c>
      <c r="F143" s="25">
        <f>IF($F$117="n/a",0,IF(F$3&lt;=$C143,0,IF(F$3&gt;($F$117+$C143),INDEX($D$129:$W$129,,$C143)-SUM($D143:E143),INDEX($D$129:$W$129,,$C143)/$F$117)))</f>
        <v>0</v>
      </c>
      <c r="G143" s="25">
        <f>IF($F$117="n/a",0,IF(G$3&lt;=$C143,0,IF(G$3&gt;($F$117+$C143),INDEX($D$129:$W$129,,$C143)-SUM($D143:F143),INDEX($D$129:$W$129,,$C143)/$F$117)))</f>
        <v>0</v>
      </c>
      <c r="H143" s="44">
        <f>IF($F$117="n/a",0,IF(H$3&lt;=$C143,0,IF(H$3&gt;($F$117+$C143),INDEX($D$129:$W$129,,$C143)-SUM($D143:G143),INDEX($D$129:$W$129,,$C143)/$F$117)))</f>
        <v>0</v>
      </c>
      <c r="I143" s="38">
        <f>IF($F$117="n/a",0,IF(I$3&lt;=$C143,0,IF(I$3&gt;($F$117+$C143),INDEX($D$129:$W$129,,$C143)-SUM($D143:H143),INDEX($D$129:$W$129,,$C143)/$F$117)))</f>
        <v>0</v>
      </c>
      <c r="J143" s="25">
        <f>IF($F$117="n/a",0,IF(J$3&lt;=$C143,0,IF(J$3&gt;($F$117+$C143),INDEX($D$129:$W$129,,$C143)-SUM($D143:I143),INDEX($D$129:$W$129,,$C143)/$F$117)))</f>
        <v>0</v>
      </c>
      <c r="K143" s="25">
        <f>IF($F$117="n/a",0,IF(K$3&lt;=$C143,0,IF(K$3&gt;($F$117+$C143),INDEX($D$129:$W$129,,$C143)-SUM($D143:J143),INDEX($D$129:$W$129,,$C143)/$F$117)))</f>
        <v>0</v>
      </c>
      <c r="L143" s="25">
        <f>IF($F$117="n/a",0,IF(L$3&lt;=$C143,0,IF(L$3&gt;($F$117+$C143),INDEX($D$129:$W$129,,$C143)-SUM($D143:K143),INDEX($D$129:$W$129,,$C143)/$F$117)))</f>
        <v>0</v>
      </c>
      <c r="M143" s="25">
        <f>IF($F$117="n/a",0,IF(M$3&lt;=$C143,0,IF(M$3&gt;($F$117+$C143),INDEX($D$129:$W$129,,$C143)-SUM($D143:L143),INDEX($D$129:$W$129,,$C143)/$F$117)))</f>
        <v>0</v>
      </c>
      <c r="N143" s="25">
        <f>IF($F$117="n/a",0,IF(N$3&lt;=$C143,0,IF(N$3&gt;($F$117+$C143),INDEX($D$129:$W$129,,$C143)-SUM($D143:M143),INDEX($D$129:$W$129,,$C143)/$F$117)))</f>
        <v>0</v>
      </c>
      <c r="O143" s="25">
        <f>IF($F$117="n/a",0,IF(O$3&lt;=$C143,0,IF(O$3&gt;($F$117+$C143),INDEX($D$129:$W$129,,$C143)-SUM($D143:N143),INDEX($D$129:$W$129,,$C143)/$F$117)))</f>
        <v>0</v>
      </c>
      <c r="P143" s="25">
        <f>IF($F$117="n/a",0,IF(P$3&lt;=$C143,0,IF(P$3&gt;($F$117+$C143),INDEX($D$129:$W$129,,$C143)-SUM($D143:O143),INDEX($D$129:$W$129,,$C143)/$F$117)))</f>
        <v>0</v>
      </c>
      <c r="Q143" s="25">
        <f>IF($F$117="n/a",0,IF(Q$3&lt;=$C143,0,IF(Q$3&gt;($F$117+$C143),INDEX($D$129:$W$129,,$C143)-SUM($D143:P143),INDEX($D$129:$W$129,,$C143)/$F$117)))</f>
        <v>0</v>
      </c>
      <c r="R143" s="25">
        <f>IF($F$117="n/a",0,IF(R$3&lt;=$C143,0,IF(R$3&gt;($F$117+$C143),INDEX($D$129:$W$129,,$C143)-SUM($D143:Q143),INDEX($D$129:$W$129,,$C143)/$F$117)))</f>
        <v>0</v>
      </c>
      <c r="S143" s="25">
        <f>IF($F$117="n/a",0,IF(S$3&lt;=$C143,0,IF(S$3&gt;($F$117+$C143),INDEX($D$129:$W$129,,$C143)-SUM($D143:R143),INDEX($D$129:$W$129,,$C143)/$F$117)))</f>
        <v>0</v>
      </c>
      <c r="T143" s="25">
        <f>IF($F$117="n/a",0,IF(T$3&lt;=$C143,0,IF(T$3&gt;($F$117+$C143),INDEX($D$129:$W$129,,$C143)-SUM($D143:S143),INDEX($D$129:$W$129,,$C143)/$F$117)))</f>
        <v>0</v>
      </c>
      <c r="U143" s="25">
        <f>IF($F$117="n/a",0,IF(U$3&lt;=$C143,0,IF(U$3&gt;($F$117+$C143),INDEX($D$129:$W$129,,$C143)-SUM($D143:T143),INDEX($D$129:$W$129,,$C143)/$F$117)))</f>
        <v>0</v>
      </c>
      <c r="V143" s="25">
        <f>IF($F$117="n/a",0,IF(V$3&lt;=$C143,0,IF(V$3&gt;($F$117+$C143),INDEX($D$129:$W$129,,$C143)-SUM($D143:U143),INDEX($D$129:$W$129,,$C143)/$F$117)))</f>
        <v>0</v>
      </c>
      <c r="W143" s="25">
        <f>IF($F$117="n/a",0,IF(W$3&lt;=$C143,0,IF(W$3&gt;($F$117+$C143),INDEX($D$129:$W$129,,$C143)-SUM($D143:V143),INDEX($D$129:$W$129,,$C143)/$F$117)))</f>
        <v>0</v>
      </c>
      <c r="X143" s="25">
        <f>IF($F$117="n/a",0,IF(X$3&lt;=$C143,0,IF(X$3&gt;($F$117+$C143),INDEX($D$129:$W$129,,$C143)-SUM($D143:W143),INDEX($D$129:$W$129,,$C143)/$F$117)))</f>
        <v>0</v>
      </c>
      <c r="Y143" s="25">
        <f>IF($F$117="n/a",0,IF(Y$3&lt;=$C143,0,IF(Y$3&gt;($F$117+$C143),INDEX($D$129:$W$129,,$C143)-SUM($D143:X143),INDEX($D$129:$W$129,,$C143)/$F$117)))</f>
        <v>0</v>
      </c>
      <c r="Z143" s="25">
        <f>IF($F$117="n/a",0,IF(Z$3&lt;=$C143,0,IF(Z$3&gt;($F$117+$C143),INDEX($D$129:$W$129,,$C143)-SUM($D143:Y143),INDEX($D$129:$W$129,,$C143)/$F$117)))</f>
        <v>0</v>
      </c>
      <c r="AA143" s="25">
        <f>IF($F$117="n/a",0,IF(AA$3&lt;=$C143,0,IF(AA$3&gt;($F$117+$C143),INDEX($D$129:$W$129,,$C143)-SUM($D143:Z143),INDEX($D$129:$W$129,,$C143)/$F$117)))</f>
        <v>0</v>
      </c>
      <c r="AB143" s="25">
        <f>IF($F$117="n/a",0,IF(AB$3&lt;=$C143,0,IF(AB$3&gt;($F$117+$C143),INDEX($D$129:$W$129,,$C143)-SUM($D143:AA143),INDEX($D$129:$W$129,,$C143)/$F$117)))</f>
        <v>0</v>
      </c>
      <c r="AC143" s="25">
        <f>IF($F$117="n/a",0,IF(AC$3&lt;=$C143,0,IF(AC$3&gt;($F$117+$C143),INDEX($D$129:$W$129,,$C143)-SUM($D143:AB143),INDEX($D$129:$W$129,,$C143)/$F$117)))</f>
        <v>0</v>
      </c>
      <c r="AD143" s="25">
        <f>IF($F$117="n/a",0,IF(AD$3&lt;=$C143,0,IF(AD$3&gt;($F$117+$C143),INDEX($D$129:$W$129,,$C143)-SUM($D143:AC143),INDEX($D$129:$W$129,,$C143)/$F$117)))</f>
        <v>0</v>
      </c>
      <c r="AE143" s="25">
        <f>IF($F$117="n/a",0,IF(AE$3&lt;=$C143,0,IF(AE$3&gt;($F$117+$C143),INDEX($D$129:$W$129,,$C143)-SUM($D143:AD143),INDEX($D$129:$W$129,,$C143)/$F$117)))</f>
        <v>0</v>
      </c>
      <c r="AF143" s="25">
        <f>IF($F$117="n/a",0,IF(AF$3&lt;=$C143,0,IF(AF$3&gt;($F$117+$C143),INDEX($D$129:$W$129,,$C143)-SUM($D143:AE143),INDEX($D$129:$W$129,,$C143)/$F$117)))</f>
        <v>0</v>
      </c>
      <c r="AG143" s="25">
        <f>IF($F$117="n/a",0,IF(AG$3&lt;=$C143,0,IF(AG$3&gt;($F$117+$C143),INDEX($D$129:$W$129,,$C143)-SUM($D143:AF143),INDEX($D$129:$W$129,,$C143)/$F$117)))</f>
        <v>0</v>
      </c>
      <c r="AH143" s="25">
        <f>IF($F$117="n/a",0,IF(AH$3&lt;=$C143,0,IF(AH$3&gt;($F$117+$C143),INDEX($D$129:$W$129,,$C143)-SUM($D143:AG143),INDEX($D$129:$W$129,,$C143)/$F$117)))</f>
        <v>0</v>
      </c>
      <c r="AI143" s="25">
        <f>IF($F$117="n/a",0,IF(AI$3&lt;=$C143,0,IF(AI$3&gt;($F$117+$C143),INDEX($D$129:$W$129,,$C143)-SUM($D143:AH143),INDEX($D$129:$W$129,,$C143)/$F$117)))</f>
        <v>0</v>
      </c>
      <c r="AJ143" s="25">
        <f>IF($F$117="n/a",0,IF(AJ$3&lt;=$C143,0,IF(AJ$3&gt;($F$117+$C143),INDEX($D$129:$W$129,,$C143)-SUM($D143:AI143),INDEX($D$129:$W$129,,$C143)/$F$117)))</f>
        <v>0</v>
      </c>
      <c r="AK143" s="25">
        <f>IF($F$117="n/a",0,IF(AK$3&lt;=$C143,0,IF(AK$3&gt;($F$117+$C143),INDEX($D$129:$W$129,,$C143)-SUM($D143:AJ143),INDEX($D$129:$W$129,,$C143)/$F$117)))</f>
        <v>0</v>
      </c>
      <c r="AL143" s="25">
        <f>IF($F$117="n/a",0,IF(AL$3&lt;=$C143,0,IF(AL$3&gt;($F$117+$C143),INDEX($D$129:$W$129,,$C143)-SUM($D143:AK143),INDEX($D$129:$W$129,,$C143)/$F$117)))</f>
        <v>0</v>
      </c>
      <c r="AM143" s="25">
        <f>IF($F$117="n/a",0,IF(AM$3&lt;=$C143,0,IF(AM$3&gt;($F$117+$C143),INDEX($D$129:$W$129,,$C143)-SUM($D143:AL143),INDEX($D$129:$W$129,,$C143)/$F$117)))</f>
        <v>0</v>
      </c>
      <c r="AN143" s="25">
        <f>IF($F$117="n/a",0,IF(AN$3&lt;=$C143,0,IF(AN$3&gt;($F$117+$C143),INDEX($D$129:$W$129,,$C143)-SUM($D143:AM143),INDEX($D$129:$W$129,,$C143)/$F$117)))</f>
        <v>0</v>
      </c>
      <c r="AO143" s="25">
        <f>IF($F$117="n/a",0,IF(AO$3&lt;=$C143,0,IF(AO$3&gt;($F$117+$C143),INDEX($D$129:$W$129,,$C143)-SUM($D143:AN143),INDEX($D$129:$W$129,,$C143)/$F$117)))</f>
        <v>0</v>
      </c>
      <c r="AP143" s="25">
        <f>IF($F$117="n/a",0,IF(AP$3&lt;=$C143,0,IF(AP$3&gt;($F$117+$C143),INDEX($D$129:$W$129,,$C143)-SUM($D143:AO143),INDEX($D$129:$W$129,,$C143)/$F$117)))</f>
        <v>0</v>
      </c>
      <c r="AQ143" s="25">
        <f>IF($F$117="n/a",0,IF(AQ$3&lt;=$C143,0,IF(AQ$3&gt;($F$117+$C143),INDEX($D$129:$W$129,,$C143)-SUM($D143:AP143),INDEX($D$129:$W$129,,$C143)/$F$117)))</f>
        <v>0</v>
      </c>
      <c r="AR143" s="25">
        <f>IF($F$117="n/a",0,IF(AR$3&lt;=$C143,0,IF(AR$3&gt;($F$117+$C143),INDEX($D$129:$W$129,,$C143)-SUM($D143:AQ143),INDEX($D$129:$W$129,,$C143)/$F$117)))</f>
        <v>0</v>
      </c>
      <c r="AS143" s="25">
        <f>IF($F$117="n/a",0,IF(AS$3&lt;=$C143,0,IF(AS$3&gt;($F$117+$C143),INDEX($D$129:$W$129,,$C143)-SUM($D143:AR143),INDEX($D$129:$W$129,,$C143)/$F$117)))</f>
        <v>0</v>
      </c>
      <c r="AT143" s="25">
        <f>IF($F$117="n/a",0,IF(AT$3&lt;=$C143,0,IF(AT$3&gt;($F$117+$C143),INDEX($D$129:$W$129,,$C143)-SUM($D143:AS143),INDEX($D$129:$W$129,,$C143)/$F$117)))</f>
        <v>0</v>
      </c>
      <c r="AU143" s="25">
        <f>IF($F$117="n/a",0,IF(AU$3&lt;=$C143,0,IF(AU$3&gt;($F$117+$C143),INDEX($D$129:$W$129,,$C143)-SUM($D143:AT143),INDEX($D$129:$W$129,,$C143)/$F$117)))</f>
        <v>0</v>
      </c>
      <c r="AV143" s="25">
        <f>IF($F$117="n/a",0,IF(AV$3&lt;=$C143,0,IF(AV$3&gt;($F$117+$C143),INDEX($D$129:$W$129,,$C143)-SUM($D143:AU143),INDEX($D$129:$W$129,,$C143)/$F$117)))</f>
        <v>0</v>
      </c>
      <c r="AW143" s="25">
        <f>IF($F$117="n/a",0,IF(AW$3&lt;=$C143,0,IF(AW$3&gt;($F$117+$C143),INDEX($D$129:$W$129,,$C143)-SUM($D143:AV143),INDEX($D$129:$W$129,,$C143)/$F$117)))</f>
        <v>0</v>
      </c>
      <c r="AX143" s="25">
        <f>IF($F$117="n/a",0,IF(AX$3&lt;=$C143,0,IF(AX$3&gt;($F$117+$C143),INDEX($D$129:$W$129,,$C143)-SUM($D143:AW143),INDEX($D$129:$W$129,,$C143)/$F$117)))</f>
        <v>0</v>
      </c>
      <c r="AY143" s="25">
        <f>IF($F$117="n/a",0,IF(AY$3&lt;=$C143,0,IF(AY$3&gt;($F$117+$C143),INDEX($D$129:$W$129,,$C143)-SUM($D143:AX143),INDEX($D$129:$W$129,,$C143)/$F$117)))</f>
        <v>0</v>
      </c>
      <c r="AZ143" s="25">
        <f>IF($F$117="n/a",0,IF(AZ$3&lt;=$C143,0,IF(AZ$3&gt;($F$117+$C143),INDEX($D$129:$W$129,,$C143)-SUM($D143:AY143),INDEX($D$129:$W$129,,$C143)/$F$117)))</f>
        <v>0</v>
      </c>
      <c r="BA143" s="25">
        <f>IF($F$117="n/a",0,IF(BA$3&lt;=$C143,0,IF(BA$3&gt;($F$117+$C143),INDEX($D$129:$W$129,,$C143)-SUM($D143:AZ143),INDEX($D$129:$W$129,,$C143)/$F$117)))</f>
        <v>0</v>
      </c>
      <c r="BB143" s="25">
        <f>IF($F$117="n/a",0,IF(BB$3&lt;=$C143,0,IF(BB$3&gt;($F$117+$C143),INDEX($D$129:$W$129,,$C143)-SUM($D143:BA143),INDEX($D$129:$W$129,,$C143)/$F$117)))</f>
        <v>0</v>
      </c>
      <c r="BC143" s="25">
        <f>IF($F$117="n/a",0,IF(BC$3&lt;=$C143,0,IF(BC$3&gt;($F$117+$C143),INDEX($D$129:$W$129,,$C143)-SUM($D143:BB143),INDEX($D$129:$W$129,,$C143)/$F$117)))</f>
        <v>0</v>
      </c>
      <c r="BD143" s="25">
        <f>IF($F$117="n/a",0,IF(BD$3&lt;=$C143,0,IF(BD$3&gt;($F$117+$C143),INDEX($D$129:$W$129,,$C143)-SUM($D143:BC143),INDEX($D$129:$W$129,,$C143)/$F$117)))</f>
        <v>0</v>
      </c>
      <c r="BE143" s="25">
        <f>IF($F$117="n/a",0,IF(BE$3&lt;=$C143,0,IF(BE$3&gt;($F$117+$C143),INDEX($D$129:$W$129,,$C143)-SUM($D143:BD143),INDEX($D$129:$W$129,,$C143)/$F$117)))</f>
        <v>0</v>
      </c>
      <c r="BF143" s="25">
        <f>IF($F$117="n/a",0,IF(BF$3&lt;=$C143,0,IF(BF$3&gt;($F$117+$C143),INDEX($D$129:$W$129,,$C143)-SUM($D143:BE143),INDEX($D$129:$W$129,,$C143)/$F$117)))</f>
        <v>0</v>
      </c>
      <c r="BG143" s="25">
        <f>IF($F$117="n/a",0,IF(BG$3&lt;=$C143,0,IF(BG$3&gt;($F$117+$C143),INDEX($D$129:$W$129,,$C143)-SUM($D143:BF143),INDEX($D$129:$W$129,,$C143)/$F$117)))</f>
        <v>0</v>
      </c>
      <c r="BH143" s="25">
        <f>IF($F$117="n/a",0,IF(BH$3&lt;=$C143,0,IF(BH$3&gt;($F$117+$C143),INDEX($D$129:$W$129,,$C143)-SUM($D143:BG143),INDEX($D$129:$W$129,,$C143)/$F$117)))</f>
        <v>0</v>
      </c>
      <c r="BI143" s="25">
        <f>IF($F$117="n/a",0,IF(BI$3&lt;=$C143,0,IF(BI$3&gt;($F$117+$C143),INDEX($D$129:$W$129,,$C143)-SUM($D143:BH143),INDEX($D$129:$W$129,,$C143)/$F$117)))</f>
        <v>0</v>
      </c>
      <c r="BJ143" s="25">
        <f>IF($F$117="n/a",0,IF(BJ$3&lt;=$C143,0,IF(BJ$3&gt;($F$117+$C143),INDEX($D$129:$W$129,,$C143)-SUM($D143:BI143),INDEX($D$129:$W$129,,$C143)/$F$117)))</f>
        <v>0</v>
      </c>
      <c r="BK143" s="25">
        <f>IF($F$117="n/a",0,IF(BK$3&lt;=$C143,0,IF(BK$3&gt;($F$117+$C143),INDEX($D$129:$W$129,,$C143)-SUM($D143:BJ143),INDEX($D$129:$W$129,,$C143)/$F$117)))</f>
        <v>0</v>
      </c>
      <c r="BL143" s="163">
        <f>IF($F$117="n/a",0,IF(BL$3&lt;=$C143,0,IF(BL$3&gt;($F$117+$C143),INDEX($D$129:$W$129,,$C143)-SUM($D143:BK143),INDEX($D$129:$W$129,,$C143)/$F$117)))</f>
        <v>0</v>
      </c>
      <c r="BM143" s="163">
        <f>IF($F$117="n/a",0,IF(BM$3&lt;=$C143,0,IF(BM$3&gt;($F$117+$C143),INDEX($D$129:$W$129,,$C143)-SUM($D143:BL143),INDEX($D$129:$W$129,,$C143)/$F$117)))</f>
        <v>0</v>
      </c>
      <c r="BN143" s="163">
        <f>IF($F$117="n/a",0,IF(BN$3&lt;=$C143,0,IF(BN$3&gt;($F$117+$C143),INDEX($D$129:$W$129,,$C143)-SUM($D143:BM143),INDEX($D$129:$W$129,,$C143)/$F$117)))</f>
        <v>0</v>
      </c>
      <c r="BO143" s="163">
        <f>IF($F$117="n/a",0,IF(BO$3&lt;=$C143,0,IF(BO$3&gt;($F$117+$C143),INDEX($D$129:$W$129,,$C143)-SUM($D143:BN143),INDEX($D$129:$W$129,,$C143)/$F$117)))</f>
        <v>0</v>
      </c>
      <c r="BP143" s="163">
        <f>IF($F$117="n/a",0,IF(BP$3&lt;=$C143,0,IF(BP$3&gt;($F$117+$C143),INDEX($D$129:$W$129,,$C143)-SUM($D143:BO143),INDEX($D$129:$W$129,,$C143)/$F$117)))</f>
        <v>0</v>
      </c>
      <c r="BQ143" s="163">
        <f>IF($F$117="n/a",0,IF(BQ$3&lt;=$C143,0,IF(BQ$3&gt;($F$117+$C143),INDEX($D$129:$W$129,,$C143)-SUM($D143:BP143),INDEX($D$129:$W$129,,$C143)/$F$117)))</f>
        <v>0</v>
      </c>
      <c r="BR143" s="163">
        <f>IF($F$117="n/a",0,IF(BR$3&lt;=$C143,0,IF(BR$3&gt;($F$117+$C143),INDEX($D$129:$W$129,,$C143)-SUM($D143:BQ143),INDEX($D$129:$W$129,,$C143)/$F$117)))</f>
        <v>0</v>
      </c>
      <c r="BS143" s="25"/>
      <c r="BT143" s="25"/>
      <c r="BU143" s="25"/>
      <c r="BV143" s="25"/>
      <c r="BW143" s="25"/>
      <c r="BX143" s="25"/>
      <c r="BY143" s="25"/>
      <c r="BZ143" s="25"/>
      <c r="CA143" s="25"/>
      <c r="CB143" s="25"/>
      <c r="CC143" s="25"/>
    </row>
    <row r="144" spans="2:81" hidden="1" outlineLevel="1">
      <c r="B144" s="14">
        <v>2025</v>
      </c>
      <c r="C144">
        <v>13</v>
      </c>
      <c r="D144" s="25"/>
      <c r="E144" s="25">
        <f>IF($F$117="n/a",0,IF(E$3&lt;=$C144,0,IF(E$3&gt;($F$117+$C144),INDEX($D$129:$W$129,,$C144)-SUM($D144:D144),INDEX($D$129:$W$129,,$C144)/$F$117)))</f>
        <v>0</v>
      </c>
      <c r="F144" s="25">
        <f>IF($F$117="n/a",0,IF(F$3&lt;=$C144,0,IF(F$3&gt;($F$117+$C144),INDEX($D$129:$W$129,,$C144)-SUM($D144:E144),INDEX($D$129:$W$129,,$C144)/$F$117)))</f>
        <v>0</v>
      </c>
      <c r="G144" s="25">
        <f>IF($F$117="n/a",0,IF(G$3&lt;=$C144,0,IF(G$3&gt;($F$117+$C144),INDEX($D$129:$W$129,,$C144)-SUM($D144:F144),INDEX($D$129:$W$129,,$C144)/$F$117)))</f>
        <v>0</v>
      </c>
      <c r="H144" s="44">
        <f>IF($F$117="n/a",0,IF(H$3&lt;=$C144,0,IF(H$3&gt;($F$117+$C144),INDEX($D$129:$W$129,,$C144)-SUM($D144:G144),INDEX($D$129:$W$129,,$C144)/$F$117)))</f>
        <v>0</v>
      </c>
      <c r="I144" s="38">
        <f>IF($F$117="n/a",0,IF(I$3&lt;=$C144,0,IF(I$3&gt;($F$117+$C144),INDEX($D$129:$W$129,,$C144)-SUM($D144:H144),INDEX($D$129:$W$129,,$C144)/$F$117)))</f>
        <v>0</v>
      </c>
      <c r="J144" s="25">
        <f>IF($F$117="n/a",0,IF(J$3&lt;=$C144,0,IF(J$3&gt;($F$117+$C144),INDEX($D$129:$W$129,,$C144)-SUM($D144:I144),INDEX($D$129:$W$129,,$C144)/$F$117)))</f>
        <v>0</v>
      </c>
      <c r="K144" s="25">
        <f>IF($F$117="n/a",0,IF(K$3&lt;=$C144,0,IF(K$3&gt;($F$117+$C144),INDEX($D$129:$W$129,,$C144)-SUM($D144:J144),INDEX($D$129:$W$129,,$C144)/$F$117)))</f>
        <v>0</v>
      </c>
      <c r="L144" s="25">
        <f>IF($F$117="n/a",0,IF(L$3&lt;=$C144,0,IF(L$3&gt;($F$117+$C144),INDEX($D$129:$W$129,,$C144)-SUM($D144:K144),INDEX($D$129:$W$129,,$C144)/$F$117)))</f>
        <v>0</v>
      </c>
      <c r="M144" s="25">
        <f>IF($F$117="n/a",0,IF(M$3&lt;=$C144,0,IF(M$3&gt;($F$117+$C144),INDEX($D$129:$W$129,,$C144)-SUM($D144:L144),INDEX($D$129:$W$129,,$C144)/$F$117)))</f>
        <v>0</v>
      </c>
      <c r="N144" s="25">
        <f>IF($F$117="n/a",0,IF(N$3&lt;=$C144,0,IF(N$3&gt;($F$117+$C144),INDEX($D$129:$W$129,,$C144)-SUM($D144:M144),INDEX($D$129:$W$129,,$C144)/$F$117)))</f>
        <v>0</v>
      </c>
      <c r="O144" s="25">
        <f>IF($F$117="n/a",0,IF(O$3&lt;=$C144,0,IF(O$3&gt;($F$117+$C144),INDEX($D$129:$W$129,,$C144)-SUM($D144:N144),INDEX($D$129:$W$129,,$C144)/$F$117)))</f>
        <v>0</v>
      </c>
      <c r="P144" s="25">
        <f>IF($F$117="n/a",0,IF(P$3&lt;=$C144,0,IF(P$3&gt;($F$117+$C144),INDEX($D$129:$W$129,,$C144)-SUM($D144:O144),INDEX($D$129:$W$129,,$C144)/$F$117)))</f>
        <v>0</v>
      </c>
      <c r="Q144" s="25">
        <f>IF($F$117="n/a",0,IF(Q$3&lt;=$C144,0,IF(Q$3&gt;($F$117+$C144),INDEX($D$129:$W$129,,$C144)-SUM($D144:P144),INDEX($D$129:$W$129,,$C144)/$F$117)))</f>
        <v>0</v>
      </c>
      <c r="R144" s="25">
        <f>IF($F$117="n/a",0,IF(R$3&lt;=$C144,0,IF(R$3&gt;($F$117+$C144),INDEX($D$129:$W$129,,$C144)-SUM($D144:Q144),INDEX($D$129:$W$129,,$C144)/$F$117)))</f>
        <v>0</v>
      </c>
      <c r="S144" s="25">
        <f>IF($F$117="n/a",0,IF(S$3&lt;=$C144,0,IF(S$3&gt;($F$117+$C144),INDEX($D$129:$W$129,,$C144)-SUM($D144:R144),INDEX($D$129:$W$129,,$C144)/$F$117)))</f>
        <v>0</v>
      </c>
      <c r="T144" s="25">
        <f>IF($F$117="n/a",0,IF(T$3&lt;=$C144,0,IF(T$3&gt;($F$117+$C144),INDEX($D$129:$W$129,,$C144)-SUM($D144:S144),INDEX($D$129:$W$129,,$C144)/$F$117)))</f>
        <v>0</v>
      </c>
      <c r="U144" s="25">
        <f>IF($F$117="n/a",0,IF(U$3&lt;=$C144,0,IF(U$3&gt;($F$117+$C144),INDEX($D$129:$W$129,,$C144)-SUM($D144:T144),INDEX($D$129:$W$129,,$C144)/$F$117)))</f>
        <v>0</v>
      </c>
      <c r="V144" s="25">
        <f>IF($F$117="n/a",0,IF(V$3&lt;=$C144,0,IF(V$3&gt;($F$117+$C144),INDEX($D$129:$W$129,,$C144)-SUM($D144:U144),INDEX($D$129:$W$129,,$C144)/$F$117)))</f>
        <v>0</v>
      </c>
      <c r="W144" s="25">
        <f>IF($F$117="n/a",0,IF(W$3&lt;=$C144,0,IF(W$3&gt;($F$117+$C144),INDEX($D$129:$W$129,,$C144)-SUM($D144:V144),INDEX($D$129:$W$129,,$C144)/$F$117)))</f>
        <v>0</v>
      </c>
      <c r="X144" s="25">
        <f>IF($F$117="n/a",0,IF(X$3&lt;=$C144,0,IF(X$3&gt;($F$117+$C144),INDEX($D$129:$W$129,,$C144)-SUM($D144:W144),INDEX($D$129:$W$129,,$C144)/$F$117)))</f>
        <v>0</v>
      </c>
      <c r="Y144" s="25">
        <f>IF($F$117="n/a",0,IF(Y$3&lt;=$C144,0,IF(Y$3&gt;($F$117+$C144),INDEX($D$129:$W$129,,$C144)-SUM($D144:X144),INDEX($D$129:$W$129,,$C144)/$F$117)))</f>
        <v>0</v>
      </c>
      <c r="Z144" s="25">
        <f>IF($F$117="n/a",0,IF(Z$3&lt;=$C144,0,IF(Z$3&gt;($F$117+$C144),INDEX($D$129:$W$129,,$C144)-SUM($D144:Y144),INDEX($D$129:$W$129,,$C144)/$F$117)))</f>
        <v>0</v>
      </c>
      <c r="AA144" s="25">
        <f>IF($F$117="n/a",0,IF(AA$3&lt;=$C144,0,IF(AA$3&gt;($F$117+$C144),INDEX($D$129:$W$129,,$C144)-SUM($D144:Z144),INDEX($D$129:$W$129,,$C144)/$F$117)))</f>
        <v>0</v>
      </c>
      <c r="AB144" s="25">
        <f>IF($F$117="n/a",0,IF(AB$3&lt;=$C144,0,IF(AB$3&gt;($F$117+$C144),INDEX($D$129:$W$129,,$C144)-SUM($D144:AA144),INDEX($D$129:$W$129,,$C144)/$F$117)))</f>
        <v>0</v>
      </c>
      <c r="AC144" s="25">
        <f>IF($F$117="n/a",0,IF(AC$3&lt;=$C144,0,IF(AC$3&gt;($F$117+$C144),INDEX($D$129:$W$129,,$C144)-SUM($D144:AB144),INDEX($D$129:$W$129,,$C144)/$F$117)))</f>
        <v>0</v>
      </c>
      <c r="AD144" s="25">
        <f>IF($F$117="n/a",0,IF(AD$3&lt;=$C144,0,IF(AD$3&gt;($F$117+$C144),INDEX($D$129:$W$129,,$C144)-SUM($D144:AC144),INDEX($D$129:$W$129,,$C144)/$F$117)))</f>
        <v>0</v>
      </c>
      <c r="AE144" s="25">
        <f>IF($F$117="n/a",0,IF(AE$3&lt;=$C144,0,IF(AE$3&gt;($F$117+$C144),INDEX($D$129:$W$129,,$C144)-SUM($D144:AD144),INDEX($D$129:$W$129,,$C144)/$F$117)))</f>
        <v>0</v>
      </c>
      <c r="AF144" s="25">
        <f>IF($F$117="n/a",0,IF(AF$3&lt;=$C144,0,IF(AF$3&gt;($F$117+$C144),INDEX($D$129:$W$129,,$C144)-SUM($D144:AE144),INDEX($D$129:$W$129,,$C144)/$F$117)))</f>
        <v>0</v>
      </c>
      <c r="AG144" s="25">
        <f>IF($F$117="n/a",0,IF(AG$3&lt;=$C144,0,IF(AG$3&gt;($F$117+$C144),INDEX($D$129:$W$129,,$C144)-SUM($D144:AF144),INDEX($D$129:$W$129,,$C144)/$F$117)))</f>
        <v>0</v>
      </c>
      <c r="AH144" s="25">
        <f>IF($F$117="n/a",0,IF(AH$3&lt;=$C144,0,IF(AH$3&gt;($F$117+$C144),INDEX($D$129:$W$129,,$C144)-SUM($D144:AG144),INDEX($D$129:$W$129,,$C144)/$F$117)))</f>
        <v>0</v>
      </c>
      <c r="AI144" s="25">
        <f>IF($F$117="n/a",0,IF(AI$3&lt;=$C144,0,IF(AI$3&gt;($F$117+$C144),INDEX($D$129:$W$129,,$C144)-SUM($D144:AH144),INDEX($D$129:$W$129,,$C144)/$F$117)))</f>
        <v>0</v>
      </c>
      <c r="AJ144" s="25">
        <f>IF($F$117="n/a",0,IF(AJ$3&lt;=$C144,0,IF(AJ$3&gt;($F$117+$C144),INDEX($D$129:$W$129,,$C144)-SUM($D144:AI144),INDEX($D$129:$W$129,,$C144)/$F$117)))</f>
        <v>0</v>
      </c>
      <c r="AK144" s="25">
        <f>IF($F$117="n/a",0,IF(AK$3&lt;=$C144,0,IF(AK$3&gt;($F$117+$C144),INDEX($D$129:$W$129,,$C144)-SUM($D144:AJ144),INDEX($D$129:$W$129,,$C144)/$F$117)))</f>
        <v>0</v>
      </c>
      <c r="AL144" s="25">
        <f>IF($F$117="n/a",0,IF(AL$3&lt;=$C144,0,IF(AL$3&gt;($F$117+$C144),INDEX($D$129:$W$129,,$C144)-SUM($D144:AK144),INDEX($D$129:$W$129,,$C144)/$F$117)))</f>
        <v>0</v>
      </c>
      <c r="AM144" s="25">
        <f>IF($F$117="n/a",0,IF(AM$3&lt;=$C144,0,IF(AM$3&gt;($F$117+$C144),INDEX($D$129:$W$129,,$C144)-SUM($D144:AL144),INDEX($D$129:$W$129,,$C144)/$F$117)))</f>
        <v>0</v>
      </c>
      <c r="AN144" s="25">
        <f>IF($F$117="n/a",0,IF(AN$3&lt;=$C144,0,IF(AN$3&gt;($F$117+$C144),INDEX($D$129:$W$129,,$C144)-SUM($D144:AM144),INDEX($D$129:$W$129,,$C144)/$F$117)))</f>
        <v>0</v>
      </c>
      <c r="AO144" s="25">
        <f>IF($F$117="n/a",0,IF(AO$3&lt;=$C144,0,IF(AO$3&gt;($F$117+$C144),INDEX($D$129:$W$129,,$C144)-SUM($D144:AN144),INDEX($D$129:$W$129,,$C144)/$F$117)))</f>
        <v>0</v>
      </c>
      <c r="AP144" s="25">
        <f>IF($F$117="n/a",0,IF(AP$3&lt;=$C144,0,IF(AP$3&gt;($F$117+$C144),INDEX($D$129:$W$129,,$C144)-SUM($D144:AO144),INDEX($D$129:$W$129,,$C144)/$F$117)))</f>
        <v>0</v>
      </c>
      <c r="AQ144" s="25">
        <f>IF($F$117="n/a",0,IF(AQ$3&lt;=$C144,0,IF(AQ$3&gt;($F$117+$C144),INDEX($D$129:$W$129,,$C144)-SUM($D144:AP144),INDEX($D$129:$W$129,,$C144)/$F$117)))</f>
        <v>0</v>
      </c>
      <c r="AR144" s="25">
        <f>IF($F$117="n/a",0,IF(AR$3&lt;=$C144,0,IF(AR$3&gt;($F$117+$C144),INDEX($D$129:$W$129,,$C144)-SUM($D144:AQ144),INDEX($D$129:$W$129,,$C144)/$F$117)))</f>
        <v>0</v>
      </c>
      <c r="AS144" s="25">
        <f>IF($F$117="n/a",0,IF(AS$3&lt;=$C144,0,IF(AS$3&gt;($F$117+$C144),INDEX($D$129:$W$129,,$C144)-SUM($D144:AR144),INDEX($D$129:$W$129,,$C144)/$F$117)))</f>
        <v>0</v>
      </c>
      <c r="AT144" s="25">
        <f>IF($F$117="n/a",0,IF(AT$3&lt;=$C144,0,IF(AT$3&gt;($F$117+$C144),INDEX($D$129:$W$129,,$C144)-SUM($D144:AS144),INDEX($D$129:$W$129,,$C144)/$F$117)))</f>
        <v>0</v>
      </c>
      <c r="AU144" s="25">
        <f>IF($F$117="n/a",0,IF(AU$3&lt;=$C144,0,IF(AU$3&gt;($F$117+$C144),INDEX($D$129:$W$129,,$C144)-SUM($D144:AT144),INDEX($D$129:$W$129,,$C144)/$F$117)))</f>
        <v>0</v>
      </c>
      <c r="AV144" s="25">
        <f>IF($F$117="n/a",0,IF(AV$3&lt;=$C144,0,IF(AV$3&gt;($F$117+$C144),INDEX($D$129:$W$129,,$C144)-SUM($D144:AU144),INDEX($D$129:$W$129,,$C144)/$F$117)))</f>
        <v>0</v>
      </c>
      <c r="AW144" s="25">
        <f>IF($F$117="n/a",0,IF(AW$3&lt;=$C144,0,IF(AW$3&gt;($F$117+$C144),INDEX($D$129:$W$129,,$C144)-SUM($D144:AV144),INDEX($D$129:$W$129,,$C144)/$F$117)))</f>
        <v>0</v>
      </c>
      <c r="AX144" s="25">
        <f>IF($F$117="n/a",0,IF(AX$3&lt;=$C144,0,IF(AX$3&gt;($F$117+$C144),INDEX($D$129:$W$129,,$C144)-SUM($D144:AW144),INDEX($D$129:$W$129,,$C144)/$F$117)))</f>
        <v>0</v>
      </c>
      <c r="AY144" s="25">
        <f>IF($F$117="n/a",0,IF(AY$3&lt;=$C144,0,IF(AY$3&gt;($F$117+$C144),INDEX($D$129:$W$129,,$C144)-SUM($D144:AX144),INDEX($D$129:$W$129,,$C144)/$F$117)))</f>
        <v>0</v>
      </c>
      <c r="AZ144" s="25">
        <f>IF($F$117="n/a",0,IF(AZ$3&lt;=$C144,0,IF(AZ$3&gt;($F$117+$C144),INDEX($D$129:$W$129,,$C144)-SUM($D144:AY144),INDEX($D$129:$W$129,,$C144)/$F$117)))</f>
        <v>0</v>
      </c>
      <c r="BA144" s="25">
        <f>IF($F$117="n/a",0,IF(BA$3&lt;=$C144,0,IF(BA$3&gt;($F$117+$C144),INDEX($D$129:$W$129,,$C144)-SUM($D144:AZ144),INDEX($D$129:$W$129,,$C144)/$F$117)))</f>
        <v>0</v>
      </c>
      <c r="BB144" s="25">
        <f>IF($F$117="n/a",0,IF(BB$3&lt;=$C144,0,IF(BB$3&gt;($F$117+$C144),INDEX($D$129:$W$129,,$C144)-SUM($D144:BA144),INDEX($D$129:$W$129,,$C144)/$F$117)))</f>
        <v>0</v>
      </c>
      <c r="BC144" s="25">
        <f>IF($F$117="n/a",0,IF(BC$3&lt;=$C144,0,IF(BC$3&gt;($F$117+$C144),INDEX($D$129:$W$129,,$C144)-SUM($D144:BB144),INDEX($D$129:$W$129,,$C144)/$F$117)))</f>
        <v>0</v>
      </c>
      <c r="BD144" s="25">
        <f>IF($F$117="n/a",0,IF(BD$3&lt;=$C144,0,IF(BD$3&gt;($F$117+$C144),INDEX($D$129:$W$129,,$C144)-SUM($D144:BC144),INDEX($D$129:$W$129,,$C144)/$F$117)))</f>
        <v>0</v>
      </c>
      <c r="BE144" s="25">
        <f>IF($F$117="n/a",0,IF(BE$3&lt;=$C144,0,IF(BE$3&gt;($F$117+$C144),INDEX($D$129:$W$129,,$C144)-SUM($D144:BD144),INDEX($D$129:$W$129,,$C144)/$F$117)))</f>
        <v>0</v>
      </c>
      <c r="BF144" s="25">
        <f>IF($F$117="n/a",0,IF(BF$3&lt;=$C144,0,IF(BF$3&gt;($F$117+$C144),INDEX($D$129:$W$129,,$C144)-SUM($D144:BE144),INDEX($D$129:$W$129,,$C144)/$F$117)))</f>
        <v>0</v>
      </c>
      <c r="BG144" s="25">
        <f>IF($F$117="n/a",0,IF(BG$3&lt;=$C144,0,IF(BG$3&gt;($F$117+$C144),INDEX($D$129:$W$129,,$C144)-SUM($D144:BF144),INDEX($D$129:$W$129,,$C144)/$F$117)))</f>
        <v>0</v>
      </c>
      <c r="BH144" s="25">
        <f>IF($F$117="n/a",0,IF(BH$3&lt;=$C144,0,IF(BH$3&gt;($F$117+$C144),INDEX($D$129:$W$129,,$C144)-SUM($D144:BG144),INDEX($D$129:$W$129,,$C144)/$F$117)))</f>
        <v>0</v>
      </c>
      <c r="BI144" s="25">
        <f>IF($F$117="n/a",0,IF(BI$3&lt;=$C144,0,IF(BI$3&gt;($F$117+$C144),INDEX($D$129:$W$129,,$C144)-SUM($D144:BH144),INDEX($D$129:$W$129,,$C144)/$F$117)))</f>
        <v>0</v>
      </c>
      <c r="BJ144" s="25">
        <f>IF($F$117="n/a",0,IF(BJ$3&lt;=$C144,0,IF(BJ$3&gt;($F$117+$C144),INDEX($D$129:$W$129,,$C144)-SUM($D144:BI144),INDEX($D$129:$W$129,,$C144)/$F$117)))</f>
        <v>0</v>
      </c>
      <c r="BK144" s="25">
        <f>IF($F$117="n/a",0,IF(BK$3&lt;=$C144,0,IF(BK$3&gt;($F$117+$C144),INDEX($D$129:$W$129,,$C144)-SUM($D144:BJ144),INDEX($D$129:$W$129,,$C144)/$F$117)))</f>
        <v>0</v>
      </c>
      <c r="BL144" s="163">
        <f>IF($F$117="n/a",0,IF(BL$3&lt;=$C144,0,IF(BL$3&gt;($F$117+$C144),INDEX($D$129:$W$129,,$C144)-SUM($D144:BK144),INDEX($D$129:$W$129,,$C144)/$F$117)))</f>
        <v>0</v>
      </c>
      <c r="BM144" s="163">
        <f>IF($F$117="n/a",0,IF(BM$3&lt;=$C144,0,IF(BM$3&gt;($F$117+$C144),INDEX($D$129:$W$129,,$C144)-SUM($D144:BL144),INDEX($D$129:$W$129,,$C144)/$F$117)))</f>
        <v>0</v>
      </c>
      <c r="BN144" s="163">
        <f>IF($F$117="n/a",0,IF(BN$3&lt;=$C144,0,IF(BN$3&gt;($F$117+$C144),INDEX($D$129:$W$129,,$C144)-SUM($D144:BM144),INDEX($D$129:$W$129,,$C144)/$F$117)))</f>
        <v>0</v>
      </c>
      <c r="BO144" s="163">
        <f>IF($F$117="n/a",0,IF(BO$3&lt;=$C144,0,IF(BO$3&gt;($F$117+$C144),INDEX($D$129:$W$129,,$C144)-SUM($D144:BN144),INDEX($D$129:$W$129,,$C144)/$F$117)))</f>
        <v>0</v>
      </c>
      <c r="BP144" s="163">
        <f>IF($F$117="n/a",0,IF(BP$3&lt;=$C144,0,IF(BP$3&gt;($F$117+$C144),INDEX($D$129:$W$129,,$C144)-SUM($D144:BO144),INDEX($D$129:$W$129,,$C144)/$F$117)))</f>
        <v>0</v>
      </c>
      <c r="BQ144" s="163">
        <f>IF($F$117="n/a",0,IF(BQ$3&lt;=$C144,0,IF(BQ$3&gt;($F$117+$C144),INDEX($D$129:$W$129,,$C144)-SUM($D144:BP144),INDEX($D$129:$W$129,,$C144)/$F$117)))</f>
        <v>0</v>
      </c>
      <c r="BR144" s="163">
        <f>IF($F$117="n/a",0,IF(BR$3&lt;=$C144,0,IF(BR$3&gt;($F$117+$C144),INDEX($D$129:$W$129,,$C144)-SUM($D144:BQ144),INDEX($D$129:$W$129,,$C144)/$F$117)))</f>
        <v>0</v>
      </c>
      <c r="BS144" s="25"/>
      <c r="BT144" s="25"/>
      <c r="BU144" s="25"/>
      <c r="BV144" s="25"/>
      <c r="BW144" s="25"/>
      <c r="BX144" s="25"/>
      <c r="BY144" s="25"/>
      <c r="BZ144" s="25"/>
      <c r="CA144" s="25"/>
      <c r="CB144" s="25"/>
      <c r="CC144" s="25"/>
    </row>
    <row r="145" spans="2:81" hidden="1" outlineLevel="1">
      <c r="B145" s="14">
        <v>2026</v>
      </c>
      <c r="C145">
        <v>14</v>
      </c>
      <c r="D145" s="25"/>
      <c r="E145" s="25">
        <f>IF($F$117="n/a",0,IF(E$3&lt;=$C145,0,IF(E$3&gt;($F$117+$C145),INDEX($D$129:$W$129,,$C145)-SUM($D145:D145),INDEX($D$129:$W$129,,$C145)/$F$117)))</f>
        <v>0</v>
      </c>
      <c r="F145" s="25">
        <f>IF($F$117="n/a",0,IF(F$3&lt;=$C145,0,IF(F$3&gt;($F$117+$C145),INDEX($D$129:$W$129,,$C145)-SUM($D145:E145),INDEX($D$129:$W$129,,$C145)/$F$117)))</f>
        <v>0</v>
      </c>
      <c r="G145" s="25">
        <f>IF($F$117="n/a",0,IF(G$3&lt;=$C145,0,IF(G$3&gt;($F$117+$C145),INDEX($D$129:$W$129,,$C145)-SUM($D145:F145),INDEX($D$129:$W$129,,$C145)/$F$117)))</f>
        <v>0</v>
      </c>
      <c r="H145" s="44">
        <f>IF($F$117="n/a",0,IF(H$3&lt;=$C145,0,IF(H$3&gt;($F$117+$C145),INDEX($D$129:$W$129,,$C145)-SUM($D145:G145),INDEX($D$129:$W$129,,$C145)/$F$117)))</f>
        <v>0</v>
      </c>
      <c r="I145" s="38">
        <f>IF($F$117="n/a",0,IF(I$3&lt;=$C145,0,IF(I$3&gt;($F$117+$C145),INDEX($D$129:$W$129,,$C145)-SUM($D145:H145),INDEX($D$129:$W$129,,$C145)/$F$117)))</f>
        <v>0</v>
      </c>
      <c r="J145" s="25">
        <f>IF($F$117="n/a",0,IF(J$3&lt;=$C145,0,IF(J$3&gt;($F$117+$C145),INDEX($D$129:$W$129,,$C145)-SUM($D145:I145),INDEX($D$129:$W$129,,$C145)/$F$117)))</f>
        <v>0</v>
      </c>
      <c r="K145" s="25">
        <f>IF($F$117="n/a",0,IF(K$3&lt;=$C145,0,IF(K$3&gt;($F$117+$C145),INDEX($D$129:$W$129,,$C145)-SUM($D145:J145),INDEX($D$129:$W$129,,$C145)/$F$117)))</f>
        <v>0</v>
      </c>
      <c r="L145" s="25">
        <f>IF($F$117="n/a",0,IF(L$3&lt;=$C145,0,IF(L$3&gt;($F$117+$C145),INDEX($D$129:$W$129,,$C145)-SUM($D145:K145),INDEX($D$129:$W$129,,$C145)/$F$117)))</f>
        <v>0</v>
      </c>
      <c r="M145" s="25">
        <f>IF($F$117="n/a",0,IF(M$3&lt;=$C145,0,IF(M$3&gt;($F$117+$C145),INDEX($D$129:$W$129,,$C145)-SUM($D145:L145),INDEX($D$129:$W$129,,$C145)/$F$117)))</f>
        <v>0</v>
      </c>
      <c r="N145" s="25">
        <f>IF($F$117="n/a",0,IF(N$3&lt;=$C145,0,IF(N$3&gt;($F$117+$C145),INDEX($D$129:$W$129,,$C145)-SUM($D145:M145),INDEX($D$129:$W$129,,$C145)/$F$117)))</f>
        <v>0</v>
      </c>
      <c r="O145" s="25">
        <f>IF($F$117="n/a",0,IF(O$3&lt;=$C145,0,IF(O$3&gt;($F$117+$C145),INDEX($D$129:$W$129,,$C145)-SUM($D145:N145),INDEX($D$129:$W$129,,$C145)/$F$117)))</f>
        <v>0</v>
      </c>
      <c r="P145" s="25">
        <f>IF($F$117="n/a",0,IF(P$3&lt;=$C145,0,IF(P$3&gt;($F$117+$C145),INDEX($D$129:$W$129,,$C145)-SUM($D145:O145),INDEX($D$129:$W$129,,$C145)/$F$117)))</f>
        <v>0</v>
      </c>
      <c r="Q145" s="25">
        <f>IF($F$117="n/a",0,IF(Q$3&lt;=$C145,0,IF(Q$3&gt;($F$117+$C145),INDEX($D$129:$W$129,,$C145)-SUM($D145:P145),INDEX($D$129:$W$129,,$C145)/$F$117)))</f>
        <v>0</v>
      </c>
      <c r="R145" s="25">
        <f>IF($F$117="n/a",0,IF(R$3&lt;=$C145,0,IF(R$3&gt;($F$117+$C145),INDEX($D$129:$W$129,,$C145)-SUM($D145:Q145),INDEX($D$129:$W$129,,$C145)/$F$117)))</f>
        <v>0</v>
      </c>
      <c r="S145" s="25">
        <f>IF($F$117="n/a",0,IF(S$3&lt;=$C145,0,IF(S$3&gt;($F$117+$C145),INDEX($D$129:$W$129,,$C145)-SUM($D145:R145),INDEX($D$129:$W$129,,$C145)/$F$117)))</f>
        <v>0</v>
      </c>
      <c r="T145" s="25">
        <f>IF($F$117="n/a",0,IF(T$3&lt;=$C145,0,IF(T$3&gt;($F$117+$C145),INDEX($D$129:$W$129,,$C145)-SUM($D145:S145),INDEX($D$129:$W$129,,$C145)/$F$117)))</f>
        <v>0</v>
      </c>
      <c r="U145" s="25">
        <f>IF($F$117="n/a",0,IF(U$3&lt;=$C145,0,IF(U$3&gt;($F$117+$C145),INDEX($D$129:$W$129,,$C145)-SUM($D145:T145),INDEX($D$129:$W$129,,$C145)/$F$117)))</f>
        <v>0</v>
      </c>
      <c r="V145" s="25">
        <f>IF($F$117="n/a",0,IF(V$3&lt;=$C145,0,IF(V$3&gt;($F$117+$C145),INDEX($D$129:$W$129,,$C145)-SUM($D145:U145),INDEX($D$129:$W$129,,$C145)/$F$117)))</f>
        <v>0</v>
      </c>
      <c r="W145" s="25">
        <f>IF($F$117="n/a",0,IF(W$3&lt;=$C145,0,IF(W$3&gt;($F$117+$C145),INDEX($D$129:$W$129,,$C145)-SUM($D145:V145),INDEX($D$129:$W$129,,$C145)/$F$117)))</f>
        <v>0</v>
      </c>
      <c r="X145" s="25">
        <f>IF($F$117="n/a",0,IF(X$3&lt;=$C145,0,IF(X$3&gt;($F$117+$C145),INDEX($D$129:$W$129,,$C145)-SUM($D145:W145),INDEX($D$129:$W$129,,$C145)/$F$117)))</f>
        <v>0</v>
      </c>
      <c r="Y145" s="25">
        <f>IF($F$117="n/a",0,IF(Y$3&lt;=$C145,0,IF(Y$3&gt;($F$117+$C145),INDEX($D$129:$W$129,,$C145)-SUM($D145:X145),INDEX($D$129:$W$129,,$C145)/$F$117)))</f>
        <v>0</v>
      </c>
      <c r="Z145" s="25">
        <f>IF($F$117="n/a",0,IF(Z$3&lt;=$C145,0,IF(Z$3&gt;($F$117+$C145),INDEX($D$129:$W$129,,$C145)-SUM($D145:Y145),INDEX($D$129:$W$129,,$C145)/$F$117)))</f>
        <v>0</v>
      </c>
      <c r="AA145" s="25">
        <f>IF($F$117="n/a",0,IF(AA$3&lt;=$C145,0,IF(AA$3&gt;($F$117+$C145),INDEX($D$129:$W$129,,$C145)-SUM($D145:Z145),INDEX($D$129:$W$129,,$C145)/$F$117)))</f>
        <v>0</v>
      </c>
      <c r="AB145" s="25">
        <f>IF($F$117="n/a",0,IF(AB$3&lt;=$C145,0,IF(AB$3&gt;($F$117+$C145),INDEX($D$129:$W$129,,$C145)-SUM($D145:AA145),INDEX($D$129:$W$129,,$C145)/$F$117)))</f>
        <v>0</v>
      </c>
      <c r="AC145" s="25">
        <f>IF($F$117="n/a",0,IF(AC$3&lt;=$C145,0,IF(AC$3&gt;($F$117+$C145),INDEX($D$129:$W$129,,$C145)-SUM($D145:AB145),INDEX($D$129:$W$129,,$C145)/$F$117)))</f>
        <v>0</v>
      </c>
      <c r="AD145" s="25">
        <f>IF($F$117="n/a",0,IF(AD$3&lt;=$C145,0,IF(AD$3&gt;($F$117+$C145),INDEX($D$129:$W$129,,$C145)-SUM($D145:AC145),INDEX($D$129:$W$129,,$C145)/$F$117)))</f>
        <v>0</v>
      </c>
      <c r="AE145" s="25">
        <f>IF($F$117="n/a",0,IF(AE$3&lt;=$C145,0,IF(AE$3&gt;($F$117+$C145),INDEX($D$129:$W$129,,$C145)-SUM($D145:AD145),INDEX($D$129:$W$129,,$C145)/$F$117)))</f>
        <v>0</v>
      </c>
      <c r="AF145" s="25">
        <f>IF($F$117="n/a",0,IF(AF$3&lt;=$C145,0,IF(AF$3&gt;($F$117+$C145),INDEX($D$129:$W$129,,$C145)-SUM($D145:AE145),INDEX($D$129:$W$129,,$C145)/$F$117)))</f>
        <v>0</v>
      </c>
      <c r="AG145" s="25">
        <f>IF($F$117="n/a",0,IF(AG$3&lt;=$C145,0,IF(AG$3&gt;($F$117+$C145),INDEX($D$129:$W$129,,$C145)-SUM($D145:AF145),INDEX($D$129:$W$129,,$C145)/$F$117)))</f>
        <v>0</v>
      </c>
      <c r="AH145" s="25">
        <f>IF($F$117="n/a",0,IF(AH$3&lt;=$C145,0,IF(AH$3&gt;($F$117+$C145),INDEX($D$129:$W$129,,$C145)-SUM($D145:AG145),INDEX($D$129:$W$129,,$C145)/$F$117)))</f>
        <v>0</v>
      </c>
      <c r="AI145" s="25">
        <f>IF($F$117="n/a",0,IF(AI$3&lt;=$C145,0,IF(AI$3&gt;($F$117+$C145),INDEX($D$129:$W$129,,$C145)-SUM($D145:AH145),INDEX($D$129:$W$129,,$C145)/$F$117)))</f>
        <v>0</v>
      </c>
      <c r="AJ145" s="25">
        <f>IF($F$117="n/a",0,IF(AJ$3&lt;=$C145,0,IF(AJ$3&gt;($F$117+$C145),INDEX($D$129:$W$129,,$C145)-SUM($D145:AI145),INDEX($D$129:$W$129,,$C145)/$F$117)))</f>
        <v>0</v>
      </c>
      <c r="AK145" s="25">
        <f>IF($F$117="n/a",0,IF(AK$3&lt;=$C145,0,IF(AK$3&gt;($F$117+$C145),INDEX($D$129:$W$129,,$C145)-SUM($D145:AJ145),INDEX($D$129:$W$129,,$C145)/$F$117)))</f>
        <v>0</v>
      </c>
      <c r="AL145" s="25">
        <f>IF($F$117="n/a",0,IF(AL$3&lt;=$C145,0,IF(AL$3&gt;($F$117+$C145),INDEX($D$129:$W$129,,$C145)-SUM($D145:AK145),INDEX($D$129:$W$129,,$C145)/$F$117)))</f>
        <v>0</v>
      </c>
      <c r="AM145" s="25">
        <f>IF($F$117="n/a",0,IF(AM$3&lt;=$C145,0,IF(AM$3&gt;($F$117+$C145),INDEX($D$129:$W$129,,$C145)-SUM($D145:AL145),INDEX($D$129:$W$129,,$C145)/$F$117)))</f>
        <v>0</v>
      </c>
      <c r="AN145" s="25">
        <f>IF($F$117="n/a",0,IF(AN$3&lt;=$C145,0,IF(AN$3&gt;($F$117+$C145),INDEX($D$129:$W$129,,$C145)-SUM($D145:AM145),INDEX($D$129:$W$129,,$C145)/$F$117)))</f>
        <v>0</v>
      </c>
      <c r="AO145" s="25">
        <f>IF($F$117="n/a",0,IF(AO$3&lt;=$C145,0,IF(AO$3&gt;($F$117+$C145),INDEX($D$129:$W$129,,$C145)-SUM($D145:AN145),INDEX($D$129:$W$129,,$C145)/$F$117)))</f>
        <v>0</v>
      </c>
      <c r="AP145" s="25">
        <f>IF($F$117="n/a",0,IF(AP$3&lt;=$C145,0,IF(AP$3&gt;($F$117+$C145),INDEX($D$129:$W$129,,$C145)-SUM($D145:AO145),INDEX($D$129:$W$129,,$C145)/$F$117)))</f>
        <v>0</v>
      </c>
      <c r="AQ145" s="25">
        <f>IF($F$117="n/a",0,IF(AQ$3&lt;=$C145,0,IF(AQ$3&gt;($F$117+$C145),INDEX($D$129:$W$129,,$C145)-SUM($D145:AP145),INDEX($D$129:$W$129,,$C145)/$F$117)))</f>
        <v>0</v>
      </c>
      <c r="AR145" s="25">
        <f>IF($F$117="n/a",0,IF(AR$3&lt;=$C145,0,IF(AR$3&gt;($F$117+$C145),INDEX($D$129:$W$129,,$C145)-SUM($D145:AQ145),INDEX($D$129:$W$129,,$C145)/$F$117)))</f>
        <v>0</v>
      </c>
      <c r="AS145" s="25">
        <f>IF($F$117="n/a",0,IF(AS$3&lt;=$C145,0,IF(AS$3&gt;($F$117+$C145),INDEX($D$129:$W$129,,$C145)-SUM($D145:AR145),INDEX($D$129:$W$129,,$C145)/$F$117)))</f>
        <v>0</v>
      </c>
      <c r="AT145" s="25">
        <f>IF($F$117="n/a",0,IF(AT$3&lt;=$C145,0,IF(AT$3&gt;($F$117+$C145),INDEX($D$129:$W$129,,$C145)-SUM($D145:AS145),INDEX($D$129:$W$129,,$C145)/$F$117)))</f>
        <v>0</v>
      </c>
      <c r="AU145" s="25">
        <f>IF($F$117="n/a",0,IF(AU$3&lt;=$C145,0,IF(AU$3&gt;($F$117+$C145),INDEX($D$129:$W$129,,$C145)-SUM($D145:AT145),INDEX($D$129:$W$129,,$C145)/$F$117)))</f>
        <v>0</v>
      </c>
      <c r="AV145" s="25">
        <f>IF($F$117="n/a",0,IF(AV$3&lt;=$C145,0,IF(AV$3&gt;($F$117+$C145),INDEX($D$129:$W$129,,$C145)-SUM($D145:AU145),INDEX($D$129:$W$129,,$C145)/$F$117)))</f>
        <v>0</v>
      </c>
      <c r="AW145" s="25">
        <f>IF($F$117="n/a",0,IF(AW$3&lt;=$C145,0,IF(AW$3&gt;($F$117+$C145),INDEX($D$129:$W$129,,$C145)-SUM($D145:AV145),INDEX($D$129:$W$129,,$C145)/$F$117)))</f>
        <v>0</v>
      </c>
      <c r="AX145" s="25">
        <f>IF($F$117="n/a",0,IF(AX$3&lt;=$C145,0,IF(AX$3&gt;($F$117+$C145),INDEX($D$129:$W$129,,$C145)-SUM($D145:AW145),INDEX($D$129:$W$129,,$C145)/$F$117)))</f>
        <v>0</v>
      </c>
      <c r="AY145" s="25">
        <f>IF($F$117="n/a",0,IF(AY$3&lt;=$C145,0,IF(AY$3&gt;($F$117+$C145),INDEX($D$129:$W$129,,$C145)-SUM($D145:AX145),INDEX($D$129:$W$129,,$C145)/$F$117)))</f>
        <v>0</v>
      </c>
      <c r="AZ145" s="25">
        <f>IF($F$117="n/a",0,IF(AZ$3&lt;=$C145,0,IF(AZ$3&gt;($F$117+$C145),INDEX($D$129:$W$129,,$C145)-SUM($D145:AY145),INDEX($D$129:$W$129,,$C145)/$F$117)))</f>
        <v>0</v>
      </c>
      <c r="BA145" s="25">
        <f>IF($F$117="n/a",0,IF(BA$3&lt;=$C145,0,IF(BA$3&gt;($F$117+$C145),INDEX($D$129:$W$129,,$C145)-SUM($D145:AZ145),INDEX($D$129:$W$129,,$C145)/$F$117)))</f>
        <v>0</v>
      </c>
      <c r="BB145" s="25">
        <f>IF($F$117="n/a",0,IF(BB$3&lt;=$C145,0,IF(BB$3&gt;($F$117+$C145),INDEX($D$129:$W$129,,$C145)-SUM($D145:BA145),INDEX($D$129:$W$129,,$C145)/$F$117)))</f>
        <v>0</v>
      </c>
      <c r="BC145" s="25">
        <f>IF($F$117="n/a",0,IF(BC$3&lt;=$C145,0,IF(BC$3&gt;($F$117+$C145),INDEX($D$129:$W$129,,$C145)-SUM($D145:BB145),INDEX($D$129:$W$129,,$C145)/$F$117)))</f>
        <v>0</v>
      </c>
      <c r="BD145" s="25">
        <f>IF($F$117="n/a",0,IF(BD$3&lt;=$C145,0,IF(BD$3&gt;($F$117+$C145),INDEX($D$129:$W$129,,$C145)-SUM($D145:BC145),INDEX($D$129:$W$129,,$C145)/$F$117)))</f>
        <v>0</v>
      </c>
      <c r="BE145" s="25">
        <f>IF($F$117="n/a",0,IF(BE$3&lt;=$C145,0,IF(BE$3&gt;($F$117+$C145),INDEX($D$129:$W$129,,$C145)-SUM($D145:BD145),INDEX($D$129:$W$129,,$C145)/$F$117)))</f>
        <v>0</v>
      </c>
      <c r="BF145" s="25">
        <f>IF($F$117="n/a",0,IF(BF$3&lt;=$C145,0,IF(BF$3&gt;($F$117+$C145),INDEX($D$129:$W$129,,$C145)-SUM($D145:BE145),INDEX($D$129:$W$129,,$C145)/$F$117)))</f>
        <v>0</v>
      </c>
      <c r="BG145" s="25">
        <f>IF($F$117="n/a",0,IF(BG$3&lt;=$C145,0,IF(BG$3&gt;($F$117+$C145),INDEX($D$129:$W$129,,$C145)-SUM($D145:BF145),INDEX($D$129:$W$129,,$C145)/$F$117)))</f>
        <v>0</v>
      </c>
      <c r="BH145" s="25">
        <f>IF($F$117="n/a",0,IF(BH$3&lt;=$C145,0,IF(BH$3&gt;($F$117+$C145),INDEX($D$129:$W$129,,$C145)-SUM($D145:BG145),INDEX($D$129:$W$129,,$C145)/$F$117)))</f>
        <v>0</v>
      </c>
      <c r="BI145" s="25">
        <f>IF($F$117="n/a",0,IF(BI$3&lt;=$C145,0,IF(BI$3&gt;($F$117+$C145),INDEX($D$129:$W$129,,$C145)-SUM($D145:BH145),INDEX($D$129:$W$129,,$C145)/$F$117)))</f>
        <v>0</v>
      </c>
      <c r="BJ145" s="25">
        <f>IF($F$117="n/a",0,IF(BJ$3&lt;=$C145,0,IF(BJ$3&gt;($F$117+$C145),INDEX($D$129:$W$129,,$C145)-SUM($D145:BI145),INDEX($D$129:$W$129,,$C145)/$F$117)))</f>
        <v>0</v>
      </c>
      <c r="BK145" s="25">
        <f>IF($F$117="n/a",0,IF(BK$3&lt;=$C145,0,IF(BK$3&gt;($F$117+$C145),INDEX($D$129:$W$129,,$C145)-SUM($D145:BJ145),INDEX($D$129:$W$129,,$C145)/$F$117)))</f>
        <v>0</v>
      </c>
      <c r="BL145" s="163">
        <f>IF($F$117="n/a",0,IF(BL$3&lt;=$C145,0,IF(BL$3&gt;($F$117+$C145),INDEX($D$129:$W$129,,$C145)-SUM($D145:BK145),INDEX($D$129:$W$129,,$C145)/$F$117)))</f>
        <v>0</v>
      </c>
      <c r="BM145" s="163">
        <f>IF($F$117="n/a",0,IF(BM$3&lt;=$C145,0,IF(BM$3&gt;($F$117+$C145),INDEX($D$129:$W$129,,$C145)-SUM($D145:BL145),INDEX($D$129:$W$129,,$C145)/$F$117)))</f>
        <v>0</v>
      </c>
      <c r="BN145" s="163">
        <f>IF($F$117="n/a",0,IF(BN$3&lt;=$C145,0,IF(BN$3&gt;($F$117+$C145),INDEX($D$129:$W$129,,$C145)-SUM($D145:BM145),INDEX($D$129:$W$129,,$C145)/$F$117)))</f>
        <v>0</v>
      </c>
      <c r="BO145" s="163">
        <f>IF($F$117="n/a",0,IF(BO$3&lt;=$C145,0,IF(BO$3&gt;($F$117+$C145),INDEX($D$129:$W$129,,$C145)-SUM($D145:BN145),INDEX($D$129:$W$129,,$C145)/$F$117)))</f>
        <v>0</v>
      </c>
      <c r="BP145" s="163">
        <f>IF($F$117="n/a",0,IF(BP$3&lt;=$C145,0,IF(BP$3&gt;($F$117+$C145),INDEX($D$129:$W$129,,$C145)-SUM($D145:BO145),INDEX($D$129:$W$129,,$C145)/$F$117)))</f>
        <v>0</v>
      </c>
      <c r="BQ145" s="163">
        <f>IF($F$117="n/a",0,IF(BQ$3&lt;=$C145,0,IF(BQ$3&gt;($F$117+$C145),INDEX($D$129:$W$129,,$C145)-SUM($D145:BP145),INDEX($D$129:$W$129,,$C145)/$F$117)))</f>
        <v>0</v>
      </c>
      <c r="BR145" s="163">
        <f>IF($F$117="n/a",0,IF(BR$3&lt;=$C145,0,IF(BR$3&gt;($F$117+$C145),INDEX($D$129:$W$129,,$C145)-SUM($D145:BQ145),INDEX($D$129:$W$129,,$C145)/$F$117)))</f>
        <v>0</v>
      </c>
      <c r="BS145" s="25"/>
      <c r="BT145" s="25"/>
      <c r="BU145" s="25"/>
      <c r="BV145" s="25"/>
      <c r="BW145" s="25"/>
      <c r="BX145" s="25"/>
      <c r="BY145" s="25"/>
      <c r="BZ145" s="25"/>
      <c r="CA145" s="25"/>
      <c r="CB145" s="25"/>
      <c r="CC145" s="25"/>
    </row>
    <row r="146" spans="2:81" hidden="1" outlineLevel="1">
      <c r="B146" s="14">
        <v>2027</v>
      </c>
      <c r="C146">
        <v>15</v>
      </c>
      <c r="D146" s="25"/>
      <c r="E146" s="25">
        <f>IF($F$117="n/a",0,IF(E$3&lt;=$C146,0,IF(E$3&gt;($F$117+$C146),INDEX($D$129:$W$129,,$C146)-SUM($D146:D146),INDEX($D$129:$W$129,,$C146)/$F$117)))</f>
        <v>0</v>
      </c>
      <c r="F146" s="25">
        <f>IF($F$117="n/a",0,IF(F$3&lt;=$C146,0,IF(F$3&gt;($F$117+$C146),INDEX($D$129:$W$129,,$C146)-SUM($D146:E146),INDEX($D$129:$W$129,,$C146)/$F$117)))</f>
        <v>0</v>
      </c>
      <c r="G146" s="25">
        <f>IF($F$117="n/a",0,IF(G$3&lt;=$C146,0,IF(G$3&gt;($F$117+$C146),INDEX($D$129:$W$129,,$C146)-SUM($D146:F146),INDEX($D$129:$W$129,,$C146)/$F$117)))</f>
        <v>0</v>
      </c>
      <c r="H146" s="44">
        <f>IF($F$117="n/a",0,IF(H$3&lt;=$C146,0,IF(H$3&gt;($F$117+$C146),INDEX($D$129:$W$129,,$C146)-SUM($D146:G146),INDEX($D$129:$W$129,,$C146)/$F$117)))</f>
        <v>0</v>
      </c>
      <c r="I146" s="38">
        <f>IF($F$117="n/a",0,IF(I$3&lt;=$C146,0,IF(I$3&gt;($F$117+$C146),INDEX($D$129:$W$129,,$C146)-SUM($D146:H146),INDEX($D$129:$W$129,,$C146)/$F$117)))</f>
        <v>0</v>
      </c>
      <c r="J146" s="25">
        <f>IF($F$117="n/a",0,IF(J$3&lt;=$C146,0,IF(J$3&gt;($F$117+$C146),INDEX($D$129:$W$129,,$C146)-SUM($D146:I146),INDEX($D$129:$W$129,,$C146)/$F$117)))</f>
        <v>0</v>
      </c>
      <c r="K146" s="25">
        <f>IF($F$117="n/a",0,IF(K$3&lt;=$C146,0,IF(K$3&gt;($F$117+$C146),INDEX($D$129:$W$129,,$C146)-SUM($D146:J146),INDEX($D$129:$W$129,,$C146)/$F$117)))</f>
        <v>0</v>
      </c>
      <c r="L146" s="25">
        <f>IF($F$117="n/a",0,IF(L$3&lt;=$C146,0,IF(L$3&gt;($F$117+$C146),INDEX($D$129:$W$129,,$C146)-SUM($D146:K146),INDEX($D$129:$W$129,,$C146)/$F$117)))</f>
        <v>0</v>
      </c>
      <c r="M146" s="25">
        <f>IF($F$117="n/a",0,IF(M$3&lt;=$C146,0,IF(M$3&gt;($F$117+$C146),INDEX($D$129:$W$129,,$C146)-SUM($D146:L146),INDEX($D$129:$W$129,,$C146)/$F$117)))</f>
        <v>0</v>
      </c>
      <c r="N146" s="25">
        <f>IF($F$117="n/a",0,IF(N$3&lt;=$C146,0,IF(N$3&gt;($F$117+$C146),INDEX($D$129:$W$129,,$C146)-SUM($D146:M146),INDEX($D$129:$W$129,,$C146)/$F$117)))</f>
        <v>0</v>
      </c>
      <c r="O146" s="25">
        <f>IF($F$117="n/a",0,IF(O$3&lt;=$C146,0,IF(O$3&gt;($F$117+$C146),INDEX($D$129:$W$129,,$C146)-SUM($D146:N146),INDEX($D$129:$W$129,,$C146)/$F$117)))</f>
        <v>0</v>
      </c>
      <c r="P146" s="25">
        <f>IF($F$117="n/a",0,IF(P$3&lt;=$C146,0,IF(P$3&gt;($F$117+$C146),INDEX($D$129:$W$129,,$C146)-SUM($D146:O146),INDEX($D$129:$W$129,,$C146)/$F$117)))</f>
        <v>0</v>
      </c>
      <c r="Q146" s="25">
        <f>IF($F$117="n/a",0,IF(Q$3&lt;=$C146,0,IF(Q$3&gt;($F$117+$C146),INDEX($D$129:$W$129,,$C146)-SUM($D146:P146),INDEX($D$129:$W$129,,$C146)/$F$117)))</f>
        <v>0</v>
      </c>
      <c r="R146" s="25">
        <f>IF($F$117="n/a",0,IF(R$3&lt;=$C146,0,IF(R$3&gt;($F$117+$C146),INDEX($D$129:$W$129,,$C146)-SUM($D146:Q146),INDEX($D$129:$W$129,,$C146)/$F$117)))</f>
        <v>0</v>
      </c>
      <c r="S146" s="25">
        <f>IF($F$117="n/a",0,IF(S$3&lt;=$C146,0,IF(S$3&gt;($F$117+$C146),INDEX($D$129:$W$129,,$C146)-SUM($D146:R146),INDEX($D$129:$W$129,,$C146)/$F$117)))</f>
        <v>0</v>
      </c>
      <c r="T146" s="25">
        <f>IF($F$117="n/a",0,IF(T$3&lt;=$C146,0,IF(T$3&gt;($F$117+$C146),INDEX($D$129:$W$129,,$C146)-SUM($D146:S146),INDEX($D$129:$W$129,,$C146)/$F$117)))</f>
        <v>0</v>
      </c>
      <c r="U146" s="25">
        <f>IF($F$117="n/a",0,IF(U$3&lt;=$C146,0,IF(U$3&gt;($F$117+$C146),INDEX($D$129:$W$129,,$C146)-SUM($D146:T146),INDEX($D$129:$W$129,,$C146)/$F$117)))</f>
        <v>0</v>
      </c>
      <c r="V146" s="25">
        <f>IF($F$117="n/a",0,IF(V$3&lt;=$C146,0,IF(V$3&gt;($F$117+$C146),INDEX($D$129:$W$129,,$C146)-SUM($D146:U146),INDEX($D$129:$W$129,,$C146)/$F$117)))</f>
        <v>0</v>
      </c>
      <c r="W146" s="25">
        <f>IF($F$117="n/a",0,IF(W$3&lt;=$C146,0,IF(W$3&gt;($F$117+$C146),INDEX($D$129:$W$129,,$C146)-SUM($D146:V146),INDEX($D$129:$W$129,,$C146)/$F$117)))</f>
        <v>0</v>
      </c>
      <c r="X146" s="25">
        <f>IF($F$117="n/a",0,IF(X$3&lt;=$C146,0,IF(X$3&gt;($F$117+$C146),INDEX($D$129:$W$129,,$C146)-SUM($D146:W146),INDEX($D$129:$W$129,,$C146)/$F$117)))</f>
        <v>0</v>
      </c>
      <c r="Y146" s="25">
        <f>IF($F$117="n/a",0,IF(Y$3&lt;=$C146,0,IF(Y$3&gt;($F$117+$C146),INDEX($D$129:$W$129,,$C146)-SUM($D146:X146),INDEX($D$129:$W$129,,$C146)/$F$117)))</f>
        <v>0</v>
      </c>
      <c r="Z146" s="25">
        <f>IF($F$117="n/a",0,IF(Z$3&lt;=$C146,0,IF(Z$3&gt;($F$117+$C146),INDEX($D$129:$W$129,,$C146)-SUM($D146:Y146),INDEX($D$129:$W$129,,$C146)/$F$117)))</f>
        <v>0</v>
      </c>
      <c r="AA146" s="25">
        <f>IF($F$117="n/a",0,IF(AA$3&lt;=$C146,0,IF(AA$3&gt;($F$117+$C146),INDEX($D$129:$W$129,,$C146)-SUM($D146:Z146),INDEX($D$129:$W$129,,$C146)/$F$117)))</f>
        <v>0</v>
      </c>
      <c r="AB146" s="25">
        <f>IF($F$117="n/a",0,IF(AB$3&lt;=$C146,0,IF(AB$3&gt;($F$117+$C146),INDEX($D$129:$W$129,,$C146)-SUM($D146:AA146),INDEX($D$129:$W$129,,$C146)/$F$117)))</f>
        <v>0</v>
      </c>
      <c r="AC146" s="25">
        <f>IF($F$117="n/a",0,IF(AC$3&lt;=$C146,0,IF(AC$3&gt;($F$117+$C146),INDEX($D$129:$W$129,,$C146)-SUM($D146:AB146),INDEX($D$129:$W$129,,$C146)/$F$117)))</f>
        <v>0</v>
      </c>
      <c r="AD146" s="25">
        <f>IF($F$117="n/a",0,IF(AD$3&lt;=$C146,0,IF(AD$3&gt;($F$117+$C146),INDEX($D$129:$W$129,,$C146)-SUM($D146:AC146),INDEX($D$129:$W$129,,$C146)/$F$117)))</f>
        <v>0</v>
      </c>
      <c r="AE146" s="25">
        <f>IF($F$117="n/a",0,IF(AE$3&lt;=$C146,0,IF(AE$3&gt;($F$117+$C146),INDEX($D$129:$W$129,,$C146)-SUM($D146:AD146),INDEX($D$129:$W$129,,$C146)/$F$117)))</f>
        <v>0</v>
      </c>
      <c r="AF146" s="25">
        <f>IF($F$117="n/a",0,IF(AF$3&lt;=$C146,0,IF(AF$3&gt;($F$117+$C146),INDEX($D$129:$W$129,,$C146)-SUM($D146:AE146),INDEX($D$129:$W$129,,$C146)/$F$117)))</f>
        <v>0</v>
      </c>
      <c r="AG146" s="25">
        <f>IF($F$117="n/a",0,IF(AG$3&lt;=$C146,0,IF(AG$3&gt;($F$117+$C146),INDEX($D$129:$W$129,,$C146)-SUM($D146:AF146),INDEX($D$129:$W$129,,$C146)/$F$117)))</f>
        <v>0</v>
      </c>
      <c r="AH146" s="25">
        <f>IF($F$117="n/a",0,IF(AH$3&lt;=$C146,0,IF(AH$3&gt;($F$117+$C146),INDEX($D$129:$W$129,,$C146)-SUM($D146:AG146),INDEX($D$129:$W$129,,$C146)/$F$117)))</f>
        <v>0</v>
      </c>
      <c r="AI146" s="25">
        <f>IF($F$117="n/a",0,IF(AI$3&lt;=$C146,0,IF(AI$3&gt;($F$117+$C146),INDEX($D$129:$W$129,,$C146)-SUM($D146:AH146),INDEX($D$129:$W$129,,$C146)/$F$117)))</f>
        <v>0</v>
      </c>
      <c r="AJ146" s="25">
        <f>IF($F$117="n/a",0,IF(AJ$3&lt;=$C146,0,IF(AJ$3&gt;($F$117+$C146),INDEX($D$129:$W$129,,$C146)-SUM($D146:AI146),INDEX($D$129:$W$129,,$C146)/$F$117)))</f>
        <v>0</v>
      </c>
      <c r="AK146" s="25">
        <f>IF($F$117="n/a",0,IF(AK$3&lt;=$C146,0,IF(AK$3&gt;($F$117+$C146),INDEX($D$129:$W$129,,$C146)-SUM($D146:AJ146),INDEX($D$129:$W$129,,$C146)/$F$117)))</f>
        <v>0</v>
      </c>
      <c r="AL146" s="25">
        <f>IF($F$117="n/a",0,IF(AL$3&lt;=$C146,0,IF(AL$3&gt;($F$117+$C146),INDEX($D$129:$W$129,,$C146)-SUM($D146:AK146),INDEX($D$129:$W$129,,$C146)/$F$117)))</f>
        <v>0</v>
      </c>
      <c r="AM146" s="25">
        <f>IF($F$117="n/a",0,IF(AM$3&lt;=$C146,0,IF(AM$3&gt;($F$117+$C146),INDEX($D$129:$W$129,,$C146)-SUM($D146:AL146),INDEX($D$129:$W$129,,$C146)/$F$117)))</f>
        <v>0</v>
      </c>
      <c r="AN146" s="25">
        <f>IF($F$117="n/a",0,IF(AN$3&lt;=$C146,0,IF(AN$3&gt;($F$117+$C146),INDEX($D$129:$W$129,,$C146)-SUM($D146:AM146),INDEX($D$129:$W$129,,$C146)/$F$117)))</f>
        <v>0</v>
      </c>
      <c r="AO146" s="25">
        <f>IF($F$117="n/a",0,IF(AO$3&lt;=$C146,0,IF(AO$3&gt;($F$117+$C146),INDEX($D$129:$W$129,,$C146)-SUM($D146:AN146),INDEX($D$129:$W$129,,$C146)/$F$117)))</f>
        <v>0</v>
      </c>
      <c r="AP146" s="25">
        <f>IF($F$117="n/a",0,IF(AP$3&lt;=$C146,0,IF(AP$3&gt;($F$117+$C146),INDEX($D$129:$W$129,,$C146)-SUM($D146:AO146),INDEX($D$129:$W$129,,$C146)/$F$117)))</f>
        <v>0</v>
      </c>
      <c r="AQ146" s="25">
        <f>IF($F$117="n/a",0,IF(AQ$3&lt;=$C146,0,IF(AQ$3&gt;($F$117+$C146),INDEX($D$129:$W$129,,$C146)-SUM($D146:AP146),INDEX($D$129:$W$129,,$C146)/$F$117)))</f>
        <v>0</v>
      </c>
      <c r="AR146" s="25">
        <f>IF($F$117="n/a",0,IF(AR$3&lt;=$C146,0,IF(AR$3&gt;($F$117+$C146),INDEX($D$129:$W$129,,$C146)-SUM($D146:AQ146),INDEX($D$129:$W$129,,$C146)/$F$117)))</f>
        <v>0</v>
      </c>
      <c r="AS146" s="25">
        <f>IF($F$117="n/a",0,IF(AS$3&lt;=$C146,0,IF(AS$3&gt;($F$117+$C146),INDEX($D$129:$W$129,,$C146)-SUM($D146:AR146),INDEX($D$129:$W$129,,$C146)/$F$117)))</f>
        <v>0</v>
      </c>
      <c r="AT146" s="25">
        <f>IF($F$117="n/a",0,IF(AT$3&lt;=$C146,0,IF(AT$3&gt;($F$117+$C146),INDEX($D$129:$W$129,,$C146)-SUM($D146:AS146),INDEX($D$129:$W$129,,$C146)/$F$117)))</f>
        <v>0</v>
      </c>
      <c r="AU146" s="25">
        <f>IF($F$117="n/a",0,IF(AU$3&lt;=$C146,0,IF(AU$3&gt;($F$117+$C146),INDEX($D$129:$W$129,,$C146)-SUM($D146:AT146),INDEX($D$129:$W$129,,$C146)/$F$117)))</f>
        <v>0</v>
      </c>
      <c r="AV146" s="25">
        <f>IF($F$117="n/a",0,IF(AV$3&lt;=$C146,0,IF(AV$3&gt;($F$117+$C146),INDEX($D$129:$W$129,,$C146)-SUM($D146:AU146),INDEX($D$129:$W$129,,$C146)/$F$117)))</f>
        <v>0</v>
      </c>
      <c r="AW146" s="25">
        <f>IF($F$117="n/a",0,IF(AW$3&lt;=$C146,0,IF(AW$3&gt;($F$117+$C146),INDEX($D$129:$W$129,,$C146)-SUM($D146:AV146),INDEX($D$129:$W$129,,$C146)/$F$117)))</f>
        <v>0</v>
      </c>
      <c r="AX146" s="25">
        <f>IF($F$117="n/a",0,IF(AX$3&lt;=$C146,0,IF(AX$3&gt;($F$117+$C146),INDEX($D$129:$W$129,,$C146)-SUM($D146:AW146),INDEX($D$129:$W$129,,$C146)/$F$117)))</f>
        <v>0</v>
      </c>
      <c r="AY146" s="25">
        <f>IF($F$117="n/a",0,IF(AY$3&lt;=$C146,0,IF(AY$3&gt;($F$117+$C146),INDEX($D$129:$W$129,,$C146)-SUM($D146:AX146),INDEX($D$129:$W$129,,$C146)/$F$117)))</f>
        <v>0</v>
      </c>
      <c r="AZ146" s="25">
        <f>IF($F$117="n/a",0,IF(AZ$3&lt;=$C146,0,IF(AZ$3&gt;($F$117+$C146),INDEX($D$129:$W$129,,$C146)-SUM($D146:AY146),INDEX($D$129:$W$129,,$C146)/$F$117)))</f>
        <v>0</v>
      </c>
      <c r="BA146" s="25">
        <f>IF($F$117="n/a",0,IF(BA$3&lt;=$C146,0,IF(BA$3&gt;($F$117+$C146),INDEX($D$129:$W$129,,$C146)-SUM($D146:AZ146),INDEX($D$129:$W$129,,$C146)/$F$117)))</f>
        <v>0</v>
      </c>
      <c r="BB146" s="25">
        <f>IF($F$117="n/a",0,IF(BB$3&lt;=$C146,0,IF(BB$3&gt;($F$117+$C146),INDEX($D$129:$W$129,,$C146)-SUM($D146:BA146),INDEX($D$129:$W$129,,$C146)/$F$117)))</f>
        <v>0</v>
      </c>
      <c r="BC146" s="25">
        <f>IF($F$117="n/a",0,IF(BC$3&lt;=$C146,0,IF(BC$3&gt;($F$117+$C146),INDEX($D$129:$W$129,,$C146)-SUM($D146:BB146),INDEX($D$129:$W$129,,$C146)/$F$117)))</f>
        <v>0</v>
      </c>
      <c r="BD146" s="25">
        <f>IF($F$117="n/a",0,IF(BD$3&lt;=$C146,0,IF(BD$3&gt;($F$117+$C146),INDEX($D$129:$W$129,,$C146)-SUM($D146:BC146),INDEX($D$129:$W$129,,$C146)/$F$117)))</f>
        <v>0</v>
      </c>
      <c r="BE146" s="25">
        <f>IF($F$117="n/a",0,IF(BE$3&lt;=$C146,0,IF(BE$3&gt;($F$117+$C146),INDEX($D$129:$W$129,,$C146)-SUM($D146:BD146),INDEX($D$129:$W$129,,$C146)/$F$117)))</f>
        <v>0</v>
      </c>
      <c r="BF146" s="25">
        <f>IF($F$117="n/a",0,IF(BF$3&lt;=$C146,0,IF(BF$3&gt;($F$117+$C146),INDEX($D$129:$W$129,,$C146)-SUM($D146:BE146),INDEX($D$129:$W$129,,$C146)/$F$117)))</f>
        <v>0</v>
      </c>
      <c r="BG146" s="25">
        <f>IF($F$117="n/a",0,IF(BG$3&lt;=$C146,0,IF(BG$3&gt;($F$117+$C146),INDEX($D$129:$W$129,,$C146)-SUM($D146:BF146),INDEX($D$129:$W$129,,$C146)/$F$117)))</f>
        <v>0</v>
      </c>
      <c r="BH146" s="25">
        <f>IF($F$117="n/a",0,IF(BH$3&lt;=$C146,0,IF(BH$3&gt;($F$117+$C146),INDEX($D$129:$W$129,,$C146)-SUM($D146:BG146),INDEX($D$129:$W$129,,$C146)/$F$117)))</f>
        <v>0</v>
      </c>
      <c r="BI146" s="25">
        <f>IF($F$117="n/a",0,IF(BI$3&lt;=$C146,0,IF(BI$3&gt;($F$117+$C146),INDEX($D$129:$W$129,,$C146)-SUM($D146:BH146),INDEX($D$129:$W$129,,$C146)/$F$117)))</f>
        <v>0</v>
      </c>
      <c r="BJ146" s="25">
        <f>IF($F$117="n/a",0,IF(BJ$3&lt;=$C146,0,IF(BJ$3&gt;($F$117+$C146),INDEX($D$129:$W$129,,$C146)-SUM($D146:BI146),INDEX($D$129:$W$129,,$C146)/$F$117)))</f>
        <v>0</v>
      </c>
      <c r="BK146" s="25">
        <f>IF($F$117="n/a",0,IF(BK$3&lt;=$C146,0,IF(BK$3&gt;($F$117+$C146),INDEX($D$129:$W$129,,$C146)-SUM($D146:BJ146),INDEX($D$129:$W$129,,$C146)/$F$117)))</f>
        <v>0</v>
      </c>
      <c r="BL146" s="163">
        <f>IF($F$117="n/a",0,IF(BL$3&lt;=$C146,0,IF(BL$3&gt;($F$117+$C146),INDEX($D$129:$W$129,,$C146)-SUM($D146:BK146),INDEX($D$129:$W$129,,$C146)/$F$117)))</f>
        <v>0</v>
      </c>
      <c r="BM146" s="163">
        <f>IF($F$117="n/a",0,IF(BM$3&lt;=$C146,0,IF(BM$3&gt;($F$117+$C146),INDEX($D$129:$W$129,,$C146)-SUM($D146:BL146),INDEX($D$129:$W$129,,$C146)/$F$117)))</f>
        <v>0</v>
      </c>
      <c r="BN146" s="163">
        <f>IF($F$117="n/a",0,IF(BN$3&lt;=$C146,0,IF(BN$3&gt;($F$117+$C146),INDEX($D$129:$W$129,,$C146)-SUM($D146:BM146),INDEX($D$129:$W$129,,$C146)/$F$117)))</f>
        <v>0</v>
      </c>
      <c r="BO146" s="163">
        <f>IF($F$117="n/a",0,IF(BO$3&lt;=$C146,0,IF(BO$3&gt;($F$117+$C146),INDEX($D$129:$W$129,,$C146)-SUM($D146:BN146),INDEX($D$129:$W$129,,$C146)/$F$117)))</f>
        <v>0</v>
      </c>
      <c r="BP146" s="163">
        <f>IF($F$117="n/a",0,IF(BP$3&lt;=$C146,0,IF(BP$3&gt;($F$117+$C146),INDEX($D$129:$W$129,,$C146)-SUM($D146:BO146),INDEX($D$129:$W$129,,$C146)/$F$117)))</f>
        <v>0</v>
      </c>
      <c r="BQ146" s="163">
        <f>IF($F$117="n/a",0,IF(BQ$3&lt;=$C146,0,IF(BQ$3&gt;($F$117+$C146),INDEX($D$129:$W$129,,$C146)-SUM($D146:BP146),INDEX($D$129:$W$129,,$C146)/$F$117)))</f>
        <v>0</v>
      </c>
      <c r="BR146" s="163">
        <f>IF($F$117="n/a",0,IF(BR$3&lt;=$C146,0,IF(BR$3&gt;($F$117+$C146),INDEX($D$129:$W$129,,$C146)-SUM($D146:BQ146),INDEX($D$129:$W$129,,$C146)/$F$117)))</f>
        <v>0</v>
      </c>
      <c r="BS146" s="25"/>
      <c r="BT146" s="25"/>
      <c r="BU146" s="25"/>
      <c r="BV146" s="25"/>
      <c r="BW146" s="25"/>
      <c r="BX146" s="25"/>
      <c r="BY146" s="25"/>
      <c r="BZ146" s="25"/>
      <c r="CA146" s="25"/>
      <c r="CB146" s="25"/>
      <c r="CC146" s="25"/>
    </row>
    <row r="147" spans="2:81" hidden="1" outlineLevel="1">
      <c r="B147" s="14">
        <v>2028</v>
      </c>
      <c r="C147">
        <v>16</v>
      </c>
      <c r="D147" s="25"/>
      <c r="E147" s="25">
        <f>IF($F$117="n/a",0,IF(E$3&lt;=$C147,0,IF(E$3&gt;($F$117+$C147),INDEX($D$129:$W$129,,$C147)-SUM($D147:D147),INDEX($D$129:$W$129,,$C147)/$F$117)))</f>
        <v>0</v>
      </c>
      <c r="F147" s="25">
        <f>IF($F$117="n/a",0,IF(F$3&lt;=$C147,0,IF(F$3&gt;($F$117+$C147),INDEX($D$129:$W$129,,$C147)-SUM($D147:E147),INDEX($D$129:$W$129,,$C147)/$F$117)))</f>
        <v>0</v>
      </c>
      <c r="G147" s="25">
        <f>IF($F$117="n/a",0,IF(G$3&lt;=$C147,0,IF(G$3&gt;($F$117+$C147),INDEX($D$129:$W$129,,$C147)-SUM($D147:F147),INDEX($D$129:$W$129,,$C147)/$F$117)))</f>
        <v>0</v>
      </c>
      <c r="H147" s="44">
        <f>IF($F$117="n/a",0,IF(H$3&lt;=$C147,0,IF(H$3&gt;($F$117+$C147),INDEX($D$129:$W$129,,$C147)-SUM($D147:G147),INDEX($D$129:$W$129,,$C147)/$F$117)))</f>
        <v>0</v>
      </c>
      <c r="I147" s="38">
        <f>IF($F$117="n/a",0,IF(I$3&lt;=$C147,0,IF(I$3&gt;($F$117+$C147),INDEX($D$129:$W$129,,$C147)-SUM($D147:H147),INDEX($D$129:$W$129,,$C147)/$F$117)))</f>
        <v>0</v>
      </c>
      <c r="J147" s="25">
        <f>IF($F$117="n/a",0,IF(J$3&lt;=$C147,0,IF(J$3&gt;($F$117+$C147),INDEX($D$129:$W$129,,$C147)-SUM($D147:I147),INDEX($D$129:$W$129,,$C147)/$F$117)))</f>
        <v>0</v>
      </c>
      <c r="K147" s="25">
        <f>IF($F$117="n/a",0,IF(K$3&lt;=$C147,0,IF(K$3&gt;($F$117+$C147),INDEX($D$129:$W$129,,$C147)-SUM($D147:J147),INDEX($D$129:$W$129,,$C147)/$F$117)))</f>
        <v>0</v>
      </c>
      <c r="L147" s="25">
        <f>IF($F$117="n/a",0,IF(L$3&lt;=$C147,0,IF(L$3&gt;($F$117+$C147),INDEX($D$129:$W$129,,$C147)-SUM($D147:K147),INDEX($D$129:$W$129,,$C147)/$F$117)))</f>
        <v>0</v>
      </c>
      <c r="M147" s="25">
        <f>IF($F$117="n/a",0,IF(M$3&lt;=$C147,0,IF(M$3&gt;($F$117+$C147),INDEX($D$129:$W$129,,$C147)-SUM($D147:L147),INDEX($D$129:$W$129,,$C147)/$F$117)))</f>
        <v>0</v>
      </c>
      <c r="N147" s="25">
        <f>IF($F$117="n/a",0,IF(N$3&lt;=$C147,0,IF(N$3&gt;($F$117+$C147),INDEX($D$129:$W$129,,$C147)-SUM($D147:M147),INDEX($D$129:$W$129,,$C147)/$F$117)))</f>
        <v>0</v>
      </c>
      <c r="O147" s="25">
        <f>IF($F$117="n/a",0,IF(O$3&lt;=$C147,0,IF(O$3&gt;($F$117+$C147),INDEX($D$129:$W$129,,$C147)-SUM($D147:N147),INDEX($D$129:$W$129,,$C147)/$F$117)))</f>
        <v>0</v>
      </c>
      <c r="P147" s="25">
        <f>IF($F$117="n/a",0,IF(P$3&lt;=$C147,0,IF(P$3&gt;($F$117+$C147),INDEX($D$129:$W$129,,$C147)-SUM($D147:O147),INDEX($D$129:$W$129,,$C147)/$F$117)))</f>
        <v>0</v>
      </c>
      <c r="Q147" s="25">
        <f>IF($F$117="n/a",0,IF(Q$3&lt;=$C147,0,IF(Q$3&gt;($F$117+$C147),INDEX($D$129:$W$129,,$C147)-SUM($D147:P147),INDEX($D$129:$W$129,,$C147)/$F$117)))</f>
        <v>0</v>
      </c>
      <c r="R147" s="25">
        <f>IF($F$117="n/a",0,IF(R$3&lt;=$C147,0,IF(R$3&gt;($F$117+$C147),INDEX($D$129:$W$129,,$C147)-SUM($D147:Q147),INDEX($D$129:$W$129,,$C147)/$F$117)))</f>
        <v>0</v>
      </c>
      <c r="S147" s="25">
        <f>IF($F$117="n/a",0,IF(S$3&lt;=$C147,0,IF(S$3&gt;($F$117+$C147),INDEX($D$129:$W$129,,$C147)-SUM($D147:R147),INDEX($D$129:$W$129,,$C147)/$F$117)))</f>
        <v>0</v>
      </c>
      <c r="T147" s="25">
        <f>IF($F$117="n/a",0,IF(T$3&lt;=$C147,0,IF(T$3&gt;($F$117+$C147),INDEX($D$129:$W$129,,$C147)-SUM($D147:S147),INDEX($D$129:$W$129,,$C147)/$F$117)))</f>
        <v>0</v>
      </c>
      <c r="U147" s="25">
        <f>IF($F$117="n/a",0,IF(U$3&lt;=$C147,0,IF(U$3&gt;($F$117+$C147),INDEX($D$129:$W$129,,$C147)-SUM($D147:T147),INDEX($D$129:$W$129,,$C147)/$F$117)))</f>
        <v>0</v>
      </c>
      <c r="V147" s="25">
        <f>IF($F$117="n/a",0,IF(V$3&lt;=$C147,0,IF(V$3&gt;($F$117+$C147),INDEX($D$129:$W$129,,$C147)-SUM($D147:U147),INDEX($D$129:$W$129,,$C147)/$F$117)))</f>
        <v>0</v>
      </c>
      <c r="W147" s="25">
        <f>IF($F$117="n/a",0,IF(W$3&lt;=$C147,0,IF(W$3&gt;($F$117+$C147),INDEX($D$129:$W$129,,$C147)-SUM($D147:V147),INDEX($D$129:$W$129,,$C147)/$F$117)))</f>
        <v>0</v>
      </c>
      <c r="X147" s="25">
        <f>IF($F$117="n/a",0,IF(X$3&lt;=$C147,0,IF(X$3&gt;($F$117+$C147),INDEX($D$129:$W$129,,$C147)-SUM($D147:W147),INDEX($D$129:$W$129,,$C147)/$F$117)))</f>
        <v>0</v>
      </c>
      <c r="Y147" s="25">
        <f>IF($F$117="n/a",0,IF(Y$3&lt;=$C147,0,IF(Y$3&gt;($F$117+$C147),INDEX($D$129:$W$129,,$C147)-SUM($D147:X147),INDEX($D$129:$W$129,,$C147)/$F$117)))</f>
        <v>0</v>
      </c>
      <c r="Z147" s="25">
        <f>IF($F$117="n/a",0,IF(Z$3&lt;=$C147,0,IF(Z$3&gt;($F$117+$C147),INDEX($D$129:$W$129,,$C147)-SUM($D147:Y147),INDEX($D$129:$W$129,,$C147)/$F$117)))</f>
        <v>0</v>
      </c>
      <c r="AA147" s="25">
        <f>IF($F$117="n/a",0,IF(AA$3&lt;=$C147,0,IF(AA$3&gt;($F$117+$C147),INDEX($D$129:$W$129,,$C147)-SUM($D147:Z147),INDEX($D$129:$W$129,,$C147)/$F$117)))</f>
        <v>0</v>
      </c>
      <c r="AB147" s="25">
        <f>IF($F$117="n/a",0,IF(AB$3&lt;=$C147,0,IF(AB$3&gt;($F$117+$C147),INDEX($D$129:$W$129,,$C147)-SUM($D147:AA147),INDEX($D$129:$W$129,,$C147)/$F$117)))</f>
        <v>0</v>
      </c>
      <c r="AC147" s="25">
        <f>IF($F$117="n/a",0,IF(AC$3&lt;=$C147,0,IF(AC$3&gt;($F$117+$C147),INDEX($D$129:$W$129,,$C147)-SUM($D147:AB147),INDEX($D$129:$W$129,,$C147)/$F$117)))</f>
        <v>0</v>
      </c>
      <c r="AD147" s="25">
        <f>IF($F$117="n/a",0,IF(AD$3&lt;=$C147,0,IF(AD$3&gt;($F$117+$C147),INDEX($D$129:$W$129,,$C147)-SUM($D147:AC147),INDEX($D$129:$W$129,,$C147)/$F$117)))</f>
        <v>0</v>
      </c>
      <c r="AE147" s="25">
        <f>IF($F$117="n/a",0,IF(AE$3&lt;=$C147,0,IF(AE$3&gt;($F$117+$C147),INDEX($D$129:$W$129,,$C147)-SUM($D147:AD147),INDEX($D$129:$W$129,,$C147)/$F$117)))</f>
        <v>0</v>
      </c>
      <c r="AF147" s="25">
        <f>IF($F$117="n/a",0,IF(AF$3&lt;=$C147,0,IF(AF$3&gt;($F$117+$C147),INDEX($D$129:$W$129,,$C147)-SUM($D147:AE147),INDEX($D$129:$W$129,,$C147)/$F$117)))</f>
        <v>0</v>
      </c>
      <c r="AG147" s="25">
        <f>IF($F$117="n/a",0,IF(AG$3&lt;=$C147,0,IF(AG$3&gt;($F$117+$C147),INDEX($D$129:$W$129,,$C147)-SUM($D147:AF147),INDEX($D$129:$W$129,,$C147)/$F$117)))</f>
        <v>0</v>
      </c>
      <c r="AH147" s="25">
        <f>IF($F$117="n/a",0,IF(AH$3&lt;=$C147,0,IF(AH$3&gt;($F$117+$C147),INDEX($D$129:$W$129,,$C147)-SUM($D147:AG147),INDEX($D$129:$W$129,,$C147)/$F$117)))</f>
        <v>0</v>
      </c>
      <c r="AI147" s="25">
        <f>IF($F$117="n/a",0,IF(AI$3&lt;=$C147,0,IF(AI$3&gt;($F$117+$C147),INDEX($D$129:$W$129,,$C147)-SUM($D147:AH147),INDEX($D$129:$W$129,,$C147)/$F$117)))</f>
        <v>0</v>
      </c>
      <c r="AJ147" s="25">
        <f>IF($F$117="n/a",0,IF(AJ$3&lt;=$C147,0,IF(AJ$3&gt;($F$117+$C147),INDEX($D$129:$W$129,,$C147)-SUM($D147:AI147),INDEX($D$129:$W$129,,$C147)/$F$117)))</f>
        <v>0</v>
      </c>
      <c r="AK147" s="25">
        <f>IF($F$117="n/a",0,IF(AK$3&lt;=$C147,0,IF(AK$3&gt;($F$117+$C147),INDEX($D$129:$W$129,,$C147)-SUM($D147:AJ147),INDEX($D$129:$W$129,,$C147)/$F$117)))</f>
        <v>0</v>
      </c>
      <c r="AL147" s="25">
        <f>IF($F$117="n/a",0,IF(AL$3&lt;=$C147,0,IF(AL$3&gt;($F$117+$C147),INDEX($D$129:$W$129,,$C147)-SUM($D147:AK147),INDEX($D$129:$W$129,,$C147)/$F$117)))</f>
        <v>0</v>
      </c>
      <c r="AM147" s="25">
        <f>IF($F$117="n/a",0,IF(AM$3&lt;=$C147,0,IF(AM$3&gt;($F$117+$C147),INDEX($D$129:$W$129,,$C147)-SUM($D147:AL147),INDEX($D$129:$W$129,,$C147)/$F$117)))</f>
        <v>0</v>
      </c>
      <c r="AN147" s="25">
        <f>IF($F$117="n/a",0,IF(AN$3&lt;=$C147,0,IF(AN$3&gt;($F$117+$C147),INDEX($D$129:$W$129,,$C147)-SUM($D147:AM147),INDEX($D$129:$W$129,,$C147)/$F$117)))</f>
        <v>0</v>
      </c>
      <c r="AO147" s="25">
        <f>IF($F$117="n/a",0,IF(AO$3&lt;=$C147,0,IF(AO$3&gt;($F$117+$C147),INDEX($D$129:$W$129,,$C147)-SUM($D147:AN147),INDEX($D$129:$W$129,,$C147)/$F$117)))</f>
        <v>0</v>
      </c>
      <c r="AP147" s="25">
        <f>IF($F$117="n/a",0,IF(AP$3&lt;=$C147,0,IF(AP$3&gt;($F$117+$C147),INDEX($D$129:$W$129,,$C147)-SUM($D147:AO147),INDEX($D$129:$W$129,,$C147)/$F$117)))</f>
        <v>0</v>
      </c>
      <c r="AQ147" s="25">
        <f>IF($F$117="n/a",0,IF(AQ$3&lt;=$C147,0,IF(AQ$3&gt;($F$117+$C147),INDEX($D$129:$W$129,,$C147)-SUM($D147:AP147),INDEX($D$129:$W$129,,$C147)/$F$117)))</f>
        <v>0</v>
      </c>
      <c r="AR147" s="25">
        <f>IF($F$117="n/a",0,IF(AR$3&lt;=$C147,0,IF(AR$3&gt;($F$117+$C147),INDEX($D$129:$W$129,,$C147)-SUM($D147:AQ147),INDEX($D$129:$W$129,,$C147)/$F$117)))</f>
        <v>0</v>
      </c>
      <c r="AS147" s="25">
        <f>IF($F$117="n/a",0,IF(AS$3&lt;=$C147,0,IF(AS$3&gt;($F$117+$C147),INDEX($D$129:$W$129,,$C147)-SUM($D147:AR147),INDEX($D$129:$W$129,,$C147)/$F$117)))</f>
        <v>0</v>
      </c>
      <c r="AT147" s="25">
        <f>IF($F$117="n/a",0,IF(AT$3&lt;=$C147,0,IF(AT$3&gt;($F$117+$C147),INDEX($D$129:$W$129,,$C147)-SUM($D147:AS147),INDEX($D$129:$W$129,,$C147)/$F$117)))</f>
        <v>0</v>
      </c>
      <c r="AU147" s="25">
        <f>IF($F$117="n/a",0,IF(AU$3&lt;=$C147,0,IF(AU$3&gt;($F$117+$C147),INDEX($D$129:$W$129,,$C147)-SUM($D147:AT147),INDEX($D$129:$W$129,,$C147)/$F$117)))</f>
        <v>0</v>
      </c>
      <c r="AV147" s="25">
        <f>IF($F$117="n/a",0,IF(AV$3&lt;=$C147,0,IF(AV$3&gt;($F$117+$C147),INDEX($D$129:$W$129,,$C147)-SUM($D147:AU147),INDEX($D$129:$W$129,,$C147)/$F$117)))</f>
        <v>0</v>
      </c>
      <c r="AW147" s="25">
        <f>IF($F$117="n/a",0,IF(AW$3&lt;=$C147,0,IF(AW$3&gt;($F$117+$C147),INDEX($D$129:$W$129,,$C147)-SUM($D147:AV147),INDEX($D$129:$W$129,,$C147)/$F$117)))</f>
        <v>0</v>
      </c>
      <c r="AX147" s="25">
        <f>IF($F$117="n/a",0,IF(AX$3&lt;=$C147,0,IF(AX$3&gt;($F$117+$C147),INDEX($D$129:$W$129,,$C147)-SUM($D147:AW147),INDEX($D$129:$W$129,,$C147)/$F$117)))</f>
        <v>0</v>
      </c>
      <c r="AY147" s="25">
        <f>IF($F$117="n/a",0,IF(AY$3&lt;=$C147,0,IF(AY$3&gt;($F$117+$C147),INDEX($D$129:$W$129,,$C147)-SUM($D147:AX147),INDEX($D$129:$W$129,,$C147)/$F$117)))</f>
        <v>0</v>
      </c>
      <c r="AZ147" s="25">
        <f>IF($F$117="n/a",0,IF(AZ$3&lt;=$C147,0,IF(AZ$3&gt;($F$117+$C147),INDEX($D$129:$W$129,,$C147)-SUM($D147:AY147),INDEX($D$129:$W$129,,$C147)/$F$117)))</f>
        <v>0</v>
      </c>
      <c r="BA147" s="25">
        <f>IF($F$117="n/a",0,IF(BA$3&lt;=$C147,0,IF(BA$3&gt;($F$117+$C147),INDEX($D$129:$W$129,,$C147)-SUM($D147:AZ147),INDEX($D$129:$W$129,,$C147)/$F$117)))</f>
        <v>0</v>
      </c>
      <c r="BB147" s="25">
        <f>IF($F$117="n/a",0,IF(BB$3&lt;=$C147,0,IF(BB$3&gt;($F$117+$C147),INDEX($D$129:$W$129,,$C147)-SUM($D147:BA147),INDEX($D$129:$W$129,,$C147)/$F$117)))</f>
        <v>0</v>
      </c>
      <c r="BC147" s="25">
        <f>IF($F$117="n/a",0,IF(BC$3&lt;=$C147,0,IF(BC$3&gt;($F$117+$C147),INDEX($D$129:$W$129,,$C147)-SUM($D147:BB147),INDEX($D$129:$W$129,,$C147)/$F$117)))</f>
        <v>0</v>
      </c>
      <c r="BD147" s="25">
        <f>IF($F$117="n/a",0,IF(BD$3&lt;=$C147,0,IF(BD$3&gt;($F$117+$C147),INDEX($D$129:$W$129,,$C147)-SUM($D147:BC147),INDEX($D$129:$W$129,,$C147)/$F$117)))</f>
        <v>0</v>
      </c>
      <c r="BE147" s="25">
        <f>IF($F$117="n/a",0,IF(BE$3&lt;=$C147,0,IF(BE$3&gt;($F$117+$C147),INDEX($D$129:$W$129,,$C147)-SUM($D147:BD147),INDEX($D$129:$W$129,,$C147)/$F$117)))</f>
        <v>0</v>
      </c>
      <c r="BF147" s="25">
        <f>IF($F$117="n/a",0,IF(BF$3&lt;=$C147,0,IF(BF$3&gt;($F$117+$C147),INDEX($D$129:$W$129,,$C147)-SUM($D147:BE147),INDEX($D$129:$W$129,,$C147)/$F$117)))</f>
        <v>0</v>
      </c>
      <c r="BG147" s="25">
        <f>IF($F$117="n/a",0,IF(BG$3&lt;=$C147,0,IF(BG$3&gt;($F$117+$C147),INDEX($D$129:$W$129,,$C147)-SUM($D147:BF147),INDEX($D$129:$W$129,,$C147)/$F$117)))</f>
        <v>0</v>
      </c>
      <c r="BH147" s="25">
        <f>IF($F$117="n/a",0,IF(BH$3&lt;=$C147,0,IF(BH$3&gt;($F$117+$C147),INDEX($D$129:$W$129,,$C147)-SUM($D147:BG147),INDEX($D$129:$W$129,,$C147)/$F$117)))</f>
        <v>0</v>
      </c>
      <c r="BI147" s="25">
        <f>IF($F$117="n/a",0,IF(BI$3&lt;=$C147,0,IF(BI$3&gt;($F$117+$C147),INDEX($D$129:$W$129,,$C147)-SUM($D147:BH147),INDEX($D$129:$W$129,,$C147)/$F$117)))</f>
        <v>0</v>
      </c>
      <c r="BJ147" s="25">
        <f>IF($F$117="n/a",0,IF(BJ$3&lt;=$C147,0,IF(BJ$3&gt;($F$117+$C147),INDEX($D$129:$W$129,,$C147)-SUM($D147:BI147),INDEX($D$129:$W$129,,$C147)/$F$117)))</f>
        <v>0</v>
      </c>
      <c r="BK147" s="25">
        <f>IF($F$117="n/a",0,IF(BK$3&lt;=$C147,0,IF(BK$3&gt;($F$117+$C147),INDEX($D$129:$W$129,,$C147)-SUM($D147:BJ147),INDEX($D$129:$W$129,,$C147)/$F$117)))</f>
        <v>0</v>
      </c>
      <c r="BL147" s="163">
        <f>IF($F$117="n/a",0,IF(BL$3&lt;=$C147,0,IF(BL$3&gt;($F$117+$C147),INDEX($D$129:$W$129,,$C147)-SUM($D147:BK147),INDEX($D$129:$W$129,,$C147)/$F$117)))</f>
        <v>0</v>
      </c>
      <c r="BM147" s="163">
        <f>IF($F$117="n/a",0,IF(BM$3&lt;=$C147,0,IF(BM$3&gt;($F$117+$C147),INDEX($D$129:$W$129,,$C147)-SUM($D147:BL147),INDEX($D$129:$W$129,,$C147)/$F$117)))</f>
        <v>0</v>
      </c>
      <c r="BN147" s="163">
        <f>IF($F$117="n/a",0,IF(BN$3&lt;=$C147,0,IF(BN$3&gt;($F$117+$C147),INDEX($D$129:$W$129,,$C147)-SUM($D147:BM147),INDEX($D$129:$W$129,,$C147)/$F$117)))</f>
        <v>0</v>
      </c>
      <c r="BO147" s="163">
        <f>IF($F$117="n/a",0,IF(BO$3&lt;=$C147,0,IF(BO$3&gt;($F$117+$C147),INDEX($D$129:$W$129,,$C147)-SUM($D147:BN147),INDEX($D$129:$W$129,,$C147)/$F$117)))</f>
        <v>0</v>
      </c>
      <c r="BP147" s="163">
        <f>IF($F$117="n/a",0,IF(BP$3&lt;=$C147,0,IF(BP$3&gt;($F$117+$C147),INDEX($D$129:$W$129,,$C147)-SUM($D147:BO147),INDEX($D$129:$W$129,,$C147)/$F$117)))</f>
        <v>0</v>
      </c>
      <c r="BQ147" s="163">
        <f>IF($F$117="n/a",0,IF(BQ$3&lt;=$C147,0,IF(BQ$3&gt;($F$117+$C147),INDEX($D$129:$W$129,,$C147)-SUM($D147:BP147),INDEX($D$129:$W$129,,$C147)/$F$117)))</f>
        <v>0</v>
      </c>
      <c r="BR147" s="163">
        <f>IF($F$117="n/a",0,IF(BR$3&lt;=$C147,0,IF(BR$3&gt;($F$117+$C147),INDEX($D$129:$W$129,,$C147)-SUM($D147:BQ147),INDEX($D$129:$W$129,,$C147)/$F$117)))</f>
        <v>0</v>
      </c>
      <c r="BS147" s="25"/>
      <c r="BT147" s="25"/>
      <c r="BU147" s="25"/>
      <c r="BV147" s="25"/>
      <c r="BW147" s="25"/>
      <c r="BX147" s="25"/>
      <c r="BY147" s="25"/>
      <c r="BZ147" s="25"/>
      <c r="CA147" s="25"/>
      <c r="CB147" s="25"/>
      <c r="CC147" s="25"/>
    </row>
    <row r="148" spans="2:81" hidden="1" outlineLevel="1">
      <c r="B148" s="14">
        <v>2029</v>
      </c>
      <c r="C148">
        <v>17</v>
      </c>
      <c r="D148" s="25"/>
      <c r="E148" s="25">
        <f>IF($F$117="n/a",0,IF(E$3&lt;=$C148,0,IF(E$3&gt;($F$117+$C148),INDEX($D$129:$W$129,,$C148)-SUM($D148:D148),INDEX($D$129:$W$129,,$C148)/$F$117)))</f>
        <v>0</v>
      </c>
      <c r="F148" s="25">
        <f>IF($F$117="n/a",0,IF(F$3&lt;=$C148,0,IF(F$3&gt;($F$117+$C148),INDEX($D$129:$W$129,,$C148)-SUM($D148:E148),INDEX($D$129:$W$129,,$C148)/$F$117)))</f>
        <v>0</v>
      </c>
      <c r="G148" s="25">
        <f>IF($F$117="n/a",0,IF(G$3&lt;=$C148,0,IF(G$3&gt;($F$117+$C148),INDEX($D$129:$W$129,,$C148)-SUM($D148:F148),INDEX($D$129:$W$129,,$C148)/$F$117)))</f>
        <v>0</v>
      </c>
      <c r="H148" s="44">
        <f>IF($F$117="n/a",0,IF(H$3&lt;=$C148,0,IF(H$3&gt;($F$117+$C148),INDEX($D$129:$W$129,,$C148)-SUM($D148:G148),INDEX($D$129:$W$129,,$C148)/$F$117)))</f>
        <v>0</v>
      </c>
      <c r="I148" s="38">
        <f>IF($F$117="n/a",0,IF(I$3&lt;=$C148,0,IF(I$3&gt;($F$117+$C148),INDEX($D$129:$W$129,,$C148)-SUM($D148:H148),INDEX($D$129:$W$129,,$C148)/$F$117)))</f>
        <v>0</v>
      </c>
      <c r="J148" s="25">
        <f>IF($F$117="n/a",0,IF(J$3&lt;=$C148,0,IF(J$3&gt;($F$117+$C148),INDEX($D$129:$W$129,,$C148)-SUM($D148:I148),INDEX($D$129:$W$129,,$C148)/$F$117)))</f>
        <v>0</v>
      </c>
      <c r="K148" s="25">
        <f>IF($F$117="n/a",0,IF(K$3&lt;=$C148,0,IF(K$3&gt;($F$117+$C148),INDEX($D$129:$W$129,,$C148)-SUM($D148:J148),INDEX($D$129:$W$129,,$C148)/$F$117)))</f>
        <v>0</v>
      </c>
      <c r="L148" s="25">
        <f>IF($F$117="n/a",0,IF(L$3&lt;=$C148,0,IF(L$3&gt;($F$117+$C148),INDEX($D$129:$W$129,,$C148)-SUM($D148:K148),INDEX($D$129:$W$129,,$C148)/$F$117)))</f>
        <v>0</v>
      </c>
      <c r="M148" s="25">
        <f>IF($F$117="n/a",0,IF(M$3&lt;=$C148,0,IF(M$3&gt;($F$117+$C148),INDEX($D$129:$W$129,,$C148)-SUM($D148:L148),INDEX($D$129:$W$129,,$C148)/$F$117)))</f>
        <v>0</v>
      </c>
      <c r="N148" s="25">
        <f>IF($F$117="n/a",0,IF(N$3&lt;=$C148,0,IF(N$3&gt;($F$117+$C148),INDEX($D$129:$W$129,,$C148)-SUM($D148:M148),INDEX($D$129:$W$129,,$C148)/$F$117)))</f>
        <v>0</v>
      </c>
      <c r="O148" s="25">
        <f>IF($F$117="n/a",0,IF(O$3&lt;=$C148,0,IF(O$3&gt;($F$117+$C148),INDEX($D$129:$W$129,,$C148)-SUM($D148:N148),INDEX($D$129:$W$129,,$C148)/$F$117)))</f>
        <v>0</v>
      </c>
      <c r="P148" s="25">
        <f>IF($F$117="n/a",0,IF(P$3&lt;=$C148,0,IF(P$3&gt;($F$117+$C148),INDEX($D$129:$W$129,,$C148)-SUM($D148:O148),INDEX($D$129:$W$129,,$C148)/$F$117)))</f>
        <v>0</v>
      </c>
      <c r="Q148" s="25">
        <f>IF($F$117="n/a",0,IF(Q$3&lt;=$C148,0,IF(Q$3&gt;($F$117+$C148),INDEX($D$129:$W$129,,$C148)-SUM($D148:P148),INDEX($D$129:$W$129,,$C148)/$F$117)))</f>
        <v>0</v>
      </c>
      <c r="R148" s="25">
        <f>IF($F$117="n/a",0,IF(R$3&lt;=$C148,0,IF(R$3&gt;($F$117+$C148),INDEX($D$129:$W$129,,$C148)-SUM($D148:Q148),INDEX($D$129:$W$129,,$C148)/$F$117)))</f>
        <v>0</v>
      </c>
      <c r="S148" s="25">
        <f>IF($F$117="n/a",0,IF(S$3&lt;=$C148,0,IF(S$3&gt;($F$117+$C148),INDEX($D$129:$W$129,,$C148)-SUM($D148:R148),INDEX($D$129:$W$129,,$C148)/$F$117)))</f>
        <v>0</v>
      </c>
      <c r="T148" s="25">
        <f>IF($F$117="n/a",0,IF(T$3&lt;=$C148,0,IF(T$3&gt;($F$117+$C148),INDEX($D$129:$W$129,,$C148)-SUM($D148:S148),INDEX($D$129:$W$129,,$C148)/$F$117)))</f>
        <v>0</v>
      </c>
      <c r="U148" s="25">
        <f>IF($F$117="n/a",0,IF(U$3&lt;=$C148,0,IF(U$3&gt;($F$117+$C148),INDEX($D$129:$W$129,,$C148)-SUM($D148:T148),INDEX($D$129:$W$129,,$C148)/$F$117)))</f>
        <v>0</v>
      </c>
      <c r="V148" s="25">
        <f>IF($F$117="n/a",0,IF(V$3&lt;=$C148,0,IF(V$3&gt;($F$117+$C148),INDEX($D$129:$W$129,,$C148)-SUM($D148:U148),INDEX($D$129:$W$129,,$C148)/$F$117)))</f>
        <v>0</v>
      </c>
      <c r="W148" s="25">
        <f>IF($F$117="n/a",0,IF(W$3&lt;=$C148,0,IF(W$3&gt;($F$117+$C148),INDEX($D$129:$W$129,,$C148)-SUM($D148:V148),INDEX($D$129:$W$129,,$C148)/$F$117)))</f>
        <v>0</v>
      </c>
      <c r="X148" s="25">
        <f>IF($F$117="n/a",0,IF(X$3&lt;=$C148,0,IF(X$3&gt;($F$117+$C148),INDEX($D$129:$W$129,,$C148)-SUM($D148:W148),INDEX($D$129:$W$129,,$C148)/$F$117)))</f>
        <v>0</v>
      </c>
      <c r="Y148" s="25">
        <f>IF($F$117="n/a",0,IF(Y$3&lt;=$C148,0,IF(Y$3&gt;($F$117+$C148),INDEX($D$129:$W$129,,$C148)-SUM($D148:X148),INDEX($D$129:$W$129,,$C148)/$F$117)))</f>
        <v>0</v>
      </c>
      <c r="Z148" s="25">
        <f>IF($F$117="n/a",0,IF(Z$3&lt;=$C148,0,IF(Z$3&gt;($F$117+$C148),INDEX($D$129:$W$129,,$C148)-SUM($D148:Y148),INDEX($D$129:$W$129,,$C148)/$F$117)))</f>
        <v>0</v>
      </c>
      <c r="AA148" s="25">
        <f>IF($F$117="n/a",0,IF(AA$3&lt;=$C148,0,IF(AA$3&gt;($F$117+$C148),INDEX($D$129:$W$129,,$C148)-SUM($D148:Z148),INDEX($D$129:$W$129,,$C148)/$F$117)))</f>
        <v>0</v>
      </c>
      <c r="AB148" s="25">
        <f>IF($F$117="n/a",0,IF(AB$3&lt;=$C148,0,IF(AB$3&gt;($F$117+$C148),INDEX($D$129:$W$129,,$C148)-SUM($D148:AA148),INDEX($D$129:$W$129,,$C148)/$F$117)))</f>
        <v>0</v>
      </c>
      <c r="AC148" s="25">
        <f>IF($F$117="n/a",0,IF(AC$3&lt;=$C148,0,IF(AC$3&gt;($F$117+$C148),INDEX($D$129:$W$129,,$C148)-SUM($D148:AB148),INDEX($D$129:$W$129,,$C148)/$F$117)))</f>
        <v>0</v>
      </c>
      <c r="AD148" s="25">
        <f>IF($F$117="n/a",0,IF(AD$3&lt;=$C148,0,IF(AD$3&gt;($F$117+$C148),INDEX($D$129:$W$129,,$C148)-SUM($D148:AC148),INDEX($D$129:$W$129,,$C148)/$F$117)))</f>
        <v>0</v>
      </c>
      <c r="AE148" s="25">
        <f>IF($F$117="n/a",0,IF(AE$3&lt;=$C148,0,IF(AE$3&gt;($F$117+$C148),INDEX($D$129:$W$129,,$C148)-SUM($D148:AD148),INDEX($D$129:$W$129,,$C148)/$F$117)))</f>
        <v>0</v>
      </c>
      <c r="AF148" s="25">
        <f>IF($F$117="n/a",0,IF(AF$3&lt;=$C148,0,IF(AF$3&gt;($F$117+$C148),INDEX($D$129:$W$129,,$C148)-SUM($D148:AE148),INDEX($D$129:$W$129,,$C148)/$F$117)))</f>
        <v>0</v>
      </c>
      <c r="AG148" s="25">
        <f>IF($F$117="n/a",0,IF(AG$3&lt;=$C148,0,IF(AG$3&gt;($F$117+$C148),INDEX($D$129:$W$129,,$C148)-SUM($D148:AF148),INDEX($D$129:$W$129,,$C148)/$F$117)))</f>
        <v>0</v>
      </c>
      <c r="AH148" s="25">
        <f>IF($F$117="n/a",0,IF(AH$3&lt;=$C148,0,IF(AH$3&gt;($F$117+$C148),INDEX($D$129:$W$129,,$C148)-SUM($D148:AG148),INDEX($D$129:$W$129,,$C148)/$F$117)))</f>
        <v>0</v>
      </c>
      <c r="AI148" s="25">
        <f>IF($F$117="n/a",0,IF(AI$3&lt;=$C148,0,IF(AI$3&gt;($F$117+$C148),INDEX($D$129:$W$129,,$C148)-SUM($D148:AH148),INDEX($D$129:$W$129,,$C148)/$F$117)))</f>
        <v>0</v>
      </c>
      <c r="AJ148" s="25">
        <f>IF($F$117="n/a",0,IF(AJ$3&lt;=$C148,0,IF(AJ$3&gt;($F$117+$C148),INDEX($D$129:$W$129,,$C148)-SUM($D148:AI148),INDEX($D$129:$W$129,,$C148)/$F$117)))</f>
        <v>0</v>
      </c>
      <c r="AK148" s="25">
        <f>IF($F$117="n/a",0,IF(AK$3&lt;=$C148,0,IF(AK$3&gt;($F$117+$C148),INDEX($D$129:$W$129,,$C148)-SUM($D148:AJ148),INDEX($D$129:$W$129,,$C148)/$F$117)))</f>
        <v>0</v>
      </c>
      <c r="AL148" s="25">
        <f>IF($F$117="n/a",0,IF(AL$3&lt;=$C148,0,IF(AL$3&gt;($F$117+$C148),INDEX($D$129:$W$129,,$C148)-SUM($D148:AK148),INDEX($D$129:$W$129,,$C148)/$F$117)))</f>
        <v>0</v>
      </c>
      <c r="AM148" s="25">
        <f>IF($F$117="n/a",0,IF(AM$3&lt;=$C148,0,IF(AM$3&gt;($F$117+$C148),INDEX($D$129:$W$129,,$C148)-SUM($D148:AL148),INDEX($D$129:$W$129,,$C148)/$F$117)))</f>
        <v>0</v>
      </c>
      <c r="AN148" s="25">
        <f>IF($F$117="n/a",0,IF(AN$3&lt;=$C148,0,IF(AN$3&gt;($F$117+$C148),INDEX($D$129:$W$129,,$C148)-SUM($D148:AM148),INDEX($D$129:$W$129,,$C148)/$F$117)))</f>
        <v>0</v>
      </c>
      <c r="AO148" s="25">
        <f>IF($F$117="n/a",0,IF(AO$3&lt;=$C148,0,IF(AO$3&gt;($F$117+$C148),INDEX($D$129:$W$129,,$C148)-SUM($D148:AN148),INDEX($D$129:$W$129,,$C148)/$F$117)))</f>
        <v>0</v>
      </c>
      <c r="AP148" s="25">
        <f>IF($F$117="n/a",0,IF(AP$3&lt;=$C148,0,IF(AP$3&gt;($F$117+$C148),INDEX($D$129:$W$129,,$C148)-SUM($D148:AO148),INDEX($D$129:$W$129,,$C148)/$F$117)))</f>
        <v>0</v>
      </c>
      <c r="AQ148" s="25">
        <f>IF($F$117="n/a",0,IF(AQ$3&lt;=$C148,0,IF(AQ$3&gt;($F$117+$C148),INDEX($D$129:$W$129,,$C148)-SUM($D148:AP148),INDEX($D$129:$W$129,,$C148)/$F$117)))</f>
        <v>0</v>
      </c>
      <c r="AR148" s="25">
        <f>IF($F$117="n/a",0,IF(AR$3&lt;=$C148,0,IF(AR$3&gt;($F$117+$C148),INDEX($D$129:$W$129,,$C148)-SUM($D148:AQ148),INDEX($D$129:$W$129,,$C148)/$F$117)))</f>
        <v>0</v>
      </c>
      <c r="AS148" s="25">
        <f>IF($F$117="n/a",0,IF(AS$3&lt;=$C148,0,IF(AS$3&gt;($F$117+$C148),INDEX($D$129:$W$129,,$C148)-SUM($D148:AR148),INDEX($D$129:$W$129,,$C148)/$F$117)))</f>
        <v>0</v>
      </c>
      <c r="AT148" s="25">
        <f>IF($F$117="n/a",0,IF(AT$3&lt;=$C148,0,IF(AT$3&gt;($F$117+$C148),INDEX($D$129:$W$129,,$C148)-SUM($D148:AS148),INDEX($D$129:$W$129,,$C148)/$F$117)))</f>
        <v>0</v>
      </c>
      <c r="AU148" s="25">
        <f>IF($F$117="n/a",0,IF(AU$3&lt;=$C148,0,IF(AU$3&gt;($F$117+$C148),INDEX($D$129:$W$129,,$C148)-SUM($D148:AT148),INDEX($D$129:$W$129,,$C148)/$F$117)))</f>
        <v>0</v>
      </c>
      <c r="AV148" s="25">
        <f>IF($F$117="n/a",0,IF(AV$3&lt;=$C148,0,IF(AV$3&gt;($F$117+$C148),INDEX($D$129:$W$129,,$C148)-SUM($D148:AU148),INDEX($D$129:$W$129,,$C148)/$F$117)))</f>
        <v>0</v>
      </c>
      <c r="AW148" s="25">
        <f>IF($F$117="n/a",0,IF(AW$3&lt;=$C148,0,IF(AW$3&gt;($F$117+$C148),INDEX($D$129:$W$129,,$C148)-SUM($D148:AV148),INDEX($D$129:$W$129,,$C148)/$F$117)))</f>
        <v>0</v>
      </c>
      <c r="AX148" s="25">
        <f>IF($F$117="n/a",0,IF(AX$3&lt;=$C148,0,IF(AX$3&gt;($F$117+$C148),INDEX($D$129:$W$129,,$C148)-SUM($D148:AW148),INDEX($D$129:$W$129,,$C148)/$F$117)))</f>
        <v>0</v>
      </c>
      <c r="AY148" s="25">
        <f>IF($F$117="n/a",0,IF(AY$3&lt;=$C148,0,IF(AY$3&gt;($F$117+$C148),INDEX($D$129:$W$129,,$C148)-SUM($D148:AX148),INDEX($D$129:$W$129,,$C148)/$F$117)))</f>
        <v>0</v>
      </c>
      <c r="AZ148" s="25">
        <f>IF($F$117="n/a",0,IF(AZ$3&lt;=$C148,0,IF(AZ$3&gt;($F$117+$C148),INDEX($D$129:$W$129,,$C148)-SUM($D148:AY148),INDEX($D$129:$W$129,,$C148)/$F$117)))</f>
        <v>0</v>
      </c>
      <c r="BA148" s="25">
        <f>IF($F$117="n/a",0,IF(BA$3&lt;=$C148,0,IF(BA$3&gt;($F$117+$C148),INDEX($D$129:$W$129,,$C148)-SUM($D148:AZ148),INDEX($D$129:$W$129,,$C148)/$F$117)))</f>
        <v>0</v>
      </c>
      <c r="BB148" s="25">
        <f>IF($F$117="n/a",0,IF(BB$3&lt;=$C148,0,IF(BB$3&gt;($F$117+$C148),INDEX($D$129:$W$129,,$C148)-SUM($D148:BA148),INDEX($D$129:$W$129,,$C148)/$F$117)))</f>
        <v>0</v>
      </c>
      <c r="BC148" s="25">
        <f>IF($F$117="n/a",0,IF(BC$3&lt;=$C148,0,IF(BC$3&gt;($F$117+$C148),INDEX($D$129:$W$129,,$C148)-SUM($D148:BB148),INDEX($D$129:$W$129,,$C148)/$F$117)))</f>
        <v>0</v>
      </c>
      <c r="BD148" s="25">
        <f>IF($F$117="n/a",0,IF(BD$3&lt;=$C148,0,IF(BD$3&gt;($F$117+$C148),INDEX($D$129:$W$129,,$C148)-SUM($D148:BC148),INDEX($D$129:$W$129,,$C148)/$F$117)))</f>
        <v>0</v>
      </c>
      <c r="BE148" s="25">
        <f>IF($F$117="n/a",0,IF(BE$3&lt;=$C148,0,IF(BE$3&gt;($F$117+$C148),INDEX($D$129:$W$129,,$C148)-SUM($D148:BD148),INDEX($D$129:$W$129,,$C148)/$F$117)))</f>
        <v>0</v>
      </c>
      <c r="BF148" s="25">
        <f>IF($F$117="n/a",0,IF(BF$3&lt;=$C148,0,IF(BF$3&gt;($F$117+$C148),INDEX($D$129:$W$129,,$C148)-SUM($D148:BE148),INDEX($D$129:$W$129,,$C148)/$F$117)))</f>
        <v>0</v>
      </c>
      <c r="BG148" s="25">
        <f>IF($F$117="n/a",0,IF(BG$3&lt;=$C148,0,IF(BG$3&gt;($F$117+$C148),INDEX($D$129:$W$129,,$C148)-SUM($D148:BF148),INDEX($D$129:$W$129,,$C148)/$F$117)))</f>
        <v>0</v>
      </c>
      <c r="BH148" s="25">
        <f>IF($F$117="n/a",0,IF(BH$3&lt;=$C148,0,IF(BH$3&gt;($F$117+$C148),INDEX($D$129:$W$129,,$C148)-SUM($D148:BG148),INDEX($D$129:$W$129,,$C148)/$F$117)))</f>
        <v>0</v>
      </c>
      <c r="BI148" s="25">
        <f>IF($F$117="n/a",0,IF(BI$3&lt;=$C148,0,IF(BI$3&gt;($F$117+$C148),INDEX($D$129:$W$129,,$C148)-SUM($D148:BH148),INDEX($D$129:$W$129,,$C148)/$F$117)))</f>
        <v>0</v>
      </c>
      <c r="BJ148" s="25">
        <f>IF($F$117="n/a",0,IF(BJ$3&lt;=$C148,0,IF(BJ$3&gt;($F$117+$C148),INDEX($D$129:$W$129,,$C148)-SUM($D148:BI148),INDEX($D$129:$W$129,,$C148)/$F$117)))</f>
        <v>0</v>
      </c>
      <c r="BK148" s="25">
        <f>IF($F$117="n/a",0,IF(BK$3&lt;=$C148,0,IF(BK$3&gt;($F$117+$C148),INDEX($D$129:$W$129,,$C148)-SUM($D148:BJ148),INDEX($D$129:$W$129,,$C148)/$F$117)))</f>
        <v>0</v>
      </c>
      <c r="BL148" s="163">
        <f>IF($F$117="n/a",0,IF(BL$3&lt;=$C148,0,IF(BL$3&gt;($F$117+$C148),INDEX($D$129:$W$129,,$C148)-SUM($D148:BK148),INDEX($D$129:$W$129,,$C148)/$F$117)))</f>
        <v>0</v>
      </c>
      <c r="BM148" s="163">
        <f>IF($F$117="n/a",0,IF(BM$3&lt;=$C148,0,IF(BM$3&gt;($F$117+$C148),INDEX($D$129:$W$129,,$C148)-SUM($D148:BL148),INDEX($D$129:$W$129,,$C148)/$F$117)))</f>
        <v>0</v>
      </c>
      <c r="BN148" s="163">
        <f>IF($F$117="n/a",0,IF(BN$3&lt;=$C148,0,IF(BN$3&gt;($F$117+$C148),INDEX($D$129:$W$129,,$C148)-SUM($D148:BM148),INDEX($D$129:$W$129,,$C148)/$F$117)))</f>
        <v>0</v>
      </c>
      <c r="BO148" s="163">
        <f>IF($F$117="n/a",0,IF(BO$3&lt;=$C148,0,IF(BO$3&gt;($F$117+$C148),INDEX($D$129:$W$129,,$C148)-SUM($D148:BN148),INDEX($D$129:$W$129,,$C148)/$F$117)))</f>
        <v>0</v>
      </c>
      <c r="BP148" s="163">
        <f>IF($F$117="n/a",0,IF(BP$3&lt;=$C148,0,IF(BP$3&gt;($F$117+$C148),INDEX($D$129:$W$129,,$C148)-SUM($D148:BO148),INDEX($D$129:$W$129,,$C148)/$F$117)))</f>
        <v>0</v>
      </c>
      <c r="BQ148" s="163">
        <f>IF($F$117="n/a",0,IF(BQ$3&lt;=$C148,0,IF(BQ$3&gt;($F$117+$C148),INDEX($D$129:$W$129,,$C148)-SUM($D148:BP148),INDEX($D$129:$W$129,,$C148)/$F$117)))</f>
        <v>0</v>
      </c>
      <c r="BR148" s="163">
        <f>IF($F$117="n/a",0,IF(BR$3&lt;=$C148,0,IF(BR$3&gt;($F$117+$C148),INDEX($D$129:$W$129,,$C148)-SUM($D148:BQ148),INDEX($D$129:$W$129,,$C148)/$F$117)))</f>
        <v>0</v>
      </c>
      <c r="BS148" s="25"/>
      <c r="BT148" s="25"/>
      <c r="BU148" s="25"/>
      <c r="BV148" s="25"/>
      <c r="BW148" s="25"/>
      <c r="BX148" s="25"/>
      <c r="BY148" s="25"/>
      <c r="BZ148" s="25"/>
      <c r="CA148" s="25"/>
      <c r="CB148" s="25"/>
      <c r="CC148" s="25"/>
    </row>
    <row r="149" spans="2:81" hidden="1" outlineLevel="1">
      <c r="B149" s="14">
        <v>2030</v>
      </c>
      <c r="C149">
        <v>18</v>
      </c>
      <c r="D149" s="25"/>
      <c r="E149" s="25">
        <f>IF($F$117="n/a",0,IF(E$3&lt;=$C149,0,IF(E$3&gt;($F$117+$C149),INDEX($D$129:$W$129,,$C149)-SUM($D149:D149),INDEX($D$129:$W$129,,$C149)/$F$117)))</f>
        <v>0</v>
      </c>
      <c r="F149" s="25">
        <f>IF($F$117="n/a",0,IF(F$3&lt;=$C149,0,IF(F$3&gt;($F$117+$C149),INDEX($D$129:$W$129,,$C149)-SUM($D149:E149),INDEX($D$129:$W$129,,$C149)/$F$117)))</f>
        <v>0</v>
      </c>
      <c r="G149" s="25">
        <f>IF($F$117="n/a",0,IF(G$3&lt;=$C149,0,IF(G$3&gt;($F$117+$C149),INDEX($D$129:$W$129,,$C149)-SUM($D149:F149),INDEX($D$129:$W$129,,$C149)/$F$117)))</f>
        <v>0</v>
      </c>
      <c r="H149" s="44">
        <f>IF($F$117="n/a",0,IF(H$3&lt;=$C149,0,IF(H$3&gt;($F$117+$C149),INDEX($D$129:$W$129,,$C149)-SUM($D149:G149),INDEX($D$129:$W$129,,$C149)/$F$117)))</f>
        <v>0</v>
      </c>
      <c r="I149" s="38">
        <f>IF($F$117="n/a",0,IF(I$3&lt;=$C149,0,IF(I$3&gt;($F$117+$C149),INDEX($D$129:$W$129,,$C149)-SUM($D149:H149),INDEX($D$129:$W$129,,$C149)/$F$117)))</f>
        <v>0</v>
      </c>
      <c r="J149" s="25">
        <f>IF($F$117="n/a",0,IF(J$3&lt;=$C149,0,IF(J$3&gt;($F$117+$C149),INDEX($D$129:$W$129,,$C149)-SUM($D149:I149),INDEX($D$129:$W$129,,$C149)/$F$117)))</f>
        <v>0</v>
      </c>
      <c r="K149" s="25">
        <f>IF($F$117="n/a",0,IF(K$3&lt;=$C149,0,IF(K$3&gt;($F$117+$C149),INDEX($D$129:$W$129,,$C149)-SUM($D149:J149),INDEX($D$129:$W$129,,$C149)/$F$117)))</f>
        <v>0</v>
      </c>
      <c r="L149" s="25">
        <f>IF($F$117="n/a",0,IF(L$3&lt;=$C149,0,IF(L$3&gt;($F$117+$C149),INDEX($D$129:$W$129,,$C149)-SUM($D149:K149),INDEX($D$129:$W$129,,$C149)/$F$117)))</f>
        <v>0</v>
      </c>
      <c r="M149" s="25">
        <f>IF($F$117="n/a",0,IF(M$3&lt;=$C149,0,IF(M$3&gt;($F$117+$C149),INDEX($D$129:$W$129,,$C149)-SUM($D149:L149),INDEX($D$129:$W$129,,$C149)/$F$117)))</f>
        <v>0</v>
      </c>
      <c r="N149" s="25">
        <f>IF($F$117="n/a",0,IF(N$3&lt;=$C149,0,IF(N$3&gt;($F$117+$C149),INDEX($D$129:$W$129,,$C149)-SUM($D149:M149),INDEX($D$129:$W$129,,$C149)/$F$117)))</f>
        <v>0</v>
      </c>
      <c r="O149" s="25">
        <f>IF($F$117="n/a",0,IF(O$3&lt;=$C149,0,IF(O$3&gt;($F$117+$C149),INDEX($D$129:$W$129,,$C149)-SUM($D149:N149),INDEX($D$129:$W$129,,$C149)/$F$117)))</f>
        <v>0</v>
      </c>
      <c r="P149" s="25">
        <f>IF($F$117="n/a",0,IF(P$3&lt;=$C149,0,IF(P$3&gt;($F$117+$C149),INDEX($D$129:$W$129,,$C149)-SUM($D149:O149),INDEX($D$129:$W$129,,$C149)/$F$117)))</f>
        <v>0</v>
      </c>
      <c r="Q149" s="25">
        <f>IF($F$117="n/a",0,IF(Q$3&lt;=$C149,0,IF(Q$3&gt;($F$117+$C149),INDEX($D$129:$W$129,,$C149)-SUM($D149:P149),INDEX($D$129:$W$129,,$C149)/$F$117)))</f>
        <v>0</v>
      </c>
      <c r="R149" s="25">
        <f>IF($F$117="n/a",0,IF(R$3&lt;=$C149,0,IF(R$3&gt;($F$117+$C149),INDEX($D$129:$W$129,,$C149)-SUM($D149:Q149),INDEX($D$129:$W$129,,$C149)/$F$117)))</f>
        <v>0</v>
      </c>
      <c r="S149" s="25">
        <f>IF($F$117="n/a",0,IF(S$3&lt;=$C149,0,IF(S$3&gt;($F$117+$C149),INDEX($D$129:$W$129,,$C149)-SUM($D149:R149),INDEX($D$129:$W$129,,$C149)/$F$117)))</f>
        <v>0</v>
      </c>
      <c r="T149" s="25">
        <f>IF($F$117="n/a",0,IF(T$3&lt;=$C149,0,IF(T$3&gt;($F$117+$C149),INDEX($D$129:$W$129,,$C149)-SUM($D149:S149),INDEX($D$129:$W$129,,$C149)/$F$117)))</f>
        <v>0</v>
      </c>
      <c r="U149" s="25">
        <f>IF($F$117="n/a",0,IF(U$3&lt;=$C149,0,IF(U$3&gt;($F$117+$C149),INDEX($D$129:$W$129,,$C149)-SUM($D149:T149),INDEX($D$129:$W$129,,$C149)/$F$117)))</f>
        <v>0</v>
      </c>
      <c r="V149" s="25">
        <f>IF($F$117="n/a",0,IF(V$3&lt;=$C149,0,IF(V$3&gt;($F$117+$C149),INDEX($D$129:$W$129,,$C149)-SUM($D149:U149),INDEX($D$129:$W$129,,$C149)/$F$117)))</f>
        <v>0</v>
      </c>
      <c r="W149" s="25">
        <f>IF($F$117="n/a",0,IF(W$3&lt;=$C149,0,IF(W$3&gt;($F$117+$C149),INDEX($D$129:$W$129,,$C149)-SUM($D149:V149),INDEX($D$129:$W$129,,$C149)/$F$117)))</f>
        <v>0</v>
      </c>
      <c r="X149" s="25">
        <f>IF($F$117="n/a",0,IF(X$3&lt;=$C149,0,IF(X$3&gt;($F$117+$C149),INDEX($D$129:$W$129,,$C149)-SUM($D149:W149),INDEX($D$129:$W$129,,$C149)/$F$117)))</f>
        <v>0</v>
      </c>
      <c r="Y149" s="25">
        <f>IF($F$117="n/a",0,IF(Y$3&lt;=$C149,0,IF(Y$3&gt;($F$117+$C149),INDEX($D$129:$W$129,,$C149)-SUM($D149:X149),INDEX($D$129:$W$129,,$C149)/$F$117)))</f>
        <v>0</v>
      </c>
      <c r="Z149" s="25">
        <f>IF($F$117="n/a",0,IF(Z$3&lt;=$C149,0,IF(Z$3&gt;($F$117+$C149),INDEX($D$129:$W$129,,$C149)-SUM($D149:Y149),INDEX($D$129:$W$129,,$C149)/$F$117)))</f>
        <v>0</v>
      </c>
      <c r="AA149" s="25">
        <f>IF($F$117="n/a",0,IF(AA$3&lt;=$C149,0,IF(AA$3&gt;($F$117+$C149),INDEX($D$129:$W$129,,$C149)-SUM($D149:Z149),INDEX($D$129:$W$129,,$C149)/$F$117)))</f>
        <v>0</v>
      </c>
      <c r="AB149" s="25">
        <f>IF($F$117="n/a",0,IF(AB$3&lt;=$C149,0,IF(AB$3&gt;($F$117+$C149),INDEX($D$129:$W$129,,$C149)-SUM($D149:AA149),INDEX($D$129:$W$129,,$C149)/$F$117)))</f>
        <v>0</v>
      </c>
      <c r="AC149" s="25">
        <f>IF($F$117="n/a",0,IF(AC$3&lt;=$C149,0,IF(AC$3&gt;($F$117+$C149),INDEX($D$129:$W$129,,$C149)-SUM($D149:AB149),INDEX($D$129:$W$129,,$C149)/$F$117)))</f>
        <v>0</v>
      </c>
      <c r="AD149" s="25">
        <f>IF($F$117="n/a",0,IF(AD$3&lt;=$C149,0,IF(AD$3&gt;($F$117+$C149),INDEX($D$129:$W$129,,$C149)-SUM($D149:AC149),INDEX($D$129:$W$129,,$C149)/$F$117)))</f>
        <v>0</v>
      </c>
      <c r="AE149" s="25">
        <f>IF($F$117="n/a",0,IF(AE$3&lt;=$C149,0,IF(AE$3&gt;($F$117+$C149),INDEX($D$129:$W$129,,$C149)-SUM($D149:AD149),INDEX($D$129:$W$129,,$C149)/$F$117)))</f>
        <v>0</v>
      </c>
      <c r="AF149" s="25">
        <f>IF($F$117="n/a",0,IF(AF$3&lt;=$C149,0,IF(AF$3&gt;($F$117+$C149),INDEX($D$129:$W$129,,$C149)-SUM($D149:AE149),INDEX($D$129:$W$129,,$C149)/$F$117)))</f>
        <v>0</v>
      </c>
      <c r="AG149" s="25">
        <f>IF($F$117="n/a",0,IF(AG$3&lt;=$C149,0,IF(AG$3&gt;($F$117+$C149),INDEX($D$129:$W$129,,$C149)-SUM($D149:AF149),INDEX($D$129:$W$129,,$C149)/$F$117)))</f>
        <v>0</v>
      </c>
      <c r="AH149" s="25">
        <f>IF($F$117="n/a",0,IF(AH$3&lt;=$C149,0,IF(AH$3&gt;($F$117+$C149),INDEX($D$129:$W$129,,$C149)-SUM($D149:AG149),INDEX($D$129:$W$129,,$C149)/$F$117)))</f>
        <v>0</v>
      </c>
      <c r="AI149" s="25">
        <f>IF($F$117="n/a",0,IF(AI$3&lt;=$C149,0,IF(AI$3&gt;($F$117+$C149),INDEX($D$129:$W$129,,$C149)-SUM($D149:AH149),INDEX($D$129:$W$129,,$C149)/$F$117)))</f>
        <v>0</v>
      </c>
      <c r="AJ149" s="25">
        <f>IF($F$117="n/a",0,IF(AJ$3&lt;=$C149,0,IF(AJ$3&gt;($F$117+$C149),INDEX($D$129:$W$129,,$C149)-SUM($D149:AI149),INDEX($D$129:$W$129,,$C149)/$F$117)))</f>
        <v>0</v>
      </c>
      <c r="AK149" s="25">
        <f>IF($F$117="n/a",0,IF(AK$3&lt;=$C149,0,IF(AK$3&gt;($F$117+$C149),INDEX($D$129:$W$129,,$C149)-SUM($D149:AJ149),INDEX($D$129:$W$129,,$C149)/$F$117)))</f>
        <v>0</v>
      </c>
      <c r="AL149" s="25">
        <f>IF($F$117="n/a",0,IF(AL$3&lt;=$C149,0,IF(AL$3&gt;($F$117+$C149),INDEX($D$129:$W$129,,$C149)-SUM($D149:AK149),INDEX($D$129:$W$129,,$C149)/$F$117)))</f>
        <v>0</v>
      </c>
      <c r="AM149" s="25">
        <f>IF($F$117="n/a",0,IF(AM$3&lt;=$C149,0,IF(AM$3&gt;($F$117+$C149),INDEX($D$129:$W$129,,$C149)-SUM($D149:AL149),INDEX($D$129:$W$129,,$C149)/$F$117)))</f>
        <v>0</v>
      </c>
      <c r="AN149" s="25">
        <f>IF($F$117="n/a",0,IF(AN$3&lt;=$C149,0,IF(AN$3&gt;($F$117+$C149),INDEX($D$129:$W$129,,$C149)-SUM($D149:AM149),INDEX($D$129:$W$129,,$C149)/$F$117)))</f>
        <v>0</v>
      </c>
      <c r="AO149" s="25">
        <f>IF($F$117="n/a",0,IF(AO$3&lt;=$C149,0,IF(AO$3&gt;($F$117+$C149),INDEX($D$129:$W$129,,$C149)-SUM($D149:AN149),INDEX($D$129:$W$129,,$C149)/$F$117)))</f>
        <v>0</v>
      </c>
      <c r="AP149" s="25">
        <f>IF($F$117="n/a",0,IF(AP$3&lt;=$C149,0,IF(AP$3&gt;($F$117+$C149),INDEX($D$129:$W$129,,$C149)-SUM($D149:AO149),INDEX($D$129:$W$129,,$C149)/$F$117)))</f>
        <v>0</v>
      </c>
      <c r="AQ149" s="25">
        <f>IF($F$117="n/a",0,IF(AQ$3&lt;=$C149,0,IF(AQ$3&gt;($F$117+$C149),INDEX($D$129:$W$129,,$C149)-SUM($D149:AP149),INDEX($D$129:$W$129,,$C149)/$F$117)))</f>
        <v>0</v>
      </c>
      <c r="AR149" s="25">
        <f>IF($F$117="n/a",0,IF(AR$3&lt;=$C149,0,IF(AR$3&gt;($F$117+$C149),INDEX($D$129:$W$129,,$C149)-SUM($D149:AQ149),INDEX($D$129:$W$129,,$C149)/$F$117)))</f>
        <v>0</v>
      </c>
      <c r="AS149" s="25">
        <f>IF($F$117="n/a",0,IF(AS$3&lt;=$C149,0,IF(AS$3&gt;($F$117+$C149),INDEX($D$129:$W$129,,$C149)-SUM($D149:AR149),INDEX($D$129:$W$129,,$C149)/$F$117)))</f>
        <v>0</v>
      </c>
      <c r="AT149" s="25">
        <f>IF($F$117="n/a",0,IF(AT$3&lt;=$C149,0,IF(AT$3&gt;($F$117+$C149),INDEX($D$129:$W$129,,$C149)-SUM($D149:AS149),INDEX($D$129:$W$129,,$C149)/$F$117)))</f>
        <v>0</v>
      </c>
      <c r="AU149" s="25">
        <f>IF($F$117="n/a",0,IF(AU$3&lt;=$C149,0,IF(AU$3&gt;($F$117+$C149),INDEX($D$129:$W$129,,$C149)-SUM($D149:AT149),INDEX($D$129:$W$129,,$C149)/$F$117)))</f>
        <v>0</v>
      </c>
      <c r="AV149" s="25">
        <f>IF($F$117="n/a",0,IF(AV$3&lt;=$C149,0,IF(AV$3&gt;($F$117+$C149),INDEX($D$129:$W$129,,$C149)-SUM($D149:AU149),INDEX($D$129:$W$129,,$C149)/$F$117)))</f>
        <v>0</v>
      </c>
      <c r="AW149" s="25">
        <f>IF($F$117="n/a",0,IF(AW$3&lt;=$C149,0,IF(AW$3&gt;($F$117+$C149),INDEX($D$129:$W$129,,$C149)-SUM($D149:AV149),INDEX($D$129:$W$129,,$C149)/$F$117)))</f>
        <v>0</v>
      </c>
      <c r="AX149" s="25">
        <f>IF($F$117="n/a",0,IF(AX$3&lt;=$C149,0,IF(AX$3&gt;($F$117+$C149),INDEX($D$129:$W$129,,$C149)-SUM($D149:AW149),INDEX($D$129:$W$129,,$C149)/$F$117)))</f>
        <v>0</v>
      </c>
      <c r="AY149" s="25">
        <f>IF($F$117="n/a",0,IF(AY$3&lt;=$C149,0,IF(AY$3&gt;($F$117+$C149),INDEX($D$129:$W$129,,$C149)-SUM($D149:AX149),INDEX($D$129:$W$129,,$C149)/$F$117)))</f>
        <v>0</v>
      </c>
      <c r="AZ149" s="25">
        <f>IF($F$117="n/a",0,IF(AZ$3&lt;=$C149,0,IF(AZ$3&gt;($F$117+$C149),INDEX($D$129:$W$129,,$C149)-SUM($D149:AY149),INDEX($D$129:$W$129,,$C149)/$F$117)))</f>
        <v>0</v>
      </c>
      <c r="BA149" s="25">
        <f>IF($F$117="n/a",0,IF(BA$3&lt;=$C149,0,IF(BA$3&gt;($F$117+$C149),INDEX($D$129:$W$129,,$C149)-SUM($D149:AZ149),INDEX($D$129:$W$129,,$C149)/$F$117)))</f>
        <v>0</v>
      </c>
      <c r="BB149" s="25">
        <f>IF($F$117="n/a",0,IF(BB$3&lt;=$C149,0,IF(BB$3&gt;($F$117+$C149),INDEX($D$129:$W$129,,$C149)-SUM($D149:BA149),INDEX($D$129:$W$129,,$C149)/$F$117)))</f>
        <v>0</v>
      </c>
      <c r="BC149" s="25">
        <f>IF($F$117="n/a",0,IF(BC$3&lt;=$C149,0,IF(BC$3&gt;($F$117+$C149),INDEX($D$129:$W$129,,$C149)-SUM($D149:BB149),INDEX($D$129:$W$129,,$C149)/$F$117)))</f>
        <v>0</v>
      </c>
      <c r="BD149" s="25">
        <f>IF($F$117="n/a",0,IF(BD$3&lt;=$C149,0,IF(BD$3&gt;($F$117+$C149),INDEX($D$129:$W$129,,$C149)-SUM($D149:BC149),INDEX($D$129:$W$129,,$C149)/$F$117)))</f>
        <v>0</v>
      </c>
      <c r="BE149" s="25">
        <f>IF($F$117="n/a",0,IF(BE$3&lt;=$C149,0,IF(BE$3&gt;($F$117+$C149),INDEX($D$129:$W$129,,$C149)-SUM($D149:BD149),INDEX($D$129:$W$129,,$C149)/$F$117)))</f>
        <v>0</v>
      </c>
      <c r="BF149" s="25">
        <f>IF($F$117="n/a",0,IF(BF$3&lt;=$C149,0,IF(BF$3&gt;($F$117+$C149),INDEX($D$129:$W$129,,$C149)-SUM($D149:BE149),INDEX($D$129:$W$129,,$C149)/$F$117)))</f>
        <v>0</v>
      </c>
      <c r="BG149" s="25">
        <f>IF($F$117="n/a",0,IF(BG$3&lt;=$C149,0,IF(BG$3&gt;($F$117+$C149),INDEX($D$129:$W$129,,$C149)-SUM($D149:BF149),INDEX($D$129:$W$129,,$C149)/$F$117)))</f>
        <v>0</v>
      </c>
      <c r="BH149" s="25">
        <f>IF($F$117="n/a",0,IF(BH$3&lt;=$C149,0,IF(BH$3&gt;($F$117+$C149),INDEX($D$129:$W$129,,$C149)-SUM($D149:BG149),INDEX($D$129:$W$129,,$C149)/$F$117)))</f>
        <v>0</v>
      </c>
      <c r="BI149" s="25">
        <f>IF($F$117="n/a",0,IF(BI$3&lt;=$C149,0,IF(BI$3&gt;($F$117+$C149),INDEX($D$129:$W$129,,$C149)-SUM($D149:BH149),INDEX($D$129:$W$129,,$C149)/$F$117)))</f>
        <v>0</v>
      </c>
      <c r="BJ149" s="25">
        <f>IF($F$117="n/a",0,IF(BJ$3&lt;=$C149,0,IF(BJ$3&gt;($F$117+$C149),INDEX($D$129:$W$129,,$C149)-SUM($D149:BI149),INDEX($D$129:$W$129,,$C149)/$F$117)))</f>
        <v>0</v>
      </c>
      <c r="BK149" s="25">
        <f>IF($F$117="n/a",0,IF(BK$3&lt;=$C149,0,IF(BK$3&gt;($F$117+$C149),INDEX($D$129:$W$129,,$C149)-SUM($D149:BJ149),INDEX($D$129:$W$129,,$C149)/$F$117)))</f>
        <v>0</v>
      </c>
      <c r="BL149" s="163">
        <f>IF($F$117="n/a",0,IF(BL$3&lt;=$C149,0,IF(BL$3&gt;($F$117+$C149),INDEX($D$129:$W$129,,$C149)-SUM($D149:BK149),INDEX($D$129:$W$129,,$C149)/$F$117)))</f>
        <v>0</v>
      </c>
      <c r="BM149" s="163">
        <f>IF($F$117="n/a",0,IF(BM$3&lt;=$C149,0,IF(BM$3&gt;($F$117+$C149),INDEX($D$129:$W$129,,$C149)-SUM($D149:BL149),INDEX($D$129:$W$129,,$C149)/$F$117)))</f>
        <v>0</v>
      </c>
      <c r="BN149" s="163">
        <f>IF($F$117="n/a",0,IF(BN$3&lt;=$C149,0,IF(BN$3&gt;($F$117+$C149),INDEX($D$129:$W$129,,$C149)-SUM($D149:BM149),INDEX($D$129:$W$129,,$C149)/$F$117)))</f>
        <v>0</v>
      </c>
      <c r="BO149" s="163">
        <f>IF($F$117="n/a",0,IF(BO$3&lt;=$C149,0,IF(BO$3&gt;($F$117+$C149),INDEX($D$129:$W$129,,$C149)-SUM($D149:BN149),INDEX($D$129:$W$129,,$C149)/$F$117)))</f>
        <v>0</v>
      </c>
      <c r="BP149" s="163">
        <f>IF($F$117="n/a",0,IF(BP$3&lt;=$C149,0,IF(BP$3&gt;($F$117+$C149),INDEX($D$129:$W$129,,$C149)-SUM($D149:BO149),INDEX($D$129:$W$129,,$C149)/$F$117)))</f>
        <v>0</v>
      </c>
      <c r="BQ149" s="163">
        <f>IF($F$117="n/a",0,IF(BQ$3&lt;=$C149,0,IF(BQ$3&gt;($F$117+$C149),INDEX($D$129:$W$129,,$C149)-SUM($D149:BP149),INDEX($D$129:$W$129,,$C149)/$F$117)))</f>
        <v>0</v>
      </c>
      <c r="BR149" s="163">
        <f>IF($F$117="n/a",0,IF(BR$3&lt;=$C149,0,IF(BR$3&gt;($F$117+$C149),INDEX($D$129:$W$129,,$C149)-SUM($D149:BQ149),INDEX($D$129:$W$129,,$C149)/$F$117)))</f>
        <v>0</v>
      </c>
      <c r="BS149" s="25"/>
      <c r="BT149" s="25"/>
      <c r="BU149" s="25"/>
      <c r="BV149" s="25"/>
      <c r="BW149" s="25"/>
      <c r="BX149" s="25"/>
      <c r="BY149" s="25"/>
      <c r="BZ149" s="25"/>
      <c r="CA149" s="25"/>
      <c r="CB149" s="25"/>
      <c r="CC149" s="25"/>
    </row>
    <row r="150" spans="2:81" hidden="1" outlineLevel="1">
      <c r="B150" s="14">
        <v>2031</v>
      </c>
      <c r="C150">
        <v>19</v>
      </c>
      <c r="D150" s="25"/>
      <c r="E150" s="25">
        <f>IF($F$117="n/a",0,IF(E$3&lt;=$C150,0,IF(E$3&gt;($F$117+$C150),INDEX($D$129:$W$129,,$C150)-SUM($D150:D150),INDEX($D$129:$W$129,,$C150)/$F$117)))</f>
        <v>0</v>
      </c>
      <c r="F150" s="25">
        <f>IF($F$117="n/a",0,IF(F$3&lt;=$C150,0,IF(F$3&gt;($F$117+$C150),INDEX($D$129:$W$129,,$C150)-SUM($D150:E150),INDEX($D$129:$W$129,,$C150)/$F$117)))</f>
        <v>0</v>
      </c>
      <c r="G150" s="25">
        <f>IF($F$117="n/a",0,IF(G$3&lt;=$C150,0,IF(G$3&gt;($F$117+$C150),INDEX($D$129:$W$129,,$C150)-SUM($D150:F150),INDEX($D$129:$W$129,,$C150)/$F$117)))</f>
        <v>0</v>
      </c>
      <c r="H150" s="44">
        <f>IF($F$117="n/a",0,IF(H$3&lt;=$C150,0,IF(H$3&gt;($F$117+$C150),INDEX($D$129:$W$129,,$C150)-SUM($D150:G150),INDEX($D$129:$W$129,,$C150)/$F$117)))</f>
        <v>0</v>
      </c>
      <c r="I150" s="38">
        <f>IF($F$117="n/a",0,IF(I$3&lt;=$C150,0,IF(I$3&gt;($F$117+$C150),INDEX($D$129:$W$129,,$C150)-SUM($D150:H150),INDEX($D$129:$W$129,,$C150)/$F$117)))</f>
        <v>0</v>
      </c>
      <c r="J150" s="25">
        <f>IF($F$117="n/a",0,IF(J$3&lt;=$C150,0,IF(J$3&gt;($F$117+$C150),INDEX($D$129:$W$129,,$C150)-SUM($D150:I150),INDEX($D$129:$W$129,,$C150)/$F$117)))</f>
        <v>0</v>
      </c>
      <c r="K150" s="25">
        <f>IF($F$117="n/a",0,IF(K$3&lt;=$C150,0,IF(K$3&gt;($F$117+$C150),INDEX($D$129:$W$129,,$C150)-SUM($D150:J150),INDEX($D$129:$W$129,,$C150)/$F$117)))</f>
        <v>0</v>
      </c>
      <c r="L150" s="25">
        <f>IF($F$117="n/a",0,IF(L$3&lt;=$C150,0,IF(L$3&gt;($F$117+$C150),INDEX($D$129:$W$129,,$C150)-SUM($D150:K150),INDEX($D$129:$W$129,,$C150)/$F$117)))</f>
        <v>0</v>
      </c>
      <c r="M150" s="25">
        <f>IF($F$117="n/a",0,IF(M$3&lt;=$C150,0,IF(M$3&gt;($F$117+$C150),INDEX($D$129:$W$129,,$C150)-SUM($D150:L150),INDEX($D$129:$W$129,,$C150)/$F$117)))</f>
        <v>0</v>
      </c>
      <c r="N150" s="25">
        <f>IF($F$117="n/a",0,IF(N$3&lt;=$C150,0,IF(N$3&gt;($F$117+$C150),INDEX($D$129:$W$129,,$C150)-SUM($D150:M150),INDEX($D$129:$W$129,,$C150)/$F$117)))</f>
        <v>0</v>
      </c>
      <c r="O150" s="25">
        <f>IF($F$117="n/a",0,IF(O$3&lt;=$C150,0,IF(O$3&gt;($F$117+$C150),INDEX($D$129:$W$129,,$C150)-SUM($D150:N150),INDEX($D$129:$W$129,,$C150)/$F$117)))</f>
        <v>0</v>
      </c>
      <c r="P150" s="25">
        <f>IF($F$117="n/a",0,IF(P$3&lt;=$C150,0,IF(P$3&gt;($F$117+$C150),INDEX($D$129:$W$129,,$C150)-SUM($D150:O150),INDEX($D$129:$W$129,,$C150)/$F$117)))</f>
        <v>0</v>
      </c>
      <c r="Q150" s="25">
        <f>IF($F$117="n/a",0,IF(Q$3&lt;=$C150,0,IF(Q$3&gt;($F$117+$C150),INDEX($D$129:$W$129,,$C150)-SUM($D150:P150),INDEX($D$129:$W$129,,$C150)/$F$117)))</f>
        <v>0</v>
      </c>
      <c r="R150" s="25">
        <f>IF($F$117="n/a",0,IF(R$3&lt;=$C150,0,IF(R$3&gt;($F$117+$C150),INDEX($D$129:$W$129,,$C150)-SUM($D150:Q150),INDEX($D$129:$W$129,,$C150)/$F$117)))</f>
        <v>0</v>
      </c>
      <c r="S150" s="25">
        <f>IF($F$117="n/a",0,IF(S$3&lt;=$C150,0,IF(S$3&gt;($F$117+$C150),INDEX($D$129:$W$129,,$C150)-SUM($D150:R150),INDEX($D$129:$W$129,,$C150)/$F$117)))</f>
        <v>0</v>
      </c>
      <c r="T150" s="25">
        <f>IF($F$117="n/a",0,IF(T$3&lt;=$C150,0,IF(T$3&gt;($F$117+$C150),INDEX($D$129:$W$129,,$C150)-SUM($D150:S150),INDEX($D$129:$W$129,,$C150)/$F$117)))</f>
        <v>0</v>
      </c>
      <c r="U150" s="25">
        <f>IF($F$117="n/a",0,IF(U$3&lt;=$C150,0,IF(U$3&gt;($F$117+$C150),INDEX($D$129:$W$129,,$C150)-SUM($D150:T150),INDEX($D$129:$W$129,,$C150)/$F$117)))</f>
        <v>0</v>
      </c>
      <c r="V150" s="25">
        <f>IF($F$117="n/a",0,IF(V$3&lt;=$C150,0,IF(V$3&gt;($F$117+$C150),INDEX($D$129:$W$129,,$C150)-SUM($D150:U150),INDEX($D$129:$W$129,,$C150)/$F$117)))</f>
        <v>0</v>
      </c>
      <c r="W150" s="25">
        <f>IF($F$117="n/a",0,IF(W$3&lt;=$C150,0,IF(W$3&gt;($F$117+$C150),INDEX($D$129:$W$129,,$C150)-SUM($D150:V150),INDEX($D$129:$W$129,,$C150)/$F$117)))</f>
        <v>0</v>
      </c>
      <c r="X150" s="25">
        <f>IF($F$117="n/a",0,IF(X$3&lt;=$C150,0,IF(X$3&gt;($F$117+$C150),INDEX($D$129:$W$129,,$C150)-SUM($D150:W150),INDEX($D$129:$W$129,,$C150)/$F$117)))</f>
        <v>0</v>
      </c>
      <c r="Y150" s="25">
        <f>IF($F$117="n/a",0,IF(Y$3&lt;=$C150,0,IF(Y$3&gt;($F$117+$C150),INDEX($D$129:$W$129,,$C150)-SUM($D150:X150),INDEX($D$129:$W$129,,$C150)/$F$117)))</f>
        <v>0</v>
      </c>
      <c r="Z150" s="25">
        <f>IF($F$117="n/a",0,IF(Z$3&lt;=$C150,0,IF(Z$3&gt;($F$117+$C150),INDEX($D$129:$W$129,,$C150)-SUM($D150:Y150),INDEX($D$129:$W$129,,$C150)/$F$117)))</f>
        <v>0</v>
      </c>
      <c r="AA150" s="25">
        <f>IF($F$117="n/a",0,IF(AA$3&lt;=$C150,0,IF(AA$3&gt;($F$117+$C150),INDEX($D$129:$W$129,,$C150)-SUM($D150:Z150),INDEX($D$129:$W$129,,$C150)/$F$117)))</f>
        <v>0</v>
      </c>
      <c r="AB150" s="25">
        <f>IF($F$117="n/a",0,IF(AB$3&lt;=$C150,0,IF(AB$3&gt;($F$117+$C150),INDEX($D$129:$W$129,,$C150)-SUM($D150:AA150),INDEX($D$129:$W$129,,$C150)/$F$117)))</f>
        <v>0</v>
      </c>
      <c r="AC150" s="25">
        <f>IF($F$117="n/a",0,IF(AC$3&lt;=$C150,0,IF(AC$3&gt;($F$117+$C150),INDEX($D$129:$W$129,,$C150)-SUM($D150:AB150),INDEX($D$129:$W$129,,$C150)/$F$117)))</f>
        <v>0</v>
      </c>
      <c r="AD150" s="25">
        <f>IF($F$117="n/a",0,IF(AD$3&lt;=$C150,0,IF(AD$3&gt;($F$117+$C150),INDEX($D$129:$W$129,,$C150)-SUM($D150:AC150),INDEX($D$129:$W$129,,$C150)/$F$117)))</f>
        <v>0</v>
      </c>
      <c r="AE150" s="25">
        <f>IF($F$117="n/a",0,IF(AE$3&lt;=$C150,0,IF(AE$3&gt;($F$117+$C150),INDEX($D$129:$W$129,,$C150)-SUM($D150:AD150),INDEX($D$129:$W$129,,$C150)/$F$117)))</f>
        <v>0</v>
      </c>
      <c r="AF150" s="25">
        <f>IF($F$117="n/a",0,IF(AF$3&lt;=$C150,0,IF(AF$3&gt;($F$117+$C150),INDEX($D$129:$W$129,,$C150)-SUM($D150:AE150),INDEX($D$129:$W$129,,$C150)/$F$117)))</f>
        <v>0</v>
      </c>
      <c r="AG150" s="25">
        <f>IF($F$117="n/a",0,IF(AG$3&lt;=$C150,0,IF(AG$3&gt;($F$117+$C150),INDEX($D$129:$W$129,,$C150)-SUM($D150:AF150),INDEX($D$129:$W$129,,$C150)/$F$117)))</f>
        <v>0</v>
      </c>
      <c r="AH150" s="25">
        <f>IF($F$117="n/a",0,IF(AH$3&lt;=$C150,0,IF(AH$3&gt;($F$117+$C150),INDEX($D$129:$W$129,,$C150)-SUM($D150:AG150),INDEX($D$129:$W$129,,$C150)/$F$117)))</f>
        <v>0</v>
      </c>
      <c r="AI150" s="25">
        <f>IF($F$117="n/a",0,IF(AI$3&lt;=$C150,0,IF(AI$3&gt;($F$117+$C150),INDEX($D$129:$W$129,,$C150)-SUM($D150:AH150),INDEX($D$129:$W$129,,$C150)/$F$117)))</f>
        <v>0</v>
      </c>
      <c r="AJ150" s="25">
        <f>IF($F$117="n/a",0,IF(AJ$3&lt;=$C150,0,IF(AJ$3&gt;($F$117+$C150),INDEX($D$129:$W$129,,$C150)-SUM($D150:AI150),INDEX($D$129:$W$129,,$C150)/$F$117)))</f>
        <v>0</v>
      </c>
      <c r="AK150" s="25">
        <f>IF($F$117="n/a",0,IF(AK$3&lt;=$C150,0,IF(AK$3&gt;($F$117+$C150),INDEX($D$129:$W$129,,$C150)-SUM($D150:AJ150),INDEX($D$129:$W$129,,$C150)/$F$117)))</f>
        <v>0</v>
      </c>
      <c r="AL150" s="25">
        <f>IF($F$117="n/a",0,IF(AL$3&lt;=$C150,0,IF(AL$3&gt;($F$117+$C150),INDEX($D$129:$W$129,,$C150)-SUM($D150:AK150),INDEX($D$129:$W$129,,$C150)/$F$117)))</f>
        <v>0</v>
      </c>
      <c r="AM150" s="25">
        <f>IF($F$117="n/a",0,IF(AM$3&lt;=$C150,0,IF(AM$3&gt;($F$117+$C150),INDEX($D$129:$W$129,,$C150)-SUM($D150:AL150),INDEX($D$129:$W$129,,$C150)/$F$117)))</f>
        <v>0</v>
      </c>
      <c r="AN150" s="25">
        <f>IF($F$117="n/a",0,IF(AN$3&lt;=$C150,0,IF(AN$3&gt;($F$117+$C150),INDEX($D$129:$W$129,,$C150)-SUM($D150:AM150),INDEX($D$129:$W$129,,$C150)/$F$117)))</f>
        <v>0</v>
      </c>
      <c r="AO150" s="25">
        <f>IF($F$117="n/a",0,IF(AO$3&lt;=$C150,0,IF(AO$3&gt;($F$117+$C150),INDEX($D$129:$W$129,,$C150)-SUM($D150:AN150),INDEX($D$129:$W$129,,$C150)/$F$117)))</f>
        <v>0</v>
      </c>
      <c r="AP150" s="25">
        <f>IF($F$117="n/a",0,IF(AP$3&lt;=$C150,0,IF(AP$3&gt;($F$117+$C150),INDEX($D$129:$W$129,,$C150)-SUM($D150:AO150),INDEX($D$129:$W$129,,$C150)/$F$117)))</f>
        <v>0</v>
      </c>
      <c r="AQ150" s="25">
        <f>IF($F$117="n/a",0,IF(AQ$3&lt;=$C150,0,IF(AQ$3&gt;($F$117+$C150),INDEX($D$129:$W$129,,$C150)-SUM($D150:AP150),INDEX($D$129:$W$129,,$C150)/$F$117)))</f>
        <v>0</v>
      </c>
      <c r="AR150" s="25">
        <f>IF($F$117="n/a",0,IF(AR$3&lt;=$C150,0,IF(AR$3&gt;($F$117+$C150),INDEX($D$129:$W$129,,$C150)-SUM($D150:AQ150),INDEX($D$129:$W$129,,$C150)/$F$117)))</f>
        <v>0</v>
      </c>
      <c r="AS150" s="25">
        <f>IF($F$117="n/a",0,IF(AS$3&lt;=$C150,0,IF(AS$3&gt;($F$117+$C150),INDEX($D$129:$W$129,,$C150)-SUM($D150:AR150),INDEX($D$129:$W$129,,$C150)/$F$117)))</f>
        <v>0</v>
      </c>
      <c r="AT150" s="25">
        <f>IF($F$117="n/a",0,IF(AT$3&lt;=$C150,0,IF(AT$3&gt;($F$117+$C150),INDEX($D$129:$W$129,,$C150)-SUM($D150:AS150),INDEX($D$129:$W$129,,$C150)/$F$117)))</f>
        <v>0</v>
      </c>
      <c r="AU150" s="25">
        <f>IF($F$117="n/a",0,IF(AU$3&lt;=$C150,0,IF(AU$3&gt;($F$117+$C150),INDEX($D$129:$W$129,,$C150)-SUM($D150:AT150),INDEX($D$129:$W$129,,$C150)/$F$117)))</f>
        <v>0</v>
      </c>
      <c r="AV150" s="25">
        <f>IF($F$117="n/a",0,IF(AV$3&lt;=$C150,0,IF(AV$3&gt;($F$117+$C150),INDEX($D$129:$W$129,,$C150)-SUM($D150:AU150),INDEX($D$129:$W$129,,$C150)/$F$117)))</f>
        <v>0</v>
      </c>
      <c r="AW150" s="25">
        <f>IF($F$117="n/a",0,IF(AW$3&lt;=$C150,0,IF(AW$3&gt;($F$117+$C150),INDEX($D$129:$W$129,,$C150)-SUM($D150:AV150),INDEX($D$129:$W$129,,$C150)/$F$117)))</f>
        <v>0</v>
      </c>
      <c r="AX150" s="25">
        <f>IF($F$117="n/a",0,IF(AX$3&lt;=$C150,0,IF(AX$3&gt;($F$117+$C150),INDEX($D$129:$W$129,,$C150)-SUM($D150:AW150),INDEX($D$129:$W$129,,$C150)/$F$117)))</f>
        <v>0</v>
      </c>
      <c r="AY150" s="25">
        <f>IF($F$117="n/a",0,IF(AY$3&lt;=$C150,0,IF(AY$3&gt;($F$117+$C150),INDEX($D$129:$W$129,,$C150)-SUM($D150:AX150),INDEX($D$129:$W$129,,$C150)/$F$117)))</f>
        <v>0</v>
      </c>
      <c r="AZ150" s="25">
        <f>IF($F$117="n/a",0,IF(AZ$3&lt;=$C150,0,IF(AZ$3&gt;($F$117+$C150),INDEX($D$129:$W$129,,$C150)-SUM($D150:AY150),INDEX($D$129:$W$129,,$C150)/$F$117)))</f>
        <v>0</v>
      </c>
      <c r="BA150" s="25">
        <f>IF($F$117="n/a",0,IF(BA$3&lt;=$C150,0,IF(BA$3&gt;($F$117+$C150),INDEX($D$129:$W$129,,$C150)-SUM($D150:AZ150),INDEX($D$129:$W$129,,$C150)/$F$117)))</f>
        <v>0</v>
      </c>
      <c r="BB150" s="25">
        <f>IF($F$117="n/a",0,IF(BB$3&lt;=$C150,0,IF(BB$3&gt;($F$117+$C150),INDEX($D$129:$W$129,,$C150)-SUM($D150:BA150),INDEX($D$129:$W$129,,$C150)/$F$117)))</f>
        <v>0</v>
      </c>
      <c r="BC150" s="25">
        <f>IF($F$117="n/a",0,IF(BC$3&lt;=$C150,0,IF(BC$3&gt;($F$117+$C150),INDEX($D$129:$W$129,,$C150)-SUM($D150:BB150),INDEX($D$129:$W$129,,$C150)/$F$117)))</f>
        <v>0</v>
      </c>
      <c r="BD150" s="25">
        <f>IF($F$117="n/a",0,IF(BD$3&lt;=$C150,0,IF(BD$3&gt;($F$117+$C150),INDEX($D$129:$W$129,,$C150)-SUM($D150:BC150),INDEX($D$129:$W$129,,$C150)/$F$117)))</f>
        <v>0</v>
      </c>
      <c r="BE150" s="25">
        <f>IF($F$117="n/a",0,IF(BE$3&lt;=$C150,0,IF(BE$3&gt;($F$117+$C150),INDEX($D$129:$W$129,,$C150)-SUM($D150:BD150),INDEX($D$129:$W$129,,$C150)/$F$117)))</f>
        <v>0</v>
      </c>
      <c r="BF150" s="25">
        <f>IF($F$117="n/a",0,IF(BF$3&lt;=$C150,0,IF(BF$3&gt;($F$117+$C150),INDEX($D$129:$W$129,,$C150)-SUM($D150:BE150),INDEX($D$129:$W$129,,$C150)/$F$117)))</f>
        <v>0</v>
      </c>
      <c r="BG150" s="25">
        <f>IF($F$117="n/a",0,IF(BG$3&lt;=$C150,0,IF(BG$3&gt;($F$117+$C150),INDEX($D$129:$W$129,,$C150)-SUM($D150:BF150),INDEX($D$129:$W$129,,$C150)/$F$117)))</f>
        <v>0</v>
      </c>
      <c r="BH150" s="25">
        <f>IF($F$117="n/a",0,IF(BH$3&lt;=$C150,0,IF(BH$3&gt;($F$117+$C150),INDEX($D$129:$W$129,,$C150)-SUM($D150:BG150),INDEX($D$129:$W$129,,$C150)/$F$117)))</f>
        <v>0</v>
      </c>
      <c r="BI150" s="25">
        <f>IF($F$117="n/a",0,IF(BI$3&lt;=$C150,0,IF(BI$3&gt;($F$117+$C150),INDEX($D$129:$W$129,,$C150)-SUM($D150:BH150),INDEX($D$129:$W$129,,$C150)/$F$117)))</f>
        <v>0</v>
      </c>
      <c r="BJ150" s="25">
        <f>IF($F$117="n/a",0,IF(BJ$3&lt;=$C150,0,IF(BJ$3&gt;($F$117+$C150),INDEX($D$129:$W$129,,$C150)-SUM($D150:BI150),INDEX($D$129:$W$129,,$C150)/$F$117)))</f>
        <v>0</v>
      </c>
      <c r="BK150" s="25">
        <f>IF($F$117="n/a",0,IF(BK$3&lt;=$C150,0,IF(BK$3&gt;($F$117+$C150),INDEX($D$129:$W$129,,$C150)-SUM($D150:BJ150),INDEX($D$129:$W$129,,$C150)/$F$117)))</f>
        <v>0</v>
      </c>
      <c r="BL150" s="163">
        <f>IF($F$117="n/a",0,IF(BL$3&lt;=$C150,0,IF(BL$3&gt;($F$117+$C150),INDEX($D$129:$W$129,,$C150)-SUM($D150:BK150),INDEX($D$129:$W$129,,$C150)/$F$117)))</f>
        <v>0</v>
      </c>
      <c r="BM150" s="163">
        <f>IF($F$117="n/a",0,IF(BM$3&lt;=$C150,0,IF(BM$3&gt;($F$117+$C150),INDEX($D$129:$W$129,,$C150)-SUM($D150:BL150),INDEX($D$129:$W$129,,$C150)/$F$117)))</f>
        <v>0</v>
      </c>
      <c r="BN150" s="163">
        <f>IF($F$117="n/a",0,IF(BN$3&lt;=$C150,0,IF(BN$3&gt;($F$117+$C150),INDEX($D$129:$W$129,,$C150)-SUM($D150:BM150),INDEX($D$129:$W$129,,$C150)/$F$117)))</f>
        <v>0</v>
      </c>
      <c r="BO150" s="163">
        <f>IF($F$117="n/a",0,IF(BO$3&lt;=$C150,0,IF(BO$3&gt;($F$117+$C150),INDEX($D$129:$W$129,,$C150)-SUM($D150:BN150),INDEX($D$129:$W$129,,$C150)/$F$117)))</f>
        <v>0</v>
      </c>
      <c r="BP150" s="163">
        <f>IF($F$117="n/a",0,IF(BP$3&lt;=$C150,0,IF(BP$3&gt;($F$117+$C150),INDEX($D$129:$W$129,,$C150)-SUM($D150:BO150),INDEX($D$129:$W$129,,$C150)/$F$117)))</f>
        <v>0</v>
      </c>
      <c r="BQ150" s="163">
        <f>IF($F$117="n/a",0,IF(BQ$3&lt;=$C150,0,IF(BQ$3&gt;($F$117+$C150),INDEX($D$129:$W$129,,$C150)-SUM($D150:BP150),INDEX($D$129:$W$129,,$C150)/$F$117)))</f>
        <v>0</v>
      </c>
      <c r="BR150" s="163">
        <f>IF($F$117="n/a",0,IF(BR$3&lt;=$C150,0,IF(BR$3&gt;($F$117+$C150),INDEX($D$129:$W$129,,$C150)-SUM($D150:BQ150),INDEX($D$129:$W$129,,$C150)/$F$117)))</f>
        <v>0</v>
      </c>
      <c r="BS150" s="25"/>
      <c r="BT150" s="25"/>
      <c r="BU150" s="25"/>
      <c r="BV150" s="25"/>
      <c r="BW150" s="25"/>
      <c r="BX150" s="25"/>
      <c r="BY150" s="25"/>
      <c r="BZ150" s="25"/>
      <c r="CA150" s="25"/>
      <c r="CB150" s="25"/>
      <c r="CC150" s="25"/>
    </row>
    <row r="151" spans="2:81" hidden="1" outlineLevel="1">
      <c r="B151" s="14">
        <v>2032</v>
      </c>
      <c r="C151">
        <v>20</v>
      </c>
      <c r="D151" s="25"/>
      <c r="E151" s="25">
        <f>IF($F$117="n/a",0,IF(E$3&lt;=$C151,0,IF(E$3&gt;($F$117+$C151),INDEX($D$129:$W$129,,$C151)-SUM($D151:D151),INDEX($D$129:$W$129,,$C151)/$F$117)))</f>
        <v>0</v>
      </c>
      <c r="F151" s="25">
        <f>IF($F$117="n/a",0,IF(F$3&lt;=$C151,0,IF(F$3&gt;($F$117+$C151),INDEX($D$129:$W$129,,$C151)-SUM($D151:E151),INDEX($D$129:$W$129,,$C151)/$F$117)))</f>
        <v>0</v>
      </c>
      <c r="G151" s="25">
        <f>IF($F$117="n/a",0,IF(G$3&lt;=$C151,0,IF(G$3&gt;($F$117+$C151),INDEX($D$129:$W$129,,$C151)-SUM($D151:F151),INDEX($D$129:$W$129,,$C151)/$F$117)))</f>
        <v>0</v>
      </c>
      <c r="H151" s="44">
        <f>IF($F$117="n/a",0,IF(H$3&lt;=$C151,0,IF(H$3&gt;($F$117+$C151),INDEX($D$129:$W$129,,$C151)-SUM($D151:G151),INDEX($D$129:$W$129,,$C151)/$F$117)))</f>
        <v>0</v>
      </c>
      <c r="I151" s="38">
        <f>IF($F$117="n/a",0,IF(I$3&lt;=$C151,0,IF(I$3&gt;($F$117+$C151),INDEX($D$129:$W$129,,$C151)-SUM($D151:H151),INDEX($D$129:$W$129,,$C151)/$F$117)))</f>
        <v>0</v>
      </c>
      <c r="J151" s="25">
        <f>IF($F$117="n/a",0,IF(J$3&lt;=$C151,0,IF(J$3&gt;($F$117+$C151),INDEX($D$129:$W$129,,$C151)-SUM($D151:I151),INDEX($D$129:$W$129,,$C151)/$F$117)))</f>
        <v>0</v>
      </c>
      <c r="K151" s="25">
        <f>IF($F$117="n/a",0,IF(K$3&lt;=$C151,0,IF(K$3&gt;($F$117+$C151),INDEX($D$129:$W$129,,$C151)-SUM($D151:J151),INDEX($D$129:$W$129,,$C151)/$F$117)))</f>
        <v>0</v>
      </c>
      <c r="L151" s="25">
        <f>IF($F$117="n/a",0,IF(L$3&lt;=$C151,0,IF(L$3&gt;($F$117+$C151),INDEX($D$129:$W$129,,$C151)-SUM($D151:K151),INDEX($D$129:$W$129,,$C151)/$F$117)))</f>
        <v>0</v>
      </c>
      <c r="M151" s="25">
        <f>IF($F$117="n/a",0,IF(M$3&lt;=$C151,0,IF(M$3&gt;($F$117+$C151),INDEX($D$129:$W$129,,$C151)-SUM($D151:L151),INDEX($D$129:$W$129,,$C151)/$F$117)))</f>
        <v>0</v>
      </c>
      <c r="N151" s="25">
        <f>IF($F$117="n/a",0,IF(N$3&lt;=$C151,0,IF(N$3&gt;($F$117+$C151),INDEX($D$129:$W$129,,$C151)-SUM($D151:M151),INDEX($D$129:$W$129,,$C151)/$F$117)))</f>
        <v>0</v>
      </c>
      <c r="O151" s="25">
        <f>IF($F$117="n/a",0,IF(O$3&lt;=$C151,0,IF(O$3&gt;($F$117+$C151),INDEX($D$129:$W$129,,$C151)-SUM($D151:N151),INDEX($D$129:$W$129,,$C151)/$F$117)))</f>
        <v>0</v>
      </c>
      <c r="P151" s="25">
        <f>IF($F$117="n/a",0,IF(P$3&lt;=$C151,0,IF(P$3&gt;($F$117+$C151),INDEX($D$129:$W$129,,$C151)-SUM($D151:O151),INDEX($D$129:$W$129,,$C151)/$F$117)))</f>
        <v>0</v>
      </c>
      <c r="Q151" s="25">
        <f>IF($F$117="n/a",0,IF(Q$3&lt;=$C151,0,IF(Q$3&gt;($F$117+$C151),INDEX($D$129:$W$129,,$C151)-SUM($D151:P151),INDEX($D$129:$W$129,,$C151)/$F$117)))</f>
        <v>0</v>
      </c>
      <c r="R151" s="25">
        <f>IF($F$117="n/a",0,IF(R$3&lt;=$C151,0,IF(R$3&gt;($F$117+$C151),INDEX($D$129:$W$129,,$C151)-SUM($D151:Q151),INDEX($D$129:$W$129,,$C151)/$F$117)))</f>
        <v>0</v>
      </c>
      <c r="S151" s="25">
        <f>IF($F$117="n/a",0,IF(S$3&lt;=$C151,0,IF(S$3&gt;($F$117+$C151),INDEX($D$129:$W$129,,$C151)-SUM($D151:R151),INDEX($D$129:$W$129,,$C151)/$F$117)))</f>
        <v>0</v>
      </c>
      <c r="T151" s="25">
        <f>IF($F$117="n/a",0,IF(T$3&lt;=$C151,0,IF(T$3&gt;($F$117+$C151),INDEX($D$129:$W$129,,$C151)-SUM($D151:S151),INDEX($D$129:$W$129,,$C151)/$F$117)))</f>
        <v>0</v>
      </c>
      <c r="U151" s="25">
        <f>IF($F$117="n/a",0,IF(U$3&lt;=$C151,0,IF(U$3&gt;($F$117+$C151),INDEX($D$129:$W$129,,$C151)-SUM($D151:T151),INDEX($D$129:$W$129,,$C151)/$F$117)))</f>
        <v>0</v>
      </c>
      <c r="V151" s="25">
        <f>IF($F$117="n/a",0,IF(V$3&lt;=$C151,0,IF(V$3&gt;($F$117+$C151),INDEX($D$129:$W$129,,$C151)-SUM($D151:U151),INDEX($D$129:$W$129,,$C151)/$F$117)))</f>
        <v>0</v>
      </c>
      <c r="W151" s="25">
        <f>IF($F$117="n/a",0,IF(W$3&lt;=$C151,0,IF(W$3&gt;($F$117+$C151),INDEX($D$129:$W$129,,$C151)-SUM($D151:V151),INDEX($D$129:$W$129,,$C151)/$F$117)))</f>
        <v>0</v>
      </c>
      <c r="X151" s="25">
        <f>IF($F$117="n/a",0,IF(X$3&lt;=$C151,0,IF(X$3&gt;($F$117+$C151),INDEX($D$129:$W$129,,$C151)-SUM($D151:W151),INDEX($D$129:$W$129,,$C151)/$F$117)))</f>
        <v>0</v>
      </c>
      <c r="Y151" s="25">
        <f>IF($F$117="n/a",0,IF(Y$3&lt;=$C151,0,IF(Y$3&gt;($F$117+$C151),INDEX($D$129:$W$129,,$C151)-SUM($D151:X151),INDEX($D$129:$W$129,,$C151)/$F$117)))</f>
        <v>0</v>
      </c>
      <c r="Z151" s="25">
        <f>IF($F$117="n/a",0,IF(Z$3&lt;=$C151,0,IF(Z$3&gt;($F$117+$C151),INDEX($D$129:$W$129,,$C151)-SUM($D151:Y151),INDEX($D$129:$W$129,,$C151)/$F$117)))</f>
        <v>0</v>
      </c>
      <c r="AA151" s="25">
        <f>IF($F$117="n/a",0,IF(AA$3&lt;=$C151,0,IF(AA$3&gt;($F$117+$C151),INDEX($D$129:$W$129,,$C151)-SUM($D151:Z151),INDEX($D$129:$W$129,,$C151)/$F$117)))</f>
        <v>0</v>
      </c>
      <c r="AB151" s="25">
        <f>IF($F$117="n/a",0,IF(AB$3&lt;=$C151,0,IF(AB$3&gt;($F$117+$C151),INDEX($D$129:$W$129,,$C151)-SUM($D151:AA151),INDEX($D$129:$W$129,,$C151)/$F$117)))</f>
        <v>0</v>
      </c>
      <c r="AC151" s="25">
        <f>IF($F$117="n/a",0,IF(AC$3&lt;=$C151,0,IF(AC$3&gt;($F$117+$C151),INDEX($D$129:$W$129,,$C151)-SUM($D151:AB151),INDEX($D$129:$W$129,,$C151)/$F$117)))</f>
        <v>0</v>
      </c>
      <c r="AD151" s="25">
        <f>IF($F$117="n/a",0,IF(AD$3&lt;=$C151,0,IF(AD$3&gt;($F$117+$C151),INDEX($D$129:$W$129,,$C151)-SUM($D151:AC151),INDEX($D$129:$W$129,,$C151)/$F$117)))</f>
        <v>0</v>
      </c>
      <c r="AE151" s="25">
        <f>IF($F$117="n/a",0,IF(AE$3&lt;=$C151,0,IF(AE$3&gt;($F$117+$C151),INDEX($D$129:$W$129,,$C151)-SUM($D151:AD151),INDEX($D$129:$W$129,,$C151)/$F$117)))</f>
        <v>0</v>
      </c>
      <c r="AF151" s="25">
        <f>IF($F$117="n/a",0,IF(AF$3&lt;=$C151,0,IF(AF$3&gt;($F$117+$C151),INDEX($D$129:$W$129,,$C151)-SUM($D151:AE151),INDEX($D$129:$W$129,,$C151)/$F$117)))</f>
        <v>0</v>
      </c>
      <c r="AG151" s="25">
        <f>IF($F$117="n/a",0,IF(AG$3&lt;=$C151,0,IF(AG$3&gt;($F$117+$C151),INDEX($D$129:$W$129,,$C151)-SUM($D151:AF151),INDEX($D$129:$W$129,,$C151)/$F$117)))</f>
        <v>0</v>
      </c>
      <c r="AH151" s="25">
        <f>IF($F$117="n/a",0,IF(AH$3&lt;=$C151,0,IF(AH$3&gt;($F$117+$C151),INDEX($D$129:$W$129,,$C151)-SUM($D151:AG151),INDEX($D$129:$W$129,,$C151)/$F$117)))</f>
        <v>0</v>
      </c>
      <c r="AI151" s="25">
        <f>IF($F$117="n/a",0,IF(AI$3&lt;=$C151,0,IF(AI$3&gt;($F$117+$C151),INDEX($D$129:$W$129,,$C151)-SUM($D151:AH151),INDEX($D$129:$W$129,,$C151)/$F$117)))</f>
        <v>0</v>
      </c>
      <c r="AJ151" s="25">
        <f>IF($F$117="n/a",0,IF(AJ$3&lt;=$C151,0,IF(AJ$3&gt;($F$117+$C151),INDEX($D$129:$W$129,,$C151)-SUM($D151:AI151),INDEX($D$129:$W$129,,$C151)/$F$117)))</f>
        <v>0</v>
      </c>
      <c r="AK151" s="25">
        <f>IF($F$117="n/a",0,IF(AK$3&lt;=$C151,0,IF(AK$3&gt;($F$117+$C151),INDEX($D$129:$W$129,,$C151)-SUM($D151:AJ151),INDEX($D$129:$W$129,,$C151)/$F$117)))</f>
        <v>0</v>
      </c>
      <c r="AL151" s="25">
        <f>IF($F$117="n/a",0,IF(AL$3&lt;=$C151,0,IF(AL$3&gt;($F$117+$C151),INDEX($D$129:$W$129,,$C151)-SUM($D151:AK151),INDEX($D$129:$W$129,,$C151)/$F$117)))</f>
        <v>0</v>
      </c>
      <c r="AM151" s="25">
        <f>IF($F$117="n/a",0,IF(AM$3&lt;=$C151,0,IF(AM$3&gt;($F$117+$C151),INDEX($D$129:$W$129,,$C151)-SUM($D151:AL151),INDEX($D$129:$W$129,,$C151)/$F$117)))</f>
        <v>0</v>
      </c>
      <c r="AN151" s="25">
        <f>IF($F$117="n/a",0,IF(AN$3&lt;=$C151,0,IF(AN$3&gt;($F$117+$C151),INDEX($D$129:$W$129,,$C151)-SUM($D151:AM151),INDEX($D$129:$W$129,,$C151)/$F$117)))</f>
        <v>0</v>
      </c>
      <c r="AO151" s="25">
        <f>IF($F$117="n/a",0,IF(AO$3&lt;=$C151,0,IF(AO$3&gt;($F$117+$C151),INDEX($D$129:$W$129,,$C151)-SUM($D151:AN151),INDEX($D$129:$W$129,,$C151)/$F$117)))</f>
        <v>0</v>
      </c>
      <c r="AP151" s="25">
        <f>IF($F$117="n/a",0,IF(AP$3&lt;=$C151,0,IF(AP$3&gt;($F$117+$C151),INDEX($D$129:$W$129,,$C151)-SUM($D151:AO151),INDEX($D$129:$W$129,,$C151)/$F$117)))</f>
        <v>0</v>
      </c>
      <c r="AQ151" s="25">
        <f>IF($F$117="n/a",0,IF(AQ$3&lt;=$C151,0,IF(AQ$3&gt;($F$117+$C151),INDEX($D$129:$W$129,,$C151)-SUM($D151:AP151),INDEX($D$129:$W$129,,$C151)/$F$117)))</f>
        <v>0</v>
      </c>
      <c r="AR151" s="25">
        <f>IF($F$117="n/a",0,IF(AR$3&lt;=$C151,0,IF(AR$3&gt;($F$117+$C151),INDEX($D$129:$W$129,,$C151)-SUM($D151:AQ151),INDEX($D$129:$W$129,,$C151)/$F$117)))</f>
        <v>0</v>
      </c>
      <c r="AS151" s="25">
        <f>IF($F$117="n/a",0,IF(AS$3&lt;=$C151,0,IF(AS$3&gt;($F$117+$C151),INDEX($D$129:$W$129,,$C151)-SUM($D151:AR151),INDEX($D$129:$W$129,,$C151)/$F$117)))</f>
        <v>0</v>
      </c>
      <c r="AT151" s="25">
        <f>IF($F$117="n/a",0,IF(AT$3&lt;=$C151,0,IF(AT$3&gt;($F$117+$C151),INDEX($D$129:$W$129,,$C151)-SUM($D151:AS151),INDEX($D$129:$W$129,,$C151)/$F$117)))</f>
        <v>0</v>
      </c>
      <c r="AU151" s="25">
        <f>IF($F$117="n/a",0,IF(AU$3&lt;=$C151,0,IF(AU$3&gt;($F$117+$C151),INDEX($D$129:$W$129,,$C151)-SUM($D151:AT151),INDEX($D$129:$W$129,,$C151)/$F$117)))</f>
        <v>0</v>
      </c>
      <c r="AV151" s="25">
        <f>IF($F$117="n/a",0,IF(AV$3&lt;=$C151,0,IF(AV$3&gt;($F$117+$C151),INDEX($D$129:$W$129,,$C151)-SUM($D151:AU151),INDEX($D$129:$W$129,,$C151)/$F$117)))</f>
        <v>0</v>
      </c>
      <c r="AW151" s="25">
        <f>IF($F$117="n/a",0,IF(AW$3&lt;=$C151,0,IF(AW$3&gt;($F$117+$C151),INDEX($D$129:$W$129,,$C151)-SUM($D151:AV151),INDEX($D$129:$W$129,,$C151)/$F$117)))</f>
        <v>0</v>
      </c>
      <c r="AX151" s="25">
        <f>IF($F$117="n/a",0,IF(AX$3&lt;=$C151,0,IF(AX$3&gt;($F$117+$C151),INDEX($D$129:$W$129,,$C151)-SUM($D151:AW151),INDEX($D$129:$W$129,,$C151)/$F$117)))</f>
        <v>0</v>
      </c>
      <c r="AY151" s="25">
        <f>IF($F$117="n/a",0,IF(AY$3&lt;=$C151,0,IF(AY$3&gt;($F$117+$C151),INDEX($D$129:$W$129,,$C151)-SUM($D151:AX151),INDEX($D$129:$W$129,,$C151)/$F$117)))</f>
        <v>0</v>
      </c>
      <c r="AZ151" s="25">
        <f>IF($F$117="n/a",0,IF(AZ$3&lt;=$C151,0,IF(AZ$3&gt;($F$117+$C151),INDEX($D$129:$W$129,,$C151)-SUM($D151:AY151),INDEX($D$129:$W$129,,$C151)/$F$117)))</f>
        <v>0</v>
      </c>
      <c r="BA151" s="25">
        <f>IF($F$117="n/a",0,IF(BA$3&lt;=$C151,0,IF(BA$3&gt;($F$117+$C151),INDEX($D$129:$W$129,,$C151)-SUM($D151:AZ151),INDEX($D$129:$W$129,,$C151)/$F$117)))</f>
        <v>0</v>
      </c>
      <c r="BB151" s="25">
        <f>IF($F$117="n/a",0,IF(BB$3&lt;=$C151,0,IF(BB$3&gt;($F$117+$C151),INDEX($D$129:$W$129,,$C151)-SUM($D151:BA151),INDEX($D$129:$W$129,,$C151)/$F$117)))</f>
        <v>0</v>
      </c>
      <c r="BC151" s="25">
        <f>IF($F$117="n/a",0,IF(BC$3&lt;=$C151,0,IF(BC$3&gt;($F$117+$C151),INDEX($D$129:$W$129,,$C151)-SUM($D151:BB151),INDEX($D$129:$W$129,,$C151)/$F$117)))</f>
        <v>0</v>
      </c>
      <c r="BD151" s="25">
        <f>IF($F$117="n/a",0,IF(BD$3&lt;=$C151,0,IF(BD$3&gt;($F$117+$C151),INDEX($D$129:$W$129,,$C151)-SUM($D151:BC151),INDEX($D$129:$W$129,,$C151)/$F$117)))</f>
        <v>0</v>
      </c>
      <c r="BE151" s="25">
        <f>IF($F$117="n/a",0,IF(BE$3&lt;=$C151,0,IF(BE$3&gt;($F$117+$C151),INDEX($D$129:$W$129,,$C151)-SUM($D151:BD151),INDEX($D$129:$W$129,,$C151)/$F$117)))</f>
        <v>0</v>
      </c>
      <c r="BF151" s="25">
        <f>IF($F$117="n/a",0,IF(BF$3&lt;=$C151,0,IF(BF$3&gt;($F$117+$C151),INDEX($D$129:$W$129,,$C151)-SUM($D151:BE151),INDEX($D$129:$W$129,,$C151)/$F$117)))</f>
        <v>0</v>
      </c>
      <c r="BG151" s="25">
        <f>IF($F$117="n/a",0,IF(BG$3&lt;=$C151,0,IF(BG$3&gt;($F$117+$C151),INDEX($D$129:$W$129,,$C151)-SUM($D151:BF151),INDEX($D$129:$W$129,,$C151)/$F$117)))</f>
        <v>0</v>
      </c>
      <c r="BH151" s="25">
        <f>IF($F$117="n/a",0,IF(BH$3&lt;=$C151,0,IF(BH$3&gt;($F$117+$C151),INDEX($D$129:$W$129,,$C151)-SUM($D151:BG151),INDEX($D$129:$W$129,,$C151)/$F$117)))</f>
        <v>0</v>
      </c>
      <c r="BI151" s="25">
        <f>IF($F$117="n/a",0,IF(BI$3&lt;=$C151,0,IF(BI$3&gt;($F$117+$C151),INDEX($D$129:$W$129,,$C151)-SUM($D151:BH151),INDEX($D$129:$W$129,,$C151)/$F$117)))</f>
        <v>0</v>
      </c>
      <c r="BJ151" s="25">
        <f>IF($F$117="n/a",0,IF(BJ$3&lt;=$C151,0,IF(BJ$3&gt;($F$117+$C151),INDEX($D$129:$W$129,,$C151)-SUM($D151:BI151),INDEX($D$129:$W$129,,$C151)/$F$117)))</f>
        <v>0</v>
      </c>
      <c r="BK151" s="25">
        <f>IF($F$117="n/a",0,IF(BK$3&lt;=$C151,0,IF(BK$3&gt;($F$117+$C151),INDEX($D$129:$W$129,,$C151)-SUM($D151:BJ151),INDEX($D$129:$W$129,,$C151)/$F$117)))</f>
        <v>0</v>
      </c>
      <c r="BL151" s="163">
        <f>IF($F$117="n/a",0,IF(BL$3&lt;=$C151,0,IF(BL$3&gt;($F$117+$C151),INDEX($D$129:$W$129,,$C151)-SUM($D151:BK151),INDEX($D$129:$W$129,,$C151)/$F$117)))</f>
        <v>0</v>
      </c>
      <c r="BM151" s="163">
        <f>IF($F$117="n/a",0,IF(BM$3&lt;=$C151,0,IF(BM$3&gt;($F$117+$C151),INDEX($D$129:$W$129,,$C151)-SUM($D151:BL151),INDEX($D$129:$W$129,,$C151)/$F$117)))</f>
        <v>0</v>
      </c>
      <c r="BN151" s="163">
        <f>IF($F$117="n/a",0,IF(BN$3&lt;=$C151,0,IF(BN$3&gt;($F$117+$C151),INDEX($D$129:$W$129,,$C151)-SUM($D151:BM151),INDEX($D$129:$W$129,,$C151)/$F$117)))</f>
        <v>0</v>
      </c>
      <c r="BO151" s="163">
        <f>IF($F$117="n/a",0,IF(BO$3&lt;=$C151,0,IF(BO$3&gt;($F$117+$C151),INDEX($D$129:$W$129,,$C151)-SUM($D151:BN151),INDEX($D$129:$W$129,,$C151)/$F$117)))</f>
        <v>0</v>
      </c>
      <c r="BP151" s="163">
        <f>IF($F$117="n/a",0,IF(BP$3&lt;=$C151,0,IF(BP$3&gt;($F$117+$C151),INDEX($D$129:$W$129,,$C151)-SUM($D151:BO151),INDEX($D$129:$W$129,,$C151)/$F$117)))</f>
        <v>0</v>
      </c>
      <c r="BQ151" s="163">
        <f>IF($F$117="n/a",0,IF(BQ$3&lt;=$C151,0,IF(BQ$3&gt;($F$117+$C151),INDEX($D$129:$W$129,,$C151)-SUM($D151:BP151),INDEX($D$129:$W$129,,$C151)/$F$117)))</f>
        <v>0</v>
      </c>
      <c r="BR151" s="163">
        <f>IF($F$117="n/a",0,IF(BR$3&lt;=$C151,0,IF(BR$3&gt;($F$117+$C151),INDEX($D$129:$W$129,,$C151)-SUM($D151:BQ151),INDEX($D$129:$W$129,,$C151)/$F$117)))</f>
        <v>0</v>
      </c>
      <c r="BS151" s="25"/>
      <c r="BT151" s="25"/>
      <c r="BU151" s="25"/>
      <c r="BV151" s="25"/>
      <c r="BW151" s="25"/>
      <c r="BX151" s="25"/>
      <c r="BY151" s="25"/>
      <c r="BZ151" s="25"/>
      <c r="CA151" s="25"/>
      <c r="CB151" s="25"/>
      <c r="CC151" s="25"/>
    </row>
    <row r="152" spans="2:81" hidden="1" outlineLevel="1">
      <c r="B152" s="14"/>
      <c r="D152" s="25"/>
      <c r="E152" s="25"/>
      <c r="F152" s="25"/>
      <c r="G152" s="25"/>
      <c r="H152" s="44"/>
      <c r="I152" s="38"/>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163"/>
      <c r="BM152" s="163"/>
      <c r="BN152" s="163"/>
      <c r="BO152" s="163"/>
      <c r="BP152" s="163"/>
      <c r="BQ152" s="163"/>
      <c r="BR152" s="163"/>
      <c r="BS152" s="25"/>
      <c r="BT152" s="25"/>
      <c r="BU152" s="25"/>
      <c r="BV152" s="25"/>
      <c r="BW152" s="25"/>
      <c r="BX152" s="25"/>
      <c r="BY152" s="25"/>
      <c r="BZ152" s="25"/>
      <c r="CA152" s="25"/>
      <c r="CB152" s="25"/>
      <c r="CC152" s="25"/>
    </row>
    <row r="153" spans="2:81" hidden="1" outlineLevel="1">
      <c r="B153" t="s">
        <v>49</v>
      </c>
      <c r="D153" s="25">
        <v>0</v>
      </c>
      <c r="E153" s="25">
        <f>SUM(E132:E151)</f>
        <v>0.38853798446503812</v>
      </c>
      <c r="F153" s="25">
        <f t="shared" ref="F153:AI153" si="318">SUM(F132:F151)</f>
        <v>0.99097611815026321</v>
      </c>
      <c r="G153" s="25">
        <f t="shared" si="318"/>
        <v>1.5610279317626521</v>
      </c>
      <c r="H153" s="44">
        <f t="shared" si="318"/>
        <v>2.1216926547843946</v>
      </c>
      <c r="I153" s="38">
        <f t="shared" si="318"/>
        <v>2.6860318494265583</v>
      </c>
      <c r="J153" s="25">
        <f t="shared" si="318"/>
        <v>2.6860318494265583</v>
      </c>
      <c r="K153" s="25">
        <f t="shared" si="318"/>
        <v>2.6860318494265583</v>
      </c>
      <c r="L153" s="25">
        <f t="shared" si="318"/>
        <v>2.6860318494265583</v>
      </c>
      <c r="M153" s="25">
        <f t="shared" si="318"/>
        <v>2.6860318494265583</v>
      </c>
      <c r="N153" s="25">
        <f t="shared" si="318"/>
        <v>2.6860318494265583</v>
      </c>
      <c r="O153" s="25">
        <f t="shared" si="318"/>
        <v>2.6860318494265583</v>
      </c>
      <c r="P153" s="25">
        <f t="shared" si="318"/>
        <v>2.6860318494265583</v>
      </c>
      <c r="Q153" s="25">
        <f t="shared" si="318"/>
        <v>2.6860318494265583</v>
      </c>
      <c r="R153" s="25">
        <f t="shared" si="318"/>
        <v>2.6860318494265583</v>
      </c>
      <c r="S153" s="25">
        <f t="shared" si="318"/>
        <v>2.6860318494265583</v>
      </c>
      <c r="T153" s="25">
        <f t="shared" si="318"/>
        <v>2.6860318494265583</v>
      </c>
      <c r="U153" s="25">
        <f t="shared" si="318"/>
        <v>2.6860318494265583</v>
      </c>
      <c r="V153" s="25">
        <f t="shared" si="318"/>
        <v>2.6860318494265583</v>
      </c>
      <c r="W153" s="25">
        <f t="shared" si="318"/>
        <v>2.6860318494265583</v>
      </c>
      <c r="X153" s="25">
        <f t="shared" si="318"/>
        <v>2.6860318494265583</v>
      </c>
      <c r="Y153" s="25">
        <f t="shared" si="318"/>
        <v>2.6860318494265583</v>
      </c>
      <c r="Z153" s="25">
        <f t="shared" si="318"/>
        <v>2.6860318494265583</v>
      </c>
      <c r="AA153" s="25">
        <f t="shared" si="318"/>
        <v>2.6860318494265583</v>
      </c>
      <c r="AB153" s="25">
        <f t="shared" si="318"/>
        <v>2.6860318494265583</v>
      </c>
      <c r="AC153" s="25">
        <f t="shared" si="318"/>
        <v>2.6860318494265583</v>
      </c>
      <c r="AD153" s="25">
        <f t="shared" si="318"/>
        <v>2.6860318494265583</v>
      </c>
      <c r="AE153" s="25">
        <f t="shared" si="318"/>
        <v>2.6860318494265583</v>
      </c>
      <c r="AF153" s="25">
        <f t="shared" si="318"/>
        <v>2.6860318494265583</v>
      </c>
      <c r="AG153" s="25">
        <f t="shared" si="318"/>
        <v>2.6860318494265583</v>
      </c>
      <c r="AH153" s="25">
        <f t="shared" si="318"/>
        <v>2.6860318494265583</v>
      </c>
      <c r="AI153" s="25">
        <f t="shared" si="318"/>
        <v>2.6860318494265583</v>
      </c>
      <c r="AJ153" s="25">
        <f>SUM(AJ132:AJ151)</f>
        <v>2.6860318494265583</v>
      </c>
      <c r="AK153" s="25">
        <f t="shared" ref="AK153:AN153" si="319">SUM(AK132:AK151)</f>
        <v>2.6860318494265583</v>
      </c>
      <c r="AL153" s="25">
        <f t="shared" si="319"/>
        <v>2.6860318494265583</v>
      </c>
      <c r="AM153" s="25">
        <f t="shared" si="319"/>
        <v>2.6860318494265583</v>
      </c>
      <c r="AN153" s="25">
        <f t="shared" si="319"/>
        <v>2.6860318494265583</v>
      </c>
      <c r="AO153" s="25">
        <f t="shared" ref="AO153:AR153" si="320">SUM(AO132:AO151)</f>
        <v>2.6860318494265583</v>
      </c>
      <c r="AP153" s="25">
        <f t="shared" si="320"/>
        <v>2.6860318494265583</v>
      </c>
      <c r="AQ153" s="25">
        <f t="shared" si="320"/>
        <v>2.6860318494265583</v>
      </c>
      <c r="AR153" s="25">
        <f t="shared" si="320"/>
        <v>2.6860318494265583</v>
      </c>
      <c r="AS153" s="25">
        <f t="shared" ref="AS153:BK153" si="321">SUM(AS132:AS151)</f>
        <v>2.6860318494265583</v>
      </c>
      <c r="AT153" s="25">
        <f t="shared" si="321"/>
        <v>2.6860318494265583</v>
      </c>
      <c r="AU153" s="25">
        <f t="shared" si="321"/>
        <v>2.6860318494265583</v>
      </c>
      <c r="AV153" s="25">
        <f t="shared" si="321"/>
        <v>2.6860318494265583</v>
      </c>
      <c r="AW153" s="25">
        <f t="shared" si="321"/>
        <v>2.6860318494265583</v>
      </c>
      <c r="AX153" s="25">
        <f t="shared" si="321"/>
        <v>2.6860318494265583</v>
      </c>
      <c r="AY153" s="25">
        <f t="shared" si="321"/>
        <v>2.6860318494265583</v>
      </c>
      <c r="AZ153" s="25">
        <f t="shared" si="321"/>
        <v>2.6860318494265583</v>
      </c>
      <c r="BA153" s="25">
        <f t="shared" si="321"/>
        <v>2.6860318494265583</v>
      </c>
      <c r="BB153" s="25">
        <f t="shared" si="321"/>
        <v>2.6860318494265583</v>
      </c>
      <c r="BC153" s="25">
        <f t="shared" si="321"/>
        <v>2.6860318494265583</v>
      </c>
      <c r="BD153" s="25">
        <f t="shared" si="321"/>
        <v>2.6860318494265583</v>
      </c>
      <c r="BE153" s="25">
        <f t="shared" si="321"/>
        <v>2.6860318494265583</v>
      </c>
      <c r="BF153" s="25">
        <f t="shared" si="321"/>
        <v>2.6860318494265583</v>
      </c>
      <c r="BG153" s="25">
        <f t="shared" si="321"/>
        <v>2.6860318494265583</v>
      </c>
      <c r="BH153" s="25">
        <f t="shared" si="321"/>
        <v>2.6860318494265583</v>
      </c>
      <c r="BI153" s="25">
        <f t="shared" si="321"/>
        <v>2.6860318494265583</v>
      </c>
      <c r="BJ153" s="25">
        <f t="shared" si="321"/>
        <v>2.6860318494265583</v>
      </c>
      <c r="BK153" s="25">
        <f t="shared" si="321"/>
        <v>2.6860318494265583</v>
      </c>
      <c r="BL153" s="163">
        <f t="shared" ref="BL153:BR153" si="322">SUM(BL132:BL151)</f>
        <v>2.6860318494265583</v>
      </c>
      <c r="BM153" s="163">
        <f t="shared" si="322"/>
        <v>2.2974938649614991</v>
      </c>
      <c r="BN153" s="163">
        <f t="shared" si="322"/>
        <v>1.6950557312762666</v>
      </c>
      <c r="BO153" s="163">
        <f t="shared" si="322"/>
        <v>1.1250039176639417</v>
      </c>
      <c r="BP153" s="163">
        <f t="shared" si="322"/>
        <v>0.56433919464218507</v>
      </c>
      <c r="BQ153" s="163">
        <f t="shared" si="322"/>
        <v>2.8421709430404007E-14</v>
      </c>
      <c r="BR153" s="163">
        <f t="shared" si="322"/>
        <v>0</v>
      </c>
      <c r="BS153" s="25"/>
      <c r="BT153" s="25"/>
      <c r="BU153" s="25"/>
      <c r="BV153" s="25"/>
      <c r="BW153" s="25"/>
      <c r="BX153" s="25"/>
      <c r="BY153" s="25"/>
      <c r="BZ153" s="25"/>
      <c r="CA153" s="25"/>
      <c r="CB153" s="25"/>
      <c r="CC153" s="25"/>
    </row>
    <row r="154" spans="2:81" hidden="1" outlineLevel="1">
      <c r="D154" s="25"/>
      <c r="E154" s="25"/>
      <c r="F154" s="25"/>
      <c r="G154" s="25"/>
      <c r="H154" s="44"/>
      <c r="I154" s="38"/>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163"/>
      <c r="BM154" s="163"/>
      <c r="BN154" s="163"/>
      <c r="BO154" s="163"/>
      <c r="BP154" s="163"/>
      <c r="BQ154" s="163"/>
      <c r="BR154" s="163"/>
      <c r="BS154" s="25"/>
      <c r="BT154" s="25"/>
      <c r="BU154" s="25"/>
      <c r="BV154" s="25"/>
      <c r="BW154" s="25"/>
      <c r="BX154" s="25"/>
      <c r="BY154" s="25"/>
      <c r="BZ154" s="25"/>
      <c r="CA154" s="25"/>
      <c r="CB154" s="25"/>
      <c r="CC154" s="25"/>
    </row>
    <row r="155" spans="2:81" collapsed="1">
      <c r="B155" t="s">
        <v>28</v>
      </c>
      <c r="D155" s="25">
        <f>D153+D120+D121</f>
        <v>12.51206856376003</v>
      </c>
      <c r="E155" s="25">
        <f t="shared" ref="E155:AH155" si="323">E153+E120+E121</f>
        <v>12.900606548225069</v>
      </c>
      <c r="F155" s="25">
        <f t="shared" si="323"/>
        <v>13.503044681910293</v>
      </c>
      <c r="G155" s="25">
        <f t="shared" si="323"/>
        <v>14.073096495522682</v>
      </c>
      <c r="H155" s="44">
        <f t="shared" si="323"/>
        <v>14.633761218544425</v>
      </c>
      <c r="I155" s="38">
        <f t="shared" si="323"/>
        <v>15.34180927039114</v>
      </c>
      <c r="J155" s="25">
        <f t="shared" si="323"/>
        <v>15.34180927039114</v>
      </c>
      <c r="K155" s="25">
        <f t="shared" si="323"/>
        <v>15.34180927039114</v>
      </c>
      <c r="L155" s="25">
        <f t="shared" si="323"/>
        <v>15.34180927039114</v>
      </c>
      <c r="M155" s="25">
        <f t="shared" si="323"/>
        <v>15.34180927039114</v>
      </c>
      <c r="N155" s="25">
        <f t="shared" si="323"/>
        <v>15.34180927039114</v>
      </c>
      <c r="O155" s="25">
        <f t="shared" si="323"/>
        <v>15.34180927039114</v>
      </c>
      <c r="P155" s="25">
        <f t="shared" si="323"/>
        <v>15.34180927039114</v>
      </c>
      <c r="Q155" s="25">
        <f t="shared" si="323"/>
        <v>15.34180927039114</v>
      </c>
      <c r="R155" s="25">
        <f t="shared" si="323"/>
        <v>15.34180927039114</v>
      </c>
      <c r="S155" s="25">
        <f t="shared" si="323"/>
        <v>15.34180927039114</v>
      </c>
      <c r="T155" s="25">
        <f t="shared" si="323"/>
        <v>15.34180927039114</v>
      </c>
      <c r="U155" s="25">
        <f t="shared" si="323"/>
        <v>15.34180927039114</v>
      </c>
      <c r="V155" s="25">
        <f t="shared" si="323"/>
        <v>15.34180927039114</v>
      </c>
      <c r="W155" s="25">
        <f t="shared" si="323"/>
        <v>15.34180927039114</v>
      </c>
      <c r="X155" s="25">
        <f t="shared" si="323"/>
        <v>15.34180927039114</v>
      </c>
      <c r="Y155" s="25">
        <f t="shared" si="323"/>
        <v>15.34180927039114</v>
      </c>
      <c r="Z155" s="25">
        <f t="shared" si="323"/>
        <v>15.34180927039114</v>
      </c>
      <c r="AA155" s="25">
        <f t="shared" si="323"/>
        <v>15.34180927039114</v>
      </c>
      <c r="AB155" s="25">
        <f t="shared" si="323"/>
        <v>15.34180927039114</v>
      </c>
      <c r="AC155" s="25">
        <f t="shared" si="323"/>
        <v>15.34180927039114</v>
      </c>
      <c r="AD155" s="25">
        <f t="shared" si="323"/>
        <v>15.34180927039114</v>
      </c>
      <c r="AE155" s="25">
        <f t="shared" si="323"/>
        <v>15.34180927039114</v>
      </c>
      <c r="AF155" s="25">
        <f t="shared" si="323"/>
        <v>15.34180927039114</v>
      </c>
      <c r="AG155" s="25">
        <f t="shared" si="323"/>
        <v>15.34180927039114</v>
      </c>
      <c r="AH155" s="25">
        <f t="shared" si="323"/>
        <v>15.34180927039114</v>
      </c>
      <c r="AI155" s="25">
        <f t="shared" ref="AI155:AN155" si="324">AI153+AI120+AI121</f>
        <v>15.34180927039114</v>
      </c>
      <c r="AJ155" s="25">
        <f t="shared" si="324"/>
        <v>15.34180927039114</v>
      </c>
      <c r="AK155" s="25">
        <f t="shared" si="324"/>
        <v>15.34180927039114</v>
      </c>
      <c r="AL155" s="25">
        <f t="shared" si="324"/>
        <v>15.34180927039114</v>
      </c>
      <c r="AM155" s="25">
        <f t="shared" si="324"/>
        <v>12.453630422105222</v>
      </c>
      <c r="AN155" s="25">
        <f t="shared" si="324"/>
        <v>2.6860318494265583</v>
      </c>
      <c r="AO155" s="25">
        <f t="shared" ref="AO155:AR155" si="325">AO153+AO120+AO121</f>
        <v>2.6860318494265583</v>
      </c>
      <c r="AP155" s="25">
        <f t="shared" si="325"/>
        <v>2.6860318494265583</v>
      </c>
      <c r="AQ155" s="25">
        <f t="shared" si="325"/>
        <v>2.6860318494265583</v>
      </c>
      <c r="AR155" s="25">
        <f t="shared" si="325"/>
        <v>2.6860318494265583</v>
      </c>
      <c r="AS155" s="25">
        <f t="shared" ref="AS155:BK155" si="326">AS153+AS120+AS121</f>
        <v>2.6860318494265583</v>
      </c>
      <c r="AT155" s="25">
        <f t="shared" si="326"/>
        <v>2.6860318494265583</v>
      </c>
      <c r="AU155" s="25">
        <f t="shared" si="326"/>
        <v>2.6860318494265583</v>
      </c>
      <c r="AV155" s="25">
        <f t="shared" si="326"/>
        <v>2.6860318494265583</v>
      </c>
      <c r="AW155" s="25">
        <f t="shared" si="326"/>
        <v>2.6860318494265583</v>
      </c>
      <c r="AX155" s="25">
        <f t="shared" si="326"/>
        <v>2.6860318494265583</v>
      </c>
      <c r="AY155" s="25">
        <f t="shared" si="326"/>
        <v>2.6860318494265583</v>
      </c>
      <c r="AZ155" s="25">
        <f t="shared" si="326"/>
        <v>2.6860318494265583</v>
      </c>
      <c r="BA155" s="25">
        <f t="shared" si="326"/>
        <v>2.6860318494265583</v>
      </c>
      <c r="BB155" s="25">
        <f t="shared" si="326"/>
        <v>2.6860318494265583</v>
      </c>
      <c r="BC155" s="25">
        <f t="shared" si="326"/>
        <v>2.6860318494265583</v>
      </c>
      <c r="BD155" s="25">
        <f t="shared" si="326"/>
        <v>2.6860318494265583</v>
      </c>
      <c r="BE155" s="25">
        <f t="shared" si="326"/>
        <v>2.6860318494265583</v>
      </c>
      <c r="BF155" s="25">
        <f t="shared" si="326"/>
        <v>2.6860318494265583</v>
      </c>
      <c r="BG155" s="25">
        <f t="shared" si="326"/>
        <v>2.6860318494265583</v>
      </c>
      <c r="BH155" s="25">
        <f t="shared" si="326"/>
        <v>2.6860318494265583</v>
      </c>
      <c r="BI155" s="25">
        <f t="shared" si="326"/>
        <v>2.6860318494265583</v>
      </c>
      <c r="BJ155" s="25">
        <f t="shared" si="326"/>
        <v>2.6860318494265583</v>
      </c>
      <c r="BK155" s="25">
        <f t="shared" si="326"/>
        <v>2.6860318494265583</v>
      </c>
      <c r="BL155" s="163">
        <f t="shared" ref="BL155:BR155" si="327">BL153+BL120+BL121</f>
        <v>2.6860318494265583</v>
      </c>
      <c r="BM155" s="163">
        <f t="shared" si="327"/>
        <v>2.2974938649614991</v>
      </c>
      <c r="BN155" s="163">
        <f t="shared" si="327"/>
        <v>1.6950557312762666</v>
      </c>
      <c r="BO155" s="163">
        <f t="shared" si="327"/>
        <v>1.1250039176639417</v>
      </c>
      <c r="BP155" s="163">
        <f t="shared" si="327"/>
        <v>0.56433919464218507</v>
      </c>
      <c r="BQ155" s="163">
        <f t="shared" si="327"/>
        <v>2.8421709430404007E-14</v>
      </c>
      <c r="BR155" s="163">
        <f t="shared" si="327"/>
        <v>0</v>
      </c>
      <c r="BS155" s="25"/>
      <c r="BT155" s="25"/>
      <c r="BU155" s="25"/>
      <c r="BV155" s="25"/>
      <c r="BW155" s="25"/>
      <c r="BX155" s="25"/>
      <c r="BY155" s="25"/>
      <c r="BZ155" s="25"/>
      <c r="CA155" s="25"/>
      <c r="CB155" s="25"/>
      <c r="CC155" s="25"/>
    </row>
    <row r="156" spans="2:81">
      <c r="B156" t="s">
        <v>50</v>
      </c>
      <c r="D156" s="25">
        <f>D129-D153</f>
        <v>23.312279067902288</v>
      </c>
      <c r="E156" s="25">
        <f>D156+E129-E153</f>
        <v>59.070029104550756</v>
      </c>
      <c r="F156" s="25">
        <f t="shared" ref="F156:AH156" si="328">E156+F129-F153</f>
        <v>92.282161803143836</v>
      </c>
      <c r="G156" s="25">
        <f t="shared" si="328"/>
        <v>124.36101725268573</v>
      </c>
      <c r="H156" s="44">
        <f t="shared" si="328"/>
        <v>156.09967627643115</v>
      </c>
      <c r="I156" s="38">
        <f t="shared" si="328"/>
        <v>153.41364442700458</v>
      </c>
      <c r="J156" s="25">
        <f t="shared" si="328"/>
        <v>150.72761257757801</v>
      </c>
      <c r="K156" s="25">
        <f t="shared" si="328"/>
        <v>148.04158072815144</v>
      </c>
      <c r="L156" s="25">
        <f t="shared" si="328"/>
        <v>145.35554887872487</v>
      </c>
      <c r="M156" s="25">
        <f t="shared" si="328"/>
        <v>142.66951702929831</v>
      </c>
      <c r="N156" s="25">
        <f t="shared" si="328"/>
        <v>139.98348517987174</v>
      </c>
      <c r="O156" s="25">
        <f t="shared" si="328"/>
        <v>137.29745333044517</v>
      </c>
      <c r="P156" s="25">
        <f t="shared" si="328"/>
        <v>134.6114214810186</v>
      </c>
      <c r="Q156" s="25">
        <f t="shared" si="328"/>
        <v>131.92538963159203</v>
      </c>
      <c r="R156" s="25">
        <f t="shared" si="328"/>
        <v>129.23935778216546</v>
      </c>
      <c r="S156" s="25">
        <f t="shared" si="328"/>
        <v>126.5533259327389</v>
      </c>
      <c r="T156" s="25">
        <f t="shared" si="328"/>
        <v>123.86729408331234</v>
      </c>
      <c r="U156" s="25">
        <f t="shared" si="328"/>
        <v>121.18126223388579</v>
      </c>
      <c r="V156" s="25">
        <f t="shared" si="328"/>
        <v>118.49523038445923</v>
      </c>
      <c r="W156" s="25">
        <f t="shared" si="328"/>
        <v>115.80919853503268</v>
      </c>
      <c r="X156" s="25">
        <f t="shared" si="328"/>
        <v>113.12316668560612</v>
      </c>
      <c r="Y156" s="25">
        <f t="shared" si="328"/>
        <v>110.43713483617957</v>
      </c>
      <c r="Z156" s="25">
        <f t="shared" si="328"/>
        <v>107.75110298675301</v>
      </c>
      <c r="AA156" s="25">
        <f t="shared" si="328"/>
        <v>105.06507113732646</v>
      </c>
      <c r="AB156" s="25">
        <f t="shared" si="328"/>
        <v>102.3790392878999</v>
      </c>
      <c r="AC156" s="25">
        <f t="shared" si="328"/>
        <v>99.693007438473344</v>
      </c>
      <c r="AD156" s="25">
        <f t="shared" si="328"/>
        <v>97.006975589046789</v>
      </c>
      <c r="AE156" s="25">
        <f t="shared" si="328"/>
        <v>94.320943739620233</v>
      </c>
      <c r="AF156" s="25">
        <f t="shared" si="328"/>
        <v>91.634911890193678</v>
      </c>
      <c r="AG156" s="25">
        <f t="shared" si="328"/>
        <v>88.948880040767122</v>
      </c>
      <c r="AH156" s="25">
        <f t="shared" si="328"/>
        <v>86.262848191340566</v>
      </c>
      <c r="AI156" s="25">
        <f t="shared" ref="AI156:AN156" si="329">AH156+AI129-AI153</f>
        <v>83.576816341914011</v>
      </c>
      <c r="AJ156" s="25">
        <f t="shared" si="329"/>
        <v>80.890784492487455</v>
      </c>
      <c r="AK156" s="25">
        <f t="shared" si="329"/>
        <v>78.2047526430609</v>
      </c>
      <c r="AL156" s="25">
        <f t="shared" si="329"/>
        <v>75.518720793634344</v>
      </c>
      <c r="AM156" s="25">
        <f t="shared" si="329"/>
        <v>72.832688944207788</v>
      </c>
      <c r="AN156" s="25">
        <f t="shared" si="329"/>
        <v>70.146657094781233</v>
      </c>
      <c r="AO156" s="25">
        <f t="shared" ref="AO156:AR156" si="330">AN156+AO129-AO153</f>
        <v>67.460625245354677</v>
      </c>
      <c r="AP156" s="25">
        <f t="shared" si="330"/>
        <v>64.774593395928122</v>
      </c>
      <c r="AQ156" s="25">
        <f t="shared" si="330"/>
        <v>62.088561546501566</v>
      </c>
      <c r="AR156" s="25">
        <f t="shared" si="330"/>
        <v>59.402529697075011</v>
      </c>
      <c r="AS156" s="25">
        <f t="shared" ref="AS156:BK156" si="331">AR156+AS129-AS153</f>
        <v>56.716497847648455</v>
      </c>
      <c r="AT156" s="25">
        <f t="shared" si="331"/>
        <v>54.030465998221899</v>
      </c>
      <c r="AU156" s="25">
        <f t="shared" si="331"/>
        <v>51.344434148795344</v>
      </c>
      <c r="AV156" s="25">
        <f t="shared" si="331"/>
        <v>48.658402299368788</v>
      </c>
      <c r="AW156" s="25">
        <f t="shared" si="331"/>
        <v>45.972370449942233</v>
      </c>
      <c r="AX156" s="25">
        <f t="shared" si="331"/>
        <v>43.286338600515677</v>
      </c>
      <c r="AY156" s="25">
        <f t="shared" si="331"/>
        <v>40.600306751089121</v>
      </c>
      <c r="AZ156" s="25">
        <f t="shared" si="331"/>
        <v>37.914274901662566</v>
      </c>
      <c r="BA156" s="25">
        <f t="shared" si="331"/>
        <v>35.22824305223601</v>
      </c>
      <c r="BB156" s="25">
        <f t="shared" si="331"/>
        <v>32.542211202809455</v>
      </c>
      <c r="BC156" s="25">
        <f t="shared" si="331"/>
        <v>29.856179353382895</v>
      </c>
      <c r="BD156" s="25">
        <f t="shared" si="331"/>
        <v>27.170147503956336</v>
      </c>
      <c r="BE156" s="25">
        <f t="shared" si="331"/>
        <v>24.484115654529777</v>
      </c>
      <c r="BF156" s="25">
        <f t="shared" si="331"/>
        <v>21.798083805103218</v>
      </c>
      <c r="BG156" s="25">
        <f t="shared" si="331"/>
        <v>19.112051955676659</v>
      </c>
      <c r="BH156" s="25">
        <f t="shared" si="331"/>
        <v>16.4260201062501</v>
      </c>
      <c r="BI156" s="25">
        <f t="shared" si="331"/>
        <v>13.739988256823541</v>
      </c>
      <c r="BJ156" s="25">
        <f t="shared" si="331"/>
        <v>11.053956407396981</v>
      </c>
      <c r="BK156" s="25">
        <f t="shared" si="331"/>
        <v>8.3679245579704222</v>
      </c>
      <c r="BL156" s="163">
        <f t="shared" ref="BL156" si="332">BK156+BL129-BL153</f>
        <v>5.681892708543864</v>
      </c>
      <c r="BM156" s="163">
        <f t="shared" ref="BM156" si="333">BL156+BM129-BM153</f>
        <v>3.3843988435823649</v>
      </c>
      <c r="BN156" s="163">
        <f t="shared" ref="BN156" si="334">BM156+BN129-BN153</f>
        <v>1.6893431123060982</v>
      </c>
      <c r="BO156" s="163">
        <f t="shared" ref="BO156" si="335">BN156+BO129-BO153</f>
        <v>0.56433919464215654</v>
      </c>
      <c r="BP156" s="163">
        <f t="shared" ref="BP156" si="336">BO156+BP129-BP153</f>
        <v>-2.8532731732866523E-14</v>
      </c>
      <c r="BQ156" s="163">
        <f t="shared" ref="BQ156" si="337">BP156+BQ129-BQ153</f>
        <v>-5.6954441163270531E-14</v>
      </c>
      <c r="BR156" s="163">
        <f t="shared" ref="BR156" si="338">BQ156+BR129-BR153</f>
        <v>-5.6954441163270531E-14</v>
      </c>
      <c r="BS156" s="25"/>
      <c r="BT156" s="25"/>
      <c r="BU156" s="25"/>
      <c r="BV156" s="25"/>
      <c r="BW156" s="25"/>
      <c r="BX156" s="25"/>
      <c r="BY156" s="25"/>
      <c r="BZ156" s="25"/>
      <c r="CA156" s="25"/>
      <c r="CB156" s="25"/>
      <c r="CC156" s="25"/>
    </row>
    <row r="157" spans="2:81">
      <c r="B157" t="s">
        <v>51</v>
      </c>
      <c r="D157" s="25">
        <f>D156+D126</f>
        <v>458.37929579361264</v>
      </c>
      <c r="E157" s="25">
        <f t="shared" ref="E157:AH157" si="339">E156+E126</f>
        <v>481.62497726650111</v>
      </c>
      <c r="F157" s="25">
        <f t="shared" si="339"/>
        <v>502.32504140133415</v>
      </c>
      <c r="G157" s="25">
        <f t="shared" si="339"/>
        <v>521.89182828711603</v>
      </c>
      <c r="H157" s="44">
        <f t="shared" si="339"/>
        <v>545.54059747804718</v>
      </c>
      <c r="I157" s="38">
        <f t="shared" si="339"/>
        <v>530.19878820765598</v>
      </c>
      <c r="J157" s="25">
        <f t="shared" si="339"/>
        <v>514.8569789372649</v>
      </c>
      <c r="K157" s="25">
        <f t="shared" si="339"/>
        <v>499.5151696668737</v>
      </c>
      <c r="L157" s="25">
        <f t="shared" si="339"/>
        <v>484.17336039648262</v>
      </c>
      <c r="M157" s="25">
        <f t="shared" si="339"/>
        <v>468.83155112609143</v>
      </c>
      <c r="N157" s="25">
        <f t="shared" si="339"/>
        <v>453.48974185570034</v>
      </c>
      <c r="O157" s="25">
        <f t="shared" si="339"/>
        <v>438.14793258530915</v>
      </c>
      <c r="P157" s="25">
        <f t="shared" si="339"/>
        <v>422.80612331491807</v>
      </c>
      <c r="Q157" s="25">
        <f t="shared" si="339"/>
        <v>407.46431404452687</v>
      </c>
      <c r="R157" s="25">
        <f t="shared" si="339"/>
        <v>392.12250477413579</v>
      </c>
      <c r="S157" s="25">
        <f t="shared" si="339"/>
        <v>376.7806955037446</v>
      </c>
      <c r="T157" s="25">
        <f t="shared" si="339"/>
        <v>361.43888623335346</v>
      </c>
      <c r="U157" s="25">
        <f t="shared" si="339"/>
        <v>346.09707696296232</v>
      </c>
      <c r="V157" s="25">
        <f t="shared" si="339"/>
        <v>330.75526769257112</v>
      </c>
      <c r="W157" s="25">
        <f t="shared" si="339"/>
        <v>315.41345842217999</v>
      </c>
      <c r="X157" s="25">
        <f t="shared" si="339"/>
        <v>300.07164915178885</v>
      </c>
      <c r="Y157" s="25">
        <f t="shared" si="339"/>
        <v>284.72983988139771</v>
      </c>
      <c r="Z157" s="25">
        <f t="shared" si="339"/>
        <v>269.38803061100657</v>
      </c>
      <c r="AA157" s="25">
        <f t="shared" si="339"/>
        <v>254.04622134061538</v>
      </c>
      <c r="AB157" s="25">
        <f t="shared" si="339"/>
        <v>238.70441207022424</v>
      </c>
      <c r="AC157" s="25">
        <f t="shared" si="339"/>
        <v>223.3626027998331</v>
      </c>
      <c r="AD157" s="25">
        <f t="shared" si="339"/>
        <v>208.02079352944196</v>
      </c>
      <c r="AE157" s="25">
        <f t="shared" si="339"/>
        <v>192.67898425905082</v>
      </c>
      <c r="AF157" s="25">
        <f t="shared" si="339"/>
        <v>177.33717498865968</v>
      </c>
      <c r="AG157" s="25">
        <f t="shared" si="339"/>
        <v>161.99536571826854</v>
      </c>
      <c r="AH157" s="25">
        <f t="shared" si="339"/>
        <v>146.65355644787741</v>
      </c>
      <c r="AI157" s="25">
        <f t="shared" ref="AI157:AN157" si="340">AI156+AI126</f>
        <v>131.31174717748627</v>
      </c>
      <c r="AJ157" s="25">
        <f t="shared" si="340"/>
        <v>115.96993790709513</v>
      </c>
      <c r="AK157" s="25">
        <f t="shared" si="340"/>
        <v>100.62812863670399</v>
      </c>
      <c r="AL157" s="25">
        <f t="shared" si="340"/>
        <v>85.286319366312853</v>
      </c>
      <c r="AM157" s="25">
        <f t="shared" si="340"/>
        <v>72.832688944207632</v>
      </c>
      <c r="AN157" s="25">
        <f t="shared" si="340"/>
        <v>70.146657094781077</v>
      </c>
      <c r="AO157" s="25">
        <f t="shared" ref="AO157:AR157" si="341">AO156+AO126</f>
        <v>67.460625245354521</v>
      </c>
      <c r="AP157" s="25">
        <f t="shared" si="341"/>
        <v>64.774593395927965</v>
      </c>
      <c r="AQ157" s="25">
        <f t="shared" si="341"/>
        <v>62.08856154650141</v>
      </c>
      <c r="AR157" s="25">
        <f t="shared" si="341"/>
        <v>59.402529697074854</v>
      </c>
      <c r="AS157" s="25">
        <f t="shared" ref="AS157:BK157" si="342">AS156+AS126</f>
        <v>56.716497847648299</v>
      </c>
      <c r="AT157" s="25">
        <f t="shared" si="342"/>
        <v>54.030465998221743</v>
      </c>
      <c r="AU157" s="25">
        <f t="shared" si="342"/>
        <v>51.344434148795187</v>
      </c>
      <c r="AV157" s="25">
        <f t="shared" si="342"/>
        <v>48.658402299368632</v>
      </c>
      <c r="AW157" s="25">
        <f t="shared" si="342"/>
        <v>45.972370449942076</v>
      </c>
      <c r="AX157" s="25">
        <f t="shared" si="342"/>
        <v>43.286338600515521</v>
      </c>
      <c r="AY157" s="25">
        <f t="shared" si="342"/>
        <v>40.600306751088965</v>
      </c>
      <c r="AZ157" s="25">
        <f t="shared" si="342"/>
        <v>37.914274901662409</v>
      </c>
      <c r="BA157" s="25">
        <f t="shared" si="342"/>
        <v>35.228243052235854</v>
      </c>
      <c r="BB157" s="25">
        <f t="shared" si="342"/>
        <v>32.542211202809298</v>
      </c>
      <c r="BC157" s="25">
        <f t="shared" si="342"/>
        <v>29.856179353382743</v>
      </c>
      <c r="BD157" s="25">
        <f t="shared" si="342"/>
        <v>27.17014750395618</v>
      </c>
      <c r="BE157" s="25">
        <f t="shared" si="342"/>
        <v>24.484115654529624</v>
      </c>
      <c r="BF157" s="25">
        <f t="shared" si="342"/>
        <v>21.798083805103062</v>
      </c>
      <c r="BG157" s="25">
        <f t="shared" si="342"/>
        <v>19.112051955676506</v>
      </c>
      <c r="BH157" s="25">
        <f t="shared" si="342"/>
        <v>16.426020106249943</v>
      </c>
      <c r="BI157" s="25">
        <f t="shared" si="342"/>
        <v>13.739988256823386</v>
      </c>
      <c r="BJ157" s="25">
        <f t="shared" si="342"/>
        <v>11.053956407396827</v>
      </c>
      <c r="BK157" s="25">
        <f t="shared" si="342"/>
        <v>8.3679245579702677</v>
      </c>
      <c r="BL157" s="163">
        <f t="shared" ref="BL157:BR157" si="343">BL156+BL126</f>
        <v>5.6818927085437094</v>
      </c>
      <c r="BM157" s="163">
        <f t="shared" si="343"/>
        <v>3.3843988435822103</v>
      </c>
      <c r="BN157" s="163">
        <f t="shared" si="343"/>
        <v>1.6893431123059437</v>
      </c>
      <c r="BO157" s="163">
        <f t="shared" si="343"/>
        <v>0.564339194642002</v>
      </c>
      <c r="BP157" s="163">
        <f t="shared" si="343"/>
        <v>-1.8307577676068831E-13</v>
      </c>
      <c r="BQ157" s="163">
        <f t="shared" si="343"/>
        <v>-2.1149748619109232E-13</v>
      </c>
      <c r="BR157" s="163">
        <f t="shared" si="343"/>
        <v>-2.1149748619109232E-13</v>
      </c>
      <c r="BS157" s="25"/>
      <c r="BT157" s="25"/>
      <c r="BU157" s="25"/>
      <c r="BV157" s="25"/>
      <c r="BW157" s="25"/>
      <c r="BX157" s="25"/>
      <c r="BY157" s="25"/>
      <c r="BZ157" s="25"/>
      <c r="CA157" s="25"/>
      <c r="CB157" s="25"/>
      <c r="CC157" s="25"/>
    </row>
    <row r="158" spans="2:81">
      <c r="BL158" s="157"/>
      <c r="BM158" s="157"/>
      <c r="BN158" s="157"/>
      <c r="BO158" s="157"/>
      <c r="BP158" s="157"/>
      <c r="BQ158" s="157"/>
      <c r="BR158" s="157"/>
    </row>
    <row r="159" spans="2:81" s="28" customFormat="1">
      <c r="B159" s="27" t="str">
        <f>Inputs!B19</f>
        <v>Cathodic Protection</v>
      </c>
      <c r="H159" s="42"/>
      <c r="I159" s="36"/>
      <c r="BL159" s="157"/>
      <c r="BM159" s="157"/>
      <c r="BN159" s="157"/>
      <c r="BO159" s="157"/>
      <c r="BP159" s="157"/>
      <c r="BQ159" s="157"/>
      <c r="BR159" s="157"/>
    </row>
    <row r="160" spans="2:81">
      <c r="BL160" s="157"/>
      <c r="BM160" s="157"/>
      <c r="BN160" s="157"/>
      <c r="BO160" s="157"/>
      <c r="BP160" s="157"/>
      <c r="BQ160" s="157"/>
      <c r="BR160" s="157"/>
    </row>
    <row r="161" spans="2:81">
      <c r="D161" s="24" t="s">
        <v>41</v>
      </c>
      <c r="E161" s="24" t="s">
        <v>35</v>
      </c>
      <c r="F161" s="24" t="s">
        <v>36</v>
      </c>
      <c r="BL161" s="157"/>
      <c r="BM161" s="157"/>
      <c r="BN161" s="157"/>
      <c r="BO161" s="157"/>
      <c r="BP161" s="157"/>
      <c r="BQ161" s="157"/>
      <c r="BR161" s="157"/>
    </row>
    <row r="162" spans="2:81">
      <c r="B162" t="s">
        <v>40</v>
      </c>
      <c r="D162" s="8">
        <f>Inputs!D109</f>
        <v>17.097774618805879</v>
      </c>
      <c r="E162" s="8">
        <f>Inputs!E109</f>
        <v>26.692285350733165</v>
      </c>
      <c r="F162" s="8">
        <f>Inputs!F109</f>
        <v>60</v>
      </c>
      <c r="BL162" s="157"/>
      <c r="BM162" s="157"/>
      <c r="BN162" s="157"/>
      <c r="BO162" s="157"/>
      <c r="BP162" s="157"/>
      <c r="BQ162" s="157"/>
      <c r="BR162" s="157"/>
    </row>
    <row r="163" spans="2:81">
      <c r="BL163" s="157"/>
      <c r="BM163" s="157"/>
      <c r="BN163" s="157"/>
      <c r="BO163" s="157"/>
      <c r="BP163" s="157"/>
      <c r="BQ163" s="157"/>
      <c r="BR163" s="157"/>
    </row>
    <row r="164" spans="2:81" hidden="1" outlineLevel="1">
      <c r="BL164" s="157"/>
      <c r="BM164" s="157"/>
      <c r="BN164" s="157"/>
      <c r="BO164" s="157"/>
      <c r="BP164" s="157"/>
      <c r="BQ164" s="157"/>
      <c r="BR164" s="157"/>
    </row>
    <row r="165" spans="2:81" hidden="1" outlineLevel="1">
      <c r="B165" t="s">
        <v>45</v>
      </c>
      <c r="D165" s="25">
        <f>IF(OR($E162=0,C171=0),0,MIN($C171/$E162, $C171-SUM($C165:C165)))</f>
        <v>0.64055117027797881</v>
      </c>
      <c r="E165" s="25">
        <f>IF(OR($E162=0,D171=0),0,MIN($C171/$E162, $C171-SUM($C165:D165)))</f>
        <v>0.64055117027797881</v>
      </c>
      <c r="F165" s="25">
        <f>IF(OR($E162=0,E171=0),0,MIN($C171/$E162, $C171-SUM($C165:E165)))</f>
        <v>0.64055117027797881</v>
      </c>
      <c r="G165" s="25">
        <f>IF(OR($E162=0,F171=0),0,MIN($C171/$E162, $C171-SUM($C165:F165)))</f>
        <v>0.64055117027797881</v>
      </c>
      <c r="H165" s="44">
        <f>IF(OR($E162=0,G171=0),0,MIN($C171/$E162, $C171-SUM($C165:G165)))</f>
        <v>0.64055117027797881</v>
      </c>
      <c r="I165" s="38">
        <f>IF(OR($E162=0,H171=0),0,MIN($C171/$E162, $C171-SUM($C165:H165)))</f>
        <v>0.64055117027797881</v>
      </c>
      <c r="J165" s="25">
        <f>IF(OR($E162=0,I171=0),0,MIN($C171/$E162, $C171-SUM($C165:I165)))</f>
        <v>0.64055117027797881</v>
      </c>
      <c r="K165" s="25">
        <f>IF(OR($E162=0,J171=0),0,MIN($C171/$E162, $C171-SUM($C165:J165)))</f>
        <v>0.64055117027797881</v>
      </c>
      <c r="L165" s="25">
        <f>IF(OR($E162=0,K171=0),0,MIN($C171/$E162, $C171-SUM($C165:K165)))</f>
        <v>0.64055117027797881</v>
      </c>
      <c r="M165" s="25">
        <f>IF(OR($E162=0,L171=0),0,MIN($C171/$E162, $C171-SUM($C165:L165)))</f>
        <v>0.64055117027797881</v>
      </c>
      <c r="N165" s="25">
        <f>IF(OR($E162=0,M171=0),0,MIN($C171/$E162, $C171-SUM($C165:M165)))</f>
        <v>0.64055117027797881</v>
      </c>
      <c r="O165" s="25">
        <f>IF(OR($E162=0,N171=0),0,MIN($C171/$E162, $C171-SUM($C165:N165)))</f>
        <v>0.64055117027797881</v>
      </c>
      <c r="P165" s="25">
        <f>IF(OR($E162=0,O171=0),0,MIN($C171/$E162, $C171-SUM($C165:O165)))</f>
        <v>0.64055117027797881</v>
      </c>
      <c r="Q165" s="25">
        <f>IF(OR($E162=0,P171=0),0,MIN($C171/$E162, $C171-SUM($C165:P165)))</f>
        <v>0.64055117027797881</v>
      </c>
      <c r="R165" s="25">
        <f>IF(OR($E162=0,Q171=0),0,MIN($C171/$E162, $C171-SUM($C165:Q165)))</f>
        <v>0.64055117027797881</v>
      </c>
      <c r="S165" s="25">
        <f>IF(OR($E162=0,R171=0),0,MIN($C171/$E162, $C171-SUM($C165:R165)))</f>
        <v>0.64055117027797881</v>
      </c>
      <c r="T165" s="25">
        <f>IF(OR($E162=0,S171=0),0,MIN($C171/$E162, $C171-SUM($C165:S165)))</f>
        <v>0.64055117027797881</v>
      </c>
      <c r="U165" s="25">
        <f>IF(OR($E162=0,T171=0),0,MIN($C171/$E162, $C171-SUM($C165:T165)))</f>
        <v>0.64055117027797881</v>
      </c>
      <c r="V165" s="25">
        <f>IF(OR($E162=0,U171=0),0,MIN($C171/$E162, $C171-SUM($C165:U165)))</f>
        <v>0.64055117027797881</v>
      </c>
      <c r="W165" s="25">
        <f>IF(OR($E162=0,V171=0),0,MIN($C171/$E162, $C171-SUM($C165:V165)))</f>
        <v>0.64055117027797881</v>
      </c>
      <c r="X165" s="25">
        <f>IF(OR($E162=0,W171=0),0,MIN($C171/$E162, $C171-SUM($C165:W165)))</f>
        <v>0.64055117027797881</v>
      </c>
      <c r="Y165" s="25">
        <f>IF(OR($E162=0,X171=0),0,MIN($C171/$E162, $C171-SUM($C165:X165)))</f>
        <v>0.64055117027797881</v>
      </c>
      <c r="Z165" s="25">
        <f>IF(OR($E162=0,Y171=0),0,MIN($C171/$E162, $C171-SUM($C165:Y165)))</f>
        <v>0.64055117027797881</v>
      </c>
      <c r="AA165" s="25">
        <f>IF(OR($E162=0,Z171=0),0,MIN($C171/$E162, $C171-SUM($C165:Z165)))</f>
        <v>0.64055117027797881</v>
      </c>
      <c r="AB165" s="25">
        <f>IF(OR($E162=0,AA171=0),0,MIN($C171/$E162, $C171-SUM($C165:AA165)))</f>
        <v>0.64055117027797881</v>
      </c>
      <c r="AC165" s="25">
        <f>IF(OR($E162=0,AB171=0),0,MIN($C171/$E162, $C171-SUM($C165:AB165)))</f>
        <v>0.64055117027797881</v>
      </c>
      <c r="AD165" s="25">
        <f>IF(OR($E162=0,AC171=0),0,MIN($C171/$E162, $C171-SUM($C165:AC165)))</f>
        <v>0.44344419157842907</v>
      </c>
      <c r="AE165" s="25">
        <f>IF(OR($E162=0,AD171=0),0,MIN($C171/$E162, $C171-SUM($C165:AD165)))</f>
        <v>0</v>
      </c>
      <c r="AF165" s="25">
        <f>IF(OR($E162=0,AE171=0),0,MIN($C171/$E162, $C171-SUM($C165:AE165)))</f>
        <v>0</v>
      </c>
      <c r="AG165" s="25">
        <f>IF(OR($E162=0,AF171=0),0,MIN($C171/$E162, $C171-SUM($C165:AF165)))</f>
        <v>0</v>
      </c>
      <c r="AH165" s="25">
        <f>IF(OR($E162=0,AG171=0),0,MIN($C171/$E162, $C171-SUM($C165:AG165)))</f>
        <v>0</v>
      </c>
      <c r="AI165" s="25">
        <f>IF(OR($E162=0,AH171=0),0,MIN($C171/$E162, $C171-SUM($C165:AH165)))</f>
        <v>0</v>
      </c>
      <c r="AJ165" s="25">
        <f>IF(OR($E162=0,AI171=0),0,MIN($C171/$E162, $C171-SUM($C165:AI165)))</f>
        <v>0</v>
      </c>
      <c r="AK165" s="25">
        <f>IF(OR($E162=0,AJ171=0),0,MIN($C171/$E162, $C171-SUM($C165:AJ165)))</f>
        <v>0</v>
      </c>
      <c r="AL165" s="25">
        <f>IF(OR($E162=0,AK171=0),0,MIN($C171/$E162, $C171-SUM($C165:AK165)))</f>
        <v>0</v>
      </c>
      <c r="AM165" s="25">
        <f>IF(OR($E162=0,AL171=0),0,MIN($C171/$E162, $C171-SUM($C165:AL165)))</f>
        <v>0</v>
      </c>
      <c r="AN165" s="25">
        <f>IF(OR($E162=0,AM171=0),0,MIN($C171/$E162, $C171-SUM($C165:AM165)))</f>
        <v>0</v>
      </c>
      <c r="AO165" s="25">
        <f>IF(OR($E162=0,AN171=0),0,MIN($C171/$E162, $C171-SUM($C165:AN165)))</f>
        <v>0</v>
      </c>
      <c r="AP165" s="25">
        <f>IF(OR($E162=0,AO171=0),0,MIN($C171/$E162, $C171-SUM($C165:AO165)))</f>
        <v>0</v>
      </c>
      <c r="AQ165" s="25">
        <f>IF(OR($E162=0,AP171=0),0,MIN($C171/$E162, $C171-SUM($C165:AP165)))</f>
        <v>0</v>
      </c>
      <c r="AR165" s="25">
        <f>IF(OR($E162=0,AQ171=0),0,MIN($C171/$E162, $C171-SUM($C165:AQ165)))</f>
        <v>0</v>
      </c>
      <c r="AS165" s="25">
        <f>IF(OR($E162=0,AR171=0),0,MIN($C171/$E162, $C171-SUM($C165:AR165)))</f>
        <v>0</v>
      </c>
      <c r="AT165" s="25">
        <f>IF(OR($E162=0,AS171=0),0,MIN($C171/$E162, $C171-SUM($C165:AS165)))</f>
        <v>0</v>
      </c>
      <c r="AU165" s="25">
        <f>IF(OR($E162=0,AT171=0),0,MIN($C171/$E162, $C171-SUM($C165:AT165)))</f>
        <v>0</v>
      </c>
      <c r="AV165" s="25">
        <f>IF(OR($E162=0,AU171=0),0,MIN($C171/$E162, $C171-SUM($C165:AU165)))</f>
        <v>0</v>
      </c>
      <c r="AW165" s="25">
        <f>IF(OR($E162=0,AV171=0),0,MIN($C171/$E162, $C171-SUM($C165:AV165)))</f>
        <v>0</v>
      </c>
      <c r="AX165" s="25">
        <f>IF(OR($E162=0,AW171=0),0,MIN($C171/$E162, $C171-SUM($C165:AW165)))</f>
        <v>0</v>
      </c>
      <c r="AY165" s="25">
        <f>IF(OR($E162=0,AX171=0),0,MIN($C171/$E162, $C171-SUM($C165:AX165)))</f>
        <v>0</v>
      </c>
      <c r="AZ165" s="25">
        <f>IF(OR($E162=0,AY171=0),0,MIN($C171/$E162, $C171-SUM($C165:AY165)))</f>
        <v>0</v>
      </c>
      <c r="BA165" s="25">
        <f>IF(OR($E162=0,AZ171=0),0,MIN($C171/$E162, $C171-SUM($C165:AZ165)))</f>
        <v>0</v>
      </c>
      <c r="BB165" s="25">
        <f>IF(OR($E162=0,BA171=0),0,MIN($C171/$E162, $C171-SUM($C165:BA165)))</f>
        <v>0</v>
      </c>
      <c r="BC165" s="25">
        <f>IF(OR($E162=0,BB171=0),0,MIN($C171/$E162, $C171-SUM($C165:BB165)))</f>
        <v>0</v>
      </c>
      <c r="BD165" s="25">
        <f>IF(OR($E162=0,BC171=0),0,MIN($C171/$E162, $C171-SUM($C165:BC165)))</f>
        <v>0</v>
      </c>
      <c r="BE165" s="25">
        <f>IF(OR($E162=0,BD171=0),0,MIN($C171/$E162, $C171-SUM($C165:BD165)))</f>
        <v>0</v>
      </c>
      <c r="BF165" s="25">
        <f>IF(OR($E162=0,BE171=0),0,MIN($C171/$E162, $C171-SUM($C165:BE165)))</f>
        <v>0</v>
      </c>
      <c r="BG165" s="25">
        <f>IF(OR($E162=0,BF171=0),0,MIN($C171/$E162, $C171-SUM($C165:BF165)))</f>
        <v>0</v>
      </c>
      <c r="BH165" s="25">
        <f>IF(OR($E162=0,BG171=0),0,MIN($C171/$E162, $C171-SUM($C165:BG165)))</f>
        <v>0</v>
      </c>
      <c r="BI165" s="25">
        <f>IF(OR($E162=0,BH171=0),0,MIN($C171/$E162, $C171-SUM($C165:BH165)))</f>
        <v>0</v>
      </c>
      <c r="BJ165" s="25">
        <f>IF(OR($E162=0,BI171=0),0,MIN($C171/$E162, $C171-SUM($C165:BI165)))</f>
        <v>0</v>
      </c>
      <c r="BK165" s="25">
        <f>IF(OR($E162=0,BJ171=0),0,MIN($C171/$E162, $C171-SUM($C165:BJ165)))</f>
        <v>0</v>
      </c>
      <c r="BL165" s="163">
        <f>IF(OR($E162=0,BK171=0),0,MIN($C171/$E162, $C171-SUM($C165:BK165)))</f>
        <v>0</v>
      </c>
      <c r="BM165" s="163">
        <f>IF(OR($E162=0,BL171=0),0,MIN($C171/$E162, $C171-SUM($C165:BL165)))</f>
        <v>0</v>
      </c>
      <c r="BN165" s="163">
        <f>IF(OR($E162=0,BM171=0),0,MIN($C171/$E162, $C171-SUM($C165:BM165)))</f>
        <v>0</v>
      </c>
      <c r="BO165" s="163">
        <f>IF(OR($E162=0,BN171=0),0,MIN($C171/$E162, $C171-SUM($C165:BN165)))</f>
        <v>0</v>
      </c>
      <c r="BP165" s="163">
        <f>IF(OR($E162=0,BO171=0),0,MIN($C171/$E162, $C171-SUM($C165:BO165)))</f>
        <v>0</v>
      </c>
      <c r="BQ165" s="163">
        <f>IF(OR($E162=0,BP171=0),0,MIN($C171/$E162, $C171-SUM($C165:BP165)))</f>
        <v>0</v>
      </c>
      <c r="BR165" s="163">
        <f>IF(OR($E162=0,BQ171=0),0,MIN($C171/$E162, $C171-SUM($C165:BQ165)))</f>
        <v>0</v>
      </c>
      <c r="BS165" s="25"/>
      <c r="BT165" s="25"/>
      <c r="BU165" s="25"/>
      <c r="BV165" s="25"/>
      <c r="BW165" s="25"/>
      <c r="BX165" s="25"/>
      <c r="BY165" s="25"/>
      <c r="BZ165" s="25"/>
      <c r="CA165" s="25"/>
      <c r="CB165" s="25"/>
      <c r="CC165" s="25"/>
    </row>
    <row r="166" spans="2:81" hidden="1" outlineLevel="1">
      <c r="B166" t="s">
        <v>47</v>
      </c>
      <c r="D166" s="25"/>
      <c r="E166" s="25"/>
      <c r="F166" s="25"/>
      <c r="G166" s="25"/>
      <c r="H166" s="44"/>
      <c r="I166" s="38">
        <f>IF(OR($E162=0,H171=0),0,IF($H170&gt;0,(MIN($H170/IF($E162&lt;=5,1,($E162-5)),$H170-SUM($H166:H166))), (MAX($H170/IF($E162&lt;=5,1,($E162-5)),$H170-SUM($H166:H166)))))</f>
        <v>-2.0721939432520573E-2</v>
      </c>
      <c r="J166" s="25">
        <f>IF(OR($E162=0,I171=0),0,IF($H170&gt;0,(MIN($H170/IF($E162&lt;=5,1,($E162-5)),$H170-SUM($H166:I166))), (MAX($H170/IF($E162&lt;=5,1,($E162-5)),$H170-SUM($H166:I166)))))</f>
        <v>-2.0721939432520573E-2</v>
      </c>
      <c r="K166" s="25">
        <f>IF(OR($E162=0,J171=0),0,IF($H170&gt;0,(MIN($H170/IF($E162&lt;=5,1,($E162-5)),$H170-SUM($H166:J166))), (MAX($H170/IF($E162&lt;=5,1,($E162-5)),$H170-SUM($H166:J166)))))</f>
        <v>-2.0721939432520573E-2</v>
      </c>
      <c r="L166" s="25">
        <f>IF(OR($E162=0,K171=0),0,IF($H170&gt;0,(MIN($H170/IF($E162&lt;=5,1,($E162-5)),$H170-SUM($H166:K166))), (MAX($H170/IF($E162&lt;=5,1,($E162-5)),$H170-SUM($H166:K166)))))</f>
        <v>-2.0721939432520573E-2</v>
      </c>
      <c r="M166" s="25">
        <f>IF(OR($E162=0,L171=0),0,IF($H170&gt;0,(MIN($H170/IF($E162&lt;=5,1,($E162-5)),$H170-SUM($H166:L166))), (MAX($H170/IF($E162&lt;=5,1,($E162-5)),$H170-SUM($H166:L166)))))</f>
        <v>-2.0721939432520573E-2</v>
      </c>
      <c r="N166" s="25">
        <f>IF(OR($E162=0,M171=0),0,IF($H170&gt;0,(MIN($H170/IF($E162&lt;=5,1,($E162-5)),$H170-SUM($H166:M166))), (MAX($H170/IF($E162&lt;=5,1,($E162-5)),$H170-SUM($H166:M166)))))</f>
        <v>-2.0721939432520573E-2</v>
      </c>
      <c r="O166" s="25">
        <f>IF(OR($E162=0,N171=0),0,IF($H170&gt;0,(MIN($H170/IF($E162&lt;=5,1,($E162-5)),$H170-SUM($H166:N166))), (MAX($H170/IF($E162&lt;=5,1,($E162-5)),$H170-SUM($H166:N166)))))</f>
        <v>-2.0721939432520573E-2</v>
      </c>
      <c r="P166" s="25">
        <f>IF(OR($E162=0,O171=0),0,IF($H170&gt;0,(MIN($H170/IF($E162&lt;=5,1,($E162-5)),$H170-SUM($H166:O166))), (MAX($H170/IF($E162&lt;=5,1,($E162-5)),$H170-SUM($H166:O166)))))</f>
        <v>-2.0721939432520573E-2</v>
      </c>
      <c r="Q166" s="25">
        <f>IF(OR($E162=0,P171=0),0,IF($H170&gt;0,(MIN($H170/IF($E162&lt;=5,1,($E162-5)),$H170-SUM($H166:P166))), (MAX($H170/IF($E162&lt;=5,1,($E162-5)),$H170-SUM($H166:P166)))))</f>
        <v>-2.0721939432520573E-2</v>
      </c>
      <c r="R166" s="25">
        <f>IF(OR($E162=0,Q171=0),0,IF($H170&gt;0,(MIN($H170/IF($E162&lt;=5,1,($E162-5)),$H170-SUM($H166:Q166))), (MAX($H170/IF($E162&lt;=5,1,($E162-5)),$H170-SUM($H166:Q166)))))</f>
        <v>-2.0721939432520573E-2</v>
      </c>
      <c r="S166" s="25">
        <f>IF(OR($E162=0,R171=0),0,IF($H170&gt;0,(MIN($H170/IF($E162&lt;=5,1,($E162-5)),$H170-SUM($H166:R166))), (MAX($H170/IF($E162&lt;=5,1,($E162-5)),$H170-SUM($H166:R166)))))</f>
        <v>-2.0721939432520573E-2</v>
      </c>
      <c r="T166" s="25">
        <f>IF(OR($E162=0,S171=0),0,IF($H170&gt;0,(MIN($H170/IF($E162&lt;=5,1,($E162-5)),$H170-SUM($H166:S166))), (MAX($H170/IF($E162&lt;=5,1,($E162-5)),$H170-SUM($H166:S166)))))</f>
        <v>-2.0721939432520573E-2</v>
      </c>
      <c r="U166" s="25">
        <f>IF(OR($E162=0,T171=0),0,IF($H170&gt;0,(MIN($H170/IF($E162&lt;=5,1,($E162-5)),$H170-SUM($H166:T166))), (MAX($H170/IF($E162&lt;=5,1,($E162-5)),$H170-SUM($H166:T166)))))</f>
        <v>-2.0721939432520573E-2</v>
      </c>
      <c r="V166" s="25">
        <f>IF(OR($E162=0,U171=0),0,IF($H170&gt;0,(MIN($H170/IF($E162&lt;=5,1,($E162-5)),$H170-SUM($H166:U166))), (MAX($H170/IF($E162&lt;=5,1,($E162-5)),$H170-SUM($H166:U166)))))</f>
        <v>-2.0721939432520573E-2</v>
      </c>
      <c r="W166" s="25">
        <f>IF(OR($E162=0,V171=0),0,IF($H170&gt;0,(MIN($H170/IF($E162&lt;=5,1,($E162-5)),$H170-SUM($H166:V166))), (MAX($H170/IF($E162&lt;=5,1,($E162-5)),$H170-SUM($H166:V166)))))</f>
        <v>-2.0721939432520573E-2</v>
      </c>
      <c r="X166" s="25">
        <f>IF(OR($E162=0,W171=0),0,IF($H170&gt;0,(MIN($H170/IF($E162&lt;=5,1,($E162-5)),$H170-SUM($H166:W166))), (MAX($H170/IF($E162&lt;=5,1,($E162-5)),$H170-SUM($H166:W166)))))</f>
        <v>-2.0721939432520573E-2</v>
      </c>
      <c r="Y166" s="25">
        <f>IF(OR($E162=0,X171=0),0,IF($H170&gt;0,(MIN($H170/IF($E162&lt;=5,1,($E162-5)),$H170-SUM($H166:X166))), (MAX($H170/IF($E162&lt;=5,1,($E162-5)),$H170-SUM($H166:X166)))))</f>
        <v>-2.0721939432520573E-2</v>
      </c>
      <c r="Z166" s="25">
        <f>IF(OR($E162=0,Y171=0),0,IF($H170&gt;0,(MIN($H170/IF($E162&lt;=5,1,($E162-5)),$H170-SUM($H166:Y166))), (MAX($H170/IF($E162&lt;=5,1,($E162-5)),$H170-SUM($H166:Y166)))))</f>
        <v>-2.0721939432520573E-2</v>
      </c>
      <c r="AA166" s="25">
        <f>IF(OR($E162=0,Z171=0),0,IF($H170&gt;0,(MIN($H170/IF($E162&lt;=5,1,($E162-5)),$H170-SUM($H166:Z166))), (MAX($H170/IF($E162&lt;=5,1,($E162-5)),$H170-SUM($H166:Z166)))))</f>
        <v>-2.0721939432520573E-2</v>
      </c>
      <c r="AB166" s="25">
        <f>IF(OR($E162=0,AA171=0),0,IF($H170&gt;0,(MIN($H170/IF($E162&lt;=5,1,($E162-5)),$H170-SUM($H166:AA166))), (MAX($H170/IF($E162&lt;=5,1,($E162-5)),$H170-SUM($H166:AA166)))))</f>
        <v>-2.0721939432520573E-2</v>
      </c>
      <c r="AC166" s="25">
        <f>IF(OR($E162=0,AB171=0),0,IF($H170&gt;0,(MIN($H170/IF($E162&lt;=5,1,($E162-5)),$H170-SUM($H166:AB166))), (MAX($H170/IF($E162&lt;=5,1,($E162-5)),$H170-SUM($H166:AB166)))))</f>
        <v>-2.0721939432520573E-2</v>
      </c>
      <c r="AD166" s="25">
        <f>IF(OR($E162=0,AC171=0),0,IF($H170&gt;0,(MIN($H170/IF($E162&lt;=5,1,($E162-5)),$H170-SUM($H166:AC166))), (MAX($H170/IF($E162&lt;=5,1,($E162-5)),$H170-SUM($H166:AC166)))))</f>
        <v>-1.4345495107913719E-2</v>
      </c>
      <c r="AE166" s="25">
        <f>IF(OR($E162=0,AD171=0),0,IF($H170&gt;0,(MIN($H170/IF($E162&lt;=5,1,($E162-5)),$H170-SUM($H166:AD166))), (MAX($H170/IF($E162&lt;=5,1,($E162-5)),$H170-SUM($H166:AD166)))))</f>
        <v>0</v>
      </c>
      <c r="AF166" s="25">
        <f>IF(OR($E162=0,AE171=0),0,IF($H170&gt;0,(MIN($H170/IF($E162&lt;=5,1,($E162-5)),$H170-SUM($H166:AE166))), (MAX($H170/IF($E162&lt;=5,1,($E162-5)),$H170-SUM($H166:AE166)))))</f>
        <v>0</v>
      </c>
      <c r="AG166" s="25">
        <f>IF(OR($E162=0,AF171=0),0,IF($H170&gt;0,(MIN($H170/IF($E162&lt;=5,1,($E162-5)),$H170-SUM($H166:AF166))), (MAX($H170/IF($E162&lt;=5,1,($E162-5)),$H170-SUM($H166:AF166)))))</f>
        <v>0</v>
      </c>
      <c r="AH166" s="25">
        <f>IF(OR($E162=0,AG171=0),0,IF($H170&gt;0,(MIN($H170/IF($E162&lt;=5,1,($E162-5)),$H170-SUM($H166:AG166))), (MAX($H170/IF($E162&lt;=5,1,($E162-5)),$H170-SUM($H166:AG166)))))</f>
        <v>0</v>
      </c>
      <c r="AI166" s="25">
        <f>IF(OR($E162=0,AH171=0),0,IF($H170&gt;0,(MIN($H170/IF($E162&lt;=5,1,($E162-5)),$H170-SUM($H166:AH166))), (MAX($H170/IF($E162&lt;=5,1,($E162-5)),$H170-SUM($H166:AH166)))))</f>
        <v>0</v>
      </c>
      <c r="AJ166" s="25">
        <f>IF(OR($E162=0,AI171=0),0,IF($H170&gt;0,(MIN($H170/IF($E162&lt;=5,1,($E162-5)),$H170-SUM($H166:AI166))), (MAX($H170/IF($E162&lt;=5,1,($E162-5)),$H170-SUM($H166:AI166)))))</f>
        <v>0</v>
      </c>
      <c r="AK166" s="25">
        <f>IF(OR($E162=0,AJ171=0),0,IF($H170&gt;0,(MIN($H170/IF($E162&lt;=5,1,($E162-5)),$H170-SUM($H166:AJ166))), (MAX($H170/IF($E162&lt;=5,1,($E162-5)),$H170-SUM($H166:AJ166)))))</f>
        <v>0</v>
      </c>
      <c r="AL166" s="25">
        <f>IF(OR($E162=0,AK171=0),0,IF($H170&gt;0,(MIN($H170/IF($E162&lt;=5,1,($E162-5)),$H170-SUM($H166:AK166))), (MAX($H170/IF($E162&lt;=5,1,($E162-5)),$H170-SUM($H166:AK166)))))</f>
        <v>0</v>
      </c>
      <c r="AM166" s="25">
        <f>IF(OR($E162=0,AL171=0),0,IF($H170&gt;0,(MIN($H170/IF($E162&lt;=5,1,($E162-5)),$H170-SUM($H166:AL166))), (MAX($H170/IF($E162&lt;=5,1,($E162-5)),$H170-SUM($H166:AL166)))))</f>
        <v>0</v>
      </c>
      <c r="AN166" s="25">
        <f>IF(OR($E162=0,AM171=0),0,IF($H170&gt;0,(MIN($H170/IF($E162&lt;=5,1,($E162-5)),$H170-SUM($H166:AM166))), (MAX($H170/IF($E162&lt;=5,1,($E162-5)),$H170-SUM($H166:AM166)))))</f>
        <v>0</v>
      </c>
      <c r="AO166" s="25">
        <f>IF(OR($E162=0,AN171=0),0,IF($H170&gt;0,(MIN($H170/IF($E162&lt;=5,1,($E162-5)),$H170-SUM($H166:AN166))), (MAX($H170/IF($E162&lt;=5,1,($E162-5)),$H170-SUM($H166:AN166)))))</f>
        <v>0</v>
      </c>
      <c r="AP166" s="25">
        <f>IF(OR($E162=0,AO171=0),0,IF($H170&gt;0,(MIN($H170/IF($E162&lt;=5,1,($E162-5)),$H170-SUM($H166:AO166))), (MAX($H170/IF($E162&lt;=5,1,($E162-5)),$H170-SUM($H166:AO166)))))</f>
        <v>0</v>
      </c>
      <c r="AQ166" s="25">
        <f>IF(OR($E162=0,AP171=0),0,IF($H170&gt;0,(MIN($H170/IF($E162&lt;=5,1,($E162-5)),$H170-SUM($H166:AP166))), (MAX($H170/IF($E162&lt;=5,1,($E162-5)),$H170-SUM($H166:AP166)))))</f>
        <v>0</v>
      </c>
      <c r="AR166" s="25">
        <f>IF(OR($E162=0,AQ171=0),0,IF($H170&gt;0,(MIN($H170/IF($E162&lt;=5,1,($E162-5)),$H170-SUM($H166:AQ166))), (MAX($H170/IF($E162&lt;=5,1,($E162-5)),$H170-SUM($H166:AQ166)))))</f>
        <v>0</v>
      </c>
      <c r="AS166" s="25">
        <f>IF(OR($E162=0,AR171=0),0,IF($H170&gt;0,(MIN($H170/IF($E162&lt;=5,1,($E162-5)),$H170-SUM($H166:AR166))), (MAX($H170/IF($E162&lt;=5,1,($E162-5)),$H170-SUM($H166:AR166)))))</f>
        <v>0</v>
      </c>
      <c r="AT166" s="25">
        <f>IF(OR($E162=0,AS171=0),0,IF($H170&gt;0,(MIN($H170/IF($E162&lt;=5,1,($E162-5)),$H170-SUM($H166:AS166))), (MAX($H170/IF($E162&lt;=5,1,($E162-5)),$H170-SUM($H166:AS166)))))</f>
        <v>0</v>
      </c>
      <c r="AU166" s="25">
        <f>IF(OR($E162=0,AT171=0),0,IF($H170&gt;0,(MIN($H170/IF($E162&lt;=5,1,($E162-5)),$H170-SUM($H166:AT166))), (MAX($H170/IF($E162&lt;=5,1,($E162-5)),$H170-SUM($H166:AT166)))))</f>
        <v>0</v>
      </c>
      <c r="AV166" s="25">
        <f>IF(OR($E162=0,AU171=0),0,IF($H170&gt;0,(MIN($H170/IF($E162&lt;=5,1,($E162-5)),$H170-SUM($H166:AU166))), (MAX($H170/IF($E162&lt;=5,1,($E162-5)),$H170-SUM($H166:AU166)))))</f>
        <v>0</v>
      </c>
      <c r="AW166" s="25">
        <f>IF(OR($E162=0,AV171=0),0,IF($H170&gt;0,(MIN($H170/IF($E162&lt;=5,1,($E162-5)),$H170-SUM($H166:AV166))), (MAX($H170/IF($E162&lt;=5,1,($E162-5)),$H170-SUM($H166:AV166)))))</f>
        <v>0</v>
      </c>
      <c r="AX166" s="25">
        <f>IF(OR($E162=0,AW171=0),0,IF($H170&gt;0,(MIN($H170/IF($E162&lt;=5,1,($E162-5)),$H170-SUM($H166:AW166))), (MAX($H170/IF($E162&lt;=5,1,($E162-5)),$H170-SUM($H166:AW166)))))</f>
        <v>0</v>
      </c>
      <c r="AY166" s="25">
        <f>IF(OR($E162=0,AX171=0),0,IF($H170&gt;0,(MIN($H170/IF($E162&lt;=5,1,($E162-5)),$H170-SUM($H166:AX166))), (MAX($H170/IF($E162&lt;=5,1,($E162-5)),$H170-SUM($H166:AX166)))))</f>
        <v>0</v>
      </c>
      <c r="AZ166" s="25">
        <f>IF(OR($E162=0,AY171=0),0,IF($H170&gt;0,(MIN($H170/IF($E162&lt;=5,1,($E162-5)),$H170-SUM($H166:AY166))), (MAX($H170/IF($E162&lt;=5,1,($E162-5)),$H170-SUM($H166:AY166)))))</f>
        <v>0</v>
      </c>
      <c r="BA166" s="25">
        <f>IF(OR($E162=0,AZ171=0),0,IF($H170&gt;0,(MIN($H170/IF($E162&lt;=5,1,($E162-5)),$H170-SUM($H166:AZ166))), (MAX($H170/IF($E162&lt;=5,1,($E162-5)),$H170-SUM($H166:AZ166)))))</f>
        <v>0</v>
      </c>
      <c r="BB166" s="25">
        <f>IF(OR($E162=0,BA171=0),0,IF($H170&gt;0,(MIN($H170/IF($E162&lt;=5,1,($E162-5)),$H170-SUM($H166:BA166))), (MAX($H170/IF($E162&lt;=5,1,($E162-5)),$H170-SUM($H166:BA166)))))</f>
        <v>0</v>
      </c>
      <c r="BC166" s="25">
        <f>IF(OR($E162=0,BB171=0),0,IF($H170&gt;0,(MIN($H170/IF($E162&lt;=5,1,($E162-5)),$H170-SUM($H166:BB166))), (MAX($H170/IF($E162&lt;=5,1,($E162-5)),$H170-SUM($H166:BB166)))))</f>
        <v>0</v>
      </c>
      <c r="BD166" s="25">
        <f>IF(OR($E162=0,BC171=0),0,IF($H170&gt;0,(MIN($H170/IF($E162&lt;=5,1,($E162-5)),$H170-SUM($H166:BC166))), (MAX($H170/IF($E162&lt;=5,1,($E162-5)),$H170-SUM($H166:BC166)))))</f>
        <v>0</v>
      </c>
      <c r="BE166" s="25">
        <f>IF(OR($E162=0,BD171=0),0,IF($H170&gt;0,(MIN($H170/IF($E162&lt;=5,1,($E162-5)),$H170-SUM($H166:BD166))), (MAX($H170/IF($E162&lt;=5,1,($E162-5)),$H170-SUM($H166:BD166)))))</f>
        <v>0</v>
      </c>
      <c r="BF166" s="25">
        <f>IF(OR($E162=0,BE171=0),0,IF($H170&gt;0,(MIN($H170/IF($E162&lt;=5,1,($E162-5)),$H170-SUM($H166:BE166))), (MAX($H170/IF($E162&lt;=5,1,($E162-5)),$H170-SUM($H166:BE166)))))</f>
        <v>0</v>
      </c>
      <c r="BG166" s="25">
        <f>IF(OR($E162=0,BF171=0),0,IF($H170&gt;0,(MIN($H170/IF($E162&lt;=5,1,($E162-5)),$H170-SUM($H166:BF166))), (MAX($H170/IF($E162&lt;=5,1,($E162-5)),$H170-SUM($H166:BF166)))))</f>
        <v>0</v>
      </c>
      <c r="BH166" s="25">
        <f>IF(OR($E162=0,BG171=0),0,IF($H170&gt;0,(MIN($H170/IF($E162&lt;=5,1,($E162-5)),$H170-SUM($H166:BG166))), (MAX($H170/IF($E162&lt;=5,1,($E162-5)),$H170-SUM($H166:BG166)))))</f>
        <v>0</v>
      </c>
      <c r="BI166" s="25">
        <f>IF(OR($E162=0,BH171=0),0,IF($H170&gt;0,(MIN($H170/IF($E162&lt;=5,1,($E162-5)),$H170-SUM($H166:BH166))), (MAX($H170/IF($E162&lt;=5,1,($E162-5)),$H170-SUM($H166:BH166)))))</f>
        <v>0</v>
      </c>
      <c r="BJ166" s="25">
        <f>IF(OR($E162=0,BI171=0),0,IF($H170&gt;0,(MIN($H170/IF($E162&lt;=5,1,($E162-5)),$H170-SUM($H166:BI166))), (MAX($H170/IF($E162&lt;=5,1,($E162-5)),$H170-SUM($H166:BI166)))))</f>
        <v>0</v>
      </c>
      <c r="BK166" s="25">
        <f>IF(OR($E162=0,BJ171=0),0,IF($H170&gt;0,(MIN($H170/IF($E162&lt;=5,1,($E162-5)),$H170-SUM($H166:BJ166))), (MAX($H170/IF($E162&lt;=5,1,($E162-5)),$H170-SUM($H166:BJ166)))))</f>
        <v>0</v>
      </c>
      <c r="BL166" s="163">
        <f>IF(OR($E162=0,BK171=0),0,IF($H170&gt;0,(MIN($H170/IF($E162&lt;=5,1,($E162-5)),$H170-SUM($H166:BK166))), (MAX($H170/IF($E162&lt;=5,1,($E162-5)),$H170-SUM($H166:BK166)))))</f>
        <v>0</v>
      </c>
      <c r="BM166" s="163">
        <f>IF(OR($E162=0,BL171=0),0,IF($H170&gt;0,(MIN($H170/IF($E162&lt;=5,1,($E162-5)),$H170-SUM($H166:BL166))), (MAX($H170/IF($E162&lt;=5,1,($E162-5)),$H170-SUM($H166:BL166)))))</f>
        <v>0</v>
      </c>
      <c r="BN166" s="163">
        <f>IF(OR($E162=0,BM171=0),0,IF($H170&gt;0,(MIN($H170/IF($E162&lt;=5,1,($E162-5)),$H170-SUM($H166:BM166))), (MAX($H170/IF($E162&lt;=5,1,($E162-5)),$H170-SUM($H166:BM166)))))</f>
        <v>0</v>
      </c>
      <c r="BO166" s="163">
        <f>IF(OR($E162=0,BN171=0),0,IF($H170&gt;0,(MIN($H170/IF($E162&lt;=5,1,($E162-5)),$H170-SUM($H166:BN166))), (MAX($H170/IF($E162&lt;=5,1,($E162-5)),$H170-SUM($H166:BN166)))))</f>
        <v>0</v>
      </c>
      <c r="BP166" s="163">
        <f>IF(OR($E162=0,BO171=0),0,IF($H170&gt;0,(MIN($H170/IF($E162&lt;=5,1,($E162-5)),$H170-SUM($H166:BO166))), (MAX($H170/IF($E162&lt;=5,1,($E162-5)),$H170-SUM($H166:BO166)))))</f>
        <v>0</v>
      </c>
      <c r="BQ166" s="163">
        <f>IF(OR($E162=0,BP171=0),0,IF($H170&gt;0,(MIN($H170/IF($E162&lt;=5,1,($E162-5)),$H170-SUM($H166:BP166))), (MAX($H170/IF($E162&lt;=5,1,($E162-5)),$H170-SUM($H166:BP166)))))</f>
        <v>0</v>
      </c>
      <c r="BR166" s="163">
        <f>IF(OR($E162=0,BQ171=0),0,IF($H170&gt;0,(MIN($H170/IF($E162&lt;=5,1,($E162-5)),$H170-SUM($H166:BQ166))), (MAX($H170/IF($E162&lt;=5,1,($E162-5)),$H170-SUM($H166:BQ166)))))</f>
        <v>0</v>
      </c>
      <c r="BS166" s="25"/>
      <c r="BT166" s="25"/>
      <c r="BU166" s="25"/>
      <c r="BV166" s="25"/>
      <c r="BW166" s="25"/>
      <c r="BX166" s="25"/>
      <c r="BY166" s="25"/>
      <c r="BZ166" s="25"/>
      <c r="CA166" s="25"/>
      <c r="CB166" s="25"/>
      <c r="CC166" s="25"/>
    </row>
    <row r="167" spans="2:81" hidden="1" outlineLevel="1">
      <c r="B167" t="s">
        <v>46</v>
      </c>
      <c r="D167" s="25"/>
      <c r="E167" s="25"/>
      <c r="F167" s="25"/>
      <c r="G167" s="25"/>
      <c r="H167" s="44"/>
      <c r="I167" s="38"/>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163"/>
      <c r="BM167" s="163"/>
      <c r="BN167" s="163"/>
      <c r="BO167" s="163"/>
      <c r="BP167" s="163"/>
      <c r="BQ167" s="163"/>
      <c r="BR167" s="163"/>
      <c r="BS167" s="25"/>
      <c r="BT167" s="25"/>
      <c r="BU167" s="25"/>
      <c r="BV167" s="25"/>
      <c r="BW167" s="25"/>
      <c r="BX167" s="25"/>
      <c r="BY167" s="25"/>
      <c r="BZ167" s="25"/>
      <c r="CA167" s="25"/>
      <c r="CB167" s="25"/>
      <c r="CC167" s="25"/>
    </row>
    <row r="168" spans="2:81" hidden="1" outlineLevel="1">
      <c r="B168" t="s">
        <v>42</v>
      </c>
      <c r="D168" s="25"/>
      <c r="E168" s="25"/>
      <c r="F168" s="25"/>
      <c r="G168" s="25"/>
      <c r="H168" s="44">
        <f>Inputs!D67/Inputs!I5</f>
        <v>-0.32963238110475013</v>
      </c>
      <c r="I168" s="38"/>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163"/>
      <c r="BM168" s="163"/>
      <c r="BN168" s="163"/>
      <c r="BO168" s="163"/>
      <c r="BP168" s="163"/>
      <c r="BQ168" s="163"/>
      <c r="BR168" s="163"/>
      <c r="BS168" s="25"/>
      <c r="BT168" s="25"/>
      <c r="BU168" s="25"/>
      <c r="BV168" s="25"/>
      <c r="BW168" s="25"/>
      <c r="BX168" s="25"/>
      <c r="BY168" s="25"/>
      <c r="BZ168" s="25"/>
      <c r="CA168" s="25"/>
      <c r="CB168" s="25"/>
      <c r="CC168" s="25"/>
    </row>
    <row r="169" spans="2:81" hidden="1" outlineLevel="1">
      <c r="B169" t="s">
        <v>43</v>
      </c>
      <c r="D169" s="70"/>
      <c r="E169" s="70"/>
      <c r="F169" s="70"/>
      <c r="G169" s="70"/>
      <c r="H169" s="71">
        <f>Inputs!I87/Inputs!I5</f>
        <v>-0.11987384208609581</v>
      </c>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165"/>
      <c r="BM169" s="165"/>
      <c r="BN169" s="165"/>
      <c r="BO169" s="165"/>
      <c r="BP169" s="165"/>
      <c r="BQ169" s="165"/>
      <c r="BR169" s="165"/>
      <c r="BS169" s="70"/>
      <c r="BT169" s="70"/>
      <c r="BU169" s="70"/>
      <c r="BV169" s="70"/>
      <c r="BW169" s="70"/>
      <c r="BX169" s="70"/>
      <c r="BY169" s="70"/>
      <c r="BZ169" s="70"/>
      <c r="CA169" s="70"/>
      <c r="CB169" s="70"/>
      <c r="CC169" s="70"/>
    </row>
    <row r="170" spans="2:81" hidden="1" outlineLevel="1">
      <c r="B170" t="s">
        <v>29</v>
      </c>
      <c r="D170" s="25"/>
      <c r="E170" s="25"/>
      <c r="F170" s="25"/>
      <c r="G170" s="25"/>
      <c r="H170" s="44">
        <f>SUM(H168:H169)</f>
        <v>-0.44950622319084593</v>
      </c>
      <c r="I170" s="38"/>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163"/>
      <c r="BM170" s="163"/>
      <c r="BN170" s="163"/>
      <c r="BO170" s="163"/>
      <c r="BP170" s="163"/>
      <c r="BQ170" s="163"/>
      <c r="BR170" s="163"/>
      <c r="BS170" s="25"/>
      <c r="BT170" s="25"/>
      <c r="BU170" s="25"/>
      <c r="BV170" s="25"/>
      <c r="BW170" s="25"/>
      <c r="BX170" s="25"/>
      <c r="BY170" s="25"/>
      <c r="BZ170" s="25"/>
      <c r="CA170" s="25"/>
      <c r="CB170" s="25"/>
      <c r="CC170" s="25"/>
    </row>
    <row r="171" spans="2:81" hidden="1" outlineLevel="1">
      <c r="B171" t="s">
        <v>44</v>
      </c>
      <c r="C171" s="26">
        <f>D162</f>
        <v>17.097774618805879</v>
      </c>
      <c r="D171" s="25">
        <f>C171-D165-D166+D170</f>
        <v>16.457223448527898</v>
      </c>
      <c r="E171" s="25">
        <f t="shared" ref="E171:AN171" si="344">D171-E165-E166+E170</f>
        <v>15.81667227824992</v>
      </c>
      <c r="F171" s="25">
        <f t="shared" si="344"/>
        <v>15.176121107971941</v>
      </c>
      <c r="G171" s="25">
        <f t="shared" si="344"/>
        <v>14.535569937693962</v>
      </c>
      <c r="H171" s="44">
        <f t="shared" si="344"/>
        <v>13.445512544225137</v>
      </c>
      <c r="I171" s="38">
        <f t="shared" si="344"/>
        <v>12.825683313379679</v>
      </c>
      <c r="J171" s="25">
        <f t="shared" si="344"/>
        <v>12.205854082534222</v>
      </c>
      <c r="K171" s="25">
        <f t="shared" si="344"/>
        <v>11.586024851688764</v>
      </c>
      <c r="L171" s="25">
        <f t="shared" si="344"/>
        <v>10.966195620843306</v>
      </c>
      <c r="M171" s="25">
        <f t="shared" si="344"/>
        <v>10.346366389997849</v>
      </c>
      <c r="N171" s="25">
        <f t="shared" si="344"/>
        <v>9.7265371591523913</v>
      </c>
      <c r="O171" s="25">
        <f t="shared" si="344"/>
        <v>9.1067079283069337</v>
      </c>
      <c r="P171" s="25">
        <f t="shared" si="344"/>
        <v>8.4868786974614761</v>
      </c>
      <c r="Q171" s="25">
        <f t="shared" si="344"/>
        <v>7.8670494666160176</v>
      </c>
      <c r="R171" s="25">
        <f t="shared" si="344"/>
        <v>7.2472202357705591</v>
      </c>
      <c r="S171" s="25">
        <f t="shared" si="344"/>
        <v>6.6273910049251006</v>
      </c>
      <c r="T171" s="25">
        <f t="shared" si="344"/>
        <v>6.0075617740796421</v>
      </c>
      <c r="U171" s="25">
        <f t="shared" si="344"/>
        <v>5.3877325432341836</v>
      </c>
      <c r="V171" s="25">
        <f t="shared" si="344"/>
        <v>4.7679033123887251</v>
      </c>
      <c r="W171" s="25">
        <f t="shared" si="344"/>
        <v>4.1480740815432666</v>
      </c>
      <c r="X171" s="25">
        <f t="shared" si="344"/>
        <v>3.5282448506978086</v>
      </c>
      <c r="Y171" s="25">
        <f t="shared" si="344"/>
        <v>2.9084156198523505</v>
      </c>
      <c r="Z171" s="25">
        <f t="shared" si="344"/>
        <v>2.2885863890068925</v>
      </c>
      <c r="AA171" s="25">
        <f t="shared" si="344"/>
        <v>1.6687571581614344</v>
      </c>
      <c r="AB171" s="25">
        <f t="shared" si="344"/>
        <v>1.0489279273159764</v>
      </c>
      <c r="AC171" s="25">
        <f t="shared" si="344"/>
        <v>0.42909869647051818</v>
      </c>
      <c r="AD171" s="25">
        <f t="shared" si="344"/>
        <v>2.8310687127941492E-15</v>
      </c>
      <c r="AE171" s="25">
        <f t="shared" si="344"/>
        <v>2.8310687127941492E-15</v>
      </c>
      <c r="AF171" s="25">
        <f t="shared" si="344"/>
        <v>2.8310687127941492E-15</v>
      </c>
      <c r="AG171" s="25">
        <f t="shared" si="344"/>
        <v>2.8310687127941492E-15</v>
      </c>
      <c r="AH171" s="25">
        <f t="shared" si="344"/>
        <v>2.8310687127941492E-15</v>
      </c>
      <c r="AI171" s="25">
        <f t="shared" si="344"/>
        <v>2.8310687127941492E-15</v>
      </c>
      <c r="AJ171" s="25">
        <f t="shared" si="344"/>
        <v>2.8310687127941492E-15</v>
      </c>
      <c r="AK171" s="25">
        <f t="shared" si="344"/>
        <v>2.8310687127941492E-15</v>
      </c>
      <c r="AL171" s="25">
        <f t="shared" si="344"/>
        <v>2.8310687127941492E-15</v>
      </c>
      <c r="AM171" s="25">
        <f t="shared" si="344"/>
        <v>2.8310687127941492E-15</v>
      </c>
      <c r="AN171" s="25">
        <f t="shared" si="344"/>
        <v>2.8310687127941492E-15</v>
      </c>
      <c r="AO171" s="25">
        <f t="shared" ref="AO171" si="345">AN171-AO165-AO166+AO170</f>
        <v>2.8310687127941492E-15</v>
      </c>
      <c r="AP171" s="25">
        <f t="shared" ref="AP171" si="346">AO171-AP165-AP166+AP170</f>
        <v>2.8310687127941492E-15</v>
      </c>
      <c r="AQ171" s="25">
        <f t="shared" ref="AQ171" si="347">AP171-AQ165-AQ166+AQ170</f>
        <v>2.8310687127941492E-15</v>
      </c>
      <c r="AR171" s="25">
        <f t="shared" ref="AR171" si="348">AQ171-AR165-AR166+AR170</f>
        <v>2.8310687127941492E-15</v>
      </c>
      <c r="AS171" s="25">
        <f t="shared" ref="AS171" si="349">AR171-AS165-AS166+AS170</f>
        <v>2.8310687127941492E-15</v>
      </c>
      <c r="AT171" s="25">
        <f t="shared" ref="AT171" si="350">AS171-AT165-AT166+AT170</f>
        <v>2.8310687127941492E-15</v>
      </c>
      <c r="AU171" s="25">
        <f t="shared" ref="AU171" si="351">AT171-AU165-AU166+AU170</f>
        <v>2.8310687127941492E-15</v>
      </c>
      <c r="AV171" s="25">
        <f t="shared" ref="AV171" si="352">AU171-AV165-AV166+AV170</f>
        <v>2.8310687127941492E-15</v>
      </c>
      <c r="AW171" s="25">
        <f t="shared" ref="AW171" si="353">AV171-AW165-AW166+AW170</f>
        <v>2.8310687127941492E-15</v>
      </c>
      <c r="AX171" s="25">
        <f t="shared" ref="AX171" si="354">AW171-AX165-AX166+AX170</f>
        <v>2.8310687127941492E-15</v>
      </c>
      <c r="AY171" s="25">
        <f t="shared" ref="AY171" si="355">AX171-AY165-AY166+AY170</f>
        <v>2.8310687127941492E-15</v>
      </c>
      <c r="AZ171" s="25">
        <f t="shared" ref="AZ171" si="356">AY171-AZ165-AZ166+AZ170</f>
        <v>2.8310687127941492E-15</v>
      </c>
      <c r="BA171" s="25">
        <f t="shared" ref="BA171" si="357">AZ171-BA165-BA166+BA170</f>
        <v>2.8310687127941492E-15</v>
      </c>
      <c r="BB171" s="25">
        <f t="shared" ref="BB171" si="358">BA171-BB165-BB166+BB170</f>
        <v>2.8310687127941492E-15</v>
      </c>
      <c r="BC171" s="25">
        <f t="shared" ref="BC171" si="359">BB171-BC165-BC166+BC170</f>
        <v>2.8310687127941492E-15</v>
      </c>
      <c r="BD171" s="25">
        <f t="shared" ref="BD171" si="360">BC171-BD165-BD166+BD170</f>
        <v>2.8310687127941492E-15</v>
      </c>
      <c r="BE171" s="25">
        <f t="shared" ref="BE171" si="361">BD171-BE165-BE166+BE170</f>
        <v>2.8310687127941492E-15</v>
      </c>
      <c r="BF171" s="25">
        <f t="shared" ref="BF171" si="362">BE171-BF165-BF166+BF170</f>
        <v>2.8310687127941492E-15</v>
      </c>
      <c r="BG171" s="25">
        <f t="shared" ref="BG171" si="363">BF171-BG165-BG166+BG170</f>
        <v>2.8310687127941492E-15</v>
      </c>
      <c r="BH171" s="25">
        <f t="shared" ref="BH171" si="364">BG171-BH165-BH166+BH170</f>
        <v>2.8310687127941492E-15</v>
      </c>
      <c r="BI171" s="25">
        <f t="shared" ref="BI171" si="365">BH171-BI165-BI166+BI170</f>
        <v>2.8310687127941492E-15</v>
      </c>
      <c r="BJ171" s="25">
        <f t="shared" ref="BJ171" si="366">BI171-BJ165-BJ166+BJ170</f>
        <v>2.8310687127941492E-15</v>
      </c>
      <c r="BK171" s="25">
        <f t="shared" ref="BK171" si="367">BJ171-BK165-BK166+BK170</f>
        <v>2.8310687127941492E-15</v>
      </c>
      <c r="BL171" s="163">
        <f t="shared" ref="BL171" si="368">BK171-BL165-BL166+BL170</f>
        <v>2.8310687127941492E-15</v>
      </c>
      <c r="BM171" s="163">
        <f t="shared" ref="BM171" si="369">BL171-BM165-BM166+BM170</f>
        <v>2.8310687127941492E-15</v>
      </c>
      <c r="BN171" s="163">
        <f t="shared" ref="BN171" si="370">BM171-BN165-BN166+BN170</f>
        <v>2.8310687127941492E-15</v>
      </c>
      <c r="BO171" s="163">
        <f t="shared" ref="BO171" si="371">BN171-BO165-BO166+BO170</f>
        <v>2.8310687127941492E-15</v>
      </c>
      <c r="BP171" s="163">
        <f t="shared" ref="BP171" si="372">BO171-BP165-BP166+BP170</f>
        <v>2.8310687127941492E-15</v>
      </c>
      <c r="BQ171" s="163">
        <f t="shared" ref="BQ171" si="373">BP171-BQ165-BQ166+BQ170</f>
        <v>2.8310687127941492E-15</v>
      </c>
      <c r="BR171" s="163">
        <f t="shared" ref="BR171" si="374">BQ171-BR165-BR166+BR170</f>
        <v>2.8310687127941492E-15</v>
      </c>
      <c r="BS171" s="25"/>
      <c r="BT171" s="25"/>
      <c r="BU171" s="25"/>
      <c r="BV171" s="25"/>
      <c r="BW171" s="25"/>
      <c r="BX171" s="25"/>
      <c r="BY171" s="25"/>
      <c r="BZ171" s="25"/>
      <c r="CA171" s="25"/>
      <c r="CB171" s="25"/>
      <c r="CC171" s="25"/>
    </row>
    <row r="172" spans="2:81" hidden="1" outlineLevel="1">
      <c r="D172" s="25"/>
      <c r="E172" s="25"/>
      <c r="F172" s="25"/>
      <c r="G172" s="25"/>
      <c r="H172" s="44"/>
      <c r="I172" s="38"/>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163"/>
      <c r="BM172" s="163"/>
      <c r="BN172" s="163"/>
      <c r="BO172" s="163"/>
      <c r="BP172" s="163"/>
      <c r="BQ172" s="163"/>
      <c r="BR172" s="163"/>
      <c r="BS172" s="25"/>
      <c r="BT172" s="25"/>
      <c r="BU172" s="25"/>
      <c r="BV172" s="25"/>
      <c r="BW172" s="25"/>
      <c r="BX172" s="25"/>
      <c r="BY172" s="25"/>
      <c r="BZ172" s="25"/>
      <c r="CA172" s="25"/>
      <c r="CB172" s="25"/>
      <c r="CC172" s="25"/>
    </row>
    <row r="173" spans="2:81" hidden="1" outlineLevel="1">
      <c r="D173" s="25"/>
      <c r="E173" s="25"/>
      <c r="F173" s="25"/>
      <c r="G173" s="25"/>
      <c r="H173" s="44"/>
      <c r="I173" s="38"/>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163"/>
      <c r="BM173" s="163"/>
      <c r="BN173" s="163"/>
      <c r="BO173" s="163"/>
      <c r="BP173" s="163"/>
      <c r="BQ173" s="163"/>
      <c r="BR173" s="163"/>
      <c r="BS173" s="25"/>
      <c r="BT173" s="25"/>
      <c r="BU173" s="25"/>
      <c r="BV173" s="25"/>
      <c r="BW173" s="25"/>
      <c r="BX173" s="25"/>
      <c r="BY173" s="25"/>
      <c r="BZ173" s="25"/>
      <c r="CA173" s="25"/>
      <c r="CB173" s="25"/>
      <c r="CC173" s="25"/>
    </row>
    <row r="174" spans="2:81" hidden="1" outlineLevel="1">
      <c r="B174" t="s">
        <v>27</v>
      </c>
      <c r="D174" s="25">
        <f>Inputs!E19*(1+IF(D2&lt;="2017",Inputs!E10,Inputs!E9))^0.5</f>
        <v>0.61859828946512996</v>
      </c>
      <c r="E174" s="25">
        <f>Inputs!F19*(1+IF(E2&lt;="2017",Inputs!F10,Inputs!F9))^0.5</f>
        <v>0.35212366869199407</v>
      </c>
      <c r="F174" s="25">
        <f>Inputs!G19*(1+IF(F2&lt;="2017",Inputs!G10,Inputs!G9))^0.5</f>
        <v>0.20383466264913949</v>
      </c>
      <c r="G174" s="25">
        <f>Inputs!H19*(1+IF(G2&lt;="2017",Inputs!H10,Inputs!H9))^0.5</f>
        <v>0.33341659327257939</v>
      </c>
      <c r="H174" s="44">
        <f>Inputs!I19*(1+IF(H2&lt;="2017",Inputs!I10,Inputs!I9))^0.5</f>
        <v>0.29620318004121304</v>
      </c>
      <c r="I174" s="38">
        <f>Inputs!J19*(1+IF(I2&lt;="2017",Inputs!J10,Inputs!J9))^0.5</f>
        <v>0</v>
      </c>
      <c r="J174" s="25">
        <f>Inputs!K19*(1+IF(J2&lt;="2017",Inputs!K10,Inputs!K9))^0.5</f>
        <v>0</v>
      </c>
      <c r="K174" s="25">
        <f>Inputs!L19*(1+IF(K2&lt;="2017",Inputs!L10,Inputs!L9))^0.5</f>
        <v>0</v>
      </c>
      <c r="L174" s="25">
        <f>Inputs!M19*(1+IF(L2&lt;="2017",Inputs!M10,Inputs!M9))^0.5</f>
        <v>0</v>
      </c>
      <c r="M174" s="25">
        <f>Inputs!N19*(1+IF(M2&lt;="2017",Inputs!N10,Inputs!N9))^0.5</f>
        <v>0</v>
      </c>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163"/>
      <c r="BM174" s="163"/>
      <c r="BN174" s="163"/>
      <c r="BO174" s="163"/>
      <c r="BP174" s="163"/>
      <c r="BQ174" s="163"/>
      <c r="BR174" s="163"/>
      <c r="BS174" s="25"/>
      <c r="BT174" s="25"/>
      <c r="BU174" s="25"/>
      <c r="BV174" s="25"/>
      <c r="BW174" s="25"/>
      <c r="BX174" s="25"/>
      <c r="BY174" s="25"/>
      <c r="BZ174" s="25"/>
      <c r="CA174" s="25"/>
      <c r="CB174" s="25"/>
      <c r="CC174" s="25"/>
    </row>
    <row r="175" spans="2:81" hidden="1" outlineLevel="1">
      <c r="D175" s="25"/>
      <c r="E175" s="25"/>
      <c r="F175" s="25"/>
      <c r="G175" s="25"/>
      <c r="H175" s="44"/>
      <c r="I175" s="38"/>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163"/>
      <c r="BM175" s="163"/>
      <c r="BN175" s="163"/>
      <c r="BO175" s="163"/>
      <c r="BP175" s="163"/>
      <c r="BQ175" s="163"/>
      <c r="BR175" s="163"/>
      <c r="BS175" s="25"/>
      <c r="BT175" s="25"/>
      <c r="BU175" s="25"/>
      <c r="BV175" s="25"/>
      <c r="BW175" s="25"/>
      <c r="BX175" s="25"/>
      <c r="BY175" s="25"/>
      <c r="BZ175" s="25"/>
      <c r="CA175" s="25"/>
      <c r="CB175" s="25"/>
      <c r="CC175" s="25"/>
    </row>
    <row r="176" spans="2:81" hidden="1" outlineLevel="1">
      <c r="B176" t="s">
        <v>48</v>
      </c>
      <c r="D176" s="25"/>
      <c r="E176" s="25"/>
      <c r="F176" s="25"/>
      <c r="G176" s="25"/>
      <c r="H176" s="44"/>
      <c r="I176" s="38"/>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163"/>
      <c r="BM176" s="163"/>
      <c r="BN176" s="163"/>
      <c r="BO176" s="163"/>
      <c r="BP176" s="163"/>
      <c r="BQ176" s="163"/>
      <c r="BR176" s="163"/>
      <c r="BS176" s="25"/>
      <c r="BT176" s="25"/>
      <c r="BU176" s="25"/>
      <c r="BV176" s="25"/>
      <c r="BW176" s="25"/>
      <c r="BX176" s="25"/>
      <c r="BY176" s="25"/>
      <c r="BZ176" s="25"/>
      <c r="CA176" s="25"/>
      <c r="CB176" s="25"/>
      <c r="CC176" s="25"/>
    </row>
    <row r="177" spans="2:81" hidden="1" outlineLevel="1">
      <c r="B177" s="14">
        <v>2013</v>
      </c>
      <c r="C177">
        <v>1</v>
      </c>
      <c r="D177" s="25"/>
      <c r="E177" s="25">
        <f>IF($F$162="n/a",0,IF(E$3&lt;=$C177,0,IF(E$3&gt;($F$162+$C177),INDEX($D$174:$W$174,,$C177)-SUM($D177:D177),INDEX($D$174:$W$174,,$C177)/$F$162)))</f>
        <v>1.03099714910855E-2</v>
      </c>
      <c r="F177" s="25">
        <f>IF($F$162="n/a",0,IF(F$3&lt;=$C177,0,IF(F$3&gt;($F$162+$C177),INDEX($D$174:$W$174,,$C177)-SUM($D177:E177),INDEX($D$174:$W$174,,$C177)/$F$162)))</f>
        <v>1.03099714910855E-2</v>
      </c>
      <c r="G177" s="25">
        <f>IF($F$162="n/a",0,IF(G$3&lt;=$C177,0,IF(G$3&gt;($F$162+$C177),INDEX($D$174:$W$174,,$C177)-SUM($D177:F177),INDEX($D$174:$W$174,,$C177)/$F$162)))</f>
        <v>1.03099714910855E-2</v>
      </c>
      <c r="H177" s="44">
        <f>IF($F$162="n/a",0,IF(H$3&lt;=$C177,0,IF(H$3&gt;($F$162+$C177),INDEX($D$174:$W$174,,$C177)-SUM($D177:G177),INDEX($D$174:$W$174,,$C177)/$F$162)))</f>
        <v>1.03099714910855E-2</v>
      </c>
      <c r="I177" s="38">
        <f>IF($F$162="n/a",0,IF(I$3&lt;=$C177,0,IF(I$3&gt;($F$162+$C177),INDEX($D$174:$W$174,,$C177)-SUM($D177:H177),INDEX($D$174:$W$174,,$C177)/$F$162)))</f>
        <v>1.03099714910855E-2</v>
      </c>
      <c r="J177" s="25">
        <f>IF($F$162="n/a",0,IF(J$3&lt;=$C177,0,IF(J$3&gt;($F$162+$C177),INDEX($D$174:$W$174,,$C177)-SUM($D177:I177),INDEX($D$174:$W$174,,$C177)/$F$162)))</f>
        <v>1.03099714910855E-2</v>
      </c>
      <c r="K177" s="25">
        <f>IF($F$162="n/a",0,IF(K$3&lt;=$C177,0,IF(K$3&gt;($F$162+$C177),INDEX($D$174:$W$174,,$C177)-SUM($D177:J177),INDEX($D$174:$W$174,,$C177)/$F$162)))</f>
        <v>1.03099714910855E-2</v>
      </c>
      <c r="L177" s="25">
        <f>IF($F$162="n/a",0,IF(L$3&lt;=$C177,0,IF(L$3&gt;($F$162+$C177),INDEX($D$174:$W$174,,$C177)-SUM($D177:K177),INDEX($D$174:$W$174,,$C177)/$F$162)))</f>
        <v>1.03099714910855E-2</v>
      </c>
      <c r="M177" s="25">
        <f>IF($F$162="n/a",0,IF(M$3&lt;=$C177,0,IF(M$3&gt;($F$162+$C177),INDEX($D$174:$W$174,,$C177)-SUM($D177:L177),INDEX($D$174:$W$174,,$C177)/$F$162)))</f>
        <v>1.03099714910855E-2</v>
      </c>
      <c r="N177" s="25">
        <f>IF($F$162="n/a",0,IF(N$3&lt;=$C177,0,IF(N$3&gt;($F$162+$C177),INDEX($D$174:$W$174,,$C177)-SUM($D177:M177),INDEX($D$174:$W$174,,$C177)/$F$162)))</f>
        <v>1.03099714910855E-2</v>
      </c>
      <c r="O177" s="25">
        <f>IF($F$162="n/a",0,IF(O$3&lt;=$C177,0,IF(O$3&gt;($F$162+$C177),INDEX($D$174:$W$174,,$C177)-SUM($D177:N177),INDEX($D$174:$W$174,,$C177)/$F$162)))</f>
        <v>1.03099714910855E-2</v>
      </c>
      <c r="P177" s="25">
        <f>IF($F$162="n/a",0,IF(P$3&lt;=$C177,0,IF(P$3&gt;($F$162+$C177),INDEX($D$174:$W$174,,$C177)-SUM($D177:O177),INDEX($D$174:$W$174,,$C177)/$F$162)))</f>
        <v>1.03099714910855E-2</v>
      </c>
      <c r="Q177" s="25">
        <f>IF($F$162="n/a",0,IF(Q$3&lt;=$C177,0,IF(Q$3&gt;($F$162+$C177),INDEX($D$174:$W$174,,$C177)-SUM($D177:P177),INDEX($D$174:$W$174,,$C177)/$F$162)))</f>
        <v>1.03099714910855E-2</v>
      </c>
      <c r="R177" s="25">
        <f>IF($F$162="n/a",0,IF(R$3&lt;=$C177,0,IF(R$3&gt;($F$162+$C177),INDEX($D$174:$W$174,,$C177)-SUM($D177:Q177),INDEX($D$174:$W$174,,$C177)/$F$162)))</f>
        <v>1.03099714910855E-2</v>
      </c>
      <c r="S177" s="25">
        <f>IF($F$162="n/a",0,IF(S$3&lt;=$C177,0,IF(S$3&gt;($F$162+$C177),INDEX($D$174:$W$174,,$C177)-SUM($D177:R177),INDEX($D$174:$W$174,,$C177)/$F$162)))</f>
        <v>1.03099714910855E-2</v>
      </c>
      <c r="T177" s="25">
        <f>IF($F$162="n/a",0,IF(T$3&lt;=$C177,0,IF(T$3&gt;($F$162+$C177),INDEX($D$174:$W$174,,$C177)-SUM($D177:S177),INDEX($D$174:$W$174,,$C177)/$F$162)))</f>
        <v>1.03099714910855E-2</v>
      </c>
      <c r="U177" s="25">
        <f>IF($F$162="n/a",0,IF(U$3&lt;=$C177,0,IF(U$3&gt;($F$162+$C177),INDEX($D$174:$W$174,,$C177)-SUM($D177:T177),INDEX($D$174:$W$174,,$C177)/$F$162)))</f>
        <v>1.03099714910855E-2</v>
      </c>
      <c r="V177" s="25">
        <f>IF($F$162="n/a",0,IF(V$3&lt;=$C177,0,IF(V$3&gt;($F$162+$C177),INDEX($D$174:$W$174,,$C177)-SUM($D177:U177),INDEX($D$174:$W$174,,$C177)/$F$162)))</f>
        <v>1.03099714910855E-2</v>
      </c>
      <c r="W177" s="25">
        <f>IF($F$162="n/a",0,IF(W$3&lt;=$C177,0,IF(W$3&gt;($F$162+$C177),INDEX($D$174:$W$174,,$C177)-SUM($D177:V177),INDEX($D$174:$W$174,,$C177)/$F$162)))</f>
        <v>1.03099714910855E-2</v>
      </c>
      <c r="X177" s="25">
        <f>IF($F$162="n/a",0,IF(X$3&lt;=$C177,0,IF(X$3&gt;($F$162+$C177),INDEX($D$174:$W$174,,$C177)-SUM($D177:W177),INDEX($D$174:$W$174,,$C177)/$F$162)))</f>
        <v>1.03099714910855E-2</v>
      </c>
      <c r="Y177" s="25">
        <f>IF($F$162="n/a",0,IF(Y$3&lt;=$C177,0,IF(Y$3&gt;($F$162+$C177),INDEX($D$174:$W$174,,$C177)-SUM($D177:X177),INDEX($D$174:$W$174,,$C177)/$F$162)))</f>
        <v>1.03099714910855E-2</v>
      </c>
      <c r="Z177" s="25">
        <f>IF($F$162="n/a",0,IF(Z$3&lt;=$C177,0,IF(Z$3&gt;($F$162+$C177),INDEX($D$174:$W$174,,$C177)-SUM($D177:Y177),INDEX($D$174:$W$174,,$C177)/$F$162)))</f>
        <v>1.03099714910855E-2</v>
      </c>
      <c r="AA177" s="25">
        <f>IF($F$162="n/a",0,IF(AA$3&lt;=$C177,0,IF(AA$3&gt;($F$162+$C177),INDEX($D$174:$W$174,,$C177)-SUM($D177:Z177),INDEX($D$174:$W$174,,$C177)/$F$162)))</f>
        <v>1.03099714910855E-2</v>
      </c>
      <c r="AB177" s="25">
        <f>IF($F$162="n/a",0,IF(AB$3&lt;=$C177,0,IF(AB$3&gt;($F$162+$C177),INDEX($D$174:$W$174,,$C177)-SUM($D177:AA177),INDEX($D$174:$W$174,,$C177)/$F$162)))</f>
        <v>1.03099714910855E-2</v>
      </c>
      <c r="AC177" s="25">
        <f>IF($F$162="n/a",0,IF(AC$3&lt;=$C177,0,IF(AC$3&gt;($F$162+$C177),INDEX($D$174:$W$174,,$C177)-SUM($D177:AB177),INDEX($D$174:$W$174,,$C177)/$F$162)))</f>
        <v>1.03099714910855E-2</v>
      </c>
      <c r="AD177" s="25">
        <f>IF($F$162="n/a",0,IF(AD$3&lt;=$C177,0,IF(AD$3&gt;($F$162+$C177),INDEX($D$174:$W$174,,$C177)-SUM($D177:AC177),INDEX($D$174:$W$174,,$C177)/$F$162)))</f>
        <v>1.03099714910855E-2</v>
      </c>
      <c r="AE177" s="25">
        <f>IF($F$162="n/a",0,IF(AE$3&lt;=$C177,0,IF(AE$3&gt;($F$162+$C177),INDEX($D$174:$W$174,,$C177)-SUM($D177:AD177),INDEX($D$174:$W$174,,$C177)/$F$162)))</f>
        <v>1.03099714910855E-2</v>
      </c>
      <c r="AF177" s="25">
        <f>IF($F$162="n/a",0,IF(AF$3&lt;=$C177,0,IF(AF$3&gt;($F$162+$C177),INDEX($D$174:$W$174,,$C177)-SUM($D177:AE177),INDEX($D$174:$W$174,,$C177)/$F$162)))</f>
        <v>1.03099714910855E-2</v>
      </c>
      <c r="AG177" s="25">
        <f>IF($F$162="n/a",0,IF(AG$3&lt;=$C177,0,IF(AG$3&gt;($F$162+$C177),INDEX($D$174:$W$174,,$C177)-SUM($D177:AF177),INDEX($D$174:$W$174,,$C177)/$F$162)))</f>
        <v>1.03099714910855E-2</v>
      </c>
      <c r="AH177" s="25">
        <f>IF($F$162="n/a",0,IF(AH$3&lt;=$C177,0,IF(AH$3&gt;($F$162+$C177),INDEX($D$174:$W$174,,$C177)-SUM($D177:AG177),INDEX($D$174:$W$174,,$C177)/$F$162)))</f>
        <v>1.03099714910855E-2</v>
      </c>
      <c r="AI177" s="25">
        <f>IF($F$162="n/a",0,IF(AI$3&lt;=$C177,0,IF(AI$3&gt;($F$162+$C177),INDEX($D$174:$W$174,,$C177)-SUM($D177:AH177),INDEX($D$174:$W$174,,$C177)/$F$162)))</f>
        <v>1.03099714910855E-2</v>
      </c>
      <c r="AJ177" s="25">
        <f>IF($F$162="n/a",0,IF(AJ$3&lt;=$C177,0,IF(AJ$3&gt;($F$162+$C177),INDEX($D$174:$W$174,,$C177)-SUM($D177:AI177),INDEX($D$174:$W$174,,$C177)/$F$162)))</f>
        <v>1.03099714910855E-2</v>
      </c>
      <c r="AK177" s="25">
        <f>IF($F$162="n/a",0,IF(AK$3&lt;=$C177,0,IF(AK$3&gt;($F$162+$C177),INDEX($D$174:$W$174,,$C177)-SUM($D177:AJ177),INDEX($D$174:$W$174,,$C177)/$F$162)))</f>
        <v>1.03099714910855E-2</v>
      </c>
      <c r="AL177" s="25">
        <f>IF($F$162="n/a",0,IF(AL$3&lt;=$C177,0,IF(AL$3&gt;($F$162+$C177),INDEX($D$174:$W$174,,$C177)-SUM($D177:AK177),INDEX($D$174:$W$174,,$C177)/$F$162)))</f>
        <v>1.03099714910855E-2</v>
      </c>
      <c r="AM177" s="25">
        <f>IF($F$162="n/a",0,IF(AM$3&lt;=$C177,0,IF(AM$3&gt;($F$162+$C177),INDEX($D$174:$W$174,,$C177)-SUM($D177:AL177),INDEX($D$174:$W$174,,$C177)/$F$162)))</f>
        <v>1.03099714910855E-2</v>
      </c>
      <c r="AN177" s="25">
        <f>IF($F$162="n/a",0,IF(AN$3&lt;=$C177,0,IF(AN$3&gt;($F$162+$C177),INDEX($D$174:$W$174,,$C177)-SUM($D177:AM177),INDEX($D$174:$W$174,,$C177)/$F$162)))</f>
        <v>1.03099714910855E-2</v>
      </c>
      <c r="AO177" s="25">
        <f>IF($F$162="n/a",0,IF(AO$3&lt;=$C177,0,IF(AO$3&gt;($F$162+$C177),INDEX($D$174:$W$174,,$C177)-SUM($D177:AN177),INDEX($D$174:$W$174,,$C177)/$F$162)))</f>
        <v>1.03099714910855E-2</v>
      </c>
      <c r="AP177" s="25">
        <f>IF($F$162="n/a",0,IF(AP$3&lt;=$C177,0,IF(AP$3&gt;($F$162+$C177),INDEX($D$174:$W$174,,$C177)-SUM($D177:AO177),INDEX($D$174:$W$174,,$C177)/$F$162)))</f>
        <v>1.03099714910855E-2</v>
      </c>
      <c r="AQ177" s="25">
        <f>IF($F$162="n/a",0,IF(AQ$3&lt;=$C177,0,IF(AQ$3&gt;($F$162+$C177),INDEX($D$174:$W$174,,$C177)-SUM($D177:AP177),INDEX($D$174:$W$174,,$C177)/$F$162)))</f>
        <v>1.03099714910855E-2</v>
      </c>
      <c r="AR177" s="25">
        <f>IF($F$162="n/a",0,IF(AR$3&lt;=$C177,0,IF(AR$3&gt;($F$162+$C177),INDEX($D$174:$W$174,,$C177)-SUM($D177:AQ177),INDEX($D$174:$W$174,,$C177)/$F$162)))</f>
        <v>1.03099714910855E-2</v>
      </c>
      <c r="AS177" s="25">
        <f>IF($F$162="n/a",0,IF(AS$3&lt;=$C177,0,IF(AS$3&gt;($F$162+$C177),INDEX($D$174:$W$174,,$C177)-SUM($D177:AR177),INDEX($D$174:$W$174,,$C177)/$F$162)))</f>
        <v>1.03099714910855E-2</v>
      </c>
      <c r="AT177" s="25">
        <f>IF($F$162="n/a",0,IF(AT$3&lt;=$C177,0,IF(AT$3&gt;($F$162+$C177),INDEX($D$174:$W$174,,$C177)-SUM($D177:AS177),INDEX($D$174:$W$174,,$C177)/$F$162)))</f>
        <v>1.03099714910855E-2</v>
      </c>
      <c r="AU177" s="25">
        <f>IF($F$162="n/a",0,IF(AU$3&lt;=$C177,0,IF(AU$3&gt;($F$162+$C177),INDEX($D$174:$W$174,,$C177)-SUM($D177:AT177),INDEX($D$174:$W$174,,$C177)/$F$162)))</f>
        <v>1.03099714910855E-2</v>
      </c>
      <c r="AV177" s="25">
        <f>IF($F$162="n/a",0,IF(AV$3&lt;=$C177,0,IF(AV$3&gt;($F$162+$C177),INDEX($D$174:$W$174,,$C177)-SUM($D177:AU177),INDEX($D$174:$W$174,,$C177)/$F$162)))</f>
        <v>1.03099714910855E-2</v>
      </c>
      <c r="AW177" s="25">
        <f>IF($F$162="n/a",0,IF(AW$3&lt;=$C177,0,IF(AW$3&gt;($F$162+$C177),INDEX($D$174:$W$174,,$C177)-SUM($D177:AV177),INDEX($D$174:$W$174,,$C177)/$F$162)))</f>
        <v>1.03099714910855E-2</v>
      </c>
      <c r="AX177" s="25">
        <f>IF($F$162="n/a",0,IF(AX$3&lt;=$C177,0,IF(AX$3&gt;($F$162+$C177),INDEX($D$174:$W$174,,$C177)-SUM($D177:AW177),INDEX($D$174:$W$174,,$C177)/$F$162)))</f>
        <v>1.03099714910855E-2</v>
      </c>
      <c r="AY177" s="25">
        <f>IF($F$162="n/a",0,IF(AY$3&lt;=$C177,0,IF(AY$3&gt;($F$162+$C177),INDEX($D$174:$W$174,,$C177)-SUM($D177:AX177),INDEX($D$174:$W$174,,$C177)/$F$162)))</f>
        <v>1.03099714910855E-2</v>
      </c>
      <c r="AZ177" s="25">
        <f>IF($F$162="n/a",0,IF(AZ$3&lt;=$C177,0,IF(AZ$3&gt;($F$162+$C177),INDEX($D$174:$W$174,,$C177)-SUM($D177:AY177),INDEX($D$174:$W$174,,$C177)/$F$162)))</f>
        <v>1.03099714910855E-2</v>
      </c>
      <c r="BA177" s="25">
        <f>IF($F$162="n/a",0,IF(BA$3&lt;=$C177,0,IF(BA$3&gt;($F$162+$C177),INDEX($D$174:$W$174,,$C177)-SUM($D177:AZ177),INDEX($D$174:$W$174,,$C177)/$F$162)))</f>
        <v>1.03099714910855E-2</v>
      </c>
      <c r="BB177" s="25">
        <f>IF($F$162="n/a",0,IF(BB$3&lt;=$C177,0,IF(BB$3&gt;($F$162+$C177),INDEX($D$174:$W$174,,$C177)-SUM($D177:BA177),INDEX($D$174:$W$174,,$C177)/$F$162)))</f>
        <v>1.03099714910855E-2</v>
      </c>
      <c r="BC177" s="25">
        <f>IF($F$162="n/a",0,IF(BC$3&lt;=$C177,0,IF(BC$3&gt;($F$162+$C177),INDEX($D$174:$W$174,,$C177)-SUM($D177:BB177),INDEX($D$174:$W$174,,$C177)/$F$162)))</f>
        <v>1.03099714910855E-2</v>
      </c>
      <c r="BD177" s="25">
        <f>IF($F$162="n/a",0,IF(BD$3&lt;=$C177,0,IF(BD$3&gt;($F$162+$C177),INDEX($D$174:$W$174,,$C177)-SUM($D177:BC177),INDEX($D$174:$W$174,,$C177)/$F$162)))</f>
        <v>1.03099714910855E-2</v>
      </c>
      <c r="BE177" s="25">
        <f>IF($F$162="n/a",0,IF(BE$3&lt;=$C177,0,IF(BE$3&gt;($F$162+$C177),INDEX($D$174:$W$174,,$C177)-SUM($D177:BD177),INDEX($D$174:$W$174,,$C177)/$F$162)))</f>
        <v>1.03099714910855E-2</v>
      </c>
      <c r="BF177" s="25">
        <f>IF($F$162="n/a",0,IF(BF$3&lt;=$C177,0,IF(BF$3&gt;($F$162+$C177),INDEX($D$174:$W$174,,$C177)-SUM($D177:BE177),INDEX($D$174:$W$174,,$C177)/$F$162)))</f>
        <v>1.03099714910855E-2</v>
      </c>
      <c r="BG177" s="25">
        <f>IF($F$162="n/a",0,IF(BG$3&lt;=$C177,0,IF(BG$3&gt;($F$162+$C177),INDEX($D$174:$W$174,,$C177)-SUM($D177:BF177),INDEX($D$174:$W$174,,$C177)/$F$162)))</f>
        <v>1.03099714910855E-2</v>
      </c>
      <c r="BH177" s="25">
        <f>IF($F$162="n/a",0,IF(BH$3&lt;=$C177,0,IF(BH$3&gt;($F$162+$C177),INDEX($D$174:$W$174,,$C177)-SUM($D177:BG177),INDEX($D$174:$W$174,,$C177)/$F$162)))</f>
        <v>1.03099714910855E-2</v>
      </c>
      <c r="BI177" s="25">
        <f>IF($F$162="n/a",0,IF(BI$3&lt;=$C177,0,IF(BI$3&gt;($F$162+$C177),INDEX($D$174:$W$174,,$C177)-SUM($D177:BH177),INDEX($D$174:$W$174,,$C177)/$F$162)))</f>
        <v>1.03099714910855E-2</v>
      </c>
      <c r="BJ177" s="25">
        <f>IF($F$162="n/a",0,IF(BJ$3&lt;=$C177,0,IF(BJ$3&gt;($F$162+$C177),INDEX($D$174:$W$174,,$C177)-SUM($D177:BI177),INDEX($D$174:$W$174,,$C177)/$F$162)))</f>
        <v>1.03099714910855E-2</v>
      </c>
      <c r="BK177" s="25">
        <f>IF($F$162="n/a",0,IF(BK$3&lt;=$C177,0,IF(BK$3&gt;($F$162+$C177),INDEX($D$174:$W$174,,$C177)-SUM($D177:BJ177),INDEX($D$174:$W$174,,$C177)/$F$162)))</f>
        <v>1.03099714910855E-2</v>
      </c>
      <c r="BL177" s="163">
        <f>IF($F$162="n/a",0,IF(BL$3&lt;=$C177,0,IF(BL$3&gt;($F$162+$C177),INDEX($D$174:$W$174,,$C177)-SUM($D177:BK177),INDEX($D$174:$W$174,,$C177)/$F$162)))</f>
        <v>1.03099714910855E-2</v>
      </c>
      <c r="BM177" s="163">
        <f>IF($F$162="n/a",0,IF(BM$3&lt;=$C177,0,IF(BM$3&gt;($F$162+$C177),INDEX($D$174:$W$174,,$C177)-SUM($D177:BL177),INDEX($D$174:$W$174,,$C177)/$F$162)))</f>
        <v>5.5511151231257827E-16</v>
      </c>
      <c r="BN177" s="163">
        <f>IF($F$162="n/a",0,IF(BN$3&lt;=$C177,0,IF(BN$3&gt;($F$162+$C177),INDEX($D$174:$W$174,,$C177)-SUM($D177:BM177),INDEX($D$174:$W$174,,$C177)/$F$162)))</f>
        <v>0</v>
      </c>
      <c r="BO177" s="163">
        <f>IF($F$162="n/a",0,IF(BO$3&lt;=$C177,0,IF(BO$3&gt;($F$162+$C177),INDEX($D$174:$W$174,,$C177)-SUM($D177:BN177),INDEX($D$174:$W$174,,$C177)/$F$162)))</f>
        <v>0</v>
      </c>
      <c r="BP177" s="163">
        <f>IF($F$162="n/a",0,IF(BP$3&lt;=$C177,0,IF(BP$3&gt;($F$162+$C177),INDEX($D$174:$W$174,,$C177)-SUM($D177:BO177),INDEX($D$174:$W$174,,$C177)/$F$162)))</f>
        <v>0</v>
      </c>
      <c r="BQ177" s="163">
        <f>IF($F$162="n/a",0,IF(BQ$3&lt;=$C177,0,IF(BQ$3&gt;($F$162+$C177),INDEX($D$174:$W$174,,$C177)-SUM($D177:BP177),INDEX($D$174:$W$174,,$C177)/$F$162)))</f>
        <v>0</v>
      </c>
      <c r="BR177" s="163">
        <f>IF($F$162="n/a",0,IF(BR$3&lt;=$C177,0,IF(BR$3&gt;($F$162+$C177),INDEX($D$174:$W$174,,$C177)-SUM($D177:BQ177),INDEX($D$174:$W$174,,$C177)/$F$162)))</f>
        <v>0</v>
      </c>
      <c r="BS177" s="25"/>
      <c r="BT177" s="25"/>
      <c r="BU177" s="25"/>
      <c r="BV177" s="25"/>
      <c r="BW177" s="25"/>
      <c r="BX177" s="25"/>
      <c r="BY177" s="25"/>
      <c r="BZ177" s="25"/>
      <c r="CA177" s="25"/>
      <c r="CB177" s="25"/>
      <c r="CC177" s="25"/>
    </row>
    <row r="178" spans="2:81" hidden="1" outlineLevel="1">
      <c r="B178" s="14">
        <v>2014</v>
      </c>
      <c r="C178">
        <v>2</v>
      </c>
      <c r="D178" s="25"/>
      <c r="E178" s="25">
        <f>IF($F$162="n/a",0,IF(E$3&lt;=$C178,0,IF(E$3&gt;($F$162+$C178),INDEX($D$174:$W$174,,$C178)-SUM($D178:D178),INDEX($D$174:$W$174,,$C178)/$F$162)))</f>
        <v>0</v>
      </c>
      <c r="F178" s="25">
        <f>IF($F$162="n/a",0,IF(F$3&lt;=$C178,0,IF(F$3&gt;($F$162+$C178),INDEX($D$174:$W$174,,$C178)-SUM($D178:E178),INDEX($D$174:$W$174,,$C178)/$F$162)))</f>
        <v>5.8687278115332345E-3</v>
      </c>
      <c r="G178" s="25">
        <f>IF($F$162="n/a",0,IF(G$3&lt;=$C178,0,IF(G$3&gt;($F$162+$C178),INDEX($D$174:$W$174,,$C178)-SUM($D178:F178),INDEX($D$174:$W$174,,$C178)/$F$162)))</f>
        <v>5.8687278115332345E-3</v>
      </c>
      <c r="H178" s="44">
        <f>IF($F$162="n/a",0,IF(H$3&lt;=$C178,0,IF(H$3&gt;($F$162+$C178),INDEX($D$174:$W$174,,$C178)-SUM($D178:G178),INDEX($D$174:$W$174,,$C178)/$F$162)))</f>
        <v>5.8687278115332345E-3</v>
      </c>
      <c r="I178" s="38">
        <f>IF($F$162="n/a",0,IF(I$3&lt;=$C178,0,IF(I$3&gt;($F$162+$C178),INDEX($D$174:$W$174,,$C178)-SUM($D178:H178),INDEX($D$174:$W$174,,$C178)/$F$162)))</f>
        <v>5.8687278115332345E-3</v>
      </c>
      <c r="J178" s="25">
        <f>IF($F$162="n/a",0,IF(J$3&lt;=$C178,0,IF(J$3&gt;($F$162+$C178),INDEX($D$174:$W$174,,$C178)-SUM($D178:I178),INDEX($D$174:$W$174,,$C178)/$F$162)))</f>
        <v>5.8687278115332345E-3</v>
      </c>
      <c r="K178" s="25">
        <f>IF($F$162="n/a",0,IF(K$3&lt;=$C178,0,IF(K$3&gt;($F$162+$C178),INDEX($D$174:$W$174,,$C178)-SUM($D178:J178),INDEX($D$174:$W$174,,$C178)/$F$162)))</f>
        <v>5.8687278115332345E-3</v>
      </c>
      <c r="L178" s="25">
        <f>IF($F$162="n/a",0,IF(L$3&lt;=$C178,0,IF(L$3&gt;($F$162+$C178),INDEX($D$174:$W$174,,$C178)-SUM($D178:K178),INDEX($D$174:$W$174,,$C178)/$F$162)))</f>
        <v>5.8687278115332345E-3</v>
      </c>
      <c r="M178" s="25">
        <f>IF($F$162="n/a",0,IF(M$3&lt;=$C178,0,IF(M$3&gt;($F$162+$C178),INDEX($D$174:$W$174,,$C178)-SUM($D178:L178),INDEX($D$174:$W$174,,$C178)/$F$162)))</f>
        <v>5.8687278115332345E-3</v>
      </c>
      <c r="N178" s="25">
        <f>IF($F$162="n/a",0,IF(N$3&lt;=$C178,0,IF(N$3&gt;($F$162+$C178),INDEX($D$174:$W$174,,$C178)-SUM($D178:M178),INDEX($D$174:$W$174,,$C178)/$F$162)))</f>
        <v>5.8687278115332345E-3</v>
      </c>
      <c r="O178" s="25">
        <f>IF($F$162="n/a",0,IF(O$3&lt;=$C178,0,IF(O$3&gt;($F$162+$C178),INDEX($D$174:$W$174,,$C178)-SUM($D178:N178),INDEX($D$174:$W$174,,$C178)/$F$162)))</f>
        <v>5.8687278115332345E-3</v>
      </c>
      <c r="P178" s="25">
        <f>IF($F$162="n/a",0,IF(P$3&lt;=$C178,0,IF(P$3&gt;($F$162+$C178),INDEX($D$174:$W$174,,$C178)-SUM($D178:O178),INDEX($D$174:$W$174,,$C178)/$F$162)))</f>
        <v>5.8687278115332345E-3</v>
      </c>
      <c r="Q178" s="25">
        <f>IF($F$162="n/a",0,IF(Q$3&lt;=$C178,0,IF(Q$3&gt;($F$162+$C178),INDEX($D$174:$W$174,,$C178)-SUM($D178:P178),INDEX($D$174:$W$174,,$C178)/$F$162)))</f>
        <v>5.8687278115332345E-3</v>
      </c>
      <c r="R178" s="25">
        <f>IF($F$162="n/a",0,IF(R$3&lt;=$C178,0,IF(R$3&gt;($F$162+$C178),INDEX($D$174:$W$174,,$C178)-SUM($D178:Q178),INDEX($D$174:$W$174,,$C178)/$F$162)))</f>
        <v>5.8687278115332345E-3</v>
      </c>
      <c r="S178" s="25">
        <f>IF($F$162="n/a",0,IF(S$3&lt;=$C178,0,IF(S$3&gt;($F$162+$C178),INDEX($D$174:$W$174,,$C178)-SUM($D178:R178),INDEX($D$174:$W$174,,$C178)/$F$162)))</f>
        <v>5.8687278115332345E-3</v>
      </c>
      <c r="T178" s="25">
        <f>IF($F$162="n/a",0,IF(T$3&lt;=$C178,0,IF(T$3&gt;($F$162+$C178),INDEX($D$174:$W$174,,$C178)-SUM($D178:S178),INDEX($D$174:$W$174,,$C178)/$F$162)))</f>
        <v>5.8687278115332345E-3</v>
      </c>
      <c r="U178" s="25">
        <f>IF($F$162="n/a",0,IF(U$3&lt;=$C178,0,IF(U$3&gt;($F$162+$C178),INDEX($D$174:$W$174,,$C178)-SUM($D178:T178),INDEX($D$174:$W$174,,$C178)/$F$162)))</f>
        <v>5.8687278115332345E-3</v>
      </c>
      <c r="V178" s="25">
        <f>IF($F$162="n/a",0,IF(V$3&lt;=$C178,0,IF(V$3&gt;($F$162+$C178),INDEX($D$174:$W$174,,$C178)-SUM($D178:U178),INDEX($D$174:$W$174,,$C178)/$F$162)))</f>
        <v>5.8687278115332345E-3</v>
      </c>
      <c r="W178" s="25">
        <f>IF($F$162="n/a",0,IF(W$3&lt;=$C178,0,IF(W$3&gt;($F$162+$C178),INDEX($D$174:$W$174,,$C178)-SUM($D178:V178),INDEX($D$174:$W$174,,$C178)/$F$162)))</f>
        <v>5.8687278115332345E-3</v>
      </c>
      <c r="X178" s="25">
        <f>IF($F$162="n/a",0,IF(X$3&lt;=$C178,0,IF(X$3&gt;($F$162+$C178),INDEX($D$174:$W$174,,$C178)-SUM($D178:W178),INDEX($D$174:$W$174,,$C178)/$F$162)))</f>
        <v>5.8687278115332345E-3</v>
      </c>
      <c r="Y178" s="25">
        <f>IF($F$162="n/a",0,IF(Y$3&lt;=$C178,0,IF(Y$3&gt;($F$162+$C178),INDEX($D$174:$W$174,,$C178)-SUM($D178:X178),INDEX($D$174:$W$174,,$C178)/$F$162)))</f>
        <v>5.8687278115332345E-3</v>
      </c>
      <c r="Z178" s="25">
        <f>IF($F$162="n/a",0,IF(Z$3&lt;=$C178,0,IF(Z$3&gt;($F$162+$C178),INDEX($D$174:$W$174,,$C178)-SUM($D178:Y178),INDEX($D$174:$W$174,,$C178)/$F$162)))</f>
        <v>5.8687278115332345E-3</v>
      </c>
      <c r="AA178" s="25">
        <f>IF($F$162="n/a",0,IF(AA$3&lt;=$C178,0,IF(AA$3&gt;($F$162+$C178),INDEX($D$174:$W$174,,$C178)-SUM($D178:Z178),INDEX($D$174:$W$174,,$C178)/$F$162)))</f>
        <v>5.8687278115332345E-3</v>
      </c>
      <c r="AB178" s="25">
        <f>IF($F$162="n/a",0,IF(AB$3&lt;=$C178,0,IF(AB$3&gt;($F$162+$C178),INDEX($D$174:$W$174,,$C178)-SUM($D178:AA178),INDEX($D$174:$W$174,,$C178)/$F$162)))</f>
        <v>5.8687278115332345E-3</v>
      </c>
      <c r="AC178" s="25">
        <f>IF($F$162="n/a",0,IF(AC$3&lt;=$C178,0,IF(AC$3&gt;($F$162+$C178),INDEX($D$174:$W$174,,$C178)-SUM($D178:AB178),INDEX($D$174:$W$174,,$C178)/$F$162)))</f>
        <v>5.8687278115332345E-3</v>
      </c>
      <c r="AD178" s="25">
        <f>IF($F$162="n/a",0,IF(AD$3&lt;=$C178,0,IF(AD$3&gt;($F$162+$C178),INDEX($D$174:$W$174,,$C178)-SUM($D178:AC178),INDEX($D$174:$W$174,,$C178)/$F$162)))</f>
        <v>5.8687278115332345E-3</v>
      </c>
      <c r="AE178" s="25">
        <f>IF($F$162="n/a",0,IF(AE$3&lt;=$C178,0,IF(AE$3&gt;($F$162+$C178),INDEX($D$174:$W$174,,$C178)-SUM($D178:AD178),INDEX($D$174:$W$174,,$C178)/$F$162)))</f>
        <v>5.8687278115332345E-3</v>
      </c>
      <c r="AF178" s="25">
        <f>IF($F$162="n/a",0,IF(AF$3&lt;=$C178,0,IF(AF$3&gt;($F$162+$C178),INDEX($D$174:$W$174,,$C178)-SUM($D178:AE178),INDEX($D$174:$W$174,,$C178)/$F$162)))</f>
        <v>5.8687278115332345E-3</v>
      </c>
      <c r="AG178" s="25">
        <f>IF($F$162="n/a",0,IF(AG$3&lt;=$C178,0,IF(AG$3&gt;($F$162+$C178),INDEX($D$174:$W$174,,$C178)-SUM($D178:AF178),INDEX($D$174:$W$174,,$C178)/$F$162)))</f>
        <v>5.8687278115332345E-3</v>
      </c>
      <c r="AH178" s="25">
        <f>IF($F$162="n/a",0,IF(AH$3&lt;=$C178,0,IF(AH$3&gt;($F$162+$C178),INDEX($D$174:$W$174,,$C178)-SUM($D178:AG178),INDEX($D$174:$W$174,,$C178)/$F$162)))</f>
        <v>5.8687278115332345E-3</v>
      </c>
      <c r="AI178" s="25">
        <f>IF($F$162="n/a",0,IF(AI$3&lt;=$C178,0,IF(AI$3&gt;($F$162+$C178),INDEX($D$174:$W$174,,$C178)-SUM($D178:AH178),INDEX($D$174:$W$174,,$C178)/$F$162)))</f>
        <v>5.8687278115332345E-3</v>
      </c>
      <c r="AJ178" s="25">
        <f>IF($F$162="n/a",0,IF(AJ$3&lt;=$C178,0,IF(AJ$3&gt;($F$162+$C178),INDEX($D$174:$W$174,,$C178)-SUM($D178:AI178),INDEX($D$174:$W$174,,$C178)/$F$162)))</f>
        <v>5.8687278115332345E-3</v>
      </c>
      <c r="AK178" s="25">
        <f>IF($F$162="n/a",0,IF(AK$3&lt;=$C178,0,IF(AK$3&gt;($F$162+$C178),INDEX($D$174:$W$174,,$C178)-SUM($D178:AJ178),INDEX($D$174:$W$174,,$C178)/$F$162)))</f>
        <v>5.8687278115332345E-3</v>
      </c>
      <c r="AL178" s="25">
        <f>IF($F$162="n/a",0,IF(AL$3&lt;=$C178,0,IF(AL$3&gt;($F$162+$C178),INDEX($D$174:$W$174,,$C178)-SUM($D178:AK178),INDEX($D$174:$W$174,,$C178)/$F$162)))</f>
        <v>5.8687278115332345E-3</v>
      </c>
      <c r="AM178" s="25">
        <f>IF($F$162="n/a",0,IF(AM$3&lt;=$C178,0,IF(AM$3&gt;($F$162+$C178),INDEX($D$174:$W$174,,$C178)-SUM($D178:AL178),INDEX($D$174:$W$174,,$C178)/$F$162)))</f>
        <v>5.8687278115332345E-3</v>
      </c>
      <c r="AN178" s="25">
        <f>IF($F$162="n/a",0,IF(AN$3&lt;=$C178,0,IF(AN$3&gt;($F$162+$C178),INDEX($D$174:$W$174,,$C178)-SUM($D178:AM178),INDEX($D$174:$W$174,,$C178)/$F$162)))</f>
        <v>5.8687278115332345E-3</v>
      </c>
      <c r="AO178" s="25">
        <f>IF($F$162="n/a",0,IF(AO$3&lt;=$C178,0,IF(AO$3&gt;($F$162+$C178),INDEX($D$174:$W$174,,$C178)-SUM($D178:AN178),INDEX($D$174:$W$174,,$C178)/$F$162)))</f>
        <v>5.8687278115332345E-3</v>
      </c>
      <c r="AP178" s="25">
        <f>IF($F$162="n/a",0,IF(AP$3&lt;=$C178,0,IF(AP$3&gt;($F$162+$C178),INDEX($D$174:$W$174,,$C178)-SUM($D178:AO178),INDEX($D$174:$W$174,,$C178)/$F$162)))</f>
        <v>5.8687278115332345E-3</v>
      </c>
      <c r="AQ178" s="25">
        <f>IF($F$162="n/a",0,IF(AQ$3&lt;=$C178,0,IF(AQ$3&gt;($F$162+$C178),INDEX($D$174:$W$174,,$C178)-SUM($D178:AP178),INDEX($D$174:$W$174,,$C178)/$F$162)))</f>
        <v>5.8687278115332345E-3</v>
      </c>
      <c r="AR178" s="25">
        <f>IF($F$162="n/a",0,IF(AR$3&lt;=$C178,0,IF(AR$3&gt;($F$162+$C178),INDEX($D$174:$W$174,,$C178)-SUM($D178:AQ178),INDEX($D$174:$W$174,,$C178)/$F$162)))</f>
        <v>5.8687278115332345E-3</v>
      </c>
      <c r="AS178" s="25">
        <f>IF($F$162="n/a",0,IF(AS$3&lt;=$C178,0,IF(AS$3&gt;($F$162+$C178),INDEX($D$174:$W$174,,$C178)-SUM($D178:AR178),INDEX($D$174:$W$174,,$C178)/$F$162)))</f>
        <v>5.8687278115332345E-3</v>
      </c>
      <c r="AT178" s="25">
        <f>IF($F$162="n/a",0,IF(AT$3&lt;=$C178,0,IF(AT$3&gt;($F$162+$C178),INDEX($D$174:$W$174,,$C178)-SUM($D178:AS178),INDEX($D$174:$W$174,,$C178)/$F$162)))</f>
        <v>5.8687278115332345E-3</v>
      </c>
      <c r="AU178" s="25">
        <f>IF($F$162="n/a",0,IF(AU$3&lt;=$C178,0,IF(AU$3&gt;($F$162+$C178),INDEX($D$174:$W$174,,$C178)-SUM($D178:AT178),INDEX($D$174:$W$174,,$C178)/$F$162)))</f>
        <v>5.8687278115332345E-3</v>
      </c>
      <c r="AV178" s="25">
        <f>IF($F$162="n/a",0,IF(AV$3&lt;=$C178,0,IF(AV$3&gt;($F$162+$C178),INDEX($D$174:$W$174,,$C178)-SUM($D178:AU178),INDEX($D$174:$W$174,,$C178)/$F$162)))</f>
        <v>5.8687278115332345E-3</v>
      </c>
      <c r="AW178" s="25">
        <f>IF($F$162="n/a",0,IF(AW$3&lt;=$C178,0,IF(AW$3&gt;($F$162+$C178),INDEX($D$174:$W$174,,$C178)-SUM($D178:AV178),INDEX($D$174:$W$174,,$C178)/$F$162)))</f>
        <v>5.8687278115332345E-3</v>
      </c>
      <c r="AX178" s="25">
        <f>IF($F$162="n/a",0,IF(AX$3&lt;=$C178,0,IF(AX$3&gt;($F$162+$C178),INDEX($D$174:$W$174,,$C178)-SUM($D178:AW178),INDEX($D$174:$W$174,,$C178)/$F$162)))</f>
        <v>5.8687278115332345E-3</v>
      </c>
      <c r="AY178" s="25">
        <f>IF($F$162="n/a",0,IF(AY$3&lt;=$C178,0,IF(AY$3&gt;($F$162+$C178),INDEX($D$174:$W$174,,$C178)-SUM($D178:AX178),INDEX($D$174:$W$174,,$C178)/$F$162)))</f>
        <v>5.8687278115332345E-3</v>
      </c>
      <c r="AZ178" s="25">
        <f>IF($F$162="n/a",0,IF(AZ$3&lt;=$C178,0,IF(AZ$3&gt;($F$162+$C178),INDEX($D$174:$W$174,,$C178)-SUM($D178:AY178),INDEX($D$174:$W$174,,$C178)/$F$162)))</f>
        <v>5.8687278115332345E-3</v>
      </c>
      <c r="BA178" s="25">
        <f>IF($F$162="n/a",0,IF(BA$3&lt;=$C178,0,IF(BA$3&gt;($F$162+$C178),INDEX($D$174:$W$174,,$C178)-SUM($D178:AZ178),INDEX($D$174:$W$174,,$C178)/$F$162)))</f>
        <v>5.8687278115332345E-3</v>
      </c>
      <c r="BB178" s="25">
        <f>IF($F$162="n/a",0,IF(BB$3&lt;=$C178,0,IF(BB$3&gt;($F$162+$C178),INDEX($D$174:$W$174,,$C178)-SUM($D178:BA178),INDEX($D$174:$W$174,,$C178)/$F$162)))</f>
        <v>5.8687278115332345E-3</v>
      </c>
      <c r="BC178" s="25">
        <f>IF($F$162="n/a",0,IF(BC$3&lt;=$C178,0,IF(BC$3&gt;($F$162+$C178),INDEX($D$174:$W$174,,$C178)-SUM($D178:BB178),INDEX($D$174:$W$174,,$C178)/$F$162)))</f>
        <v>5.8687278115332345E-3</v>
      </c>
      <c r="BD178" s="25">
        <f>IF($F$162="n/a",0,IF(BD$3&lt;=$C178,0,IF(BD$3&gt;($F$162+$C178),INDEX($D$174:$W$174,,$C178)-SUM($D178:BC178),INDEX($D$174:$W$174,,$C178)/$F$162)))</f>
        <v>5.8687278115332345E-3</v>
      </c>
      <c r="BE178" s="25">
        <f>IF($F$162="n/a",0,IF(BE$3&lt;=$C178,0,IF(BE$3&gt;($F$162+$C178),INDEX($D$174:$W$174,,$C178)-SUM($D178:BD178),INDEX($D$174:$W$174,,$C178)/$F$162)))</f>
        <v>5.8687278115332345E-3</v>
      </c>
      <c r="BF178" s="25">
        <f>IF($F$162="n/a",0,IF(BF$3&lt;=$C178,0,IF(BF$3&gt;($F$162+$C178),INDEX($D$174:$W$174,,$C178)-SUM($D178:BE178),INDEX($D$174:$W$174,,$C178)/$F$162)))</f>
        <v>5.8687278115332345E-3</v>
      </c>
      <c r="BG178" s="25">
        <f>IF($F$162="n/a",0,IF(BG$3&lt;=$C178,0,IF(BG$3&gt;($F$162+$C178),INDEX($D$174:$W$174,,$C178)-SUM($D178:BF178),INDEX($D$174:$W$174,,$C178)/$F$162)))</f>
        <v>5.8687278115332345E-3</v>
      </c>
      <c r="BH178" s="25">
        <f>IF($F$162="n/a",0,IF(BH$3&lt;=$C178,0,IF(BH$3&gt;($F$162+$C178),INDEX($D$174:$W$174,,$C178)-SUM($D178:BG178),INDEX($D$174:$W$174,,$C178)/$F$162)))</f>
        <v>5.8687278115332345E-3</v>
      </c>
      <c r="BI178" s="25">
        <f>IF($F$162="n/a",0,IF(BI$3&lt;=$C178,0,IF(BI$3&gt;($F$162+$C178),INDEX($D$174:$W$174,,$C178)-SUM($D178:BH178),INDEX($D$174:$W$174,,$C178)/$F$162)))</f>
        <v>5.8687278115332345E-3</v>
      </c>
      <c r="BJ178" s="25">
        <f>IF($F$162="n/a",0,IF(BJ$3&lt;=$C178,0,IF(BJ$3&gt;($F$162+$C178),INDEX($D$174:$W$174,,$C178)-SUM($D178:BI178),INDEX($D$174:$W$174,,$C178)/$F$162)))</f>
        <v>5.8687278115332345E-3</v>
      </c>
      <c r="BK178" s="25">
        <f>IF($F$162="n/a",0,IF(BK$3&lt;=$C178,0,IF(BK$3&gt;($F$162+$C178),INDEX($D$174:$W$174,,$C178)-SUM($D178:BJ178),INDEX($D$174:$W$174,,$C178)/$F$162)))</f>
        <v>5.8687278115332345E-3</v>
      </c>
      <c r="BL178" s="163">
        <f>IF($F$162="n/a",0,IF(BL$3&lt;=$C178,0,IF(BL$3&gt;($F$162+$C178),INDEX($D$174:$W$174,,$C178)-SUM($D178:BK178),INDEX($D$174:$W$174,,$C178)/$F$162)))</f>
        <v>5.8687278115332345E-3</v>
      </c>
      <c r="BM178" s="163">
        <f>IF($F$162="n/a",0,IF(BM$3&lt;=$C178,0,IF(BM$3&gt;($F$162+$C178),INDEX($D$174:$W$174,,$C178)-SUM($D178:BL178),INDEX($D$174:$W$174,,$C178)/$F$162)))</f>
        <v>5.8687278115332345E-3</v>
      </c>
      <c r="BN178" s="163">
        <f>IF($F$162="n/a",0,IF(BN$3&lt;=$C178,0,IF(BN$3&gt;($F$162+$C178),INDEX($D$174:$W$174,,$C178)-SUM($D178:BM178),INDEX($D$174:$W$174,,$C178)/$F$162)))</f>
        <v>-4.9960036108132044E-16</v>
      </c>
      <c r="BO178" s="163">
        <f>IF($F$162="n/a",0,IF(BO$3&lt;=$C178,0,IF(BO$3&gt;($F$162+$C178),INDEX($D$174:$W$174,,$C178)-SUM($D178:BN178),INDEX($D$174:$W$174,,$C178)/$F$162)))</f>
        <v>0</v>
      </c>
      <c r="BP178" s="163">
        <f>IF($F$162="n/a",0,IF(BP$3&lt;=$C178,0,IF(BP$3&gt;($F$162+$C178),INDEX($D$174:$W$174,,$C178)-SUM($D178:BO178),INDEX($D$174:$W$174,,$C178)/$F$162)))</f>
        <v>0</v>
      </c>
      <c r="BQ178" s="163">
        <f>IF($F$162="n/a",0,IF(BQ$3&lt;=$C178,0,IF(BQ$3&gt;($F$162+$C178),INDEX($D$174:$W$174,,$C178)-SUM($D178:BP178),INDEX($D$174:$W$174,,$C178)/$F$162)))</f>
        <v>0</v>
      </c>
      <c r="BR178" s="163">
        <f>IF($F$162="n/a",0,IF(BR$3&lt;=$C178,0,IF(BR$3&gt;($F$162+$C178),INDEX($D$174:$W$174,,$C178)-SUM($D178:BQ178),INDEX($D$174:$W$174,,$C178)/$F$162)))</f>
        <v>0</v>
      </c>
      <c r="BS178" s="25"/>
      <c r="BT178" s="25"/>
      <c r="BU178" s="25"/>
      <c r="BV178" s="25"/>
      <c r="BW178" s="25"/>
      <c r="BX178" s="25"/>
      <c r="BY178" s="25"/>
      <c r="BZ178" s="25"/>
      <c r="CA178" s="25"/>
      <c r="CB178" s="25"/>
      <c r="CC178" s="25"/>
    </row>
    <row r="179" spans="2:81" hidden="1" outlineLevel="1">
      <c r="B179" s="14">
        <v>2015</v>
      </c>
      <c r="C179">
        <v>3</v>
      </c>
      <c r="D179" s="25"/>
      <c r="E179" s="25">
        <f>IF($F$162="n/a",0,IF(E$3&lt;=$C179,0,IF(E$3&gt;($F$162+$C179),INDEX($D$174:$W$174,,$C179)-SUM($D179:D179),INDEX($D$174:$W$174,,$C179)/$F$162)))</f>
        <v>0</v>
      </c>
      <c r="F179" s="25">
        <f>IF($F$162="n/a",0,IF(F$3&lt;=$C179,0,IF(F$3&gt;($F$162+$C179),INDEX($D$174:$W$174,,$C179)-SUM($D179:E179),INDEX($D$174:$W$174,,$C179)/$F$162)))</f>
        <v>0</v>
      </c>
      <c r="G179" s="25">
        <f>IF($F$162="n/a",0,IF(G$3&lt;=$C179,0,IF(G$3&gt;($F$162+$C179),INDEX($D$174:$W$174,,$C179)-SUM($D179:F179),INDEX($D$174:$W$174,,$C179)/$F$162)))</f>
        <v>3.3972443774856584E-3</v>
      </c>
      <c r="H179" s="44">
        <f>IF($F$162="n/a",0,IF(H$3&lt;=$C179,0,IF(H$3&gt;($F$162+$C179),INDEX($D$174:$W$174,,$C179)-SUM($D179:G179),INDEX($D$174:$W$174,,$C179)/$F$162)))</f>
        <v>3.3972443774856584E-3</v>
      </c>
      <c r="I179" s="38">
        <f>IF($F$162="n/a",0,IF(I$3&lt;=$C179,0,IF(I$3&gt;($F$162+$C179),INDEX($D$174:$W$174,,$C179)-SUM($D179:H179),INDEX($D$174:$W$174,,$C179)/$F$162)))</f>
        <v>3.3972443774856584E-3</v>
      </c>
      <c r="J179" s="25">
        <f>IF($F$162="n/a",0,IF(J$3&lt;=$C179,0,IF(J$3&gt;($F$162+$C179),INDEX($D$174:$W$174,,$C179)-SUM($D179:I179),INDEX($D$174:$W$174,,$C179)/$F$162)))</f>
        <v>3.3972443774856584E-3</v>
      </c>
      <c r="K179" s="25">
        <f>IF($F$162="n/a",0,IF(K$3&lt;=$C179,0,IF(K$3&gt;($F$162+$C179),INDEX($D$174:$W$174,,$C179)-SUM($D179:J179),INDEX($D$174:$W$174,,$C179)/$F$162)))</f>
        <v>3.3972443774856584E-3</v>
      </c>
      <c r="L179" s="25">
        <f>IF($F$162="n/a",0,IF(L$3&lt;=$C179,0,IF(L$3&gt;($F$162+$C179),INDEX($D$174:$W$174,,$C179)-SUM($D179:K179),INDEX($D$174:$W$174,,$C179)/$F$162)))</f>
        <v>3.3972443774856584E-3</v>
      </c>
      <c r="M179" s="25">
        <f>IF($F$162="n/a",0,IF(M$3&lt;=$C179,0,IF(M$3&gt;($F$162+$C179),INDEX($D$174:$W$174,,$C179)-SUM($D179:L179),INDEX($D$174:$W$174,,$C179)/$F$162)))</f>
        <v>3.3972443774856584E-3</v>
      </c>
      <c r="N179" s="25">
        <f>IF($F$162="n/a",0,IF(N$3&lt;=$C179,0,IF(N$3&gt;($F$162+$C179),INDEX($D$174:$W$174,,$C179)-SUM($D179:M179),INDEX($D$174:$W$174,,$C179)/$F$162)))</f>
        <v>3.3972443774856584E-3</v>
      </c>
      <c r="O179" s="25">
        <f>IF($F$162="n/a",0,IF(O$3&lt;=$C179,0,IF(O$3&gt;($F$162+$C179),INDEX($D$174:$W$174,,$C179)-SUM($D179:N179),INDEX($D$174:$W$174,,$C179)/$F$162)))</f>
        <v>3.3972443774856584E-3</v>
      </c>
      <c r="P179" s="25">
        <f>IF($F$162="n/a",0,IF(P$3&lt;=$C179,0,IF(P$3&gt;($F$162+$C179),INDEX($D$174:$W$174,,$C179)-SUM($D179:O179),INDEX($D$174:$W$174,,$C179)/$F$162)))</f>
        <v>3.3972443774856584E-3</v>
      </c>
      <c r="Q179" s="25">
        <f>IF($F$162="n/a",0,IF(Q$3&lt;=$C179,0,IF(Q$3&gt;($F$162+$C179),INDEX($D$174:$W$174,,$C179)-SUM($D179:P179),INDEX($D$174:$W$174,,$C179)/$F$162)))</f>
        <v>3.3972443774856584E-3</v>
      </c>
      <c r="R179" s="25">
        <f>IF($F$162="n/a",0,IF(R$3&lt;=$C179,0,IF(R$3&gt;($F$162+$C179),INDEX($D$174:$W$174,,$C179)-SUM($D179:Q179),INDEX($D$174:$W$174,,$C179)/$F$162)))</f>
        <v>3.3972443774856584E-3</v>
      </c>
      <c r="S179" s="25">
        <f>IF($F$162="n/a",0,IF(S$3&lt;=$C179,0,IF(S$3&gt;($F$162+$C179),INDEX($D$174:$W$174,,$C179)-SUM($D179:R179),INDEX($D$174:$W$174,,$C179)/$F$162)))</f>
        <v>3.3972443774856584E-3</v>
      </c>
      <c r="T179" s="25">
        <f>IF($F$162="n/a",0,IF(T$3&lt;=$C179,0,IF(T$3&gt;($F$162+$C179),INDEX($D$174:$W$174,,$C179)-SUM($D179:S179),INDEX($D$174:$W$174,,$C179)/$F$162)))</f>
        <v>3.3972443774856584E-3</v>
      </c>
      <c r="U179" s="25">
        <f>IF($F$162="n/a",0,IF(U$3&lt;=$C179,0,IF(U$3&gt;($F$162+$C179),INDEX($D$174:$W$174,,$C179)-SUM($D179:T179),INDEX($D$174:$W$174,,$C179)/$F$162)))</f>
        <v>3.3972443774856584E-3</v>
      </c>
      <c r="V179" s="25">
        <f>IF($F$162="n/a",0,IF(V$3&lt;=$C179,0,IF(V$3&gt;($F$162+$C179),INDEX($D$174:$W$174,,$C179)-SUM($D179:U179),INDEX($D$174:$W$174,,$C179)/$F$162)))</f>
        <v>3.3972443774856584E-3</v>
      </c>
      <c r="W179" s="25">
        <f>IF($F$162="n/a",0,IF(W$3&lt;=$C179,0,IF(W$3&gt;($F$162+$C179),INDEX($D$174:$W$174,,$C179)-SUM($D179:V179),INDEX($D$174:$W$174,,$C179)/$F$162)))</f>
        <v>3.3972443774856584E-3</v>
      </c>
      <c r="X179" s="25">
        <f>IF($F$162="n/a",0,IF(X$3&lt;=$C179,0,IF(X$3&gt;($F$162+$C179),INDEX($D$174:$W$174,,$C179)-SUM($D179:W179),INDEX($D$174:$W$174,,$C179)/$F$162)))</f>
        <v>3.3972443774856584E-3</v>
      </c>
      <c r="Y179" s="25">
        <f>IF($F$162="n/a",0,IF(Y$3&lt;=$C179,0,IF(Y$3&gt;($F$162+$C179),INDEX($D$174:$W$174,,$C179)-SUM($D179:X179),INDEX($D$174:$W$174,,$C179)/$F$162)))</f>
        <v>3.3972443774856584E-3</v>
      </c>
      <c r="Z179" s="25">
        <f>IF($F$162="n/a",0,IF(Z$3&lt;=$C179,0,IF(Z$3&gt;($F$162+$C179),INDEX($D$174:$W$174,,$C179)-SUM($D179:Y179),INDEX($D$174:$W$174,,$C179)/$F$162)))</f>
        <v>3.3972443774856584E-3</v>
      </c>
      <c r="AA179" s="25">
        <f>IF($F$162="n/a",0,IF(AA$3&lt;=$C179,0,IF(AA$3&gt;($F$162+$C179),INDEX($D$174:$W$174,,$C179)-SUM($D179:Z179),INDEX($D$174:$W$174,,$C179)/$F$162)))</f>
        <v>3.3972443774856584E-3</v>
      </c>
      <c r="AB179" s="25">
        <f>IF($F$162="n/a",0,IF(AB$3&lt;=$C179,0,IF(AB$3&gt;($F$162+$C179),INDEX($D$174:$W$174,,$C179)-SUM($D179:AA179),INDEX($D$174:$W$174,,$C179)/$F$162)))</f>
        <v>3.3972443774856584E-3</v>
      </c>
      <c r="AC179" s="25">
        <f>IF($F$162="n/a",0,IF(AC$3&lt;=$C179,0,IF(AC$3&gt;($F$162+$C179),INDEX($D$174:$W$174,,$C179)-SUM($D179:AB179),INDEX($D$174:$W$174,,$C179)/$F$162)))</f>
        <v>3.3972443774856584E-3</v>
      </c>
      <c r="AD179" s="25">
        <f>IF($F$162="n/a",0,IF(AD$3&lt;=$C179,0,IF(AD$3&gt;($F$162+$C179),INDEX($D$174:$W$174,,$C179)-SUM($D179:AC179),INDEX($D$174:$W$174,,$C179)/$F$162)))</f>
        <v>3.3972443774856584E-3</v>
      </c>
      <c r="AE179" s="25">
        <f>IF($F$162="n/a",0,IF(AE$3&lt;=$C179,0,IF(AE$3&gt;($F$162+$C179),INDEX($D$174:$W$174,,$C179)-SUM($D179:AD179),INDEX($D$174:$W$174,,$C179)/$F$162)))</f>
        <v>3.3972443774856584E-3</v>
      </c>
      <c r="AF179" s="25">
        <f>IF($F$162="n/a",0,IF(AF$3&lt;=$C179,0,IF(AF$3&gt;($F$162+$C179),INDEX($D$174:$W$174,,$C179)-SUM($D179:AE179),INDEX($D$174:$W$174,,$C179)/$F$162)))</f>
        <v>3.3972443774856584E-3</v>
      </c>
      <c r="AG179" s="25">
        <f>IF($F$162="n/a",0,IF(AG$3&lt;=$C179,0,IF(AG$3&gt;($F$162+$C179),INDEX($D$174:$W$174,,$C179)-SUM($D179:AF179),INDEX($D$174:$W$174,,$C179)/$F$162)))</f>
        <v>3.3972443774856584E-3</v>
      </c>
      <c r="AH179" s="25">
        <f>IF($F$162="n/a",0,IF(AH$3&lt;=$C179,0,IF(AH$3&gt;($F$162+$C179),INDEX($D$174:$W$174,,$C179)-SUM($D179:AG179),INDEX($D$174:$W$174,,$C179)/$F$162)))</f>
        <v>3.3972443774856584E-3</v>
      </c>
      <c r="AI179" s="25">
        <f>IF($F$162="n/a",0,IF(AI$3&lt;=$C179,0,IF(AI$3&gt;($F$162+$C179),INDEX($D$174:$W$174,,$C179)-SUM($D179:AH179),INDEX($D$174:$W$174,,$C179)/$F$162)))</f>
        <v>3.3972443774856584E-3</v>
      </c>
      <c r="AJ179" s="25">
        <f>IF($F$162="n/a",0,IF(AJ$3&lt;=$C179,0,IF(AJ$3&gt;($F$162+$C179),INDEX($D$174:$W$174,,$C179)-SUM($D179:AI179),INDEX($D$174:$W$174,,$C179)/$F$162)))</f>
        <v>3.3972443774856584E-3</v>
      </c>
      <c r="AK179" s="25">
        <f>IF($F$162="n/a",0,IF(AK$3&lt;=$C179,0,IF(AK$3&gt;($F$162+$C179),INDEX($D$174:$W$174,,$C179)-SUM($D179:AJ179),INDEX($D$174:$W$174,,$C179)/$F$162)))</f>
        <v>3.3972443774856584E-3</v>
      </c>
      <c r="AL179" s="25">
        <f>IF($F$162="n/a",0,IF(AL$3&lt;=$C179,0,IF(AL$3&gt;($F$162+$C179),INDEX($D$174:$W$174,,$C179)-SUM($D179:AK179),INDEX($D$174:$W$174,,$C179)/$F$162)))</f>
        <v>3.3972443774856584E-3</v>
      </c>
      <c r="AM179" s="25">
        <f>IF($F$162="n/a",0,IF(AM$3&lt;=$C179,0,IF(AM$3&gt;($F$162+$C179),INDEX($D$174:$W$174,,$C179)-SUM($D179:AL179),INDEX($D$174:$W$174,,$C179)/$F$162)))</f>
        <v>3.3972443774856584E-3</v>
      </c>
      <c r="AN179" s="25">
        <f>IF($F$162="n/a",0,IF(AN$3&lt;=$C179,0,IF(AN$3&gt;($F$162+$C179),INDEX($D$174:$W$174,,$C179)-SUM($D179:AM179),INDEX($D$174:$W$174,,$C179)/$F$162)))</f>
        <v>3.3972443774856584E-3</v>
      </c>
      <c r="AO179" s="25">
        <f>IF($F$162="n/a",0,IF(AO$3&lt;=$C179,0,IF(AO$3&gt;($F$162+$C179),INDEX($D$174:$W$174,,$C179)-SUM($D179:AN179),INDEX($D$174:$W$174,,$C179)/$F$162)))</f>
        <v>3.3972443774856584E-3</v>
      </c>
      <c r="AP179" s="25">
        <f>IF($F$162="n/a",0,IF(AP$3&lt;=$C179,0,IF(AP$3&gt;($F$162+$C179),INDEX($D$174:$W$174,,$C179)-SUM($D179:AO179),INDEX($D$174:$W$174,,$C179)/$F$162)))</f>
        <v>3.3972443774856584E-3</v>
      </c>
      <c r="AQ179" s="25">
        <f>IF($F$162="n/a",0,IF(AQ$3&lt;=$C179,0,IF(AQ$3&gt;($F$162+$C179),INDEX($D$174:$W$174,,$C179)-SUM($D179:AP179),INDEX($D$174:$W$174,,$C179)/$F$162)))</f>
        <v>3.3972443774856584E-3</v>
      </c>
      <c r="AR179" s="25">
        <f>IF($F$162="n/a",0,IF(AR$3&lt;=$C179,0,IF(AR$3&gt;($F$162+$C179),INDEX($D$174:$W$174,,$C179)-SUM($D179:AQ179),INDEX($D$174:$W$174,,$C179)/$F$162)))</f>
        <v>3.3972443774856584E-3</v>
      </c>
      <c r="AS179" s="25">
        <f>IF($F$162="n/a",0,IF(AS$3&lt;=$C179,0,IF(AS$3&gt;($F$162+$C179),INDEX($D$174:$W$174,,$C179)-SUM($D179:AR179),INDEX($D$174:$W$174,,$C179)/$F$162)))</f>
        <v>3.3972443774856584E-3</v>
      </c>
      <c r="AT179" s="25">
        <f>IF($F$162="n/a",0,IF(AT$3&lt;=$C179,0,IF(AT$3&gt;($F$162+$C179),INDEX($D$174:$W$174,,$C179)-SUM($D179:AS179),INDEX($D$174:$W$174,,$C179)/$F$162)))</f>
        <v>3.3972443774856584E-3</v>
      </c>
      <c r="AU179" s="25">
        <f>IF($F$162="n/a",0,IF(AU$3&lt;=$C179,0,IF(AU$3&gt;($F$162+$C179),INDEX($D$174:$W$174,,$C179)-SUM($D179:AT179),INDEX($D$174:$W$174,,$C179)/$F$162)))</f>
        <v>3.3972443774856584E-3</v>
      </c>
      <c r="AV179" s="25">
        <f>IF($F$162="n/a",0,IF(AV$3&lt;=$C179,0,IF(AV$3&gt;($F$162+$C179),INDEX($D$174:$W$174,,$C179)-SUM($D179:AU179),INDEX($D$174:$W$174,,$C179)/$F$162)))</f>
        <v>3.3972443774856584E-3</v>
      </c>
      <c r="AW179" s="25">
        <f>IF($F$162="n/a",0,IF(AW$3&lt;=$C179,0,IF(AW$3&gt;($F$162+$C179),INDEX($D$174:$W$174,,$C179)-SUM($D179:AV179),INDEX($D$174:$W$174,,$C179)/$F$162)))</f>
        <v>3.3972443774856584E-3</v>
      </c>
      <c r="AX179" s="25">
        <f>IF($F$162="n/a",0,IF(AX$3&lt;=$C179,0,IF(AX$3&gt;($F$162+$C179),INDEX($D$174:$W$174,,$C179)-SUM($D179:AW179),INDEX($D$174:$W$174,,$C179)/$F$162)))</f>
        <v>3.3972443774856584E-3</v>
      </c>
      <c r="AY179" s="25">
        <f>IF($F$162="n/a",0,IF(AY$3&lt;=$C179,0,IF(AY$3&gt;($F$162+$C179),INDEX($D$174:$W$174,,$C179)-SUM($D179:AX179),INDEX($D$174:$W$174,,$C179)/$F$162)))</f>
        <v>3.3972443774856584E-3</v>
      </c>
      <c r="AZ179" s="25">
        <f>IF($F$162="n/a",0,IF(AZ$3&lt;=$C179,0,IF(AZ$3&gt;($F$162+$C179),INDEX($D$174:$W$174,,$C179)-SUM($D179:AY179),INDEX($D$174:$W$174,,$C179)/$F$162)))</f>
        <v>3.3972443774856584E-3</v>
      </c>
      <c r="BA179" s="25">
        <f>IF($F$162="n/a",0,IF(BA$3&lt;=$C179,0,IF(BA$3&gt;($F$162+$C179),INDEX($D$174:$W$174,,$C179)-SUM($D179:AZ179),INDEX($D$174:$W$174,,$C179)/$F$162)))</f>
        <v>3.3972443774856584E-3</v>
      </c>
      <c r="BB179" s="25">
        <f>IF($F$162="n/a",0,IF(BB$3&lt;=$C179,0,IF(BB$3&gt;($F$162+$C179),INDEX($D$174:$W$174,,$C179)-SUM($D179:BA179),INDEX($D$174:$W$174,,$C179)/$F$162)))</f>
        <v>3.3972443774856584E-3</v>
      </c>
      <c r="BC179" s="25">
        <f>IF($F$162="n/a",0,IF(BC$3&lt;=$C179,0,IF(BC$3&gt;($F$162+$C179),INDEX($D$174:$W$174,,$C179)-SUM($D179:BB179),INDEX($D$174:$W$174,,$C179)/$F$162)))</f>
        <v>3.3972443774856584E-3</v>
      </c>
      <c r="BD179" s="25">
        <f>IF($F$162="n/a",0,IF(BD$3&lt;=$C179,0,IF(BD$3&gt;($F$162+$C179),INDEX($D$174:$W$174,,$C179)-SUM($D179:BC179),INDEX($D$174:$W$174,,$C179)/$F$162)))</f>
        <v>3.3972443774856584E-3</v>
      </c>
      <c r="BE179" s="25">
        <f>IF($F$162="n/a",0,IF(BE$3&lt;=$C179,0,IF(BE$3&gt;($F$162+$C179),INDEX($D$174:$W$174,,$C179)-SUM($D179:BD179),INDEX($D$174:$W$174,,$C179)/$F$162)))</f>
        <v>3.3972443774856584E-3</v>
      </c>
      <c r="BF179" s="25">
        <f>IF($F$162="n/a",0,IF(BF$3&lt;=$C179,0,IF(BF$3&gt;($F$162+$C179),INDEX($D$174:$W$174,,$C179)-SUM($D179:BE179),INDEX($D$174:$W$174,,$C179)/$F$162)))</f>
        <v>3.3972443774856584E-3</v>
      </c>
      <c r="BG179" s="25">
        <f>IF($F$162="n/a",0,IF(BG$3&lt;=$C179,0,IF(BG$3&gt;($F$162+$C179),INDEX($D$174:$W$174,,$C179)-SUM($D179:BF179),INDEX($D$174:$W$174,,$C179)/$F$162)))</f>
        <v>3.3972443774856584E-3</v>
      </c>
      <c r="BH179" s="25">
        <f>IF($F$162="n/a",0,IF(BH$3&lt;=$C179,0,IF(BH$3&gt;($F$162+$C179),INDEX($D$174:$W$174,,$C179)-SUM($D179:BG179),INDEX($D$174:$W$174,,$C179)/$F$162)))</f>
        <v>3.3972443774856584E-3</v>
      </c>
      <c r="BI179" s="25">
        <f>IF($F$162="n/a",0,IF(BI$3&lt;=$C179,0,IF(BI$3&gt;($F$162+$C179),INDEX($D$174:$W$174,,$C179)-SUM($D179:BH179),INDEX($D$174:$W$174,,$C179)/$F$162)))</f>
        <v>3.3972443774856584E-3</v>
      </c>
      <c r="BJ179" s="25">
        <f>IF($F$162="n/a",0,IF(BJ$3&lt;=$C179,0,IF(BJ$3&gt;($F$162+$C179),INDEX($D$174:$W$174,,$C179)-SUM($D179:BI179),INDEX($D$174:$W$174,,$C179)/$F$162)))</f>
        <v>3.3972443774856584E-3</v>
      </c>
      <c r="BK179" s="25">
        <f>IF($F$162="n/a",0,IF(BK$3&lt;=$C179,0,IF(BK$3&gt;($F$162+$C179),INDEX($D$174:$W$174,,$C179)-SUM($D179:BJ179),INDEX($D$174:$W$174,,$C179)/$F$162)))</f>
        <v>3.3972443774856584E-3</v>
      </c>
      <c r="BL179" s="163">
        <f>IF($F$162="n/a",0,IF(BL$3&lt;=$C179,0,IF(BL$3&gt;($F$162+$C179),INDEX($D$174:$W$174,,$C179)-SUM($D179:BK179),INDEX($D$174:$W$174,,$C179)/$F$162)))</f>
        <v>3.3972443774856584E-3</v>
      </c>
      <c r="BM179" s="163">
        <f>IF($F$162="n/a",0,IF(BM$3&lt;=$C179,0,IF(BM$3&gt;($F$162+$C179),INDEX($D$174:$W$174,,$C179)-SUM($D179:BL179),INDEX($D$174:$W$174,,$C179)/$F$162)))</f>
        <v>3.3972443774856584E-3</v>
      </c>
      <c r="BN179" s="163">
        <f>IF($F$162="n/a",0,IF(BN$3&lt;=$C179,0,IF(BN$3&gt;($F$162+$C179),INDEX($D$174:$W$174,,$C179)-SUM($D179:BM179),INDEX($D$174:$W$174,,$C179)/$F$162)))</f>
        <v>3.3972443774856584E-3</v>
      </c>
      <c r="BO179" s="163">
        <f>IF($F$162="n/a",0,IF(BO$3&lt;=$C179,0,IF(BO$3&gt;($F$162+$C179),INDEX($D$174:$W$174,,$C179)-SUM($D179:BN179),INDEX($D$174:$W$174,,$C179)/$F$162)))</f>
        <v>1.6653345369377348E-16</v>
      </c>
      <c r="BP179" s="163">
        <f>IF($F$162="n/a",0,IF(BP$3&lt;=$C179,0,IF(BP$3&gt;($F$162+$C179),INDEX($D$174:$W$174,,$C179)-SUM($D179:BO179),INDEX($D$174:$W$174,,$C179)/$F$162)))</f>
        <v>0</v>
      </c>
      <c r="BQ179" s="163">
        <f>IF($F$162="n/a",0,IF(BQ$3&lt;=$C179,0,IF(BQ$3&gt;($F$162+$C179),INDEX($D$174:$W$174,,$C179)-SUM($D179:BP179),INDEX($D$174:$W$174,,$C179)/$F$162)))</f>
        <v>0</v>
      </c>
      <c r="BR179" s="163">
        <f>IF($F$162="n/a",0,IF(BR$3&lt;=$C179,0,IF(BR$3&gt;($F$162+$C179),INDEX($D$174:$W$174,,$C179)-SUM($D179:BQ179),INDEX($D$174:$W$174,,$C179)/$F$162)))</f>
        <v>0</v>
      </c>
      <c r="BS179" s="25"/>
      <c r="BT179" s="25"/>
      <c r="BU179" s="25"/>
      <c r="BV179" s="25"/>
      <c r="BW179" s="25"/>
      <c r="BX179" s="25"/>
      <c r="BY179" s="25"/>
      <c r="BZ179" s="25"/>
      <c r="CA179" s="25"/>
      <c r="CB179" s="25"/>
      <c r="CC179" s="25"/>
    </row>
    <row r="180" spans="2:81" hidden="1" outlineLevel="1">
      <c r="B180" s="14">
        <v>2016</v>
      </c>
      <c r="C180">
        <v>4</v>
      </c>
      <c r="D180" s="25"/>
      <c r="E180" s="25">
        <f>IF($F$162="n/a",0,IF(E$3&lt;=$C180,0,IF(E$3&gt;($F$162+$C180),INDEX($D$174:$W$174,,$C180)-SUM($D180:D180),INDEX($D$174:$W$174,,$C180)/$F$162)))</f>
        <v>0</v>
      </c>
      <c r="F180" s="25">
        <f>IF($F$162="n/a",0,IF(F$3&lt;=$C180,0,IF(F$3&gt;($F$162+$C180),INDEX($D$174:$W$174,,$C180)-SUM($D180:E180),INDEX($D$174:$W$174,,$C180)/$F$162)))</f>
        <v>0</v>
      </c>
      <c r="G180" s="25">
        <f>IF($F$162="n/a",0,IF(G$3&lt;=$C180,0,IF(G$3&gt;($F$162+$C180),INDEX($D$174:$W$174,,$C180)-SUM($D180:F180),INDEX($D$174:$W$174,,$C180)/$F$162)))</f>
        <v>0</v>
      </c>
      <c r="H180" s="44">
        <f>IF($F$162="n/a",0,IF(H$3&lt;=$C180,0,IF(H$3&gt;($F$162+$C180),INDEX($D$174:$W$174,,$C180)-SUM($D180:G180),INDEX($D$174:$W$174,,$C180)/$F$162)))</f>
        <v>5.5569432212096564E-3</v>
      </c>
      <c r="I180" s="38">
        <f>IF($F$162="n/a",0,IF(I$3&lt;=$C180,0,IF(I$3&gt;($F$162+$C180),INDEX($D$174:$W$174,,$C180)-SUM($D180:H180),INDEX($D$174:$W$174,,$C180)/$F$162)))</f>
        <v>5.5569432212096564E-3</v>
      </c>
      <c r="J180" s="25">
        <f>IF($F$162="n/a",0,IF(J$3&lt;=$C180,0,IF(J$3&gt;($F$162+$C180),INDEX($D$174:$W$174,,$C180)-SUM($D180:I180),INDEX($D$174:$W$174,,$C180)/$F$162)))</f>
        <v>5.5569432212096564E-3</v>
      </c>
      <c r="K180" s="25">
        <f>IF($F$162="n/a",0,IF(K$3&lt;=$C180,0,IF(K$3&gt;($F$162+$C180),INDEX($D$174:$W$174,,$C180)-SUM($D180:J180),INDEX($D$174:$W$174,,$C180)/$F$162)))</f>
        <v>5.5569432212096564E-3</v>
      </c>
      <c r="L180" s="25">
        <f>IF($F$162="n/a",0,IF(L$3&lt;=$C180,0,IF(L$3&gt;($F$162+$C180),INDEX($D$174:$W$174,,$C180)-SUM($D180:K180),INDEX($D$174:$W$174,,$C180)/$F$162)))</f>
        <v>5.5569432212096564E-3</v>
      </c>
      <c r="M180" s="25">
        <f>IF($F$162="n/a",0,IF(M$3&lt;=$C180,0,IF(M$3&gt;($F$162+$C180),INDEX($D$174:$W$174,,$C180)-SUM($D180:L180),INDEX($D$174:$W$174,,$C180)/$F$162)))</f>
        <v>5.5569432212096564E-3</v>
      </c>
      <c r="N180" s="25">
        <f>IF($F$162="n/a",0,IF(N$3&lt;=$C180,0,IF(N$3&gt;($F$162+$C180),INDEX($D$174:$W$174,,$C180)-SUM($D180:M180),INDEX($D$174:$W$174,,$C180)/$F$162)))</f>
        <v>5.5569432212096564E-3</v>
      </c>
      <c r="O180" s="25">
        <f>IF($F$162="n/a",0,IF(O$3&lt;=$C180,0,IF(O$3&gt;($F$162+$C180),INDEX($D$174:$W$174,,$C180)-SUM($D180:N180),INDEX($D$174:$W$174,,$C180)/$F$162)))</f>
        <v>5.5569432212096564E-3</v>
      </c>
      <c r="P180" s="25">
        <f>IF($F$162="n/a",0,IF(P$3&lt;=$C180,0,IF(P$3&gt;($F$162+$C180),INDEX($D$174:$W$174,,$C180)-SUM($D180:O180),INDEX($D$174:$W$174,,$C180)/$F$162)))</f>
        <v>5.5569432212096564E-3</v>
      </c>
      <c r="Q180" s="25">
        <f>IF($F$162="n/a",0,IF(Q$3&lt;=$C180,0,IF(Q$3&gt;($F$162+$C180),INDEX($D$174:$W$174,,$C180)-SUM($D180:P180),INDEX($D$174:$W$174,,$C180)/$F$162)))</f>
        <v>5.5569432212096564E-3</v>
      </c>
      <c r="R180" s="25">
        <f>IF($F$162="n/a",0,IF(R$3&lt;=$C180,0,IF(R$3&gt;($F$162+$C180),INDEX($D$174:$W$174,,$C180)-SUM($D180:Q180),INDEX($D$174:$W$174,,$C180)/$F$162)))</f>
        <v>5.5569432212096564E-3</v>
      </c>
      <c r="S180" s="25">
        <f>IF($F$162="n/a",0,IF(S$3&lt;=$C180,0,IF(S$3&gt;($F$162+$C180),INDEX($D$174:$W$174,,$C180)-SUM($D180:R180),INDEX($D$174:$W$174,,$C180)/$F$162)))</f>
        <v>5.5569432212096564E-3</v>
      </c>
      <c r="T180" s="25">
        <f>IF($F$162="n/a",0,IF(T$3&lt;=$C180,0,IF(T$3&gt;($F$162+$C180),INDEX($D$174:$W$174,,$C180)-SUM($D180:S180),INDEX($D$174:$W$174,,$C180)/$F$162)))</f>
        <v>5.5569432212096564E-3</v>
      </c>
      <c r="U180" s="25">
        <f>IF($F$162="n/a",0,IF(U$3&lt;=$C180,0,IF(U$3&gt;($F$162+$C180),INDEX($D$174:$W$174,,$C180)-SUM($D180:T180),INDEX($D$174:$W$174,,$C180)/$F$162)))</f>
        <v>5.5569432212096564E-3</v>
      </c>
      <c r="V180" s="25">
        <f>IF($F$162="n/a",0,IF(V$3&lt;=$C180,0,IF(V$3&gt;($F$162+$C180),INDEX($D$174:$W$174,,$C180)-SUM($D180:U180),INDEX($D$174:$W$174,,$C180)/$F$162)))</f>
        <v>5.5569432212096564E-3</v>
      </c>
      <c r="W180" s="25">
        <f>IF($F$162="n/a",0,IF(W$3&lt;=$C180,0,IF(W$3&gt;($F$162+$C180),INDEX($D$174:$W$174,,$C180)-SUM($D180:V180),INDEX($D$174:$W$174,,$C180)/$F$162)))</f>
        <v>5.5569432212096564E-3</v>
      </c>
      <c r="X180" s="25">
        <f>IF($F$162="n/a",0,IF(X$3&lt;=$C180,0,IF(X$3&gt;($F$162+$C180),INDEX($D$174:$W$174,,$C180)-SUM($D180:W180),INDEX($D$174:$W$174,,$C180)/$F$162)))</f>
        <v>5.5569432212096564E-3</v>
      </c>
      <c r="Y180" s="25">
        <f>IF($F$162="n/a",0,IF(Y$3&lt;=$C180,0,IF(Y$3&gt;($F$162+$C180),INDEX($D$174:$W$174,,$C180)-SUM($D180:X180),INDEX($D$174:$W$174,,$C180)/$F$162)))</f>
        <v>5.5569432212096564E-3</v>
      </c>
      <c r="Z180" s="25">
        <f>IF($F$162="n/a",0,IF(Z$3&lt;=$C180,0,IF(Z$3&gt;($F$162+$C180),INDEX($D$174:$W$174,,$C180)-SUM($D180:Y180),INDEX($D$174:$W$174,,$C180)/$F$162)))</f>
        <v>5.5569432212096564E-3</v>
      </c>
      <c r="AA180" s="25">
        <f>IF($F$162="n/a",0,IF(AA$3&lt;=$C180,0,IF(AA$3&gt;($F$162+$C180),INDEX($D$174:$W$174,,$C180)-SUM($D180:Z180),INDEX($D$174:$W$174,,$C180)/$F$162)))</f>
        <v>5.5569432212096564E-3</v>
      </c>
      <c r="AB180" s="25">
        <f>IF($F$162="n/a",0,IF(AB$3&lt;=$C180,0,IF(AB$3&gt;($F$162+$C180),INDEX($D$174:$W$174,,$C180)-SUM($D180:AA180),INDEX($D$174:$W$174,,$C180)/$F$162)))</f>
        <v>5.5569432212096564E-3</v>
      </c>
      <c r="AC180" s="25">
        <f>IF($F$162="n/a",0,IF(AC$3&lt;=$C180,0,IF(AC$3&gt;($F$162+$C180),INDEX($D$174:$W$174,,$C180)-SUM($D180:AB180),INDEX($D$174:$W$174,,$C180)/$F$162)))</f>
        <v>5.5569432212096564E-3</v>
      </c>
      <c r="AD180" s="25">
        <f>IF($F$162="n/a",0,IF(AD$3&lt;=$C180,0,IF(AD$3&gt;($F$162+$C180),INDEX($D$174:$W$174,,$C180)-SUM($D180:AC180),INDEX($D$174:$W$174,,$C180)/$F$162)))</f>
        <v>5.5569432212096564E-3</v>
      </c>
      <c r="AE180" s="25">
        <f>IF($F$162="n/a",0,IF(AE$3&lt;=$C180,0,IF(AE$3&gt;($F$162+$C180),INDEX($D$174:$W$174,,$C180)-SUM($D180:AD180),INDEX($D$174:$W$174,,$C180)/$F$162)))</f>
        <v>5.5569432212096564E-3</v>
      </c>
      <c r="AF180" s="25">
        <f>IF($F$162="n/a",0,IF(AF$3&lt;=$C180,0,IF(AF$3&gt;($F$162+$C180),INDEX($D$174:$W$174,,$C180)-SUM($D180:AE180),INDEX($D$174:$W$174,,$C180)/$F$162)))</f>
        <v>5.5569432212096564E-3</v>
      </c>
      <c r="AG180" s="25">
        <f>IF($F$162="n/a",0,IF(AG$3&lt;=$C180,0,IF(AG$3&gt;($F$162+$C180),INDEX($D$174:$W$174,,$C180)-SUM($D180:AF180),INDEX($D$174:$W$174,,$C180)/$F$162)))</f>
        <v>5.5569432212096564E-3</v>
      </c>
      <c r="AH180" s="25">
        <f>IF($F$162="n/a",0,IF(AH$3&lt;=$C180,0,IF(AH$3&gt;($F$162+$C180),INDEX($D$174:$W$174,,$C180)-SUM($D180:AG180),INDEX($D$174:$W$174,,$C180)/$F$162)))</f>
        <v>5.5569432212096564E-3</v>
      </c>
      <c r="AI180" s="25">
        <f>IF($F$162="n/a",0,IF(AI$3&lt;=$C180,0,IF(AI$3&gt;($F$162+$C180),INDEX($D$174:$W$174,,$C180)-SUM($D180:AH180),INDEX($D$174:$W$174,,$C180)/$F$162)))</f>
        <v>5.5569432212096564E-3</v>
      </c>
      <c r="AJ180" s="25">
        <f>IF($F$162="n/a",0,IF(AJ$3&lt;=$C180,0,IF(AJ$3&gt;($F$162+$C180),INDEX($D$174:$W$174,,$C180)-SUM($D180:AI180),INDEX($D$174:$W$174,,$C180)/$F$162)))</f>
        <v>5.5569432212096564E-3</v>
      </c>
      <c r="AK180" s="25">
        <f>IF($F$162="n/a",0,IF(AK$3&lt;=$C180,0,IF(AK$3&gt;($F$162+$C180),INDEX($D$174:$W$174,,$C180)-SUM($D180:AJ180),INDEX($D$174:$W$174,,$C180)/$F$162)))</f>
        <v>5.5569432212096564E-3</v>
      </c>
      <c r="AL180" s="25">
        <f>IF($F$162="n/a",0,IF(AL$3&lt;=$C180,0,IF(AL$3&gt;($F$162+$C180),INDEX($D$174:$W$174,,$C180)-SUM($D180:AK180),INDEX($D$174:$W$174,,$C180)/$F$162)))</f>
        <v>5.5569432212096564E-3</v>
      </c>
      <c r="AM180" s="25">
        <f>IF($F$162="n/a",0,IF(AM$3&lt;=$C180,0,IF(AM$3&gt;($F$162+$C180),INDEX($D$174:$W$174,,$C180)-SUM($D180:AL180),INDEX($D$174:$W$174,,$C180)/$F$162)))</f>
        <v>5.5569432212096564E-3</v>
      </c>
      <c r="AN180" s="25">
        <f>IF($F$162="n/a",0,IF(AN$3&lt;=$C180,0,IF(AN$3&gt;($F$162+$C180),INDEX($D$174:$W$174,,$C180)-SUM($D180:AM180),INDEX($D$174:$W$174,,$C180)/$F$162)))</f>
        <v>5.5569432212096564E-3</v>
      </c>
      <c r="AO180" s="25">
        <f>IF($F$162="n/a",0,IF(AO$3&lt;=$C180,0,IF(AO$3&gt;($F$162+$C180),INDEX($D$174:$W$174,,$C180)-SUM($D180:AN180),INDEX($D$174:$W$174,,$C180)/$F$162)))</f>
        <v>5.5569432212096564E-3</v>
      </c>
      <c r="AP180" s="25">
        <f>IF($F$162="n/a",0,IF(AP$3&lt;=$C180,0,IF(AP$3&gt;($F$162+$C180),INDEX($D$174:$W$174,,$C180)-SUM($D180:AO180),INDEX($D$174:$W$174,,$C180)/$F$162)))</f>
        <v>5.5569432212096564E-3</v>
      </c>
      <c r="AQ180" s="25">
        <f>IF($F$162="n/a",0,IF(AQ$3&lt;=$C180,0,IF(AQ$3&gt;($F$162+$C180),INDEX($D$174:$W$174,,$C180)-SUM($D180:AP180),INDEX($D$174:$W$174,,$C180)/$F$162)))</f>
        <v>5.5569432212096564E-3</v>
      </c>
      <c r="AR180" s="25">
        <f>IF($F$162="n/a",0,IF(AR$3&lt;=$C180,0,IF(AR$3&gt;($F$162+$C180),INDEX($D$174:$W$174,,$C180)-SUM($D180:AQ180),INDEX($D$174:$W$174,,$C180)/$F$162)))</f>
        <v>5.5569432212096564E-3</v>
      </c>
      <c r="AS180" s="25">
        <f>IF($F$162="n/a",0,IF(AS$3&lt;=$C180,0,IF(AS$3&gt;($F$162+$C180),INDEX($D$174:$W$174,,$C180)-SUM($D180:AR180),INDEX($D$174:$W$174,,$C180)/$F$162)))</f>
        <v>5.5569432212096564E-3</v>
      </c>
      <c r="AT180" s="25">
        <f>IF($F$162="n/a",0,IF(AT$3&lt;=$C180,0,IF(AT$3&gt;($F$162+$C180),INDEX($D$174:$W$174,,$C180)-SUM($D180:AS180),INDEX($D$174:$W$174,,$C180)/$F$162)))</f>
        <v>5.5569432212096564E-3</v>
      </c>
      <c r="AU180" s="25">
        <f>IF($F$162="n/a",0,IF(AU$3&lt;=$C180,0,IF(AU$3&gt;($F$162+$C180),INDEX($D$174:$W$174,,$C180)-SUM($D180:AT180),INDEX($D$174:$W$174,,$C180)/$F$162)))</f>
        <v>5.5569432212096564E-3</v>
      </c>
      <c r="AV180" s="25">
        <f>IF($F$162="n/a",0,IF(AV$3&lt;=$C180,0,IF(AV$3&gt;($F$162+$C180),INDEX($D$174:$W$174,,$C180)-SUM($D180:AU180),INDEX($D$174:$W$174,,$C180)/$F$162)))</f>
        <v>5.5569432212096564E-3</v>
      </c>
      <c r="AW180" s="25">
        <f>IF($F$162="n/a",0,IF(AW$3&lt;=$C180,0,IF(AW$3&gt;($F$162+$C180),INDEX($D$174:$W$174,,$C180)-SUM($D180:AV180),INDEX($D$174:$W$174,,$C180)/$F$162)))</f>
        <v>5.5569432212096564E-3</v>
      </c>
      <c r="AX180" s="25">
        <f>IF($F$162="n/a",0,IF(AX$3&lt;=$C180,0,IF(AX$3&gt;($F$162+$C180),INDEX($D$174:$W$174,,$C180)-SUM($D180:AW180),INDEX($D$174:$W$174,,$C180)/$F$162)))</f>
        <v>5.5569432212096564E-3</v>
      </c>
      <c r="AY180" s="25">
        <f>IF($F$162="n/a",0,IF(AY$3&lt;=$C180,0,IF(AY$3&gt;($F$162+$C180),INDEX($D$174:$W$174,,$C180)-SUM($D180:AX180),INDEX($D$174:$W$174,,$C180)/$F$162)))</f>
        <v>5.5569432212096564E-3</v>
      </c>
      <c r="AZ180" s="25">
        <f>IF($F$162="n/a",0,IF(AZ$3&lt;=$C180,0,IF(AZ$3&gt;($F$162+$C180),INDEX($D$174:$W$174,,$C180)-SUM($D180:AY180),INDEX($D$174:$W$174,,$C180)/$F$162)))</f>
        <v>5.5569432212096564E-3</v>
      </c>
      <c r="BA180" s="25">
        <f>IF($F$162="n/a",0,IF(BA$3&lt;=$C180,0,IF(BA$3&gt;($F$162+$C180),INDEX($D$174:$W$174,,$C180)-SUM($D180:AZ180),INDEX($D$174:$W$174,,$C180)/$F$162)))</f>
        <v>5.5569432212096564E-3</v>
      </c>
      <c r="BB180" s="25">
        <f>IF($F$162="n/a",0,IF(BB$3&lt;=$C180,0,IF(BB$3&gt;($F$162+$C180),INDEX($D$174:$W$174,,$C180)-SUM($D180:BA180),INDEX($D$174:$W$174,,$C180)/$F$162)))</f>
        <v>5.5569432212096564E-3</v>
      </c>
      <c r="BC180" s="25">
        <f>IF($F$162="n/a",0,IF(BC$3&lt;=$C180,0,IF(BC$3&gt;($F$162+$C180),INDEX($D$174:$W$174,,$C180)-SUM($D180:BB180),INDEX($D$174:$W$174,,$C180)/$F$162)))</f>
        <v>5.5569432212096564E-3</v>
      </c>
      <c r="BD180" s="25">
        <f>IF($F$162="n/a",0,IF(BD$3&lt;=$C180,0,IF(BD$3&gt;($F$162+$C180),INDEX($D$174:$W$174,,$C180)-SUM($D180:BC180),INDEX($D$174:$W$174,,$C180)/$F$162)))</f>
        <v>5.5569432212096564E-3</v>
      </c>
      <c r="BE180" s="25">
        <f>IF($F$162="n/a",0,IF(BE$3&lt;=$C180,0,IF(BE$3&gt;($F$162+$C180),INDEX($D$174:$W$174,,$C180)-SUM($D180:BD180),INDEX($D$174:$W$174,,$C180)/$F$162)))</f>
        <v>5.5569432212096564E-3</v>
      </c>
      <c r="BF180" s="25">
        <f>IF($F$162="n/a",0,IF(BF$3&lt;=$C180,0,IF(BF$3&gt;($F$162+$C180),INDEX($D$174:$W$174,,$C180)-SUM($D180:BE180),INDEX($D$174:$W$174,,$C180)/$F$162)))</f>
        <v>5.5569432212096564E-3</v>
      </c>
      <c r="BG180" s="25">
        <f>IF($F$162="n/a",0,IF(BG$3&lt;=$C180,0,IF(BG$3&gt;($F$162+$C180),INDEX($D$174:$W$174,,$C180)-SUM($D180:BF180),INDEX($D$174:$W$174,,$C180)/$F$162)))</f>
        <v>5.5569432212096564E-3</v>
      </c>
      <c r="BH180" s="25">
        <f>IF($F$162="n/a",0,IF(BH$3&lt;=$C180,0,IF(BH$3&gt;($F$162+$C180),INDEX($D$174:$W$174,,$C180)-SUM($D180:BG180),INDEX($D$174:$W$174,,$C180)/$F$162)))</f>
        <v>5.5569432212096564E-3</v>
      </c>
      <c r="BI180" s="25">
        <f>IF($F$162="n/a",0,IF(BI$3&lt;=$C180,0,IF(BI$3&gt;($F$162+$C180),INDEX($D$174:$W$174,,$C180)-SUM($D180:BH180),INDEX($D$174:$W$174,,$C180)/$F$162)))</f>
        <v>5.5569432212096564E-3</v>
      </c>
      <c r="BJ180" s="25">
        <f>IF($F$162="n/a",0,IF(BJ$3&lt;=$C180,0,IF(BJ$3&gt;($F$162+$C180),INDEX($D$174:$W$174,,$C180)-SUM($D180:BI180),INDEX($D$174:$W$174,,$C180)/$F$162)))</f>
        <v>5.5569432212096564E-3</v>
      </c>
      <c r="BK180" s="25">
        <f>IF($F$162="n/a",0,IF(BK$3&lt;=$C180,0,IF(BK$3&gt;($F$162+$C180),INDEX($D$174:$W$174,,$C180)-SUM($D180:BJ180),INDEX($D$174:$W$174,,$C180)/$F$162)))</f>
        <v>5.5569432212096564E-3</v>
      </c>
      <c r="BL180" s="163">
        <f>IF($F$162="n/a",0,IF(BL$3&lt;=$C180,0,IF(BL$3&gt;($F$162+$C180),INDEX($D$174:$W$174,,$C180)-SUM($D180:BK180),INDEX($D$174:$W$174,,$C180)/$F$162)))</f>
        <v>5.5569432212096564E-3</v>
      </c>
      <c r="BM180" s="163">
        <f>IF($F$162="n/a",0,IF(BM$3&lt;=$C180,0,IF(BM$3&gt;($F$162+$C180),INDEX($D$174:$W$174,,$C180)-SUM($D180:BL180),INDEX($D$174:$W$174,,$C180)/$F$162)))</f>
        <v>5.5569432212096564E-3</v>
      </c>
      <c r="BN180" s="163">
        <f>IF($F$162="n/a",0,IF(BN$3&lt;=$C180,0,IF(BN$3&gt;($F$162+$C180),INDEX($D$174:$W$174,,$C180)-SUM($D180:BM180),INDEX($D$174:$W$174,,$C180)/$F$162)))</f>
        <v>5.5569432212096564E-3</v>
      </c>
      <c r="BO180" s="163">
        <f>IF($F$162="n/a",0,IF(BO$3&lt;=$C180,0,IF(BO$3&gt;($F$162+$C180),INDEX($D$174:$W$174,,$C180)-SUM($D180:BN180),INDEX($D$174:$W$174,,$C180)/$F$162)))</f>
        <v>5.5569432212096564E-3</v>
      </c>
      <c r="BP180" s="163">
        <f>IF($F$162="n/a",0,IF(BP$3&lt;=$C180,0,IF(BP$3&gt;($F$162+$C180),INDEX($D$174:$W$174,,$C180)-SUM($D180:BO180),INDEX($D$174:$W$174,,$C180)/$F$162)))</f>
        <v>4.9960036108132044E-16</v>
      </c>
      <c r="BQ180" s="163">
        <f>IF($F$162="n/a",0,IF(BQ$3&lt;=$C180,0,IF(BQ$3&gt;($F$162+$C180),INDEX($D$174:$W$174,,$C180)-SUM($D180:BP180),INDEX($D$174:$W$174,,$C180)/$F$162)))</f>
        <v>0</v>
      </c>
      <c r="BR180" s="163">
        <f>IF($F$162="n/a",0,IF(BR$3&lt;=$C180,0,IF(BR$3&gt;($F$162+$C180),INDEX($D$174:$W$174,,$C180)-SUM($D180:BQ180),INDEX($D$174:$W$174,,$C180)/$F$162)))</f>
        <v>0</v>
      </c>
      <c r="BS180" s="25"/>
      <c r="BT180" s="25"/>
      <c r="BU180" s="25"/>
      <c r="BV180" s="25"/>
      <c r="BW180" s="25"/>
      <c r="BX180" s="25"/>
      <c r="BY180" s="25"/>
      <c r="BZ180" s="25"/>
      <c r="CA180" s="25"/>
      <c r="CB180" s="25"/>
      <c r="CC180" s="25"/>
    </row>
    <row r="181" spans="2:81" hidden="1" outlineLevel="1">
      <c r="B181" s="14">
        <v>2017</v>
      </c>
      <c r="C181">
        <v>5</v>
      </c>
      <c r="D181" s="25"/>
      <c r="E181" s="25">
        <f>IF($F$162="n/a",0,IF(E$3&lt;=$C181,0,IF(E$3&gt;($F$162+$C181),INDEX($D$174:$W$174,,$C181)-SUM($D181:D181),INDEX($D$174:$W$174,,$C181)/$F$162)))</f>
        <v>0</v>
      </c>
      <c r="F181" s="25">
        <f>IF($F$162="n/a",0,IF(F$3&lt;=$C181,0,IF(F$3&gt;($F$162+$C181),INDEX($D$174:$W$174,,$C181)-SUM($D181:E181),INDEX($D$174:$W$174,,$C181)/$F$162)))</f>
        <v>0</v>
      </c>
      <c r="G181" s="25">
        <f>IF($F$162="n/a",0,IF(G$3&lt;=$C181,0,IF(G$3&gt;($F$162+$C181),INDEX($D$174:$W$174,,$C181)-SUM($D181:F181),INDEX($D$174:$W$174,,$C181)/$F$162)))</f>
        <v>0</v>
      </c>
      <c r="H181" s="44">
        <f>IF($F$162="n/a",0,IF(H$3&lt;=$C181,0,IF(H$3&gt;($F$162+$C181),INDEX($D$174:$W$174,,$C181)-SUM($D181:G181),INDEX($D$174:$W$174,,$C181)/$F$162)))</f>
        <v>0</v>
      </c>
      <c r="I181" s="38">
        <f>IF($F$162="n/a",0,IF(I$3&lt;=$C181,0,IF(I$3&gt;($F$162+$C181),INDEX($D$174:$W$174,,$C181)-SUM($D181:H181),INDEX($D$174:$W$174,,$C181)/$F$162)))</f>
        <v>4.9367196673535509E-3</v>
      </c>
      <c r="J181" s="25">
        <f>IF($F$162="n/a",0,IF(J$3&lt;=$C181,0,IF(J$3&gt;($F$162+$C181),INDEX($D$174:$W$174,,$C181)-SUM($D181:I181),INDEX($D$174:$W$174,,$C181)/$F$162)))</f>
        <v>4.9367196673535509E-3</v>
      </c>
      <c r="K181" s="25">
        <f>IF($F$162="n/a",0,IF(K$3&lt;=$C181,0,IF(K$3&gt;($F$162+$C181),INDEX($D$174:$W$174,,$C181)-SUM($D181:J181),INDEX($D$174:$W$174,,$C181)/$F$162)))</f>
        <v>4.9367196673535509E-3</v>
      </c>
      <c r="L181" s="25">
        <f>IF($F$162="n/a",0,IF(L$3&lt;=$C181,0,IF(L$3&gt;($F$162+$C181),INDEX($D$174:$W$174,,$C181)-SUM($D181:K181),INDEX($D$174:$W$174,,$C181)/$F$162)))</f>
        <v>4.9367196673535509E-3</v>
      </c>
      <c r="M181" s="25">
        <f>IF($F$162="n/a",0,IF(M$3&lt;=$C181,0,IF(M$3&gt;($F$162+$C181),INDEX($D$174:$W$174,,$C181)-SUM($D181:L181),INDEX($D$174:$W$174,,$C181)/$F$162)))</f>
        <v>4.9367196673535509E-3</v>
      </c>
      <c r="N181" s="25">
        <f>IF($F$162="n/a",0,IF(N$3&lt;=$C181,0,IF(N$3&gt;($F$162+$C181),INDEX($D$174:$W$174,,$C181)-SUM($D181:M181),INDEX($D$174:$W$174,,$C181)/$F$162)))</f>
        <v>4.9367196673535509E-3</v>
      </c>
      <c r="O181" s="25">
        <f>IF($F$162="n/a",0,IF(O$3&lt;=$C181,0,IF(O$3&gt;($F$162+$C181),INDEX($D$174:$W$174,,$C181)-SUM($D181:N181),INDEX($D$174:$W$174,,$C181)/$F$162)))</f>
        <v>4.9367196673535509E-3</v>
      </c>
      <c r="P181" s="25">
        <f>IF($F$162="n/a",0,IF(P$3&lt;=$C181,0,IF(P$3&gt;($F$162+$C181),INDEX($D$174:$W$174,,$C181)-SUM($D181:O181),INDEX($D$174:$W$174,,$C181)/$F$162)))</f>
        <v>4.9367196673535509E-3</v>
      </c>
      <c r="Q181" s="25">
        <f>IF($F$162="n/a",0,IF(Q$3&lt;=$C181,0,IF(Q$3&gt;($F$162+$C181),INDEX($D$174:$W$174,,$C181)-SUM($D181:P181),INDEX($D$174:$W$174,,$C181)/$F$162)))</f>
        <v>4.9367196673535509E-3</v>
      </c>
      <c r="R181" s="25">
        <f>IF($F$162="n/a",0,IF(R$3&lt;=$C181,0,IF(R$3&gt;($F$162+$C181),INDEX($D$174:$W$174,,$C181)-SUM($D181:Q181),INDEX($D$174:$W$174,,$C181)/$F$162)))</f>
        <v>4.9367196673535509E-3</v>
      </c>
      <c r="S181" s="25">
        <f>IF($F$162="n/a",0,IF(S$3&lt;=$C181,0,IF(S$3&gt;($F$162+$C181),INDEX($D$174:$W$174,,$C181)-SUM($D181:R181),INDEX($D$174:$W$174,,$C181)/$F$162)))</f>
        <v>4.9367196673535509E-3</v>
      </c>
      <c r="T181" s="25">
        <f>IF($F$162="n/a",0,IF(T$3&lt;=$C181,0,IF(T$3&gt;($F$162+$C181),INDEX($D$174:$W$174,,$C181)-SUM($D181:S181),INDEX($D$174:$W$174,,$C181)/$F$162)))</f>
        <v>4.9367196673535509E-3</v>
      </c>
      <c r="U181" s="25">
        <f>IF($F$162="n/a",0,IF(U$3&lt;=$C181,0,IF(U$3&gt;($F$162+$C181),INDEX($D$174:$W$174,,$C181)-SUM($D181:T181),INDEX($D$174:$W$174,,$C181)/$F$162)))</f>
        <v>4.9367196673535509E-3</v>
      </c>
      <c r="V181" s="25">
        <f>IF($F$162="n/a",0,IF(V$3&lt;=$C181,0,IF(V$3&gt;($F$162+$C181),INDEX($D$174:$W$174,,$C181)-SUM($D181:U181),INDEX($D$174:$W$174,,$C181)/$F$162)))</f>
        <v>4.9367196673535509E-3</v>
      </c>
      <c r="W181" s="25">
        <f>IF($F$162="n/a",0,IF(W$3&lt;=$C181,0,IF(W$3&gt;($F$162+$C181),INDEX($D$174:$W$174,,$C181)-SUM($D181:V181),INDEX($D$174:$W$174,,$C181)/$F$162)))</f>
        <v>4.9367196673535509E-3</v>
      </c>
      <c r="X181" s="25">
        <f>IF($F$162="n/a",0,IF(X$3&lt;=$C181,0,IF(X$3&gt;($F$162+$C181),INDEX($D$174:$W$174,,$C181)-SUM($D181:W181),INDEX($D$174:$W$174,,$C181)/$F$162)))</f>
        <v>4.9367196673535509E-3</v>
      </c>
      <c r="Y181" s="25">
        <f>IF($F$162="n/a",0,IF(Y$3&lt;=$C181,0,IF(Y$3&gt;($F$162+$C181),INDEX($D$174:$W$174,,$C181)-SUM($D181:X181),INDEX($D$174:$W$174,,$C181)/$F$162)))</f>
        <v>4.9367196673535509E-3</v>
      </c>
      <c r="Z181" s="25">
        <f>IF($F$162="n/a",0,IF(Z$3&lt;=$C181,0,IF(Z$3&gt;($F$162+$C181),INDEX($D$174:$W$174,,$C181)-SUM($D181:Y181),INDEX($D$174:$W$174,,$C181)/$F$162)))</f>
        <v>4.9367196673535509E-3</v>
      </c>
      <c r="AA181" s="25">
        <f>IF($F$162="n/a",0,IF(AA$3&lt;=$C181,0,IF(AA$3&gt;($F$162+$C181),INDEX($D$174:$W$174,,$C181)-SUM($D181:Z181),INDEX($D$174:$W$174,,$C181)/$F$162)))</f>
        <v>4.9367196673535509E-3</v>
      </c>
      <c r="AB181" s="25">
        <f>IF($F$162="n/a",0,IF(AB$3&lt;=$C181,0,IF(AB$3&gt;($F$162+$C181),INDEX($D$174:$W$174,,$C181)-SUM($D181:AA181),INDEX($D$174:$W$174,,$C181)/$F$162)))</f>
        <v>4.9367196673535509E-3</v>
      </c>
      <c r="AC181" s="25">
        <f>IF($F$162="n/a",0,IF(AC$3&lt;=$C181,0,IF(AC$3&gt;($F$162+$C181),INDEX($D$174:$W$174,,$C181)-SUM($D181:AB181),INDEX($D$174:$W$174,,$C181)/$F$162)))</f>
        <v>4.9367196673535509E-3</v>
      </c>
      <c r="AD181" s="25">
        <f>IF($F$162="n/a",0,IF(AD$3&lt;=$C181,0,IF(AD$3&gt;($F$162+$C181),INDEX($D$174:$W$174,,$C181)-SUM($D181:AC181),INDEX($D$174:$W$174,,$C181)/$F$162)))</f>
        <v>4.9367196673535509E-3</v>
      </c>
      <c r="AE181" s="25">
        <f>IF($F$162="n/a",0,IF(AE$3&lt;=$C181,0,IF(AE$3&gt;($F$162+$C181),INDEX($D$174:$W$174,,$C181)-SUM($D181:AD181),INDEX($D$174:$W$174,,$C181)/$F$162)))</f>
        <v>4.9367196673535509E-3</v>
      </c>
      <c r="AF181" s="25">
        <f>IF($F$162="n/a",0,IF(AF$3&lt;=$C181,0,IF(AF$3&gt;($F$162+$C181),INDEX($D$174:$W$174,,$C181)-SUM($D181:AE181),INDEX($D$174:$W$174,,$C181)/$F$162)))</f>
        <v>4.9367196673535509E-3</v>
      </c>
      <c r="AG181" s="25">
        <f>IF($F$162="n/a",0,IF(AG$3&lt;=$C181,0,IF(AG$3&gt;($F$162+$C181),INDEX($D$174:$W$174,,$C181)-SUM($D181:AF181),INDEX($D$174:$W$174,,$C181)/$F$162)))</f>
        <v>4.9367196673535509E-3</v>
      </c>
      <c r="AH181" s="25">
        <f>IF($F$162="n/a",0,IF(AH$3&lt;=$C181,0,IF(AH$3&gt;($F$162+$C181),INDEX($D$174:$W$174,,$C181)-SUM($D181:AG181),INDEX($D$174:$W$174,,$C181)/$F$162)))</f>
        <v>4.9367196673535509E-3</v>
      </c>
      <c r="AI181" s="25">
        <f>IF($F$162="n/a",0,IF(AI$3&lt;=$C181,0,IF(AI$3&gt;($F$162+$C181),INDEX($D$174:$W$174,,$C181)-SUM($D181:AH181),INDEX($D$174:$W$174,,$C181)/$F$162)))</f>
        <v>4.9367196673535509E-3</v>
      </c>
      <c r="AJ181" s="25">
        <f>IF($F$162="n/a",0,IF(AJ$3&lt;=$C181,0,IF(AJ$3&gt;($F$162+$C181),INDEX($D$174:$W$174,,$C181)-SUM($D181:AI181),INDEX($D$174:$W$174,,$C181)/$F$162)))</f>
        <v>4.9367196673535509E-3</v>
      </c>
      <c r="AK181" s="25">
        <f>IF($F$162="n/a",0,IF(AK$3&lt;=$C181,0,IF(AK$3&gt;($F$162+$C181),INDEX($D$174:$W$174,,$C181)-SUM($D181:AJ181),INDEX($D$174:$W$174,,$C181)/$F$162)))</f>
        <v>4.9367196673535509E-3</v>
      </c>
      <c r="AL181" s="25">
        <f>IF($F$162="n/a",0,IF(AL$3&lt;=$C181,0,IF(AL$3&gt;($F$162+$C181),INDEX($D$174:$W$174,,$C181)-SUM($D181:AK181),INDEX($D$174:$W$174,,$C181)/$F$162)))</f>
        <v>4.9367196673535509E-3</v>
      </c>
      <c r="AM181" s="25">
        <f>IF($F$162="n/a",0,IF(AM$3&lt;=$C181,0,IF(AM$3&gt;($F$162+$C181),INDEX($D$174:$W$174,,$C181)-SUM($D181:AL181),INDEX($D$174:$W$174,,$C181)/$F$162)))</f>
        <v>4.9367196673535509E-3</v>
      </c>
      <c r="AN181" s="25">
        <f>IF($F$162="n/a",0,IF(AN$3&lt;=$C181,0,IF(AN$3&gt;($F$162+$C181),INDEX($D$174:$W$174,,$C181)-SUM($D181:AM181),INDEX($D$174:$W$174,,$C181)/$F$162)))</f>
        <v>4.9367196673535509E-3</v>
      </c>
      <c r="AO181" s="25">
        <f>IF($F$162="n/a",0,IF(AO$3&lt;=$C181,0,IF(AO$3&gt;($F$162+$C181),INDEX($D$174:$W$174,,$C181)-SUM($D181:AN181),INDEX($D$174:$W$174,,$C181)/$F$162)))</f>
        <v>4.9367196673535509E-3</v>
      </c>
      <c r="AP181" s="25">
        <f>IF($F$162="n/a",0,IF(AP$3&lt;=$C181,0,IF(AP$3&gt;($F$162+$C181),INDEX($D$174:$W$174,,$C181)-SUM($D181:AO181),INDEX($D$174:$W$174,,$C181)/$F$162)))</f>
        <v>4.9367196673535509E-3</v>
      </c>
      <c r="AQ181" s="25">
        <f>IF($F$162="n/a",0,IF(AQ$3&lt;=$C181,0,IF(AQ$3&gt;($F$162+$C181),INDEX($D$174:$W$174,,$C181)-SUM($D181:AP181),INDEX($D$174:$W$174,,$C181)/$F$162)))</f>
        <v>4.9367196673535509E-3</v>
      </c>
      <c r="AR181" s="25">
        <f>IF($F$162="n/a",0,IF(AR$3&lt;=$C181,0,IF(AR$3&gt;($F$162+$C181),INDEX($D$174:$W$174,,$C181)-SUM($D181:AQ181),INDEX($D$174:$W$174,,$C181)/$F$162)))</f>
        <v>4.9367196673535509E-3</v>
      </c>
      <c r="AS181" s="25">
        <f>IF($F$162="n/a",0,IF(AS$3&lt;=$C181,0,IF(AS$3&gt;($F$162+$C181),INDEX($D$174:$W$174,,$C181)-SUM($D181:AR181),INDEX($D$174:$W$174,,$C181)/$F$162)))</f>
        <v>4.9367196673535509E-3</v>
      </c>
      <c r="AT181" s="25">
        <f>IF($F$162="n/a",0,IF(AT$3&lt;=$C181,0,IF(AT$3&gt;($F$162+$C181),INDEX($D$174:$W$174,,$C181)-SUM($D181:AS181),INDEX($D$174:$W$174,,$C181)/$F$162)))</f>
        <v>4.9367196673535509E-3</v>
      </c>
      <c r="AU181" s="25">
        <f>IF($F$162="n/a",0,IF(AU$3&lt;=$C181,0,IF(AU$3&gt;($F$162+$C181),INDEX($D$174:$W$174,,$C181)-SUM($D181:AT181),INDEX($D$174:$W$174,,$C181)/$F$162)))</f>
        <v>4.9367196673535509E-3</v>
      </c>
      <c r="AV181" s="25">
        <f>IF($F$162="n/a",0,IF(AV$3&lt;=$C181,0,IF(AV$3&gt;($F$162+$C181),INDEX($D$174:$W$174,,$C181)-SUM($D181:AU181),INDEX($D$174:$W$174,,$C181)/$F$162)))</f>
        <v>4.9367196673535509E-3</v>
      </c>
      <c r="AW181" s="25">
        <f>IF($F$162="n/a",0,IF(AW$3&lt;=$C181,0,IF(AW$3&gt;($F$162+$C181),INDEX($D$174:$W$174,,$C181)-SUM($D181:AV181),INDEX($D$174:$W$174,,$C181)/$F$162)))</f>
        <v>4.9367196673535509E-3</v>
      </c>
      <c r="AX181" s="25">
        <f>IF($F$162="n/a",0,IF(AX$3&lt;=$C181,0,IF(AX$3&gt;($F$162+$C181),INDEX($D$174:$W$174,,$C181)-SUM($D181:AW181),INDEX($D$174:$W$174,,$C181)/$F$162)))</f>
        <v>4.9367196673535509E-3</v>
      </c>
      <c r="AY181" s="25">
        <f>IF($F$162="n/a",0,IF(AY$3&lt;=$C181,0,IF(AY$3&gt;($F$162+$C181),INDEX($D$174:$W$174,,$C181)-SUM($D181:AX181),INDEX($D$174:$W$174,,$C181)/$F$162)))</f>
        <v>4.9367196673535509E-3</v>
      </c>
      <c r="AZ181" s="25">
        <f>IF($F$162="n/a",0,IF(AZ$3&lt;=$C181,0,IF(AZ$3&gt;($F$162+$C181),INDEX($D$174:$W$174,,$C181)-SUM($D181:AY181),INDEX($D$174:$W$174,,$C181)/$F$162)))</f>
        <v>4.9367196673535509E-3</v>
      </c>
      <c r="BA181" s="25">
        <f>IF($F$162="n/a",0,IF(BA$3&lt;=$C181,0,IF(BA$3&gt;($F$162+$C181),INDEX($D$174:$W$174,,$C181)-SUM($D181:AZ181),INDEX($D$174:$W$174,,$C181)/$F$162)))</f>
        <v>4.9367196673535509E-3</v>
      </c>
      <c r="BB181" s="25">
        <f>IF($F$162="n/a",0,IF(BB$3&lt;=$C181,0,IF(BB$3&gt;($F$162+$C181),INDEX($D$174:$W$174,,$C181)-SUM($D181:BA181),INDEX($D$174:$W$174,,$C181)/$F$162)))</f>
        <v>4.9367196673535509E-3</v>
      </c>
      <c r="BC181" s="25">
        <f>IF($F$162="n/a",0,IF(BC$3&lt;=$C181,0,IF(BC$3&gt;($F$162+$C181),INDEX($D$174:$W$174,,$C181)-SUM($D181:BB181),INDEX($D$174:$W$174,,$C181)/$F$162)))</f>
        <v>4.9367196673535509E-3</v>
      </c>
      <c r="BD181" s="25">
        <f>IF($F$162="n/a",0,IF(BD$3&lt;=$C181,0,IF(BD$3&gt;($F$162+$C181),INDEX($D$174:$W$174,,$C181)-SUM($D181:BC181),INDEX($D$174:$W$174,,$C181)/$F$162)))</f>
        <v>4.9367196673535509E-3</v>
      </c>
      <c r="BE181" s="25">
        <f>IF($F$162="n/a",0,IF(BE$3&lt;=$C181,0,IF(BE$3&gt;($F$162+$C181),INDEX($D$174:$W$174,,$C181)-SUM($D181:BD181),INDEX($D$174:$W$174,,$C181)/$F$162)))</f>
        <v>4.9367196673535509E-3</v>
      </c>
      <c r="BF181" s="25">
        <f>IF($F$162="n/a",0,IF(BF$3&lt;=$C181,0,IF(BF$3&gt;($F$162+$C181),INDEX($D$174:$W$174,,$C181)-SUM($D181:BE181),INDEX($D$174:$W$174,,$C181)/$F$162)))</f>
        <v>4.9367196673535509E-3</v>
      </c>
      <c r="BG181" s="25">
        <f>IF($F$162="n/a",0,IF(BG$3&lt;=$C181,0,IF(BG$3&gt;($F$162+$C181),INDEX($D$174:$W$174,,$C181)-SUM($D181:BF181),INDEX($D$174:$W$174,,$C181)/$F$162)))</f>
        <v>4.9367196673535509E-3</v>
      </c>
      <c r="BH181" s="25">
        <f>IF($F$162="n/a",0,IF(BH$3&lt;=$C181,0,IF(BH$3&gt;($F$162+$C181),INDEX($D$174:$W$174,,$C181)-SUM($D181:BG181),INDEX($D$174:$W$174,,$C181)/$F$162)))</f>
        <v>4.9367196673535509E-3</v>
      </c>
      <c r="BI181" s="25">
        <f>IF($F$162="n/a",0,IF(BI$3&lt;=$C181,0,IF(BI$3&gt;($F$162+$C181),INDEX($D$174:$W$174,,$C181)-SUM($D181:BH181),INDEX($D$174:$W$174,,$C181)/$F$162)))</f>
        <v>4.9367196673535509E-3</v>
      </c>
      <c r="BJ181" s="25">
        <f>IF($F$162="n/a",0,IF(BJ$3&lt;=$C181,0,IF(BJ$3&gt;($F$162+$C181),INDEX($D$174:$W$174,,$C181)-SUM($D181:BI181),INDEX($D$174:$W$174,,$C181)/$F$162)))</f>
        <v>4.9367196673535509E-3</v>
      </c>
      <c r="BK181" s="25">
        <f>IF($F$162="n/a",0,IF(BK$3&lt;=$C181,0,IF(BK$3&gt;($F$162+$C181),INDEX($D$174:$W$174,,$C181)-SUM($D181:BJ181),INDEX($D$174:$W$174,,$C181)/$F$162)))</f>
        <v>4.9367196673535509E-3</v>
      </c>
      <c r="BL181" s="163">
        <f>IF($F$162="n/a",0,IF(BL$3&lt;=$C181,0,IF(BL$3&gt;($F$162+$C181),INDEX($D$174:$W$174,,$C181)-SUM($D181:BK181),INDEX($D$174:$W$174,,$C181)/$F$162)))</f>
        <v>4.9367196673535509E-3</v>
      </c>
      <c r="BM181" s="163">
        <f>IF($F$162="n/a",0,IF(BM$3&lt;=$C181,0,IF(BM$3&gt;($F$162+$C181),INDEX($D$174:$W$174,,$C181)-SUM($D181:BL181),INDEX($D$174:$W$174,,$C181)/$F$162)))</f>
        <v>4.9367196673535509E-3</v>
      </c>
      <c r="BN181" s="163">
        <f>IF($F$162="n/a",0,IF(BN$3&lt;=$C181,0,IF(BN$3&gt;($F$162+$C181),INDEX($D$174:$W$174,,$C181)-SUM($D181:BM181),INDEX($D$174:$W$174,,$C181)/$F$162)))</f>
        <v>4.9367196673535509E-3</v>
      </c>
      <c r="BO181" s="163">
        <f>IF($F$162="n/a",0,IF(BO$3&lt;=$C181,0,IF(BO$3&gt;($F$162+$C181),INDEX($D$174:$W$174,,$C181)-SUM($D181:BN181),INDEX($D$174:$W$174,,$C181)/$F$162)))</f>
        <v>4.9367196673535509E-3</v>
      </c>
      <c r="BP181" s="163">
        <f>IF($F$162="n/a",0,IF(BP$3&lt;=$C181,0,IF(BP$3&gt;($F$162+$C181),INDEX($D$174:$W$174,,$C181)-SUM($D181:BO181),INDEX($D$174:$W$174,,$C181)/$F$162)))</f>
        <v>4.9367196673535509E-3</v>
      </c>
      <c r="BQ181" s="163">
        <f>IF($F$162="n/a",0,IF(BQ$3&lt;=$C181,0,IF(BQ$3&gt;($F$162+$C181),INDEX($D$174:$W$174,,$C181)-SUM($D181:BP181),INDEX($D$174:$W$174,,$C181)/$F$162)))</f>
        <v>3.3306690738754696E-16</v>
      </c>
      <c r="BR181" s="163">
        <f>IF($F$162="n/a",0,IF(BR$3&lt;=$C181,0,IF(BR$3&gt;($F$162+$C181),INDEX($D$174:$W$174,,$C181)-SUM($D181:BQ181),INDEX($D$174:$W$174,,$C181)/$F$162)))</f>
        <v>0</v>
      </c>
      <c r="BS181" s="25"/>
      <c r="BT181" s="25"/>
      <c r="BU181" s="25"/>
      <c r="BV181" s="25"/>
      <c r="BW181" s="25"/>
      <c r="BX181" s="25"/>
      <c r="BY181" s="25"/>
      <c r="BZ181" s="25"/>
      <c r="CA181" s="25"/>
      <c r="CB181" s="25"/>
      <c r="CC181" s="25"/>
    </row>
    <row r="182" spans="2:81" hidden="1" outlineLevel="1">
      <c r="B182" s="14">
        <v>2018</v>
      </c>
      <c r="C182">
        <v>6</v>
      </c>
      <c r="D182" s="25"/>
      <c r="E182" s="25">
        <f>IF($F$162="n/a",0,IF(E$3&lt;=$C182,0,IF(E$3&gt;($F$162+$C182),INDEX($D$174:$W$174,,$C182)-SUM($D182:D182),INDEX($D$174:$W$174,,$C182)/$F$162)))</f>
        <v>0</v>
      </c>
      <c r="F182" s="25">
        <f>IF($F$162="n/a",0,IF(F$3&lt;=$C182,0,IF(F$3&gt;($F$162+$C182),INDEX($D$174:$W$174,,$C182)-SUM($D182:E182),INDEX($D$174:$W$174,,$C182)/$F$162)))</f>
        <v>0</v>
      </c>
      <c r="G182" s="25">
        <f>IF($F$162="n/a",0,IF(G$3&lt;=$C182,0,IF(G$3&gt;($F$162+$C182),INDEX($D$174:$W$174,,$C182)-SUM($D182:F182),INDEX($D$174:$W$174,,$C182)/$F$162)))</f>
        <v>0</v>
      </c>
      <c r="H182" s="44">
        <f>IF($F$162="n/a",0,IF(H$3&lt;=$C182,0,IF(H$3&gt;($F$162+$C182),INDEX($D$174:$W$174,,$C182)-SUM($D182:G182),INDEX($D$174:$W$174,,$C182)/$F$162)))</f>
        <v>0</v>
      </c>
      <c r="I182" s="38">
        <f>IF($F$162="n/a",0,IF(I$3&lt;=$C182,0,IF(I$3&gt;($F$162+$C182),INDEX($D$174:$W$174,,$C182)-SUM($D182:H182),INDEX($D$174:$W$174,,$C182)/$F$162)))</f>
        <v>0</v>
      </c>
      <c r="J182" s="25">
        <f>IF($F$162="n/a",0,IF(J$3&lt;=$C182,0,IF(J$3&gt;($F$162+$C182),INDEX($D$174:$W$174,,$C182)-SUM($D182:I182),INDEX($D$174:$W$174,,$C182)/$F$162)))</f>
        <v>0</v>
      </c>
      <c r="K182" s="25">
        <f>IF($F$162="n/a",0,IF(K$3&lt;=$C182,0,IF(K$3&gt;($F$162+$C182),INDEX($D$174:$W$174,,$C182)-SUM($D182:J182),INDEX($D$174:$W$174,,$C182)/$F$162)))</f>
        <v>0</v>
      </c>
      <c r="L182" s="25">
        <f>IF($F$162="n/a",0,IF(L$3&lt;=$C182,0,IF(L$3&gt;($F$162+$C182),INDEX($D$174:$W$174,,$C182)-SUM($D182:K182),INDEX($D$174:$W$174,,$C182)/$F$162)))</f>
        <v>0</v>
      </c>
      <c r="M182" s="25">
        <f>IF($F$162="n/a",0,IF(M$3&lt;=$C182,0,IF(M$3&gt;($F$162+$C182),INDEX($D$174:$W$174,,$C182)-SUM($D182:L182),INDEX($D$174:$W$174,,$C182)/$F$162)))</f>
        <v>0</v>
      </c>
      <c r="N182" s="25">
        <f>IF($F$162="n/a",0,IF(N$3&lt;=$C182,0,IF(N$3&gt;($F$162+$C182),INDEX($D$174:$W$174,,$C182)-SUM($D182:M182),INDEX($D$174:$W$174,,$C182)/$F$162)))</f>
        <v>0</v>
      </c>
      <c r="O182" s="25">
        <f>IF($F$162="n/a",0,IF(O$3&lt;=$C182,0,IF(O$3&gt;($F$162+$C182),INDEX($D$174:$W$174,,$C182)-SUM($D182:N182),INDEX($D$174:$W$174,,$C182)/$F$162)))</f>
        <v>0</v>
      </c>
      <c r="P182" s="25">
        <f>IF($F$162="n/a",0,IF(P$3&lt;=$C182,0,IF(P$3&gt;($F$162+$C182),INDEX($D$174:$W$174,,$C182)-SUM($D182:O182),INDEX($D$174:$W$174,,$C182)/$F$162)))</f>
        <v>0</v>
      </c>
      <c r="Q182" s="25">
        <f>IF($F$162="n/a",0,IF(Q$3&lt;=$C182,0,IF(Q$3&gt;($F$162+$C182),INDEX($D$174:$W$174,,$C182)-SUM($D182:P182),INDEX($D$174:$W$174,,$C182)/$F$162)))</f>
        <v>0</v>
      </c>
      <c r="R182" s="25">
        <f>IF($F$162="n/a",0,IF(R$3&lt;=$C182,0,IF(R$3&gt;($F$162+$C182),INDEX($D$174:$W$174,,$C182)-SUM($D182:Q182),INDEX($D$174:$W$174,,$C182)/$F$162)))</f>
        <v>0</v>
      </c>
      <c r="S182" s="25">
        <f>IF($F$162="n/a",0,IF(S$3&lt;=$C182,0,IF(S$3&gt;($F$162+$C182),INDEX($D$174:$W$174,,$C182)-SUM($D182:R182),INDEX($D$174:$W$174,,$C182)/$F$162)))</f>
        <v>0</v>
      </c>
      <c r="T182" s="25">
        <f>IF($F$162="n/a",0,IF(T$3&lt;=$C182,0,IF(T$3&gt;($F$162+$C182),INDEX($D$174:$W$174,,$C182)-SUM($D182:S182),INDEX($D$174:$W$174,,$C182)/$F$162)))</f>
        <v>0</v>
      </c>
      <c r="U182" s="25">
        <f>IF($F$162="n/a",0,IF(U$3&lt;=$C182,0,IF(U$3&gt;($F$162+$C182),INDEX($D$174:$W$174,,$C182)-SUM($D182:T182),INDEX($D$174:$W$174,,$C182)/$F$162)))</f>
        <v>0</v>
      </c>
      <c r="V182" s="25">
        <f>IF($F$162="n/a",0,IF(V$3&lt;=$C182,0,IF(V$3&gt;($F$162+$C182),INDEX($D$174:$W$174,,$C182)-SUM($D182:U182),INDEX($D$174:$W$174,,$C182)/$F$162)))</f>
        <v>0</v>
      </c>
      <c r="W182" s="25">
        <f>IF($F$162="n/a",0,IF(W$3&lt;=$C182,0,IF(W$3&gt;($F$162+$C182),INDEX($D$174:$W$174,,$C182)-SUM($D182:V182),INDEX($D$174:$W$174,,$C182)/$F$162)))</f>
        <v>0</v>
      </c>
      <c r="X182" s="25">
        <f>IF($F$162="n/a",0,IF(X$3&lt;=$C182,0,IF(X$3&gt;($F$162+$C182),INDEX($D$174:$W$174,,$C182)-SUM($D182:W182),INDEX($D$174:$W$174,,$C182)/$F$162)))</f>
        <v>0</v>
      </c>
      <c r="Y182" s="25">
        <f>IF($F$162="n/a",0,IF(Y$3&lt;=$C182,0,IF(Y$3&gt;($F$162+$C182),INDEX($D$174:$W$174,,$C182)-SUM($D182:X182),INDEX($D$174:$W$174,,$C182)/$F$162)))</f>
        <v>0</v>
      </c>
      <c r="Z182" s="25">
        <f>IF($F$162="n/a",0,IF(Z$3&lt;=$C182,0,IF(Z$3&gt;($F$162+$C182),INDEX($D$174:$W$174,,$C182)-SUM($D182:Y182),INDEX($D$174:$W$174,,$C182)/$F$162)))</f>
        <v>0</v>
      </c>
      <c r="AA182" s="25">
        <f>IF($F$162="n/a",0,IF(AA$3&lt;=$C182,0,IF(AA$3&gt;($F$162+$C182),INDEX($D$174:$W$174,,$C182)-SUM($D182:Z182),INDEX($D$174:$W$174,,$C182)/$F$162)))</f>
        <v>0</v>
      </c>
      <c r="AB182" s="25">
        <f>IF($F$162="n/a",0,IF(AB$3&lt;=$C182,0,IF(AB$3&gt;($F$162+$C182),INDEX($D$174:$W$174,,$C182)-SUM($D182:AA182),INDEX($D$174:$W$174,,$C182)/$F$162)))</f>
        <v>0</v>
      </c>
      <c r="AC182" s="25">
        <f>IF($F$162="n/a",0,IF(AC$3&lt;=$C182,0,IF(AC$3&gt;($F$162+$C182),INDEX($D$174:$W$174,,$C182)-SUM($D182:AB182),INDEX($D$174:$W$174,,$C182)/$F$162)))</f>
        <v>0</v>
      </c>
      <c r="AD182" s="25">
        <f>IF($F$162="n/a",0,IF(AD$3&lt;=$C182,0,IF(AD$3&gt;($F$162+$C182),INDEX($D$174:$W$174,,$C182)-SUM($D182:AC182),INDEX($D$174:$W$174,,$C182)/$F$162)))</f>
        <v>0</v>
      </c>
      <c r="AE182" s="25">
        <f>IF($F$162="n/a",0,IF(AE$3&lt;=$C182,0,IF(AE$3&gt;($F$162+$C182),INDEX($D$174:$W$174,,$C182)-SUM($D182:AD182),INDEX($D$174:$W$174,,$C182)/$F$162)))</f>
        <v>0</v>
      </c>
      <c r="AF182" s="25">
        <f>IF($F$162="n/a",0,IF(AF$3&lt;=$C182,0,IF(AF$3&gt;($F$162+$C182),INDEX($D$174:$W$174,,$C182)-SUM($D182:AE182),INDEX($D$174:$W$174,,$C182)/$F$162)))</f>
        <v>0</v>
      </c>
      <c r="AG182" s="25">
        <f>IF($F$162="n/a",0,IF(AG$3&lt;=$C182,0,IF(AG$3&gt;($F$162+$C182),INDEX($D$174:$W$174,,$C182)-SUM($D182:AF182),INDEX($D$174:$W$174,,$C182)/$F$162)))</f>
        <v>0</v>
      </c>
      <c r="AH182" s="25">
        <f>IF($F$162="n/a",0,IF(AH$3&lt;=$C182,0,IF(AH$3&gt;($F$162+$C182),INDEX($D$174:$W$174,,$C182)-SUM($D182:AG182),INDEX($D$174:$W$174,,$C182)/$F$162)))</f>
        <v>0</v>
      </c>
      <c r="AI182" s="25">
        <f>IF($F$162="n/a",0,IF(AI$3&lt;=$C182,0,IF(AI$3&gt;($F$162+$C182),INDEX($D$174:$W$174,,$C182)-SUM($D182:AH182),INDEX($D$174:$W$174,,$C182)/$F$162)))</f>
        <v>0</v>
      </c>
      <c r="AJ182" s="25">
        <f>IF($F$162="n/a",0,IF(AJ$3&lt;=$C182,0,IF(AJ$3&gt;($F$162+$C182),INDEX($D$174:$W$174,,$C182)-SUM($D182:AI182),INDEX($D$174:$W$174,,$C182)/$F$162)))</f>
        <v>0</v>
      </c>
      <c r="AK182" s="25">
        <f>IF($F$162="n/a",0,IF(AK$3&lt;=$C182,0,IF(AK$3&gt;($F$162+$C182),INDEX($D$174:$W$174,,$C182)-SUM($D182:AJ182),INDEX($D$174:$W$174,,$C182)/$F$162)))</f>
        <v>0</v>
      </c>
      <c r="AL182" s="25">
        <f>IF($F$162="n/a",0,IF(AL$3&lt;=$C182,0,IF(AL$3&gt;($F$162+$C182),INDEX($D$174:$W$174,,$C182)-SUM($D182:AK182),INDEX($D$174:$W$174,,$C182)/$F$162)))</f>
        <v>0</v>
      </c>
      <c r="AM182" s="25">
        <f>IF($F$162="n/a",0,IF(AM$3&lt;=$C182,0,IF(AM$3&gt;($F$162+$C182),INDEX($D$174:$W$174,,$C182)-SUM($D182:AL182),INDEX($D$174:$W$174,,$C182)/$F$162)))</f>
        <v>0</v>
      </c>
      <c r="AN182" s="25">
        <f>IF($F$162="n/a",0,IF(AN$3&lt;=$C182,0,IF(AN$3&gt;($F$162+$C182),INDEX($D$174:$W$174,,$C182)-SUM($D182:AM182),INDEX($D$174:$W$174,,$C182)/$F$162)))</f>
        <v>0</v>
      </c>
      <c r="AO182" s="25">
        <f>IF($F$162="n/a",0,IF(AO$3&lt;=$C182,0,IF(AO$3&gt;($F$162+$C182),INDEX($D$174:$W$174,,$C182)-SUM($D182:AN182),INDEX($D$174:$W$174,,$C182)/$F$162)))</f>
        <v>0</v>
      </c>
      <c r="AP182" s="25">
        <f>IF($F$162="n/a",0,IF(AP$3&lt;=$C182,0,IF(AP$3&gt;($F$162+$C182),INDEX($D$174:$W$174,,$C182)-SUM($D182:AO182),INDEX($D$174:$W$174,,$C182)/$F$162)))</f>
        <v>0</v>
      </c>
      <c r="AQ182" s="25">
        <f>IF($F$162="n/a",0,IF(AQ$3&lt;=$C182,0,IF(AQ$3&gt;($F$162+$C182),INDEX($D$174:$W$174,,$C182)-SUM($D182:AP182),INDEX($D$174:$W$174,,$C182)/$F$162)))</f>
        <v>0</v>
      </c>
      <c r="AR182" s="25">
        <f>IF($F$162="n/a",0,IF(AR$3&lt;=$C182,0,IF(AR$3&gt;($F$162+$C182),INDEX($D$174:$W$174,,$C182)-SUM($D182:AQ182),INDEX($D$174:$W$174,,$C182)/$F$162)))</f>
        <v>0</v>
      </c>
      <c r="AS182" s="25">
        <f>IF($F$162="n/a",0,IF(AS$3&lt;=$C182,0,IF(AS$3&gt;($F$162+$C182),INDEX($D$174:$W$174,,$C182)-SUM($D182:AR182),INDEX($D$174:$W$174,,$C182)/$F$162)))</f>
        <v>0</v>
      </c>
      <c r="AT182" s="25">
        <f>IF($F$162="n/a",0,IF(AT$3&lt;=$C182,0,IF(AT$3&gt;($F$162+$C182),INDEX($D$174:$W$174,,$C182)-SUM($D182:AS182),INDEX($D$174:$W$174,,$C182)/$F$162)))</f>
        <v>0</v>
      </c>
      <c r="AU182" s="25">
        <f>IF($F$162="n/a",0,IF(AU$3&lt;=$C182,0,IF(AU$3&gt;($F$162+$C182),INDEX($D$174:$W$174,,$C182)-SUM($D182:AT182),INDEX($D$174:$W$174,,$C182)/$F$162)))</f>
        <v>0</v>
      </c>
      <c r="AV182" s="25">
        <f>IF($F$162="n/a",0,IF(AV$3&lt;=$C182,0,IF(AV$3&gt;($F$162+$C182),INDEX($D$174:$W$174,,$C182)-SUM($D182:AU182),INDEX($D$174:$W$174,,$C182)/$F$162)))</f>
        <v>0</v>
      </c>
      <c r="AW182" s="25">
        <f>IF($F$162="n/a",0,IF(AW$3&lt;=$C182,0,IF(AW$3&gt;($F$162+$C182),INDEX($D$174:$W$174,,$C182)-SUM($D182:AV182),INDEX($D$174:$W$174,,$C182)/$F$162)))</f>
        <v>0</v>
      </c>
      <c r="AX182" s="25">
        <f>IF($F$162="n/a",0,IF(AX$3&lt;=$C182,0,IF(AX$3&gt;($F$162+$C182),INDEX($D$174:$W$174,,$C182)-SUM($D182:AW182),INDEX($D$174:$W$174,,$C182)/$F$162)))</f>
        <v>0</v>
      </c>
      <c r="AY182" s="25">
        <f>IF($F$162="n/a",0,IF(AY$3&lt;=$C182,0,IF(AY$3&gt;($F$162+$C182),INDEX($D$174:$W$174,,$C182)-SUM($D182:AX182),INDEX($D$174:$W$174,,$C182)/$F$162)))</f>
        <v>0</v>
      </c>
      <c r="AZ182" s="25">
        <f>IF($F$162="n/a",0,IF(AZ$3&lt;=$C182,0,IF(AZ$3&gt;($F$162+$C182),INDEX($D$174:$W$174,,$C182)-SUM($D182:AY182),INDEX($D$174:$W$174,,$C182)/$F$162)))</f>
        <v>0</v>
      </c>
      <c r="BA182" s="25">
        <f>IF($F$162="n/a",0,IF(BA$3&lt;=$C182,0,IF(BA$3&gt;($F$162+$C182),INDEX($D$174:$W$174,,$C182)-SUM($D182:AZ182),INDEX($D$174:$W$174,,$C182)/$F$162)))</f>
        <v>0</v>
      </c>
      <c r="BB182" s="25">
        <f>IF($F$162="n/a",0,IF(BB$3&lt;=$C182,0,IF(BB$3&gt;($F$162+$C182),INDEX($D$174:$W$174,,$C182)-SUM($D182:BA182),INDEX($D$174:$W$174,,$C182)/$F$162)))</f>
        <v>0</v>
      </c>
      <c r="BC182" s="25">
        <f>IF($F$162="n/a",0,IF(BC$3&lt;=$C182,0,IF(BC$3&gt;($F$162+$C182),INDEX($D$174:$W$174,,$C182)-SUM($D182:BB182),INDEX($D$174:$W$174,,$C182)/$F$162)))</f>
        <v>0</v>
      </c>
      <c r="BD182" s="25">
        <f>IF($F$162="n/a",0,IF(BD$3&lt;=$C182,0,IF(BD$3&gt;($F$162+$C182),INDEX($D$174:$W$174,,$C182)-SUM($D182:BC182),INDEX($D$174:$W$174,,$C182)/$F$162)))</f>
        <v>0</v>
      </c>
      <c r="BE182" s="25">
        <f>IF($F$162="n/a",0,IF(BE$3&lt;=$C182,0,IF(BE$3&gt;($F$162+$C182),INDEX($D$174:$W$174,,$C182)-SUM($D182:BD182),INDEX($D$174:$W$174,,$C182)/$F$162)))</f>
        <v>0</v>
      </c>
      <c r="BF182" s="25">
        <f>IF($F$162="n/a",0,IF(BF$3&lt;=$C182,0,IF(BF$3&gt;($F$162+$C182),INDEX($D$174:$W$174,,$C182)-SUM($D182:BE182),INDEX($D$174:$W$174,,$C182)/$F$162)))</f>
        <v>0</v>
      </c>
      <c r="BG182" s="25">
        <f>IF($F$162="n/a",0,IF(BG$3&lt;=$C182,0,IF(BG$3&gt;($F$162+$C182),INDEX($D$174:$W$174,,$C182)-SUM($D182:BF182),INDEX($D$174:$W$174,,$C182)/$F$162)))</f>
        <v>0</v>
      </c>
      <c r="BH182" s="25">
        <f>IF($F$162="n/a",0,IF(BH$3&lt;=$C182,0,IF(BH$3&gt;($F$162+$C182),INDEX($D$174:$W$174,,$C182)-SUM($D182:BG182),INDEX($D$174:$W$174,,$C182)/$F$162)))</f>
        <v>0</v>
      </c>
      <c r="BI182" s="25">
        <f>IF($F$162="n/a",0,IF(BI$3&lt;=$C182,0,IF(BI$3&gt;($F$162+$C182),INDEX($D$174:$W$174,,$C182)-SUM($D182:BH182),INDEX($D$174:$W$174,,$C182)/$F$162)))</f>
        <v>0</v>
      </c>
      <c r="BJ182" s="25">
        <f>IF($F$162="n/a",0,IF(BJ$3&lt;=$C182,0,IF(BJ$3&gt;($F$162+$C182),INDEX($D$174:$W$174,,$C182)-SUM($D182:BI182),INDEX($D$174:$W$174,,$C182)/$F$162)))</f>
        <v>0</v>
      </c>
      <c r="BK182" s="25">
        <f>IF($F$162="n/a",0,IF(BK$3&lt;=$C182,0,IF(BK$3&gt;($F$162+$C182),INDEX($D$174:$W$174,,$C182)-SUM($D182:BJ182),INDEX($D$174:$W$174,,$C182)/$F$162)))</f>
        <v>0</v>
      </c>
      <c r="BL182" s="163">
        <f>IF($F$162="n/a",0,IF(BL$3&lt;=$C182,0,IF(BL$3&gt;($F$162+$C182),INDEX($D$174:$W$174,,$C182)-SUM($D182:BK182),INDEX($D$174:$W$174,,$C182)/$F$162)))</f>
        <v>0</v>
      </c>
      <c r="BM182" s="163">
        <f>IF($F$162="n/a",0,IF(BM$3&lt;=$C182,0,IF(BM$3&gt;($F$162+$C182),INDEX($D$174:$W$174,,$C182)-SUM($D182:BL182),INDEX($D$174:$W$174,,$C182)/$F$162)))</f>
        <v>0</v>
      </c>
      <c r="BN182" s="163">
        <f>IF($F$162="n/a",0,IF(BN$3&lt;=$C182,0,IF(BN$3&gt;($F$162+$C182),INDEX($D$174:$W$174,,$C182)-SUM($D182:BM182),INDEX($D$174:$W$174,,$C182)/$F$162)))</f>
        <v>0</v>
      </c>
      <c r="BO182" s="163">
        <f>IF($F$162="n/a",0,IF(BO$3&lt;=$C182,0,IF(BO$3&gt;($F$162+$C182),INDEX($D$174:$W$174,,$C182)-SUM($D182:BN182),INDEX($D$174:$W$174,,$C182)/$F$162)))</f>
        <v>0</v>
      </c>
      <c r="BP182" s="163">
        <f>IF($F$162="n/a",0,IF(BP$3&lt;=$C182,0,IF(BP$3&gt;($F$162+$C182),INDEX($D$174:$W$174,,$C182)-SUM($D182:BO182),INDEX($D$174:$W$174,,$C182)/$F$162)))</f>
        <v>0</v>
      </c>
      <c r="BQ182" s="163">
        <f>IF($F$162="n/a",0,IF(BQ$3&lt;=$C182,0,IF(BQ$3&gt;($F$162+$C182),INDEX($D$174:$W$174,,$C182)-SUM($D182:BP182),INDEX($D$174:$W$174,,$C182)/$F$162)))</f>
        <v>0</v>
      </c>
      <c r="BR182" s="163">
        <f>IF($F$162="n/a",0,IF(BR$3&lt;=$C182,0,IF(BR$3&gt;($F$162+$C182),INDEX($D$174:$W$174,,$C182)-SUM($D182:BQ182),INDEX($D$174:$W$174,,$C182)/$F$162)))</f>
        <v>0</v>
      </c>
      <c r="BS182" s="25"/>
      <c r="BT182" s="25"/>
      <c r="BU182" s="25"/>
      <c r="BV182" s="25"/>
      <c r="BW182" s="25"/>
      <c r="BX182" s="25"/>
      <c r="BY182" s="25"/>
      <c r="BZ182" s="25"/>
      <c r="CA182" s="25"/>
      <c r="CB182" s="25"/>
      <c r="CC182" s="25"/>
    </row>
    <row r="183" spans="2:81" hidden="1" outlineLevel="1">
      <c r="B183" s="14">
        <v>2019</v>
      </c>
      <c r="C183">
        <v>7</v>
      </c>
      <c r="D183" s="25"/>
      <c r="E183" s="25">
        <f>IF($F$162="n/a",0,IF(E$3&lt;=$C183,0,IF(E$3&gt;($F$162+$C183),INDEX($D$174:$W$174,,$C183)-SUM($D183:D183),INDEX($D$174:$W$174,,$C183)/$F$162)))</f>
        <v>0</v>
      </c>
      <c r="F183" s="25">
        <f>IF($F$162="n/a",0,IF(F$3&lt;=$C183,0,IF(F$3&gt;($F$162+$C183),INDEX($D$174:$W$174,,$C183)-SUM($D183:E183),INDEX($D$174:$W$174,,$C183)/$F$162)))</f>
        <v>0</v>
      </c>
      <c r="G183" s="25">
        <f>IF($F$162="n/a",0,IF(G$3&lt;=$C183,0,IF(G$3&gt;($F$162+$C183),INDEX($D$174:$W$174,,$C183)-SUM($D183:F183),INDEX($D$174:$W$174,,$C183)/$F$162)))</f>
        <v>0</v>
      </c>
      <c r="H183" s="44">
        <f>IF($F$162="n/a",0,IF(H$3&lt;=$C183,0,IF(H$3&gt;($F$162+$C183),INDEX($D$174:$W$174,,$C183)-SUM($D183:G183),INDEX($D$174:$W$174,,$C183)/$F$162)))</f>
        <v>0</v>
      </c>
      <c r="I183" s="38">
        <f>IF($F$162="n/a",0,IF(I$3&lt;=$C183,0,IF(I$3&gt;($F$162+$C183),INDEX($D$174:$W$174,,$C183)-SUM($D183:H183),INDEX($D$174:$W$174,,$C183)/$F$162)))</f>
        <v>0</v>
      </c>
      <c r="J183" s="25">
        <f>IF($F$162="n/a",0,IF(J$3&lt;=$C183,0,IF(J$3&gt;($F$162+$C183),INDEX($D$174:$W$174,,$C183)-SUM($D183:I183),INDEX($D$174:$W$174,,$C183)/$F$162)))</f>
        <v>0</v>
      </c>
      <c r="K183" s="25">
        <f>IF($F$162="n/a",0,IF(K$3&lt;=$C183,0,IF(K$3&gt;($F$162+$C183),INDEX($D$174:$W$174,,$C183)-SUM($D183:J183),INDEX($D$174:$W$174,,$C183)/$F$162)))</f>
        <v>0</v>
      </c>
      <c r="L183" s="25">
        <f>IF($F$162="n/a",0,IF(L$3&lt;=$C183,0,IF(L$3&gt;($F$162+$C183),INDEX($D$174:$W$174,,$C183)-SUM($D183:K183),INDEX($D$174:$W$174,,$C183)/$F$162)))</f>
        <v>0</v>
      </c>
      <c r="M183" s="25">
        <f>IF($F$162="n/a",0,IF(M$3&lt;=$C183,0,IF(M$3&gt;($F$162+$C183),INDEX($D$174:$W$174,,$C183)-SUM($D183:L183),INDEX($D$174:$W$174,,$C183)/$F$162)))</f>
        <v>0</v>
      </c>
      <c r="N183" s="25">
        <f>IF($F$162="n/a",0,IF(N$3&lt;=$C183,0,IF(N$3&gt;($F$162+$C183),INDEX($D$174:$W$174,,$C183)-SUM($D183:M183),INDEX($D$174:$W$174,,$C183)/$F$162)))</f>
        <v>0</v>
      </c>
      <c r="O183" s="25">
        <f>IF($F$162="n/a",0,IF(O$3&lt;=$C183,0,IF(O$3&gt;($F$162+$C183),INDEX($D$174:$W$174,,$C183)-SUM($D183:N183),INDEX($D$174:$W$174,,$C183)/$F$162)))</f>
        <v>0</v>
      </c>
      <c r="P183" s="25">
        <f>IF($F$162="n/a",0,IF(P$3&lt;=$C183,0,IF(P$3&gt;($F$162+$C183),INDEX($D$174:$W$174,,$C183)-SUM($D183:O183),INDEX($D$174:$W$174,,$C183)/$F$162)))</f>
        <v>0</v>
      </c>
      <c r="Q183" s="25">
        <f>IF($F$162="n/a",0,IF(Q$3&lt;=$C183,0,IF(Q$3&gt;($F$162+$C183),INDEX($D$174:$W$174,,$C183)-SUM($D183:P183),INDEX($D$174:$W$174,,$C183)/$F$162)))</f>
        <v>0</v>
      </c>
      <c r="R183" s="25">
        <f>IF($F$162="n/a",0,IF(R$3&lt;=$C183,0,IF(R$3&gt;($F$162+$C183),INDEX($D$174:$W$174,,$C183)-SUM($D183:Q183),INDEX($D$174:$W$174,,$C183)/$F$162)))</f>
        <v>0</v>
      </c>
      <c r="S183" s="25">
        <f>IF($F$162="n/a",0,IF(S$3&lt;=$C183,0,IF(S$3&gt;($F$162+$C183),INDEX($D$174:$W$174,,$C183)-SUM($D183:R183),INDEX($D$174:$W$174,,$C183)/$F$162)))</f>
        <v>0</v>
      </c>
      <c r="T183" s="25">
        <f>IF($F$162="n/a",0,IF(T$3&lt;=$C183,0,IF(T$3&gt;($F$162+$C183),INDEX($D$174:$W$174,,$C183)-SUM($D183:S183),INDEX($D$174:$W$174,,$C183)/$F$162)))</f>
        <v>0</v>
      </c>
      <c r="U183" s="25">
        <f>IF($F$162="n/a",0,IF(U$3&lt;=$C183,0,IF(U$3&gt;($F$162+$C183),INDEX($D$174:$W$174,,$C183)-SUM($D183:T183),INDEX($D$174:$W$174,,$C183)/$F$162)))</f>
        <v>0</v>
      </c>
      <c r="V183" s="25">
        <f>IF($F$162="n/a",0,IF(V$3&lt;=$C183,0,IF(V$3&gt;($F$162+$C183),INDEX($D$174:$W$174,,$C183)-SUM($D183:U183),INDEX($D$174:$W$174,,$C183)/$F$162)))</f>
        <v>0</v>
      </c>
      <c r="W183" s="25">
        <f>IF($F$162="n/a",0,IF(W$3&lt;=$C183,0,IF(W$3&gt;($F$162+$C183),INDEX($D$174:$W$174,,$C183)-SUM($D183:V183),INDEX($D$174:$W$174,,$C183)/$F$162)))</f>
        <v>0</v>
      </c>
      <c r="X183" s="25">
        <f>IF($F$162="n/a",0,IF(X$3&lt;=$C183,0,IF(X$3&gt;($F$162+$C183),INDEX($D$174:$W$174,,$C183)-SUM($D183:W183),INDEX($D$174:$W$174,,$C183)/$F$162)))</f>
        <v>0</v>
      </c>
      <c r="Y183" s="25">
        <f>IF($F$162="n/a",0,IF(Y$3&lt;=$C183,0,IF(Y$3&gt;($F$162+$C183),INDEX($D$174:$W$174,,$C183)-SUM($D183:X183),INDEX($D$174:$W$174,,$C183)/$F$162)))</f>
        <v>0</v>
      </c>
      <c r="Z183" s="25">
        <f>IF($F$162="n/a",0,IF(Z$3&lt;=$C183,0,IF(Z$3&gt;($F$162+$C183),INDEX($D$174:$W$174,,$C183)-SUM($D183:Y183),INDEX($D$174:$W$174,,$C183)/$F$162)))</f>
        <v>0</v>
      </c>
      <c r="AA183" s="25">
        <f>IF($F$162="n/a",0,IF(AA$3&lt;=$C183,0,IF(AA$3&gt;($F$162+$C183),INDEX($D$174:$W$174,,$C183)-SUM($D183:Z183),INDEX($D$174:$W$174,,$C183)/$F$162)))</f>
        <v>0</v>
      </c>
      <c r="AB183" s="25">
        <f>IF($F$162="n/a",0,IF(AB$3&lt;=$C183,0,IF(AB$3&gt;($F$162+$C183),INDEX($D$174:$W$174,,$C183)-SUM($D183:AA183),INDEX($D$174:$W$174,,$C183)/$F$162)))</f>
        <v>0</v>
      </c>
      <c r="AC183" s="25">
        <f>IF($F$162="n/a",0,IF(AC$3&lt;=$C183,0,IF(AC$3&gt;($F$162+$C183),INDEX($D$174:$W$174,,$C183)-SUM($D183:AB183),INDEX($D$174:$W$174,,$C183)/$F$162)))</f>
        <v>0</v>
      </c>
      <c r="AD183" s="25">
        <f>IF($F$162="n/a",0,IF(AD$3&lt;=$C183,0,IF(AD$3&gt;($F$162+$C183),INDEX($D$174:$W$174,,$C183)-SUM($D183:AC183),INDEX($D$174:$W$174,,$C183)/$F$162)))</f>
        <v>0</v>
      </c>
      <c r="AE183" s="25">
        <f>IF($F$162="n/a",0,IF(AE$3&lt;=$C183,0,IF(AE$3&gt;($F$162+$C183),INDEX($D$174:$W$174,,$C183)-SUM($D183:AD183),INDEX($D$174:$W$174,,$C183)/$F$162)))</f>
        <v>0</v>
      </c>
      <c r="AF183" s="25">
        <f>IF($F$162="n/a",0,IF(AF$3&lt;=$C183,0,IF(AF$3&gt;($F$162+$C183),INDEX($D$174:$W$174,,$C183)-SUM($D183:AE183),INDEX($D$174:$W$174,,$C183)/$F$162)))</f>
        <v>0</v>
      </c>
      <c r="AG183" s="25">
        <f>IF($F$162="n/a",0,IF(AG$3&lt;=$C183,0,IF(AG$3&gt;($F$162+$C183),INDEX($D$174:$W$174,,$C183)-SUM($D183:AF183),INDEX($D$174:$W$174,,$C183)/$F$162)))</f>
        <v>0</v>
      </c>
      <c r="AH183" s="25">
        <f>IF($F$162="n/a",0,IF(AH$3&lt;=$C183,0,IF(AH$3&gt;($F$162+$C183),INDEX($D$174:$W$174,,$C183)-SUM($D183:AG183),INDEX($D$174:$W$174,,$C183)/$F$162)))</f>
        <v>0</v>
      </c>
      <c r="AI183" s="25">
        <f>IF($F$162="n/a",0,IF(AI$3&lt;=$C183,0,IF(AI$3&gt;($F$162+$C183),INDEX($D$174:$W$174,,$C183)-SUM($D183:AH183),INDEX($D$174:$W$174,,$C183)/$F$162)))</f>
        <v>0</v>
      </c>
      <c r="AJ183" s="25">
        <f>IF($F$162="n/a",0,IF(AJ$3&lt;=$C183,0,IF(AJ$3&gt;($F$162+$C183),INDEX($D$174:$W$174,,$C183)-SUM($D183:AI183),INDEX($D$174:$W$174,,$C183)/$F$162)))</f>
        <v>0</v>
      </c>
      <c r="AK183" s="25">
        <f>IF($F$162="n/a",0,IF(AK$3&lt;=$C183,0,IF(AK$3&gt;($F$162+$C183),INDEX($D$174:$W$174,,$C183)-SUM($D183:AJ183),INDEX($D$174:$W$174,,$C183)/$F$162)))</f>
        <v>0</v>
      </c>
      <c r="AL183" s="25">
        <f>IF($F$162="n/a",0,IF(AL$3&lt;=$C183,0,IF(AL$3&gt;($F$162+$C183),INDEX($D$174:$W$174,,$C183)-SUM($D183:AK183),INDEX($D$174:$W$174,,$C183)/$F$162)))</f>
        <v>0</v>
      </c>
      <c r="AM183" s="25">
        <f>IF($F$162="n/a",0,IF(AM$3&lt;=$C183,0,IF(AM$3&gt;($F$162+$C183),INDEX($D$174:$W$174,,$C183)-SUM($D183:AL183),INDEX($D$174:$W$174,,$C183)/$F$162)))</f>
        <v>0</v>
      </c>
      <c r="AN183" s="25">
        <f>IF($F$162="n/a",0,IF(AN$3&lt;=$C183,0,IF(AN$3&gt;($F$162+$C183),INDEX($D$174:$W$174,,$C183)-SUM($D183:AM183),INDEX($D$174:$W$174,,$C183)/$F$162)))</f>
        <v>0</v>
      </c>
      <c r="AO183" s="25">
        <f>IF($F$162="n/a",0,IF(AO$3&lt;=$C183,0,IF(AO$3&gt;($F$162+$C183),INDEX($D$174:$W$174,,$C183)-SUM($D183:AN183),INDEX($D$174:$W$174,,$C183)/$F$162)))</f>
        <v>0</v>
      </c>
      <c r="AP183" s="25">
        <f>IF($F$162="n/a",0,IF(AP$3&lt;=$C183,0,IF(AP$3&gt;($F$162+$C183),INDEX($D$174:$W$174,,$C183)-SUM($D183:AO183),INDEX($D$174:$W$174,,$C183)/$F$162)))</f>
        <v>0</v>
      </c>
      <c r="AQ183" s="25">
        <f>IF($F$162="n/a",0,IF(AQ$3&lt;=$C183,0,IF(AQ$3&gt;($F$162+$C183),INDEX($D$174:$W$174,,$C183)-SUM($D183:AP183),INDEX($D$174:$W$174,,$C183)/$F$162)))</f>
        <v>0</v>
      </c>
      <c r="AR183" s="25">
        <f>IF($F$162="n/a",0,IF(AR$3&lt;=$C183,0,IF(AR$3&gt;($F$162+$C183),INDEX($D$174:$W$174,,$C183)-SUM($D183:AQ183),INDEX($D$174:$W$174,,$C183)/$F$162)))</f>
        <v>0</v>
      </c>
      <c r="AS183" s="25">
        <f>IF($F$162="n/a",0,IF(AS$3&lt;=$C183,0,IF(AS$3&gt;($F$162+$C183),INDEX($D$174:$W$174,,$C183)-SUM($D183:AR183),INDEX($D$174:$W$174,,$C183)/$F$162)))</f>
        <v>0</v>
      </c>
      <c r="AT183" s="25">
        <f>IF($F$162="n/a",0,IF(AT$3&lt;=$C183,0,IF(AT$3&gt;($F$162+$C183),INDEX($D$174:$W$174,,$C183)-SUM($D183:AS183),INDEX($D$174:$W$174,,$C183)/$F$162)))</f>
        <v>0</v>
      </c>
      <c r="AU183" s="25">
        <f>IF($F$162="n/a",0,IF(AU$3&lt;=$C183,0,IF(AU$3&gt;($F$162+$C183),INDEX($D$174:$W$174,,$C183)-SUM($D183:AT183),INDEX($D$174:$W$174,,$C183)/$F$162)))</f>
        <v>0</v>
      </c>
      <c r="AV183" s="25">
        <f>IF($F$162="n/a",0,IF(AV$3&lt;=$C183,0,IF(AV$3&gt;($F$162+$C183),INDEX($D$174:$W$174,,$C183)-SUM($D183:AU183),INDEX($D$174:$W$174,,$C183)/$F$162)))</f>
        <v>0</v>
      </c>
      <c r="AW183" s="25">
        <f>IF($F$162="n/a",0,IF(AW$3&lt;=$C183,0,IF(AW$3&gt;($F$162+$C183),INDEX($D$174:$W$174,,$C183)-SUM($D183:AV183),INDEX($D$174:$W$174,,$C183)/$F$162)))</f>
        <v>0</v>
      </c>
      <c r="AX183" s="25">
        <f>IF($F$162="n/a",0,IF(AX$3&lt;=$C183,0,IF(AX$3&gt;($F$162+$C183),INDEX($D$174:$W$174,,$C183)-SUM($D183:AW183),INDEX($D$174:$W$174,,$C183)/$F$162)))</f>
        <v>0</v>
      </c>
      <c r="AY183" s="25">
        <f>IF($F$162="n/a",0,IF(AY$3&lt;=$C183,0,IF(AY$3&gt;($F$162+$C183),INDEX($D$174:$W$174,,$C183)-SUM($D183:AX183),INDEX($D$174:$W$174,,$C183)/$F$162)))</f>
        <v>0</v>
      </c>
      <c r="AZ183" s="25">
        <f>IF($F$162="n/a",0,IF(AZ$3&lt;=$C183,0,IF(AZ$3&gt;($F$162+$C183),INDEX($D$174:$W$174,,$C183)-SUM($D183:AY183),INDEX($D$174:$W$174,,$C183)/$F$162)))</f>
        <v>0</v>
      </c>
      <c r="BA183" s="25">
        <f>IF($F$162="n/a",0,IF(BA$3&lt;=$C183,0,IF(BA$3&gt;($F$162+$C183),INDEX($D$174:$W$174,,$C183)-SUM($D183:AZ183),INDEX($D$174:$W$174,,$C183)/$F$162)))</f>
        <v>0</v>
      </c>
      <c r="BB183" s="25">
        <f>IF($F$162="n/a",0,IF(BB$3&lt;=$C183,0,IF(BB$3&gt;($F$162+$C183),INDEX($D$174:$W$174,,$C183)-SUM($D183:BA183),INDEX($D$174:$W$174,,$C183)/$F$162)))</f>
        <v>0</v>
      </c>
      <c r="BC183" s="25">
        <f>IF($F$162="n/a",0,IF(BC$3&lt;=$C183,0,IF(BC$3&gt;($F$162+$C183),INDEX($D$174:$W$174,,$C183)-SUM($D183:BB183),INDEX($D$174:$W$174,,$C183)/$F$162)))</f>
        <v>0</v>
      </c>
      <c r="BD183" s="25">
        <f>IF($F$162="n/a",0,IF(BD$3&lt;=$C183,0,IF(BD$3&gt;($F$162+$C183),INDEX($D$174:$W$174,,$C183)-SUM($D183:BC183),INDEX($D$174:$W$174,,$C183)/$F$162)))</f>
        <v>0</v>
      </c>
      <c r="BE183" s="25">
        <f>IF($F$162="n/a",0,IF(BE$3&lt;=$C183,0,IF(BE$3&gt;($F$162+$C183),INDEX($D$174:$W$174,,$C183)-SUM($D183:BD183),INDEX($D$174:$W$174,,$C183)/$F$162)))</f>
        <v>0</v>
      </c>
      <c r="BF183" s="25">
        <f>IF($F$162="n/a",0,IF(BF$3&lt;=$C183,0,IF(BF$3&gt;($F$162+$C183),INDEX($D$174:$W$174,,$C183)-SUM($D183:BE183),INDEX($D$174:$W$174,,$C183)/$F$162)))</f>
        <v>0</v>
      </c>
      <c r="BG183" s="25">
        <f>IF($F$162="n/a",0,IF(BG$3&lt;=$C183,0,IF(BG$3&gt;($F$162+$C183),INDEX($D$174:$W$174,,$C183)-SUM($D183:BF183),INDEX($D$174:$W$174,,$C183)/$F$162)))</f>
        <v>0</v>
      </c>
      <c r="BH183" s="25">
        <f>IF($F$162="n/a",0,IF(BH$3&lt;=$C183,0,IF(BH$3&gt;($F$162+$C183),INDEX($D$174:$W$174,,$C183)-SUM($D183:BG183),INDEX($D$174:$W$174,,$C183)/$F$162)))</f>
        <v>0</v>
      </c>
      <c r="BI183" s="25">
        <f>IF($F$162="n/a",0,IF(BI$3&lt;=$C183,0,IF(BI$3&gt;($F$162+$C183),INDEX($D$174:$W$174,,$C183)-SUM($D183:BH183),INDEX($D$174:$W$174,,$C183)/$F$162)))</f>
        <v>0</v>
      </c>
      <c r="BJ183" s="25">
        <f>IF($F$162="n/a",0,IF(BJ$3&lt;=$C183,0,IF(BJ$3&gt;($F$162+$C183),INDEX($D$174:$W$174,,$C183)-SUM($D183:BI183),INDEX($D$174:$W$174,,$C183)/$F$162)))</f>
        <v>0</v>
      </c>
      <c r="BK183" s="25">
        <f>IF($F$162="n/a",0,IF(BK$3&lt;=$C183,0,IF(BK$3&gt;($F$162+$C183),INDEX($D$174:$W$174,,$C183)-SUM($D183:BJ183),INDEX($D$174:$W$174,,$C183)/$F$162)))</f>
        <v>0</v>
      </c>
      <c r="BL183" s="163">
        <f>IF($F$162="n/a",0,IF(BL$3&lt;=$C183,0,IF(BL$3&gt;($F$162+$C183),INDEX($D$174:$W$174,,$C183)-SUM($D183:BK183),INDEX($D$174:$W$174,,$C183)/$F$162)))</f>
        <v>0</v>
      </c>
      <c r="BM183" s="163">
        <f>IF($F$162="n/a",0,IF(BM$3&lt;=$C183,0,IF(BM$3&gt;($F$162+$C183),INDEX($D$174:$W$174,,$C183)-SUM($D183:BL183),INDEX($D$174:$W$174,,$C183)/$F$162)))</f>
        <v>0</v>
      </c>
      <c r="BN183" s="163">
        <f>IF($F$162="n/a",0,IF(BN$3&lt;=$C183,0,IF(BN$3&gt;($F$162+$C183),INDEX($D$174:$W$174,,$C183)-SUM($D183:BM183),INDEX($D$174:$W$174,,$C183)/$F$162)))</f>
        <v>0</v>
      </c>
      <c r="BO183" s="163">
        <f>IF($F$162="n/a",0,IF(BO$3&lt;=$C183,0,IF(BO$3&gt;($F$162+$C183),INDEX($D$174:$W$174,,$C183)-SUM($D183:BN183),INDEX($D$174:$W$174,,$C183)/$F$162)))</f>
        <v>0</v>
      </c>
      <c r="BP183" s="163">
        <f>IF($F$162="n/a",0,IF(BP$3&lt;=$C183,0,IF(BP$3&gt;($F$162+$C183),INDEX($D$174:$W$174,,$C183)-SUM($D183:BO183),INDEX($D$174:$W$174,,$C183)/$F$162)))</f>
        <v>0</v>
      </c>
      <c r="BQ183" s="163">
        <f>IF($F$162="n/a",0,IF(BQ$3&lt;=$C183,0,IF(BQ$3&gt;($F$162+$C183),INDEX($D$174:$W$174,,$C183)-SUM($D183:BP183),INDEX($D$174:$W$174,,$C183)/$F$162)))</f>
        <v>0</v>
      </c>
      <c r="BR183" s="163">
        <f>IF($F$162="n/a",0,IF(BR$3&lt;=$C183,0,IF(BR$3&gt;($F$162+$C183),INDEX($D$174:$W$174,,$C183)-SUM($D183:BQ183),INDEX($D$174:$W$174,,$C183)/$F$162)))</f>
        <v>0</v>
      </c>
      <c r="BS183" s="25"/>
      <c r="BT183" s="25"/>
      <c r="BU183" s="25"/>
      <c r="BV183" s="25"/>
      <c r="BW183" s="25"/>
      <c r="BX183" s="25"/>
      <c r="BY183" s="25"/>
      <c r="BZ183" s="25"/>
      <c r="CA183" s="25"/>
      <c r="CB183" s="25"/>
      <c r="CC183" s="25"/>
    </row>
    <row r="184" spans="2:81" hidden="1" outlineLevel="1">
      <c r="B184" s="14">
        <v>2020</v>
      </c>
      <c r="C184">
        <v>8</v>
      </c>
      <c r="D184" s="25"/>
      <c r="E184" s="25">
        <f>IF($F$162="n/a",0,IF(E$3&lt;=$C184,0,IF(E$3&gt;($F$162+$C184),INDEX($D$174:$W$174,,$C184)-SUM($D184:D184),INDEX($D$174:$W$174,,$C184)/$F$162)))</f>
        <v>0</v>
      </c>
      <c r="F184" s="25">
        <f>IF($F$162="n/a",0,IF(F$3&lt;=$C184,0,IF(F$3&gt;($F$162+$C184),INDEX($D$174:$W$174,,$C184)-SUM($D184:E184),INDEX($D$174:$W$174,,$C184)/$F$162)))</f>
        <v>0</v>
      </c>
      <c r="G184" s="25">
        <f>IF($F$162="n/a",0,IF(G$3&lt;=$C184,0,IF(G$3&gt;($F$162+$C184),INDEX($D$174:$W$174,,$C184)-SUM($D184:F184),INDEX($D$174:$W$174,,$C184)/$F$162)))</f>
        <v>0</v>
      </c>
      <c r="H184" s="44">
        <f>IF($F$162="n/a",0,IF(H$3&lt;=$C184,0,IF(H$3&gt;($F$162+$C184),INDEX($D$174:$W$174,,$C184)-SUM($D184:G184),INDEX($D$174:$W$174,,$C184)/$F$162)))</f>
        <v>0</v>
      </c>
      <c r="I184" s="38">
        <f>IF($F$162="n/a",0,IF(I$3&lt;=$C184,0,IF(I$3&gt;($F$162+$C184),INDEX($D$174:$W$174,,$C184)-SUM($D184:H184),INDEX($D$174:$W$174,,$C184)/$F$162)))</f>
        <v>0</v>
      </c>
      <c r="J184" s="25">
        <f>IF($F$162="n/a",0,IF(J$3&lt;=$C184,0,IF(J$3&gt;($F$162+$C184),INDEX($D$174:$W$174,,$C184)-SUM($D184:I184),INDEX($D$174:$W$174,,$C184)/$F$162)))</f>
        <v>0</v>
      </c>
      <c r="K184" s="25">
        <f>IF($F$162="n/a",0,IF(K$3&lt;=$C184,0,IF(K$3&gt;($F$162+$C184),INDEX($D$174:$W$174,,$C184)-SUM($D184:J184),INDEX($D$174:$W$174,,$C184)/$F$162)))</f>
        <v>0</v>
      </c>
      <c r="L184" s="25">
        <f>IF($F$162="n/a",0,IF(L$3&lt;=$C184,0,IF(L$3&gt;($F$162+$C184),INDEX($D$174:$W$174,,$C184)-SUM($D184:K184),INDEX($D$174:$W$174,,$C184)/$F$162)))</f>
        <v>0</v>
      </c>
      <c r="M184" s="25">
        <f>IF($F$162="n/a",0,IF(M$3&lt;=$C184,0,IF(M$3&gt;($F$162+$C184),INDEX($D$174:$W$174,,$C184)-SUM($D184:L184),INDEX($D$174:$W$174,,$C184)/$F$162)))</f>
        <v>0</v>
      </c>
      <c r="N184" s="25">
        <f>IF($F$162="n/a",0,IF(N$3&lt;=$C184,0,IF(N$3&gt;($F$162+$C184),INDEX($D$174:$W$174,,$C184)-SUM($D184:M184),INDEX($D$174:$W$174,,$C184)/$F$162)))</f>
        <v>0</v>
      </c>
      <c r="O184" s="25">
        <f>IF($F$162="n/a",0,IF(O$3&lt;=$C184,0,IF(O$3&gt;($F$162+$C184),INDEX($D$174:$W$174,,$C184)-SUM($D184:N184),INDEX($D$174:$W$174,,$C184)/$F$162)))</f>
        <v>0</v>
      </c>
      <c r="P184" s="25">
        <f>IF($F$162="n/a",0,IF(P$3&lt;=$C184,0,IF(P$3&gt;($F$162+$C184),INDEX($D$174:$W$174,,$C184)-SUM($D184:O184),INDEX($D$174:$W$174,,$C184)/$F$162)))</f>
        <v>0</v>
      </c>
      <c r="Q184" s="25">
        <f>IF($F$162="n/a",0,IF(Q$3&lt;=$C184,0,IF(Q$3&gt;($F$162+$C184),INDEX($D$174:$W$174,,$C184)-SUM($D184:P184),INDEX($D$174:$W$174,,$C184)/$F$162)))</f>
        <v>0</v>
      </c>
      <c r="R184" s="25">
        <f>IF($F$162="n/a",0,IF(R$3&lt;=$C184,0,IF(R$3&gt;($F$162+$C184),INDEX($D$174:$W$174,,$C184)-SUM($D184:Q184),INDEX($D$174:$W$174,,$C184)/$F$162)))</f>
        <v>0</v>
      </c>
      <c r="S184" s="25">
        <f>IF($F$162="n/a",0,IF(S$3&lt;=$C184,0,IF(S$3&gt;($F$162+$C184),INDEX($D$174:$W$174,,$C184)-SUM($D184:R184),INDEX($D$174:$W$174,,$C184)/$F$162)))</f>
        <v>0</v>
      </c>
      <c r="T184" s="25">
        <f>IF($F$162="n/a",0,IF(T$3&lt;=$C184,0,IF(T$3&gt;($F$162+$C184),INDEX($D$174:$W$174,,$C184)-SUM($D184:S184),INDEX($D$174:$W$174,,$C184)/$F$162)))</f>
        <v>0</v>
      </c>
      <c r="U184" s="25">
        <f>IF($F$162="n/a",0,IF(U$3&lt;=$C184,0,IF(U$3&gt;($F$162+$C184),INDEX($D$174:$W$174,,$C184)-SUM($D184:T184),INDEX($D$174:$W$174,,$C184)/$F$162)))</f>
        <v>0</v>
      </c>
      <c r="V184" s="25">
        <f>IF($F$162="n/a",0,IF(V$3&lt;=$C184,0,IF(V$3&gt;($F$162+$C184),INDEX($D$174:$W$174,,$C184)-SUM($D184:U184),INDEX($D$174:$W$174,,$C184)/$F$162)))</f>
        <v>0</v>
      </c>
      <c r="W184" s="25">
        <f>IF($F$162="n/a",0,IF(W$3&lt;=$C184,0,IF(W$3&gt;($F$162+$C184),INDEX($D$174:$W$174,,$C184)-SUM($D184:V184),INDEX($D$174:$W$174,,$C184)/$F$162)))</f>
        <v>0</v>
      </c>
      <c r="X184" s="25">
        <f>IF($F$162="n/a",0,IF(X$3&lt;=$C184,0,IF(X$3&gt;($F$162+$C184),INDEX($D$174:$W$174,,$C184)-SUM($D184:W184),INDEX($D$174:$W$174,,$C184)/$F$162)))</f>
        <v>0</v>
      </c>
      <c r="Y184" s="25">
        <f>IF($F$162="n/a",0,IF(Y$3&lt;=$C184,0,IF(Y$3&gt;($F$162+$C184),INDEX($D$174:$W$174,,$C184)-SUM($D184:X184),INDEX($D$174:$W$174,,$C184)/$F$162)))</f>
        <v>0</v>
      </c>
      <c r="Z184" s="25">
        <f>IF($F$162="n/a",0,IF(Z$3&lt;=$C184,0,IF(Z$3&gt;($F$162+$C184),INDEX($D$174:$W$174,,$C184)-SUM($D184:Y184),INDEX($D$174:$W$174,,$C184)/$F$162)))</f>
        <v>0</v>
      </c>
      <c r="AA184" s="25">
        <f>IF($F$162="n/a",0,IF(AA$3&lt;=$C184,0,IF(AA$3&gt;($F$162+$C184),INDEX($D$174:$W$174,,$C184)-SUM($D184:Z184),INDEX($D$174:$W$174,,$C184)/$F$162)))</f>
        <v>0</v>
      </c>
      <c r="AB184" s="25">
        <f>IF($F$162="n/a",0,IF(AB$3&lt;=$C184,0,IF(AB$3&gt;($F$162+$C184),INDEX($D$174:$W$174,,$C184)-SUM($D184:AA184),INDEX($D$174:$W$174,,$C184)/$F$162)))</f>
        <v>0</v>
      </c>
      <c r="AC184" s="25">
        <f>IF($F$162="n/a",0,IF(AC$3&lt;=$C184,0,IF(AC$3&gt;($F$162+$C184),INDEX($D$174:$W$174,,$C184)-SUM($D184:AB184),INDEX($D$174:$W$174,,$C184)/$F$162)))</f>
        <v>0</v>
      </c>
      <c r="AD184" s="25">
        <f>IF($F$162="n/a",0,IF(AD$3&lt;=$C184,0,IF(AD$3&gt;($F$162+$C184),INDEX($D$174:$W$174,,$C184)-SUM($D184:AC184),INDEX($D$174:$W$174,,$C184)/$F$162)))</f>
        <v>0</v>
      </c>
      <c r="AE184" s="25">
        <f>IF($F$162="n/a",0,IF(AE$3&lt;=$C184,0,IF(AE$3&gt;($F$162+$C184),INDEX($D$174:$W$174,,$C184)-SUM($D184:AD184),INDEX($D$174:$W$174,,$C184)/$F$162)))</f>
        <v>0</v>
      </c>
      <c r="AF184" s="25">
        <f>IF($F$162="n/a",0,IF(AF$3&lt;=$C184,0,IF(AF$3&gt;($F$162+$C184),INDEX($D$174:$W$174,,$C184)-SUM($D184:AE184),INDEX($D$174:$W$174,,$C184)/$F$162)))</f>
        <v>0</v>
      </c>
      <c r="AG184" s="25">
        <f>IF($F$162="n/a",0,IF(AG$3&lt;=$C184,0,IF(AG$3&gt;($F$162+$C184),INDEX($D$174:$W$174,,$C184)-SUM($D184:AF184),INDEX($D$174:$W$174,,$C184)/$F$162)))</f>
        <v>0</v>
      </c>
      <c r="AH184" s="25">
        <f>IF($F$162="n/a",0,IF(AH$3&lt;=$C184,0,IF(AH$3&gt;($F$162+$C184),INDEX($D$174:$W$174,,$C184)-SUM($D184:AG184),INDEX($D$174:$W$174,,$C184)/$F$162)))</f>
        <v>0</v>
      </c>
      <c r="AI184" s="25">
        <f>IF($F$162="n/a",0,IF(AI$3&lt;=$C184,0,IF(AI$3&gt;($F$162+$C184),INDEX($D$174:$W$174,,$C184)-SUM($D184:AH184),INDEX($D$174:$W$174,,$C184)/$F$162)))</f>
        <v>0</v>
      </c>
      <c r="AJ184" s="25">
        <f>IF($F$162="n/a",0,IF(AJ$3&lt;=$C184,0,IF(AJ$3&gt;($F$162+$C184),INDEX($D$174:$W$174,,$C184)-SUM($D184:AI184),INDEX($D$174:$W$174,,$C184)/$F$162)))</f>
        <v>0</v>
      </c>
      <c r="AK184" s="25">
        <f>IF($F$162="n/a",0,IF(AK$3&lt;=$C184,0,IF(AK$3&gt;($F$162+$C184),INDEX($D$174:$W$174,,$C184)-SUM($D184:AJ184),INDEX($D$174:$W$174,,$C184)/$F$162)))</f>
        <v>0</v>
      </c>
      <c r="AL184" s="25">
        <f>IF($F$162="n/a",0,IF(AL$3&lt;=$C184,0,IF(AL$3&gt;($F$162+$C184),INDEX($D$174:$W$174,,$C184)-SUM($D184:AK184),INDEX($D$174:$W$174,,$C184)/$F$162)))</f>
        <v>0</v>
      </c>
      <c r="AM184" s="25">
        <f>IF($F$162="n/a",0,IF(AM$3&lt;=$C184,0,IF(AM$3&gt;($F$162+$C184),INDEX($D$174:$W$174,,$C184)-SUM($D184:AL184),INDEX($D$174:$W$174,,$C184)/$F$162)))</f>
        <v>0</v>
      </c>
      <c r="AN184" s="25">
        <f>IF($F$162="n/a",0,IF(AN$3&lt;=$C184,0,IF(AN$3&gt;($F$162+$C184),INDEX($D$174:$W$174,,$C184)-SUM($D184:AM184),INDEX($D$174:$W$174,,$C184)/$F$162)))</f>
        <v>0</v>
      </c>
      <c r="AO184" s="25">
        <f>IF($F$162="n/a",0,IF(AO$3&lt;=$C184,0,IF(AO$3&gt;($F$162+$C184),INDEX($D$174:$W$174,,$C184)-SUM($D184:AN184),INDEX($D$174:$W$174,,$C184)/$F$162)))</f>
        <v>0</v>
      </c>
      <c r="AP184" s="25">
        <f>IF($F$162="n/a",0,IF(AP$3&lt;=$C184,0,IF(AP$3&gt;($F$162+$C184),INDEX($D$174:$W$174,,$C184)-SUM($D184:AO184),INDEX($D$174:$W$174,,$C184)/$F$162)))</f>
        <v>0</v>
      </c>
      <c r="AQ184" s="25">
        <f>IF($F$162="n/a",0,IF(AQ$3&lt;=$C184,0,IF(AQ$3&gt;($F$162+$C184),INDEX($D$174:$W$174,,$C184)-SUM($D184:AP184),INDEX($D$174:$W$174,,$C184)/$F$162)))</f>
        <v>0</v>
      </c>
      <c r="AR184" s="25">
        <f>IF($F$162="n/a",0,IF(AR$3&lt;=$C184,0,IF(AR$3&gt;($F$162+$C184),INDEX($D$174:$W$174,,$C184)-SUM($D184:AQ184),INDEX($D$174:$W$174,,$C184)/$F$162)))</f>
        <v>0</v>
      </c>
      <c r="AS184" s="25">
        <f>IF($F$162="n/a",0,IF(AS$3&lt;=$C184,0,IF(AS$3&gt;($F$162+$C184),INDEX($D$174:$W$174,,$C184)-SUM($D184:AR184),INDEX($D$174:$W$174,,$C184)/$F$162)))</f>
        <v>0</v>
      </c>
      <c r="AT184" s="25">
        <f>IF($F$162="n/a",0,IF(AT$3&lt;=$C184,0,IF(AT$3&gt;($F$162+$C184),INDEX($D$174:$W$174,,$C184)-SUM($D184:AS184),INDEX($D$174:$W$174,,$C184)/$F$162)))</f>
        <v>0</v>
      </c>
      <c r="AU184" s="25">
        <f>IF($F$162="n/a",0,IF(AU$3&lt;=$C184,0,IF(AU$3&gt;($F$162+$C184),INDEX($D$174:$W$174,,$C184)-SUM($D184:AT184),INDEX($D$174:$W$174,,$C184)/$F$162)))</f>
        <v>0</v>
      </c>
      <c r="AV184" s="25">
        <f>IF($F$162="n/a",0,IF(AV$3&lt;=$C184,0,IF(AV$3&gt;($F$162+$C184),INDEX($D$174:$W$174,,$C184)-SUM($D184:AU184),INDEX($D$174:$W$174,,$C184)/$F$162)))</f>
        <v>0</v>
      </c>
      <c r="AW184" s="25">
        <f>IF($F$162="n/a",0,IF(AW$3&lt;=$C184,0,IF(AW$3&gt;($F$162+$C184),INDEX($D$174:$W$174,,$C184)-SUM($D184:AV184),INDEX($D$174:$W$174,,$C184)/$F$162)))</f>
        <v>0</v>
      </c>
      <c r="AX184" s="25">
        <f>IF($F$162="n/a",0,IF(AX$3&lt;=$C184,0,IF(AX$3&gt;($F$162+$C184),INDEX($D$174:$W$174,,$C184)-SUM($D184:AW184),INDEX($D$174:$W$174,,$C184)/$F$162)))</f>
        <v>0</v>
      </c>
      <c r="AY184" s="25">
        <f>IF($F$162="n/a",0,IF(AY$3&lt;=$C184,0,IF(AY$3&gt;($F$162+$C184),INDEX($D$174:$W$174,,$C184)-SUM($D184:AX184),INDEX($D$174:$W$174,,$C184)/$F$162)))</f>
        <v>0</v>
      </c>
      <c r="AZ184" s="25">
        <f>IF($F$162="n/a",0,IF(AZ$3&lt;=$C184,0,IF(AZ$3&gt;($F$162+$C184),INDEX($D$174:$W$174,,$C184)-SUM($D184:AY184),INDEX($D$174:$W$174,,$C184)/$F$162)))</f>
        <v>0</v>
      </c>
      <c r="BA184" s="25">
        <f>IF($F$162="n/a",0,IF(BA$3&lt;=$C184,0,IF(BA$3&gt;($F$162+$C184),INDEX($D$174:$W$174,,$C184)-SUM($D184:AZ184),INDEX($D$174:$W$174,,$C184)/$F$162)))</f>
        <v>0</v>
      </c>
      <c r="BB184" s="25">
        <f>IF($F$162="n/a",0,IF(BB$3&lt;=$C184,0,IF(BB$3&gt;($F$162+$C184),INDEX($D$174:$W$174,,$C184)-SUM($D184:BA184),INDEX($D$174:$W$174,,$C184)/$F$162)))</f>
        <v>0</v>
      </c>
      <c r="BC184" s="25">
        <f>IF($F$162="n/a",0,IF(BC$3&lt;=$C184,0,IF(BC$3&gt;($F$162+$C184),INDEX($D$174:$W$174,,$C184)-SUM($D184:BB184),INDEX($D$174:$W$174,,$C184)/$F$162)))</f>
        <v>0</v>
      </c>
      <c r="BD184" s="25">
        <f>IF($F$162="n/a",0,IF(BD$3&lt;=$C184,0,IF(BD$3&gt;($F$162+$C184),INDEX($D$174:$W$174,,$C184)-SUM($D184:BC184),INDEX($D$174:$W$174,,$C184)/$F$162)))</f>
        <v>0</v>
      </c>
      <c r="BE184" s="25">
        <f>IF($F$162="n/a",0,IF(BE$3&lt;=$C184,0,IF(BE$3&gt;($F$162+$C184),INDEX($D$174:$W$174,,$C184)-SUM($D184:BD184),INDEX($D$174:$W$174,,$C184)/$F$162)))</f>
        <v>0</v>
      </c>
      <c r="BF184" s="25">
        <f>IF($F$162="n/a",0,IF(BF$3&lt;=$C184,0,IF(BF$3&gt;($F$162+$C184),INDEX($D$174:$W$174,,$C184)-SUM($D184:BE184),INDEX($D$174:$W$174,,$C184)/$F$162)))</f>
        <v>0</v>
      </c>
      <c r="BG184" s="25">
        <f>IF($F$162="n/a",0,IF(BG$3&lt;=$C184,0,IF(BG$3&gt;($F$162+$C184),INDEX($D$174:$W$174,,$C184)-SUM($D184:BF184),INDEX($D$174:$W$174,,$C184)/$F$162)))</f>
        <v>0</v>
      </c>
      <c r="BH184" s="25">
        <f>IF($F$162="n/a",0,IF(BH$3&lt;=$C184,0,IF(BH$3&gt;($F$162+$C184),INDEX($D$174:$W$174,,$C184)-SUM($D184:BG184),INDEX($D$174:$W$174,,$C184)/$F$162)))</f>
        <v>0</v>
      </c>
      <c r="BI184" s="25">
        <f>IF($F$162="n/a",0,IF(BI$3&lt;=$C184,0,IF(BI$3&gt;($F$162+$C184),INDEX($D$174:$W$174,,$C184)-SUM($D184:BH184),INDEX($D$174:$W$174,,$C184)/$F$162)))</f>
        <v>0</v>
      </c>
      <c r="BJ184" s="25">
        <f>IF($F$162="n/a",0,IF(BJ$3&lt;=$C184,0,IF(BJ$3&gt;($F$162+$C184),INDEX($D$174:$W$174,,$C184)-SUM($D184:BI184),INDEX($D$174:$W$174,,$C184)/$F$162)))</f>
        <v>0</v>
      </c>
      <c r="BK184" s="25">
        <f>IF($F$162="n/a",0,IF(BK$3&lt;=$C184,0,IF(BK$3&gt;($F$162+$C184),INDEX($D$174:$W$174,,$C184)-SUM($D184:BJ184),INDEX($D$174:$W$174,,$C184)/$F$162)))</f>
        <v>0</v>
      </c>
      <c r="BL184" s="163">
        <f>IF($F$162="n/a",0,IF(BL$3&lt;=$C184,0,IF(BL$3&gt;($F$162+$C184),INDEX($D$174:$W$174,,$C184)-SUM($D184:BK184),INDEX($D$174:$W$174,,$C184)/$F$162)))</f>
        <v>0</v>
      </c>
      <c r="BM184" s="163">
        <f>IF($F$162="n/a",0,IF(BM$3&lt;=$C184,0,IF(BM$3&gt;($F$162+$C184),INDEX($D$174:$W$174,,$C184)-SUM($D184:BL184),INDEX($D$174:$W$174,,$C184)/$F$162)))</f>
        <v>0</v>
      </c>
      <c r="BN184" s="163">
        <f>IF($F$162="n/a",0,IF(BN$3&lt;=$C184,0,IF(BN$3&gt;($F$162+$C184),INDEX($D$174:$W$174,,$C184)-SUM($D184:BM184),INDEX($D$174:$W$174,,$C184)/$F$162)))</f>
        <v>0</v>
      </c>
      <c r="BO184" s="163">
        <f>IF($F$162="n/a",0,IF(BO$3&lt;=$C184,0,IF(BO$3&gt;($F$162+$C184),INDEX($D$174:$W$174,,$C184)-SUM($D184:BN184),INDEX($D$174:$W$174,,$C184)/$F$162)))</f>
        <v>0</v>
      </c>
      <c r="BP184" s="163">
        <f>IF($F$162="n/a",0,IF(BP$3&lt;=$C184,0,IF(BP$3&gt;($F$162+$C184),INDEX($D$174:$W$174,,$C184)-SUM($D184:BO184),INDEX($D$174:$W$174,,$C184)/$F$162)))</f>
        <v>0</v>
      </c>
      <c r="BQ184" s="163">
        <f>IF($F$162="n/a",0,IF(BQ$3&lt;=$C184,0,IF(BQ$3&gt;($F$162+$C184),INDEX($D$174:$W$174,,$C184)-SUM($D184:BP184),INDEX($D$174:$W$174,,$C184)/$F$162)))</f>
        <v>0</v>
      </c>
      <c r="BR184" s="163">
        <f>IF($F$162="n/a",0,IF(BR$3&lt;=$C184,0,IF(BR$3&gt;($F$162+$C184),INDEX($D$174:$W$174,,$C184)-SUM($D184:BQ184),INDEX($D$174:$W$174,,$C184)/$F$162)))</f>
        <v>0</v>
      </c>
      <c r="BS184" s="25"/>
      <c r="BT184" s="25"/>
      <c r="BU184" s="25"/>
      <c r="BV184" s="25"/>
      <c r="BW184" s="25"/>
      <c r="BX184" s="25"/>
      <c r="BY184" s="25"/>
      <c r="BZ184" s="25"/>
      <c r="CA184" s="25"/>
      <c r="CB184" s="25"/>
      <c r="CC184" s="25"/>
    </row>
    <row r="185" spans="2:81" hidden="1" outlineLevel="1">
      <c r="B185" s="14">
        <v>2021</v>
      </c>
      <c r="C185">
        <v>9</v>
      </c>
      <c r="D185" s="25"/>
      <c r="E185" s="25">
        <f>IF($F$162="n/a",0,IF(E$3&lt;=$C185,0,IF(E$3&gt;($F$162+$C185),INDEX($D$174:$W$174,,$C185)-SUM($D185:D185),INDEX($D$174:$W$174,,$C185)/$F$162)))</f>
        <v>0</v>
      </c>
      <c r="F185" s="25">
        <f>IF($F$162="n/a",0,IF(F$3&lt;=$C185,0,IF(F$3&gt;($F$162+$C185),INDEX($D$174:$W$174,,$C185)-SUM($D185:E185),INDEX($D$174:$W$174,,$C185)/$F$162)))</f>
        <v>0</v>
      </c>
      <c r="G185" s="25">
        <f>IF($F$162="n/a",0,IF(G$3&lt;=$C185,0,IF(G$3&gt;($F$162+$C185),INDEX($D$174:$W$174,,$C185)-SUM($D185:F185),INDEX($D$174:$W$174,,$C185)/$F$162)))</f>
        <v>0</v>
      </c>
      <c r="H185" s="44">
        <f>IF($F$162="n/a",0,IF(H$3&lt;=$C185,0,IF(H$3&gt;($F$162+$C185),INDEX($D$174:$W$174,,$C185)-SUM($D185:G185),INDEX($D$174:$W$174,,$C185)/$F$162)))</f>
        <v>0</v>
      </c>
      <c r="I185" s="38">
        <f>IF($F$162="n/a",0,IF(I$3&lt;=$C185,0,IF(I$3&gt;($F$162+$C185),INDEX($D$174:$W$174,,$C185)-SUM($D185:H185),INDEX($D$174:$W$174,,$C185)/$F$162)))</f>
        <v>0</v>
      </c>
      <c r="J185" s="25">
        <f>IF($F$162="n/a",0,IF(J$3&lt;=$C185,0,IF(J$3&gt;($F$162+$C185),INDEX($D$174:$W$174,,$C185)-SUM($D185:I185),INDEX($D$174:$W$174,,$C185)/$F$162)))</f>
        <v>0</v>
      </c>
      <c r="K185" s="25">
        <f>IF($F$162="n/a",0,IF(K$3&lt;=$C185,0,IF(K$3&gt;($F$162+$C185),INDEX($D$174:$W$174,,$C185)-SUM($D185:J185),INDEX($D$174:$W$174,,$C185)/$F$162)))</f>
        <v>0</v>
      </c>
      <c r="L185" s="25">
        <f>IF($F$162="n/a",0,IF(L$3&lt;=$C185,0,IF(L$3&gt;($F$162+$C185),INDEX($D$174:$W$174,,$C185)-SUM($D185:K185),INDEX($D$174:$W$174,,$C185)/$F$162)))</f>
        <v>0</v>
      </c>
      <c r="M185" s="25">
        <f>IF($F$162="n/a",0,IF(M$3&lt;=$C185,0,IF(M$3&gt;($F$162+$C185),INDEX($D$174:$W$174,,$C185)-SUM($D185:L185),INDEX($D$174:$W$174,,$C185)/$F$162)))</f>
        <v>0</v>
      </c>
      <c r="N185" s="25">
        <f>IF($F$162="n/a",0,IF(N$3&lt;=$C185,0,IF(N$3&gt;($F$162+$C185),INDEX($D$174:$W$174,,$C185)-SUM($D185:M185),INDEX($D$174:$W$174,,$C185)/$F$162)))</f>
        <v>0</v>
      </c>
      <c r="O185" s="25">
        <f>IF($F$162="n/a",0,IF(O$3&lt;=$C185,0,IF(O$3&gt;($F$162+$C185),INDEX($D$174:$W$174,,$C185)-SUM($D185:N185),INDEX($D$174:$W$174,,$C185)/$F$162)))</f>
        <v>0</v>
      </c>
      <c r="P185" s="25">
        <f>IF($F$162="n/a",0,IF(P$3&lt;=$C185,0,IF(P$3&gt;($F$162+$C185),INDEX($D$174:$W$174,,$C185)-SUM($D185:O185),INDEX($D$174:$W$174,,$C185)/$F$162)))</f>
        <v>0</v>
      </c>
      <c r="Q185" s="25">
        <f>IF($F$162="n/a",0,IF(Q$3&lt;=$C185,0,IF(Q$3&gt;($F$162+$C185),INDEX($D$174:$W$174,,$C185)-SUM($D185:P185),INDEX($D$174:$W$174,,$C185)/$F$162)))</f>
        <v>0</v>
      </c>
      <c r="R185" s="25">
        <f>IF($F$162="n/a",0,IF(R$3&lt;=$C185,0,IF(R$3&gt;($F$162+$C185),INDEX($D$174:$W$174,,$C185)-SUM($D185:Q185),INDEX($D$174:$W$174,,$C185)/$F$162)))</f>
        <v>0</v>
      </c>
      <c r="S185" s="25">
        <f>IF($F$162="n/a",0,IF(S$3&lt;=$C185,0,IF(S$3&gt;($F$162+$C185),INDEX($D$174:$W$174,,$C185)-SUM($D185:R185),INDEX($D$174:$W$174,,$C185)/$F$162)))</f>
        <v>0</v>
      </c>
      <c r="T185" s="25">
        <f>IF($F$162="n/a",0,IF(T$3&lt;=$C185,0,IF(T$3&gt;($F$162+$C185),INDEX($D$174:$W$174,,$C185)-SUM($D185:S185),INDEX($D$174:$W$174,,$C185)/$F$162)))</f>
        <v>0</v>
      </c>
      <c r="U185" s="25">
        <f>IF($F$162="n/a",0,IF(U$3&lt;=$C185,0,IF(U$3&gt;($F$162+$C185),INDEX($D$174:$W$174,,$C185)-SUM($D185:T185),INDEX($D$174:$W$174,,$C185)/$F$162)))</f>
        <v>0</v>
      </c>
      <c r="V185" s="25">
        <f>IF($F$162="n/a",0,IF(V$3&lt;=$C185,0,IF(V$3&gt;($F$162+$C185),INDEX($D$174:$W$174,,$C185)-SUM($D185:U185),INDEX($D$174:$W$174,,$C185)/$F$162)))</f>
        <v>0</v>
      </c>
      <c r="W185" s="25">
        <f>IF($F$162="n/a",0,IF(W$3&lt;=$C185,0,IF(W$3&gt;($F$162+$C185),INDEX($D$174:$W$174,,$C185)-SUM($D185:V185),INDEX($D$174:$W$174,,$C185)/$F$162)))</f>
        <v>0</v>
      </c>
      <c r="X185" s="25">
        <f>IF($F$162="n/a",0,IF(X$3&lt;=$C185,0,IF(X$3&gt;($F$162+$C185),INDEX($D$174:$W$174,,$C185)-SUM($D185:W185),INDEX($D$174:$W$174,,$C185)/$F$162)))</f>
        <v>0</v>
      </c>
      <c r="Y185" s="25">
        <f>IF($F$162="n/a",0,IF(Y$3&lt;=$C185,0,IF(Y$3&gt;($F$162+$C185),INDEX($D$174:$W$174,,$C185)-SUM($D185:X185),INDEX($D$174:$W$174,,$C185)/$F$162)))</f>
        <v>0</v>
      </c>
      <c r="Z185" s="25">
        <f>IF($F$162="n/a",0,IF(Z$3&lt;=$C185,0,IF(Z$3&gt;($F$162+$C185),INDEX($D$174:$W$174,,$C185)-SUM($D185:Y185),INDEX($D$174:$W$174,,$C185)/$F$162)))</f>
        <v>0</v>
      </c>
      <c r="AA185" s="25">
        <f>IF($F$162="n/a",0,IF(AA$3&lt;=$C185,0,IF(AA$3&gt;($F$162+$C185),INDEX($D$174:$W$174,,$C185)-SUM($D185:Z185),INDEX($D$174:$W$174,,$C185)/$F$162)))</f>
        <v>0</v>
      </c>
      <c r="AB185" s="25">
        <f>IF($F$162="n/a",0,IF(AB$3&lt;=$C185,0,IF(AB$3&gt;($F$162+$C185),INDEX($D$174:$W$174,,$C185)-SUM($D185:AA185),INDEX($D$174:$W$174,,$C185)/$F$162)))</f>
        <v>0</v>
      </c>
      <c r="AC185" s="25">
        <f>IF($F$162="n/a",0,IF(AC$3&lt;=$C185,0,IF(AC$3&gt;($F$162+$C185),INDEX($D$174:$W$174,,$C185)-SUM($D185:AB185),INDEX($D$174:$W$174,,$C185)/$F$162)))</f>
        <v>0</v>
      </c>
      <c r="AD185" s="25">
        <f>IF($F$162="n/a",0,IF(AD$3&lt;=$C185,0,IF(AD$3&gt;($F$162+$C185),INDEX($D$174:$W$174,,$C185)-SUM($D185:AC185),INDEX($D$174:$W$174,,$C185)/$F$162)))</f>
        <v>0</v>
      </c>
      <c r="AE185" s="25">
        <f>IF($F$162="n/a",0,IF(AE$3&lt;=$C185,0,IF(AE$3&gt;($F$162+$C185),INDEX($D$174:$W$174,,$C185)-SUM($D185:AD185),INDEX($D$174:$W$174,,$C185)/$F$162)))</f>
        <v>0</v>
      </c>
      <c r="AF185" s="25">
        <f>IF($F$162="n/a",0,IF(AF$3&lt;=$C185,0,IF(AF$3&gt;($F$162+$C185),INDEX($D$174:$W$174,,$C185)-SUM($D185:AE185),INDEX($D$174:$W$174,,$C185)/$F$162)))</f>
        <v>0</v>
      </c>
      <c r="AG185" s="25">
        <f>IF($F$162="n/a",0,IF(AG$3&lt;=$C185,0,IF(AG$3&gt;($F$162+$C185),INDEX($D$174:$W$174,,$C185)-SUM($D185:AF185),INDEX($D$174:$W$174,,$C185)/$F$162)))</f>
        <v>0</v>
      </c>
      <c r="AH185" s="25">
        <f>IF($F$162="n/a",0,IF(AH$3&lt;=$C185,0,IF(AH$3&gt;($F$162+$C185),INDEX($D$174:$W$174,,$C185)-SUM($D185:AG185),INDEX($D$174:$W$174,,$C185)/$F$162)))</f>
        <v>0</v>
      </c>
      <c r="AI185" s="25">
        <f>IF($F$162="n/a",0,IF(AI$3&lt;=$C185,0,IF(AI$3&gt;($F$162+$C185),INDEX($D$174:$W$174,,$C185)-SUM($D185:AH185),INDEX($D$174:$W$174,,$C185)/$F$162)))</f>
        <v>0</v>
      </c>
      <c r="AJ185" s="25">
        <f>IF($F$162="n/a",0,IF(AJ$3&lt;=$C185,0,IF(AJ$3&gt;($F$162+$C185),INDEX($D$174:$W$174,,$C185)-SUM($D185:AI185),INDEX($D$174:$W$174,,$C185)/$F$162)))</f>
        <v>0</v>
      </c>
      <c r="AK185" s="25">
        <f>IF($F$162="n/a",0,IF(AK$3&lt;=$C185,0,IF(AK$3&gt;($F$162+$C185),INDEX($D$174:$W$174,,$C185)-SUM($D185:AJ185),INDEX($D$174:$W$174,,$C185)/$F$162)))</f>
        <v>0</v>
      </c>
      <c r="AL185" s="25">
        <f>IF($F$162="n/a",0,IF(AL$3&lt;=$C185,0,IF(AL$3&gt;($F$162+$C185),INDEX($D$174:$W$174,,$C185)-SUM($D185:AK185),INDEX($D$174:$W$174,,$C185)/$F$162)))</f>
        <v>0</v>
      </c>
      <c r="AM185" s="25">
        <f>IF($F$162="n/a",0,IF(AM$3&lt;=$C185,0,IF(AM$3&gt;($F$162+$C185),INDEX($D$174:$W$174,,$C185)-SUM($D185:AL185),INDEX($D$174:$W$174,,$C185)/$F$162)))</f>
        <v>0</v>
      </c>
      <c r="AN185" s="25">
        <f>IF($F$162="n/a",0,IF(AN$3&lt;=$C185,0,IF(AN$3&gt;($F$162+$C185),INDEX($D$174:$W$174,,$C185)-SUM($D185:AM185),INDEX($D$174:$W$174,,$C185)/$F$162)))</f>
        <v>0</v>
      </c>
      <c r="AO185" s="25">
        <f>IF($F$162="n/a",0,IF(AO$3&lt;=$C185,0,IF(AO$3&gt;($F$162+$C185),INDEX($D$174:$W$174,,$C185)-SUM($D185:AN185),INDEX($D$174:$W$174,,$C185)/$F$162)))</f>
        <v>0</v>
      </c>
      <c r="AP185" s="25">
        <f>IF($F$162="n/a",0,IF(AP$3&lt;=$C185,0,IF(AP$3&gt;($F$162+$C185),INDEX($D$174:$W$174,,$C185)-SUM($D185:AO185),INDEX($D$174:$W$174,,$C185)/$F$162)))</f>
        <v>0</v>
      </c>
      <c r="AQ185" s="25">
        <f>IF($F$162="n/a",0,IF(AQ$3&lt;=$C185,0,IF(AQ$3&gt;($F$162+$C185),INDEX($D$174:$W$174,,$C185)-SUM($D185:AP185),INDEX($D$174:$W$174,,$C185)/$F$162)))</f>
        <v>0</v>
      </c>
      <c r="AR185" s="25">
        <f>IF($F$162="n/a",0,IF(AR$3&lt;=$C185,0,IF(AR$3&gt;($F$162+$C185),INDEX($D$174:$W$174,,$C185)-SUM($D185:AQ185),INDEX($D$174:$W$174,,$C185)/$F$162)))</f>
        <v>0</v>
      </c>
      <c r="AS185" s="25">
        <f>IF($F$162="n/a",0,IF(AS$3&lt;=$C185,0,IF(AS$3&gt;($F$162+$C185),INDEX($D$174:$W$174,,$C185)-SUM($D185:AR185),INDEX($D$174:$W$174,,$C185)/$F$162)))</f>
        <v>0</v>
      </c>
      <c r="AT185" s="25">
        <f>IF($F$162="n/a",0,IF(AT$3&lt;=$C185,0,IF(AT$3&gt;($F$162+$C185),INDEX($D$174:$W$174,,$C185)-SUM($D185:AS185),INDEX($D$174:$W$174,,$C185)/$F$162)))</f>
        <v>0</v>
      </c>
      <c r="AU185" s="25">
        <f>IF($F$162="n/a",0,IF(AU$3&lt;=$C185,0,IF(AU$3&gt;($F$162+$C185),INDEX($D$174:$W$174,,$C185)-SUM($D185:AT185),INDEX($D$174:$W$174,,$C185)/$F$162)))</f>
        <v>0</v>
      </c>
      <c r="AV185" s="25">
        <f>IF($F$162="n/a",0,IF(AV$3&lt;=$C185,0,IF(AV$3&gt;($F$162+$C185),INDEX($D$174:$W$174,,$C185)-SUM($D185:AU185),INDEX($D$174:$W$174,,$C185)/$F$162)))</f>
        <v>0</v>
      </c>
      <c r="AW185" s="25">
        <f>IF($F$162="n/a",0,IF(AW$3&lt;=$C185,0,IF(AW$3&gt;($F$162+$C185),INDEX($D$174:$W$174,,$C185)-SUM($D185:AV185),INDEX($D$174:$W$174,,$C185)/$F$162)))</f>
        <v>0</v>
      </c>
      <c r="AX185" s="25">
        <f>IF($F$162="n/a",0,IF(AX$3&lt;=$C185,0,IF(AX$3&gt;($F$162+$C185),INDEX($D$174:$W$174,,$C185)-SUM($D185:AW185),INDEX($D$174:$W$174,,$C185)/$F$162)))</f>
        <v>0</v>
      </c>
      <c r="AY185" s="25">
        <f>IF($F$162="n/a",0,IF(AY$3&lt;=$C185,0,IF(AY$3&gt;($F$162+$C185),INDEX($D$174:$W$174,,$C185)-SUM($D185:AX185),INDEX($D$174:$W$174,,$C185)/$F$162)))</f>
        <v>0</v>
      </c>
      <c r="AZ185" s="25">
        <f>IF($F$162="n/a",0,IF(AZ$3&lt;=$C185,0,IF(AZ$3&gt;($F$162+$C185),INDEX($D$174:$W$174,,$C185)-SUM($D185:AY185),INDEX($D$174:$W$174,,$C185)/$F$162)))</f>
        <v>0</v>
      </c>
      <c r="BA185" s="25">
        <f>IF($F$162="n/a",0,IF(BA$3&lt;=$C185,0,IF(BA$3&gt;($F$162+$C185),INDEX($D$174:$W$174,,$C185)-SUM($D185:AZ185),INDEX($D$174:$W$174,,$C185)/$F$162)))</f>
        <v>0</v>
      </c>
      <c r="BB185" s="25">
        <f>IF($F$162="n/a",0,IF(BB$3&lt;=$C185,0,IF(BB$3&gt;($F$162+$C185),INDEX($D$174:$W$174,,$C185)-SUM($D185:BA185),INDEX($D$174:$W$174,,$C185)/$F$162)))</f>
        <v>0</v>
      </c>
      <c r="BC185" s="25">
        <f>IF($F$162="n/a",0,IF(BC$3&lt;=$C185,0,IF(BC$3&gt;($F$162+$C185),INDEX($D$174:$W$174,,$C185)-SUM($D185:BB185),INDEX($D$174:$W$174,,$C185)/$F$162)))</f>
        <v>0</v>
      </c>
      <c r="BD185" s="25">
        <f>IF($F$162="n/a",0,IF(BD$3&lt;=$C185,0,IF(BD$3&gt;($F$162+$C185),INDEX($D$174:$W$174,,$C185)-SUM($D185:BC185),INDEX($D$174:$W$174,,$C185)/$F$162)))</f>
        <v>0</v>
      </c>
      <c r="BE185" s="25">
        <f>IF($F$162="n/a",0,IF(BE$3&lt;=$C185,0,IF(BE$3&gt;($F$162+$C185),INDEX($D$174:$W$174,,$C185)-SUM($D185:BD185),INDEX($D$174:$W$174,,$C185)/$F$162)))</f>
        <v>0</v>
      </c>
      <c r="BF185" s="25">
        <f>IF($F$162="n/a",0,IF(BF$3&lt;=$C185,0,IF(BF$3&gt;($F$162+$C185),INDEX($D$174:$W$174,,$C185)-SUM($D185:BE185),INDEX($D$174:$W$174,,$C185)/$F$162)))</f>
        <v>0</v>
      </c>
      <c r="BG185" s="25">
        <f>IF($F$162="n/a",0,IF(BG$3&lt;=$C185,0,IF(BG$3&gt;($F$162+$C185),INDEX($D$174:$W$174,,$C185)-SUM($D185:BF185),INDEX($D$174:$W$174,,$C185)/$F$162)))</f>
        <v>0</v>
      </c>
      <c r="BH185" s="25">
        <f>IF($F$162="n/a",0,IF(BH$3&lt;=$C185,0,IF(BH$3&gt;($F$162+$C185),INDEX($D$174:$W$174,,$C185)-SUM($D185:BG185),INDEX($D$174:$W$174,,$C185)/$F$162)))</f>
        <v>0</v>
      </c>
      <c r="BI185" s="25">
        <f>IF($F$162="n/a",0,IF(BI$3&lt;=$C185,0,IF(BI$3&gt;($F$162+$C185),INDEX($D$174:$W$174,,$C185)-SUM($D185:BH185),INDEX($D$174:$W$174,,$C185)/$F$162)))</f>
        <v>0</v>
      </c>
      <c r="BJ185" s="25">
        <f>IF($F$162="n/a",0,IF(BJ$3&lt;=$C185,0,IF(BJ$3&gt;($F$162+$C185),INDEX($D$174:$W$174,,$C185)-SUM($D185:BI185),INDEX($D$174:$W$174,,$C185)/$F$162)))</f>
        <v>0</v>
      </c>
      <c r="BK185" s="25">
        <f>IF($F$162="n/a",0,IF(BK$3&lt;=$C185,0,IF(BK$3&gt;($F$162+$C185),INDEX($D$174:$W$174,,$C185)-SUM($D185:BJ185),INDEX($D$174:$W$174,,$C185)/$F$162)))</f>
        <v>0</v>
      </c>
      <c r="BL185" s="163">
        <f>IF($F$162="n/a",0,IF(BL$3&lt;=$C185,0,IF(BL$3&gt;($F$162+$C185),INDEX($D$174:$W$174,,$C185)-SUM($D185:BK185),INDEX($D$174:$W$174,,$C185)/$F$162)))</f>
        <v>0</v>
      </c>
      <c r="BM185" s="163">
        <f>IF($F$162="n/a",0,IF(BM$3&lt;=$C185,0,IF(BM$3&gt;($F$162+$C185),INDEX($D$174:$W$174,,$C185)-SUM($D185:BL185),INDEX($D$174:$W$174,,$C185)/$F$162)))</f>
        <v>0</v>
      </c>
      <c r="BN185" s="163">
        <f>IF($F$162="n/a",0,IF(BN$3&lt;=$C185,0,IF(BN$3&gt;($F$162+$C185),INDEX($D$174:$W$174,,$C185)-SUM($D185:BM185),INDEX($D$174:$W$174,,$C185)/$F$162)))</f>
        <v>0</v>
      </c>
      <c r="BO185" s="163">
        <f>IF($F$162="n/a",0,IF(BO$3&lt;=$C185,0,IF(BO$3&gt;($F$162+$C185),INDEX($D$174:$W$174,,$C185)-SUM($D185:BN185),INDEX($D$174:$W$174,,$C185)/$F$162)))</f>
        <v>0</v>
      </c>
      <c r="BP185" s="163">
        <f>IF($F$162="n/a",0,IF(BP$3&lt;=$C185,0,IF(BP$3&gt;($F$162+$C185),INDEX($D$174:$W$174,,$C185)-SUM($D185:BO185),INDEX($D$174:$W$174,,$C185)/$F$162)))</f>
        <v>0</v>
      </c>
      <c r="BQ185" s="163">
        <f>IF($F$162="n/a",0,IF(BQ$3&lt;=$C185,0,IF(BQ$3&gt;($F$162+$C185),INDEX($D$174:$W$174,,$C185)-SUM($D185:BP185),INDEX($D$174:$W$174,,$C185)/$F$162)))</f>
        <v>0</v>
      </c>
      <c r="BR185" s="163">
        <f>IF($F$162="n/a",0,IF(BR$3&lt;=$C185,0,IF(BR$3&gt;($F$162+$C185),INDEX($D$174:$W$174,,$C185)-SUM($D185:BQ185),INDEX($D$174:$W$174,,$C185)/$F$162)))</f>
        <v>0</v>
      </c>
      <c r="BS185" s="25"/>
      <c r="BT185" s="25"/>
      <c r="BU185" s="25"/>
      <c r="BV185" s="25"/>
      <c r="BW185" s="25"/>
      <c r="BX185" s="25"/>
      <c r="BY185" s="25"/>
      <c r="BZ185" s="25"/>
      <c r="CA185" s="25"/>
      <c r="CB185" s="25"/>
      <c r="CC185" s="25"/>
    </row>
    <row r="186" spans="2:81" hidden="1" outlineLevel="1">
      <c r="B186" s="14">
        <v>2022</v>
      </c>
      <c r="C186">
        <v>10</v>
      </c>
      <c r="D186" s="25"/>
      <c r="E186" s="25">
        <f>IF($F$162="n/a",0,IF(E$3&lt;=$C186,0,IF(E$3&gt;($F$162+$C186),INDEX($D$174:$W$174,,$C186)-SUM($D186:D186),INDEX($D$174:$W$174,,$C186)/$F$162)))</f>
        <v>0</v>
      </c>
      <c r="F186" s="25">
        <f>IF($F$162="n/a",0,IF(F$3&lt;=$C186,0,IF(F$3&gt;($F$162+$C186),INDEX($D$174:$W$174,,$C186)-SUM($D186:E186),INDEX($D$174:$W$174,,$C186)/$F$162)))</f>
        <v>0</v>
      </c>
      <c r="G186" s="25">
        <f>IF($F$162="n/a",0,IF(G$3&lt;=$C186,0,IF(G$3&gt;($F$162+$C186),INDEX($D$174:$W$174,,$C186)-SUM($D186:F186),INDEX($D$174:$W$174,,$C186)/$F$162)))</f>
        <v>0</v>
      </c>
      <c r="H186" s="44">
        <f>IF($F$162="n/a",0,IF(H$3&lt;=$C186,0,IF(H$3&gt;($F$162+$C186),INDEX($D$174:$W$174,,$C186)-SUM($D186:G186),INDEX($D$174:$W$174,,$C186)/$F$162)))</f>
        <v>0</v>
      </c>
      <c r="I186" s="38">
        <f>IF($F$162="n/a",0,IF(I$3&lt;=$C186,0,IF(I$3&gt;($F$162+$C186),INDEX($D$174:$W$174,,$C186)-SUM($D186:H186),INDEX($D$174:$W$174,,$C186)/$F$162)))</f>
        <v>0</v>
      </c>
      <c r="J186" s="25">
        <f>IF($F$162="n/a",0,IF(J$3&lt;=$C186,0,IF(J$3&gt;($F$162+$C186),INDEX($D$174:$W$174,,$C186)-SUM($D186:I186),INDEX($D$174:$W$174,,$C186)/$F$162)))</f>
        <v>0</v>
      </c>
      <c r="K186" s="25">
        <f>IF($F$162="n/a",0,IF(K$3&lt;=$C186,0,IF(K$3&gt;($F$162+$C186),INDEX($D$174:$W$174,,$C186)-SUM($D186:J186),INDEX($D$174:$W$174,,$C186)/$F$162)))</f>
        <v>0</v>
      </c>
      <c r="L186" s="25">
        <f>IF($F$162="n/a",0,IF(L$3&lt;=$C186,0,IF(L$3&gt;($F$162+$C186),INDEX($D$174:$W$174,,$C186)-SUM($D186:K186),INDEX($D$174:$W$174,,$C186)/$F$162)))</f>
        <v>0</v>
      </c>
      <c r="M186" s="25">
        <f>IF($F$162="n/a",0,IF(M$3&lt;=$C186,0,IF(M$3&gt;($F$162+$C186),INDEX($D$174:$W$174,,$C186)-SUM($D186:L186),INDEX($D$174:$W$174,,$C186)/$F$162)))</f>
        <v>0</v>
      </c>
      <c r="N186" s="25">
        <f>IF($F$162="n/a",0,IF(N$3&lt;=$C186,0,IF(N$3&gt;($F$162+$C186),INDEX($D$174:$W$174,,$C186)-SUM($D186:M186),INDEX($D$174:$W$174,,$C186)/$F$162)))</f>
        <v>0</v>
      </c>
      <c r="O186" s="25">
        <f>IF($F$162="n/a",0,IF(O$3&lt;=$C186,0,IF(O$3&gt;($F$162+$C186),INDEX($D$174:$W$174,,$C186)-SUM($D186:N186),INDEX($D$174:$W$174,,$C186)/$F$162)))</f>
        <v>0</v>
      </c>
      <c r="P186" s="25">
        <f>IF($F$162="n/a",0,IF(P$3&lt;=$C186,0,IF(P$3&gt;($F$162+$C186),INDEX($D$174:$W$174,,$C186)-SUM($D186:O186),INDEX($D$174:$W$174,,$C186)/$F$162)))</f>
        <v>0</v>
      </c>
      <c r="Q186" s="25">
        <f>IF($F$162="n/a",0,IF(Q$3&lt;=$C186,0,IF(Q$3&gt;($F$162+$C186),INDEX($D$174:$W$174,,$C186)-SUM($D186:P186),INDEX($D$174:$W$174,,$C186)/$F$162)))</f>
        <v>0</v>
      </c>
      <c r="R186" s="25">
        <f>IF($F$162="n/a",0,IF(R$3&lt;=$C186,0,IF(R$3&gt;($F$162+$C186),INDEX($D$174:$W$174,,$C186)-SUM($D186:Q186),INDEX($D$174:$W$174,,$C186)/$F$162)))</f>
        <v>0</v>
      </c>
      <c r="S186" s="25">
        <f>IF($F$162="n/a",0,IF(S$3&lt;=$C186,0,IF(S$3&gt;($F$162+$C186),INDEX($D$174:$W$174,,$C186)-SUM($D186:R186),INDEX($D$174:$W$174,,$C186)/$F$162)))</f>
        <v>0</v>
      </c>
      <c r="T186" s="25">
        <f>IF($F$162="n/a",0,IF(T$3&lt;=$C186,0,IF(T$3&gt;($F$162+$C186),INDEX($D$174:$W$174,,$C186)-SUM($D186:S186),INDEX($D$174:$W$174,,$C186)/$F$162)))</f>
        <v>0</v>
      </c>
      <c r="U186" s="25">
        <f>IF($F$162="n/a",0,IF(U$3&lt;=$C186,0,IF(U$3&gt;($F$162+$C186),INDEX($D$174:$W$174,,$C186)-SUM($D186:T186),INDEX($D$174:$W$174,,$C186)/$F$162)))</f>
        <v>0</v>
      </c>
      <c r="V186" s="25">
        <f>IF($F$162="n/a",0,IF(V$3&lt;=$C186,0,IF(V$3&gt;($F$162+$C186),INDEX($D$174:$W$174,,$C186)-SUM($D186:U186),INDEX($D$174:$W$174,,$C186)/$F$162)))</f>
        <v>0</v>
      </c>
      <c r="W186" s="25">
        <f>IF($F$162="n/a",0,IF(W$3&lt;=$C186,0,IF(W$3&gt;($F$162+$C186),INDEX($D$174:$W$174,,$C186)-SUM($D186:V186),INDEX($D$174:$W$174,,$C186)/$F$162)))</f>
        <v>0</v>
      </c>
      <c r="X186" s="25">
        <f>IF($F$162="n/a",0,IF(X$3&lt;=$C186,0,IF(X$3&gt;($F$162+$C186),INDEX($D$174:$W$174,,$C186)-SUM($D186:W186),INDEX($D$174:$W$174,,$C186)/$F$162)))</f>
        <v>0</v>
      </c>
      <c r="Y186" s="25">
        <f>IF($F$162="n/a",0,IF(Y$3&lt;=$C186,0,IF(Y$3&gt;($F$162+$C186),INDEX($D$174:$W$174,,$C186)-SUM($D186:X186),INDEX($D$174:$W$174,,$C186)/$F$162)))</f>
        <v>0</v>
      </c>
      <c r="Z186" s="25">
        <f>IF($F$162="n/a",0,IF(Z$3&lt;=$C186,0,IF(Z$3&gt;($F$162+$C186),INDEX($D$174:$W$174,,$C186)-SUM($D186:Y186),INDEX($D$174:$W$174,,$C186)/$F$162)))</f>
        <v>0</v>
      </c>
      <c r="AA186" s="25">
        <f>IF($F$162="n/a",0,IF(AA$3&lt;=$C186,0,IF(AA$3&gt;($F$162+$C186),INDEX($D$174:$W$174,,$C186)-SUM($D186:Z186),INDEX($D$174:$W$174,,$C186)/$F$162)))</f>
        <v>0</v>
      </c>
      <c r="AB186" s="25">
        <f>IF($F$162="n/a",0,IF(AB$3&lt;=$C186,0,IF(AB$3&gt;($F$162+$C186),INDEX($D$174:$W$174,,$C186)-SUM($D186:AA186),INDEX($D$174:$W$174,,$C186)/$F$162)))</f>
        <v>0</v>
      </c>
      <c r="AC186" s="25">
        <f>IF($F$162="n/a",0,IF(AC$3&lt;=$C186,0,IF(AC$3&gt;($F$162+$C186),INDEX($D$174:$W$174,,$C186)-SUM($D186:AB186),INDEX($D$174:$W$174,,$C186)/$F$162)))</f>
        <v>0</v>
      </c>
      <c r="AD186" s="25">
        <f>IF($F$162="n/a",0,IF(AD$3&lt;=$C186,0,IF(AD$3&gt;($F$162+$C186),INDEX($D$174:$W$174,,$C186)-SUM($D186:AC186),INDEX($D$174:$W$174,,$C186)/$F$162)))</f>
        <v>0</v>
      </c>
      <c r="AE186" s="25">
        <f>IF($F$162="n/a",0,IF(AE$3&lt;=$C186,0,IF(AE$3&gt;($F$162+$C186),INDEX($D$174:$W$174,,$C186)-SUM($D186:AD186),INDEX($D$174:$W$174,,$C186)/$F$162)))</f>
        <v>0</v>
      </c>
      <c r="AF186" s="25">
        <f>IF($F$162="n/a",0,IF(AF$3&lt;=$C186,0,IF(AF$3&gt;($F$162+$C186),INDEX($D$174:$W$174,,$C186)-SUM($D186:AE186),INDEX($D$174:$W$174,,$C186)/$F$162)))</f>
        <v>0</v>
      </c>
      <c r="AG186" s="25">
        <f>IF($F$162="n/a",0,IF(AG$3&lt;=$C186,0,IF(AG$3&gt;($F$162+$C186),INDEX($D$174:$W$174,,$C186)-SUM($D186:AF186),INDEX($D$174:$W$174,,$C186)/$F$162)))</f>
        <v>0</v>
      </c>
      <c r="AH186" s="25">
        <f>IF($F$162="n/a",0,IF(AH$3&lt;=$C186,0,IF(AH$3&gt;($F$162+$C186),INDEX($D$174:$W$174,,$C186)-SUM($D186:AG186),INDEX($D$174:$W$174,,$C186)/$F$162)))</f>
        <v>0</v>
      </c>
      <c r="AI186" s="25">
        <f>IF($F$162="n/a",0,IF(AI$3&lt;=$C186,0,IF(AI$3&gt;($F$162+$C186),INDEX($D$174:$W$174,,$C186)-SUM($D186:AH186),INDEX($D$174:$W$174,,$C186)/$F$162)))</f>
        <v>0</v>
      </c>
      <c r="AJ186" s="25">
        <f>IF($F$162="n/a",0,IF(AJ$3&lt;=$C186,0,IF(AJ$3&gt;($F$162+$C186),INDEX($D$174:$W$174,,$C186)-SUM($D186:AI186),INDEX($D$174:$W$174,,$C186)/$F$162)))</f>
        <v>0</v>
      </c>
      <c r="AK186" s="25">
        <f>IF($F$162="n/a",0,IF(AK$3&lt;=$C186,0,IF(AK$3&gt;($F$162+$C186),INDEX($D$174:$W$174,,$C186)-SUM($D186:AJ186),INDEX($D$174:$W$174,,$C186)/$F$162)))</f>
        <v>0</v>
      </c>
      <c r="AL186" s="25">
        <f>IF($F$162="n/a",0,IF(AL$3&lt;=$C186,0,IF(AL$3&gt;($F$162+$C186),INDEX($D$174:$W$174,,$C186)-SUM($D186:AK186),INDEX($D$174:$W$174,,$C186)/$F$162)))</f>
        <v>0</v>
      </c>
      <c r="AM186" s="25">
        <f>IF($F$162="n/a",0,IF(AM$3&lt;=$C186,0,IF(AM$3&gt;($F$162+$C186),INDEX($D$174:$W$174,,$C186)-SUM($D186:AL186),INDEX($D$174:$W$174,,$C186)/$F$162)))</f>
        <v>0</v>
      </c>
      <c r="AN186" s="25">
        <f>IF($F$162="n/a",0,IF(AN$3&lt;=$C186,0,IF(AN$3&gt;($F$162+$C186),INDEX($D$174:$W$174,,$C186)-SUM($D186:AM186),INDEX($D$174:$W$174,,$C186)/$F$162)))</f>
        <v>0</v>
      </c>
      <c r="AO186" s="25">
        <f>IF($F$162="n/a",0,IF(AO$3&lt;=$C186,0,IF(AO$3&gt;($F$162+$C186),INDEX($D$174:$W$174,,$C186)-SUM($D186:AN186),INDEX($D$174:$W$174,,$C186)/$F$162)))</f>
        <v>0</v>
      </c>
      <c r="AP186" s="25">
        <f>IF($F$162="n/a",0,IF(AP$3&lt;=$C186,0,IF(AP$3&gt;($F$162+$C186),INDEX($D$174:$W$174,,$C186)-SUM($D186:AO186),INDEX($D$174:$W$174,,$C186)/$F$162)))</f>
        <v>0</v>
      </c>
      <c r="AQ186" s="25">
        <f>IF($F$162="n/a",0,IF(AQ$3&lt;=$C186,0,IF(AQ$3&gt;($F$162+$C186),INDEX($D$174:$W$174,,$C186)-SUM($D186:AP186),INDEX($D$174:$W$174,,$C186)/$F$162)))</f>
        <v>0</v>
      </c>
      <c r="AR186" s="25">
        <f>IF($F$162="n/a",0,IF(AR$3&lt;=$C186,0,IF(AR$3&gt;($F$162+$C186),INDEX($D$174:$W$174,,$C186)-SUM($D186:AQ186),INDEX($D$174:$W$174,,$C186)/$F$162)))</f>
        <v>0</v>
      </c>
      <c r="AS186" s="25">
        <f>IF($F$162="n/a",0,IF(AS$3&lt;=$C186,0,IF(AS$3&gt;($F$162+$C186),INDEX($D$174:$W$174,,$C186)-SUM($D186:AR186),INDEX($D$174:$W$174,,$C186)/$F$162)))</f>
        <v>0</v>
      </c>
      <c r="AT186" s="25">
        <f>IF($F$162="n/a",0,IF(AT$3&lt;=$C186,0,IF(AT$3&gt;($F$162+$C186),INDEX($D$174:$W$174,,$C186)-SUM($D186:AS186),INDEX($D$174:$W$174,,$C186)/$F$162)))</f>
        <v>0</v>
      </c>
      <c r="AU186" s="25">
        <f>IF($F$162="n/a",0,IF(AU$3&lt;=$C186,0,IF(AU$3&gt;($F$162+$C186),INDEX($D$174:$W$174,,$C186)-SUM($D186:AT186),INDEX($D$174:$W$174,,$C186)/$F$162)))</f>
        <v>0</v>
      </c>
      <c r="AV186" s="25">
        <f>IF($F$162="n/a",0,IF(AV$3&lt;=$C186,0,IF(AV$3&gt;($F$162+$C186),INDEX($D$174:$W$174,,$C186)-SUM($D186:AU186),INDEX($D$174:$W$174,,$C186)/$F$162)))</f>
        <v>0</v>
      </c>
      <c r="AW186" s="25">
        <f>IF($F$162="n/a",0,IF(AW$3&lt;=$C186,0,IF(AW$3&gt;($F$162+$C186),INDEX($D$174:$W$174,,$C186)-SUM($D186:AV186),INDEX($D$174:$W$174,,$C186)/$F$162)))</f>
        <v>0</v>
      </c>
      <c r="AX186" s="25">
        <f>IF($F$162="n/a",0,IF(AX$3&lt;=$C186,0,IF(AX$3&gt;($F$162+$C186),INDEX($D$174:$W$174,,$C186)-SUM($D186:AW186),INDEX($D$174:$W$174,,$C186)/$F$162)))</f>
        <v>0</v>
      </c>
      <c r="AY186" s="25">
        <f>IF($F$162="n/a",0,IF(AY$3&lt;=$C186,0,IF(AY$3&gt;($F$162+$C186),INDEX($D$174:$W$174,,$C186)-SUM($D186:AX186),INDEX($D$174:$W$174,,$C186)/$F$162)))</f>
        <v>0</v>
      </c>
      <c r="AZ186" s="25">
        <f>IF($F$162="n/a",0,IF(AZ$3&lt;=$C186,0,IF(AZ$3&gt;($F$162+$C186),INDEX($D$174:$W$174,,$C186)-SUM($D186:AY186),INDEX($D$174:$W$174,,$C186)/$F$162)))</f>
        <v>0</v>
      </c>
      <c r="BA186" s="25">
        <f>IF($F$162="n/a",0,IF(BA$3&lt;=$C186,0,IF(BA$3&gt;($F$162+$C186),INDEX($D$174:$W$174,,$C186)-SUM($D186:AZ186),INDEX($D$174:$W$174,,$C186)/$F$162)))</f>
        <v>0</v>
      </c>
      <c r="BB186" s="25">
        <f>IF($F$162="n/a",0,IF(BB$3&lt;=$C186,0,IF(BB$3&gt;($F$162+$C186),INDEX($D$174:$W$174,,$C186)-SUM($D186:BA186),INDEX($D$174:$W$174,,$C186)/$F$162)))</f>
        <v>0</v>
      </c>
      <c r="BC186" s="25">
        <f>IF($F$162="n/a",0,IF(BC$3&lt;=$C186,0,IF(BC$3&gt;($F$162+$C186),INDEX($D$174:$W$174,,$C186)-SUM($D186:BB186),INDEX($D$174:$W$174,,$C186)/$F$162)))</f>
        <v>0</v>
      </c>
      <c r="BD186" s="25">
        <f>IF($F$162="n/a",0,IF(BD$3&lt;=$C186,0,IF(BD$3&gt;($F$162+$C186),INDEX($D$174:$W$174,,$C186)-SUM($D186:BC186),INDEX($D$174:$W$174,,$C186)/$F$162)))</f>
        <v>0</v>
      </c>
      <c r="BE186" s="25">
        <f>IF($F$162="n/a",0,IF(BE$3&lt;=$C186,0,IF(BE$3&gt;($F$162+$C186),INDEX($D$174:$W$174,,$C186)-SUM($D186:BD186),INDEX($D$174:$W$174,,$C186)/$F$162)))</f>
        <v>0</v>
      </c>
      <c r="BF186" s="25">
        <f>IF($F$162="n/a",0,IF(BF$3&lt;=$C186,0,IF(BF$3&gt;($F$162+$C186),INDEX($D$174:$W$174,,$C186)-SUM($D186:BE186),INDEX($D$174:$W$174,,$C186)/$F$162)))</f>
        <v>0</v>
      </c>
      <c r="BG186" s="25">
        <f>IF($F$162="n/a",0,IF(BG$3&lt;=$C186,0,IF(BG$3&gt;($F$162+$C186),INDEX($D$174:$W$174,,$C186)-SUM($D186:BF186),INDEX($D$174:$W$174,,$C186)/$F$162)))</f>
        <v>0</v>
      </c>
      <c r="BH186" s="25">
        <f>IF($F$162="n/a",0,IF(BH$3&lt;=$C186,0,IF(BH$3&gt;($F$162+$C186),INDEX($D$174:$W$174,,$C186)-SUM($D186:BG186),INDEX($D$174:$W$174,,$C186)/$F$162)))</f>
        <v>0</v>
      </c>
      <c r="BI186" s="25">
        <f>IF($F$162="n/a",0,IF(BI$3&lt;=$C186,0,IF(BI$3&gt;($F$162+$C186),INDEX($D$174:$W$174,,$C186)-SUM($D186:BH186),INDEX($D$174:$W$174,,$C186)/$F$162)))</f>
        <v>0</v>
      </c>
      <c r="BJ186" s="25">
        <f>IF($F$162="n/a",0,IF(BJ$3&lt;=$C186,0,IF(BJ$3&gt;($F$162+$C186),INDEX($D$174:$W$174,,$C186)-SUM($D186:BI186),INDEX($D$174:$W$174,,$C186)/$F$162)))</f>
        <v>0</v>
      </c>
      <c r="BK186" s="25">
        <f>IF($F$162="n/a",0,IF(BK$3&lt;=$C186,0,IF(BK$3&gt;($F$162+$C186),INDEX($D$174:$W$174,,$C186)-SUM($D186:BJ186),INDEX($D$174:$W$174,,$C186)/$F$162)))</f>
        <v>0</v>
      </c>
      <c r="BL186" s="163">
        <f>IF($F$162="n/a",0,IF(BL$3&lt;=$C186,0,IF(BL$3&gt;($F$162+$C186),INDEX($D$174:$W$174,,$C186)-SUM($D186:BK186),INDEX($D$174:$W$174,,$C186)/$F$162)))</f>
        <v>0</v>
      </c>
      <c r="BM186" s="163">
        <f>IF($F$162="n/a",0,IF(BM$3&lt;=$C186,0,IF(BM$3&gt;($F$162+$C186),INDEX($D$174:$W$174,,$C186)-SUM($D186:BL186),INDEX($D$174:$W$174,,$C186)/$F$162)))</f>
        <v>0</v>
      </c>
      <c r="BN186" s="163">
        <f>IF($F$162="n/a",0,IF(BN$3&lt;=$C186,0,IF(BN$3&gt;($F$162+$C186),INDEX($D$174:$W$174,,$C186)-SUM($D186:BM186),INDEX($D$174:$W$174,,$C186)/$F$162)))</f>
        <v>0</v>
      </c>
      <c r="BO186" s="163">
        <f>IF($F$162="n/a",0,IF(BO$3&lt;=$C186,0,IF(BO$3&gt;($F$162+$C186),INDEX($D$174:$W$174,,$C186)-SUM($D186:BN186),INDEX($D$174:$W$174,,$C186)/$F$162)))</f>
        <v>0</v>
      </c>
      <c r="BP186" s="163">
        <f>IF($F$162="n/a",0,IF(BP$3&lt;=$C186,0,IF(BP$3&gt;($F$162+$C186),INDEX($D$174:$W$174,,$C186)-SUM($D186:BO186),INDEX($D$174:$W$174,,$C186)/$F$162)))</f>
        <v>0</v>
      </c>
      <c r="BQ186" s="163">
        <f>IF($F$162="n/a",0,IF(BQ$3&lt;=$C186,0,IF(BQ$3&gt;($F$162+$C186),INDEX($D$174:$W$174,,$C186)-SUM($D186:BP186),INDEX($D$174:$W$174,,$C186)/$F$162)))</f>
        <v>0</v>
      </c>
      <c r="BR186" s="163">
        <f>IF($F$162="n/a",0,IF(BR$3&lt;=$C186,0,IF(BR$3&gt;($F$162+$C186),INDEX($D$174:$W$174,,$C186)-SUM($D186:BQ186),INDEX($D$174:$W$174,,$C186)/$F$162)))</f>
        <v>0</v>
      </c>
      <c r="BS186" s="25"/>
      <c r="BT186" s="25"/>
      <c r="BU186" s="25"/>
      <c r="BV186" s="25"/>
      <c r="BW186" s="25"/>
      <c r="BX186" s="25"/>
      <c r="BY186" s="25"/>
      <c r="BZ186" s="25"/>
      <c r="CA186" s="25"/>
      <c r="CB186" s="25"/>
      <c r="CC186" s="25"/>
    </row>
    <row r="187" spans="2:81" hidden="1" outlineLevel="1">
      <c r="B187" s="14">
        <v>2023</v>
      </c>
      <c r="C187">
        <v>11</v>
      </c>
      <c r="D187" s="25"/>
      <c r="E187" s="25">
        <f>IF($F$162="n/a",0,IF(E$3&lt;=$C187,0,IF(E$3&gt;($F$162+$C187),INDEX($D$174:$W$174,,$C187)-SUM($D187:D187),INDEX($D$174:$W$174,,$C187)/$F$162)))</f>
        <v>0</v>
      </c>
      <c r="F187" s="25">
        <f>IF($F$162="n/a",0,IF(F$3&lt;=$C187,0,IF(F$3&gt;($F$162+$C187),INDEX($D$174:$W$174,,$C187)-SUM($D187:E187),INDEX($D$174:$W$174,,$C187)/$F$162)))</f>
        <v>0</v>
      </c>
      <c r="G187" s="25">
        <f>IF($F$162="n/a",0,IF(G$3&lt;=$C187,0,IF(G$3&gt;($F$162+$C187),INDEX($D$174:$W$174,,$C187)-SUM($D187:F187),INDEX($D$174:$W$174,,$C187)/$F$162)))</f>
        <v>0</v>
      </c>
      <c r="H187" s="44">
        <f>IF($F$162="n/a",0,IF(H$3&lt;=$C187,0,IF(H$3&gt;($F$162+$C187),INDEX($D$174:$W$174,,$C187)-SUM($D187:G187),INDEX($D$174:$W$174,,$C187)/$F$162)))</f>
        <v>0</v>
      </c>
      <c r="I187" s="38">
        <f>IF($F$162="n/a",0,IF(I$3&lt;=$C187,0,IF(I$3&gt;($F$162+$C187),INDEX($D$174:$W$174,,$C187)-SUM($D187:H187),INDEX($D$174:$W$174,,$C187)/$F$162)))</f>
        <v>0</v>
      </c>
      <c r="J187" s="25">
        <f>IF($F$162="n/a",0,IF(J$3&lt;=$C187,0,IF(J$3&gt;($F$162+$C187),INDEX($D$174:$W$174,,$C187)-SUM($D187:I187),INDEX($D$174:$W$174,,$C187)/$F$162)))</f>
        <v>0</v>
      </c>
      <c r="K187" s="25">
        <f>IF($F$162="n/a",0,IF(K$3&lt;=$C187,0,IF(K$3&gt;($F$162+$C187),INDEX($D$174:$W$174,,$C187)-SUM($D187:J187),INDEX($D$174:$W$174,,$C187)/$F$162)))</f>
        <v>0</v>
      </c>
      <c r="L187" s="25">
        <f>IF($F$162="n/a",0,IF(L$3&lt;=$C187,0,IF(L$3&gt;($F$162+$C187),INDEX($D$174:$W$174,,$C187)-SUM($D187:K187),INDEX($D$174:$W$174,,$C187)/$F$162)))</f>
        <v>0</v>
      </c>
      <c r="M187" s="25">
        <f>IF($F$162="n/a",0,IF(M$3&lt;=$C187,0,IF(M$3&gt;($F$162+$C187),INDEX($D$174:$W$174,,$C187)-SUM($D187:L187),INDEX($D$174:$W$174,,$C187)/$F$162)))</f>
        <v>0</v>
      </c>
      <c r="N187" s="25">
        <f>IF($F$162="n/a",0,IF(N$3&lt;=$C187,0,IF(N$3&gt;($F$162+$C187),INDEX($D$174:$W$174,,$C187)-SUM($D187:M187),INDEX($D$174:$W$174,,$C187)/$F$162)))</f>
        <v>0</v>
      </c>
      <c r="O187" s="25">
        <f>IF($F$162="n/a",0,IF(O$3&lt;=$C187,0,IF(O$3&gt;($F$162+$C187),INDEX($D$174:$W$174,,$C187)-SUM($D187:N187),INDEX($D$174:$W$174,,$C187)/$F$162)))</f>
        <v>0</v>
      </c>
      <c r="P187" s="25">
        <f>IF($F$162="n/a",0,IF(P$3&lt;=$C187,0,IF(P$3&gt;($F$162+$C187),INDEX($D$174:$W$174,,$C187)-SUM($D187:O187),INDEX($D$174:$W$174,,$C187)/$F$162)))</f>
        <v>0</v>
      </c>
      <c r="Q187" s="25">
        <f>IF($F$162="n/a",0,IF(Q$3&lt;=$C187,0,IF(Q$3&gt;($F$162+$C187),INDEX($D$174:$W$174,,$C187)-SUM($D187:P187),INDEX($D$174:$W$174,,$C187)/$F$162)))</f>
        <v>0</v>
      </c>
      <c r="R187" s="25">
        <f>IF($F$162="n/a",0,IF(R$3&lt;=$C187,0,IF(R$3&gt;($F$162+$C187),INDEX($D$174:$W$174,,$C187)-SUM($D187:Q187),INDEX($D$174:$W$174,,$C187)/$F$162)))</f>
        <v>0</v>
      </c>
      <c r="S187" s="25">
        <f>IF($F$162="n/a",0,IF(S$3&lt;=$C187,0,IF(S$3&gt;($F$162+$C187),INDEX($D$174:$W$174,,$C187)-SUM($D187:R187),INDEX($D$174:$W$174,,$C187)/$F$162)))</f>
        <v>0</v>
      </c>
      <c r="T187" s="25">
        <f>IF($F$162="n/a",0,IF(T$3&lt;=$C187,0,IF(T$3&gt;($F$162+$C187),INDEX($D$174:$W$174,,$C187)-SUM($D187:S187),INDEX($D$174:$W$174,,$C187)/$F$162)))</f>
        <v>0</v>
      </c>
      <c r="U187" s="25">
        <f>IF($F$162="n/a",0,IF(U$3&lt;=$C187,0,IF(U$3&gt;($F$162+$C187),INDEX($D$174:$W$174,,$C187)-SUM($D187:T187),INDEX($D$174:$W$174,,$C187)/$F$162)))</f>
        <v>0</v>
      </c>
      <c r="V187" s="25">
        <f>IF($F$162="n/a",0,IF(V$3&lt;=$C187,0,IF(V$3&gt;($F$162+$C187),INDEX($D$174:$W$174,,$C187)-SUM($D187:U187),INDEX($D$174:$W$174,,$C187)/$F$162)))</f>
        <v>0</v>
      </c>
      <c r="W187" s="25">
        <f>IF($F$162="n/a",0,IF(W$3&lt;=$C187,0,IF(W$3&gt;($F$162+$C187),INDEX($D$174:$W$174,,$C187)-SUM($D187:V187),INDEX($D$174:$W$174,,$C187)/$F$162)))</f>
        <v>0</v>
      </c>
      <c r="X187" s="25">
        <f>IF($F$162="n/a",0,IF(X$3&lt;=$C187,0,IF(X$3&gt;($F$162+$C187),INDEX($D$174:$W$174,,$C187)-SUM($D187:W187),INDEX($D$174:$W$174,,$C187)/$F$162)))</f>
        <v>0</v>
      </c>
      <c r="Y187" s="25">
        <f>IF($F$162="n/a",0,IF(Y$3&lt;=$C187,0,IF(Y$3&gt;($F$162+$C187),INDEX($D$174:$W$174,,$C187)-SUM($D187:X187),INDEX($D$174:$W$174,,$C187)/$F$162)))</f>
        <v>0</v>
      </c>
      <c r="Z187" s="25">
        <f>IF($F$162="n/a",0,IF(Z$3&lt;=$C187,0,IF(Z$3&gt;($F$162+$C187),INDEX($D$174:$W$174,,$C187)-SUM($D187:Y187),INDEX($D$174:$W$174,,$C187)/$F$162)))</f>
        <v>0</v>
      </c>
      <c r="AA187" s="25">
        <f>IF($F$162="n/a",0,IF(AA$3&lt;=$C187,0,IF(AA$3&gt;($F$162+$C187),INDEX($D$174:$W$174,,$C187)-SUM($D187:Z187),INDEX($D$174:$W$174,,$C187)/$F$162)))</f>
        <v>0</v>
      </c>
      <c r="AB187" s="25">
        <f>IF($F$162="n/a",0,IF(AB$3&lt;=$C187,0,IF(AB$3&gt;($F$162+$C187),INDEX($D$174:$W$174,,$C187)-SUM($D187:AA187),INDEX($D$174:$W$174,,$C187)/$F$162)))</f>
        <v>0</v>
      </c>
      <c r="AC187" s="25">
        <f>IF($F$162="n/a",0,IF(AC$3&lt;=$C187,0,IF(AC$3&gt;($F$162+$C187),INDEX($D$174:$W$174,,$C187)-SUM($D187:AB187),INDEX($D$174:$W$174,,$C187)/$F$162)))</f>
        <v>0</v>
      </c>
      <c r="AD187" s="25">
        <f>IF($F$162="n/a",0,IF(AD$3&lt;=$C187,0,IF(AD$3&gt;($F$162+$C187),INDEX($D$174:$W$174,,$C187)-SUM($D187:AC187),INDEX($D$174:$W$174,,$C187)/$F$162)))</f>
        <v>0</v>
      </c>
      <c r="AE187" s="25">
        <f>IF($F$162="n/a",0,IF(AE$3&lt;=$C187,0,IF(AE$3&gt;($F$162+$C187),INDEX($D$174:$W$174,,$C187)-SUM($D187:AD187),INDEX($D$174:$W$174,,$C187)/$F$162)))</f>
        <v>0</v>
      </c>
      <c r="AF187" s="25">
        <f>IF($F$162="n/a",0,IF(AF$3&lt;=$C187,0,IF(AF$3&gt;($F$162+$C187),INDEX($D$174:$W$174,,$C187)-SUM($D187:AE187),INDEX($D$174:$W$174,,$C187)/$F$162)))</f>
        <v>0</v>
      </c>
      <c r="AG187" s="25">
        <f>IF($F$162="n/a",0,IF(AG$3&lt;=$C187,0,IF(AG$3&gt;($F$162+$C187),INDEX($D$174:$W$174,,$C187)-SUM($D187:AF187),INDEX($D$174:$W$174,,$C187)/$F$162)))</f>
        <v>0</v>
      </c>
      <c r="AH187" s="25">
        <f>IF($F$162="n/a",0,IF(AH$3&lt;=$C187,0,IF(AH$3&gt;($F$162+$C187),INDEX($D$174:$W$174,,$C187)-SUM($D187:AG187),INDEX($D$174:$W$174,,$C187)/$F$162)))</f>
        <v>0</v>
      </c>
      <c r="AI187" s="25">
        <f>IF($F$162="n/a",0,IF(AI$3&lt;=$C187,0,IF(AI$3&gt;($F$162+$C187),INDEX($D$174:$W$174,,$C187)-SUM($D187:AH187),INDEX($D$174:$W$174,,$C187)/$F$162)))</f>
        <v>0</v>
      </c>
      <c r="AJ187" s="25">
        <f>IF($F$162="n/a",0,IF(AJ$3&lt;=$C187,0,IF(AJ$3&gt;($F$162+$C187),INDEX($D$174:$W$174,,$C187)-SUM($D187:AI187),INDEX($D$174:$W$174,,$C187)/$F$162)))</f>
        <v>0</v>
      </c>
      <c r="AK187" s="25">
        <f>IF($F$162="n/a",0,IF(AK$3&lt;=$C187,0,IF(AK$3&gt;($F$162+$C187),INDEX($D$174:$W$174,,$C187)-SUM($D187:AJ187),INDEX($D$174:$W$174,,$C187)/$F$162)))</f>
        <v>0</v>
      </c>
      <c r="AL187" s="25">
        <f>IF($F$162="n/a",0,IF(AL$3&lt;=$C187,0,IF(AL$3&gt;($F$162+$C187),INDEX($D$174:$W$174,,$C187)-SUM($D187:AK187),INDEX($D$174:$W$174,,$C187)/$F$162)))</f>
        <v>0</v>
      </c>
      <c r="AM187" s="25">
        <f>IF($F$162="n/a",0,IF(AM$3&lt;=$C187,0,IF(AM$3&gt;($F$162+$C187),INDEX($D$174:$W$174,,$C187)-SUM($D187:AL187),INDEX($D$174:$W$174,,$C187)/$F$162)))</f>
        <v>0</v>
      </c>
      <c r="AN187" s="25">
        <f>IF($F$162="n/a",0,IF(AN$3&lt;=$C187,0,IF(AN$3&gt;($F$162+$C187),INDEX($D$174:$W$174,,$C187)-SUM($D187:AM187),INDEX($D$174:$W$174,,$C187)/$F$162)))</f>
        <v>0</v>
      </c>
      <c r="AO187" s="25">
        <f>IF($F$162="n/a",0,IF(AO$3&lt;=$C187,0,IF(AO$3&gt;($F$162+$C187),INDEX($D$174:$W$174,,$C187)-SUM($D187:AN187),INDEX($D$174:$W$174,,$C187)/$F$162)))</f>
        <v>0</v>
      </c>
      <c r="AP187" s="25">
        <f>IF($F$162="n/a",0,IF(AP$3&lt;=$C187,0,IF(AP$3&gt;($F$162+$C187),INDEX($D$174:$W$174,,$C187)-SUM($D187:AO187),INDEX($D$174:$W$174,,$C187)/$F$162)))</f>
        <v>0</v>
      </c>
      <c r="AQ187" s="25">
        <f>IF($F$162="n/a",0,IF(AQ$3&lt;=$C187,0,IF(AQ$3&gt;($F$162+$C187),INDEX($D$174:$W$174,,$C187)-SUM($D187:AP187),INDEX($D$174:$W$174,,$C187)/$F$162)))</f>
        <v>0</v>
      </c>
      <c r="AR187" s="25">
        <f>IF($F$162="n/a",0,IF(AR$3&lt;=$C187,0,IF(AR$3&gt;($F$162+$C187),INDEX($D$174:$W$174,,$C187)-SUM($D187:AQ187),INDEX($D$174:$W$174,,$C187)/$F$162)))</f>
        <v>0</v>
      </c>
      <c r="AS187" s="25">
        <f>IF($F$162="n/a",0,IF(AS$3&lt;=$C187,0,IF(AS$3&gt;($F$162+$C187),INDEX($D$174:$W$174,,$C187)-SUM($D187:AR187),INDEX($D$174:$W$174,,$C187)/$F$162)))</f>
        <v>0</v>
      </c>
      <c r="AT187" s="25">
        <f>IF($F$162="n/a",0,IF(AT$3&lt;=$C187,0,IF(AT$3&gt;($F$162+$C187),INDEX($D$174:$W$174,,$C187)-SUM($D187:AS187),INDEX($D$174:$W$174,,$C187)/$F$162)))</f>
        <v>0</v>
      </c>
      <c r="AU187" s="25">
        <f>IF($F$162="n/a",0,IF(AU$3&lt;=$C187,0,IF(AU$3&gt;($F$162+$C187),INDEX($D$174:$W$174,,$C187)-SUM($D187:AT187),INDEX($D$174:$W$174,,$C187)/$F$162)))</f>
        <v>0</v>
      </c>
      <c r="AV187" s="25">
        <f>IF($F$162="n/a",0,IF(AV$3&lt;=$C187,0,IF(AV$3&gt;($F$162+$C187),INDEX($D$174:$W$174,,$C187)-SUM($D187:AU187),INDEX($D$174:$W$174,,$C187)/$F$162)))</f>
        <v>0</v>
      </c>
      <c r="AW187" s="25">
        <f>IF($F$162="n/a",0,IF(AW$3&lt;=$C187,0,IF(AW$3&gt;($F$162+$C187),INDEX($D$174:$W$174,,$C187)-SUM($D187:AV187),INDEX($D$174:$W$174,,$C187)/$F$162)))</f>
        <v>0</v>
      </c>
      <c r="AX187" s="25">
        <f>IF($F$162="n/a",0,IF(AX$3&lt;=$C187,0,IF(AX$3&gt;($F$162+$C187),INDEX($D$174:$W$174,,$C187)-SUM($D187:AW187),INDEX($D$174:$W$174,,$C187)/$F$162)))</f>
        <v>0</v>
      </c>
      <c r="AY187" s="25">
        <f>IF($F$162="n/a",0,IF(AY$3&lt;=$C187,0,IF(AY$3&gt;($F$162+$C187),INDEX($D$174:$W$174,,$C187)-SUM($D187:AX187),INDEX($D$174:$W$174,,$C187)/$F$162)))</f>
        <v>0</v>
      </c>
      <c r="AZ187" s="25">
        <f>IF($F$162="n/a",0,IF(AZ$3&lt;=$C187,0,IF(AZ$3&gt;($F$162+$C187),INDEX($D$174:$W$174,,$C187)-SUM($D187:AY187),INDEX($D$174:$W$174,,$C187)/$F$162)))</f>
        <v>0</v>
      </c>
      <c r="BA187" s="25">
        <f>IF($F$162="n/a",0,IF(BA$3&lt;=$C187,0,IF(BA$3&gt;($F$162+$C187),INDEX($D$174:$W$174,,$C187)-SUM($D187:AZ187),INDEX($D$174:$W$174,,$C187)/$F$162)))</f>
        <v>0</v>
      </c>
      <c r="BB187" s="25">
        <f>IF($F$162="n/a",0,IF(BB$3&lt;=$C187,0,IF(BB$3&gt;($F$162+$C187),INDEX($D$174:$W$174,,$C187)-SUM($D187:BA187),INDEX($D$174:$W$174,,$C187)/$F$162)))</f>
        <v>0</v>
      </c>
      <c r="BC187" s="25">
        <f>IF($F$162="n/a",0,IF(BC$3&lt;=$C187,0,IF(BC$3&gt;($F$162+$C187),INDEX($D$174:$W$174,,$C187)-SUM($D187:BB187),INDEX($D$174:$W$174,,$C187)/$F$162)))</f>
        <v>0</v>
      </c>
      <c r="BD187" s="25">
        <f>IF($F$162="n/a",0,IF(BD$3&lt;=$C187,0,IF(BD$3&gt;($F$162+$C187),INDEX($D$174:$W$174,,$C187)-SUM($D187:BC187),INDEX($D$174:$W$174,,$C187)/$F$162)))</f>
        <v>0</v>
      </c>
      <c r="BE187" s="25">
        <f>IF($F$162="n/a",0,IF(BE$3&lt;=$C187,0,IF(BE$3&gt;($F$162+$C187),INDEX($D$174:$W$174,,$C187)-SUM($D187:BD187),INDEX($D$174:$W$174,,$C187)/$F$162)))</f>
        <v>0</v>
      </c>
      <c r="BF187" s="25">
        <f>IF($F$162="n/a",0,IF(BF$3&lt;=$C187,0,IF(BF$3&gt;($F$162+$C187),INDEX($D$174:$W$174,,$C187)-SUM($D187:BE187),INDEX($D$174:$W$174,,$C187)/$F$162)))</f>
        <v>0</v>
      </c>
      <c r="BG187" s="25">
        <f>IF($F$162="n/a",0,IF(BG$3&lt;=$C187,0,IF(BG$3&gt;($F$162+$C187),INDEX($D$174:$W$174,,$C187)-SUM($D187:BF187),INDEX($D$174:$W$174,,$C187)/$F$162)))</f>
        <v>0</v>
      </c>
      <c r="BH187" s="25">
        <f>IF($F$162="n/a",0,IF(BH$3&lt;=$C187,0,IF(BH$3&gt;($F$162+$C187),INDEX($D$174:$W$174,,$C187)-SUM($D187:BG187),INDEX($D$174:$W$174,,$C187)/$F$162)))</f>
        <v>0</v>
      </c>
      <c r="BI187" s="25">
        <f>IF($F$162="n/a",0,IF(BI$3&lt;=$C187,0,IF(BI$3&gt;($F$162+$C187),INDEX($D$174:$W$174,,$C187)-SUM($D187:BH187),INDEX($D$174:$W$174,,$C187)/$F$162)))</f>
        <v>0</v>
      </c>
      <c r="BJ187" s="25">
        <f>IF($F$162="n/a",0,IF(BJ$3&lt;=$C187,0,IF(BJ$3&gt;($F$162+$C187),INDEX($D$174:$W$174,,$C187)-SUM($D187:BI187),INDEX($D$174:$W$174,,$C187)/$F$162)))</f>
        <v>0</v>
      </c>
      <c r="BK187" s="25">
        <f>IF($F$162="n/a",0,IF(BK$3&lt;=$C187,0,IF(BK$3&gt;($F$162+$C187),INDEX($D$174:$W$174,,$C187)-SUM($D187:BJ187),INDEX($D$174:$W$174,,$C187)/$F$162)))</f>
        <v>0</v>
      </c>
      <c r="BL187" s="163">
        <f>IF($F$162="n/a",0,IF(BL$3&lt;=$C187,0,IF(BL$3&gt;($F$162+$C187),INDEX($D$174:$W$174,,$C187)-SUM($D187:BK187),INDEX($D$174:$W$174,,$C187)/$F$162)))</f>
        <v>0</v>
      </c>
      <c r="BM187" s="163">
        <f>IF($F$162="n/a",0,IF(BM$3&lt;=$C187,0,IF(BM$3&gt;($F$162+$C187),INDEX($D$174:$W$174,,$C187)-SUM($D187:BL187),INDEX($D$174:$W$174,,$C187)/$F$162)))</f>
        <v>0</v>
      </c>
      <c r="BN187" s="163">
        <f>IF($F$162="n/a",0,IF(BN$3&lt;=$C187,0,IF(BN$3&gt;($F$162+$C187),INDEX($D$174:$W$174,,$C187)-SUM($D187:BM187),INDEX($D$174:$W$174,,$C187)/$F$162)))</f>
        <v>0</v>
      </c>
      <c r="BO187" s="163">
        <f>IF($F$162="n/a",0,IF(BO$3&lt;=$C187,0,IF(BO$3&gt;($F$162+$C187),INDEX($D$174:$W$174,,$C187)-SUM($D187:BN187),INDEX($D$174:$W$174,,$C187)/$F$162)))</f>
        <v>0</v>
      </c>
      <c r="BP187" s="163">
        <f>IF($F$162="n/a",0,IF(BP$3&lt;=$C187,0,IF(BP$3&gt;($F$162+$C187),INDEX($D$174:$W$174,,$C187)-SUM($D187:BO187),INDEX($D$174:$W$174,,$C187)/$F$162)))</f>
        <v>0</v>
      </c>
      <c r="BQ187" s="163">
        <f>IF($F$162="n/a",0,IF(BQ$3&lt;=$C187,0,IF(BQ$3&gt;($F$162+$C187),INDEX($D$174:$W$174,,$C187)-SUM($D187:BP187),INDEX($D$174:$W$174,,$C187)/$F$162)))</f>
        <v>0</v>
      </c>
      <c r="BR187" s="163">
        <f>IF($F$162="n/a",0,IF(BR$3&lt;=$C187,0,IF(BR$3&gt;($F$162+$C187),INDEX($D$174:$W$174,,$C187)-SUM($D187:BQ187),INDEX($D$174:$W$174,,$C187)/$F$162)))</f>
        <v>0</v>
      </c>
      <c r="BS187" s="25"/>
      <c r="BT187" s="25"/>
      <c r="BU187" s="25"/>
      <c r="BV187" s="25"/>
      <c r="BW187" s="25"/>
      <c r="BX187" s="25"/>
      <c r="BY187" s="25"/>
      <c r="BZ187" s="25"/>
      <c r="CA187" s="25"/>
      <c r="CB187" s="25"/>
      <c r="CC187" s="25"/>
    </row>
    <row r="188" spans="2:81" hidden="1" outlineLevel="1">
      <c r="B188" s="14">
        <v>2024</v>
      </c>
      <c r="C188">
        <v>12</v>
      </c>
      <c r="D188" s="25"/>
      <c r="E188" s="25">
        <f>IF($F$162="n/a",0,IF(E$3&lt;=$C188,0,IF(E$3&gt;($F$162+$C188),INDEX($D$174:$W$174,,$C188)-SUM($D188:D188),INDEX($D$174:$W$174,,$C188)/$F$162)))</f>
        <v>0</v>
      </c>
      <c r="F188" s="25">
        <f>IF($F$162="n/a",0,IF(F$3&lt;=$C188,0,IF(F$3&gt;($F$162+$C188),INDEX($D$174:$W$174,,$C188)-SUM($D188:E188),INDEX($D$174:$W$174,,$C188)/$F$162)))</f>
        <v>0</v>
      </c>
      <c r="G188" s="25">
        <f>IF($F$162="n/a",0,IF(G$3&lt;=$C188,0,IF(G$3&gt;($F$162+$C188),INDEX($D$174:$W$174,,$C188)-SUM($D188:F188),INDEX($D$174:$W$174,,$C188)/$F$162)))</f>
        <v>0</v>
      </c>
      <c r="H188" s="44">
        <f>IF($F$162="n/a",0,IF(H$3&lt;=$C188,0,IF(H$3&gt;($F$162+$C188),INDEX($D$174:$W$174,,$C188)-SUM($D188:G188),INDEX($D$174:$W$174,,$C188)/$F$162)))</f>
        <v>0</v>
      </c>
      <c r="I188" s="38">
        <f>IF($F$162="n/a",0,IF(I$3&lt;=$C188,0,IF(I$3&gt;($F$162+$C188),INDEX($D$174:$W$174,,$C188)-SUM($D188:H188),INDEX($D$174:$W$174,,$C188)/$F$162)))</f>
        <v>0</v>
      </c>
      <c r="J188" s="25">
        <f>IF($F$162="n/a",0,IF(J$3&lt;=$C188,0,IF(J$3&gt;($F$162+$C188),INDEX($D$174:$W$174,,$C188)-SUM($D188:I188),INDEX($D$174:$W$174,,$C188)/$F$162)))</f>
        <v>0</v>
      </c>
      <c r="K188" s="25">
        <f>IF($F$162="n/a",0,IF(K$3&lt;=$C188,0,IF(K$3&gt;($F$162+$C188),INDEX($D$174:$W$174,,$C188)-SUM($D188:J188),INDEX($D$174:$W$174,,$C188)/$F$162)))</f>
        <v>0</v>
      </c>
      <c r="L188" s="25">
        <f>IF($F$162="n/a",0,IF(L$3&lt;=$C188,0,IF(L$3&gt;($F$162+$C188),INDEX($D$174:$W$174,,$C188)-SUM($D188:K188),INDEX($D$174:$W$174,,$C188)/$F$162)))</f>
        <v>0</v>
      </c>
      <c r="M188" s="25">
        <f>IF($F$162="n/a",0,IF(M$3&lt;=$C188,0,IF(M$3&gt;($F$162+$C188),INDEX($D$174:$W$174,,$C188)-SUM($D188:L188),INDEX($D$174:$W$174,,$C188)/$F$162)))</f>
        <v>0</v>
      </c>
      <c r="N188" s="25">
        <f>IF($F$162="n/a",0,IF(N$3&lt;=$C188,0,IF(N$3&gt;($F$162+$C188),INDEX($D$174:$W$174,,$C188)-SUM($D188:M188),INDEX($D$174:$W$174,,$C188)/$F$162)))</f>
        <v>0</v>
      </c>
      <c r="O188" s="25">
        <f>IF($F$162="n/a",0,IF(O$3&lt;=$C188,0,IF(O$3&gt;($F$162+$C188),INDEX($D$174:$W$174,,$C188)-SUM($D188:N188),INDEX($D$174:$W$174,,$C188)/$F$162)))</f>
        <v>0</v>
      </c>
      <c r="P188" s="25">
        <f>IF($F$162="n/a",0,IF(P$3&lt;=$C188,0,IF(P$3&gt;($F$162+$C188),INDEX($D$174:$W$174,,$C188)-SUM($D188:O188),INDEX($D$174:$W$174,,$C188)/$F$162)))</f>
        <v>0</v>
      </c>
      <c r="Q188" s="25">
        <f>IF($F$162="n/a",0,IF(Q$3&lt;=$C188,0,IF(Q$3&gt;($F$162+$C188),INDEX($D$174:$W$174,,$C188)-SUM($D188:P188),INDEX($D$174:$W$174,,$C188)/$F$162)))</f>
        <v>0</v>
      </c>
      <c r="R188" s="25">
        <f>IF($F$162="n/a",0,IF(R$3&lt;=$C188,0,IF(R$3&gt;($F$162+$C188),INDEX($D$174:$W$174,,$C188)-SUM($D188:Q188),INDEX($D$174:$W$174,,$C188)/$F$162)))</f>
        <v>0</v>
      </c>
      <c r="S188" s="25">
        <f>IF($F$162="n/a",0,IF(S$3&lt;=$C188,0,IF(S$3&gt;($F$162+$C188),INDEX($D$174:$W$174,,$C188)-SUM($D188:R188),INDEX($D$174:$W$174,,$C188)/$F$162)))</f>
        <v>0</v>
      </c>
      <c r="T188" s="25">
        <f>IF($F$162="n/a",0,IF(T$3&lt;=$C188,0,IF(T$3&gt;($F$162+$C188),INDEX($D$174:$W$174,,$C188)-SUM($D188:S188),INDEX($D$174:$W$174,,$C188)/$F$162)))</f>
        <v>0</v>
      </c>
      <c r="U188" s="25">
        <f>IF($F$162="n/a",0,IF(U$3&lt;=$C188,0,IF(U$3&gt;($F$162+$C188),INDEX($D$174:$W$174,,$C188)-SUM($D188:T188),INDEX($D$174:$W$174,,$C188)/$F$162)))</f>
        <v>0</v>
      </c>
      <c r="V188" s="25">
        <f>IF($F$162="n/a",0,IF(V$3&lt;=$C188,0,IF(V$3&gt;($F$162+$C188),INDEX($D$174:$W$174,,$C188)-SUM($D188:U188),INDEX($D$174:$W$174,,$C188)/$F$162)))</f>
        <v>0</v>
      </c>
      <c r="W188" s="25">
        <f>IF($F$162="n/a",0,IF(W$3&lt;=$C188,0,IF(W$3&gt;($F$162+$C188),INDEX($D$174:$W$174,,$C188)-SUM($D188:V188),INDEX($D$174:$W$174,,$C188)/$F$162)))</f>
        <v>0</v>
      </c>
      <c r="X188" s="25">
        <f>IF($F$162="n/a",0,IF(X$3&lt;=$C188,0,IF(X$3&gt;($F$162+$C188),INDEX($D$174:$W$174,,$C188)-SUM($D188:W188),INDEX($D$174:$W$174,,$C188)/$F$162)))</f>
        <v>0</v>
      </c>
      <c r="Y188" s="25">
        <f>IF($F$162="n/a",0,IF(Y$3&lt;=$C188,0,IF(Y$3&gt;($F$162+$C188),INDEX($D$174:$W$174,,$C188)-SUM($D188:X188),INDEX($D$174:$W$174,,$C188)/$F$162)))</f>
        <v>0</v>
      </c>
      <c r="Z188" s="25">
        <f>IF($F$162="n/a",0,IF(Z$3&lt;=$C188,0,IF(Z$3&gt;($F$162+$C188),INDEX($D$174:$W$174,,$C188)-SUM($D188:Y188),INDEX($D$174:$W$174,,$C188)/$F$162)))</f>
        <v>0</v>
      </c>
      <c r="AA188" s="25">
        <f>IF($F$162="n/a",0,IF(AA$3&lt;=$C188,0,IF(AA$3&gt;($F$162+$C188),INDEX($D$174:$W$174,,$C188)-SUM($D188:Z188),INDEX($D$174:$W$174,,$C188)/$F$162)))</f>
        <v>0</v>
      </c>
      <c r="AB188" s="25">
        <f>IF($F$162="n/a",0,IF(AB$3&lt;=$C188,0,IF(AB$3&gt;($F$162+$C188),INDEX($D$174:$W$174,,$C188)-SUM($D188:AA188),INDEX($D$174:$W$174,,$C188)/$F$162)))</f>
        <v>0</v>
      </c>
      <c r="AC188" s="25">
        <f>IF($F$162="n/a",0,IF(AC$3&lt;=$C188,0,IF(AC$3&gt;($F$162+$C188),INDEX($D$174:$W$174,,$C188)-SUM($D188:AB188),INDEX($D$174:$W$174,,$C188)/$F$162)))</f>
        <v>0</v>
      </c>
      <c r="AD188" s="25">
        <f>IF($F$162="n/a",0,IF(AD$3&lt;=$C188,0,IF(AD$3&gt;($F$162+$C188),INDEX($D$174:$W$174,,$C188)-SUM($D188:AC188),INDEX($D$174:$W$174,,$C188)/$F$162)))</f>
        <v>0</v>
      </c>
      <c r="AE188" s="25">
        <f>IF($F$162="n/a",0,IF(AE$3&lt;=$C188,0,IF(AE$3&gt;($F$162+$C188),INDEX($D$174:$W$174,,$C188)-SUM($D188:AD188),INDEX($D$174:$W$174,,$C188)/$F$162)))</f>
        <v>0</v>
      </c>
      <c r="AF188" s="25">
        <f>IF($F$162="n/a",0,IF(AF$3&lt;=$C188,0,IF(AF$3&gt;($F$162+$C188),INDEX($D$174:$W$174,,$C188)-SUM($D188:AE188),INDEX($D$174:$W$174,,$C188)/$F$162)))</f>
        <v>0</v>
      </c>
      <c r="AG188" s="25">
        <f>IF($F$162="n/a",0,IF(AG$3&lt;=$C188,0,IF(AG$3&gt;($F$162+$C188),INDEX($D$174:$W$174,,$C188)-SUM($D188:AF188),INDEX($D$174:$W$174,,$C188)/$F$162)))</f>
        <v>0</v>
      </c>
      <c r="AH188" s="25">
        <f>IF($F$162="n/a",0,IF(AH$3&lt;=$C188,0,IF(AH$3&gt;($F$162+$C188),INDEX($D$174:$W$174,,$C188)-SUM($D188:AG188),INDEX($D$174:$W$174,,$C188)/$F$162)))</f>
        <v>0</v>
      </c>
      <c r="AI188" s="25">
        <f>IF($F$162="n/a",0,IF(AI$3&lt;=$C188,0,IF(AI$3&gt;($F$162+$C188),INDEX($D$174:$W$174,,$C188)-SUM($D188:AH188),INDEX($D$174:$W$174,,$C188)/$F$162)))</f>
        <v>0</v>
      </c>
      <c r="AJ188" s="25">
        <f>IF($F$162="n/a",0,IF(AJ$3&lt;=$C188,0,IF(AJ$3&gt;($F$162+$C188),INDEX($D$174:$W$174,,$C188)-SUM($D188:AI188),INDEX($D$174:$W$174,,$C188)/$F$162)))</f>
        <v>0</v>
      </c>
      <c r="AK188" s="25">
        <f>IF($F$162="n/a",0,IF(AK$3&lt;=$C188,0,IF(AK$3&gt;($F$162+$C188),INDEX($D$174:$W$174,,$C188)-SUM($D188:AJ188),INDEX($D$174:$W$174,,$C188)/$F$162)))</f>
        <v>0</v>
      </c>
      <c r="AL188" s="25">
        <f>IF($F$162="n/a",0,IF(AL$3&lt;=$C188,0,IF(AL$3&gt;($F$162+$C188),INDEX($D$174:$W$174,,$C188)-SUM($D188:AK188),INDEX($D$174:$W$174,,$C188)/$F$162)))</f>
        <v>0</v>
      </c>
      <c r="AM188" s="25">
        <f>IF($F$162="n/a",0,IF(AM$3&lt;=$C188,0,IF(AM$3&gt;($F$162+$C188),INDEX($D$174:$W$174,,$C188)-SUM($D188:AL188),INDEX($D$174:$W$174,,$C188)/$F$162)))</f>
        <v>0</v>
      </c>
      <c r="AN188" s="25">
        <f>IF($F$162="n/a",0,IF(AN$3&lt;=$C188,0,IF(AN$3&gt;($F$162+$C188),INDEX($D$174:$W$174,,$C188)-SUM($D188:AM188),INDEX($D$174:$W$174,,$C188)/$F$162)))</f>
        <v>0</v>
      </c>
      <c r="AO188" s="25">
        <f>IF($F$162="n/a",0,IF(AO$3&lt;=$C188,0,IF(AO$3&gt;($F$162+$C188),INDEX($D$174:$W$174,,$C188)-SUM($D188:AN188),INDEX($D$174:$W$174,,$C188)/$F$162)))</f>
        <v>0</v>
      </c>
      <c r="AP188" s="25">
        <f>IF($F$162="n/a",0,IF(AP$3&lt;=$C188,0,IF(AP$3&gt;($F$162+$C188),INDEX($D$174:$W$174,,$C188)-SUM($D188:AO188),INDEX($D$174:$W$174,,$C188)/$F$162)))</f>
        <v>0</v>
      </c>
      <c r="AQ188" s="25">
        <f>IF($F$162="n/a",0,IF(AQ$3&lt;=$C188,0,IF(AQ$3&gt;($F$162+$C188),INDEX($D$174:$W$174,,$C188)-SUM($D188:AP188),INDEX($D$174:$W$174,,$C188)/$F$162)))</f>
        <v>0</v>
      </c>
      <c r="AR188" s="25">
        <f>IF($F$162="n/a",0,IF(AR$3&lt;=$C188,0,IF(AR$3&gt;($F$162+$C188),INDEX($D$174:$W$174,,$C188)-SUM($D188:AQ188),INDEX($D$174:$W$174,,$C188)/$F$162)))</f>
        <v>0</v>
      </c>
      <c r="AS188" s="25">
        <f>IF($F$162="n/a",0,IF(AS$3&lt;=$C188,0,IF(AS$3&gt;($F$162+$C188),INDEX($D$174:$W$174,,$C188)-SUM($D188:AR188),INDEX($D$174:$W$174,,$C188)/$F$162)))</f>
        <v>0</v>
      </c>
      <c r="AT188" s="25">
        <f>IF($F$162="n/a",0,IF(AT$3&lt;=$C188,0,IF(AT$3&gt;($F$162+$C188),INDEX($D$174:$W$174,,$C188)-SUM($D188:AS188),INDEX($D$174:$W$174,,$C188)/$F$162)))</f>
        <v>0</v>
      </c>
      <c r="AU188" s="25">
        <f>IF($F$162="n/a",0,IF(AU$3&lt;=$C188,0,IF(AU$3&gt;($F$162+$C188),INDEX($D$174:$W$174,,$C188)-SUM($D188:AT188),INDEX($D$174:$W$174,,$C188)/$F$162)))</f>
        <v>0</v>
      </c>
      <c r="AV188" s="25">
        <f>IF($F$162="n/a",0,IF(AV$3&lt;=$C188,0,IF(AV$3&gt;($F$162+$C188),INDEX($D$174:$W$174,,$C188)-SUM($D188:AU188),INDEX($D$174:$W$174,,$C188)/$F$162)))</f>
        <v>0</v>
      </c>
      <c r="AW188" s="25">
        <f>IF($F$162="n/a",0,IF(AW$3&lt;=$C188,0,IF(AW$3&gt;($F$162+$C188),INDEX($D$174:$W$174,,$C188)-SUM($D188:AV188),INDEX($D$174:$W$174,,$C188)/$F$162)))</f>
        <v>0</v>
      </c>
      <c r="AX188" s="25">
        <f>IF($F$162="n/a",0,IF(AX$3&lt;=$C188,0,IF(AX$3&gt;($F$162+$C188),INDEX($D$174:$W$174,,$C188)-SUM($D188:AW188),INDEX($D$174:$W$174,,$C188)/$F$162)))</f>
        <v>0</v>
      </c>
      <c r="AY188" s="25">
        <f>IF($F$162="n/a",0,IF(AY$3&lt;=$C188,0,IF(AY$3&gt;($F$162+$C188),INDEX($D$174:$W$174,,$C188)-SUM($D188:AX188),INDEX($D$174:$W$174,,$C188)/$F$162)))</f>
        <v>0</v>
      </c>
      <c r="AZ188" s="25">
        <f>IF($F$162="n/a",0,IF(AZ$3&lt;=$C188,0,IF(AZ$3&gt;($F$162+$C188),INDEX($D$174:$W$174,,$C188)-SUM($D188:AY188),INDEX($D$174:$W$174,,$C188)/$F$162)))</f>
        <v>0</v>
      </c>
      <c r="BA188" s="25">
        <f>IF($F$162="n/a",0,IF(BA$3&lt;=$C188,0,IF(BA$3&gt;($F$162+$C188),INDEX($D$174:$W$174,,$C188)-SUM($D188:AZ188),INDEX($D$174:$W$174,,$C188)/$F$162)))</f>
        <v>0</v>
      </c>
      <c r="BB188" s="25">
        <f>IF($F$162="n/a",0,IF(BB$3&lt;=$C188,0,IF(BB$3&gt;($F$162+$C188),INDEX($D$174:$W$174,,$C188)-SUM($D188:BA188),INDEX($D$174:$W$174,,$C188)/$F$162)))</f>
        <v>0</v>
      </c>
      <c r="BC188" s="25">
        <f>IF($F$162="n/a",0,IF(BC$3&lt;=$C188,0,IF(BC$3&gt;($F$162+$C188),INDEX($D$174:$W$174,,$C188)-SUM($D188:BB188),INDEX($D$174:$W$174,,$C188)/$F$162)))</f>
        <v>0</v>
      </c>
      <c r="BD188" s="25">
        <f>IF($F$162="n/a",0,IF(BD$3&lt;=$C188,0,IF(BD$3&gt;($F$162+$C188),INDEX($D$174:$W$174,,$C188)-SUM($D188:BC188),INDEX($D$174:$W$174,,$C188)/$F$162)))</f>
        <v>0</v>
      </c>
      <c r="BE188" s="25">
        <f>IF($F$162="n/a",0,IF(BE$3&lt;=$C188,0,IF(BE$3&gt;($F$162+$C188),INDEX($D$174:$W$174,,$C188)-SUM($D188:BD188),INDEX($D$174:$W$174,,$C188)/$F$162)))</f>
        <v>0</v>
      </c>
      <c r="BF188" s="25">
        <f>IF($F$162="n/a",0,IF(BF$3&lt;=$C188,0,IF(BF$3&gt;($F$162+$C188),INDEX($D$174:$W$174,,$C188)-SUM($D188:BE188),INDEX($D$174:$W$174,,$C188)/$F$162)))</f>
        <v>0</v>
      </c>
      <c r="BG188" s="25">
        <f>IF($F$162="n/a",0,IF(BG$3&lt;=$C188,0,IF(BG$3&gt;($F$162+$C188),INDEX($D$174:$W$174,,$C188)-SUM($D188:BF188),INDEX($D$174:$W$174,,$C188)/$F$162)))</f>
        <v>0</v>
      </c>
      <c r="BH188" s="25">
        <f>IF($F$162="n/a",0,IF(BH$3&lt;=$C188,0,IF(BH$3&gt;($F$162+$C188),INDEX($D$174:$W$174,,$C188)-SUM($D188:BG188),INDEX($D$174:$W$174,,$C188)/$F$162)))</f>
        <v>0</v>
      </c>
      <c r="BI188" s="25">
        <f>IF($F$162="n/a",0,IF(BI$3&lt;=$C188,0,IF(BI$3&gt;($F$162+$C188),INDEX($D$174:$W$174,,$C188)-SUM($D188:BH188),INDEX($D$174:$W$174,,$C188)/$F$162)))</f>
        <v>0</v>
      </c>
      <c r="BJ188" s="25">
        <f>IF($F$162="n/a",0,IF(BJ$3&lt;=$C188,0,IF(BJ$3&gt;($F$162+$C188),INDEX($D$174:$W$174,,$C188)-SUM($D188:BI188),INDEX($D$174:$W$174,,$C188)/$F$162)))</f>
        <v>0</v>
      </c>
      <c r="BK188" s="25">
        <f>IF($F$162="n/a",0,IF(BK$3&lt;=$C188,0,IF(BK$3&gt;($F$162+$C188),INDEX($D$174:$W$174,,$C188)-SUM($D188:BJ188),INDEX($D$174:$W$174,,$C188)/$F$162)))</f>
        <v>0</v>
      </c>
      <c r="BL188" s="163">
        <f>IF($F$162="n/a",0,IF(BL$3&lt;=$C188,0,IF(BL$3&gt;($F$162+$C188),INDEX($D$174:$W$174,,$C188)-SUM($D188:BK188),INDEX($D$174:$W$174,,$C188)/$F$162)))</f>
        <v>0</v>
      </c>
      <c r="BM188" s="163">
        <f>IF($F$162="n/a",0,IF(BM$3&lt;=$C188,0,IF(BM$3&gt;($F$162+$C188),INDEX($D$174:$W$174,,$C188)-SUM($D188:BL188),INDEX($D$174:$W$174,,$C188)/$F$162)))</f>
        <v>0</v>
      </c>
      <c r="BN188" s="163">
        <f>IF($F$162="n/a",0,IF(BN$3&lt;=$C188,0,IF(BN$3&gt;($F$162+$C188),INDEX($D$174:$W$174,,$C188)-SUM($D188:BM188),INDEX($D$174:$W$174,,$C188)/$F$162)))</f>
        <v>0</v>
      </c>
      <c r="BO188" s="163">
        <f>IF($F$162="n/a",0,IF(BO$3&lt;=$C188,0,IF(BO$3&gt;($F$162+$C188),INDEX($D$174:$W$174,,$C188)-SUM($D188:BN188),INDEX($D$174:$W$174,,$C188)/$F$162)))</f>
        <v>0</v>
      </c>
      <c r="BP188" s="163">
        <f>IF($F$162="n/a",0,IF(BP$3&lt;=$C188,0,IF(BP$3&gt;($F$162+$C188),INDEX($D$174:$W$174,,$C188)-SUM($D188:BO188),INDEX($D$174:$W$174,,$C188)/$F$162)))</f>
        <v>0</v>
      </c>
      <c r="BQ188" s="163">
        <f>IF($F$162="n/a",0,IF(BQ$3&lt;=$C188,0,IF(BQ$3&gt;($F$162+$C188),INDEX($D$174:$W$174,,$C188)-SUM($D188:BP188),INDEX($D$174:$W$174,,$C188)/$F$162)))</f>
        <v>0</v>
      </c>
      <c r="BR188" s="163">
        <f>IF($F$162="n/a",0,IF(BR$3&lt;=$C188,0,IF(BR$3&gt;($F$162+$C188),INDEX($D$174:$W$174,,$C188)-SUM($D188:BQ188),INDEX($D$174:$W$174,,$C188)/$F$162)))</f>
        <v>0</v>
      </c>
      <c r="BS188" s="25"/>
      <c r="BT188" s="25"/>
      <c r="BU188" s="25"/>
      <c r="BV188" s="25"/>
      <c r="BW188" s="25"/>
      <c r="BX188" s="25"/>
      <c r="BY188" s="25"/>
      <c r="BZ188" s="25"/>
      <c r="CA188" s="25"/>
      <c r="CB188" s="25"/>
      <c r="CC188" s="25"/>
    </row>
    <row r="189" spans="2:81" hidden="1" outlineLevel="1">
      <c r="B189" s="14">
        <v>2025</v>
      </c>
      <c r="C189">
        <v>13</v>
      </c>
      <c r="D189" s="25"/>
      <c r="E189" s="25">
        <f>IF($F$162="n/a",0,IF(E$3&lt;=$C189,0,IF(E$3&gt;($F$162+$C189),INDEX($D$174:$W$174,,$C189)-SUM($D189:D189),INDEX($D$174:$W$174,,$C189)/$F$162)))</f>
        <v>0</v>
      </c>
      <c r="F189" s="25">
        <f>IF($F$162="n/a",0,IF(F$3&lt;=$C189,0,IF(F$3&gt;($F$162+$C189),INDEX($D$174:$W$174,,$C189)-SUM($D189:E189),INDEX($D$174:$W$174,,$C189)/$F$162)))</f>
        <v>0</v>
      </c>
      <c r="G189" s="25">
        <f>IF($F$162="n/a",0,IF(G$3&lt;=$C189,0,IF(G$3&gt;($F$162+$C189),INDEX($D$174:$W$174,,$C189)-SUM($D189:F189),INDEX($D$174:$W$174,,$C189)/$F$162)))</f>
        <v>0</v>
      </c>
      <c r="H189" s="44">
        <f>IF($F$162="n/a",0,IF(H$3&lt;=$C189,0,IF(H$3&gt;($F$162+$C189),INDEX($D$174:$W$174,,$C189)-SUM($D189:G189),INDEX($D$174:$W$174,,$C189)/$F$162)))</f>
        <v>0</v>
      </c>
      <c r="I189" s="38">
        <f>IF($F$162="n/a",0,IF(I$3&lt;=$C189,0,IF(I$3&gt;($F$162+$C189),INDEX($D$174:$W$174,,$C189)-SUM($D189:H189),INDEX($D$174:$W$174,,$C189)/$F$162)))</f>
        <v>0</v>
      </c>
      <c r="J189" s="25">
        <f>IF($F$162="n/a",0,IF(J$3&lt;=$C189,0,IF(J$3&gt;($F$162+$C189),INDEX($D$174:$W$174,,$C189)-SUM($D189:I189),INDEX($D$174:$W$174,,$C189)/$F$162)))</f>
        <v>0</v>
      </c>
      <c r="K189" s="25">
        <f>IF($F$162="n/a",0,IF(K$3&lt;=$C189,0,IF(K$3&gt;($F$162+$C189),INDEX($D$174:$W$174,,$C189)-SUM($D189:J189),INDEX($D$174:$W$174,,$C189)/$F$162)))</f>
        <v>0</v>
      </c>
      <c r="L189" s="25">
        <f>IF($F$162="n/a",0,IF(L$3&lt;=$C189,0,IF(L$3&gt;($F$162+$C189),INDEX($D$174:$W$174,,$C189)-SUM($D189:K189),INDEX($D$174:$W$174,,$C189)/$F$162)))</f>
        <v>0</v>
      </c>
      <c r="M189" s="25">
        <f>IF($F$162="n/a",0,IF(M$3&lt;=$C189,0,IF(M$3&gt;($F$162+$C189),INDEX($D$174:$W$174,,$C189)-SUM($D189:L189),INDEX($D$174:$W$174,,$C189)/$F$162)))</f>
        <v>0</v>
      </c>
      <c r="N189" s="25">
        <f>IF($F$162="n/a",0,IF(N$3&lt;=$C189,0,IF(N$3&gt;($F$162+$C189),INDEX($D$174:$W$174,,$C189)-SUM($D189:M189),INDEX($D$174:$W$174,,$C189)/$F$162)))</f>
        <v>0</v>
      </c>
      <c r="O189" s="25">
        <f>IF($F$162="n/a",0,IF(O$3&lt;=$C189,0,IF(O$3&gt;($F$162+$C189),INDEX($D$174:$W$174,,$C189)-SUM($D189:N189),INDEX($D$174:$W$174,,$C189)/$F$162)))</f>
        <v>0</v>
      </c>
      <c r="P189" s="25">
        <f>IF($F$162="n/a",0,IF(P$3&lt;=$C189,0,IF(P$3&gt;($F$162+$C189),INDEX($D$174:$W$174,,$C189)-SUM($D189:O189),INDEX($D$174:$W$174,,$C189)/$F$162)))</f>
        <v>0</v>
      </c>
      <c r="Q189" s="25">
        <f>IF($F$162="n/a",0,IF(Q$3&lt;=$C189,0,IF(Q$3&gt;($F$162+$C189),INDEX($D$174:$W$174,,$C189)-SUM($D189:P189),INDEX($D$174:$W$174,,$C189)/$F$162)))</f>
        <v>0</v>
      </c>
      <c r="R189" s="25">
        <f>IF($F$162="n/a",0,IF(R$3&lt;=$C189,0,IF(R$3&gt;($F$162+$C189),INDEX($D$174:$W$174,,$C189)-SUM($D189:Q189),INDEX($D$174:$W$174,,$C189)/$F$162)))</f>
        <v>0</v>
      </c>
      <c r="S189" s="25">
        <f>IF($F$162="n/a",0,IF(S$3&lt;=$C189,0,IF(S$3&gt;($F$162+$C189),INDEX($D$174:$W$174,,$C189)-SUM($D189:R189),INDEX($D$174:$W$174,,$C189)/$F$162)))</f>
        <v>0</v>
      </c>
      <c r="T189" s="25">
        <f>IF($F$162="n/a",0,IF(T$3&lt;=$C189,0,IF(T$3&gt;($F$162+$C189),INDEX($D$174:$W$174,,$C189)-SUM($D189:S189),INDEX($D$174:$W$174,,$C189)/$F$162)))</f>
        <v>0</v>
      </c>
      <c r="U189" s="25">
        <f>IF($F$162="n/a",0,IF(U$3&lt;=$C189,0,IF(U$3&gt;($F$162+$C189),INDEX($D$174:$W$174,,$C189)-SUM($D189:T189),INDEX($D$174:$W$174,,$C189)/$F$162)))</f>
        <v>0</v>
      </c>
      <c r="V189" s="25">
        <f>IF($F$162="n/a",0,IF(V$3&lt;=$C189,0,IF(V$3&gt;($F$162+$C189),INDEX($D$174:$W$174,,$C189)-SUM($D189:U189),INDEX($D$174:$W$174,,$C189)/$F$162)))</f>
        <v>0</v>
      </c>
      <c r="W189" s="25">
        <f>IF($F$162="n/a",0,IF(W$3&lt;=$C189,0,IF(W$3&gt;($F$162+$C189),INDEX($D$174:$W$174,,$C189)-SUM($D189:V189),INDEX($D$174:$W$174,,$C189)/$F$162)))</f>
        <v>0</v>
      </c>
      <c r="X189" s="25">
        <f>IF($F$162="n/a",0,IF(X$3&lt;=$C189,0,IF(X$3&gt;($F$162+$C189),INDEX($D$174:$W$174,,$C189)-SUM($D189:W189),INDEX($D$174:$W$174,,$C189)/$F$162)))</f>
        <v>0</v>
      </c>
      <c r="Y189" s="25">
        <f>IF($F$162="n/a",0,IF(Y$3&lt;=$C189,0,IF(Y$3&gt;($F$162+$C189),INDEX($D$174:$W$174,,$C189)-SUM($D189:X189),INDEX($D$174:$W$174,,$C189)/$F$162)))</f>
        <v>0</v>
      </c>
      <c r="Z189" s="25">
        <f>IF($F$162="n/a",0,IF(Z$3&lt;=$C189,0,IF(Z$3&gt;($F$162+$C189),INDEX($D$174:$W$174,,$C189)-SUM($D189:Y189),INDEX($D$174:$W$174,,$C189)/$F$162)))</f>
        <v>0</v>
      </c>
      <c r="AA189" s="25">
        <f>IF($F$162="n/a",0,IF(AA$3&lt;=$C189,0,IF(AA$3&gt;($F$162+$C189),INDEX($D$174:$W$174,,$C189)-SUM($D189:Z189),INDEX($D$174:$W$174,,$C189)/$F$162)))</f>
        <v>0</v>
      </c>
      <c r="AB189" s="25">
        <f>IF($F$162="n/a",0,IF(AB$3&lt;=$C189,0,IF(AB$3&gt;($F$162+$C189),INDEX($D$174:$W$174,,$C189)-SUM($D189:AA189),INDEX($D$174:$W$174,,$C189)/$F$162)))</f>
        <v>0</v>
      </c>
      <c r="AC189" s="25">
        <f>IF($F$162="n/a",0,IF(AC$3&lt;=$C189,0,IF(AC$3&gt;($F$162+$C189),INDEX($D$174:$W$174,,$C189)-SUM($D189:AB189),INDEX($D$174:$W$174,,$C189)/$F$162)))</f>
        <v>0</v>
      </c>
      <c r="AD189" s="25">
        <f>IF($F$162="n/a",0,IF(AD$3&lt;=$C189,0,IF(AD$3&gt;($F$162+$C189),INDEX($D$174:$W$174,,$C189)-SUM($D189:AC189),INDEX($D$174:$W$174,,$C189)/$F$162)))</f>
        <v>0</v>
      </c>
      <c r="AE189" s="25">
        <f>IF($F$162="n/a",0,IF(AE$3&lt;=$C189,0,IF(AE$3&gt;($F$162+$C189),INDEX($D$174:$W$174,,$C189)-SUM($D189:AD189),INDEX($D$174:$W$174,,$C189)/$F$162)))</f>
        <v>0</v>
      </c>
      <c r="AF189" s="25">
        <f>IF($F$162="n/a",0,IF(AF$3&lt;=$C189,0,IF(AF$3&gt;($F$162+$C189),INDEX($D$174:$W$174,,$C189)-SUM($D189:AE189),INDEX($D$174:$W$174,,$C189)/$F$162)))</f>
        <v>0</v>
      </c>
      <c r="AG189" s="25">
        <f>IF($F$162="n/a",0,IF(AG$3&lt;=$C189,0,IF(AG$3&gt;($F$162+$C189),INDEX($D$174:$W$174,,$C189)-SUM($D189:AF189),INDEX($D$174:$W$174,,$C189)/$F$162)))</f>
        <v>0</v>
      </c>
      <c r="AH189" s="25">
        <f>IF($F$162="n/a",0,IF(AH$3&lt;=$C189,0,IF(AH$3&gt;($F$162+$C189),INDEX($D$174:$W$174,,$C189)-SUM($D189:AG189),INDEX($D$174:$W$174,,$C189)/$F$162)))</f>
        <v>0</v>
      </c>
      <c r="AI189" s="25">
        <f>IF($F$162="n/a",0,IF(AI$3&lt;=$C189,0,IF(AI$3&gt;($F$162+$C189),INDEX($D$174:$W$174,,$C189)-SUM($D189:AH189),INDEX($D$174:$W$174,,$C189)/$F$162)))</f>
        <v>0</v>
      </c>
      <c r="AJ189" s="25">
        <f>IF($F$162="n/a",0,IF(AJ$3&lt;=$C189,0,IF(AJ$3&gt;($F$162+$C189),INDEX($D$174:$W$174,,$C189)-SUM($D189:AI189),INDEX($D$174:$W$174,,$C189)/$F$162)))</f>
        <v>0</v>
      </c>
      <c r="AK189" s="25">
        <f>IF($F$162="n/a",0,IF(AK$3&lt;=$C189,0,IF(AK$3&gt;($F$162+$C189),INDEX($D$174:$W$174,,$C189)-SUM($D189:AJ189),INDEX($D$174:$W$174,,$C189)/$F$162)))</f>
        <v>0</v>
      </c>
      <c r="AL189" s="25">
        <f>IF($F$162="n/a",0,IF(AL$3&lt;=$C189,0,IF(AL$3&gt;($F$162+$C189),INDEX($D$174:$W$174,,$C189)-SUM($D189:AK189),INDEX($D$174:$W$174,,$C189)/$F$162)))</f>
        <v>0</v>
      </c>
      <c r="AM189" s="25">
        <f>IF($F$162="n/a",0,IF(AM$3&lt;=$C189,0,IF(AM$3&gt;($F$162+$C189),INDEX($D$174:$W$174,,$C189)-SUM($D189:AL189),INDEX($D$174:$W$174,,$C189)/$F$162)))</f>
        <v>0</v>
      </c>
      <c r="AN189" s="25">
        <f>IF($F$162="n/a",0,IF(AN$3&lt;=$C189,0,IF(AN$3&gt;($F$162+$C189),INDEX($D$174:$W$174,,$C189)-SUM($D189:AM189),INDEX($D$174:$W$174,,$C189)/$F$162)))</f>
        <v>0</v>
      </c>
      <c r="AO189" s="25">
        <f>IF($F$162="n/a",0,IF(AO$3&lt;=$C189,0,IF(AO$3&gt;($F$162+$C189),INDEX($D$174:$W$174,,$C189)-SUM($D189:AN189),INDEX($D$174:$W$174,,$C189)/$F$162)))</f>
        <v>0</v>
      </c>
      <c r="AP189" s="25">
        <f>IF($F$162="n/a",0,IF(AP$3&lt;=$C189,0,IF(AP$3&gt;($F$162+$C189),INDEX($D$174:$W$174,,$C189)-SUM($D189:AO189),INDEX($D$174:$W$174,,$C189)/$F$162)))</f>
        <v>0</v>
      </c>
      <c r="AQ189" s="25">
        <f>IF($F$162="n/a",0,IF(AQ$3&lt;=$C189,0,IF(AQ$3&gt;($F$162+$C189),INDEX($D$174:$W$174,,$C189)-SUM($D189:AP189),INDEX($D$174:$W$174,,$C189)/$F$162)))</f>
        <v>0</v>
      </c>
      <c r="AR189" s="25">
        <f>IF($F$162="n/a",0,IF(AR$3&lt;=$C189,0,IF(AR$3&gt;($F$162+$C189),INDEX($D$174:$W$174,,$C189)-SUM($D189:AQ189),INDEX($D$174:$W$174,,$C189)/$F$162)))</f>
        <v>0</v>
      </c>
      <c r="AS189" s="25">
        <f>IF($F$162="n/a",0,IF(AS$3&lt;=$C189,0,IF(AS$3&gt;($F$162+$C189),INDEX($D$174:$W$174,,$C189)-SUM($D189:AR189),INDEX($D$174:$W$174,,$C189)/$F$162)))</f>
        <v>0</v>
      </c>
      <c r="AT189" s="25">
        <f>IF($F$162="n/a",0,IF(AT$3&lt;=$C189,0,IF(AT$3&gt;($F$162+$C189),INDEX($D$174:$W$174,,$C189)-SUM($D189:AS189),INDEX($D$174:$W$174,,$C189)/$F$162)))</f>
        <v>0</v>
      </c>
      <c r="AU189" s="25">
        <f>IF($F$162="n/a",0,IF(AU$3&lt;=$C189,0,IF(AU$3&gt;($F$162+$C189),INDEX($D$174:$W$174,,$C189)-SUM($D189:AT189),INDEX($D$174:$W$174,,$C189)/$F$162)))</f>
        <v>0</v>
      </c>
      <c r="AV189" s="25">
        <f>IF($F$162="n/a",0,IF(AV$3&lt;=$C189,0,IF(AV$3&gt;($F$162+$C189),INDEX($D$174:$W$174,,$C189)-SUM($D189:AU189),INDEX($D$174:$W$174,,$C189)/$F$162)))</f>
        <v>0</v>
      </c>
      <c r="AW189" s="25">
        <f>IF($F$162="n/a",0,IF(AW$3&lt;=$C189,0,IF(AW$3&gt;($F$162+$C189),INDEX($D$174:$W$174,,$C189)-SUM($D189:AV189),INDEX($D$174:$W$174,,$C189)/$F$162)))</f>
        <v>0</v>
      </c>
      <c r="AX189" s="25">
        <f>IF($F$162="n/a",0,IF(AX$3&lt;=$C189,0,IF(AX$3&gt;($F$162+$C189),INDEX($D$174:$W$174,,$C189)-SUM($D189:AW189),INDEX($D$174:$W$174,,$C189)/$F$162)))</f>
        <v>0</v>
      </c>
      <c r="AY189" s="25">
        <f>IF($F$162="n/a",0,IF(AY$3&lt;=$C189,0,IF(AY$3&gt;($F$162+$C189),INDEX($D$174:$W$174,,$C189)-SUM($D189:AX189),INDEX($D$174:$W$174,,$C189)/$F$162)))</f>
        <v>0</v>
      </c>
      <c r="AZ189" s="25">
        <f>IF($F$162="n/a",0,IF(AZ$3&lt;=$C189,0,IF(AZ$3&gt;($F$162+$C189),INDEX($D$174:$W$174,,$C189)-SUM($D189:AY189),INDEX($D$174:$W$174,,$C189)/$F$162)))</f>
        <v>0</v>
      </c>
      <c r="BA189" s="25">
        <f>IF($F$162="n/a",0,IF(BA$3&lt;=$C189,0,IF(BA$3&gt;($F$162+$C189),INDEX($D$174:$W$174,,$C189)-SUM($D189:AZ189),INDEX($D$174:$W$174,,$C189)/$F$162)))</f>
        <v>0</v>
      </c>
      <c r="BB189" s="25">
        <f>IF($F$162="n/a",0,IF(BB$3&lt;=$C189,0,IF(BB$3&gt;($F$162+$C189),INDEX($D$174:$W$174,,$C189)-SUM($D189:BA189),INDEX($D$174:$W$174,,$C189)/$F$162)))</f>
        <v>0</v>
      </c>
      <c r="BC189" s="25">
        <f>IF($F$162="n/a",0,IF(BC$3&lt;=$C189,0,IF(BC$3&gt;($F$162+$C189),INDEX($D$174:$W$174,,$C189)-SUM($D189:BB189),INDEX($D$174:$W$174,,$C189)/$F$162)))</f>
        <v>0</v>
      </c>
      <c r="BD189" s="25">
        <f>IF($F$162="n/a",0,IF(BD$3&lt;=$C189,0,IF(BD$3&gt;($F$162+$C189),INDEX($D$174:$W$174,,$C189)-SUM($D189:BC189),INDEX($D$174:$W$174,,$C189)/$F$162)))</f>
        <v>0</v>
      </c>
      <c r="BE189" s="25">
        <f>IF($F$162="n/a",0,IF(BE$3&lt;=$C189,0,IF(BE$3&gt;($F$162+$C189),INDEX($D$174:$W$174,,$C189)-SUM($D189:BD189),INDEX($D$174:$W$174,,$C189)/$F$162)))</f>
        <v>0</v>
      </c>
      <c r="BF189" s="25">
        <f>IF($F$162="n/a",0,IF(BF$3&lt;=$C189,0,IF(BF$3&gt;($F$162+$C189),INDEX($D$174:$W$174,,$C189)-SUM($D189:BE189),INDEX($D$174:$W$174,,$C189)/$F$162)))</f>
        <v>0</v>
      </c>
      <c r="BG189" s="25">
        <f>IF($F$162="n/a",0,IF(BG$3&lt;=$C189,0,IF(BG$3&gt;($F$162+$C189),INDEX($D$174:$W$174,,$C189)-SUM($D189:BF189),INDEX($D$174:$W$174,,$C189)/$F$162)))</f>
        <v>0</v>
      </c>
      <c r="BH189" s="25">
        <f>IF($F$162="n/a",0,IF(BH$3&lt;=$C189,0,IF(BH$3&gt;($F$162+$C189),INDEX($D$174:$W$174,,$C189)-SUM($D189:BG189),INDEX($D$174:$W$174,,$C189)/$F$162)))</f>
        <v>0</v>
      </c>
      <c r="BI189" s="25">
        <f>IF($F$162="n/a",0,IF(BI$3&lt;=$C189,0,IF(BI$3&gt;($F$162+$C189),INDEX($D$174:$W$174,,$C189)-SUM($D189:BH189),INDEX($D$174:$W$174,,$C189)/$F$162)))</f>
        <v>0</v>
      </c>
      <c r="BJ189" s="25">
        <f>IF($F$162="n/a",0,IF(BJ$3&lt;=$C189,0,IF(BJ$3&gt;($F$162+$C189),INDEX($D$174:$W$174,,$C189)-SUM($D189:BI189),INDEX($D$174:$W$174,,$C189)/$F$162)))</f>
        <v>0</v>
      </c>
      <c r="BK189" s="25">
        <f>IF($F$162="n/a",0,IF(BK$3&lt;=$C189,0,IF(BK$3&gt;($F$162+$C189),INDEX($D$174:$W$174,,$C189)-SUM($D189:BJ189),INDEX($D$174:$W$174,,$C189)/$F$162)))</f>
        <v>0</v>
      </c>
      <c r="BL189" s="163">
        <f>IF($F$162="n/a",0,IF(BL$3&lt;=$C189,0,IF(BL$3&gt;($F$162+$C189),INDEX($D$174:$W$174,,$C189)-SUM($D189:BK189),INDEX($D$174:$W$174,,$C189)/$F$162)))</f>
        <v>0</v>
      </c>
      <c r="BM189" s="163">
        <f>IF($F$162="n/a",0,IF(BM$3&lt;=$C189,0,IF(BM$3&gt;($F$162+$C189),INDEX($D$174:$W$174,,$C189)-SUM($D189:BL189),INDEX($D$174:$W$174,,$C189)/$F$162)))</f>
        <v>0</v>
      </c>
      <c r="BN189" s="163">
        <f>IF($F$162="n/a",0,IF(BN$3&lt;=$C189,0,IF(BN$3&gt;($F$162+$C189),INDEX($D$174:$W$174,,$C189)-SUM($D189:BM189),INDEX($D$174:$W$174,,$C189)/$F$162)))</f>
        <v>0</v>
      </c>
      <c r="BO189" s="163">
        <f>IF($F$162="n/a",0,IF(BO$3&lt;=$C189,0,IF(BO$3&gt;($F$162+$C189),INDEX($D$174:$W$174,,$C189)-SUM($D189:BN189),INDEX($D$174:$W$174,,$C189)/$F$162)))</f>
        <v>0</v>
      </c>
      <c r="BP189" s="163">
        <f>IF($F$162="n/a",0,IF(BP$3&lt;=$C189,0,IF(BP$3&gt;($F$162+$C189),INDEX($D$174:$W$174,,$C189)-SUM($D189:BO189),INDEX($D$174:$W$174,,$C189)/$F$162)))</f>
        <v>0</v>
      </c>
      <c r="BQ189" s="163">
        <f>IF($F$162="n/a",0,IF(BQ$3&lt;=$C189,0,IF(BQ$3&gt;($F$162+$C189),INDEX($D$174:$W$174,,$C189)-SUM($D189:BP189),INDEX($D$174:$W$174,,$C189)/$F$162)))</f>
        <v>0</v>
      </c>
      <c r="BR189" s="163">
        <f>IF($F$162="n/a",0,IF(BR$3&lt;=$C189,0,IF(BR$3&gt;($F$162+$C189),INDEX($D$174:$W$174,,$C189)-SUM($D189:BQ189),INDEX($D$174:$W$174,,$C189)/$F$162)))</f>
        <v>0</v>
      </c>
      <c r="BS189" s="25"/>
      <c r="BT189" s="25"/>
      <c r="BU189" s="25"/>
      <c r="BV189" s="25"/>
      <c r="BW189" s="25"/>
      <c r="BX189" s="25"/>
      <c r="BY189" s="25"/>
      <c r="BZ189" s="25"/>
      <c r="CA189" s="25"/>
      <c r="CB189" s="25"/>
      <c r="CC189" s="25"/>
    </row>
    <row r="190" spans="2:81" hidden="1" outlineLevel="1">
      <c r="B190" s="14">
        <v>2026</v>
      </c>
      <c r="C190">
        <v>14</v>
      </c>
      <c r="D190" s="25"/>
      <c r="E190" s="25">
        <f>IF($F$162="n/a",0,IF(E$3&lt;=$C190,0,IF(E$3&gt;($F$162+$C190),INDEX($D$174:$W$174,,$C190)-SUM($D190:D190),INDEX($D$174:$W$174,,$C190)/$F$162)))</f>
        <v>0</v>
      </c>
      <c r="F190" s="25">
        <f>IF($F$162="n/a",0,IF(F$3&lt;=$C190,0,IF(F$3&gt;($F$162+$C190),INDEX($D$174:$W$174,,$C190)-SUM($D190:E190),INDEX($D$174:$W$174,,$C190)/$F$162)))</f>
        <v>0</v>
      </c>
      <c r="G190" s="25">
        <f>IF($F$162="n/a",0,IF(G$3&lt;=$C190,0,IF(G$3&gt;($F$162+$C190),INDEX($D$174:$W$174,,$C190)-SUM($D190:F190),INDEX($D$174:$W$174,,$C190)/$F$162)))</f>
        <v>0</v>
      </c>
      <c r="H190" s="44">
        <f>IF($F$162="n/a",0,IF(H$3&lt;=$C190,0,IF(H$3&gt;($F$162+$C190),INDEX($D$174:$W$174,,$C190)-SUM($D190:G190),INDEX($D$174:$W$174,,$C190)/$F$162)))</f>
        <v>0</v>
      </c>
      <c r="I190" s="38">
        <f>IF($F$162="n/a",0,IF(I$3&lt;=$C190,0,IF(I$3&gt;($F$162+$C190),INDEX($D$174:$W$174,,$C190)-SUM($D190:H190),INDEX($D$174:$W$174,,$C190)/$F$162)))</f>
        <v>0</v>
      </c>
      <c r="J190" s="25">
        <f>IF($F$162="n/a",0,IF(J$3&lt;=$C190,0,IF(J$3&gt;($F$162+$C190),INDEX($D$174:$W$174,,$C190)-SUM($D190:I190),INDEX($D$174:$W$174,,$C190)/$F$162)))</f>
        <v>0</v>
      </c>
      <c r="K190" s="25">
        <f>IF($F$162="n/a",0,IF(K$3&lt;=$C190,0,IF(K$3&gt;($F$162+$C190),INDEX($D$174:$W$174,,$C190)-SUM($D190:J190),INDEX($D$174:$W$174,,$C190)/$F$162)))</f>
        <v>0</v>
      </c>
      <c r="L190" s="25">
        <f>IF($F$162="n/a",0,IF(L$3&lt;=$C190,0,IF(L$3&gt;($F$162+$C190),INDEX($D$174:$W$174,,$C190)-SUM($D190:K190),INDEX($D$174:$W$174,,$C190)/$F$162)))</f>
        <v>0</v>
      </c>
      <c r="M190" s="25">
        <f>IF($F$162="n/a",0,IF(M$3&lt;=$C190,0,IF(M$3&gt;($F$162+$C190),INDEX($D$174:$W$174,,$C190)-SUM($D190:L190),INDEX($D$174:$W$174,,$C190)/$F$162)))</f>
        <v>0</v>
      </c>
      <c r="N190" s="25">
        <f>IF($F$162="n/a",0,IF(N$3&lt;=$C190,0,IF(N$3&gt;($F$162+$C190),INDEX($D$174:$W$174,,$C190)-SUM($D190:M190),INDEX($D$174:$W$174,,$C190)/$F$162)))</f>
        <v>0</v>
      </c>
      <c r="O190" s="25">
        <f>IF($F$162="n/a",0,IF(O$3&lt;=$C190,0,IF(O$3&gt;($F$162+$C190),INDEX($D$174:$W$174,,$C190)-SUM($D190:N190),INDEX($D$174:$W$174,,$C190)/$F$162)))</f>
        <v>0</v>
      </c>
      <c r="P190" s="25">
        <f>IF($F$162="n/a",0,IF(P$3&lt;=$C190,0,IF(P$3&gt;($F$162+$C190),INDEX($D$174:$W$174,,$C190)-SUM($D190:O190),INDEX($D$174:$W$174,,$C190)/$F$162)))</f>
        <v>0</v>
      </c>
      <c r="Q190" s="25">
        <f>IF($F$162="n/a",0,IF(Q$3&lt;=$C190,0,IF(Q$3&gt;($F$162+$C190),INDEX($D$174:$W$174,,$C190)-SUM($D190:P190),INDEX($D$174:$W$174,,$C190)/$F$162)))</f>
        <v>0</v>
      </c>
      <c r="R190" s="25">
        <f>IF($F$162="n/a",0,IF(R$3&lt;=$C190,0,IF(R$3&gt;($F$162+$C190),INDEX($D$174:$W$174,,$C190)-SUM($D190:Q190),INDEX($D$174:$W$174,,$C190)/$F$162)))</f>
        <v>0</v>
      </c>
      <c r="S190" s="25">
        <f>IF($F$162="n/a",0,IF(S$3&lt;=$C190,0,IF(S$3&gt;($F$162+$C190),INDEX($D$174:$W$174,,$C190)-SUM($D190:R190),INDEX($D$174:$W$174,,$C190)/$F$162)))</f>
        <v>0</v>
      </c>
      <c r="T190" s="25">
        <f>IF($F$162="n/a",0,IF(T$3&lt;=$C190,0,IF(T$3&gt;($F$162+$C190),INDEX($D$174:$W$174,,$C190)-SUM($D190:S190),INDEX($D$174:$W$174,,$C190)/$F$162)))</f>
        <v>0</v>
      </c>
      <c r="U190" s="25">
        <f>IF($F$162="n/a",0,IF(U$3&lt;=$C190,0,IF(U$3&gt;($F$162+$C190),INDEX($D$174:$W$174,,$C190)-SUM($D190:T190),INDEX($D$174:$W$174,,$C190)/$F$162)))</f>
        <v>0</v>
      </c>
      <c r="V190" s="25">
        <f>IF($F$162="n/a",0,IF(V$3&lt;=$C190,0,IF(V$3&gt;($F$162+$C190),INDEX($D$174:$W$174,,$C190)-SUM($D190:U190),INDEX($D$174:$W$174,,$C190)/$F$162)))</f>
        <v>0</v>
      </c>
      <c r="W190" s="25">
        <f>IF($F$162="n/a",0,IF(W$3&lt;=$C190,0,IF(W$3&gt;($F$162+$C190),INDEX($D$174:$W$174,,$C190)-SUM($D190:V190),INDEX($D$174:$W$174,,$C190)/$F$162)))</f>
        <v>0</v>
      </c>
      <c r="X190" s="25">
        <f>IF($F$162="n/a",0,IF(X$3&lt;=$C190,0,IF(X$3&gt;($F$162+$C190),INDEX($D$174:$W$174,,$C190)-SUM($D190:W190),INDEX($D$174:$W$174,,$C190)/$F$162)))</f>
        <v>0</v>
      </c>
      <c r="Y190" s="25">
        <f>IF($F$162="n/a",0,IF(Y$3&lt;=$C190,0,IF(Y$3&gt;($F$162+$C190),INDEX($D$174:$W$174,,$C190)-SUM($D190:X190),INDEX($D$174:$W$174,,$C190)/$F$162)))</f>
        <v>0</v>
      </c>
      <c r="Z190" s="25">
        <f>IF($F$162="n/a",0,IF(Z$3&lt;=$C190,0,IF(Z$3&gt;($F$162+$C190),INDEX($D$174:$W$174,,$C190)-SUM($D190:Y190),INDEX($D$174:$W$174,,$C190)/$F$162)))</f>
        <v>0</v>
      </c>
      <c r="AA190" s="25">
        <f>IF($F$162="n/a",0,IF(AA$3&lt;=$C190,0,IF(AA$3&gt;($F$162+$C190),INDEX($D$174:$W$174,,$C190)-SUM($D190:Z190),INDEX($D$174:$W$174,,$C190)/$F$162)))</f>
        <v>0</v>
      </c>
      <c r="AB190" s="25">
        <f>IF($F$162="n/a",0,IF(AB$3&lt;=$C190,0,IF(AB$3&gt;($F$162+$C190),INDEX($D$174:$W$174,,$C190)-SUM($D190:AA190),INDEX($D$174:$W$174,,$C190)/$F$162)))</f>
        <v>0</v>
      </c>
      <c r="AC190" s="25">
        <f>IF($F$162="n/a",0,IF(AC$3&lt;=$C190,0,IF(AC$3&gt;($F$162+$C190),INDEX($D$174:$W$174,,$C190)-SUM($D190:AB190),INDEX($D$174:$W$174,,$C190)/$F$162)))</f>
        <v>0</v>
      </c>
      <c r="AD190" s="25">
        <f>IF($F$162="n/a",0,IF(AD$3&lt;=$C190,0,IF(AD$3&gt;($F$162+$C190),INDEX($D$174:$W$174,,$C190)-SUM($D190:AC190),INDEX($D$174:$W$174,,$C190)/$F$162)))</f>
        <v>0</v>
      </c>
      <c r="AE190" s="25">
        <f>IF($F$162="n/a",0,IF(AE$3&lt;=$C190,0,IF(AE$3&gt;($F$162+$C190),INDEX($D$174:$W$174,,$C190)-SUM($D190:AD190),INDEX($D$174:$W$174,,$C190)/$F$162)))</f>
        <v>0</v>
      </c>
      <c r="AF190" s="25">
        <f>IF($F$162="n/a",0,IF(AF$3&lt;=$C190,0,IF(AF$3&gt;($F$162+$C190),INDEX($D$174:$W$174,,$C190)-SUM($D190:AE190),INDEX($D$174:$W$174,,$C190)/$F$162)))</f>
        <v>0</v>
      </c>
      <c r="AG190" s="25">
        <f>IF($F$162="n/a",0,IF(AG$3&lt;=$C190,0,IF(AG$3&gt;($F$162+$C190),INDEX($D$174:$W$174,,$C190)-SUM($D190:AF190),INDEX($D$174:$W$174,,$C190)/$F$162)))</f>
        <v>0</v>
      </c>
      <c r="AH190" s="25">
        <f>IF($F$162="n/a",0,IF(AH$3&lt;=$C190,0,IF(AH$3&gt;($F$162+$C190),INDEX($D$174:$W$174,,$C190)-SUM($D190:AG190),INDEX($D$174:$W$174,,$C190)/$F$162)))</f>
        <v>0</v>
      </c>
      <c r="AI190" s="25">
        <f>IF($F$162="n/a",0,IF(AI$3&lt;=$C190,0,IF(AI$3&gt;($F$162+$C190),INDEX($D$174:$W$174,,$C190)-SUM($D190:AH190),INDEX($D$174:$W$174,,$C190)/$F$162)))</f>
        <v>0</v>
      </c>
      <c r="AJ190" s="25">
        <f>IF($F$162="n/a",0,IF(AJ$3&lt;=$C190,0,IF(AJ$3&gt;($F$162+$C190),INDEX($D$174:$W$174,,$C190)-SUM($D190:AI190),INDEX($D$174:$W$174,,$C190)/$F$162)))</f>
        <v>0</v>
      </c>
      <c r="AK190" s="25">
        <f>IF($F$162="n/a",0,IF(AK$3&lt;=$C190,0,IF(AK$3&gt;($F$162+$C190),INDEX($D$174:$W$174,,$C190)-SUM($D190:AJ190),INDEX($D$174:$W$174,,$C190)/$F$162)))</f>
        <v>0</v>
      </c>
      <c r="AL190" s="25">
        <f>IF($F$162="n/a",0,IF(AL$3&lt;=$C190,0,IF(AL$3&gt;($F$162+$C190),INDEX($D$174:$W$174,,$C190)-SUM($D190:AK190),INDEX($D$174:$W$174,,$C190)/$F$162)))</f>
        <v>0</v>
      </c>
      <c r="AM190" s="25">
        <f>IF($F$162="n/a",0,IF(AM$3&lt;=$C190,0,IF(AM$3&gt;($F$162+$C190),INDEX($D$174:$W$174,,$C190)-SUM($D190:AL190),INDEX($D$174:$W$174,,$C190)/$F$162)))</f>
        <v>0</v>
      </c>
      <c r="AN190" s="25">
        <f>IF($F$162="n/a",0,IF(AN$3&lt;=$C190,0,IF(AN$3&gt;($F$162+$C190),INDEX($D$174:$W$174,,$C190)-SUM($D190:AM190),INDEX($D$174:$W$174,,$C190)/$F$162)))</f>
        <v>0</v>
      </c>
      <c r="AO190" s="25">
        <f>IF($F$162="n/a",0,IF(AO$3&lt;=$C190,0,IF(AO$3&gt;($F$162+$C190),INDEX($D$174:$W$174,,$C190)-SUM($D190:AN190),INDEX($D$174:$W$174,,$C190)/$F$162)))</f>
        <v>0</v>
      </c>
      <c r="AP190" s="25">
        <f>IF($F$162="n/a",0,IF(AP$3&lt;=$C190,0,IF(AP$3&gt;($F$162+$C190),INDEX($D$174:$W$174,,$C190)-SUM($D190:AO190),INDEX($D$174:$W$174,,$C190)/$F$162)))</f>
        <v>0</v>
      </c>
      <c r="AQ190" s="25">
        <f>IF($F$162="n/a",0,IF(AQ$3&lt;=$C190,0,IF(AQ$3&gt;($F$162+$C190),INDEX($D$174:$W$174,,$C190)-SUM($D190:AP190),INDEX($D$174:$W$174,,$C190)/$F$162)))</f>
        <v>0</v>
      </c>
      <c r="AR190" s="25">
        <f>IF($F$162="n/a",0,IF(AR$3&lt;=$C190,0,IF(AR$3&gt;($F$162+$C190),INDEX($D$174:$W$174,,$C190)-SUM($D190:AQ190),INDEX($D$174:$W$174,,$C190)/$F$162)))</f>
        <v>0</v>
      </c>
      <c r="AS190" s="25">
        <f>IF($F$162="n/a",0,IF(AS$3&lt;=$C190,0,IF(AS$3&gt;($F$162+$C190),INDEX($D$174:$W$174,,$C190)-SUM($D190:AR190),INDEX($D$174:$W$174,,$C190)/$F$162)))</f>
        <v>0</v>
      </c>
      <c r="AT190" s="25">
        <f>IF($F$162="n/a",0,IF(AT$3&lt;=$C190,0,IF(AT$3&gt;($F$162+$C190),INDEX($D$174:$W$174,,$C190)-SUM($D190:AS190),INDEX($D$174:$W$174,,$C190)/$F$162)))</f>
        <v>0</v>
      </c>
      <c r="AU190" s="25">
        <f>IF($F$162="n/a",0,IF(AU$3&lt;=$C190,0,IF(AU$3&gt;($F$162+$C190),INDEX($D$174:$W$174,,$C190)-SUM($D190:AT190),INDEX($D$174:$W$174,,$C190)/$F$162)))</f>
        <v>0</v>
      </c>
      <c r="AV190" s="25">
        <f>IF($F$162="n/a",0,IF(AV$3&lt;=$C190,0,IF(AV$3&gt;($F$162+$C190),INDEX($D$174:$W$174,,$C190)-SUM($D190:AU190),INDEX($D$174:$W$174,,$C190)/$F$162)))</f>
        <v>0</v>
      </c>
      <c r="AW190" s="25">
        <f>IF($F$162="n/a",0,IF(AW$3&lt;=$C190,0,IF(AW$3&gt;($F$162+$C190),INDEX($D$174:$W$174,,$C190)-SUM($D190:AV190),INDEX($D$174:$W$174,,$C190)/$F$162)))</f>
        <v>0</v>
      </c>
      <c r="AX190" s="25">
        <f>IF($F$162="n/a",0,IF(AX$3&lt;=$C190,0,IF(AX$3&gt;($F$162+$C190),INDEX($D$174:$W$174,,$C190)-SUM($D190:AW190),INDEX($D$174:$W$174,,$C190)/$F$162)))</f>
        <v>0</v>
      </c>
      <c r="AY190" s="25">
        <f>IF($F$162="n/a",0,IF(AY$3&lt;=$C190,0,IF(AY$3&gt;($F$162+$C190),INDEX($D$174:$W$174,,$C190)-SUM($D190:AX190),INDEX($D$174:$W$174,,$C190)/$F$162)))</f>
        <v>0</v>
      </c>
      <c r="AZ190" s="25">
        <f>IF($F$162="n/a",0,IF(AZ$3&lt;=$C190,0,IF(AZ$3&gt;($F$162+$C190),INDEX($D$174:$W$174,,$C190)-SUM($D190:AY190),INDEX($D$174:$W$174,,$C190)/$F$162)))</f>
        <v>0</v>
      </c>
      <c r="BA190" s="25">
        <f>IF($F$162="n/a",0,IF(BA$3&lt;=$C190,0,IF(BA$3&gt;($F$162+$C190),INDEX($D$174:$W$174,,$C190)-SUM($D190:AZ190),INDEX($D$174:$W$174,,$C190)/$F$162)))</f>
        <v>0</v>
      </c>
      <c r="BB190" s="25">
        <f>IF($F$162="n/a",0,IF(BB$3&lt;=$C190,0,IF(BB$3&gt;($F$162+$C190),INDEX($D$174:$W$174,,$C190)-SUM($D190:BA190),INDEX($D$174:$W$174,,$C190)/$F$162)))</f>
        <v>0</v>
      </c>
      <c r="BC190" s="25">
        <f>IF($F$162="n/a",0,IF(BC$3&lt;=$C190,0,IF(BC$3&gt;($F$162+$C190),INDEX($D$174:$W$174,,$C190)-SUM($D190:BB190),INDEX($D$174:$W$174,,$C190)/$F$162)))</f>
        <v>0</v>
      </c>
      <c r="BD190" s="25">
        <f>IF($F$162="n/a",0,IF(BD$3&lt;=$C190,0,IF(BD$3&gt;($F$162+$C190),INDEX($D$174:$W$174,,$C190)-SUM($D190:BC190),INDEX($D$174:$W$174,,$C190)/$F$162)))</f>
        <v>0</v>
      </c>
      <c r="BE190" s="25">
        <f>IF($F$162="n/a",0,IF(BE$3&lt;=$C190,0,IF(BE$3&gt;($F$162+$C190),INDEX($D$174:$W$174,,$C190)-SUM($D190:BD190),INDEX($D$174:$W$174,,$C190)/$F$162)))</f>
        <v>0</v>
      </c>
      <c r="BF190" s="25">
        <f>IF($F$162="n/a",0,IF(BF$3&lt;=$C190,0,IF(BF$3&gt;($F$162+$C190),INDEX($D$174:$W$174,,$C190)-SUM($D190:BE190),INDEX($D$174:$W$174,,$C190)/$F$162)))</f>
        <v>0</v>
      </c>
      <c r="BG190" s="25">
        <f>IF($F$162="n/a",0,IF(BG$3&lt;=$C190,0,IF(BG$3&gt;($F$162+$C190),INDEX($D$174:$W$174,,$C190)-SUM($D190:BF190),INDEX($D$174:$W$174,,$C190)/$F$162)))</f>
        <v>0</v>
      </c>
      <c r="BH190" s="25">
        <f>IF($F$162="n/a",0,IF(BH$3&lt;=$C190,0,IF(BH$3&gt;($F$162+$C190),INDEX($D$174:$W$174,,$C190)-SUM($D190:BG190),INDEX($D$174:$W$174,,$C190)/$F$162)))</f>
        <v>0</v>
      </c>
      <c r="BI190" s="25">
        <f>IF($F$162="n/a",0,IF(BI$3&lt;=$C190,0,IF(BI$3&gt;($F$162+$C190),INDEX($D$174:$W$174,,$C190)-SUM($D190:BH190),INDEX($D$174:$W$174,,$C190)/$F$162)))</f>
        <v>0</v>
      </c>
      <c r="BJ190" s="25">
        <f>IF($F$162="n/a",0,IF(BJ$3&lt;=$C190,0,IF(BJ$3&gt;($F$162+$C190),INDEX($D$174:$W$174,,$C190)-SUM($D190:BI190),INDEX($D$174:$W$174,,$C190)/$F$162)))</f>
        <v>0</v>
      </c>
      <c r="BK190" s="25">
        <f>IF($F$162="n/a",0,IF(BK$3&lt;=$C190,0,IF(BK$3&gt;($F$162+$C190),INDEX($D$174:$W$174,,$C190)-SUM($D190:BJ190),INDEX($D$174:$W$174,,$C190)/$F$162)))</f>
        <v>0</v>
      </c>
      <c r="BL190" s="163">
        <f>IF($F$162="n/a",0,IF(BL$3&lt;=$C190,0,IF(BL$3&gt;($F$162+$C190),INDEX($D$174:$W$174,,$C190)-SUM($D190:BK190),INDEX($D$174:$W$174,,$C190)/$F$162)))</f>
        <v>0</v>
      </c>
      <c r="BM190" s="163">
        <f>IF($F$162="n/a",0,IF(BM$3&lt;=$C190,0,IF(BM$3&gt;($F$162+$C190),INDEX($D$174:$W$174,,$C190)-SUM($D190:BL190),INDEX($D$174:$W$174,,$C190)/$F$162)))</f>
        <v>0</v>
      </c>
      <c r="BN190" s="163">
        <f>IF($F$162="n/a",0,IF(BN$3&lt;=$C190,0,IF(BN$3&gt;($F$162+$C190),INDEX($D$174:$W$174,,$C190)-SUM($D190:BM190),INDEX($D$174:$W$174,,$C190)/$F$162)))</f>
        <v>0</v>
      </c>
      <c r="BO190" s="163">
        <f>IF($F$162="n/a",0,IF(BO$3&lt;=$C190,0,IF(BO$3&gt;($F$162+$C190),INDEX($D$174:$W$174,,$C190)-SUM($D190:BN190),INDEX($D$174:$W$174,,$C190)/$F$162)))</f>
        <v>0</v>
      </c>
      <c r="BP190" s="163">
        <f>IF($F$162="n/a",0,IF(BP$3&lt;=$C190,0,IF(BP$3&gt;($F$162+$C190),INDEX($D$174:$W$174,,$C190)-SUM($D190:BO190),INDEX($D$174:$W$174,,$C190)/$F$162)))</f>
        <v>0</v>
      </c>
      <c r="BQ190" s="163">
        <f>IF($F$162="n/a",0,IF(BQ$3&lt;=$C190,0,IF(BQ$3&gt;($F$162+$C190),INDEX($D$174:$W$174,,$C190)-SUM($D190:BP190),INDEX($D$174:$W$174,,$C190)/$F$162)))</f>
        <v>0</v>
      </c>
      <c r="BR190" s="163">
        <f>IF($F$162="n/a",0,IF(BR$3&lt;=$C190,0,IF(BR$3&gt;($F$162+$C190),INDEX($D$174:$W$174,,$C190)-SUM($D190:BQ190),INDEX($D$174:$W$174,,$C190)/$F$162)))</f>
        <v>0</v>
      </c>
      <c r="BS190" s="25"/>
      <c r="BT190" s="25"/>
      <c r="BU190" s="25"/>
      <c r="BV190" s="25"/>
      <c r="BW190" s="25"/>
      <c r="BX190" s="25"/>
      <c r="BY190" s="25"/>
      <c r="BZ190" s="25"/>
      <c r="CA190" s="25"/>
      <c r="CB190" s="25"/>
      <c r="CC190" s="25"/>
    </row>
    <row r="191" spans="2:81" hidden="1" outlineLevel="1">
      <c r="B191" s="14">
        <v>2027</v>
      </c>
      <c r="C191">
        <v>15</v>
      </c>
      <c r="D191" s="25"/>
      <c r="E191" s="25">
        <f>IF($F$162="n/a",0,IF(E$3&lt;=$C191,0,IF(E$3&gt;($F$162+$C191),INDEX($D$174:$W$174,,$C191)-SUM($D191:D191),INDEX($D$174:$W$174,,$C191)/$F$162)))</f>
        <v>0</v>
      </c>
      <c r="F191" s="25">
        <f>IF($F$162="n/a",0,IF(F$3&lt;=$C191,0,IF(F$3&gt;($F$162+$C191),INDEX($D$174:$W$174,,$C191)-SUM($D191:E191),INDEX($D$174:$W$174,,$C191)/$F$162)))</f>
        <v>0</v>
      </c>
      <c r="G191" s="25">
        <f>IF($F$162="n/a",0,IF(G$3&lt;=$C191,0,IF(G$3&gt;($F$162+$C191),INDEX($D$174:$W$174,,$C191)-SUM($D191:F191),INDEX($D$174:$W$174,,$C191)/$F$162)))</f>
        <v>0</v>
      </c>
      <c r="H191" s="44">
        <f>IF($F$162="n/a",0,IF(H$3&lt;=$C191,0,IF(H$3&gt;($F$162+$C191),INDEX($D$174:$W$174,,$C191)-SUM($D191:G191),INDEX($D$174:$W$174,,$C191)/$F$162)))</f>
        <v>0</v>
      </c>
      <c r="I191" s="38">
        <f>IF($F$162="n/a",0,IF(I$3&lt;=$C191,0,IF(I$3&gt;($F$162+$C191),INDEX($D$174:$W$174,,$C191)-SUM($D191:H191),INDEX($D$174:$W$174,,$C191)/$F$162)))</f>
        <v>0</v>
      </c>
      <c r="J191" s="25">
        <f>IF($F$162="n/a",0,IF(J$3&lt;=$C191,0,IF(J$3&gt;($F$162+$C191),INDEX($D$174:$W$174,,$C191)-SUM($D191:I191),INDEX($D$174:$W$174,,$C191)/$F$162)))</f>
        <v>0</v>
      </c>
      <c r="K191" s="25">
        <f>IF($F$162="n/a",0,IF(K$3&lt;=$C191,0,IF(K$3&gt;($F$162+$C191),INDEX($D$174:$W$174,,$C191)-SUM($D191:J191),INDEX($D$174:$W$174,,$C191)/$F$162)))</f>
        <v>0</v>
      </c>
      <c r="L191" s="25">
        <f>IF($F$162="n/a",0,IF(L$3&lt;=$C191,0,IF(L$3&gt;($F$162+$C191),INDEX($D$174:$W$174,,$C191)-SUM($D191:K191),INDEX($D$174:$W$174,,$C191)/$F$162)))</f>
        <v>0</v>
      </c>
      <c r="M191" s="25">
        <f>IF($F$162="n/a",0,IF(M$3&lt;=$C191,0,IF(M$3&gt;($F$162+$C191),INDEX($D$174:$W$174,,$C191)-SUM($D191:L191),INDEX($D$174:$W$174,,$C191)/$F$162)))</f>
        <v>0</v>
      </c>
      <c r="N191" s="25">
        <f>IF($F$162="n/a",0,IF(N$3&lt;=$C191,0,IF(N$3&gt;($F$162+$C191),INDEX($D$174:$W$174,,$C191)-SUM($D191:M191),INDEX($D$174:$W$174,,$C191)/$F$162)))</f>
        <v>0</v>
      </c>
      <c r="O191" s="25">
        <f>IF($F$162="n/a",0,IF(O$3&lt;=$C191,0,IF(O$3&gt;($F$162+$C191),INDEX($D$174:$W$174,,$C191)-SUM($D191:N191),INDEX($D$174:$W$174,,$C191)/$F$162)))</f>
        <v>0</v>
      </c>
      <c r="P191" s="25">
        <f>IF($F$162="n/a",0,IF(P$3&lt;=$C191,0,IF(P$3&gt;($F$162+$C191),INDEX($D$174:$W$174,,$C191)-SUM($D191:O191),INDEX($D$174:$W$174,,$C191)/$F$162)))</f>
        <v>0</v>
      </c>
      <c r="Q191" s="25">
        <f>IF($F$162="n/a",0,IF(Q$3&lt;=$C191,0,IF(Q$3&gt;($F$162+$C191),INDEX($D$174:$W$174,,$C191)-SUM($D191:P191),INDEX($D$174:$W$174,,$C191)/$F$162)))</f>
        <v>0</v>
      </c>
      <c r="R191" s="25">
        <f>IF($F$162="n/a",0,IF(R$3&lt;=$C191,0,IF(R$3&gt;($F$162+$C191),INDEX($D$174:$W$174,,$C191)-SUM($D191:Q191),INDEX($D$174:$W$174,,$C191)/$F$162)))</f>
        <v>0</v>
      </c>
      <c r="S191" s="25">
        <f>IF($F$162="n/a",0,IF(S$3&lt;=$C191,0,IF(S$3&gt;($F$162+$C191),INDEX($D$174:$W$174,,$C191)-SUM($D191:R191),INDEX($D$174:$W$174,,$C191)/$F$162)))</f>
        <v>0</v>
      </c>
      <c r="T191" s="25">
        <f>IF($F$162="n/a",0,IF(T$3&lt;=$C191,0,IF(T$3&gt;($F$162+$C191),INDEX($D$174:$W$174,,$C191)-SUM($D191:S191),INDEX($D$174:$W$174,,$C191)/$F$162)))</f>
        <v>0</v>
      </c>
      <c r="U191" s="25">
        <f>IF($F$162="n/a",0,IF(U$3&lt;=$C191,0,IF(U$3&gt;($F$162+$C191),INDEX($D$174:$W$174,,$C191)-SUM($D191:T191),INDEX($D$174:$W$174,,$C191)/$F$162)))</f>
        <v>0</v>
      </c>
      <c r="V191" s="25">
        <f>IF($F$162="n/a",0,IF(V$3&lt;=$C191,0,IF(V$3&gt;($F$162+$C191),INDEX($D$174:$W$174,,$C191)-SUM($D191:U191),INDEX($D$174:$W$174,,$C191)/$F$162)))</f>
        <v>0</v>
      </c>
      <c r="W191" s="25">
        <f>IF($F$162="n/a",0,IF(W$3&lt;=$C191,0,IF(W$3&gt;($F$162+$C191),INDEX($D$174:$W$174,,$C191)-SUM($D191:V191),INDEX($D$174:$W$174,,$C191)/$F$162)))</f>
        <v>0</v>
      </c>
      <c r="X191" s="25">
        <f>IF($F$162="n/a",0,IF(X$3&lt;=$C191,0,IF(X$3&gt;($F$162+$C191),INDEX($D$174:$W$174,,$C191)-SUM($D191:W191),INDEX($D$174:$W$174,,$C191)/$F$162)))</f>
        <v>0</v>
      </c>
      <c r="Y191" s="25">
        <f>IF($F$162="n/a",0,IF(Y$3&lt;=$C191,0,IF(Y$3&gt;($F$162+$C191),INDEX($D$174:$W$174,,$C191)-SUM($D191:X191),INDEX($D$174:$W$174,,$C191)/$F$162)))</f>
        <v>0</v>
      </c>
      <c r="Z191" s="25">
        <f>IF($F$162="n/a",0,IF(Z$3&lt;=$C191,0,IF(Z$3&gt;($F$162+$C191),INDEX($D$174:$W$174,,$C191)-SUM($D191:Y191),INDEX($D$174:$W$174,,$C191)/$F$162)))</f>
        <v>0</v>
      </c>
      <c r="AA191" s="25">
        <f>IF($F$162="n/a",0,IF(AA$3&lt;=$C191,0,IF(AA$3&gt;($F$162+$C191),INDEX($D$174:$W$174,,$C191)-SUM($D191:Z191),INDEX($D$174:$W$174,,$C191)/$F$162)))</f>
        <v>0</v>
      </c>
      <c r="AB191" s="25">
        <f>IF($F$162="n/a",0,IF(AB$3&lt;=$C191,0,IF(AB$3&gt;($F$162+$C191),INDEX($D$174:$W$174,,$C191)-SUM($D191:AA191),INDEX($D$174:$W$174,,$C191)/$F$162)))</f>
        <v>0</v>
      </c>
      <c r="AC191" s="25">
        <f>IF($F$162="n/a",0,IF(AC$3&lt;=$C191,0,IF(AC$3&gt;($F$162+$C191),INDEX($D$174:$W$174,,$C191)-SUM($D191:AB191),INDEX($D$174:$W$174,,$C191)/$F$162)))</f>
        <v>0</v>
      </c>
      <c r="AD191" s="25">
        <f>IF($F$162="n/a",0,IF(AD$3&lt;=$C191,0,IF(AD$3&gt;($F$162+$C191),INDEX($D$174:$W$174,,$C191)-SUM($D191:AC191),INDEX($D$174:$W$174,,$C191)/$F$162)))</f>
        <v>0</v>
      </c>
      <c r="AE191" s="25">
        <f>IF($F$162="n/a",0,IF(AE$3&lt;=$C191,0,IF(AE$3&gt;($F$162+$C191),INDEX($D$174:$W$174,,$C191)-SUM($D191:AD191),INDEX($D$174:$W$174,,$C191)/$F$162)))</f>
        <v>0</v>
      </c>
      <c r="AF191" s="25">
        <f>IF($F$162="n/a",0,IF(AF$3&lt;=$C191,0,IF(AF$3&gt;($F$162+$C191),INDEX($D$174:$W$174,,$C191)-SUM($D191:AE191),INDEX($D$174:$W$174,,$C191)/$F$162)))</f>
        <v>0</v>
      </c>
      <c r="AG191" s="25">
        <f>IF($F$162="n/a",0,IF(AG$3&lt;=$C191,0,IF(AG$3&gt;($F$162+$C191),INDEX($D$174:$W$174,,$C191)-SUM($D191:AF191),INDEX($D$174:$W$174,,$C191)/$F$162)))</f>
        <v>0</v>
      </c>
      <c r="AH191" s="25">
        <f>IF($F$162="n/a",0,IF(AH$3&lt;=$C191,0,IF(AH$3&gt;($F$162+$C191),INDEX($D$174:$W$174,,$C191)-SUM($D191:AG191),INDEX($D$174:$W$174,,$C191)/$F$162)))</f>
        <v>0</v>
      </c>
      <c r="AI191" s="25">
        <f>IF($F$162="n/a",0,IF(AI$3&lt;=$C191,0,IF(AI$3&gt;($F$162+$C191),INDEX($D$174:$W$174,,$C191)-SUM($D191:AH191),INDEX($D$174:$W$174,,$C191)/$F$162)))</f>
        <v>0</v>
      </c>
      <c r="AJ191" s="25">
        <f>IF($F$162="n/a",0,IF(AJ$3&lt;=$C191,0,IF(AJ$3&gt;($F$162+$C191),INDEX($D$174:$W$174,,$C191)-SUM($D191:AI191),INDEX($D$174:$W$174,,$C191)/$F$162)))</f>
        <v>0</v>
      </c>
      <c r="AK191" s="25">
        <f>IF($F$162="n/a",0,IF(AK$3&lt;=$C191,0,IF(AK$3&gt;($F$162+$C191),INDEX($D$174:$W$174,,$C191)-SUM($D191:AJ191),INDEX($D$174:$W$174,,$C191)/$F$162)))</f>
        <v>0</v>
      </c>
      <c r="AL191" s="25">
        <f>IF($F$162="n/a",0,IF(AL$3&lt;=$C191,0,IF(AL$3&gt;($F$162+$C191),INDEX($D$174:$W$174,,$C191)-SUM($D191:AK191),INDEX($D$174:$W$174,,$C191)/$F$162)))</f>
        <v>0</v>
      </c>
      <c r="AM191" s="25">
        <f>IF($F$162="n/a",0,IF(AM$3&lt;=$C191,0,IF(AM$3&gt;($F$162+$C191),INDEX($D$174:$W$174,,$C191)-SUM($D191:AL191),INDEX($D$174:$W$174,,$C191)/$F$162)))</f>
        <v>0</v>
      </c>
      <c r="AN191" s="25">
        <f>IF($F$162="n/a",0,IF(AN$3&lt;=$C191,0,IF(AN$3&gt;($F$162+$C191),INDEX($D$174:$W$174,,$C191)-SUM($D191:AM191),INDEX($D$174:$W$174,,$C191)/$F$162)))</f>
        <v>0</v>
      </c>
      <c r="AO191" s="25">
        <f>IF($F$162="n/a",0,IF(AO$3&lt;=$C191,0,IF(AO$3&gt;($F$162+$C191),INDEX($D$174:$W$174,,$C191)-SUM($D191:AN191),INDEX($D$174:$W$174,,$C191)/$F$162)))</f>
        <v>0</v>
      </c>
      <c r="AP191" s="25">
        <f>IF($F$162="n/a",0,IF(AP$3&lt;=$C191,0,IF(AP$3&gt;($F$162+$C191),INDEX($D$174:$W$174,,$C191)-SUM($D191:AO191),INDEX($D$174:$W$174,,$C191)/$F$162)))</f>
        <v>0</v>
      </c>
      <c r="AQ191" s="25">
        <f>IF($F$162="n/a",0,IF(AQ$3&lt;=$C191,0,IF(AQ$3&gt;($F$162+$C191),INDEX($D$174:$W$174,,$C191)-SUM($D191:AP191),INDEX($D$174:$W$174,,$C191)/$F$162)))</f>
        <v>0</v>
      </c>
      <c r="AR191" s="25">
        <f>IF($F$162="n/a",0,IF(AR$3&lt;=$C191,0,IF(AR$3&gt;($F$162+$C191),INDEX($D$174:$W$174,,$C191)-SUM($D191:AQ191),INDEX($D$174:$W$174,,$C191)/$F$162)))</f>
        <v>0</v>
      </c>
      <c r="AS191" s="25">
        <f>IF($F$162="n/a",0,IF(AS$3&lt;=$C191,0,IF(AS$3&gt;($F$162+$C191),INDEX($D$174:$W$174,,$C191)-SUM($D191:AR191),INDEX($D$174:$W$174,,$C191)/$F$162)))</f>
        <v>0</v>
      </c>
      <c r="AT191" s="25">
        <f>IF($F$162="n/a",0,IF(AT$3&lt;=$C191,0,IF(AT$3&gt;($F$162+$C191),INDEX($D$174:$W$174,,$C191)-SUM($D191:AS191),INDEX($D$174:$W$174,,$C191)/$F$162)))</f>
        <v>0</v>
      </c>
      <c r="AU191" s="25">
        <f>IF($F$162="n/a",0,IF(AU$3&lt;=$C191,0,IF(AU$3&gt;($F$162+$C191),INDEX($D$174:$W$174,,$C191)-SUM($D191:AT191),INDEX($D$174:$W$174,,$C191)/$F$162)))</f>
        <v>0</v>
      </c>
      <c r="AV191" s="25">
        <f>IF($F$162="n/a",0,IF(AV$3&lt;=$C191,0,IF(AV$3&gt;($F$162+$C191),INDEX($D$174:$W$174,,$C191)-SUM($D191:AU191),INDEX($D$174:$W$174,,$C191)/$F$162)))</f>
        <v>0</v>
      </c>
      <c r="AW191" s="25">
        <f>IF($F$162="n/a",0,IF(AW$3&lt;=$C191,0,IF(AW$3&gt;($F$162+$C191),INDEX($D$174:$W$174,,$C191)-SUM($D191:AV191),INDEX($D$174:$W$174,,$C191)/$F$162)))</f>
        <v>0</v>
      </c>
      <c r="AX191" s="25">
        <f>IF($F$162="n/a",0,IF(AX$3&lt;=$C191,0,IF(AX$3&gt;($F$162+$C191),INDEX($D$174:$W$174,,$C191)-SUM($D191:AW191),INDEX($D$174:$W$174,,$C191)/$F$162)))</f>
        <v>0</v>
      </c>
      <c r="AY191" s="25">
        <f>IF($F$162="n/a",0,IF(AY$3&lt;=$C191,0,IF(AY$3&gt;($F$162+$C191),INDEX($D$174:$W$174,,$C191)-SUM($D191:AX191),INDEX($D$174:$W$174,,$C191)/$F$162)))</f>
        <v>0</v>
      </c>
      <c r="AZ191" s="25">
        <f>IF($F$162="n/a",0,IF(AZ$3&lt;=$C191,0,IF(AZ$3&gt;($F$162+$C191),INDEX($D$174:$W$174,,$C191)-SUM($D191:AY191),INDEX($D$174:$W$174,,$C191)/$F$162)))</f>
        <v>0</v>
      </c>
      <c r="BA191" s="25">
        <f>IF($F$162="n/a",0,IF(BA$3&lt;=$C191,0,IF(BA$3&gt;($F$162+$C191),INDEX($D$174:$W$174,,$C191)-SUM($D191:AZ191),INDEX($D$174:$W$174,,$C191)/$F$162)))</f>
        <v>0</v>
      </c>
      <c r="BB191" s="25">
        <f>IF($F$162="n/a",0,IF(BB$3&lt;=$C191,0,IF(BB$3&gt;($F$162+$C191),INDEX($D$174:$W$174,,$C191)-SUM($D191:BA191),INDEX($D$174:$W$174,,$C191)/$F$162)))</f>
        <v>0</v>
      </c>
      <c r="BC191" s="25">
        <f>IF($F$162="n/a",0,IF(BC$3&lt;=$C191,0,IF(BC$3&gt;($F$162+$C191),INDEX($D$174:$W$174,,$C191)-SUM($D191:BB191),INDEX($D$174:$W$174,,$C191)/$F$162)))</f>
        <v>0</v>
      </c>
      <c r="BD191" s="25">
        <f>IF($F$162="n/a",0,IF(BD$3&lt;=$C191,0,IF(BD$3&gt;($F$162+$C191),INDEX($D$174:$W$174,,$C191)-SUM($D191:BC191),INDEX($D$174:$W$174,,$C191)/$F$162)))</f>
        <v>0</v>
      </c>
      <c r="BE191" s="25">
        <f>IF($F$162="n/a",0,IF(BE$3&lt;=$C191,0,IF(BE$3&gt;($F$162+$C191),INDEX($D$174:$W$174,,$C191)-SUM($D191:BD191),INDEX($D$174:$W$174,,$C191)/$F$162)))</f>
        <v>0</v>
      </c>
      <c r="BF191" s="25">
        <f>IF($F$162="n/a",0,IF(BF$3&lt;=$C191,0,IF(BF$3&gt;($F$162+$C191),INDEX($D$174:$W$174,,$C191)-SUM($D191:BE191),INDEX($D$174:$W$174,,$C191)/$F$162)))</f>
        <v>0</v>
      </c>
      <c r="BG191" s="25">
        <f>IF($F$162="n/a",0,IF(BG$3&lt;=$C191,0,IF(BG$3&gt;($F$162+$C191),INDEX($D$174:$W$174,,$C191)-SUM($D191:BF191),INDEX($D$174:$W$174,,$C191)/$F$162)))</f>
        <v>0</v>
      </c>
      <c r="BH191" s="25">
        <f>IF($F$162="n/a",0,IF(BH$3&lt;=$C191,0,IF(BH$3&gt;($F$162+$C191),INDEX($D$174:$W$174,,$C191)-SUM($D191:BG191),INDEX($D$174:$W$174,,$C191)/$F$162)))</f>
        <v>0</v>
      </c>
      <c r="BI191" s="25">
        <f>IF($F$162="n/a",0,IF(BI$3&lt;=$C191,0,IF(BI$3&gt;($F$162+$C191),INDEX($D$174:$W$174,,$C191)-SUM($D191:BH191),INDEX($D$174:$W$174,,$C191)/$F$162)))</f>
        <v>0</v>
      </c>
      <c r="BJ191" s="25">
        <f>IF($F$162="n/a",0,IF(BJ$3&lt;=$C191,0,IF(BJ$3&gt;($F$162+$C191),INDEX($D$174:$W$174,,$C191)-SUM($D191:BI191),INDEX($D$174:$W$174,,$C191)/$F$162)))</f>
        <v>0</v>
      </c>
      <c r="BK191" s="25">
        <f>IF($F$162="n/a",0,IF(BK$3&lt;=$C191,0,IF(BK$3&gt;($F$162+$C191),INDEX($D$174:$W$174,,$C191)-SUM($D191:BJ191),INDEX($D$174:$W$174,,$C191)/$F$162)))</f>
        <v>0</v>
      </c>
      <c r="BL191" s="163">
        <f>IF($F$162="n/a",0,IF(BL$3&lt;=$C191,0,IF(BL$3&gt;($F$162+$C191),INDEX($D$174:$W$174,,$C191)-SUM($D191:BK191),INDEX($D$174:$W$174,,$C191)/$F$162)))</f>
        <v>0</v>
      </c>
      <c r="BM191" s="163">
        <f>IF($F$162="n/a",0,IF(BM$3&lt;=$C191,0,IF(BM$3&gt;($F$162+$C191),INDEX($D$174:$W$174,,$C191)-SUM($D191:BL191),INDEX($D$174:$W$174,,$C191)/$F$162)))</f>
        <v>0</v>
      </c>
      <c r="BN191" s="163">
        <f>IF($F$162="n/a",0,IF(BN$3&lt;=$C191,0,IF(BN$3&gt;($F$162+$C191),INDEX($D$174:$W$174,,$C191)-SUM($D191:BM191),INDEX($D$174:$W$174,,$C191)/$F$162)))</f>
        <v>0</v>
      </c>
      <c r="BO191" s="163">
        <f>IF($F$162="n/a",0,IF(BO$3&lt;=$C191,0,IF(BO$3&gt;($F$162+$C191),INDEX($D$174:$W$174,,$C191)-SUM($D191:BN191),INDEX($D$174:$W$174,,$C191)/$F$162)))</f>
        <v>0</v>
      </c>
      <c r="BP191" s="163">
        <f>IF($F$162="n/a",0,IF(BP$3&lt;=$C191,0,IF(BP$3&gt;($F$162+$C191),INDEX($D$174:$W$174,,$C191)-SUM($D191:BO191),INDEX($D$174:$W$174,,$C191)/$F$162)))</f>
        <v>0</v>
      </c>
      <c r="BQ191" s="163">
        <f>IF($F$162="n/a",0,IF(BQ$3&lt;=$C191,0,IF(BQ$3&gt;($F$162+$C191),INDEX($D$174:$W$174,,$C191)-SUM($D191:BP191),INDEX($D$174:$W$174,,$C191)/$F$162)))</f>
        <v>0</v>
      </c>
      <c r="BR191" s="163">
        <f>IF($F$162="n/a",0,IF(BR$3&lt;=$C191,0,IF(BR$3&gt;($F$162+$C191),INDEX($D$174:$W$174,,$C191)-SUM($D191:BQ191),INDEX($D$174:$W$174,,$C191)/$F$162)))</f>
        <v>0</v>
      </c>
      <c r="BS191" s="25"/>
      <c r="BT191" s="25"/>
      <c r="BU191" s="25"/>
      <c r="BV191" s="25"/>
      <c r="BW191" s="25"/>
      <c r="BX191" s="25"/>
      <c r="BY191" s="25"/>
      <c r="BZ191" s="25"/>
      <c r="CA191" s="25"/>
      <c r="CB191" s="25"/>
      <c r="CC191" s="25"/>
    </row>
    <row r="192" spans="2:81" hidden="1" outlineLevel="1">
      <c r="B192" s="14">
        <v>2028</v>
      </c>
      <c r="C192">
        <v>16</v>
      </c>
      <c r="D192" s="25"/>
      <c r="E192" s="25">
        <f>IF($F$162="n/a",0,IF(E$3&lt;=$C192,0,IF(E$3&gt;($F$162+$C192),INDEX($D$174:$W$174,,$C192)-SUM($D192:D192),INDEX($D$174:$W$174,,$C192)/$F$162)))</f>
        <v>0</v>
      </c>
      <c r="F192" s="25">
        <f>IF($F$162="n/a",0,IF(F$3&lt;=$C192,0,IF(F$3&gt;($F$162+$C192),INDEX($D$174:$W$174,,$C192)-SUM($D192:E192),INDEX($D$174:$W$174,,$C192)/$F$162)))</f>
        <v>0</v>
      </c>
      <c r="G192" s="25">
        <f>IF($F$162="n/a",0,IF(G$3&lt;=$C192,0,IF(G$3&gt;($F$162+$C192),INDEX($D$174:$W$174,,$C192)-SUM($D192:F192),INDEX($D$174:$W$174,,$C192)/$F$162)))</f>
        <v>0</v>
      </c>
      <c r="H192" s="44">
        <f>IF($F$162="n/a",0,IF(H$3&lt;=$C192,0,IF(H$3&gt;($F$162+$C192),INDEX($D$174:$W$174,,$C192)-SUM($D192:G192),INDEX($D$174:$W$174,,$C192)/$F$162)))</f>
        <v>0</v>
      </c>
      <c r="I192" s="38">
        <f>IF($F$162="n/a",0,IF(I$3&lt;=$C192,0,IF(I$3&gt;($F$162+$C192),INDEX($D$174:$W$174,,$C192)-SUM($D192:H192),INDEX($D$174:$W$174,,$C192)/$F$162)))</f>
        <v>0</v>
      </c>
      <c r="J192" s="25">
        <f>IF($F$162="n/a",0,IF(J$3&lt;=$C192,0,IF(J$3&gt;($F$162+$C192),INDEX($D$174:$W$174,,$C192)-SUM($D192:I192),INDEX($D$174:$W$174,,$C192)/$F$162)))</f>
        <v>0</v>
      </c>
      <c r="K192" s="25">
        <f>IF($F$162="n/a",0,IF(K$3&lt;=$C192,0,IF(K$3&gt;($F$162+$C192),INDEX($D$174:$W$174,,$C192)-SUM($D192:J192),INDEX($D$174:$W$174,,$C192)/$F$162)))</f>
        <v>0</v>
      </c>
      <c r="L192" s="25">
        <f>IF($F$162="n/a",0,IF(L$3&lt;=$C192,0,IF(L$3&gt;($F$162+$C192),INDEX($D$174:$W$174,,$C192)-SUM($D192:K192),INDEX($D$174:$W$174,,$C192)/$F$162)))</f>
        <v>0</v>
      </c>
      <c r="M192" s="25">
        <f>IF($F$162="n/a",0,IF(M$3&lt;=$C192,0,IF(M$3&gt;($F$162+$C192),INDEX($D$174:$W$174,,$C192)-SUM($D192:L192),INDEX($D$174:$W$174,,$C192)/$F$162)))</f>
        <v>0</v>
      </c>
      <c r="N192" s="25">
        <f>IF($F$162="n/a",0,IF(N$3&lt;=$C192,0,IF(N$3&gt;($F$162+$C192),INDEX($D$174:$W$174,,$C192)-SUM($D192:M192),INDEX($D$174:$W$174,,$C192)/$F$162)))</f>
        <v>0</v>
      </c>
      <c r="O192" s="25">
        <f>IF($F$162="n/a",0,IF(O$3&lt;=$C192,0,IF(O$3&gt;($F$162+$C192),INDEX($D$174:$W$174,,$C192)-SUM($D192:N192),INDEX($D$174:$W$174,,$C192)/$F$162)))</f>
        <v>0</v>
      </c>
      <c r="P192" s="25">
        <f>IF($F$162="n/a",0,IF(P$3&lt;=$C192,0,IF(P$3&gt;($F$162+$C192),INDEX($D$174:$W$174,,$C192)-SUM($D192:O192),INDEX($D$174:$W$174,,$C192)/$F$162)))</f>
        <v>0</v>
      </c>
      <c r="Q192" s="25">
        <f>IF($F$162="n/a",0,IF(Q$3&lt;=$C192,0,IF(Q$3&gt;($F$162+$C192),INDEX($D$174:$W$174,,$C192)-SUM($D192:P192),INDEX($D$174:$W$174,,$C192)/$F$162)))</f>
        <v>0</v>
      </c>
      <c r="R192" s="25">
        <f>IF($F$162="n/a",0,IF(R$3&lt;=$C192,0,IF(R$3&gt;($F$162+$C192),INDEX($D$174:$W$174,,$C192)-SUM($D192:Q192),INDEX($D$174:$W$174,,$C192)/$F$162)))</f>
        <v>0</v>
      </c>
      <c r="S192" s="25">
        <f>IF($F$162="n/a",0,IF(S$3&lt;=$C192,0,IF(S$3&gt;($F$162+$C192),INDEX($D$174:$W$174,,$C192)-SUM($D192:R192),INDEX($D$174:$W$174,,$C192)/$F$162)))</f>
        <v>0</v>
      </c>
      <c r="T192" s="25">
        <f>IF($F$162="n/a",0,IF(T$3&lt;=$C192,0,IF(T$3&gt;($F$162+$C192),INDEX($D$174:$W$174,,$C192)-SUM($D192:S192),INDEX($D$174:$W$174,,$C192)/$F$162)))</f>
        <v>0</v>
      </c>
      <c r="U192" s="25">
        <f>IF($F$162="n/a",0,IF(U$3&lt;=$C192,0,IF(U$3&gt;($F$162+$C192),INDEX($D$174:$W$174,,$C192)-SUM($D192:T192),INDEX($D$174:$W$174,,$C192)/$F$162)))</f>
        <v>0</v>
      </c>
      <c r="V192" s="25">
        <f>IF($F$162="n/a",0,IF(V$3&lt;=$C192,0,IF(V$3&gt;($F$162+$C192),INDEX($D$174:$W$174,,$C192)-SUM($D192:U192),INDEX($D$174:$W$174,,$C192)/$F$162)))</f>
        <v>0</v>
      </c>
      <c r="W192" s="25">
        <f>IF($F$162="n/a",0,IF(W$3&lt;=$C192,0,IF(W$3&gt;($F$162+$C192),INDEX($D$174:$W$174,,$C192)-SUM($D192:V192),INDEX($D$174:$W$174,,$C192)/$F$162)))</f>
        <v>0</v>
      </c>
      <c r="X192" s="25">
        <f>IF($F$162="n/a",0,IF(X$3&lt;=$C192,0,IF(X$3&gt;($F$162+$C192),INDEX($D$174:$W$174,,$C192)-SUM($D192:W192),INDEX($D$174:$W$174,,$C192)/$F$162)))</f>
        <v>0</v>
      </c>
      <c r="Y192" s="25">
        <f>IF($F$162="n/a",0,IF(Y$3&lt;=$C192,0,IF(Y$3&gt;($F$162+$C192),INDEX($D$174:$W$174,,$C192)-SUM($D192:X192),INDEX($D$174:$W$174,,$C192)/$F$162)))</f>
        <v>0</v>
      </c>
      <c r="Z192" s="25">
        <f>IF($F$162="n/a",0,IF(Z$3&lt;=$C192,0,IF(Z$3&gt;($F$162+$C192),INDEX($D$174:$W$174,,$C192)-SUM($D192:Y192),INDEX($D$174:$W$174,,$C192)/$F$162)))</f>
        <v>0</v>
      </c>
      <c r="AA192" s="25">
        <f>IF($F$162="n/a",0,IF(AA$3&lt;=$C192,0,IF(AA$3&gt;($F$162+$C192),INDEX($D$174:$W$174,,$C192)-SUM($D192:Z192),INDEX($D$174:$W$174,,$C192)/$F$162)))</f>
        <v>0</v>
      </c>
      <c r="AB192" s="25">
        <f>IF($F$162="n/a",0,IF(AB$3&lt;=$C192,0,IF(AB$3&gt;($F$162+$C192),INDEX($D$174:$W$174,,$C192)-SUM($D192:AA192),INDEX($D$174:$W$174,,$C192)/$F$162)))</f>
        <v>0</v>
      </c>
      <c r="AC192" s="25">
        <f>IF($F$162="n/a",0,IF(AC$3&lt;=$C192,0,IF(AC$3&gt;($F$162+$C192),INDEX($D$174:$W$174,,$C192)-SUM($D192:AB192),INDEX($D$174:$W$174,,$C192)/$F$162)))</f>
        <v>0</v>
      </c>
      <c r="AD192" s="25">
        <f>IF($F$162="n/a",0,IF(AD$3&lt;=$C192,0,IF(AD$3&gt;($F$162+$C192),INDEX($D$174:$W$174,,$C192)-SUM($D192:AC192),INDEX($D$174:$W$174,,$C192)/$F$162)))</f>
        <v>0</v>
      </c>
      <c r="AE192" s="25">
        <f>IF($F$162="n/a",0,IF(AE$3&lt;=$C192,0,IF(AE$3&gt;($F$162+$C192),INDEX($D$174:$W$174,,$C192)-SUM($D192:AD192),INDEX($D$174:$W$174,,$C192)/$F$162)))</f>
        <v>0</v>
      </c>
      <c r="AF192" s="25">
        <f>IF($F$162="n/a",0,IF(AF$3&lt;=$C192,0,IF(AF$3&gt;($F$162+$C192),INDEX($D$174:$W$174,,$C192)-SUM($D192:AE192),INDEX($D$174:$W$174,,$C192)/$F$162)))</f>
        <v>0</v>
      </c>
      <c r="AG192" s="25">
        <f>IF($F$162="n/a",0,IF(AG$3&lt;=$C192,0,IF(AG$3&gt;($F$162+$C192),INDEX($D$174:$W$174,,$C192)-SUM($D192:AF192),INDEX($D$174:$W$174,,$C192)/$F$162)))</f>
        <v>0</v>
      </c>
      <c r="AH192" s="25">
        <f>IF($F$162="n/a",0,IF(AH$3&lt;=$C192,0,IF(AH$3&gt;($F$162+$C192),INDEX($D$174:$W$174,,$C192)-SUM($D192:AG192),INDEX($D$174:$W$174,,$C192)/$F$162)))</f>
        <v>0</v>
      </c>
      <c r="AI192" s="25">
        <f>IF($F$162="n/a",0,IF(AI$3&lt;=$C192,0,IF(AI$3&gt;($F$162+$C192),INDEX($D$174:$W$174,,$C192)-SUM($D192:AH192),INDEX($D$174:$W$174,,$C192)/$F$162)))</f>
        <v>0</v>
      </c>
      <c r="AJ192" s="25">
        <f>IF($F$162="n/a",0,IF(AJ$3&lt;=$C192,0,IF(AJ$3&gt;($F$162+$C192),INDEX($D$174:$W$174,,$C192)-SUM($D192:AI192),INDEX($D$174:$W$174,,$C192)/$F$162)))</f>
        <v>0</v>
      </c>
      <c r="AK192" s="25">
        <f>IF($F$162="n/a",0,IF(AK$3&lt;=$C192,0,IF(AK$3&gt;($F$162+$C192),INDEX($D$174:$W$174,,$C192)-SUM($D192:AJ192),INDEX($D$174:$W$174,,$C192)/$F$162)))</f>
        <v>0</v>
      </c>
      <c r="AL192" s="25">
        <f>IF($F$162="n/a",0,IF(AL$3&lt;=$C192,0,IF(AL$3&gt;($F$162+$C192),INDEX($D$174:$W$174,,$C192)-SUM($D192:AK192),INDEX($D$174:$W$174,,$C192)/$F$162)))</f>
        <v>0</v>
      </c>
      <c r="AM192" s="25">
        <f>IF($F$162="n/a",0,IF(AM$3&lt;=$C192,0,IF(AM$3&gt;($F$162+$C192),INDEX($D$174:$W$174,,$C192)-SUM($D192:AL192),INDEX($D$174:$W$174,,$C192)/$F$162)))</f>
        <v>0</v>
      </c>
      <c r="AN192" s="25">
        <f>IF($F$162="n/a",0,IF(AN$3&lt;=$C192,0,IF(AN$3&gt;($F$162+$C192),INDEX($D$174:$W$174,,$C192)-SUM($D192:AM192),INDEX($D$174:$W$174,,$C192)/$F$162)))</f>
        <v>0</v>
      </c>
      <c r="AO192" s="25">
        <f>IF($F$162="n/a",0,IF(AO$3&lt;=$C192,0,IF(AO$3&gt;($F$162+$C192),INDEX($D$174:$W$174,,$C192)-SUM($D192:AN192),INDEX($D$174:$W$174,,$C192)/$F$162)))</f>
        <v>0</v>
      </c>
      <c r="AP192" s="25">
        <f>IF($F$162="n/a",0,IF(AP$3&lt;=$C192,0,IF(AP$3&gt;($F$162+$C192),INDEX($D$174:$W$174,,$C192)-SUM($D192:AO192),INDEX($D$174:$W$174,,$C192)/$F$162)))</f>
        <v>0</v>
      </c>
      <c r="AQ192" s="25">
        <f>IF($F$162="n/a",0,IF(AQ$3&lt;=$C192,0,IF(AQ$3&gt;($F$162+$C192),INDEX($D$174:$W$174,,$C192)-SUM($D192:AP192),INDEX($D$174:$W$174,,$C192)/$F$162)))</f>
        <v>0</v>
      </c>
      <c r="AR192" s="25">
        <f>IF($F$162="n/a",0,IF(AR$3&lt;=$C192,0,IF(AR$3&gt;($F$162+$C192),INDEX($D$174:$W$174,,$C192)-SUM($D192:AQ192),INDEX($D$174:$W$174,,$C192)/$F$162)))</f>
        <v>0</v>
      </c>
      <c r="AS192" s="25">
        <f>IF($F$162="n/a",0,IF(AS$3&lt;=$C192,0,IF(AS$3&gt;($F$162+$C192),INDEX($D$174:$W$174,,$C192)-SUM($D192:AR192),INDEX($D$174:$W$174,,$C192)/$F$162)))</f>
        <v>0</v>
      </c>
      <c r="AT192" s="25">
        <f>IF($F$162="n/a",0,IF(AT$3&lt;=$C192,0,IF(AT$3&gt;($F$162+$C192),INDEX($D$174:$W$174,,$C192)-SUM($D192:AS192),INDEX($D$174:$W$174,,$C192)/$F$162)))</f>
        <v>0</v>
      </c>
      <c r="AU192" s="25">
        <f>IF($F$162="n/a",0,IF(AU$3&lt;=$C192,0,IF(AU$3&gt;($F$162+$C192),INDEX($D$174:$W$174,,$C192)-SUM($D192:AT192),INDEX($D$174:$W$174,,$C192)/$F$162)))</f>
        <v>0</v>
      </c>
      <c r="AV192" s="25">
        <f>IF($F$162="n/a",0,IF(AV$3&lt;=$C192,0,IF(AV$3&gt;($F$162+$C192),INDEX($D$174:$W$174,,$C192)-SUM($D192:AU192),INDEX($D$174:$W$174,,$C192)/$F$162)))</f>
        <v>0</v>
      </c>
      <c r="AW192" s="25">
        <f>IF($F$162="n/a",0,IF(AW$3&lt;=$C192,0,IF(AW$3&gt;($F$162+$C192),INDEX($D$174:$W$174,,$C192)-SUM($D192:AV192),INDEX($D$174:$W$174,,$C192)/$F$162)))</f>
        <v>0</v>
      </c>
      <c r="AX192" s="25">
        <f>IF($F$162="n/a",0,IF(AX$3&lt;=$C192,0,IF(AX$3&gt;($F$162+$C192),INDEX($D$174:$W$174,,$C192)-SUM($D192:AW192),INDEX($D$174:$W$174,,$C192)/$F$162)))</f>
        <v>0</v>
      </c>
      <c r="AY192" s="25">
        <f>IF($F$162="n/a",0,IF(AY$3&lt;=$C192,0,IF(AY$3&gt;($F$162+$C192),INDEX($D$174:$W$174,,$C192)-SUM($D192:AX192),INDEX($D$174:$W$174,,$C192)/$F$162)))</f>
        <v>0</v>
      </c>
      <c r="AZ192" s="25">
        <f>IF($F$162="n/a",0,IF(AZ$3&lt;=$C192,0,IF(AZ$3&gt;($F$162+$C192),INDEX($D$174:$W$174,,$C192)-SUM($D192:AY192),INDEX($D$174:$W$174,,$C192)/$F$162)))</f>
        <v>0</v>
      </c>
      <c r="BA192" s="25">
        <f>IF($F$162="n/a",0,IF(BA$3&lt;=$C192,0,IF(BA$3&gt;($F$162+$C192),INDEX($D$174:$W$174,,$C192)-SUM($D192:AZ192),INDEX($D$174:$W$174,,$C192)/$F$162)))</f>
        <v>0</v>
      </c>
      <c r="BB192" s="25">
        <f>IF($F$162="n/a",0,IF(BB$3&lt;=$C192,0,IF(BB$3&gt;($F$162+$C192),INDEX($D$174:$W$174,,$C192)-SUM($D192:BA192),INDEX($D$174:$W$174,,$C192)/$F$162)))</f>
        <v>0</v>
      </c>
      <c r="BC192" s="25">
        <f>IF($F$162="n/a",0,IF(BC$3&lt;=$C192,0,IF(BC$3&gt;($F$162+$C192),INDEX($D$174:$W$174,,$C192)-SUM($D192:BB192),INDEX($D$174:$W$174,,$C192)/$F$162)))</f>
        <v>0</v>
      </c>
      <c r="BD192" s="25">
        <f>IF($F$162="n/a",0,IF(BD$3&lt;=$C192,0,IF(BD$3&gt;($F$162+$C192),INDEX($D$174:$W$174,,$C192)-SUM($D192:BC192),INDEX($D$174:$W$174,,$C192)/$F$162)))</f>
        <v>0</v>
      </c>
      <c r="BE192" s="25">
        <f>IF($F$162="n/a",0,IF(BE$3&lt;=$C192,0,IF(BE$3&gt;($F$162+$C192),INDEX($D$174:$W$174,,$C192)-SUM($D192:BD192),INDEX($D$174:$W$174,,$C192)/$F$162)))</f>
        <v>0</v>
      </c>
      <c r="BF192" s="25">
        <f>IF($F$162="n/a",0,IF(BF$3&lt;=$C192,0,IF(BF$3&gt;($F$162+$C192),INDEX($D$174:$W$174,,$C192)-SUM($D192:BE192),INDEX($D$174:$W$174,,$C192)/$F$162)))</f>
        <v>0</v>
      </c>
      <c r="BG192" s="25">
        <f>IF($F$162="n/a",0,IF(BG$3&lt;=$C192,0,IF(BG$3&gt;($F$162+$C192),INDEX($D$174:$W$174,,$C192)-SUM($D192:BF192),INDEX($D$174:$W$174,,$C192)/$F$162)))</f>
        <v>0</v>
      </c>
      <c r="BH192" s="25">
        <f>IF($F$162="n/a",0,IF(BH$3&lt;=$C192,0,IF(BH$3&gt;($F$162+$C192),INDEX($D$174:$W$174,,$C192)-SUM($D192:BG192),INDEX($D$174:$W$174,,$C192)/$F$162)))</f>
        <v>0</v>
      </c>
      <c r="BI192" s="25">
        <f>IF($F$162="n/a",0,IF(BI$3&lt;=$C192,0,IF(BI$3&gt;($F$162+$C192),INDEX($D$174:$W$174,,$C192)-SUM($D192:BH192),INDEX($D$174:$W$174,,$C192)/$F$162)))</f>
        <v>0</v>
      </c>
      <c r="BJ192" s="25">
        <f>IF($F$162="n/a",0,IF(BJ$3&lt;=$C192,0,IF(BJ$3&gt;($F$162+$C192),INDEX($D$174:$W$174,,$C192)-SUM($D192:BI192),INDEX($D$174:$W$174,,$C192)/$F$162)))</f>
        <v>0</v>
      </c>
      <c r="BK192" s="25">
        <f>IF($F$162="n/a",0,IF(BK$3&lt;=$C192,0,IF(BK$3&gt;($F$162+$C192),INDEX($D$174:$W$174,,$C192)-SUM($D192:BJ192),INDEX($D$174:$W$174,,$C192)/$F$162)))</f>
        <v>0</v>
      </c>
      <c r="BL192" s="163">
        <f>IF($F$162="n/a",0,IF(BL$3&lt;=$C192,0,IF(BL$3&gt;($F$162+$C192),INDEX($D$174:$W$174,,$C192)-SUM($D192:BK192),INDEX($D$174:$W$174,,$C192)/$F$162)))</f>
        <v>0</v>
      </c>
      <c r="BM192" s="163">
        <f>IF($F$162="n/a",0,IF(BM$3&lt;=$C192,0,IF(BM$3&gt;($F$162+$C192),INDEX($D$174:$W$174,,$C192)-SUM($D192:BL192),INDEX($D$174:$W$174,,$C192)/$F$162)))</f>
        <v>0</v>
      </c>
      <c r="BN192" s="163">
        <f>IF($F$162="n/a",0,IF(BN$3&lt;=$C192,0,IF(BN$3&gt;($F$162+$C192),INDEX($D$174:$W$174,,$C192)-SUM($D192:BM192),INDEX($D$174:$W$174,,$C192)/$F$162)))</f>
        <v>0</v>
      </c>
      <c r="BO192" s="163">
        <f>IF($F$162="n/a",0,IF(BO$3&lt;=$C192,0,IF(BO$3&gt;($F$162+$C192),INDEX($D$174:$W$174,,$C192)-SUM($D192:BN192),INDEX($D$174:$W$174,,$C192)/$F$162)))</f>
        <v>0</v>
      </c>
      <c r="BP192" s="163">
        <f>IF($F$162="n/a",0,IF(BP$3&lt;=$C192,0,IF(BP$3&gt;($F$162+$C192),INDEX($D$174:$W$174,,$C192)-SUM($D192:BO192),INDEX($D$174:$W$174,,$C192)/$F$162)))</f>
        <v>0</v>
      </c>
      <c r="BQ192" s="163">
        <f>IF($F$162="n/a",0,IF(BQ$3&lt;=$C192,0,IF(BQ$3&gt;($F$162+$C192),INDEX($D$174:$W$174,,$C192)-SUM($D192:BP192),INDEX($D$174:$W$174,,$C192)/$F$162)))</f>
        <v>0</v>
      </c>
      <c r="BR192" s="163">
        <f>IF($F$162="n/a",0,IF(BR$3&lt;=$C192,0,IF(BR$3&gt;($F$162+$C192),INDEX($D$174:$W$174,,$C192)-SUM($D192:BQ192),INDEX($D$174:$W$174,,$C192)/$F$162)))</f>
        <v>0</v>
      </c>
      <c r="BS192" s="25"/>
      <c r="BT192" s="25"/>
      <c r="BU192" s="25"/>
      <c r="BV192" s="25"/>
      <c r="BW192" s="25"/>
      <c r="BX192" s="25"/>
      <c r="BY192" s="25"/>
      <c r="BZ192" s="25"/>
      <c r="CA192" s="25"/>
      <c r="CB192" s="25"/>
      <c r="CC192" s="25"/>
    </row>
    <row r="193" spans="2:81" hidden="1" outlineLevel="1">
      <c r="B193" s="14">
        <v>2029</v>
      </c>
      <c r="C193">
        <v>17</v>
      </c>
      <c r="D193" s="25"/>
      <c r="E193" s="25">
        <f>IF($F$162="n/a",0,IF(E$3&lt;=$C193,0,IF(E$3&gt;($F$162+$C193),INDEX($D$174:$W$174,,$C193)-SUM($D193:D193),INDEX($D$174:$W$174,,$C193)/$F$162)))</f>
        <v>0</v>
      </c>
      <c r="F193" s="25">
        <f>IF($F$162="n/a",0,IF(F$3&lt;=$C193,0,IF(F$3&gt;($F$162+$C193),INDEX($D$174:$W$174,,$C193)-SUM($D193:E193),INDEX($D$174:$W$174,,$C193)/$F$162)))</f>
        <v>0</v>
      </c>
      <c r="G193" s="25">
        <f>IF($F$162="n/a",0,IF(G$3&lt;=$C193,0,IF(G$3&gt;($F$162+$C193),INDEX($D$174:$W$174,,$C193)-SUM($D193:F193),INDEX($D$174:$W$174,,$C193)/$F$162)))</f>
        <v>0</v>
      </c>
      <c r="H193" s="44">
        <f>IF($F$162="n/a",0,IF(H$3&lt;=$C193,0,IF(H$3&gt;($F$162+$C193),INDEX($D$174:$W$174,,$C193)-SUM($D193:G193),INDEX($D$174:$W$174,,$C193)/$F$162)))</f>
        <v>0</v>
      </c>
      <c r="I193" s="38">
        <f>IF($F$162="n/a",0,IF(I$3&lt;=$C193,0,IF(I$3&gt;($F$162+$C193),INDEX($D$174:$W$174,,$C193)-SUM($D193:H193),INDEX($D$174:$W$174,,$C193)/$F$162)))</f>
        <v>0</v>
      </c>
      <c r="J193" s="25">
        <f>IF($F$162="n/a",0,IF(J$3&lt;=$C193,0,IF(J$3&gt;($F$162+$C193),INDEX($D$174:$W$174,,$C193)-SUM($D193:I193),INDEX($D$174:$W$174,,$C193)/$F$162)))</f>
        <v>0</v>
      </c>
      <c r="K193" s="25">
        <f>IF($F$162="n/a",0,IF(K$3&lt;=$C193,0,IF(K$3&gt;($F$162+$C193),INDEX($D$174:$W$174,,$C193)-SUM($D193:J193),INDEX($D$174:$W$174,,$C193)/$F$162)))</f>
        <v>0</v>
      </c>
      <c r="L193" s="25">
        <f>IF($F$162="n/a",0,IF(L$3&lt;=$C193,0,IF(L$3&gt;($F$162+$C193),INDEX($D$174:$W$174,,$C193)-SUM($D193:K193),INDEX($D$174:$W$174,,$C193)/$F$162)))</f>
        <v>0</v>
      </c>
      <c r="M193" s="25">
        <f>IF($F$162="n/a",0,IF(M$3&lt;=$C193,0,IF(M$3&gt;($F$162+$C193),INDEX($D$174:$W$174,,$C193)-SUM($D193:L193),INDEX($D$174:$W$174,,$C193)/$F$162)))</f>
        <v>0</v>
      </c>
      <c r="N193" s="25">
        <f>IF($F$162="n/a",0,IF(N$3&lt;=$C193,0,IF(N$3&gt;($F$162+$C193),INDEX($D$174:$W$174,,$C193)-SUM($D193:M193),INDEX($D$174:$W$174,,$C193)/$F$162)))</f>
        <v>0</v>
      </c>
      <c r="O193" s="25">
        <f>IF($F$162="n/a",0,IF(O$3&lt;=$C193,0,IF(O$3&gt;($F$162+$C193),INDEX($D$174:$W$174,,$C193)-SUM($D193:N193),INDEX($D$174:$W$174,,$C193)/$F$162)))</f>
        <v>0</v>
      </c>
      <c r="P193" s="25">
        <f>IF($F$162="n/a",0,IF(P$3&lt;=$C193,0,IF(P$3&gt;($F$162+$C193),INDEX($D$174:$W$174,,$C193)-SUM($D193:O193),INDEX($D$174:$W$174,,$C193)/$F$162)))</f>
        <v>0</v>
      </c>
      <c r="Q193" s="25">
        <f>IF($F$162="n/a",0,IF(Q$3&lt;=$C193,0,IF(Q$3&gt;($F$162+$C193),INDEX($D$174:$W$174,,$C193)-SUM($D193:P193),INDEX($D$174:$W$174,,$C193)/$F$162)))</f>
        <v>0</v>
      </c>
      <c r="R193" s="25">
        <f>IF($F$162="n/a",0,IF(R$3&lt;=$C193,0,IF(R$3&gt;($F$162+$C193),INDEX($D$174:$W$174,,$C193)-SUM($D193:Q193),INDEX($D$174:$W$174,,$C193)/$F$162)))</f>
        <v>0</v>
      </c>
      <c r="S193" s="25">
        <f>IF($F$162="n/a",0,IF(S$3&lt;=$C193,0,IF(S$3&gt;($F$162+$C193),INDEX($D$174:$W$174,,$C193)-SUM($D193:R193),INDEX($D$174:$W$174,,$C193)/$F$162)))</f>
        <v>0</v>
      </c>
      <c r="T193" s="25">
        <f>IF($F$162="n/a",0,IF(T$3&lt;=$C193,0,IF(T$3&gt;($F$162+$C193),INDEX($D$174:$W$174,,$C193)-SUM($D193:S193),INDEX($D$174:$W$174,,$C193)/$F$162)))</f>
        <v>0</v>
      </c>
      <c r="U193" s="25">
        <f>IF($F$162="n/a",0,IF(U$3&lt;=$C193,0,IF(U$3&gt;($F$162+$C193),INDEX($D$174:$W$174,,$C193)-SUM($D193:T193),INDEX($D$174:$W$174,,$C193)/$F$162)))</f>
        <v>0</v>
      </c>
      <c r="V193" s="25">
        <f>IF($F$162="n/a",0,IF(V$3&lt;=$C193,0,IF(V$3&gt;($F$162+$C193),INDEX($D$174:$W$174,,$C193)-SUM($D193:U193),INDEX($D$174:$W$174,,$C193)/$F$162)))</f>
        <v>0</v>
      </c>
      <c r="W193" s="25">
        <f>IF($F$162="n/a",0,IF(W$3&lt;=$C193,0,IF(W$3&gt;($F$162+$C193),INDEX($D$174:$W$174,,$C193)-SUM($D193:V193),INDEX($D$174:$W$174,,$C193)/$F$162)))</f>
        <v>0</v>
      </c>
      <c r="X193" s="25">
        <f>IF($F$162="n/a",0,IF(X$3&lt;=$C193,0,IF(X$3&gt;($F$162+$C193),INDEX($D$174:$W$174,,$C193)-SUM($D193:W193),INDEX($D$174:$W$174,,$C193)/$F$162)))</f>
        <v>0</v>
      </c>
      <c r="Y193" s="25">
        <f>IF($F$162="n/a",0,IF(Y$3&lt;=$C193,0,IF(Y$3&gt;($F$162+$C193),INDEX($D$174:$W$174,,$C193)-SUM($D193:X193),INDEX($D$174:$W$174,,$C193)/$F$162)))</f>
        <v>0</v>
      </c>
      <c r="Z193" s="25">
        <f>IF($F$162="n/a",0,IF(Z$3&lt;=$C193,0,IF(Z$3&gt;($F$162+$C193),INDEX($D$174:$W$174,,$C193)-SUM($D193:Y193),INDEX($D$174:$W$174,,$C193)/$F$162)))</f>
        <v>0</v>
      </c>
      <c r="AA193" s="25">
        <f>IF($F$162="n/a",0,IF(AA$3&lt;=$C193,0,IF(AA$3&gt;($F$162+$C193),INDEX($D$174:$W$174,,$C193)-SUM($D193:Z193),INDEX($D$174:$W$174,,$C193)/$F$162)))</f>
        <v>0</v>
      </c>
      <c r="AB193" s="25">
        <f>IF($F$162="n/a",0,IF(AB$3&lt;=$C193,0,IF(AB$3&gt;($F$162+$C193),INDEX($D$174:$W$174,,$C193)-SUM($D193:AA193),INDEX($D$174:$W$174,,$C193)/$F$162)))</f>
        <v>0</v>
      </c>
      <c r="AC193" s="25">
        <f>IF($F$162="n/a",0,IF(AC$3&lt;=$C193,0,IF(AC$3&gt;($F$162+$C193),INDEX($D$174:$W$174,,$C193)-SUM($D193:AB193),INDEX($D$174:$W$174,,$C193)/$F$162)))</f>
        <v>0</v>
      </c>
      <c r="AD193" s="25">
        <f>IF($F$162="n/a",0,IF(AD$3&lt;=$C193,0,IF(AD$3&gt;($F$162+$C193),INDEX($D$174:$W$174,,$C193)-SUM($D193:AC193),INDEX($D$174:$W$174,,$C193)/$F$162)))</f>
        <v>0</v>
      </c>
      <c r="AE193" s="25">
        <f>IF($F$162="n/a",0,IF(AE$3&lt;=$C193,0,IF(AE$3&gt;($F$162+$C193),INDEX($D$174:$W$174,,$C193)-SUM($D193:AD193),INDEX($D$174:$W$174,,$C193)/$F$162)))</f>
        <v>0</v>
      </c>
      <c r="AF193" s="25">
        <f>IF($F$162="n/a",0,IF(AF$3&lt;=$C193,0,IF(AF$3&gt;($F$162+$C193),INDEX($D$174:$W$174,,$C193)-SUM($D193:AE193),INDEX($D$174:$W$174,,$C193)/$F$162)))</f>
        <v>0</v>
      </c>
      <c r="AG193" s="25">
        <f>IF($F$162="n/a",0,IF(AG$3&lt;=$C193,0,IF(AG$3&gt;($F$162+$C193),INDEX($D$174:$W$174,,$C193)-SUM($D193:AF193),INDEX($D$174:$W$174,,$C193)/$F$162)))</f>
        <v>0</v>
      </c>
      <c r="AH193" s="25">
        <f>IF($F$162="n/a",0,IF(AH$3&lt;=$C193,0,IF(AH$3&gt;($F$162+$C193),INDEX($D$174:$W$174,,$C193)-SUM($D193:AG193),INDEX($D$174:$W$174,,$C193)/$F$162)))</f>
        <v>0</v>
      </c>
      <c r="AI193" s="25">
        <f>IF($F$162="n/a",0,IF(AI$3&lt;=$C193,0,IF(AI$3&gt;($F$162+$C193),INDEX($D$174:$W$174,,$C193)-SUM($D193:AH193),INDEX($D$174:$W$174,,$C193)/$F$162)))</f>
        <v>0</v>
      </c>
      <c r="AJ193" s="25">
        <f>IF($F$162="n/a",0,IF(AJ$3&lt;=$C193,0,IF(AJ$3&gt;($F$162+$C193),INDEX($D$174:$W$174,,$C193)-SUM($D193:AI193),INDEX($D$174:$W$174,,$C193)/$F$162)))</f>
        <v>0</v>
      </c>
      <c r="AK193" s="25">
        <f>IF($F$162="n/a",0,IF(AK$3&lt;=$C193,0,IF(AK$3&gt;($F$162+$C193),INDEX($D$174:$W$174,,$C193)-SUM($D193:AJ193),INDEX($D$174:$W$174,,$C193)/$F$162)))</f>
        <v>0</v>
      </c>
      <c r="AL193" s="25">
        <f>IF($F$162="n/a",0,IF(AL$3&lt;=$C193,0,IF(AL$3&gt;($F$162+$C193),INDEX($D$174:$W$174,,$C193)-SUM($D193:AK193),INDEX($D$174:$W$174,,$C193)/$F$162)))</f>
        <v>0</v>
      </c>
      <c r="AM193" s="25">
        <f>IF($F$162="n/a",0,IF(AM$3&lt;=$C193,0,IF(AM$3&gt;($F$162+$C193),INDEX($D$174:$W$174,,$C193)-SUM($D193:AL193),INDEX($D$174:$W$174,,$C193)/$F$162)))</f>
        <v>0</v>
      </c>
      <c r="AN193" s="25">
        <f>IF($F$162="n/a",0,IF(AN$3&lt;=$C193,0,IF(AN$3&gt;($F$162+$C193),INDEX($D$174:$W$174,,$C193)-SUM($D193:AM193),INDEX($D$174:$W$174,,$C193)/$F$162)))</f>
        <v>0</v>
      </c>
      <c r="AO193" s="25">
        <f>IF($F$162="n/a",0,IF(AO$3&lt;=$C193,0,IF(AO$3&gt;($F$162+$C193),INDEX($D$174:$W$174,,$C193)-SUM($D193:AN193),INDEX($D$174:$W$174,,$C193)/$F$162)))</f>
        <v>0</v>
      </c>
      <c r="AP193" s="25">
        <f>IF($F$162="n/a",0,IF(AP$3&lt;=$C193,0,IF(AP$3&gt;($F$162+$C193),INDEX($D$174:$W$174,,$C193)-SUM($D193:AO193),INDEX($D$174:$W$174,,$C193)/$F$162)))</f>
        <v>0</v>
      </c>
      <c r="AQ193" s="25">
        <f>IF($F$162="n/a",0,IF(AQ$3&lt;=$C193,0,IF(AQ$3&gt;($F$162+$C193),INDEX($D$174:$W$174,,$C193)-SUM($D193:AP193),INDEX($D$174:$W$174,,$C193)/$F$162)))</f>
        <v>0</v>
      </c>
      <c r="AR193" s="25">
        <f>IF($F$162="n/a",0,IF(AR$3&lt;=$C193,0,IF(AR$3&gt;($F$162+$C193),INDEX($D$174:$W$174,,$C193)-SUM($D193:AQ193),INDEX($D$174:$W$174,,$C193)/$F$162)))</f>
        <v>0</v>
      </c>
      <c r="AS193" s="25">
        <f>IF($F$162="n/a",0,IF(AS$3&lt;=$C193,0,IF(AS$3&gt;($F$162+$C193),INDEX($D$174:$W$174,,$C193)-SUM($D193:AR193),INDEX($D$174:$W$174,,$C193)/$F$162)))</f>
        <v>0</v>
      </c>
      <c r="AT193" s="25">
        <f>IF($F$162="n/a",0,IF(AT$3&lt;=$C193,0,IF(AT$3&gt;($F$162+$C193),INDEX($D$174:$W$174,,$C193)-SUM($D193:AS193),INDEX($D$174:$W$174,,$C193)/$F$162)))</f>
        <v>0</v>
      </c>
      <c r="AU193" s="25">
        <f>IF($F$162="n/a",0,IF(AU$3&lt;=$C193,0,IF(AU$3&gt;($F$162+$C193),INDEX($D$174:$W$174,,$C193)-SUM($D193:AT193),INDEX($D$174:$W$174,,$C193)/$F$162)))</f>
        <v>0</v>
      </c>
      <c r="AV193" s="25">
        <f>IF($F$162="n/a",0,IF(AV$3&lt;=$C193,0,IF(AV$3&gt;($F$162+$C193),INDEX($D$174:$W$174,,$C193)-SUM($D193:AU193),INDEX($D$174:$W$174,,$C193)/$F$162)))</f>
        <v>0</v>
      </c>
      <c r="AW193" s="25">
        <f>IF($F$162="n/a",0,IF(AW$3&lt;=$C193,0,IF(AW$3&gt;($F$162+$C193),INDEX($D$174:$W$174,,$C193)-SUM($D193:AV193),INDEX($D$174:$W$174,,$C193)/$F$162)))</f>
        <v>0</v>
      </c>
      <c r="AX193" s="25">
        <f>IF($F$162="n/a",0,IF(AX$3&lt;=$C193,0,IF(AX$3&gt;($F$162+$C193),INDEX($D$174:$W$174,,$C193)-SUM($D193:AW193),INDEX($D$174:$W$174,,$C193)/$F$162)))</f>
        <v>0</v>
      </c>
      <c r="AY193" s="25">
        <f>IF($F$162="n/a",0,IF(AY$3&lt;=$C193,0,IF(AY$3&gt;($F$162+$C193),INDEX($D$174:$W$174,,$C193)-SUM($D193:AX193),INDEX($D$174:$W$174,,$C193)/$F$162)))</f>
        <v>0</v>
      </c>
      <c r="AZ193" s="25">
        <f>IF($F$162="n/a",0,IF(AZ$3&lt;=$C193,0,IF(AZ$3&gt;($F$162+$C193),INDEX($D$174:$W$174,,$C193)-SUM($D193:AY193),INDEX($D$174:$W$174,,$C193)/$F$162)))</f>
        <v>0</v>
      </c>
      <c r="BA193" s="25">
        <f>IF($F$162="n/a",0,IF(BA$3&lt;=$C193,0,IF(BA$3&gt;($F$162+$C193),INDEX($D$174:$W$174,,$C193)-SUM($D193:AZ193),INDEX($D$174:$W$174,,$C193)/$F$162)))</f>
        <v>0</v>
      </c>
      <c r="BB193" s="25">
        <f>IF($F$162="n/a",0,IF(BB$3&lt;=$C193,0,IF(BB$3&gt;($F$162+$C193),INDEX($D$174:$W$174,,$C193)-SUM($D193:BA193),INDEX($D$174:$W$174,,$C193)/$F$162)))</f>
        <v>0</v>
      </c>
      <c r="BC193" s="25">
        <f>IF($F$162="n/a",0,IF(BC$3&lt;=$C193,0,IF(BC$3&gt;($F$162+$C193),INDEX($D$174:$W$174,,$C193)-SUM($D193:BB193),INDEX($D$174:$W$174,,$C193)/$F$162)))</f>
        <v>0</v>
      </c>
      <c r="BD193" s="25">
        <f>IF($F$162="n/a",0,IF(BD$3&lt;=$C193,0,IF(BD$3&gt;($F$162+$C193),INDEX($D$174:$W$174,,$C193)-SUM($D193:BC193),INDEX($D$174:$W$174,,$C193)/$F$162)))</f>
        <v>0</v>
      </c>
      <c r="BE193" s="25">
        <f>IF($F$162="n/a",0,IF(BE$3&lt;=$C193,0,IF(BE$3&gt;($F$162+$C193),INDEX($D$174:$W$174,,$C193)-SUM($D193:BD193),INDEX($D$174:$W$174,,$C193)/$F$162)))</f>
        <v>0</v>
      </c>
      <c r="BF193" s="25">
        <f>IF($F$162="n/a",0,IF(BF$3&lt;=$C193,0,IF(BF$3&gt;($F$162+$C193),INDEX($D$174:$W$174,,$C193)-SUM($D193:BE193),INDEX($D$174:$W$174,,$C193)/$F$162)))</f>
        <v>0</v>
      </c>
      <c r="BG193" s="25">
        <f>IF($F$162="n/a",0,IF(BG$3&lt;=$C193,0,IF(BG$3&gt;($F$162+$C193),INDEX($D$174:$W$174,,$C193)-SUM($D193:BF193),INDEX($D$174:$W$174,,$C193)/$F$162)))</f>
        <v>0</v>
      </c>
      <c r="BH193" s="25">
        <f>IF($F$162="n/a",0,IF(BH$3&lt;=$C193,0,IF(BH$3&gt;($F$162+$C193),INDEX($D$174:$W$174,,$C193)-SUM($D193:BG193),INDEX($D$174:$W$174,,$C193)/$F$162)))</f>
        <v>0</v>
      </c>
      <c r="BI193" s="25">
        <f>IF($F$162="n/a",0,IF(BI$3&lt;=$C193,0,IF(BI$3&gt;($F$162+$C193),INDEX($D$174:$W$174,,$C193)-SUM($D193:BH193),INDEX($D$174:$W$174,,$C193)/$F$162)))</f>
        <v>0</v>
      </c>
      <c r="BJ193" s="25">
        <f>IF($F$162="n/a",0,IF(BJ$3&lt;=$C193,0,IF(BJ$3&gt;($F$162+$C193),INDEX($D$174:$W$174,,$C193)-SUM($D193:BI193),INDEX($D$174:$W$174,,$C193)/$F$162)))</f>
        <v>0</v>
      </c>
      <c r="BK193" s="25">
        <f>IF($F$162="n/a",0,IF(BK$3&lt;=$C193,0,IF(BK$3&gt;($F$162+$C193),INDEX($D$174:$W$174,,$C193)-SUM($D193:BJ193),INDEX($D$174:$W$174,,$C193)/$F$162)))</f>
        <v>0</v>
      </c>
      <c r="BL193" s="163">
        <f>IF($F$162="n/a",0,IF(BL$3&lt;=$C193,0,IF(BL$3&gt;($F$162+$C193),INDEX($D$174:$W$174,,$C193)-SUM($D193:BK193),INDEX($D$174:$W$174,,$C193)/$F$162)))</f>
        <v>0</v>
      </c>
      <c r="BM193" s="163">
        <f>IF($F$162="n/a",0,IF(BM$3&lt;=$C193,0,IF(BM$3&gt;($F$162+$C193),INDEX($D$174:$W$174,,$C193)-SUM($D193:BL193),INDEX($D$174:$W$174,,$C193)/$F$162)))</f>
        <v>0</v>
      </c>
      <c r="BN193" s="163">
        <f>IF($F$162="n/a",0,IF(BN$3&lt;=$C193,0,IF(BN$3&gt;($F$162+$C193),INDEX($D$174:$W$174,,$C193)-SUM($D193:BM193),INDEX($D$174:$W$174,,$C193)/$F$162)))</f>
        <v>0</v>
      </c>
      <c r="BO193" s="163">
        <f>IF($F$162="n/a",0,IF(BO$3&lt;=$C193,0,IF(BO$3&gt;($F$162+$C193),INDEX($D$174:$W$174,,$C193)-SUM($D193:BN193),INDEX($D$174:$W$174,,$C193)/$F$162)))</f>
        <v>0</v>
      </c>
      <c r="BP193" s="163">
        <f>IF($F$162="n/a",0,IF(BP$3&lt;=$C193,0,IF(BP$3&gt;($F$162+$C193),INDEX($D$174:$W$174,,$C193)-SUM($D193:BO193),INDEX($D$174:$W$174,,$C193)/$F$162)))</f>
        <v>0</v>
      </c>
      <c r="BQ193" s="163">
        <f>IF($F$162="n/a",0,IF(BQ$3&lt;=$C193,0,IF(BQ$3&gt;($F$162+$C193),INDEX($D$174:$W$174,,$C193)-SUM($D193:BP193),INDEX($D$174:$W$174,,$C193)/$F$162)))</f>
        <v>0</v>
      </c>
      <c r="BR193" s="163">
        <f>IF($F$162="n/a",0,IF(BR$3&lt;=$C193,0,IF(BR$3&gt;($F$162+$C193),INDEX($D$174:$W$174,,$C193)-SUM($D193:BQ193),INDEX($D$174:$W$174,,$C193)/$F$162)))</f>
        <v>0</v>
      </c>
      <c r="BS193" s="25"/>
      <c r="BT193" s="25"/>
      <c r="BU193" s="25"/>
      <c r="BV193" s="25"/>
      <c r="BW193" s="25"/>
      <c r="BX193" s="25"/>
      <c r="BY193" s="25"/>
      <c r="BZ193" s="25"/>
      <c r="CA193" s="25"/>
      <c r="CB193" s="25"/>
      <c r="CC193" s="25"/>
    </row>
    <row r="194" spans="2:81" hidden="1" outlineLevel="1">
      <c r="B194" s="14">
        <v>2030</v>
      </c>
      <c r="C194">
        <v>18</v>
      </c>
      <c r="D194" s="25"/>
      <c r="E194" s="25">
        <f>IF($F$162="n/a",0,IF(E$3&lt;=$C194,0,IF(E$3&gt;($F$162+$C194),INDEX($D$174:$W$174,,$C194)-SUM($D194:D194),INDEX($D$174:$W$174,,$C194)/$F$162)))</f>
        <v>0</v>
      </c>
      <c r="F194" s="25">
        <f>IF($F$162="n/a",0,IF(F$3&lt;=$C194,0,IF(F$3&gt;($F$162+$C194),INDEX($D$174:$W$174,,$C194)-SUM($D194:E194),INDEX($D$174:$W$174,,$C194)/$F$162)))</f>
        <v>0</v>
      </c>
      <c r="G194" s="25">
        <f>IF($F$162="n/a",0,IF(G$3&lt;=$C194,0,IF(G$3&gt;($F$162+$C194),INDEX($D$174:$W$174,,$C194)-SUM($D194:F194),INDEX($D$174:$W$174,,$C194)/$F$162)))</f>
        <v>0</v>
      </c>
      <c r="H194" s="44">
        <f>IF($F$162="n/a",0,IF(H$3&lt;=$C194,0,IF(H$3&gt;($F$162+$C194),INDEX($D$174:$W$174,,$C194)-SUM($D194:G194),INDEX($D$174:$W$174,,$C194)/$F$162)))</f>
        <v>0</v>
      </c>
      <c r="I194" s="38">
        <f>IF($F$162="n/a",0,IF(I$3&lt;=$C194,0,IF(I$3&gt;($F$162+$C194),INDEX($D$174:$W$174,,$C194)-SUM($D194:H194),INDEX($D$174:$W$174,,$C194)/$F$162)))</f>
        <v>0</v>
      </c>
      <c r="J194" s="25">
        <f>IF($F$162="n/a",0,IF(J$3&lt;=$C194,0,IF(J$3&gt;($F$162+$C194),INDEX($D$174:$W$174,,$C194)-SUM($D194:I194),INDEX($D$174:$W$174,,$C194)/$F$162)))</f>
        <v>0</v>
      </c>
      <c r="K194" s="25">
        <f>IF($F$162="n/a",0,IF(K$3&lt;=$C194,0,IF(K$3&gt;($F$162+$C194),INDEX($D$174:$W$174,,$C194)-SUM($D194:J194),INDEX($D$174:$W$174,,$C194)/$F$162)))</f>
        <v>0</v>
      </c>
      <c r="L194" s="25">
        <f>IF($F$162="n/a",0,IF(L$3&lt;=$C194,0,IF(L$3&gt;($F$162+$C194),INDEX($D$174:$W$174,,$C194)-SUM($D194:K194),INDEX($D$174:$W$174,,$C194)/$F$162)))</f>
        <v>0</v>
      </c>
      <c r="M194" s="25">
        <f>IF($F$162="n/a",0,IF(M$3&lt;=$C194,0,IF(M$3&gt;($F$162+$C194),INDEX($D$174:$W$174,,$C194)-SUM($D194:L194),INDEX($D$174:$W$174,,$C194)/$F$162)))</f>
        <v>0</v>
      </c>
      <c r="N194" s="25">
        <f>IF($F$162="n/a",0,IF(N$3&lt;=$C194,0,IF(N$3&gt;($F$162+$C194),INDEX($D$174:$W$174,,$C194)-SUM($D194:M194),INDEX($D$174:$W$174,,$C194)/$F$162)))</f>
        <v>0</v>
      </c>
      <c r="O194" s="25">
        <f>IF($F$162="n/a",0,IF(O$3&lt;=$C194,0,IF(O$3&gt;($F$162+$C194),INDEX($D$174:$W$174,,$C194)-SUM($D194:N194),INDEX($D$174:$W$174,,$C194)/$F$162)))</f>
        <v>0</v>
      </c>
      <c r="P194" s="25">
        <f>IF($F$162="n/a",0,IF(P$3&lt;=$C194,0,IF(P$3&gt;($F$162+$C194),INDEX($D$174:$W$174,,$C194)-SUM($D194:O194),INDEX($D$174:$W$174,,$C194)/$F$162)))</f>
        <v>0</v>
      </c>
      <c r="Q194" s="25">
        <f>IF($F$162="n/a",0,IF(Q$3&lt;=$C194,0,IF(Q$3&gt;($F$162+$C194),INDEX($D$174:$W$174,,$C194)-SUM($D194:P194),INDEX($D$174:$W$174,,$C194)/$F$162)))</f>
        <v>0</v>
      </c>
      <c r="R194" s="25">
        <f>IF($F$162="n/a",0,IF(R$3&lt;=$C194,0,IF(R$3&gt;($F$162+$C194),INDEX($D$174:$W$174,,$C194)-SUM($D194:Q194),INDEX($D$174:$W$174,,$C194)/$F$162)))</f>
        <v>0</v>
      </c>
      <c r="S194" s="25">
        <f>IF($F$162="n/a",0,IF(S$3&lt;=$C194,0,IF(S$3&gt;($F$162+$C194),INDEX($D$174:$W$174,,$C194)-SUM($D194:R194),INDEX($D$174:$W$174,,$C194)/$F$162)))</f>
        <v>0</v>
      </c>
      <c r="T194" s="25">
        <f>IF($F$162="n/a",0,IF(T$3&lt;=$C194,0,IF(T$3&gt;($F$162+$C194),INDEX($D$174:$W$174,,$C194)-SUM($D194:S194),INDEX($D$174:$W$174,,$C194)/$F$162)))</f>
        <v>0</v>
      </c>
      <c r="U194" s="25">
        <f>IF($F$162="n/a",0,IF(U$3&lt;=$C194,0,IF(U$3&gt;($F$162+$C194),INDEX($D$174:$W$174,,$C194)-SUM($D194:T194),INDEX($D$174:$W$174,,$C194)/$F$162)))</f>
        <v>0</v>
      </c>
      <c r="V194" s="25">
        <f>IF($F$162="n/a",0,IF(V$3&lt;=$C194,0,IF(V$3&gt;($F$162+$C194),INDEX($D$174:$W$174,,$C194)-SUM($D194:U194),INDEX($D$174:$W$174,,$C194)/$F$162)))</f>
        <v>0</v>
      </c>
      <c r="W194" s="25">
        <f>IF($F$162="n/a",0,IF(W$3&lt;=$C194,0,IF(W$3&gt;($F$162+$C194),INDEX($D$174:$W$174,,$C194)-SUM($D194:V194),INDEX($D$174:$W$174,,$C194)/$F$162)))</f>
        <v>0</v>
      </c>
      <c r="X194" s="25">
        <f>IF($F$162="n/a",0,IF(X$3&lt;=$C194,0,IF(X$3&gt;($F$162+$C194),INDEX($D$174:$W$174,,$C194)-SUM($D194:W194),INDEX($D$174:$W$174,,$C194)/$F$162)))</f>
        <v>0</v>
      </c>
      <c r="Y194" s="25">
        <f>IF($F$162="n/a",0,IF(Y$3&lt;=$C194,0,IF(Y$3&gt;($F$162+$C194),INDEX($D$174:$W$174,,$C194)-SUM($D194:X194),INDEX($D$174:$W$174,,$C194)/$F$162)))</f>
        <v>0</v>
      </c>
      <c r="Z194" s="25">
        <f>IF($F$162="n/a",0,IF(Z$3&lt;=$C194,0,IF(Z$3&gt;($F$162+$C194),INDEX($D$174:$W$174,,$C194)-SUM($D194:Y194),INDEX($D$174:$W$174,,$C194)/$F$162)))</f>
        <v>0</v>
      </c>
      <c r="AA194" s="25">
        <f>IF($F$162="n/a",0,IF(AA$3&lt;=$C194,0,IF(AA$3&gt;($F$162+$C194),INDEX($D$174:$W$174,,$C194)-SUM($D194:Z194),INDEX($D$174:$W$174,,$C194)/$F$162)))</f>
        <v>0</v>
      </c>
      <c r="AB194" s="25">
        <f>IF($F$162="n/a",0,IF(AB$3&lt;=$C194,0,IF(AB$3&gt;($F$162+$C194),INDEX($D$174:$W$174,,$C194)-SUM($D194:AA194),INDEX($D$174:$W$174,,$C194)/$F$162)))</f>
        <v>0</v>
      </c>
      <c r="AC194" s="25">
        <f>IF($F$162="n/a",0,IF(AC$3&lt;=$C194,0,IF(AC$3&gt;($F$162+$C194),INDEX($D$174:$W$174,,$C194)-SUM($D194:AB194),INDEX($D$174:$W$174,,$C194)/$F$162)))</f>
        <v>0</v>
      </c>
      <c r="AD194" s="25">
        <f>IF($F$162="n/a",0,IF(AD$3&lt;=$C194,0,IF(AD$3&gt;($F$162+$C194),INDEX($D$174:$W$174,,$C194)-SUM($D194:AC194),INDEX($D$174:$W$174,,$C194)/$F$162)))</f>
        <v>0</v>
      </c>
      <c r="AE194" s="25">
        <f>IF($F$162="n/a",0,IF(AE$3&lt;=$C194,0,IF(AE$3&gt;($F$162+$C194),INDEX($D$174:$W$174,,$C194)-SUM($D194:AD194),INDEX($D$174:$W$174,,$C194)/$F$162)))</f>
        <v>0</v>
      </c>
      <c r="AF194" s="25">
        <f>IF($F$162="n/a",0,IF(AF$3&lt;=$C194,0,IF(AF$3&gt;($F$162+$C194),INDEX($D$174:$W$174,,$C194)-SUM($D194:AE194),INDEX($D$174:$W$174,,$C194)/$F$162)))</f>
        <v>0</v>
      </c>
      <c r="AG194" s="25">
        <f>IF($F$162="n/a",0,IF(AG$3&lt;=$C194,0,IF(AG$3&gt;($F$162+$C194),INDEX($D$174:$W$174,,$C194)-SUM($D194:AF194),INDEX($D$174:$W$174,,$C194)/$F$162)))</f>
        <v>0</v>
      </c>
      <c r="AH194" s="25">
        <f>IF($F$162="n/a",0,IF(AH$3&lt;=$C194,0,IF(AH$3&gt;($F$162+$C194),INDEX($D$174:$W$174,,$C194)-SUM($D194:AG194),INDEX($D$174:$W$174,,$C194)/$F$162)))</f>
        <v>0</v>
      </c>
      <c r="AI194" s="25">
        <f>IF($F$162="n/a",0,IF(AI$3&lt;=$C194,0,IF(AI$3&gt;($F$162+$C194),INDEX($D$174:$W$174,,$C194)-SUM($D194:AH194),INDEX($D$174:$W$174,,$C194)/$F$162)))</f>
        <v>0</v>
      </c>
      <c r="AJ194" s="25">
        <f>IF($F$162="n/a",0,IF(AJ$3&lt;=$C194,0,IF(AJ$3&gt;($F$162+$C194),INDEX($D$174:$W$174,,$C194)-SUM($D194:AI194),INDEX($D$174:$W$174,,$C194)/$F$162)))</f>
        <v>0</v>
      </c>
      <c r="AK194" s="25">
        <f>IF($F$162="n/a",0,IF(AK$3&lt;=$C194,0,IF(AK$3&gt;($F$162+$C194),INDEX($D$174:$W$174,,$C194)-SUM($D194:AJ194),INDEX($D$174:$W$174,,$C194)/$F$162)))</f>
        <v>0</v>
      </c>
      <c r="AL194" s="25">
        <f>IF($F$162="n/a",0,IF(AL$3&lt;=$C194,0,IF(AL$3&gt;($F$162+$C194),INDEX($D$174:$W$174,,$C194)-SUM($D194:AK194),INDEX($D$174:$W$174,,$C194)/$F$162)))</f>
        <v>0</v>
      </c>
      <c r="AM194" s="25">
        <f>IF($F$162="n/a",0,IF(AM$3&lt;=$C194,0,IF(AM$3&gt;($F$162+$C194),INDEX($D$174:$W$174,,$C194)-SUM($D194:AL194),INDEX($D$174:$W$174,,$C194)/$F$162)))</f>
        <v>0</v>
      </c>
      <c r="AN194" s="25">
        <f>IF($F$162="n/a",0,IF(AN$3&lt;=$C194,0,IF(AN$3&gt;($F$162+$C194),INDEX($D$174:$W$174,,$C194)-SUM($D194:AM194),INDEX($D$174:$W$174,,$C194)/$F$162)))</f>
        <v>0</v>
      </c>
      <c r="AO194" s="25">
        <f>IF($F$162="n/a",0,IF(AO$3&lt;=$C194,0,IF(AO$3&gt;($F$162+$C194),INDEX($D$174:$W$174,,$C194)-SUM($D194:AN194),INDEX($D$174:$W$174,,$C194)/$F$162)))</f>
        <v>0</v>
      </c>
      <c r="AP194" s="25">
        <f>IF($F$162="n/a",0,IF(AP$3&lt;=$C194,0,IF(AP$3&gt;($F$162+$C194),INDEX($D$174:$W$174,,$C194)-SUM($D194:AO194),INDEX($D$174:$W$174,,$C194)/$F$162)))</f>
        <v>0</v>
      </c>
      <c r="AQ194" s="25">
        <f>IF($F$162="n/a",0,IF(AQ$3&lt;=$C194,0,IF(AQ$3&gt;($F$162+$C194),INDEX($D$174:$W$174,,$C194)-SUM($D194:AP194),INDEX($D$174:$W$174,,$C194)/$F$162)))</f>
        <v>0</v>
      </c>
      <c r="AR194" s="25">
        <f>IF($F$162="n/a",0,IF(AR$3&lt;=$C194,0,IF(AR$3&gt;($F$162+$C194),INDEX($D$174:$W$174,,$C194)-SUM($D194:AQ194),INDEX($D$174:$W$174,,$C194)/$F$162)))</f>
        <v>0</v>
      </c>
      <c r="AS194" s="25">
        <f>IF($F$162="n/a",0,IF(AS$3&lt;=$C194,0,IF(AS$3&gt;($F$162+$C194),INDEX($D$174:$W$174,,$C194)-SUM($D194:AR194),INDEX($D$174:$W$174,,$C194)/$F$162)))</f>
        <v>0</v>
      </c>
      <c r="AT194" s="25">
        <f>IF($F$162="n/a",0,IF(AT$3&lt;=$C194,0,IF(AT$3&gt;($F$162+$C194),INDEX($D$174:$W$174,,$C194)-SUM($D194:AS194),INDEX($D$174:$W$174,,$C194)/$F$162)))</f>
        <v>0</v>
      </c>
      <c r="AU194" s="25">
        <f>IF($F$162="n/a",0,IF(AU$3&lt;=$C194,0,IF(AU$3&gt;($F$162+$C194),INDEX($D$174:$W$174,,$C194)-SUM($D194:AT194),INDEX($D$174:$W$174,,$C194)/$F$162)))</f>
        <v>0</v>
      </c>
      <c r="AV194" s="25">
        <f>IF($F$162="n/a",0,IF(AV$3&lt;=$C194,0,IF(AV$3&gt;($F$162+$C194),INDEX($D$174:$W$174,,$C194)-SUM($D194:AU194),INDEX($D$174:$W$174,,$C194)/$F$162)))</f>
        <v>0</v>
      </c>
      <c r="AW194" s="25">
        <f>IF($F$162="n/a",0,IF(AW$3&lt;=$C194,0,IF(AW$3&gt;($F$162+$C194),INDEX($D$174:$W$174,,$C194)-SUM($D194:AV194),INDEX($D$174:$W$174,,$C194)/$F$162)))</f>
        <v>0</v>
      </c>
      <c r="AX194" s="25">
        <f>IF($F$162="n/a",0,IF(AX$3&lt;=$C194,0,IF(AX$3&gt;($F$162+$C194),INDEX($D$174:$W$174,,$C194)-SUM($D194:AW194),INDEX($D$174:$W$174,,$C194)/$F$162)))</f>
        <v>0</v>
      </c>
      <c r="AY194" s="25">
        <f>IF($F$162="n/a",0,IF(AY$3&lt;=$C194,0,IF(AY$3&gt;($F$162+$C194),INDEX($D$174:$W$174,,$C194)-SUM($D194:AX194),INDEX($D$174:$W$174,,$C194)/$F$162)))</f>
        <v>0</v>
      </c>
      <c r="AZ194" s="25">
        <f>IF($F$162="n/a",0,IF(AZ$3&lt;=$C194,0,IF(AZ$3&gt;($F$162+$C194),INDEX($D$174:$W$174,,$C194)-SUM($D194:AY194),INDEX($D$174:$W$174,,$C194)/$F$162)))</f>
        <v>0</v>
      </c>
      <c r="BA194" s="25">
        <f>IF($F$162="n/a",0,IF(BA$3&lt;=$C194,0,IF(BA$3&gt;($F$162+$C194),INDEX($D$174:$W$174,,$C194)-SUM($D194:AZ194),INDEX($D$174:$W$174,,$C194)/$F$162)))</f>
        <v>0</v>
      </c>
      <c r="BB194" s="25">
        <f>IF($F$162="n/a",0,IF(BB$3&lt;=$C194,0,IF(BB$3&gt;($F$162+$C194),INDEX($D$174:$W$174,,$C194)-SUM($D194:BA194),INDEX($D$174:$W$174,,$C194)/$F$162)))</f>
        <v>0</v>
      </c>
      <c r="BC194" s="25">
        <f>IF($F$162="n/a",0,IF(BC$3&lt;=$C194,0,IF(BC$3&gt;($F$162+$C194),INDEX($D$174:$W$174,,$C194)-SUM($D194:BB194),INDEX($D$174:$W$174,,$C194)/$F$162)))</f>
        <v>0</v>
      </c>
      <c r="BD194" s="25">
        <f>IF($F$162="n/a",0,IF(BD$3&lt;=$C194,0,IF(BD$3&gt;($F$162+$C194),INDEX($D$174:$W$174,,$C194)-SUM($D194:BC194),INDEX($D$174:$W$174,,$C194)/$F$162)))</f>
        <v>0</v>
      </c>
      <c r="BE194" s="25">
        <f>IF($F$162="n/a",0,IF(BE$3&lt;=$C194,0,IF(BE$3&gt;($F$162+$C194),INDEX($D$174:$W$174,,$C194)-SUM($D194:BD194),INDEX($D$174:$W$174,,$C194)/$F$162)))</f>
        <v>0</v>
      </c>
      <c r="BF194" s="25">
        <f>IF($F$162="n/a",0,IF(BF$3&lt;=$C194,0,IF(BF$3&gt;($F$162+$C194),INDEX($D$174:$W$174,,$C194)-SUM($D194:BE194),INDEX($D$174:$W$174,,$C194)/$F$162)))</f>
        <v>0</v>
      </c>
      <c r="BG194" s="25">
        <f>IF($F$162="n/a",0,IF(BG$3&lt;=$C194,0,IF(BG$3&gt;($F$162+$C194),INDEX($D$174:$W$174,,$C194)-SUM($D194:BF194),INDEX($D$174:$W$174,,$C194)/$F$162)))</f>
        <v>0</v>
      </c>
      <c r="BH194" s="25">
        <f>IF($F$162="n/a",0,IF(BH$3&lt;=$C194,0,IF(BH$3&gt;($F$162+$C194),INDEX($D$174:$W$174,,$C194)-SUM($D194:BG194),INDEX($D$174:$W$174,,$C194)/$F$162)))</f>
        <v>0</v>
      </c>
      <c r="BI194" s="25">
        <f>IF($F$162="n/a",0,IF(BI$3&lt;=$C194,0,IF(BI$3&gt;($F$162+$C194),INDEX($D$174:$W$174,,$C194)-SUM($D194:BH194),INDEX($D$174:$W$174,,$C194)/$F$162)))</f>
        <v>0</v>
      </c>
      <c r="BJ194" s="25">
        <f>IF($F$162="n/a",0,IF(BJ$3&lt;=$C194,0,IF(BJ$3&gt;($F$162+$C194),INDEX($D$174:$W$174,,$C194)-SUM($D194:BI194),INDEX($D$174:$W$174,,$C194)/$F$162)))</f>
        <v>0</v>
      </c>
      <c r="BK194" s="25">
        <f>IF($F$162="n/a",0,IF(BK$3&lt;=$C194,0,IF(BK$3&gt;($F$162+$C194),INDEX($D$174:$W$174,,$C194)-SUM($D194:BJ194),INDEX($D$174:$W$174,,$C194)/$F$162)))</f>
        <v>0</v>
      </c>
      <c r="BL194" s="163">
        <f>IF($F$162="n/a",0,IF(BL$3&lt;=$C194,0,IF(BL$3&gt;($F$162+$C194),INDEX($D$174:$W$174,,$C194)-SUM($D194:BK194),INDEX($D$174:$W$174,,$C194)/$F$162)))</f>
        <v>0</v>
      </c>
      <c r="BM194" s="163">
        <f>IF($F$162="n/a",0,IF(BM$3&lt;=$C194,0,IF(BM$3&gt;($F$162+$C194),INDEX($D$174:$W$174,,$C194)-SUM($D194:BL194),INDEX($D$174:$W$174,,$C194)/$F$162)))</f>
        <v>0</v>
      </c>
      <c r="BN194" s="163">
        <f>IF($F$162="n/a",0,IF(BN$3&lt;=$C194,0,IF(BN$3&gt;($F$162+$C194),INDEX($D$174:$W$174,,$C194)-SUM($D194:BM194),INDEX($D$174:$W$174,,$C194)/$F$162)))</f>
        <v>0</v>
      </c>
      <c r="BO194" s="163">
        <f>IF($F$162="n/a",0,IF(BO$3&lt;=$C194,0,IF(BO$3&gt;($F$162+$C194),INDEX($D$174:$W$174,,$C194)-SUM($D194:BN194),INDEX($D$174:$W$174,,$C194)/$F$162)))</f>
        <v>0</v>
      </c>
      <c r="BP194" s="163">
        <f>IF($F$162="n/a",0,IF(BP$3&lt;=$C194,0,IF(BP$3&gt;($F$162+$C194),INDEX($D$174:$W$174,,$C194)-SUM($D194:BO194),INDEX($D$174:$W$174,,$C194)/$F$162)))</f>
        <v>0</v>
      </c>
      <c r="BQ194" s="163">
        <f>IF($F$162="n/a",0,IF(BQ$3&lt;=$C194,0,IF(BQ$3&gt;($F$162+$C194),INDEX($D$174:$W$174,,$C194)-SUM($D194:BP194),INDEX($D$174:$W$174,,$C194)/$F$162)))</f>
        <v>0</v>
      </c>
      <c r="BR194" s="163">
        <f>IF($F$162="n/a",0,IF(BR$3&lt;=$C194,0,IF(BR$3&gt;($F$162+$C194),INDEX($D$174:$W$174,,$C194)-SUM($D194:BQ194),INDEX($D$174:$W$174,,$C194)/$F$162)))</f>
        <v>0</v>
      </c>
      <c r="BS194" s="25"/>
      <c r="BT194" s="25"/>
      <c r="BU194" s="25"/>
      <c r="BV194" s="25"/>
      <c r="BW194" s="25"/>
      <c r="BX194" s="25"/>
      <c r="BY194" s="25"/>
      <c r="BZ194" s="25"/>
      <c r="CA194" s="25"/>
      <c r="CB194" s="25"/>
      <c r="CC194" s="25"/>
    </row>
    <row r="195" spans="2:81" hidden="1" outlineLevel="1">
      <c r="B195" s="14">
        <v>2031</v>
      </c>
      <c r="C195">
        <v>19</v>
      </c>
      <c r="D195" s="25"/>
      <c r="E195" s="25">
        <f>IF($F$162="n/a",0,IF(E$3&lt;=$C195,0,IF(E$3&gt;($F$162+$C195),INDEX($D$174:$W$174,,$C195)-SUM($D195:D195),INDEX($D$174:$W$174,,$C195)/$F$162)))</f>
        <v>0</v>
      </c>
      <c r="F195" s="25">
        <f>IF($F$162="n/a",0,IF(F$3&lt;=$C195,0,IF(F$3&gt;($F$162+$C195),INDEX($D$174:$W$174,,$C195)-SUM($D195:E195),INDEX($D$174:$W$174,,$C195)/$F$162)))</f>
        <v>0</v>
      </c>
      <c r="G195" s="25">
        <f>IF($F$162="n/a",0,IF(G$3&lt;=$C195,0,IF(G$3&gt;($F$162+$C195),INDEX($D$174:$W$174,,$C195)-SUM($D195:F195),INDEX($D$174:$W$174,,$C195)/$F$162)))</f>
        <v>0</v>
      </c>
      <c r="H195" s="44">
        <f>IF($F$162="n/a",0,IF(H$3&lt;=$C195,0,IF(H$3&gt;($F$162+$C195),INDEX($D$174:$W$174,,$C195)-SUM($D195:G195),INDEX($D$174:$W$174,,$C195)/$F$162)))</f>
        <v>0</v>
      </c>
      <c r="I195" s="38">
        <f>IF($F$162="n/a",0,IF(I$3&lt;=$C195,0,IF(I$3&gt;($F$162+$C195),INDEX($D$174:$W$174,,$C195)-SUM($D195:H195),INDEX($D$174:$W$174,,$C195)/$F$162)))</f>
        <v>0</v>
      </c>
      <c r="J195" s="25">
        <f>IF($F$162="n/a",0,IF(J$3&lt;=$C195,0,IF(J$3&gt;($F$162+$C195),INDEX($D$174:$W$174,,$C195)-SUM($D195:I195),INDEX($D$174:$W$174,,$C195)/$F$162)))</f>
        <v>0</v>
      </c>
      <c r="K195" s="25">
        <f>IF($F$162="n/a",0,IF(K$3&lt;=$C195,0,IF(K$3&gt;($F$162+$C195),INDEX($D$174:$W$174,,$C195)-SUM($D195:J195),INDEX($D$174:$W$174,,$C195)/$F$162)))</f>
        <v>0</v>
      </c>
      <c r="L195" s="25">
        <f>IF($F$162="n/a",0,IF(L$3&lt;=$C195,0,IF(L$3&gt;($F$162+$C195),INDEX($D$174:$W$174,,$C195)-SUM($D195:K195),INDEX($D$174:$W$174,,$C195)/$F$162)))</f>
        <v>0</v>
      </c>
      <c r="M195" s="25">
        <f>IF($F$162="n/a",0,IF(M$3&lt;=$C195,0,IF(M$3&gt;($F$162+$C195),INDEX($D$174:$W$174,,$C195)-SUM($D195:L195),INDEX($D$174:$W$174,,$C195)/$F$162)))</f>
        <v>0</v>
      </c>
      <c r="N195" s="25">
        <f>IF($F$162="n/a",0,IF(N$3&lt;=$C195,0,IF(N$3&gt;($F$162+$C195),INDEX($D$174:$W$174,,$C195)-SUM($D195:M195),INDEX($D$174:$W$174,,$C195)/$F$162)))</f>
        <v>0</v>
      </c>
      <c r="O195" s="25">
        <f>IF($F$162="n/a",0,IF(O$3&lt;=$C195,0,IF(O$3&gt;($F$162+$C195),INDEX($D$174:$W$174,,$C195)-SUM($D195:N195),INDEX($D$174:$W$174,,$C195)/$F$162)))</f>
        <v>0</v>
      </c>
      <c r="P195" s="25">
        <f>IF($F$162="n/a",0,IF(P$3&lt;=$C195,0,IF(P$3&gt;($F$162+$C195),INDEX($D$174:$W$174,,$C195)-SUM($D195:O195),INDEX($D$174:$W$174,,$C195)/$F$162)))</f>
        <v>0</v>
      </c>
      <c r="Q195" s="25">
        <f>IF($F$162="n/a",0,IF(Q$3&lt;=$C195,0,IF(Q$3&gt;($F$162+$C195),INDEX($D$174:$W$174,,$C195)-SUM($D195:P195),INDEX($D$174:$W$174,,$C195)/$F$162)))</f>
        <v>0</v>
      </c>
      <c r="R195" s="25">
        <f>IF($F$162="n/a",0,IF(R$3&lt;=$C195,0,IF(R$3&gt;($F$162+$C195),INDEX($D$174:$W$174,,$C195)-SUM($D195:Q195),INDEX($D$174:$W$174,,$C195)/$F$162)))</f>
        <v>0</v>
      </c>
      <c r="S195" s="25">
        <f>IF($F$162="n/a",0,IF(S$3&lt;=$C195,0,IF(S$3&gt;($F$162+$C195),INDEX($D$174:$W$174,,$C195)-SUM($D195:R195),INDEX($D$174:$W$174,,$C195)/$F$162)))</f>
        <v>0</v>
      </c>
      <c r="T195" s="25">
        <f>IF($F$162="n/a",0,IF(T$3&lt;=$C195,0,IF(T$3&gt;($F$162+$C195),INDEX($D$174:$W$174,,$C195)-SUM($D195:S195),INDEX($D$174:$W$174,,$C195)/$F$162)))</f>
        <v>0</v>
      </c>
      <c r="U195" s="25">
        <f>IF($F$162="n/a",0,IF(U$3&lt;=$C195,0,IF(U$3&gt;($F$162+$C195),INDEX($D$174:$W$174,,$C195)-SUM($D195:T195),INDEX($D$174:$W$174,,$C195)/$F$162)))</f>
        <v>0</v>
      </c>
      <c r="V195" s="25">
        <f>IF($F$162="n/a",0,IF(V$3&lt;=$C195,0,IF(V$3&gt;($F$162+$C195),INDEX($D$174:$W$174,,$C195)-SUM($D195:U195),INDEX($D$174:$W$174,,$C195)/$F$162)))</f>
        <v>0</v>
      </c>
      <c r="W195" s="25">
        <f>IF($F$162="n/a",0,IF(W$3&lt;=$C195,0,IF(W$3&gt;($F$162+$C195),INDEX($D$174:$W$174,,$C195)-SUM($D195:V195),INDEX($D$174:$W$174,,$C195)/$F$162)))</f>
        <v>0</v>
      </c>
      <c r="X195" s="25">
        <f>IF($F$162="n/a",0,IF(X$3&lt;=$C195,0,IF(X$3&gt;($F$162+$C195),INDEX($D$174:$W$174,,$C195)-SUM($D195:W195),INDEX($D$174:$W$174,,$C195)/$F$162)))</f>
        <v>0</v>
      </c>
      <c r="Y195" s="25">
        <f>IF($F$162="n/a",0,IF(Y$3&lt;=$C195,0,IF(Y$3&gt;($F$162+$C195),INDEX($D$174:$W$174,,$C195)-SUM($D195:X195),INDEX($D$174:$W$174,,$C195)/$F$162)))</f>
        <v>0</v>
      </c>
      <c r="Z195" s="25">
        <f>IF($F$162="n/a",0,IF(Z$3&lt;=$C195,0,IF(Z$3&gt;($F$162+$C195),INDEX($D$174:$W$174,,$C195)-SUM($D195:Y195),INDEX($D$174:$W$174,,$C195)/$F$162)))</f>
        <v>0</v>
      </c>
      <c r="AA195" s="25">
        <f>IF($F$162="n/a",0,IF(AA$3&lt;=$C195,0,IF(AA$3&gt;($F$162+$C195),INDEX($D$174:$W$174,,$C195)-SUM($D195:Z195),INDEX($D$174:$W$174,,$C195)/$F$162)))</f>
        <v>0</v>
      </c>
      <c r="AB195" s="25">
        <f>IF($F$162="n/a",0,IF(AB$3&lt;=$C195,0,IF(AB$3&gt;($F$162+$C195),INDEX($D$174:$W$174,,$C195)-SUM($D195:AA195),INDEX($D$174:$W$174,,$C195)/$F$162)))</f>
        <v>0</v>
      </c>
      <c r="AC195" s="25">
        <f>IF($F$162="n/a",0,IF(AC$3&lt;=$C195,0,IF(AC$3&gt;($F$162+$C195),INDEX($D$174:$W$174,,$C195)-SUM($D195:AB195),INDEX($D$174:$W$174,,$C195)/$F$162)))</f>
        <v>0</v>
      </c>
      <c r="AD195" s="25">
        <f>IF($F$162="n/a",0,IF(AD$3&lt;=$C195,0,IF(AD$3&gt;($F$162+$C195),INDEX($D$174:$W$174,,$C195)-SUM($D195:AC195),INDEX($D$174:$W$174,,$C195)/$F$162)))</f>
        <v>0</v>
      </c>
      <c r="AE195" s="25">
        <f>IF($F$162="n/a",0,IF(AE$3&lt;=$C195,0,IF(AE$3&gt;($F$162+$C195),INDEX($D$174:$W$174,,$C195)-SUM($D195:AD195),INDEX($D$174:$W$174,,$C195)/$F$162)))</f>
        <v>0</v>
      </c>
      <c r="AF195" s="25">
        <f>IF($F$162="n/a",0,IF(AF$3&lt;=$C195,0,IF(AF$3&gt;($F$162+$C195),INDEX($D$174:$W$174,,$C195)-SUM($D195:AE195),INDEX($D$174:$W$174,,$C195)/$F$162)))</f>
        <v>0</v>
      </c>
      <c r="AG195" s="25">
        <f>IF($F$162="n/a",0,IF(AG$3&lt;=$C195,0,IF(AG$3&gt;($F$162+$C195),INDEX($D$174:$W$174,,$C195)-SUM($D195:AF195),INDEX($D$174:$W$174,,$C195)/$F$162)))</f>
        <v>0</v>
      </c>
      <c r="AH195" s="25">
        <f>IF($F$162="n/a",0,IF(AH$3&lt;=$C195,0,IF(AH$3&gt;($F$162+$C195),INDEX($D$174:$W$174,,$C195)-SUM($D195:AG195),INDEX($D$174:$W$174,,$C195)/$F$162)))</f>
        <v>0</v>
      </c>
      <c r="AI195" s="25">
        <f>IF($F$162="n/a",0,IF(AI$3&lt;=$C195,0,IF(AI$3&gt;($F$162+$C195),INDEX($D$174:$W$174,,$C195)-SUM($D195:AH195),INDEX($D$174:$W$174,,$C195)/$F$162)))</f>
        <v>0</v>
      </c>
      <c r="AJ195" s="25">
        <f>IF($F$162="n/a",0,IF(AJ$3&lt;=$C195,0,IF(AJ$3&gt;($F$162+$C195),INDEX($D$174:$W$174,,$C195)-SUM($D195:AI195),INDEX($D$174:$W$174,,$C195)/$F$162)))</f>
        <v>0</v>
      </c>
      <c r="AK195" s="25">
        <f>IF($F$162="n/a",0,IF(AK$3&lt;=$C195,0,IF(AK$3&gt;($F$162+$C195),INDEX($D$174:$W$174,,$C195)-SUM($D195:AJ195),INDEX($D$174:$W$174,,$C195)/$F$162)))</f>
        <v>0</v>
      </c>
      <c r="AL195" s="25">
        <f>IF($F$162="n/a",0,IF(AL$3&lt;=$C195,0,IF(AL$3&gt;($F$162+$C195),INDEX($D$174:$W$174,,$C195)-SUM($D195:AK195),INDEX($D$174:$W$174,,$C195)/$F$162)))</f>
        <v>0</v>
      </c>
      <c r="AM195" s="25">
        <f>IF($F$162="n/a",0,IF(AM$3&lt;=$C195,0,IF(AM$3&gt;($F$162+$C195),INDEX($D$174:$W$174,,$C195)-SUM($D195:AL195),INDEX($D$174:$W$174,,$C195)/$F$162)))</f>
        <v>0</v>
      </c>
      <c r="AN195" s="25">
        <f>IF($F$162="n/a",0,IF(AN$3&lt;=$C195,0,IF(AN$3&gt;($F$162+$C195),INDEX($D$174:$W$174,,$C195)-SUM($D195:AM195),INDEX($D$174:$W$174,,$C195)/$F$162)))</f>
        <v>0</v>
      </c>
      <c r="AO195" s="25">
        <f>IF($F$162="n/a",0,IF(AO$3&lt;=$C195,0,IF(AO$3&gt;($F$162+$C195),INDEX($D$174:$W$174,,$C195)-SUM($D195:AN195),INDEX($D$174:$W$174,,$C195)/$F$162)))</f>
        <v>0</v>
      </c>
      <c r="AP195" s="25">
        <f>IF($F$162="n/a",0,IF(AP$3&lt;=$C195,0,IF(AP$3&gt;($F$162+$C195),INDEX($D$174:$W$174,,$C195)-SUM($D195:AO195),INDEX($D$174:$W$174,,$C195)/$F$162)))</f>
        <v>0</v>
      </c>
      <c r="AQ195" s="25">
        <f>IF($F$162="n/a",0,IF(AQ$3&lt;=$C195,0,IF(AQ$3&gt;($F$162+$C195),INDEX($D$174:$W$174,,$C195)-SUM($D195:AP195),INDEX($D$174:$W$174,,$C195)/$F$162)))</f>
        <v>0</v>
      </c>
      <c r="AR195" s="25">
        <f>IF($F$162="n/a",0,IF(AR$3&lt;=$C195,0,IF(AR$3&gt;($F$162+$C195),INDEX($D$174:$W$174,,$C195)-SUM($D195:AQ195),INDEX($D$174:$W$174,,$C195)/$F$162)))</f>
        <v>0</v>
      </c>
      <c r="AS195" s="25">
        <f>IF($F$162="n/a",0,IF(AS$3&lt;=$C195,0,IF(AS$3&gt;($F$162+$C195),INDEX($D$174:$W$174,,$C195)-SUM($D195:AR195),INDEX($D$174:$W$174,,$C195)/$F$162)))</f>
        <v>0</v>
      </c>
      <c r="AT195" s="25">
        <f>IF($F$162="n/a",0,IF(AT$3&lt;=$C195,0,IF(AT$3&gt;($F$162+$C195),INDEX($D$174:$W$174,,$C195)-SUM($D195:AS195),INDEX($D$174:$W$174,,$C195)/$F$162)))</f>
        <v>0</v>
      </c>
      <c r="AU195" s="25">
        <f>IF($F$162="n/a",0,IF(AU$3&lt;=$C195,0,IF(AU$3&gt;($F$162+$C195),INDEX($D$174:$W$174,,$C195)-SUM($D195:AT195),INDEX($D$174:$W$174,,$C195)/$F$162)))</f>
        <v>0</v>
      </c>
      <c r="AV195" s="25">
        <f>IF($F$162="n/a",0,IF(AV$3&lt;=$C195,0,IF(AV$3&gt;($F$162+$C195),INDEX($D$174:$W$174,,$C195)-SUM($D195:AU195),INDEX($D$174:$W$174,,$C195)/$F$162)))</f>
        <v>0</v>
      </c>
      <c r="AW195" s="25">
        <f>IF($F$162="n/a",0,IF(AW$3&lt;=$C195,0,IF(AW$3&gt;($F$162+$C195),INDEX($D$174:$W$174,,$C195)-SUM($D195:AV195),INDEX($D$174:$W$174,,$C195)/$F$162)))</f>
        <v>0</v>
      </c>
      <c r="AX195" s="25">
        <f>IF($F$162="n/a",0,IF(AX$3&lt;=$C195,0,IF(AX$3&gt;($F$162+$C195),INDEX($D$174:$W$174,,$C195)-SUM($D195:AW195),INDEX($D$174:$W$174,,$C195)/$F$162)))</f>
        <v>0</v>
      </c>
      <c r="AY195" s="25">
        <f>IF($F$162="n/a",0,IF(AY$3&lt;=$C195,0,IF(AY$3&gt;($F$162+$C195),INDEX($D$174:$W$174,,$C195)-SUM($D195:AX195),INDEX($D$174:$W$174,,$C195)/$F$162)))</f>
        <v>0</v>
      </c>
      <c r="AZ195" s="25">
        <f>IF($F$162="n/a",0,IF(AZ$3&lt;=$C195,0,IF(AZ$3&gt;($F$162+$C195),INDEX($D$174:$W$174,,$C195)-SUM($D195:AY195),INDEX($D$174:$W$174,,$C195)/$F$162)))</f>
        <v>0</v>
      </c>
      <c r="BA195" s="25">
        <f>IF($F$162="n/a",0,IF(BA$3&lt;=$C195,0,IF(BA$3&gt;($F$162+$C195),INDEX($D$174:$W$174,,$C195)-SUM($D195:AZ195),INDEX($D$174:$W$174,,$C195)/$F$162)))</f>
        <v>0</v>
      </c>
      <c r="BB195" s="25">
        <f>IF($F$162="n/a",0,IF(BB$3&lt;=$C195,0,IF(BB$3&gt;($F$162+$C195),INDEX($D$174:$W$174,,$C195)-SUM($D195:BA195),INDEX($D$174:$W$174,,$C195)/$F$162)))</f>
        <v>0</v>
      </c>
      <c r="BC195" s="25">
        <f>IF($F$162="n/a",0,IF(BC$3&lt;=$C195,0,IF(BC$3&gt;($F$162+$C195),INDEX($D$174:$W$174,,$C195)-SUM($D195:BB195),INDEX($D$174:$W$174,,$C195)/$F$162)))</f>
        <v>0</v>
      </c>
      <c r="BD195" s="25">
        <f>IF($F$162="n/a",0,IF(BD$3&lt;=$C195,0,IF(BD$3&gt;($F$162+$C195),INDEX($D$174:$W$174,,$C195)-SUM($D195:BC195),INDEX($D$174:$W$174,,$C195)/$F$162)))</f>
        <v>0</v>
      </c>
      <c r="BE195" s="25">
        <f>IF($F$162="n/a",0,IF(BE$3&lt;=$C195,0,IF(BE$3&gt;($F$162+$C195),INDEX($D$174:$W$174,,$C195)-SUM($D195:BD195),INDEX($D$174:$W$174,,$C195)/$F$162)))</f>
        <v>0</v>
      </c>
      <c r="BF195" s="25">
        <f>IF($F$162="n/a",0,IF(BF$3&lt;=$C195,0,IF(BF$3&gt;($F$162+$C195),INDEX($D$174:$W$174,,$C195)-SUM($D195:BE195),INDEX($D$174:$W$174,,$C195)/$F$162)))</f>
        <v>0</v>
      </c>
      <c r="BG195" s="25">
        <f>IF($F$162="n/a",0,IF(BG$3&lt;=$C195,0,IF(BG$3&gt;($F$162+$C195),INDEX($D$174:$W$174,,$C195)-SUM($D195:BF195),INDEX($D$174:$W$174,,$C195)/$F$162)))</f>
        <v>0</v>
      </c>
      <c r="BH195" s="25">
        <f>IF($F$162="n/a",0,IF(BH$3&lt;=$C195,0,IF(BH$3&gt;($F$162+$C195),INDEX($D$174:$W$174,,$C195)-SUM($D195:BG195),INDEX($D$174:$W$174,,$C195)/$F$162)))</f>
        <v>0</v>
      </c>
      <c r="BI195" s="25">
        <f>IF($F$162="n/a",0,IF(BI$3&lt;=$C195,0,IF(BI$3&gt;($F$162+$C195),INDEX($D$174:$W$174,,$C195)-SUM($D195:BH195),INDEX($D$174:$W$174,,$C195)/$F$162)))</f>
        <v>0</v>
      </c>
      <c r="BJ195" s="25">
        <f>IF($F$162="n/a",0,IF(BJ$3&lt;=$C195,0,IF(BJ$3&gt;($F$162+$C195),INDEX($D$174:$W$174,,$C195)-SUM($D195:BI195),INDEX($D$174:$W$174,,$C195)/$F$162)))</f>
        <v>0</v>
      </c>
      <c r="BK195" s="25">
        <f>IF($F$162="n/a",0,IF(BK$3&lt;=$C195,0,IF(BK$3&gt;($F$162+$C195),INDEX($D$174:$W$174,,$C195)-SUM($D195:BJ195),INDEX($D$174:$W$174,,$C195)/$F$162)))</f>
        <v>0</v>
      </c>
      <c r="BL195" s="163">
        <f>IF($F$162="n/a",0,IF(BL$3&lt;=$C195,0,IF(BL$3&gt;($F$162+$C195),INDEX($D$174:$W$174,,$C195)-SUM($D195:BK195),INDEX($D$174:$W$174,,$C195)/$F$162)))</f>
        <v>0</v>
      </c>
      <c r="BM195" s="163">
        <f>IF($F$162="n/a",0,IF(BM$3&lt;=$C195,0,IF(BM$3&gt;($F$162+$C195),INDEX($D$174:$W$174,,$C195)-SUM($D195:BL195),INDEX($D$174:$W$174,,$C195)/$F$162)))</f>
        <v>0</v>
      </c>
      <c r="BN195" s="163">
        <f>IF($F$162="n/a",0,IF(BN$3&lt;=$C195,0,IF(BN$3&gt;($F$162+$C195),INDEX($D$174:$W$174,,$C195)-SUM($D195:BM195),INDEX($D$174:$W$174,,$C195)/$F$162)))</f>
        <v>0</v>
      </c>
      <c r="BO195" s="163">
        <f>IF($F$162="n/a",0,IF(BO$3&lt;=$C195,0,IF(BO$3&gt;($F$162+$C195),INDEX($D$174:$W$174,,$C195)-SUM($D195:BN195),INDEX($D$174:$W$174,,$C195)/$F$162)))</f>
        <v>0</v>
      </c>
      <c r="BP195" s="163">
        <f>IF($F$162="n/a",0,IF(BP$3&lt;=$C195,0,IF(BP$3&gt;($F$162+$C195),INDEX($D$174:$W$174,,$C195)-SUM($D195:BO195),INDEX($D$174:$W$174,,$C195)/$F$162)))</f>
        <v>0</v>
      </c>
      <c r="BQ195" s="163">
        <f>IF($F$162="n/a",0,IF(BQ$3&lt;=$C195,0,IF(BQ$3&gt;($F$162+$C195),INDEX($D$174:$W$174,,$C195)-SUM($D195:BP195),INDEX($D$174:$W$174,,$C195)/$F$162)))</f>
        <v>0</v>
      </c>
      <c r="BR195" s="163">
        <f>IF($F$162="n/a",0,IF(BR$3&lt;=$C195,0,IF(BR$3&gt;($F$162+$C195),INDEX($D$174:$W$174,,$C195)-SUM($D195:BQ195),INDEX($D$174:$W$174,,$C195)/$F$162)))</f>
        <v>0</v>
      </c>
      <c r="BS195" s="25"/>
      <c r="BT195" s="25"/>
      <c r="BU195" s="25"/>
      <c r="BV195" s="25"/>
      <c r="BW195" s="25"/>
      <c r="BX195" s="25"/>
      <c r="BY195" s="25"/>
      <c r="BZ195" s="25"/>
      <c r="CA195" s="25"/>
      <c r="CB195" s="25"/>
      <c r="CC195" s="25"/>
    </row>
    <row r="196" spans="2:81" hidden="1" outlineLevel="1">
      <c r="B196" s="14">
        <v>2032</v>
      </c>
      <c r="C196">
        <v>20</v>
      </c>
      <c r="D196" s="25"/>
      <c r="E196" s="25">
        <f>IF($F$162="n/a",0,IF(E$3&lt;=$C196,0,IF(E$3&gt;($F$162+$C196),INDEX($D$174:$W$174,,$C196)-SUM($D196:D196),INDEX($D$174:$W$174,,$C196)/$F$162)))</f>
        <v>0</v>
      </c>
      <c r="F196" s="25">
        <f>IF($F$162="n/a",0,IF(F$3&lt;=$C196,0,IF(F$3&gt;($F$162+$C196),INDEX($D$174:$W$174,,$C196)-SUM($D196:E196),INDEX($D$174:$W$174,,$C196)/$F$162)))</f>
        <v>0</v>
      </c>
      <c r="G196" s="25">
        <f>IF($F$162="n/a",0,IF(G$3&lt;=$C196,0,IF(G$3&gt;($F$162+$C196),INDEX($D$174:$W$174,,$C196)-SUM($D196:F196),INDEX($D$174:$W$174,,$C196)/$F$162)))</f>
        <v>0</v>
      </c>
      <c r="H196" s="44">
        <f>IF($F$162="n/a",0,IF(H$3&lt;=$C196,0,IF(H$3&gt;($F$162+$C196),INDEX($D$174:$W$174,,$C196)-SUM($D196:G196),INDEX($D$174:$W$174,,$C196)/$F$162)))</f>
        <v>0</v>
      </c>
      <c r="I196" s="38">
        <f>IF($F$162="n/a",0,IF(I$3&lt;=$C196,0,IF(I$3&gt;($F$162+$C196),INDEX($D$174:$W$174,,$C196)-SUM($D196:H196),INDEX($D$174:$W$174,,$C196)/$F$162)))</f>
        <v>0</v>
      </c>
      <c r="J196" s="25">
        <f>IF($F$162="n/a",0,IF(J$3&lt;=$C196,0,IF(J$3&gt;($F$162+$C196),INDEX($D$174:$W$174,,$C196)-SUM($D196:I196),INDEX($D$174:$W$174,,$C196)/$F$162)))</f>
        <v>0</v>
      </c>
      <c r="K196" s="25">
        <f>IF($F$162="n/a",0,IF(K$3&lt;=$C196,0,IF(K$3&gt;($F$162+$C196),INDEX($D$174:$W$174,,$C196)-SUM($D196:J196),INDEX($D$174:$W$174,,$C196)/$F$162)))</f>
        <v>0</v>
      </c>
      <c r="L196" s="25">
        <f>IF($F$162="n/a",0,IF(L$3&lt;=$C196,0,IF(L$3&gt;($F$162+$C196),INDEX($D$174:$W$174,,$C196)-SUM($D196:K196),INDEX($D$174:$W$174,,$C196)/$F$162)))</f>
        <v>0</v>
      </c>
      <c r="M196" s="25">
        <f>IF($F$162="n/a",0,IF(M$3&lt;=$C196,0,IF(M$3&gt;($F$162+$C196),INDEX($D$174:$W$174,,$C196)-SUM($D196:L196),INDEX($D$174:$W$174,,$C196)/$F$162)))</f>
        <v>0</v>
      </c>
      <c r="N196" s="25">
        <f>IF($F$162="n/a",0,IF(N$3&lt;=$C196,0,IF(N$3&gt;($F$162+$C196),INDEX($D$174:$W$174,,$C196)-SUM($D196:M196),INDEX($D$174:$W$174,,$C196)/$F$162)))</f>
        <v>0</v>
      </c>
      <c r="O196" s="25">
        <f>IF($F$162="n/a",0,IF(O$3&lt;=$C196,0,IF(O$3&gt;($F$162+$C196),INDEX($D$174:$W$174,,$C196)-SUM($D196:N196),INDEX($D$174:$W$174,,$C196)/$F$162)))</f>
        <v>0</v>
      </c>
      <c r="P196" s="25">
        <f>IF($F$162="n/a",0,IF(P$3&lt;=$C196,0,IF(P$3&gt;($F$162+$C196),INDEX($D$174:$W$174,,$C196)-SUM($D196:O196),INDEX($D$174:$W$174,,$C196)/$F$162)))</f>
        <v>0</v>
      </c>
      <c r="Q196" s="25">
        <f>IF($F$162="n/a",0,IF(Q$3&lt;=$C196,0,IF(Q$3&gt;($F$162+$C196),INDEX($D$174:$W$174,,$C196)-SUM($D196:P196),INDEX($D$174:$W$174,,$C196)/$F$162)))</f>
        <v>0</v>
      </c>
      <c r="R196" s="25">
        <f>IF($F$162="n/a",0,IF(R$3&lt;=$C196,0,IF(R$3&gt;($F$162+$C196),INDEX($D$174:$W$174,,$C196)-SUM($D196:Q196),INDEX($D$174:$W$174,,$C196)/$F$162)))</f>
        <v>0</v>
      </c>
      <c r="S196" s="25">
        <f>IF($F$162="n/a",0,IF(S$3&lt;=$C196,0,IF(S$3&gt;($F$162+$C196),INDEX($D$174:$W$174,,$C196)-SUM($D196:R196),INDEX($D$174:$W$174,,$C196)/$F$162)))</f>
        <v>0</v>
      </c>
      <c r="T196" s="25">
        <f>IF($F$162="n/a",0,IF(T$3&lt;=$C196,0,IF(T$3&gt;($F$162+$C196),INDEX($D$174:$W$174,,$C196)-SUM($D196:S196),INDEX($D$174:$W$174,,$C196)/$F$162)))</f>
        <v>0</v>
      </c>
      <c r="U196" s="25">
        <f>IF($F$162="n/a",0,IF(U$3&lt;=$C196,0,IF(U$3&gt;($F$162+$C196),INDEX($D$174:$W$174,,$C196)-SUM($D196:T196),INDEX($D$174:$W$174,,$C196)/$F$162)))</f>
        <v>0</v>
      </c>
      <c r="V196" s="25">
        <f>IF($F$162="n/a",0,IF(V$3&lt;=$C196,0,IF(V$3&gt;($F$162+$C196),INDEX($D$174:$W$174,,$C196)-SUM($D196:U196),INDEX($D$174:$W$174,,$C196)/$F$162)))</f>
        <v>0</v>
      </c>
      <c r="W196" s="25">
        <f>IF($F$162="n/a",0,IF(W$3&lt;=$C196,0,IF(W$3&gt;($F$162+$C196),INDEX($D$174:$W$174,,$C196)-SUM($D196:V196),INDEX($D$174:$W$174,,$C196)/$F$162)))</f>
        <v>0</v>
      </c>
      <c r="X196" s="25">
        <f>IF($F$162="n/a",0,IF(X$3&lt;=$C196,0,IF(X$3&gt;($F$162+$C196),INDEX($D$174:$W$174,,$C196)-SUM($D196:W196),INDEX($D$174:$W$174,,$C196)/$F$162)))</f>
        <v>0</v>
      </c>
      <c r="Y196" s="25">
        <f>IF($F$162="n/a",0,IF(Y$3&lt;=$C196,0,IF(Y$3&gt;($F$162+$C196),INDEX($D$174:$W$174,,$C196)-SUM($D196:X196),INDEX($D$174:$W$174,,$C196)/$F$162)))</f>
        <v>0</v>
      </c>
      <c r="Z196" s="25">
        <f>IF($F$162="n/a",0,IF(Z$3&lt;=$C196,0,IF(Z$3&gt;($F$162+$C196),INDEX($D$174:$W$174,,$C196)-SUM($D196:Y196),INDEX($D$174:$W$174,,$C196)/$F$162)))</f>
        <v>0</v>
      </c>
      <c r="AA196" s="25">
        <f>IF($F$162="n/a",0,IF(AA$3&lt;=$C196,0,IF(AA$3&gt;($F$162+$C196),INDEX($D$174:$W$174,,$C196)-SUM($D196:Z196),INDEX($D$174:$W$174,,$C196)/$F$162)))</f>
        <v>0</v>
      </c>
      <c r="AB196" s="25">
        <f>IF($F$162="n/a",0,IF(AB$3&lt;=$C196,0,IF(AB$3&gt;($F$162+$C196),INDEX($D$174:$W$174,,$C196)-SUM($D196:AA196),INDEX($D$174:$W$174,,$C196)/$F$162)))</f>
        <v>0</v>
      </c>
      <c r="AC196" s="25">
        <f>IF($F$162="n/a",0,IF(AC$3&lt;=$C196,0,IF(AC$3&gt;($F$162+$C196),INDEX($D$174:$W$174,,$C196)-SUM($D196:AB196),INDEX($D$174:$W$174,,$C196)/$F$162)))</f>
        <v>0</v>
      </c>
      <c r="AD196" s="25">
        <f>IF($F$162="n/a",0,IF(AD$3&lt;=$C196,0,IF(AD$3&gt;($F$162+$C196),INDEX($D$174:$W$174,,$C196)-SUM($D196:AC196),INDEX($D$174:$W$174,,$C196)/$F$162)))</f>
        <v>0</v>
      </c>
      <c r="AE196" s="25">
        <f>IF($F$162="n/a",0,IF(AE$3&lt;=$C196,0,IF(AE$3&gt;($F$162+$C196),INDEX($D$174:$W$174,,$C196)-SUM($D196:AD196),INDEX($D$174:$W$174,,$C196)/$F$162)))</f>
        <v>0</v>
      </c>
      <c r="AF196" s="25">
        <f>IF($F$162="n/a",0,IF(AF$3&lt;=$C196,0,IF(AF$3&gt;($F$162+$C196),INDEX($D$174:$W$174,,$C196)-SUM($D196:AE196),INDEX($D$174:$W$174,,$C196)/$F$162)))</f>
        <v>0</v>
      </c>
      <c r="AG196" s="25">
        <f>IF($F$162="n/a",0,IF(AG$3&lt;=$C196,0,IF(AG$3&gt;($F$162+$C196),INDEX($D$174:$W$174,,$C196)-SUM($D196:AF196),INDEX($D$174:$W$174,,$C196)/$F$162)))</f>
        <v>0</v>
      </c>
      <c r="AH196" s="25">
        <f>IF($F$162="n/a",0,IF(AH$3&lt;=$C196,0,IF(AH$3&gt;($F$162+$C196),INDEX($D$174:$W$174,,$C196)-SUM($D196:AG196),INDEX($D$174:$W$174,,$C196)/$F$162)))</f>
        <v>0</v>
      </c>
      <c r="AI196" s="25">
        <f>IF($F$162="n/a",0,IF(AI$3&lt;=$C196,0,IF(AI$3&gt;($F$162+$C196),INDEX($D$174:$W$174,,$C196)-SUM($D196:AH196),INDEX($D$174:$W$174,,$C196)/$F$162)))</f>
        <v>0</v>
      </c>
      <c r="AJ196" s="25">
        <f>IF($F$162="n/a",0,IF(AJ$3&lt;=$C196,0,IF(AJ$3&gt;($F$162+$C196),INDEX($D$174:$W$174,,$C196)-SUM($D196:AI196),INDEX($D$174:$W$174,,$C196)/$F$162)))</f>
        <v>0</v>
      </c>
      <c r="AK196" s="25">
        <f>IF($F$162="n/a",0,IF(AK$3&lt;=$C196,0,IF(AK$3&gt;($F$162+$C196),INDEX($D$174:$W$174,,$C196)-SUM($D196:AJ196),INDEX($D$174:$W$174,,$C196)/$F$162)))</f>
        <v>0</v>
      </c>
      <c r="AL196" s="25">
        <f>IF($F$162="n/a",0,IF(AL$3&lt;=$C196,0,IF(AL$3&gt;($F$162+$C196),INDEX($D$174:$W$174,,$C196)-SUM($D196:AK196),INDEX($D$174:$W$174,,$C196)/$F$162)))</f>
        <v>0</v>
      </c>
      <c r="AM196" s="25">
        <f>IF($F$162="n/a",0,IF(AM$3&lt;=$C196,0,IF(AM$3&gt;($F$162+$C196),INDEX($D$174:$W$174,,$C196)-SUM($D196:AL196),INDEX($D$174:$W$174,,$C196)/$F$162)))</f>
        <v>0</v>
      </c>
      <c r="AN196" s="25">
        <f>IF($F$162="n/a",0,IF(AN$3&lt;=$C196,0,IF(AN$3&gt;($F$162+$C196),INDEX($D$174:$W$174,,$C196)-SUM($D196:AM196),INDEX($D$174:$W$174,,$C196)/$F$162)))</f>
        <v>0</v>
      </c>
      <c r="AO196" s="25">
        <f>IF($F$162="n/a",0,IF(AO$3&lt;=$C196,0,IF(AO$3&gt;($F$162+$C196),INDEX($D$174:$W$174,,$C196)-SUM($D196:AN196),INDEX($D$174:$W$174,,$C196)/$F$162)))</f>
        <v>0</v>
      </c>
      <c r="AP196" s="25">
        <f>IF($F$162="n/a",0,IF(AP$3&lt;=$C196,0,IF(AP$3&gt;($F$162+$C196),INDEX($D$174:$W$174,,$C196)-SUM($D196:AO196),INDEX($D$174:$W$174,,$C196)/$F$162)))</f>
        <v>0</v>
      </c>
      <c r="AQ196" s="25">
        <f>IF($F$162="n/a",0,IF(AQ$3&lt;=$C196,0,IF(AQ$3&gt;($F$162+$C196),INDEX($D$174:$W$174,,$C196)-SUM($D196:AP196),INDEX($D$174:$W$174,,$C196)/$F$162)))</f>
        <v>0</v>
      </c>
      <c r="AR196" s="25">
        <f>IF($F$162="n/a",0,IF(AR$3&lt;=$C196,0,IF(AR$3&gt;($F$162+$C196),INDEX($D$174:$W$174,,$C196)-SUM($D196:AQ196),INDEX($D$174:$W$174,,$C196)/$F$162)))</f>
        <v>0</v>
      </c>
      <c r="AS196" s="25">
        <f>IF($F$162="n/a",0,IF(AS$3&lt;=$C196,0,IF(AS$3&gt;($F$162+$C196),INDEX($D$174:$W$174,,$C196)-SUM($D196:AR196),INDEX($D$174:$W$174,,$C196)/$F$162)))</f>
        <v>0</v>
      </c>
      <c r="AT196" s="25">
        <f>IF($F$162="n/a",0,IF(AT$3&lt;=$C196,0,IF(AT$3&gt;($F$162+$C196),INDEX($D$174:$W$174,,$C196)-SUM($D196:AS196),INDEX($D$174:$W$174,,$C196)/$F$162)))</f>
        <v>0</v>
      </c>
      <c r="AU196" s="25">
        <f>IF($F$162="n/a",0,IF(AU$3&lt;=$C196,0,IF(AU$3&gt;($F$162+$C196),INDEX($D$174:$W$174,,$C196)-SUM($D196:AT196),INDEX($D$174:$W$174,,$C196)/$F$162)))</f>
        <v>0</v>
      </c>
      <c r="AV196" s="25">
        <f>IF($F$162="n/a",0,IF(AV$3&lt;=$C196,0,IF(AV$3&gt;($F$162+$C196),INDEX($D$174:$W$174,,$C196)-SUM($D196:AU196),INDEX($D$174:$W$174,,$C196)/$F$162)))</f>
        <v>0</v>
      </c>
      <c r="AW196" s="25">
        <f>IF($F$162="n/a",0,IF(AW$3&lt;=$C196,0,IF(AW$3&gt;($F$162+$C196),INDEX($D$174:$W$174,,$C196)-SUM($D196:AV196),INDEX($D$174:$W$174,,$C196)/$F$162)))</f>
        <v>0</v>
      </c>
      <c r="AX196" s="25">
        <f>IF($F$162="n/a",0,IF(AX$3&lt;=$C196,0,IF(AX$3&gt;($F$162+$C196),INDEX($D$174:$W$174,,$C196)-SUM($D196:AW196),INDEX($D$174:$W$174,,$C196)/$F$162)))</f>
        <v>0</v>
      </c>
      <c r="AY196" s="25">
        <f>IF($F$162="n/a",0,IF(AY$3&lt;=$C196,0,IF(AY$3&gt;($F$162+$C196),INDEX($D$174:$W$174,,$C196)-SUM($D196:AX196),INDEX($D$174:$W$174,,$C196)/$F$162)))</f>
        <v>0</v>
      </c>
      <c r="AZ196" s="25">
        <f>IF($F$162="n/a",0,IF(AZ$3&lt;=$C196,0,IF(AZ$3&gt;($F$162+$C196),INDEX($D$174:$W$174,,$C196)-SUM($D196:AY196),INDEX($D$174:$W$174,,$C196)/$F$162)))</f>
        <v>0</v>
      </c>
      <c r="BA196" s="25">
        <f>IF($F$162="n/a",0,IF(BA$3&lt;=$C196,0,IF(BA$3&gt;($F$162+$C196),INDEX($D$174:$W$174,,$C196)-SUM($D196:AZ196),INDEX($D$174:$W$174,,$C196)/$F$162)))</f>
        <v>0</v>
      </c>
      <c r="BB196" s="25">
        <f>IF($F$162="n/a",0,IF(BB$3&lt;=$C196,0,IF(BB$3&gt;($F$162+$C196),INDEX($D$174:$W$174,,$C196)-SUM($D196:BA196),INDEX($D$174:$W$174,,$C196)/$F$162)))</f>
        <v>0</v>
      </c>
      <c r="BC196" s="25">
        <f>IF($F$162="n/a",0,IF(BC$3&lt;=$C196,0,IF(BC$3&gt;($F$162+$C196),INDEX($D$174:$W$174,,$C196)-SUM($D196:BB196),INDEX($D$174:$W$174,,$C196)/$F$162)))</f>
        <v>0</v>
      </c>
      <c r="BD196" s="25">
        <f>IF($F$162="n/a",0,IF(BD$3&lt;=$C196,0,IF(BD$3&gt;($F$162+$C196),INDEX($D$174:$W$174,,$C196)-SUM($D196:BC196),INDEX($D$174:$W$174,,$C196)/$F$162)))</f>
        <v>0</v>
      </c>
      <c r="BE196" s="25">
        <f>IF($F$162="n/a",0,IF(BE$3&lt;=$C196,0,IF(BE$3&gt;($F$162+$C196),INDEX($D$174:$W$174,,$C196)-SUM($D196:BD196),INDEX($D$174:$W$174,,$C196)/$F$162)))</f>
        <v>0</v>
      </c>
      <c r="BF196" s="25">
        <f>IF($F$162="n/a",0,IF(BF$3&lt;=$C196,0,IF(BF$3&gt;($F$162+$C196),INDEX($D$174:$W$174,,$C196)-SUM($D196:BE196),INDEX($D$174:$W$174,,$C196)/$F$162)))</f>
        <v>0</v>
      </c>
      <c r="BG196" s="25">
        <f>IF($F$162="n/a",0,IF(BG$3&lt;=$C196,0,IF(BG$3&gt;($F$162+$C196),INDEX($D$174:$W$174,,$C196)-SUM($D196:BF196),INDEX($D$174:$W$174,,$C196)/$F$162)))</f>
        <v>0</v>
      </c>
      <c r="BH196" s="25">
        <f>IF($F$162="n/a",0,IF(BH$3&lt;=$C196,0,IF(BH$3&gt;($F$162+$C196),INDEX($D$174:$W$174,,$C196)-SUM($D196:BG196),INDEX($D$174:$W$174,,$C196)/$F$162)))</f>
        <v>0</v>
      </c>
      <c r="BI196" s="25">
        <f>IF($F$162="n/a",0,IF(BI$3&lt;=$C196,0,IF(BI$3&gt;($F$162+$C196),INDEX($D$174:$W$174,,$C196)-SUM($D196:BH196),INDEX($D$174:$W$174,,$C196)/$F$162)))</f>
        <v>0</v>
      </c>
      <c r="BJ196" s="25">
        <f>IF($F$162="n/a",0,IF(BJ$3&lt;=$C196,0,IF(BJ$3&gt;($F$162+$C196),INDEX($D$174:$W$174,,$C196)-SUM($D196:BI196),INDEX($D$174:$W$174,,$C196)/$F$162)))</f>
        <v>0</v>
      </c>
      <c r="BK196" s="25">
        <f>IF($F$162="n/a",0,IF(BK$3&lt;=$C196,0,IF(BK$3&gt;($F$162+$C196),INDEX($D$174:$W$174,,$C196)-SUM($D196:BJ196),INDEX($D$174:$W$174,,$C196)/$F$162)))</f>
        <v>0</v>
      </c>
      <c r="BL196" s="163">
        <f>IF($F$162="n/a",0,IF(BL$3&lt;=$C196,0,IF(BL$3&gt;($F$162+$C196),INDEX($D$174:$W$174,,$C196)-SUM($D196:BK196),INDEX($D$174:$W$174,,$C196)/$F$162)))</f>
        <v>0</v>
      </c>
      <c r="BM196" s="163">
        <f>IF($F$162="n/a",0,IF(BM$3&lt;=$C196,0,IF(BM$3&gt;($F$162+$C196),INDEX($D$174:$W$174,,$C196)-SUM($D196:BL196),INDEX($D$174:$W$174,,$C196)/$F$162)))</f>
        <v>0</v>
      </c>
      <c r="BN196" s="163">
        <f>IF($F$162="n/a",0,IF(BN$3&lt;=$C196,0,IF(BN$3&gt;($F$162+$C196),INDEX($D$174:$W$174,,$C196)-SUM($D196:BM196),INDEX($D$174:$W$174,,$C196)/$F$162)))</f>
        <v>0</v>
      </c>
      <c r="BO196" s="163">
        <f>IF($F$162="n/a",0,IF(BO$3&lt;=$C196,0,IF(BO$3&gt;($F$162+$C196),INDEX($D$174:$W$174,,$C196)-SUM($D196:BN196),INDEX($D$174:$W$174,,$C196)/$F$162)))</f>
        <v>0</v>
      </c>
      <c r="BP196" s="163">
        <f>IF($F$162="n/a",0,IF(BP$3&lt;=$C196,0,IF(BP$3&gt;($F$162+$C196),INDEX($D$174:$W$174,,$C196)-SUM($D196:BO196),INDEX($D$174:$W$174,,$C196)/$F$162)))</f>
        <v>0</v>
      </c>
      <c r="BQ196" s="163">
        <f>IF($F$162="n/a",0,IF(BQ$3&lt;=$C196,0,IF(BQ$3&gt;($F$162+$C196),INDEX($D$174:$W$174,,$C196)-SUM($D196:BP196),INDEX($D$174:$W$174,,$C196)/$F$162)))</f>
        <v>0</v>
      </c>
      <c r="BR196" s="163">
        <f>IF($F$162="n/a",0,IF(BR$3&lt;=$C196,0,IF(BR$3&gt;($F$162+$C196),INDEX($D$174:$W$174,,$C196)-SUM($D196:BQ196),INDEX($D$174:$W$174,,$C196)/$F$162)))</f>
        <v>0</v>
      </c>
      <c r="BS196" s="25"/>
      <c r="BT196" s="25"/>
      <c r="BU196" s="25"/>
      <c r="BV196" s="25"/>
      <c r="BW196" s="25"/>
      <c r="BX196" s="25"/>
      <c r="BY196" s="25"/>
      <c r="BZ196" s="25"/>
      <c r="CA196" s="25"/>
      <c r="CB196" s="25"/>
      <c r="CC196" s="25"/>
    </row>
    <row r="197" spans="2:81" hidden="1" outlineLevel="1">
      <c r="B197" s="14"/>
      <c r="D197" s="25"/>
      <c r="E197" s="25"/>
      <c r="F197" s="25"/>
      <c r="G197" s="25"/>
      <c r="H197" s="44"/>
      <c r="I197" s="38"/>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163"/>
      <c r="BM197" s="163"/>
      <c r="BN197" s="163"/>
      <c r="BO197" s="163"/>
      <c r="BP197" s="163"/>
      <c r="BQ197" s="163"/>
      <c r="BR197" s="163"/>
      <c r="BS197" s="25"/>
      <c r="BT197" s="25"/>
      <c r="BU197" s="25"/>
      <c r="BV197" s="25"/>
      <c r="BW197" s="25"/>
      <c r="BX197" s="25"/>
      <c r="BY197" s="25"/>
      <c r="BZ197" s="25"/>
      <c r="CA197" s="25"/>
      <c r="CB197" s="25"/>
      <c r="CC197" s="25"/>
    </row>
    <row r="198" spans="2:81" hidden="1" outlineLevel="1">
      <c r="B198" t="s">
        <v>49</v>
      </c>
      <c r="D198" s="25">
        <v>0</v>
      </c>
      <c r="E198" s="25">
        <f>SUM(E177:E196)</f>
        <v>1.03099714910855E-2</v>
      </c>
      <c r="F198" s="25">
        <f t="shared" ref="F198:AI198" si="375">SUM(F177:F196)</f>
        <v>1.6178699302618733E-2</v>
      </c>
      <c r="G198" s="25">
        <f t="shared" si="375"/>
        <v>1.9575943680104391E-2</v>
      </c>
      <c r="H198" s="44">
        <f t="shared" si="375"/>
        <v>2.5132886901314048E-2</v>
      </c>
      <c r="I198" s="38">
        <f t="shared" si="375"/>
        <v>3.0069606568667598E-2</v>
      </c>
      <c r="J198" s="25">
        <f t="shared" si="375"/>
        <v>3.0069606568667598E-2</v>
      </c>
      <c r="K198" s="25">
        <f t="shared" si="375"/>
        <v>3.0069606568667598E-2</v>
      </c>
      <c r="L198" s="25">
        <f t="shared" si="375"/>
        <v>3.0069606568667598E-2</v>
      </c>
      <c r="M198" s="25">
        <f t="shared" si="375"/>
        <v>3.0069606568667598E-2</v>
      </c>
      <c r="N198" s="25">
        <f t="shared" si="375"/>
        <v>3.0069606568667598E-2</v>
      </c>
      <c r="O198" s="25">
        <f t="shared" si="375"/>
        <v>3.0069606568667598E-2</v>
      </c>
      <c r="P198" s="25">
        <f t="shared" si="375"/>
        <v>3.0069606568667598E-2</v>
      </c>
      <c r="Q198" s="25">
        <f t="shared" si="375"/>
        <v>3.0069606568667598E-2</v>
      </c>
      <c r="R198" s="25">
        <f t="shared" si="375"/>
        <v>3.0069606568667598E-2</v>
      </c>
      <c r="S198" s="25">
        <f t="shared" si="375"/>
        <v>3.0069606568667598E-2</v>
      </c>
      <c r="T198" s="25">
        <f t="shared" si="375"/>
        <v>3.0069606568667598E-2</v>
      </c>
      <c r="U198" s="25">
        <f t="shared" si="375"/>
        <v>3.0069606568667598E-2</v>
      </c>
      <c r="V198" s="25">
        <f t="shared" si="375"/>
        <v>3.0069606568667598E-2</v>
      </c>
      <c r="W198" s="25">
        <f t="shared" si="375"/>
        <v>3.0069606568667598E-2</v>
      </c>
      <c r="X198" s="25">
        <f t="shared" si="375"/>
        <v>3.0069606568667598E-2</v>
      </c>
      <c r="Y198" s="25">
        <f t="shared" si="375"/>
        <v>3.0069606568667598E-2</v>
      </c>
      <c r="Z198" s="25">
        <f t="shared" si="375"/>
        <v>3.0069606568667598E-2</v>
      </c>
      <c r="AA198" s="25">
        <f t="shared" si="375"/>
        <v>3.0069606568667598E-2</v>
      </c>
      <c r="AB198" s="25">
        <f t="shared" si="375"/>
        <v>3.0069606568667598E-2</v>
      </c>
      <c r="AC198" s="25">
        <f t="shared" si="375"/>
        <v>3.0069606568667598E-2</v>
      </c>
      <c r="AD198" s="25">
        <f t="shared" si="375"/>
        <v>3.0069606568667598E-2</v>
      </c>
      <c r="AE198" s="25">
        <f t="shared" si="375"/>
        <v>3.0069606568667598E-2</v>
      </c>
      <c r="AF198" s="25">
        <f t="shared" si="375"/>
        <v>3.0069606568667598E-2</v>
      </c>
      <c r="AG198" s="25">
        <f t="shared" si="375"/>
        <v>3.0069606568667598E-2</v>
      </c>
      <c r="AH198" s="25">
        <f t="shared" si="375"/>
        <v>3.0069606568667598E-2</v>
      </c>
      <c r="AI198" s="25">
        <f t="shared" si="375"/>
        <v>3.0069606568667598E-2</v>
      </c>
      <c r="AJ198" s="25">
        <f>SUM(AJ177:AJ196)</f>
        <v>3.0069606568667598E-2</v>
      </c>
      <c r="AK198" s="25">
        <f t="shared" ref="AK198:AN198" si="376">SUM(AK177:AK196)</f>
        <v>3.0069606568667598E-2</v>
      </c>
      <c r="AL198" s="25">
        <f t="shared" si="376"/>
        <v>3.0069606568667598E-2</v>
      </c>
      <c r="AM198" s="25">
        <f t="shared" si="376"/>
        <v>3.0069606568667598E-2</v>
      </c>
      <c r="AN198" s="25">
        <f t="shared" si="376"/>
        <v>3.0069606568667598E-2</v>
      </c>
      <c r="AO198" s="25">
        <f t="shared" ref="AO198:BK198" si="377">SUM(AO177:AO196)</f>
        <v>3.0069606568667598E-2</v>
      </c>
      <c r="AP198" s="25">
        <f t="shared" si="377"/>
        <v>3.0069606568667598E-2</v>
      </c>
      <c r="AQ198" s="25">
        <f t="shared" si="377"/>
        <v>3.0069606568667598E-2</v>
      </c>
      <c r="AR198" s="25">
        <f t="shared" si="377"/>
        <v>3.0069606568667598E-2</v>
      </c>
      <c r="AS198" s="25">
        <f t="shared" si="377"/>
        <v>3.0069606568667598E-2</v>
      </c>
      <c r="AT198" s="25">
        <f t="shared" si="377"/>
        <v>3.0069606568667598E-2</v>
      </c>
      <c r="AU198" s="25">
        <f t="shared" si="377"/>
        <v>3.0069606568667598E-2</v>
      </c>
      <c r="AV198" s="25">
        <f t="shared" si="377"/>
        <v>3.0069606568667598E-2</v>
      </c>
      <c r="AW198" s="25">
        <f t="shared" si="377"/>
        <v>3.0069606568667598E-2</v>
      </c>
      <c r="AX198" s="25">
        <f t="shared" si="377"/>
        <v>3.0069606568667598E-2</v>
      </c>
      <c r="AY198" s="25">
        <f t="shared" si="377"/>
        <v>3.0069606568667598E-2</v>
      </c>
      <c r="AZ198" s="25">
        <f t="shared" si="377"/>
        <v>3.0069606568667598E-2</v>
      </c>
      <c r="BA198" s="25">
        <f t="shared" si="377"/>
        <v>3.0069606568667598E-2</v>
      </c>
      <c r="BB198" s="25">
        <f t="shared" si="377"/>
        <v>3.0069606568667598E-2</v>
      </c>
      <c r="BC198" s="25">
        <f t="shared" si="377"/>
        <v>3.0069606568667598E-2</v>
      </c>
      <c r="BD198" s="25">
        <f t="shared" si="377"/>
        <v>3.0069606568667598E-2</v>
      </c>
      <c r="BE198" s="25">
        <f t="shared" si="377"/>
        <v>3.0069606568667598E-2</v>
      </c>
      <c r="BF198" s="25">
        <f t="shared" si="377"/>
        <v>3.0069606568667598E-2</v>
      </c>
      <c r="BG198" s="25">
        <f t="shared" si="377"/>
        <v>3.0069606568667598E-2</v>
      </c>
      <c r="BH198" s="25">
        <f t="shared" si="377"/>
        <v>3.0069606568667598E-2</v>
      </c>
      <c r="BI198" s="25">
        <f t="shared" si="377"/>
        <v>3.0069606568667598E-2</v>
      </c>
      <c r="BJ198" s="25">
        <f t="shared" si="377"/>
        <v>3.0069606568667598E-2</v>
      </c>
      <c r="BK198" s="25">
        <f t="shared" si="377"/>
        <v>3.0069606568667598E-2</v>
      </c>
      <c r="BL198" s="163">
        <f t="shared" ref="BL198:BR198" si="378">SUM(BL177:BL196)</f>
        <v>3.0069606568667598E-2</v>
      </c>
      <c r="BM198" s="163">
        <f t="shared" si="378"/>
        <v>1.9759635077582657E-2</v>
      </c>
      <c r="BN198" s="163">
        <f t="shared" si="378"/>
        <v>1.3890907266048365E-2</v>
      </c>
      <c r="BO198" s="163">
        <f t="shared" si="378"/>
        <v>1.0493662888563373E-2</v>
      </c>
      <c r="BP198" s="163">
        <f t="shared" si="378"/>
        <v>4.9367196673540505E-3</v>
      </c>
      <c r="BQ198" s="163">
        <f t="shared" si="378"/>
        <v>3.3306690738754696E-16</v>
      </c>
      <c r="BR198" s="163">
        <f t="shared" si="378"/>
        <v>0</v>
      </c>
      <c r="BS198" s="25"/>
      <c r="BT198" s="25"/>
      <c r="BU198" s="25"/>
      <c r="BV198" s="25"/>
      <c r="BW198" s="25"/>
      <c r="BX198" s="25"/>
      <c r="BY198" s="25"/>
      <c r="BZ198" s="25"/>
      <c r="CA198" s="25"/>
      <c r="CB198" s="25"/>
      <c r="CC198" s="25"/>
    </row>
    <row r="199" spans="2:81" hidden="1" outlineLevel="1">
      <c r="D199" s="25"/>
      <c r="E199" s="25"/>
      <c r="F199" s="25"/>
      <c r="G199" s="25"/>
      <c r="H199" s="44"/>
      <c r="I199" s="38"/>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163"/>
      <c r="BM199" s="163"/>
      <c r="BN199" s="163"/>
      <c r="BO199" s="163"/>
      <c r="BP199" s="163"/>
      <c r="BQ199" s="163"/>
      <c r="BR199" s="163"/>
      <c r="BS199" s="25"/>
      <c r="BT199" s="25"/>
      <c r="BU199" s="25"/>
      <c r="BV199" s="25"/>
      <c r="BW199" s="25"/>
      <c r="BX199" s="25"/>
      <c r="BY199" s="25"/>
      <c r="BZ199" s="25"/>
      <c r="CA199" s="25"/>
      <c r="CB199" s="25"/>
      <c r="CC199" s="25"/>
    </row>
    <row r="200" spans="2:81" collapsed="1">
      <c r="B200" t="s">
        <v>28</v>
      </c>
      <c r="D200" s="25">
        <f>D198+D165+D166</f>
        <v>0.64055117027797881</v>
      </c>
      <c r="E200" s="25">
        <f t="shared" ref="E200:AH200" si="379">E198+E165+E166</f>
        <v>0.65086114176906429</v>
      </c>
      <c r="F200" s="25">
        <f t="shared" si="379"/>
        <v>0.65672986958059754</v>
      </c>
      <c r="G200" s="25">
        <f t="shared" si="379"/>
        <v>0.66012711395808321</v>
      </c>
      <c r="H200" s="44">
        <f t="shared" si="379"/>
        <v>0.66568405717929291</v>
      </c>
      <c r="I200" s="38">
        <f t="shared" si="379"/>
        <v>0.64989883741412591</v>
      </c>
      <c r="J200" s="25">
        <f t="shared" si="379"/>
        <v>0.64989883741412591</v>
      </c>
      <c r="K200" s="25">
        <f t="shared" si="379"/>
        <v>0.64989883741412591</v>
      </c>
      <c r="L200" s="25">
        <f t="shared" si="379"/>
        <v>0.64989883741412591</v>
      </c>
      <c r="M200" s="25">
        <f t="shared" si="379"/>
        <v>0.64989883741412591</v>
      </c>
      <c r="N200" s="25">
        <f t="shared" si="379"/>
        <v>0.64989883741412591</v>
      </c>
      <c r="O200" s="25">
        <f t="shared" si="379"/>
        <v>0.64989883741412591</v>
      </c>
      <c r="P200" s="25">
        <f t="shared" si="379"/>
        <v>0.64989883741412591</v>
      </c>
      <c r="Q200" s="25">
        <f t="shared" si="379"/>
        <v>0.64989883741412591</v>
      </c>
      <c r="R200" s="25">
        <f t="shared" si="379"/>
        <v>0.64989883741412591</v>
      </c>
      <c r="S200" s="25">
        <f t="shared" si="379"/>
        <v>0.64989883741412591</v>
      </c>
      <c r="T200" s="25">
        <f t="shared" si="379"/>
        <v>0.64989883741412591</v>
      </c>
      <c r="U200" s="25">
        <f t="shared" si="379"/>
        <v>0.64989883741412591</v>
      </c>
      <c r="V200" s="25">
        <f t="shared" si="379"/>
        <v>0.64989883741412591</v>
      </c>
      <c r="W200" s="25">
        <f t="shared" si="379"/>
        <v>0.64989883741412591</v>
      </c>
      <c r="X200" s="25">
        <f t="shared" si="379"/>
        <v>0.64989883741412591</v>
      </c>
      <c r="Y200" s="25">
        <f t="shared" si="379"/>
        <v>0.64989883741412591</v>
      </c>
      <c r="Z200" s="25">
        <f t="shared" si="379"/>
        <v>0.64989883741412591</v>
      </c>
      <c r="AA200" s="25">
        <f t="shared" si="379"/>
        <v>0.64989883741412591</v>
      </c>
      <c r="AB200" s="25">
        <f t="shared" si="379"/>
        <v>0.64989883741412591</v>
      </c>
      <c r="AC200" s="25">
        <f t="shared" si="379"/>
        <v>0.64989883741412591</v>
      </c>
      <c r="AD200" s="25">
        <f t="shared" si="379"/>
        <v>0.45916830303918293</v>
      </c>
      <c r="AE200" s="25">
        <f t="shared" si="379"/>
        <v>3.0069606568667598E-2</v>
      </c>
      <c r="AF200" s="25">
        <f t="shared" si="379"/>
        <v>3.0069606568667598E-2</v>
      </c>
      <c r="AG200" s="25">
        <f t="shared" si="379"/>
        <v>3.0069606568667598E-2</v>
      </c>
      <c r="AH200" s="25">
        <f t="shared" si="379"/>
        <v>3.0069606568667598E-2</v>
      </c>
      <c r="AI200" s="25">
        <f t="shared" ref="AI200:AN200" si="380">AI198+AI165+AI166</f>
        <v>3.0069606568667598E-2</v>
      </c>
      <c r="AJ200" s="25">
        <f t="shared" si="380"/>
        <v>3.0069606568667598E-2</v>
      </c>
      <c r="AK200" s="25">
        <f t="shared" si="380"/>
        <v>3.0069606568667598E-2</v>
      </c>
      <c r="AL200" s="25">
        <f t="shared" si="380"/>
        <v>3.0069606568667598E-2</v>
      </c>
      <c r="AM200" s="25">
        <f t="shared" si="380"/>
        <v>3.0069606568667598E-2</v>
      </c>
      <c r="AN200" s="25">
        <f t="shared" si="380"/>
        <v>3.0069606568667598E-2</v>
      </c>
      <c r="AO200" s="25">
        <f t="shared" ref="AO200:BK200" si="381">AO198+AO165+AO166</f>
        <v>3.0069606568667598E-2</v>
      </c>
      <c r="AP200" s="25">
        <f t="shared" si="381"/>
        <v>3.0069606568667598E-2</v>
      </c>
      <c r="AQ200" s="25">
        <f t="shared" si="381"/>
        <v>3.0069606568667598E-2</v>
      </c>
      <c r="AR200" s="25">
        <f t="shared" si="381"/>
        <v>3.0069606568667598E-2</v>
      </c>
      <c r="AS200" s="25">
        <f t="shared" si="381"/>
        <v>3.0069606568667598E-2</v>
      </c>
      <c r="AT200" s="25">
        <f t="shared" si="381"/>
        <v>3.0069606568667598E-2</v>
      </c>
      <c r="AU200" s="25">
        <f t="shared" si="381"/>
        <v>3.0069606568667598E-2</v>
      </c>
      <c r="AV200" s="25">
        <f t="shared" si="381"/>
        <v>3.0069606568667598E-2</v>
      </c>
      <c r="AW200" s="25">
        <f t="shared" si="381"/>
        <v>3.0069606568667598E-2</v>
      </c>
      <c r="AX200" s="25">
        <f t="shared" si="381"/>
        <v>3.0069606568667598E-2</v>
      </c>
      <c r="AY200" s="25">
        <f t="shared" si="381"/>
        <v>3.0069606568667598E-2</v>
      </c>
      <c r="AZ200" s="25">
        <f t="shared" si="381"/>
        <v>3.0069606568667598E-2</v>
      </c>
      <c r="BA200" s="25">
        <f t="shared" si="381"/>
        <v>3.0069606568667598E-2</v>
      </c>
      <c r="BB200" s="25">
        <f t="shared" si="381"/>
        <v>3.0069606568667598E-2</v>
      </c>
      <c r="BC200" s="25">
        <f t="shared" si="381"/>
        <v>3.0069606568667598E-2</v>
      </c>
      <c r="BD200" s="25">
        <f t="shared" si="381"/>
        <v>3.0069606568667598E-2</v>
      </c>
      <c r="BE200" s="25">
        <f t="shared" si="381"/>
        <v>3.0069606568667598E-2</v>
      </c>
      <c r="BF200" s="25">
        <f t="shared" si="381"/>
        <v>3.0069606568667598E-2</v>
      </c>
      <c r="BG200" s="25">
        <f t="shared" si="381"/>
        <v>3.0069606568667598E-2</v>
      </c>
      <c r="BH200" s="25">
        <f t="shared" si="381"/>
        <v>3.0069606568667598E-2</v>
      </c>
      <c r="BI200" s="25">
        <f t="shared" si="381"/>
        <v>3.0069606568667598E-2</v>
      </c>
      <c r="BJ200" s="25">
        <f t="shared" si="381"/>
        <v>3.0069606568667598E-2</v>
      </c>
      <c r="BK200" s="25">
        <f t="shared" si="381"/>
        <v>3.0069606568667598E-2</v>
      </c>
      <c r="BL200" s="163">
        <f t="shared" ref="BL200:BR200" si="382">BL198+BL165+BL166</f>
        <v>3.0069606568667598E-2</v>
      </c>
      <c r="BM200" s="163">
        <f t="shared" si="382"/>
        <v>1.9759635077582657E-2</v>
      </c>
      <c r="BN200" s="163">
        <f t="shared" si="382"/>
        <v>1.3890907266048365E-2</v>
      </c>
      <c r="BO200" s="163">
        <f t="shared" si="382"/>
        <v>1.0493662888563373E-2</v>
      </c>
      <c r="BP200" s="163">
        <f t="shared" si="382"/>
        <v>4.9367196673540505E-3</v>
      </c>
      <c r="BQ200" s="163">
        <f t="shared" si="382"/>
        <v>3.3306690738754696E-16</v>
      </c>
      <c r="BR200" s="163">
        <f t="shared" si="382"/>
        <v>0</v>
      </c>
      <c r="BS200" s="25"/>
      <c r="BT200" s="25"/>
      <c r="BU200" s="25"/>
      <c r="BV200" s="25"/>
      <c r="BW200" s="25"/>
      <c r="BX200" s="25"/>
      <c r="BY200" s="25"/>
      <c r="BZ200" s="25"/>
      <c r="CA200" s="25"/>
      <c r="CB200" s="25"/>
      <c r="CC200" s="25"/>
    </row>
    <row r="201" spans="2:81">
      <c r="B201" t="s">
        <v>50</v>
      </c>
      <c r="D201" s="25">
        <f>D174-D198</f>
        <v>0.61859828946512996</v>
      </c>
      <c r="E201" s="25">
        <f>D201+E174-E198</f>
        <v>0.96041198666603855</v>
      </c>
      <c r="F201" s="25">
        <f t="shared" ref="F201:AH201" si="383">E201+F174-F198</f>
        <v>1.1480679500125592</v>
      </c>
      <c r="G201" s="25">
        <f t="shared" si="383"/>
        <v>1.4619085996050343</v>
      </c>
      <c r="H201" s="44">
        <f t="shared" si="383"/>
        <v>1.7329788927449332</v>
      </c>
      <c r="I201" s="38">
        <f t="shared" si="383"/>
        <v>1.7029092861762656</v>
      </c>
      <c r="J201" s="25">
        <f t="shared" si="383"/>
        <v>1.6728396796075979</v>
      </c>
      <c r="K201" s="25">
        <f t="shared" si="383"/>
        <v>1.6427700730389303</v>
      </c>
      <c r="L201" s="25">
        <f t="shared" si="383"/>
        <v>1.6127004664702627</v>
      </c>
      <c r="M201" s="25">
        <f t="shared" si="383"/>
        <v>1.582630859901595</v>
      </c>
      <c r="N201" s="25">
        <f t="shared" si="383"/>
        <v>1.5525612533329274</v>
      </c>
      <c r="O201" s="25">
        <f t="shared" si="383"/>
        <v>1.5224916467642597</v>
      </c>
      <c r="P201" s="25">
        <f t="shared" si="383"/>
        <v>1.4924220401955921</v>
      </c>
      <c r="Q201" s="25">
        <f t="shared" si="383"/>
        <v>1.4623524336269245</v>
      </c>
      <c r="R201" s="25">
        <f t="shared" si="383"/>
        <v>1.4322828270582568</v>
      </c>
      <c r="S201" s="25">
        <f t="shared" si="383"/>
        <v>1.4022132204895892</v>
      </c>
      <c r="T201" s="25">
        <f t="shared" si="383"/>
        <v>1.3721436139209215</v>
      </c>
      <c r="U201" s="25">
        <f t="shared" si="383"/>
        <v>1.3420740073522539</v>
      </c>
      <c r="V201" s="25">
        <f t="shared" si="383"/>
        <v>1.3120044007835863</v>
      </c>
      <c r="W201" s="25">
        <f t="shared" si="383"/>
        <v>1.2819347942149186</v>
      </c>
      <c r="X201" s="25">
        <f t="shared" si="383"/>
        <v>1.251865187646251</v>
      </c>
      <c r="Y201" s="25">
        <f t="shared" si="383"/>
        <v>1.2217955810775833</v>
      </c>
      <c r="Z201" s="25">
        <f t="shared" si="383"/>
        <v>1.1917259745089157</v>
      </c>
      <c r="AA201" s="25">
        <f t="shared" si="383"/>
        <v>1.1616563679402481</v>
      </c>
      <c r="AB201" s="25">
        <f t="shared" si="383"/>
        <v>1.1315867613715804</v>
      </c>
      <c r="AC201" s="25">
        <f t="shared" si="383"/>
        <v>1.1015171548029128</v>
      </c>
      <c r="AD201" s="25">
        <f t="shared" si="383"/>
        <v>1.0714475482342452</v>
      </c>
      <c r="AE201" s="25">
        <f t="shared" si="383"/>
        <v>1.0413779416655775</v>
      </c>
      <c r="AF201" s="25">
        <f t="shared" si="383"/>
        <v>1.0113083350969099</v>
      </c>
      <c r="AG201" s="25">
        <f t="shared" si="383"/>
        <v>0.98123872852824223</v>
      </c>
      <c r="AH201" s="25">
        <f t="shared" si="383"/>
        <v>0.95116912195957459</v>
      </c>
      <c r="AI201" s="25">
        <f t="shared" ref="AI201:AN201" si="384">AH201+AI174-AI198</f>
        <v>0.92109951539090695</v>
      </c>
      <c r="AJ201" s="25">
        <f t="shared" si="384"/>
        <v>0.89102990882223931</v>
      </c>
      <c r="AK201" s="25">
        <f t="shared" si="384"/>
        <v>0.86096030225357167</v>
      </c>
      <c r="AL201" s="25">
        <f t="shared" si="384"/>
        <v>0.83089069568490403</v>
      </c>
      <c r="AM201" s="25">
        <f t="shared" si="384"/>
        <v>0.8008210891162364</v>
      </c>
      <c r="AN201" s="25">
        <f t="shared" si="384"/>
        <v>0.77075148254756876</v>
      </c>
      <c r="AO201" s="25">
        <f t="shared" ref="AO201:BK201" si="385">AN201+AO174-AO198</f>
        <v>0.74068187597890112</v>
      </c>
      <c r="AP201" s="25">
        <f t="shared" si="385"/>
        <v>0.71061226941023348</v>
      </c>
      <c r="AQ201" s="25">
        <f t="shared" si="385"/>
        <v>0.68054266284156584</v>
      </c>
      <c r="AR201" s="25">
        <f t="shared" si="385"/>
        <v>0.6504730562728982</v>
      </c>
      <c r="AS201" s="25">
        <f t="shared" si="385"/>
        <v>0.62040344970423056</v>
      </c>
      <c r="AT201" s="25">
        <f t="shared" si="385"/>
        <v>0.59033384313556292</v>
      </c>
      <c r="AU201" s="25">
        <f t="shared" si="385"/>
        <v>0.56026423656689528</v>
      </c>
      <c r="AV201" s="25">
        <f t="shared" si="385"/>
        <v>0.53019462999822764</v>
      </c>
      <c r="AW201" s="25">
        <f t="shared" si="385"/>
        <v>0.50012502342956</v>
      </c>
      <c r="AX201" s="25">
        <f t="shared" si="385"/>
        <v>0.47005541686089242</v>
      </c>
      <c r="AY201" s="25">
        <f t="shared" si="385"/>
        <v>0.43998581029222483</v>
      </c>
      <c r="AZ201" s="25">
        <f t="shared" si="385"/>
        <v>0.40991620372355725</v>
      </c>
      <c r="BA201" s="25">
        <f t="shared" si="385"/>
        <v>0.37984659715488966</v>
      </c>
      <c r="BB201" s="25">
        <f t="shared" si="385"/>
        <v>0.34977699058622208</v>
      </c>
      <c r="BC201" s="25">
        <f t="shared" si="385"/>
        <v>0.3197073840175545</v>
      </c>
      <c r="BD201" s="25">
        <f t="shared" si="385"/>
        <v>0.28963777744888691</v>
      </c>
      <c r="BE201" s="25">
        <f t="shared" si="385"/>
        <v>0.25956817088021933</v>
      </c>
      <c r="BF201" s="25">
        <f t="shared" si="385"/>
        <v>0.22949856431155174</v>
      </c>
      <c r="BG201" s="25">
        <f t="shared" si="385"/>
        <v>0.19942895774288416</v>
      </c>
      <c r="BH201" s="25">
        <f t="shared" si="385"/>
        <v>0.16935935117421658</v>
      </c>
      <c r="BI201" s="25">
        <f t="shared" si="385"/>
        <v>0.13928974460554899</v>
      </c>
      <c r="BJ201" s="25">
        <f t="shared" si="385"/>
        <v>0.1092201380368814</v>
      </c>
      <c r="BK201" s="25">
        <f t="shared" si="385"/>
        <v>7.9150531468213797E-2</v>
      </c>
      <c r="BL201" s="163">
        <f t="shared" ref="BL201" si="386">BK201+BL174-BL198</f>
        <v>4.9080924899546199E-2</v>
      </c>
      <c r="BM201" s="163">
        <f t="shared" ref="BM201" si="387">BL201+BM174-BM198</f>
        <v>2.9321289821963543E-2</v>
      </c>
      <c r="BN201" s="163">
        <f t="shared" ref="BN201" si="388">BM201+BN174-BN198</f>
        <v>1.5430382555915178E-2</v>
      </c>
      <c r="BO201" s="163">
        <f t="shared" ref="BO201" si="389">BN201+BO174-BO198</f>
        <v>4.9367196673518049E-3</v>
      </c>
      <c r="BP201" s="163">
        <f t="shared" ref="BP201" si="390">BO201+BP174-BP198</f>
        <v>-2.2455995396519768E-15</v>
      </c>
      <c r="BQ201" s="163">
        <f t="shared" ref="BQ201" si="391">BP201+BQ174-BQ198</f>
        <v>-2.5786664470395237E-15</v>
      </c>
      <c r="BR201" s="163">
        <f t="shared" ref="BR201" si="392">BQ201+BR174-BR198</f>
        <v>-2.5786664470395237E-15</v>
      </c>
      <c r="BS201" s="25"/>
      <c r="BT201" s="25"/>
      <c r="BU201" s="25"/>
      <c r="BV201" s="25"/>
      <c r="BW201" s="25"/>
      <c r="BX201" s="25"/>
      <c r="BY201" s="25"/>
      <c r="BZ201" s="25"/>
      <c r="CA201" s="25"/>
      <c r="CB201" s="25"/>
      <c r="CC201" s="25"/>
    </row>
    <row r="202" spans="2:81">
      <c r="B202" t="s">
        <v>51</v>
      </c>
      <c r="D202" s="25">
        <f>D201+D171</f>
        <v>17.075821737993028</v>
      </c>
      <c r="E202" s="25">
        <f t="shared" ref="E202:AH202" si="393">E201+E171</f>
        <v>16.77708426491596</v>
      </c>
      <c r="F202" s="25">
        <f t="shared" si="393"/>
        <v>16.324189057984501</v>
      </c>
      <c r="G202" s="25">
        <f t="shared" si="393"/>
        <v>15.997478537298996</v>
      </c>
      <c r="H202" s="44">
        <f t="shared" si="393"/>
        <v>15.17849143697007</v>
      </c>
      <c r="I202" s="38">
        <f t="shared" si="393"/>
        <v>14.528592599555944</v>
      </c>
      <c r="J202" s="25">
        <f t="shared" si="393"/>
        <v>13.87869376214182</v>
      </c>
      <c r="K202" s="25">
        <f t="shared" si="393"/>
        <v>13.228794924727694</v>
      </c>
      <c r="L202" s="25">
        <f t="shared" si="393"/>
        <v>12.57889608731357</v>
      </c>
      <c r="M202" s="25">
        <f t="shared" si="393"/>
        <v>11.928997249899444</v>
      </c>
      <c r="N202" s="25">
        <f t="shared" si="393"/>
        <v>11.279098412485318</v>
      </c>
      <c r="O202" s="25">
        <f t="shared" si="393"/>
        <v>10.629199575071194</v>
      </c>
      <c r="P202" s="25">
        <f t="shared" si="393"/>
        <v>9.9793007376570682</v>
      </c>
      <c r="Q202" s="25">
        <f t="shared" si="393"/>
        <v>9.3294019002429422</v>
      </c>
      <c r="R202" s="25">
        <f t="shared" si="393"/>
        <v>8.6795030628288163</v>
      </c>
      <c r="S202" s="25">
        <f t="shared" si="393"/>
        <v>8.0296042254146904</v>
      </c>
      <c r="T202" s="25">
        <f t="shared" si="393"/>
        <v>7.3797053880005636</v>
      </c>
      <c r="U202" s="25">
        <f t="shared" si="393"/>
        <v>6.7298065505864377</v>
      </c>
      <c r="V202" s="25">
        <f t="shared" si="393"/>
        <v>6.0799077131723109</v>
      </c>
      <c r="W202" s="25">
        <f t="shared" si="393"/>
        <v>5.430008875758185</v>
      </c>
      <c r="X202" s="25">
        <f t="shared" si="393"/>
        <v>4.7801100383440591</v>
      </c>
      <c r="Y202" s="25">
        <f t="shared" si="393"/>
        <v>4.1302112009299341</v>
      </c>
      <c r="Z202" s="25">
        <f t="shared" si="393"/>
        <v>3.4803123635158082</v>
      </c>
      <c r="AA202" s="25">
        <f t="shared" si="393"/>
        <v>2.8304135261016823</v>
      </c>
      <c r="AB202" s="25">
        <f t="shared" si="393"/>
        <v>2.1805146886875568</v>
      </c>
      <c r="AC202" s="25">
        <f t="shared" si="393"/>
        <v>1.5306158512734309</v>
      </c>
      <c r="AD202" s="25">
        <f t="shared" si="393"/>
        <v>1.071447548234248</v>
      </c>
      <c r="AE202" s="25">
        <f t="shared" si="393"/>
        <v>1.0413779416655804</v>
      </c>
      <c r="AF202" s="25">
        <f t="shared" si="393"/>
        <v>1.0113083350969128</v>
      </c>
      <c r="AG202" s="25">
        <f t="shared" si="393"/>
        <v>0.98123872852824512</v>
      </c>
      <c r="AH202" s="25">
        <f t="shared" si="393"/>
        <v>0.95116912195957748</v>
      </c>
      <c r="AI202" s="25">
        <f t="shared" ref="AI202:AN202" si="394">AI201+AI171</f>
        <v>0.92109951539090984</v>
      </c>
      <c r="AJ202" s="25">
        <f t="shared" si="394"/>
        <v>0.8910299088222422</v>
      </c>
      <c r="AK202" s="25">
        <f t="shared" si="394"/>
        <v>0.86096030225357456</v>
      </c>
      <c r="AL202" s="25">
        <f t="shared" si="394"/>
        <v>0.83089069568490692</v>
      </c>
      <c r="AM202" s="25">
        <f t="shared" si="394"/>
        <v>0.80082108911623928</v>
      </c>
      <c r="AN202" s="25">
        <f t="shared" si="394"/>
        <v>0.77075148254757164</v>
      </c>
      <c r="AO202" s="25">
        <f t="shared" ref="AO202:BK202" si="395">AO201+AO171</f>
        <v>0.740681875978904</v>
      </c>
      <c r="AP202" s="25">
        <f t="shared" si="395"/>
        <v>0.71061226941023636</v>
      </c>
      <c r="AQ202" s="25">
        <f t="shared" si="395"/>
        <v>0.68054266284156872</v>
      </c>
      <c r="AR202" s="25">
        <f t="shared" si="395"/>
        <v>0.65047305627290108</v>
      </c>
      <c r="AS202" s="25">
        <f t="shared" si="395"/>
        <v>0.62040344970423345</v>
      </c>
      <c r="AT202" s="25">
        <f t="shared" si="395"/>
        <v>0.59033384313556581</v>
      </c>
      <c r="AU202" s="25">
        <f t="shared" si="395"/>
        <v>0.56026423656689817</v>
      </c>
      <c r="AV202" s="25">
        <f t="shared" si="395"/>
        <v>0.53019462999823053</v>
      </c>
      <c r="AW202" s="25">
        <f t="shared" si="395"/>
        <v>0.50012502342956289</v>
      </c>
      <c r="AX202" s="25">
        <f t="shared" si="395"/>
        <v>0.47005541686089525</v>
      </c>
      <c r="AY202" s="25">
        <f t="shared" si="395"/>
        <v>0.43998581029222766</v>
      </c>
      <c r="AZ202" s="25">
        <f t="shared" si="395"/>
        <v>0.40991620372356008</v>
      </c>
      <c r="BA202" s="25">
        <f t="shared" si="395"/>
        <v>0.3798465971548925</v>
      </c>
      <c r="BB202" s="25">
        <f t="shared" si="395"/>
        <v>0.34977699058622491</v>
      </c>
      <c r="BC202" s="25">
        <f t="shared" si="395"/>
        <v>0.31970738401755733</v>
      </c>
      <c r="BD202" s="25">
        <f t="shared" si="395"/>
        <v>0.28963777744888974</v>
      </c>
      <c r="BE202" s="25">
        <f t="shared" si="395"/>
        <v>0.25956817088022216</v>
      </c>
      <c r="BF202" s="25">
        <f t="shared" si="395"/>
        <v>0.22949856431155458</v>
      </c>
      <c r="BG202" s="25">
        <f t="shared" si="395"/>
        <v>0.19942895774288699</v>
      </c>
      <c r="BH202" s="25">
        <f t="shared" si="395"/>
        <v>0.16935935117421941</v>
      </c>
      <c r="BI202" s="25">
        <f t="shared" si="395"/>
        <v>0.13928974460555182</v>
      </c>
      <c r="BJ202" s="25">
        <f t="shared" si="395"/>
        <v>0.10922013803688423</v>
      </c>
      <c r="BK202" s="25">
        <f t="shared" si="395"/>
        <v>7.9150531468216628E-2</v>
      </c>
      <c r="BL202" s="163">
        <f t="shared" ref="BL202:BR202" si="396">BL201+BL171</f>
        <v>4.908092489954903E-2</v>
      </c>
      <c r="BM202" s="163">
        <f t="shared" si="396"/>
        <v>2.9321289821966374E-2</v>
      </c>
      <c r="BN202" s="163">
        <f t="shared" si="396"/>
        <v>1.5430382555918009E-2</v>
      </c>
      <c r="BO202" s="163">
        <f t="shared" si="396"/>
        <v>4.936719667354636E-3</v>
      </c>
      <c r="BP202" s="163">
        <f t="shared" si="396"/>
        <v>5.8546917314217239E-16</v>
      </c>
      <c r="BQ202" s="163">
        <f t="shared" si="396"/>
        <v>2.5240226575462543E-16</v>
      </c>
      <c r="BR202" s="163">
        <f t="shared" si="396"/>
        <v>2.5240226575462543E-16</v>
      </c>
      <c r="BS202" s="25"/>
      <c r="BT202" s="25"/>
      <c r="BU202" s="25"/>
      <c r="BV202" s="25"/>
      <c r="BW202" s="25"/>
      <c r="BX202" s="25"/>
      <c r="BY202" s="25"/>
      <c r="BZ202" s="25"/>
      <c r="CA202" s="25"/>
      <c r="CB202" s="25"/>
      <c r="CC202" s="25"/>
    </row>
    <row r="203" spans="2:81">
      <c r="BL203" s="157"/>
      <c r="BM203" s="157"/>
      <c r="BN203" s="157"/>
      <c r="BO203" s="157"/>
      <c r="BP203" s="157"/>
      <c r="BQ203" s="157"/>
      <c r="BR203" s="157"/>
    </row>
    <row r="204" spans="2:81" s="27" customFormat="1">
      <c r="B204" s="27" t="str">
        <f>Inputs!B20</f>
        <v>Supply Regulators/Valve Stations</v>
      </c>
      <c r="H204" s="46"/>
      <c r="I204" s="40"/>
      <c r="BL204" s="164"/>
      <c r="BM204" s="164"/>
      <c r="BN204" s="164"/>
      <c r="BO204" s="164"/>
      <c r="BP204" s="164"/>
      <c r="BQ204" s="164"/>
      <c r="BR204" s="164"/>
    </row>
    <row r="205" spans="2:81">
      <c r="BL205" s="157"/>
      <c r="BM205" s="157"/>
      <c r="BN205" s="157"/>
      <c r="BO205" s="157"/>
      <c r="BP205" s="157"/>
      <c r="BQ205" s="157"/>
      <c r="BR205" s="157"/>
    </row>
    <row r="206" spans="2:81">
      <c r="D206" s="24" t="s">
        <v>41</v>
      </c>
      <c r="E206" s="24" t="s">
        <v>35</v>
      </c>
      <c r="F206" s="24" t="s">
        <v>36</v>
      </c>
      <c r="BL206" s="157"/>
      <c r="BM206" s="157"/>
      <c r="BN206" s="157"/>
      <c r="BO206" s="157"/>
      <c r="BP206" s="157"/>
      <c r="BQ206" s="157"/>
      <c r="BR206" s="157"/>
    </row>
    <row r="207" spans="2:81">
      <c r="B207" t="s">
        <v>40</v>
      </c>
      <c r="D207" s="8">
        <f>Inputs!D110</f>
        <v>37.800343699419834</v>
      </c>
      <c r="E207" s="8">
        <f>Inputs!E110</f>
        <v>33.310332359340734</v>
      </c>
      <c r="F207" s="8">
        <f>Inputs!F110</f>
        <v>50</v>
      </c>
      <c r="BL207" s="157"/>
      <c r="BM207" s="157"/>
      <c r="BN207" s="157"/>
      <c r="BO207" s="157"/>
      <c r="BP207" s="157"/>
      <c r="BQ207" s="157"/>
      <c r="BR207" s="157"/>
    </row>
    <row r="208" spans="2:81">
      <c r="BL208" s="157"/>
      <c r="BM208" s="157"/>
      <c r="BN208" s="157"/>
      <c r="BO208" s="157"/>
      <c r="BP208" s="157"/>
      <c r="BQ208" s="157"/>
      <c r="BR208" s="157"/>
    </row>
    <row r="209" spans="2:81" hidden="1" outlineLevel="1">
      <c r="BL209" s="157"/>
      <c r="BM209" s="157"/>
      <c r="BN209" s="157"/>
      <c r="BO209" s="157"/>
      <c r="BP209" s="157"/>
      <c r="BQ209" s="157"/>
      <c r="BR209" s="157"/>
    </row>
    <row r="210" spans="2:81" hidden="1" outlineLevel="1">
      <c r="B210" t="s">
        <v>45</v>
      </c>
      <c r="D210" s="25">
        <f>IF(OR($E207=0,C216=0),0,MIN($C216/$E207, $C216-SUM($C210:C210)))</f>
        <v>1.1347933515535769</v>
      </c>
      <c r="E210" s="25">
        <f>IF(OR($E207=0,D216=0),0,MIN($C216/$E207, $C216-SUM($C210:D210)))</f>
        <v>1.1347933515535769</v>
      </c>
      <c r="F210" s="25">
        <f>IF(OR($E207=0,E216=0),0,MIN($C216/$E207, $C216-SUM($C210:E210)))</f>
        <v>1.1347933515535769</v>
      </c>
      <c r="G210" s="25">
        <f>IF(OR($E207=0,F216=0),0,MIN($C216/$E207, $C216-SUM($C210:F210)))</f>
        <v>1.1347933515535769</v>
      </c>
      <c r="H210" s="44">
        <f>IF(OR($E207=0,G216=0),0,MIN($C216/$E207, $C216-SUM($C210:G210)))</f>
        <v>1.1347933515535769</v>
      </c>
      <c r="I210" s="38">
        <f>IF(OR($E207=0,H216=0),0,MIN($C216/$E207, $C216-SUM($C210:H210)))</f>
        <v>1.1347933515535769</v>
      </c>
      <c r="J210" s="25">
        <f>IF(OR($E207=0,I216=0),0,MIN($C216/$E207, $C216-SUM($C210:I210)))</f>
        <v>1.1347933515535769</v>
      </c>
      <c r="K210" s="25">
        <f>IF(OR($E207=0,J216=0),0,MIN($C216/$E207, $C216-SUM($C210:J210)))</f>
        <v>1.1347933515535769</v>
      </c>
      <c r="L210" s="25">
        <f>IF(OR($E207=0,K216=0),0,MIN($C216/$E207, $C216-SUM($C210:K210)))</f>
        <v>1.1347933515535769</v>
      </c>
      <c r="M210" s="25">
        <f>IF(OR($E207=0,L216=0),0,MIN($C216/$E207, $C216-SUM($C210:L210)))</f>
        <v>1.1347933515535769</v>
      </c>
      <c r="N210" s="25">
        <f>IF(OR($E207=0,M216=0),0,MIN($C216/$E207, $C216-SUM($C210:M210)))</f>
        <v>1.1347933515535769</v>
      </c>
      <c r="O210" s="25">
        <f>IF(OR($E207=0,N216=0),0,MIN($C216/$E207, $C216-SUM($C210:N210)))</f>
        <v>1.1347933515535769</v>
      </c>
      <c r="P210" s="25">
        <f>IF(OR($E207=0,O216=0),0,MIN($C216/$E207, $C216-SUM($C210:O210)))</f>
        <v>1.1347933515535769</v>
      </c>
      <c r="Q210" s="25">
        <f>IF(OR($E207=0,P216=0),0,MIN($C216/$E207, $C216-SUM($C210:P210)))</f>
        <v>1.1347933515535769</v>
      </c>
      <c r="R210" s="25">
        <f>IF(OR($E207=0,Q216=0),0,MIN($C216/$E207, $C216-SUM($C210:Q210)))</f>
        <v>1.1347933515535769</v>
      </c>
      <c r="S210" s="25">
        <f>IF(OR($E207=0,R216=0),0,MIN($C216/$E207, $C216-SUM($C210:R210)))</f>
        <v>1.1347933515535769</v>
      </c>
      <c r="T210" s="25">
        <f>IF(OR($E207=0,S216=0),0,MIN($C216/$E207, $C216-SUM($C210:S210)))</f>
        <v>1.1347933515535769</v>
      </c>
      <c r="U210" s="25">
        <f>IF(OR($E207=0,T216=0),0,MIN($C216/$E207, $C216-SUM($C210:T210)))</f>
        <v>1.1347933515535769</v>
      </c>
      <c r="V210" s="25">
        <f>IF(OR($E207=0,U216=0),0,MIN($C216/$E207, $C216-SUM($C210:U210)))</f>
        <v>1.1347933515535769</v>
      </c>
      <c r="W210" s="25">
        <f>IF(OR($E207=0,V216=0),0,MIN($C216/$E207, $C216-SUM($C210:V210)))</f>
        <v>1.1347933515535769</v>
      </c>
      <c r="X210" s="25">
        <f>IF(OR($E207=0,W216=0),0,MIN($C216/$E207, $C216-SUM($C210:W210)))</f>
        <v>1.1347933515535769</v>
      </c>
      <c r="Y210" s="25">
        <f>IF(OR($E207=0,X216=0),0,MIN($C216/$E207, $C216-SUM($C210:X210)))</f>
        <v>1.1347933515535769</v>
      </c>
      <c r="Z210" s="25">
        <f>IF(OR($E207=0,Y216=0),0,MIN($C216/$E207, $C216-SUM($C210:Y210)))</f>
        <v>1.1347933515535769</v>
      </c>
      <c r="AA210" s="25">
        <f>IF(OR($E207=0,Z216=0),0,MIN($C216/$E207, $C216-SUM($C210:Z210)))</f>
        <v>1.1347933515535769</v>
      </c>
      <c r="AB210" s="25">
        <f>IF(OR($E207=0,AA216=0),0,MIN($C216/$E207, $C216-SUM($C210:AA210)))</f>
        <v>1.1347933515535769</v>
      </c>
      <c r="AC210" s="25">
        <f>IF(OR($E207=0,AB216=0),0,MIN($C216/$E207, $C216-SUM($C210:AB210)))</f>
        <v>1.1347933515535769</v>
      </c>
      <c r="AD210" s="25">
        <f>IF(OR($E207=0,AC216=0),0,MIN($C216/$E207, $C216-SUM($C210:AC210)))</f>
        <v>1.1347933515535769</v>
      </c>
      <c r="AE210" s="25">
        <f>IF(OR($E207=0,AD216=0),0,MIN($C216/$E207, $C216-SUM($C210:AD210)))</f>
        <v>1.1347933515535769</v>
      </c>
      <c r="AF210" s="25">
        <f>IF(OR($E207=0,AE216=0),0,MIN($C216/$E207, $C216-SUM($C210:AE210)))</f>
        <v>1.1347933515535769</v>
      </c>
      <c r="AG210" s="25">
        <f>IF(OR($E207=0,AF216=0),0,MIN($C216/$E207, $C216-SUM($C210:AF210)))</f>
        <v>1.1347933515535769</v>
      </c>
      <c r="AH210" s="25">
        <f>IF(OR($E207=0,AG216=0),0,MIN($C216/$E207, $C216-SUM($C210:AG210)))</f>
        <v>1.1347933515535769</v>
      </c>
      <c r="AI210" s="25">
        <f>IF(OR($E207=0,AH216=0),0,MIN($C216/$E207, $C216-SUM($C210:AH210)))</f>
        <v>1.1347933515535769</v>
      </c>
      <c r="AJ210" s="25">
        <f>IF(OR($E207=0,AI216=0),0,MIN($C216/$E207, $C216-SUM($C210:AI210)))</f>
        <v>1.1347933515535769</v>
      </c>
      <c r="AK210" s="25">
        <f>IF(OR($E207=0,AJ216=0),0,MIN($C216/$E207, $C216-SUM($C210:AJ210)))</f>
        <v>0.3521630981518129</v>
      </c>
      <c r="AL210" s="25">
        <f>IF(OR($E207=0,AK216=0),0,MIN($C216/$E207, $C216-SUM($C210:AK210)))</f>
        <v>0</v>
      </c>
      <c r="AM210" s="25">
        <f>IF(OR($E207=0,AL216=0),0,MIN($C216/$E207, $C216-SUM($C210:AL210)))</f>
        <v>0</v>
      </c>
      <c r="AN210" s="25">
        <f>IF(OR($E207=0,AM216=0),0,MIN($C216/$E207, $C216-SUM($C210:AM210)))</f>
        <v>0</v>
      </c>
      <c r="AO210" s="25">
        <f>IF(OR($E207=0,AN216=0),0,MIN($C216/$E207, $C216-SUM($C210:AN210)))</f>
        <v>0</v>
      </c>
      <c r="AP210" s="25">
        <f>IF(OR($E207=0,AO216=0),0,MIN($C216/$E207, $C216-SUM($C210:AO210)))</f>
        <v>0</v>
      </c>
      <c r="AQ210" s="25">
        <f>IF(OR($E207=0,AP216=0),0,MIN($C216/$E207, $C216-SUM($C210:AP210)))</f>
        <v>0</v>
      </c>
      <c r="AR210" s="25">
        <f>IF(OR($E207=0,AQ216=0),0,MIN($C216/$E207, $C216-SUM($C210:AQ210)))</f>
        <v>0</v>
      </c>
      <c r="AS210" s="25">
        <f>IF(OR($E207=0,AR216=0),0,MIN($C216/$E207, $C216-SUM($C210:AR210)))</f>
        <v>0</v>
      </c>
      <c r="AT210" s="25">
        <f>IF(OR($E207=0,AS216=0),0,MIN($C216/$E207, $C216-SUM($C210:AS210)))</f>
        <v>0</v>
      </c>
      <c r="AU210" s="25">
        <f>IF(OR($E207=0,AT216=0),0,MIN($C216/$E207, $C216-SUM($C210:AT210)))</f>
        <v>0</v>
      </c>
      <c r="AV210" s="25">
        <f>IF(OR($E207=0,AU216=0),0,MIN($C216/$E207, $C216-SUM($C210:AU210)))</f>
        <v>0</v>
      </c>
      <c r="AW210" s="25">
        <f>IF(OR($E207=0,AV216=0),0,MIN($C216/$E207, $C216-SUM($C210:AV210)))</f>
        <v>0</v>
      </c>
      <c r="AX210" s="25">
        <f>IF(OR($E207=0,AW216=0),0,MIN($C216/$E207, $C216-SUM($C210:AW210)))</f>
        <v>0</v>
      </c>
      <c r="AY210" s="25">
        <f>IF(OR($E207=0,AX216=0),0,MIN($C216/$E207, $C216-SUM($C210:AX210)))</f>
        <v>0</v>
      </c>
      <c r="AZ210" s="25">
        <f>IF(OR($E207=0,AY216=0),0,MIN($C216/$E207, $C216-SUM($C210:AY210)))</f>
        <v>0</v>
      </c>
      <c r="BA210" s="25">
        <f>IF(OR($E207=0,AZ216=0),0,MIN($C216/$E207, $C216-SUM($C210:AZ210)))</f>
        <v>0</v>
      </c>
      <c r="BB210" s="25">
        <f>IF(OR($E207=0,BA216=0),0,MIN($C216/$E207, $C216-SUM($C210:BA210)))</f>
        <v>0</v>
      </c>
      <c r="BC210" s="25">
        <f>IF(OR($E207=0,BB216=0),0,MIN($C216/$E207, $C216-SUM($C210:BB210)))</f>
        <v>0</v>
      </c>
      <c r="BD210" s="25">
        <f>IF(OR($E207=0,BC216=0),0,MIN($C216/$E207, $C216-SUM($C210:BC210)))</f>
        <v>0</v>
      </c>
      <c r="BE210" s="25">
        <f>IF(OR($E207=0,BD216=0),0,MIN($C216/$E207, $C216-SUM($C210:BD210)))</f>
        <v>0</v>
      </c>
      <c r="BF210" s="25">
        <f>IF(OR($E207=0,BE216=0),0,MIN($C216/$E207, $C216-SUM($C210:BE210)))</f>
        <v>0</v>
      </c>
      <c r="BG210" s="25">
        <f>IF(OR($E207=0,BF216=0),0,MIN($C216/$E207, $C216-SUM($C210:BF210)))</f>
        <v>0</v>
      </c>
      <c r="BH210" s="25">
        <f>IF(OR($E207=0,BG216=0),0,MIN($C216/$E207, $C216-SUM($C210:BG210)))</f>
        <v>0</v>
      </c>
      <c r="BI210" s="25">
        <f>IF(OR($E207=0,BH216=0),0,MIN($C216/$E207, $C216-SUM($C210:BH210)))</f>
        <v>0</v>
      </c>
      <c r="BJ210" s="25">
        <f>IF(OR($E207=0,BI216=0),0,MIN($C216/$E207, $C216-SUM($C210:BI210)))</f>
        <v>0</v>
      </c>
      <c r="BK210" s="25">
        <f>IF(OR($E207=0,BJ216=0),0,MIN($C216/$E207, $C216-SUM($C210:BJ210)))</f>
        <v>0</v>
      </c>
      <c r="BL210" s="163">
        <f>IF(OR($E207=0,BK216=0),0,MIN($C216/$E207, $C216-SUM($C210:BK210)))</f>
        <v>0</v>
      </c>
      <c r="BM210" s="163">
        <f>IF(OR($E207=0,BL216=0),0,MIN($C216/$E207, $C216-SUM($C210:BL210)))</f>
        <v>0</v>
      </c>
      <c r="BN210" s="163">
        <f>IF(OR($E207=0,BM216=0),0,MIN($C216/$E207, $C216-SUM($C210:BM210)))</f>
        <v>0</v>
      </c>
      <c r="BO210" s="163">
        <f>IF(OR($E207=0,BN216=0),0,MIN($C216/$E207, $C216-SUM($C210:BN210)))</f>
        <v>0</v>
      </c>
      <c r="BP210" s="163">
        <f>IF(OR($E207=0,BO216=0),0,MIN($C216/$E207, $C216-SUM($C210:BO210)))</f>
        <v>0</v>
      </c>
      <c r="BQ210" s="163">
        <f>IF(OR($E207=0,BP216=0),0,MIN($C216/$E207, $C216-SUM($C210:BP210)))</f>
        <v>0</v>
      </c>
      <c r="BR210" s="163">
        <f>IF(OR($E207=0,BQ216=0),0,MIN($C216/$E207, $C216-SUM($C210:BQ210)))</f>
        <v>0</v>
      </c>
      <c r="BS210" s="25"/>
      <c r="BT210" s="25"/>
      <c r="BU210" s="25"/>
      <c r="BV210" s="25"/>
      <c r="BW210" s="25"/>
      <c r="BX210" s="25"/>
      <c r="BY210" s="25"/>
      <c r="BZ210" s="25"/>
      <c r="CA210" s="25"/>
      <c r="CB210" s="25"/>
      <c r="CC210" s="25"/>
    </row>
    <row r="211" spans="2:81" hidden="1" outlineLevel="1">
      <c r="B211" t="s">
        <v>47</v>
      </c>
      <c r="D211" s="25"/>
      <c r="E211" s="25"/>
      <c r="F211" s="25"/>
      <c r="G211" s="25"/>
      <c r="H211" s="44"/>
      <c r="I211" s="38">
        <f>IF(OR($E207=0,H216=0),0,IF($H215&gt;0,(MIN($H215/IF($E207&lt;=5,1,($E207-5)),$H215-SUM($H211:H211))), (MAX($H215/IF($E207&lt;=5,1,($E207-5)),$H215-SUM($H211:H211)))))</f>
        <v>9.4202089521703156E-2</v>
      </c>
      <c r="J211" s="25">
        <f>IF(OR($E207=0,I216=0),0,IF($H215&gt;0,(MIN($H215/IF($E207&lt;=5,1,($E207-5)),$H215-SUM($H211:I211))), (MAX($H215/IF($E207&lt;=5,1,($E207-5)),$H215-SUM($H211:I211)))))</f>
        <v>9.4202089521703156E-2</v>
      </c>
      <c r="K211" s="25">
        <f>IF(OR($E207=0,J216=0),0,IF($H215&gt;0,(MIN($H215/IF($E207&lt;=5,1,($E207-5)),$H215-SUM($H211:J211))), (MAX($H215/IF($E207&lt;=5,1,($E207-5)),$H215-SUM($H211:J211)))))</f>
        <v>9.4202089521703156E-2</v>
      </c>
      <c r="L211" s="25">
        <f>IF(OR($E207=0,K216=0),0,IF($H215&gt;0,(MIN($H215/IF($E207&lt;=5,1,($E207-5)),$H215-SUM($H211:K211))), (MAX($H215/IF($E207&lt;=5,1,($E207-5)),$H215-SUM($H211:K211)))))</f>
        <v>9.4202089521703156E-2</v>
      </c>
      <c r="M211" s="25">
        <f>IF(OR($E207=0,L216=0),0,IF($H215&gt;0,(MIN($H215/IF($E207&lt;=5,1,($E207-5)),$H215-SUM($H211:L211))), (MAX($H215/IF($E207&lt;=5,1,($E207-5)),$H215-SUM($H211:L211)))))</f>
        <v>9.4202089521703156E-2</v>
      </c>
      <c r="N211" s="25">
        <f>IF(OR($E207=0,M216=0),0,IF($H215&gt;0,(MIN($H215/IF($E207&lt;=5,1,($E207-5)),$H215-SUM($H211:M211))), (MAX($H215/IF($E207&lt;=5,1,($E207-5)),$H215-SUM($H211:M211)))))</f>
        <v>9.4202089521703156E-2</v>
      </c>
      <c r="O211" s="25">
        <f>IF(OR($E207=0,N216=0),0,IF($H215&gt;0,(MIN($H215/IF($E207&lt;=5,1,($E207-5)),$H215-SUM($H211:N211))), (MAX($H215/IF($E207&lt;=5,1,($E207-5)),$H215-SUM($H211:N211)))))</f>
        <v>9.4202089521703156E-2</v>
      </c>
      <c r="P211" s="25">
        <f>IF(OR($E207=0,O216=0),0,IF($H215&gt;0,(MIN($H215/IF($E207&lt;=5,1,($E207-5)),$H215-SUM($H211:O211))), (MAX($H215/IF($E207&lt;=5,1,($E207-5)),$H215-SUM($H211:O211)))))</f>
        <v>9.4202089521703156E-2</v>
      </c>
      <c r="Q211" s="25">
        <f>IF(OR($E207=0,P216=0),0,IF($H215&gt;0,(MIN($H215/IF($E207&lt;=5,1,($E207-5)),$H215-SUM($H211:P211))), (MAX($H215/IF($E207&lt;=5,1,($E207-5)),$H215-SUM($H211:P211)))))</f>
        <v>9.4202089521703156E-2</v>
      </c>
      <c r="R211" s="25">
        <f>IF(OR($E207=0,Q216=0),0,IF($H215&gt;0,(MIN($H215/IF($E207&lt;=5,1,($E207-5)),$H215-SUM($H211:Q211))), (MAX($H215/IF($E207&lt;=5,1,($E207-5)),$H215-SUM($H211:Q211)))))</f>
        <v>9.4202089521703156E-2</v>
      </c>
      <c r="S211" s="25">
        <f>IF(OR($E207=0,R216=0),0,IF($H215&gt;0,(MIN($H215/IF($E207&lt;=5,1,($E207-5)),$H215-SUM($H211:R211))), (MAX($H215/IF($E207&lt;=5,1,($E207-5)),$H215-SUM($H211:R211)))))</f>
        <v>9.4202089521703156E-2</v>
      </c>
      <c r="T211" s="25">
        <f>IF(OR($E207=0,S216=0),0,IF($H215&gt;0,(MIN($H215/IF($E207&lt;=5,1,($E207-5)),$H215-SUM($H211:S211))), (MAX($H215/IF($E207&lt;=5,1,($E207-5)),$H215-SUM($H211:S211)))))</f>
        <v>9.4202089521703156E-2</v>
      </c>
      <c r="U211" s="25">
        <f>IF(OR($E207=0,T216=0),0,IF($H215&gt;0,(MIN($H215/IF($E207&lt;=5,1,($E207-5)),$H215-SUM($H211:T211))), (MAX($H215/IF($E207&lt;=5,1,($E207-5)),$H215-SUM($H211:T211)))))</f>
        <v>9.4202089521703156E-2</v>
      </c>
      <c r="V211" s="25">
        <f>IF(OR($E207=0,U216=0),0,IF($H215&gt;0,(MIN($H215/IF($E207&lt;=5,1,($E207-5)),$H215-SUM($H211:U211))), (MAX($H215/IF($E207&lt;=5,1,($E207-5)),$H215-SUM($H211:U211)))))</f>
        <v>9.4202089521703156E-2</v>
      </c>
      <c r="W211" s="25">
        <f>IF(OR($E207=0,V216=0),0,IF($H215&gt;0,(MIN($H215/IF($E207&lt;=5,1,($E207-5)),$H215-SUM($H211:V211))), (MAX($H215/IF($E207&lt;=5,1,($E207-5)),$H215-SUM($H211:V211)))))</f>
        <v>9.4202089521703156E-2</v>
      </c>
      <c r="X211" s="25">
        <f>IF(OR($E207=0,W216=0),0,IF($H215&gt;0,(MIN($H215/IF($E207&lt;=5,1,($E207-5)),$H215-SUM($H211:W211))), (MAX($H215/IF($E207&lt;=5,1,($E207-5)),$H215-SUM($H211:W211)))))</f>
        <v>9.4202089521703156E-2</v>
      </c>
      <c r="Y211" s="25">
        <f>IF(OR($E207=0,X216=0),0,IF($H215&gt;0,(MIN($H215/IF($E207&lt;=5,1,($E207-5)),$H215-SUM($H211:X211))), (MAX($H215/IF($E207&lt;=5,1,($E207-5)),$H215-SUM($H211:X211)))))</f>
        <v>9.4202089521703156E-2</v>
      </c>
      <c r="Z211" s="25">
        <f>IF(OR($E207=0,Y216=0),0,IF($H215&gt;0,(MIN($H215/IF($E207&lt;=5,1,($E207-5)),$H215-SUM($H211:Y211))), (MAX($H215/IF($E207&lt;=5,1,($E207-5)),$H215-SUM($H211:Y211)))))</f>
        <v>9.4202089521703156E-2</v>
      </c>
      <c r="AA211" s="25">
        <f>IF(OR($E207=0,Z216=0),0,IF($H215&gt;0,(MIN($H215/IF($E207&lt;=5,1,($E207-5)),$H215-SUM($H211:Z211))), (MAX($H215/IF($E207&lt;=5,1,($E207-5)),$H215-SUM($H211:Z211)))))</f>
        <v>9.4202089521703156E-2</v>
      </c>
      <c r="AB211" s="25">
        <f>IF(OR($E207=0,AA216=0),0,IF($H215&gt;0,(MIN($H215/IF($E207&lt;=5,1,($E207-5)),$H215-SUM($H211:AA211))), (MAX($H215/IF($E207&lt;=5,1,($E207-5)),$H215-SUM($H211:AA211)))))</f>
        <v>9.4202089521703156E-2</v>
      </c>
      <c r="AC211" s="25">
        <f>IF(OR($E207=0,AB216=0),0,IF($H215&gt;0,(MIN($H215/IF($E207&lt;=5,1,($E207-5)),$H215-SUM($H211:AB211))), (MAX($H215/IF($E207&lt;=5,1,($E207-5)),$H215-SUM($H211:AB211)))))</f>
        <v>9.4202089521703156E-2</v>
      </c>
      <c r="AD211" s="25">
        <f>IF(OR($E207=0,AC216=0),0,IF($H215&gt;0,(MIN($H215/IF($E207&lt;=5,1,($E207-5)),$H215-SUM($H211:AC211))), (MAX($H215/IF($E207&lt;=5,1,($E207-5)),$H215-SUM($H211:AC211)))))</f>
        <v>9.4202089521703156E-2</v>
      </c>
      <c r="AE211" s="25">
        <f>IF(OR($E207=0,AD216=0),0,IF($H215&gt;0,(MIN($H215/IF($E207&lt;=5,1,($E207-5)),$H215-SUM($H211:AD211))), (MAX($H215/IF($E207&lt;=5,1,($E207-5)),$H215-SUM($H211:AD211)))))</f>
        <v>9.4202089521703156E-2</v>
      </c>
      <c r="AF211" s="25">
        <f>IF(OR($E207=0,AE216=0),0,IF($H215&gt;0,(MIN($H215/IF($E207&lt;=5,1,($E207-5)),$H215-SUM($H211:AE211))), (MAX($H215/IF($E207&lt;=5,1,($E207-5)),$H215-SUM($H211:AE211)))))</f>
        <v>9.4202089521703156E-2</v>
      </c>
      <c r="AG211" s="25">
        <f>IF(OR($E207=0,AF216=0),0,IF($H215&gt;0,(MIN($H215/IF($E207&lt;=5,1,($E207-5)),$H215-SUM($H211:AF211))), (MAX($H215/IF($E207&lt;=5,1,($E207-5)),$H215-SUM($H211:AF211)))))</f>
        <v>9.4202089521703156E-2</v>
      </c>
      <c r="AH211" s="25">
        <f>IF(OR($E207=0,AG216=0),0,IF($H215&gt;0,(MIN($H215/IF($E207&lt;=5,1,($E207-5)),$H215-SUM($H211:AG211))), (MAX($H215/IF($E207&lt;=5,1,($E207-5)),$H215-SUM($H211:AG211)))))</f>
        <v>9.4202089521703156E-2</v>
      </c>
      <c r="AI211" s="25">
        <f>IF(OR($E207=0,AH216=0),0,IF($H215&gt;0,(MIN($H215/IF($E207&lt;=5,1,($E207-5)),$H215-SUM($H211:AH211))), (MAX($H215/IF($E207&lt;=5,1,($E207-5)),$H215-SUM($H211:AH211)))))</f>
        <v>9.4202089521703156E-2</v>
      </c>
      <c r="AJ211" s="25">
        <f>IF(OR($E207=0,AI216=0),0,IF($H215&gt;0,(MIN($H215/IF($E207&lt;=5,1,($E207-5)),$H215-SUM($H211:AI211))), (MAX($H215/IF($E207&lt;=5,1,($E207-5)),$H215-SUM($H211:AI211)))))</f>
        <v>9.4202089521703156E-2</v>
      </c>
      <c r="AK211" s="25">
        <f>IF(OR($E207=0,AJ216=0),0,IF($H215&gt;0,(MIN($H215/IF($E207&lt;=5,1,($E207-5)),$H215-SUM($H211:AJ211))), (MAX($H215/IF($E207&lt;=5,1,($E207-5)),$H215-SUM($H211:AJ211)))))</f>
        <v>2.9233956696098407E-2</v>
      </c>
      <c r="AL211" s="25">
        <f>IF(OR($E207=0,AK216=0),0,IF($H215&gt;0,(MIN($H215/IF($E207&lt;=5,1,($E207-5)),$H215-SUM($H211:AK211))), (MAX($H215/IF($E207&lt;=5,1,($E207-5)),$H215-SUM($H211:AK211)))))</f>
        <v>0</v>
      </c>
      <c r="AM211" s="25">
        <f>IF(OR($E207=0,AL216=0),0,IF($H215&gt;0,(MIN($H215/IF($E207&lt;=5,1,($E207-5)),$H215-SUM($H211:AL211))), (MAX($H215/IF($E207&lt;=5,1,($E207-5)),$H215-SUM($H211:AL211)))))</f>
        <v>0</v>
      </c>
      <c r="AN211" s="25">
        <f>IF(OR($E207=0,AM216=0),0,IF($H215&gt;0,(MIN($H215/IF($E207&lt;=5,1,($E207-5)),$H215-SUM($H211:AM211))), (MAX($H215/IF($E207&lt;=5,1,($E207-5)),$H215-SUM($H211:AM211)))))</f>
        <v>0</v>
      </c>
      <c r="AO211" s="25">
        <f>IF(OR($E207=0,AN216=0),0,IF($H215&gt;0,(MIN($H215/IF($E207&lt;=5,1,($E207-5)),$H215-SUM($H211:AN211))), (MAX($H215/IF($E207&lt;=5,1,($E207-5)),$H215-SUM($H211:AN211)))))</f>
        <v>0</v>
      </c>
      <c r="AP211" s="25">
        <f>IF(OR($E207=0,AO216=0),0,IF($H215&gt;0,(MIN($H215/IF($E207&lt;=5,1,($E207-5)),$H215-SUM($H211:AO211))), (MAX($H215/IF($E207&lt;=5,1,($E207-5)),$H215-SUM($H211:AO211)))))</f>
        <v>0</v>
      </c>
      <c r="AQ211" s="25">
        <f>IF(OR($E207=0,AP216=0),0,IF($H215&gt;0,(MIN($H215/IF($E207&lt;=5,1,($E207-5)),$H215-SUM($H211:AP211))), (MAX($H215/IF($E207&lt;=5,1,($E207-5)),$H215-SUM($H211:AP211)))))</f>
        <v>0</v>
      </c>
      <c r="AR211" s="25">
        <f>IF(OR($E207=0,AQ216=0),0,IF($H215&gt;0,(MIN($H215/IF($E207&lt;=5,1,($E207-5)),$H215-SUM($H211:AQ211))), (MAX($H215/IF($E207&lt;=5,1,($E207-5)),$H215-SUM($H211:AQ211)))))</f>
        <v>0</v>
      </c>
      <c r="AS211" s="25">
        <f>IF(OR($E207=0,AR216=0),0,IF($H215&gt;0,(MIN($H215/IF($E207&lt;=5,1,($E207-5)),$H215-SUM($H211:AR211))), (MAX($H215/IF($E207&lt;=5,1,($E207-5)),$H215-SUM($H211:AR211)))))</f>
        <v>0</v>
      </c>
      <c r="AT211" s="25">
        <f>IF(OR($E207=0,AS216=0),0,IF($H215&gt;0,(MIN($H215/IF($E207&lt;=5,1,($E207-5)),$H215-SUM($H211:AS211))), (MAX($H215/IF($E207&lt;=5,1,($E207-5)),$H215-SUM($H211:AS211)))))</f>
        <v>0</v>
      </c>
      <c r="AU211" s="25">
        <f>IF(OR($E207=0,AT216=0),0,IF($H215&gt;0,(MIN($H215/IF($E207&lt;=5,1,($E207-5)),$H215-SUM($H211:AT211))), (MAX($H215/IF($E207&lt;=5,1,($E207-5)),$H215-SUM($H211:AT211)))))</f>
        <v>0</v>
      </c>
      <c r="AV211" s="25">
        <f>IF(OR($E207=0,AU216=0),0,IF($H215&gt;0,(MIN($H215/IF($E207&lt;=5,1,($E207-5)),$H215-SUM($H211:AU211))), (MAX($H215/IF($E207&lt;=5,1,($E207-5)),$H215-SUM($H211:AU211)))))</f>
        <v>0</v>
      </c>
      <c r="AW211" s="25">
        <f>IF(OR($E207=0,AV216=0),0,IF($H215&gt;0,(MIN($H215/IF($E207&lt;=5,1,($E207-5)),$H215-SUM($H211:AV211))), (MAX($H215/IF($E207&lt;=5,1,($E207-5)),$H215-SUM($H211:AV211)))))</f>
        <v>0</v>
      </c>
      <c r="AX211" s="25">
        <f>IF(OR($E207=0,AW216=0),0,IF($H215&gt;0,(MIN($H215/IF($E207&lt;=5,1,($E207-5)),$H215-SUM($H211:AW211))), (MAX($H215/IF($E207&lt;=5,1,($E207-5)),$H215-SUM($H211:AW211)))))</f>
        <v>0</v>
      </c>
      <c r="AY211" s="25">
        <f>IF(OR($E207=0,AX216=0),0,IF($H215&gt;0,(MIN($H215/IF($E207&lt;=5,1,($E207-5)),$H215-SUM($H211:AX211))), (MAX($H215/IF($E207&lt;=5,1,($E207-5)),$H215-SUM($H211:AX211)))))</f>
        <v>0</v>
      </c>
      <c r="AZ211" s="25">
        <f>IF(OR($E207=0,AY216=0),0,IF($H215&gt;0,(MIN($H215/IF($E207&lt;=5,1,($E207-5)),$H215-SUM($H211:AY211))), (MAX($H215/IF($E207&lt;=5,1,($E207-5)),$H215-SUM($H211:AY211)))))</f>
        <v>0</v>
      </c>
      <c r="BA211" s="25">
        <f>IF(OR($E207=0,AZ216=0),0,IF($H215&gt;0,(MIN($H215/IF($E207&lt;=5,1,($E207-5)),$H215-SUM($H211:AZ211))), (MAX($H215/IF($E207&lt;=5,1,($E207-5)),$H215-SUM($H211:AZ211)))))</f>
        <v>0</v>
      </c>
      <c r="BB211" s="25">
        <f>IF(OR($E207=0,BA216=0),0,IF($H215&gt;0,(MIN($H215/IF($E207&lt;=5,1,($E207-5)),$H215-SUM($H211:BA211))), (MAX($H215/IF($E207&lt;=5,1,($E207-5)),$H215-SUM($H211:BA211)))))</f>
        <v>0</v>
      </c>
      <c r="BC211" s="25">
        <f>IF(OR($E207=0,BB216=0),0,IF($H215&gt;0,(MIN($H215/IF($E207&lt;=5,1,($E207-5)),$H215-SUM($H211:BB211))), (MAX($H215/IF($E207&lt;=5,1,($E207-5)),$H215-SUM($H211:BB211)))))</f>
        <v>0</v>
      </c>
      <c r="BD211" s="25">
        <f>IF(OR($E207=0,BC216=0),0,IF($H215&gt;0,(MIN($H215/IF($E207&lt;=5,1,($E207-5)),$H215-SUM($H211:BC211))), (MAX($H215/IF($E207&lt;=5,1,($E207-5)),$H215-SUM($H211:BC211)))))</f>
        <v>0</v>
      </c>
      <c r="BE211" s="25">
        <f>IF(OR($E207=0,BD216=0),0,IF($H215&gt;0,(MIN($H215/IF($E207&lt;=5,1,($E207-5)),$H215-SUM($H211:BD211))), (MAX($H215/IF($E207&lt;=5,1,($E207-5)),$H215-SUM($H211:BD211)))))</f>
        <v>0</v>
      </c>
      <c r="BF211" s="25">
        <f>IF(OR($E207=0,BE216=0),0,IF($H215&gt;0,(MIN($H215/IF($E207&lt;=5,1,($E207-5)),$H215-SUM($H211:BE211))), (MAX($H215/IF($E207&lt;=5,1,($E207-5)),$H215-SUM($H211:BE211)))))</f>
        <v>0</v>
      </c>
      <c r="BG211" s="25">
        <f>IF(OR($E207=0,BF216=0),0,IF($H215&gt;0,(MIN($H215/IF($E207&lt;=5,1,($E207-5)),$H215-SUM($H211:BF211))), (MAX($H215/IF($E207&lt;=5,1,($E207-5)),$H215-SUM($H211:BF211)))))</f>
        <v>0</v>
      </c>
      <c r="BH211" s="25">
        <f>IF(OR($E207=0,BG216=0),0,IF($H215&gt;0,(MIN($H215/IF($E207&lt;=5,1,($E207-5)),$H215-SUM($H211:BG211))), (MAX($H215/IF($E207&lt;=5,1,($E207-5)),$H215-SUM($H211:BG211)))))</f>
        <v>0</v>
      </c>
      <c r="BI211" s="25">
        <f>IF(OR($E207=0,BH216=0),0,IF($H215&gt;0,(MIN($H215/IF($E207&lt;=5,1,($E207-5)),$H215-SUM($H211:BH211))), (MAX($H215/IF($E207&lt;=5,1,($E207-5)),$H215-SUM($H211:BH211)))))</f>
        <v>0</v>
      </c>
      <c r="BJ211" s="25">
        <f>IF(OR($E207=0,BI216=0),0,IF($H215&gt;0,(MIN($H215/IF($E207&lt;=5,1,($E207-5)),$H215-SUM($H211:BI211))), (MAX($H215/IF($E207&lt;=5,1,($E207-5)),$H215-SUM($H211:BI211)))))</f>
        <v>0</v>
      </c>
      <c r="BK211" s="25">
        <f>IF(OR($E207=0,BJ216=0),0,IF($H215&gt;0,(MIN($H215/IF($E207&lt;=5,1,($E207-5)),$H215-SUM($H211:BJ211))), (MAX($H215/IF($E207&lt;=5,1,($E207-5)),$H215-SUM($H211:BJ211)))))</f>
        <v>0</v>
      </c>
      <c r="BL211" s="163">
        <f>IF(OR($E207=0,BK216=0),0,IF($H215&gt;0,(MIN($H215/IF($E207&lt;=5,1,($E207-5)),$H215-SUM($H211:BK211))), (MAX($H215/IF($E207&lt;=5,1,($E207-5)),$H215-SUM($H211:BK211)))))</f>
        <v>0</v>
      </c>
      <c r="BM211" s="163">
        <f>IF(OR($E207=0,BL216=0),0,IF($H215&gt;0,(MIN($H215/IF($E207&lt;=5,1,($E207-5)),$H215-SUM($H211:BL211))), (MAX($H215/IF($E207&lt;=5,1,($E207-5)),$H215-SUM($H211:BL211)))))</f>
        <v>0</v>
      </c>
      <c r="BN211" s="163">
        <f>IF(OR($E207=0,BM216=0),0,IF($H215&gt;0,(MIN($H215/IF($E207&lt;=5,1,($E207-5)),$H215-SUM($H211:BM211))), (MAX($H215/IF($E207&lt;=5,1,($E207-5)),$H215-SUM($H211:BM211)))))</f>
        <v>0</v>
      </c>
      <c r="BO211" s="163">
        <f>IF(OR($E207=0,BN216=0),0,IF($H215&gt;0,(MIN($H215/IF($E207&lt;=5,1,($E207-5)),$H215-SUM($H211:BN211))), (MAX($H215/IF($E207&lt;=5,1,($E207-5)),$H215-SUM($H211:BN211)))))</f>
        <v>0</v>
      </c>
      <c r="BP211" s="163">
        <f>IF(OR($E207=0,BO216=0),0,IF($H215&gt;0,(MIN($H215/IF($E207&lt;=5,1,($E207-5)),$H215-SUM($H211:BO211))), (MAX($H215/IF($E207&lt;=5,1,($E207-5)),$H215-SUM($H211:BO211)))))</f>
        <v>0</v>
      </c>
      <c r="BQ211" s="163">
        <f>IF(OR($E207=0,BP216=0),0,IF($H215&gt;0,(MIN($H215/IF($E207&lt;=5,1,($E207-5)),$H215-SUM($H211:BP211))), (MAX($H215/IF($E207&lt;=5,1,($E207-5)),$H215-SUM($H211:BP211)))))</f>
        <v>0</v>
      </c>
      <c r="BR211" s="163">
        <f>IF(OR($E207=0,BQ216=0),0,IF($H215&gt;0,(MIN($H215/IF($E207&lt;=5,1,($E207-5)),$H215-SUM($H211:BQ211))), (MAX($H215/IF($E207&lt;=5,1,($E207-5)),$H215-SUM($H211:BQ211)))))</f>
        <v>0</v>
      </c>
      <c r="BS211" s="25"/>
      <c r="BT211" s="25"/>
      <c r="BU211" s="25"/>
      <c r="BV211" s="25"/>
      <c r="BW211" s="25"/>
      <c r="BX211" s="25"/>
      <c r="BY211" s="25"/>
      <c r="BZ211" s="25"/>
      <c r="CA211" s="25"/>
      <c r="CB211" s="25"/>
      <c r="CC211" s="25"/>
    </row>
    <row r="212" spans="2:81" hidden="1" outlineLevel="1">
      <c r="B212" t="s">
        <v>46</v>
      </c>
      <c r="D212" s="25"/>
      <c r="E212" s="25"/>
      <c r="F212" s="25"/>
      <c r="G212" s="25"/>
      <c r="H212" s="44"/>
      <c r="I212" s="38"/>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163"/>
      <c r="BM212" s="163"/>
      <c r="BN212" s="163"/>
      <c r="BO212" s="163"/>
      <c r="BP212" s="163"/>
      <c r="BQ212" s="163"/>
      <c r="BR212" s="163"/>
      <c r="BS212" s="25"/>
      <c r="BT212" s="25"/>
      <c r="BU212" s="25"/>
      <c r="BV212" s="25"/>
      <c r="BW212" s="25"/>
      <c r="BX212" s="25"/>
      <c r="BY212" s="25"/>
      <c r="BZ212" s="25"/>
      <c r="CA212" s="25"/>
      <c r="CB212" s="25"/>
      <c r="CC212" s="25"/>
    </row>
    <row r="213" spans="2:81" hidden="1" outlineLevel="1">
      <c r="B213" t="s">
        <v>42</v>
      </c>
      <c r="D213" s="25"/>
      <c r="E213" s="25"/>
      <c r="F213" s="25"/>
      <c r="G213" s="25"/>
      <c r="H213" s="44">
        <f>Inputs!D68/Inputs!I5</f>
        <v>1.9556884142533975</v>
      </c>
      <c r="I213" s="38"/>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163"/>
      <c r="BM213" s="163"/>
      <c r="BN213" s="163"/>
      <c r="BO213" s="163"/>
      <c r="BP213" s="163"/>
      <c r="BQ213" s="163"/>
      <c r="BR213" s="163"/>
      <c r="BS213" s="25"/>
      <c r="BT213" s="25"/>
      <c r="BU213" s="25"/>
      <c r="BV213" s="25"/>
      <c r="BW213" s="25"/>
      <c r="BX213" s="25"/>
      <c r="BY213" s="25"/>
      <c r="BZ213" s="25"/>
      <c r="CA213" s="25"/>
      <c r="CB213" s="25"/>
      <c r="CC213" s="25"/>
    </row>
    <row r="214" spans="2:81" hidden="1" outlineLevel="1">
      <c r="B214" t="s">
        <v>43</v>
      </c>
      <c r="D214" s="70"/>
      <c r="E214" s="70"/>
      <c r="F214" s="70"/>
      <c r="G214" s="70"/>
      <c r="H214" s="71">
        <f>Inputs!I89/Inputs!I5</f>
        <v>0.71120404905038781</v>
      </c>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165"/>
      <c r="BM214" s="165"/>
      <c r="BN214" s="165"/>
      <c r="BO214" s="165"/>
      <c r="BP214" s="165"/>
      <c r="BQ214" s="165"/>
      <c r="BR214" s="165"/>
      <c r="BS214" s="70"/>
      <c r="BT214" s="70"/>
      <c r="BU214" s="70"/>
      <c r="BV214" s="70"/>
      <c r="BW214" s="70"/>
      <c r="BX214" s="70"/>
      <c r="BY214" s="70"/>
      <c r="BZ214" s="70"/>
      <c r="CA214" s="70"/>
      <c r="CB214" s="70"/>
      <c r="CC214" s="70"/>
    </row>
    <row r="215" spans="2:81" hidden="1" outlineLevel="1">
      <c r="B215" t="s">
        <v>29</v>
      </c>
      <c r="D215" s="25"/>
      <c r="E215" s="25"/>
      <c r="F215" s="25"/>
      <c r="G215" s="25"/>
      <c r="H215" s="44">
        <f>SUM(H213:H214)</f>
        <v>2.6668924633037854</v>
      </c>
      <c r="I215" s="38"/>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163"/>
      <c r="BM215" s="163"/>
      <c r="BN215" s="163"/>
      <c r="BO215" s="163"/>
      <c r="BP215" s="163"/>
      <c r="BQ215" s="163"/>
      <c r="BR215" s="163"/>
      <c r="BS215" s="25"/>
      <c r="BT215" s="25"/>
      <c r="BU215" s="25"/>
      <c r="BV215" s="25"/>
      <c r="BW215" s="25"/>
      <c r="BX215" s="25"/>
      <c r="BY215" s="25"/>
      <c r="BZ215" s="25"/>
      <c r="CA215" s="25"/>
      <c r="CB215" s="25"/>
      <c r="CC215" s="25"/>
    </row>
    <row r="216" spans="2:81" hidden="1" outlineLevel="1">
      <c r="B216" t="s">
        <v>44</v>
      </c>
      <c r="C216" s="26">
        <f>D207</f>
        <v>37.800343699419834</v>
      </c>
      <c r="D216" s="25">
        <f>C216-D210-D211+D215</f>
        <v>36.665550347866258</v>
      </c>
      <c r="E216" s="25">
        <f t="shared" ref="E216:AH216" si="397">D216-E210-E211+E215</f>
        <v>35.530756996312682</v>
      </c>
      <c r="F216" s="25">
        <f t="shared" si="397"/>
        <v>34.395963644759107</v>
      </c>
      <c r="G216" s="25">
        <f t="shared" si="397"/>
        <v>33.261170293205531</v>
      </c>
      <c r="H216" s="44">
        <f t="shared" si="397"/>
        <v>34.793269404955737</v>
      </c>
      <c r="I216" s="38">
        <f t="shared" si="397"/>
        <v>33.56427396388046</v>
      </c>
      <c r="J216" s="25">
        <f t="shared" si="397"/>
        <v>32.335278522805183</v>
      </c>
      <c r="K216" s="25">
        <f t="shared" si="397"/>
        <v>31.106283081729902</v>
      </c>
      <c r="L216" s="25">
        <f t="shared" si="397"/>
        <v>29.877287640654622</v>
      </c>
      <c r="M216" s="25">
        <f t="shared" si="397"/>
        <v>28.648292199579341</v>
      </c>
      <c r="N216" s="25">
        <f t="shared" si="397"/>
        <v>27.419296758504061</v>
      </c>
      <c r="O216" s="25">
        <f t="shared" si="397"/>
        <v>26.19030131742878</v>
      </c>
      <c r="P216" s="25">
        <f t="shared" si="397"/>
        <v>24.961305876353499</v>
      </c>
      <c r="Q216" s="25">
        <f t="shared" si="397"/>
        <v>23.732310435278219</v>
      </c>
      <c r="R216" s="25">
        <f t="shared" si="397"/>
        <v>22.503314994202938</v>
      </c>
      <c r="S216" s="25">
        <f t="shared" si="397"/>
        <v>21.274319553127658</v>
      </c>
      <c r="T216" s="25">
        <f t="shared" si="397"/>
        <v>20.045324112052377</v>
      </c>
      <c r="U216" s="25">
        <f t="shared" si="397"/>
        <v>18.816328670977096</v>
      </c>
      <c r="V216" s="25">
        <f t="shared" si="397"/>
        <v>17.587333229901816</v>
      </c>
      <c r="W216" s="25">
        <f t="shared" si="397"/>
        <v>16.358337788826535</v>
      </c>
      <c r="X216" s="25">
        <f t="shared" si="397"/>
        <v>15.129342347751255</v>
      </c>
      <c r="Y216" s="25">
        <f t="shared" si="397"/>
        <v>13.900346906675974</v>
      </c>
      <c r="Z216" s="25">
        <f t="shared" si="397"/>
        <v>12.671351465600694</v>
      </c>
      <c r="AA216" s="25">
        <f t="shared" si="397"/>
        <v>11.442356024525413</v>
      </c>
      <c r="AB216" s="25">
        <f t="shared" si="397"/>
        <v>10.213360583450132</v>
      </c>
      <c r="AC216" s="25">
        <f t="shared" si="397"/>
        <v>8.9843651423748518</v>
      </c>
      <c r="AD216" s="25">
        <f t="shared" si="397"/>
        <v>7.7553697012995721</v>
      </c>
      <c r="AE216" s="25">
        <f t="shared" si="397"/>
        <v>6.5263742602242925</v>
      </c>
      <c r="AF216" s="25">
        <f t="shared" si="397"/>
        <v>5.2973788191490128</v>
      </c>
      <c r="AG216" s="25">
        <f t="shared" si="397"/>
        <v>4.0683833780737331</v>
      </c>
      <c r="AH216" s="25">
        <f t="shared" si="397"/>
        <v>2.8393879369984534</v>
      </c>
      <c r="AI216" s="25">
        <f t="shared" ref="AI216" si="398">AH216-AI210-AI211+AI215</f>
        <v>1.6103924959231735</v>
      </c>
      <c r="AJ216" s="25">
        <f t="shared" ref="AJ216" si="399">AI216-AJ210-AJ211+AJ215</f>
        <v>0.38139705484789344</v>
      </c>
      <c r="AK216" s="25">
        <f t="shared" ref="AK216" si="400">AJ216-AK210-AK211+AK215</f>
        <v>-1.787459069646502E-14</v>
      </c>
      <c r="AL216" s="25">
        <f t="shared" ref="AL216" si="401">AK216-AL210-AL211+AL215</f>
        <v>-1.787459069646502E-14</v>
      </c>
      <c r="AM216" s="25">
        <f t="shared" ref="AM216" si="402">AL216-AM210-AM211+AM215</f>
        <v>-1.787459069646502E-14</v>
      </c>
      <c r="AN216" s="25">
        <f t="shared" ref="AN216" si="403">AM216-AN210-AN211+AN215</f>
        <v>-1.787459069646502E-14</v>
      </c>
      <c r="AO216" s="25">
        <f t="shared" ref="AO216" si="404">AN216-AO210-AO211+AO215</f>
        <v>-1.787459069646502E-14</v>
      </c>
      <c r="AP216" s="25">
        <f t="shared" ref="AP216" si="405">AO216-AP210-AP211+AP215</f>
        <v>-1.787459069646502E-14</v>
      </c>
      <c r="AQ216" s="25">
        <f t="shared" ref="AQ216" si="406">AP216-AQ210-AQ211+AQ215</f>
        <v>-1.787459069646502E-14</v>
      </c>
      <c r="AR216" s="25">
        <f t="shared" ref="AR216" si="407">AQ216-AR210-AR211+AR215</f>
        <v>-1.787459069646502E-14</v>
      </c>
      <c r="AS216" s="25">
        <f t="shared" ref="AS216" si="408">AR216-AS210-AS211+AS215</f>
        <v>-1.787459069646502E-14</v>
      </c>
      <c r="AT216" s="25">
        <f t="shared" ref="AT216" si="409">AS216-AT210-AT211+AT215</f>
        <v>-1.787459069646502E-14</v>
      </c>
      <c r="AU216" s="25">
        <f t="shared" ref="AU216" si="410">AT216-AU210-AU211+AU215</f>
        <v>-1.787459069646502E-14</v>
      </c>
      <c r="AV216" s="25">
        <f t="shared" ref="AV216" si="411">AU216-AV210-AV211+AV215</f>
        <v>-1.787459069646502E-14</v>
      </c>
      <c r="AW216" s="25">
        <f t="shared" ref="AW216" si="412">AV216-AW210-AW211+AW215</f>
        <v>-1.787459069646502E-14</v>
      </c>
      <c r="AX216" s="25">
        <f t="shared" ref="AX216" si="413">AW216-AX210-AX211+AX215</f>
        <v>-1.787459069646502E-14</v>
      </c>
      <c r="AY216" s="25">
        <f t="shared" ref="AY216" si="414">AX216-AY210-AY211+AY215</f>
        <v>-1.787459069646502E-14</v>
      </c>
      <c r="AZ216" s="25">
        <f t="shared" ref="AZ216" si="415">AY216-AZ210-AZ211+AZ215</f>
        <v>-1.787459069646502E-14</v>
      </c>
      <c r="BA216" s="25">
        <f t="shared" ref="BA216" si="416">AZ216-BA210-BA211+BA215</f>
        <v>-1.787459069646502E-14</v>
      </c>
      <c r="BB216" s="25">
        <f t="shared" ref="BB216" si="417">BA216-BB210-BB211+BB215</f>
        <v>-1.787459069646502E-14</v>
      </c>
      <c r="BC216" s="25">
        <f t="shared" ref="BC216" si="418">BB216-BC210-BC211+BC215</f>
        <v>-1.787459069646502E-14</v>
      </c>
      <c r="BD216" s="25">
        <f t="shared" ref="BD216" si="419">BC216-BD210-BD211+BD215</f>
        <v>-1.787459069646502E-14</v>
      </c>
      <c r="BE216" s="25">
        <f t="shared" ref="BE216" si="420">BD216-BE210-BE211+BE215</f>
        <v>-1.787459069646502E-14</v>
      </c>
      <c r="BF216" s="25">
        <f t="shared" ref="BF216" si="421">BE216-BF210-BF211+BF215</f>
        <v>-1.787459069646502E-14</v>
      </c>
      <c r="BG216" s="25">
        <f t="shared" ref="BG216" si="422">BF216-BG210-BG211+BG215</f>
        <v>-1.787459069646502E-14</v>
      </c>
      <c r="BH216" s="25">
        <f t="shared" ref="BH216" si="423">BG216-BH210-BH211+BH215</f>
        <v>-1.787459069646502E-14</v>
      </c>
      <c r="BI216" s="25">
        <f t="shared" ref="BI216" si="424">BH216-BI210-BI211+BI215</f>
        <v>-1.787459069646502E-14</v>
      </c>
      <c r="BJ216" s="25">
        <f t="shared" ref="BJ216" si="425">BI216-BJ210-BJ211+BJ215</f>
        <v>-1.787459069646502E-14</v>
      </c>
      <c r="BK216" s="25">
        <f t="shared" ref="BK216" si="426">BJ216-BK210-BK211+BK215</f>
        <v>-1.787459069646502E-14</v>
      </c>
      <c r="BL216" s="163">
        <f t="shared" ref="BL216" si="427">BK216-BL210-BL211+BL215</f>
        <v>-1.787459069646502E-14</v>
      </c>
      <c r="BM216" s="163">
        <f t="shared" ref="BM216" si="428">BL216-BM210-BM211+BM215</f>
        <v>-1.787459069646502E-14</v>
      </c>
      <c r="BN216" s="163">
        <f t="shared" ref="BN216" si="429">BM216-BN210-BN211+BN215</f>
        <v>-1.787459069646502E-14</v>
      </c>
      <c r="BO216" s="163">
        <f t="shared" ref="BO216" si="430">BN216-BO210-BO211+BO215</f>
        <v>-1.787459069646502E-14</v>
      </c>
      <c r="BP216" s="163">
        <f t="shared" ref="BP216" si="431">BO216-BP210-BP211+BP215</f>
        <v>-1.787459069646502E-14</v>
      </c>
      <c r="BQ216" s="163">
        <f t="shared" ref="BQ216" si="432">BP216-BQ210-BQ211+BQ215</f>
        <v>-1.787459069646502E-14</v>
      </c>
      <c r="BR216" s="163">
        <f t="shared" ref="BR216" si="433">BQ216-BR210-BR211+BR215</f>
        <v>-1.787459069646502E-14</v>
      </c>
      <c r="BS216" s="25"/>
      <c r="BT216" s="25"/>
      <c r="BU216" s="25"/>
      <c r="BV216" s="25"/>
      <c r="BW216" s="25"/>
      <c r="BX216" s="25"/>
      <c r="BY216" s="25"/>
      <c r="BZ216" s="25"/>
      <c r="CA216" s="25"/>
      <c r="CB216" s="25"/>
      <c r="CC216" s="25"/>
    </row>
    <row r="217" spans="2:81" hidden="1" outlineLevel="1">
      <c r="D217" s="25"/>
      <c r="E217" s="25"/>
      <c r="F217" s="25"/>
      <c r="G217" s="25"/>
      <c r="H217" s="44"/>
      <c r="I217" s="38"/>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163"/>
      <c r="BM217" s="163"/>
      <c r="BN217" s="163"/>
      <c r="BO217" s="163"/>
      <c r="BP217" s="163"/>
      <c r="BQ217" s="163"/>
      <c r="BR217" s="163"/>
      <c r="BS217" s="25"/>
      <c r="BT217" s="25"/>
      <c r="BU217" s="25"/>
      <c r="BV217" s="25"/>
      <c r="BW217" s="25"/>
      <c r="BX217" s="25"/>
      <c r="BY217" s="25"/>
      <c r="BZ217" s="25"/>
      <c r="CA217" s="25"/>
      <c r="CB217" s="25"/>
      <c r="CC217" s="25"/>
    </row>
    <row r="218" spans="2:81" hidden="1" outlineLevel="1">
      <c r="D218" s="25"/>
      <c r="E218" s="25"/>
      <c r="F218" s="25"/>
      <c r="G218" s="25"/>
      <c r="H218" s="44"/>
      <c r="I218" s="38"/>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163"/>
      <c r="BM218" s="163"/>
      <c r="BN218" s="163"/>
      <c r="BO218" s="163"/>
      <c r="BP218" s="163"/>
      <c r="BQ218" s="163"/>
      <c r="BR218" s="163"/>
      <c r="BS218" s="25"/>
      <c r="BT218" s="25"/>
      <c r="BU218" s="25"/>
      <c r="BV218" s="25"/>
      <c r="BW218" s="25"/>
      <c r="BX218" s="25"/>
      <c r="BY218" s="25"/>
      <c r="BZ218" s="25"/>
      <c r="CA218" s="25"/>
      <c r="CB218" s="25"/>
      <c r="CC218" s="25"/>
    </row>
    <row r="219" spans="2:81" hidden="1" outlineLevel="1">
      <c r="B219" t="s">
        <v>27</v>
      </c>
      <c r="D219" s="25">
        <f>Inputs!E20*(1+IF(D2&lt;="2017",Inputs!E10,Inputs!E9))^0.5</f>
        <v>3.280315808298691</v>
      </c>
      <c r="E219" s="25">
        <f>Inputs!F20*(1+IF(E2&lt;="2017",Inputs!F10,Inputs!F9))^0.5</f>
        <v>5.4923742420356172</v>
      </c>
      <c r="F219" s="25">
        <f>Inputs!G20*(1+IF(F2&lt;="2017",Inputs!G10,Inputs!G9))^0.5</f>
        <v>3.9421691684078497</v>
      </c>
      <c r="G219" s="25">
        <f>Inputs!H20*(1+IF(G2&lt;="2017",Inputs!H10,Inputs!H9))^0.5</f>
        <v>1.9451186375530312</v>
      </c>
      <c r="H219" s="44">
        <f>Inputs!I20*(1+IF(H2&lt;="2017",Inputs!I10,Inputs!I9))^0.5</f>
        <v>6.2809812049065972</v>
      </c>
      <c r="I219" s="38">
        <f>Inputs!J20*(1+IF(I2&lt;="2017",Inputs!J10,Inputs!J9))^0.5</f>
        <v>0</v>
      </c>
      <c r="J219" s="25">
        <f>Inputs!K20*(1+IF(J2&lt;="2017",Inputs!K10,Inputs!K9))^0.5</f>
        <v>0</v>
      </c>
      <c r="K219" s="25">
        <f>Inputs!L20*(1+IF(K2&lt;="2017",Inputs!L10,Inputs!L9))^0.5</f>
        <v>0</v>
      </c>
      <c r="L219" s="25">
        <f>Inputs!M20*(1+IF(L2&lt;="2017",Inputs!M10,Inputs!M9))^0.5</f>
        <v>0</v>
      </c>
      <c r="M219" s="25">
        <f>Inputs!N20*(1+IF(M2&lt;="2017",Inputs!N10,Inputs!N9))^0.5</f>
        <v>0</v>
      </c>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163"/>
      <c r="BM219" s="163"/>
      <c r="BN219" s="163"/>
      <c r="BO219" s="163"/>
      <c r="BP219" s="163"/>
      <c r="BQ219" s="163"/>
      <c r="BR219" s="163"/>
      <c r="BS219" s="25"/>
      <c r="BT219" s="25"/>
      <c r="BU219" s="25"/>
      <c r="BV219" s="25"/>
      <c r="BW219" s="25"/>
      <c r="BX219" s="25"/>
      <c r="BY219" s="25"/>
      <c r="BZ219" s="25"/>
      <c r="CA219" s="25"/>
      <c r="CB219" s="25"/>
      <c r="CC219" s="25"/>
    </row>
    <row r="220" spans="2:81" hidden="1" outlineLevel="1">
      <c r="D220" s="25"/>
      <c r="E220" s="25"/>
      <c r="F220" s="25"/>
      <c r="G220" s="25"/>
      <c r="H220" s="44"/>
      <c r="I220" s="38"/>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163"/>
      <c r="BM220" s="163"/>
      <c r="BN220" s="163"/>
      <c r="BO220" s="163"/>
      <c r="BP220" s="163"/>
      <c r="BQ220" s="163"/>
      <c r="BR220" s="163"/>
      <c r="BS220" s="25"/>
      <c r="BT220" s="25"/>
      <c r="BU220" s="25"/>
      <c r="BV220" s="25"/>
      <c r="BW220" s="25"/>
      <c r="BX220" s="25"/>
      <c r="BY220" s="25"/>
      <c r="BZ220" s="25"/>
      <c r="CA220" s="25"/>
      <c r="CB220" s="25"/>
      <c r="CC220" s="25"/>
    </row>
    <row r="221" spans="2:81" hidden="1" outlineLevel="1">
      <c r="B221" t="s">
        <v>48</v>
      </c>
      <c r="D221" s="25"/>
      <c r="E221" s="25"/>
      <c r="F221" s="25"/>
      <c r="G221" s="25"/>
      <c r="H221" s="44"/>
      <c r="I221" s="38"/>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163"/>
      <c r="BM221" s="163"/>
      <c r="BN221" s="163"/>
      <c r="BO221" s="163"/>
      <c r="BP221" s="163"/>
      <c r="BQ221" s="163"/>
      <c r="BR221" s="163"/>
      <c r="BS221" s="25"/>
      <c r="BT221" s="25"/>
      <c r="BU221" s="25"/>
      <c r="BV221" s="25"/>
      <c r="BW221" s="25"/>
      <c r="BX221" s="25"/>
      <c r="BY221" s="25"/>
      <c r="BZ221" s="25"/>
      <c r="CA221" s="25"/>
      <c r="CB221" s="25"/>
      <c r="CC221" s="25"/>
    </row>
    <row r="222" spans="2:81" hidden="1" outlineLevel="1">
      <c r="B222" s="14">
        <v>2013</v>
      </c>
      <c r="C222">
        <v>1</v>
      </c>
      <c r="D222" s="25"/>
      <c r="E222" s="25">
        <f>IF($F$207="n/a",0,IF(E$3&lt;=$C222,0,IF(E$3&gt;($F$207+$C222),INDEX($D$219:$W$219,,$C222)-SUM($D222:D222),INDEX($D$219:$W$219,,$C222)/$F$207)))</f>
        <v>6.5606316165973816E-2</v>
      </c>
      <c r="F222" s="25">
        <f>IF($F$207="n/a",0,IF(F$3&lt;=$C222,0,IF(F$3&gt;($F$207+$C222),INDEX($D$219:$W$219,,$C222)-SUM($D222:E222),INDEX($D$219:$W$219,,$C222)/$F$207)))</f>
        <v>6.5606316165973816E-2</v>
      </c>
      <c r="G222" s="25">
        <f>IF($F$207="n/a",0,IF(G$3&lt;=$C222,0,IF(G$3&gt;($F$207+$C222),INDEX($D$219:$W$219,,$C222)-SUM($D222:F222),INDEX($D$219:$W$219,,$C222)/$F$207)))</f>
        <v>6.5606316165973816E-2</v>
      </c>
      <c r="H222" s="44">
        <f>IF($F$207="n/a",0,IF(H$3&lt;=$C222,0,IF(H$3&gt;($F$207+$C222),INDEX($D$219:$W$219,,$C222)-SUM($D222:G222),INDEX($D$219:$W$219,,$C222)/$F$207)))</f>
        <v>6.5606316165973816E-2</v>
      </c>
      <c r="I222" s="38">
        <f>IF($F$207="n/a",0,IF(I$3&lt;=$C222,0,IF(I$3&gt;($F$207+$C222),INDEX($D$219:$W$219,,$C222)-SUM($D222:H222),INDEX($D$219:$W$219,,$C222)/$F$207)))</f>
        <v>6.5606316165973816E-2</v>
      </c>
      <c r="J222" s="25">
        <f>IF($F$207="n/a",0,IF(J$3&lt;=$C222,0,IF(J$3&gt;($F$207+$C222),INDEX($D$219:$W$219,,$C222)-SUM($D222:I222),INDEX($D$219:$W$219,,$C222)/$F$207)))</f>
        <v>6.5606316165973816E-2</v>
      </c>
      <c r="K222" s="25">
        <f>IF($F$207="n/a",0,IF(K$3&lt;=$C222,0,IF(K$3&gt;($F$207+$C222),INDEX($D$219:$W$219,,$C222)-SUM($D222:J222),INDEX($D$219:$W$219,,$C222)/$F$207)))</f>
        <v>6.5606316165973816E-2</v>
      </c>
      <c r="L222" s="25">
        <f>IF($F$207="n/a",0,IF(L$3&lt;=$C222,0,IF(L$3&gt;($F$207+$C222),INDEX($D$219:$W$219,,$C222)-SUM($D222:K222),INDEX($D$219:$W$219,,$C222)/$F$207)))</f>
        <v>6.5606316165973816E-2</v>
      </c>
      <c r="M222" s="25">
        <f>IF($F$207="n/a",0,IF(M$3&lt;=$C222,0,IF(M$3&gt;($F$207+$C222),INDEX($D$219:$W$219,,$C222)-SUM($D222:L222),INDEX($D$219:$W$219,,$C222)/$F$207)))</f>
        <v>6.5606316165973816E-2</v>
      </c>
      <c r="N222" s="25">
        <f>IF($F$207="n/a",0,IF(N$3&lt;=$C222,0,IF(N$3&gt;($F$207+$C222),INDEX($D$219:$W$219,,$C222)-SUM($D222:M222),INDEX($D$219:$W$219,,$C222)/$F$207)))</f>
        <v>6.5606316165973816E-2</v>
      </c>
      <c r="O222" s="25">
        <f>IF($F$207="n/a",0,IF(O$3&lt;=$C222,0,IF(O$3&gt;($F$207+$C222),INDEX($D$219:$W$219,,$C222)-SUM($D222:N222),INDEX($D$219:$W$219,,$C222)/$F$207)))</f>
        <v>6.5606316165973816E-2</v>
      </c>
      <c r="P222" s="25">
        <f>IF($F$207="n/a",0,IF(P$3&lt;=$C222,0,IF(P$3&gt;($F$207+$C222),INDEX($D$219:$W$219,,$C222)-SUM($D222:O222),INDEX($D$219:$W$219,,$C222)/$F$207)))</f>
        <v>6.5606316165973816E-2</v>
      </c>
      <c r="Q222" s="25">
        <f>IF($F$207="n/a",0,IF(Q$3&lt;=$C222,0,IF(Q$3&gt;($F$207+$C222),INDEX($D$219:$W$219,,$C222)-SUM($D222:P222),INDEX($D$219:$W$219,,$C222)/$F$207)))</f>
        <v>6.5606316165973816E-2</v>
      </c>
      <c r="R222" s="25">
        <f>IF($F$207="n/a",0,IF(R$3&lt;=$C222,0,IF(R$3&gt;($F$207+$C222),INDEX($D$219:$W$219,,$C222)-SUM($D222:Q222),INDEX($D$219:$W$219,,$C222)/$F$207)))</f>
        <v>6.5606316165973816E-2</v>
      </c>
      <c r="S222" s="25">
        <f>IF($F$207="n/a",0,IF(S$3&lt;=$C222,0,IF(S$3&gt;($F$207+$C222),INDEX($D$219:$W$219,,$C222)-SUM($D222:R222),INDEX($D$219:$W$219,,$C222)/$F$207)))</f>
        <v>6.5606316165973816E-2</v>
      </c>
      <c r="T222" s="25">
        <f>IF($F$207="n/a",0,IF(T$3&lt;=$C222,0,IF(T$3&gt;($F$207+$C222),INDEX($D$219:$W$219,,$C222)-SUM($D222:S222),INDEX($D$219:$W$219,,$C222)/$F$207)))</f>
        <v>6.5606316165973816E-2</v>
      </c>
      <c r="U222" s="25">
        <f>IF($F$207="n/a",0,IF(U$3&lt;=$C222,0,IF(U$3&gt;($F$207+$C222),INDEX($D$219:$W$219,,$C222)-SUM($D222:T222),INDEX($D$219:$W$219,,$C222)/$F$207)))</f>
        <v>6.5606316165973816E-2</v>
      </c>
      <c r="V222" s="25">
        <f>IF($F$207="n/a",0,IF(V$3&lt;=$C222,0,IF(V$3&gt;($F$207+$C222),INDEX($D$219:$W$219,,$C222)-SUM($D222:U222),INDEX($D$219:$W$219,,$C222)/$F$207)))</f>
        <v>6.5606316165973816E-2</v>
      </c>
      <c r="W222" s="25">
        <f>IF($F$207="n/a",0,IF(W$3&lt;=$C222,0,IF(W$3&gt;($F$207+$C222),INDEX($D$219:$W$219,,$C222)-SUM($D222:V222),INDEX($D$219:$W$219,,$C222)/$F$207)))</f>
        <v>6.5606316165973816E-2</v>
      </c>
      <c r="X222" s="25">
        <f>IF($F$207="n/a",0,IF(X$3&lt;=$C222,0,IF(X$3&gt;($F$207+$C222),INDEX($D$219:$W$219,,$C222)-SUM($D222:W222),INDEX($D$219:$W$219,,$C222)/$F$207)))</f>
        <v>6.5606316165973816E-2</v>
      </c>
      <c r="Y222" s="25">
        <f>IF($F$207="n/a",0,IF(Y$3&lt;=$C222,0,IF(Y$3&gt;($F$207+$C222),INDEX($D$219:$W$219,,$C222)-SUM($D222:X222),INDEX($D$219:$W$219,,$C222)/$F$207)))</f>
        <v>6.5606316165973816E-2</v>
      </c>
      <c r="Z222" s="25">
        <f>IF($F$207="n/a",0,IF(Z$3&lt;=$C222,0,IF(Z$3&gt;($F$207+$C222),INDEX($D$219:$W$219,,$C222)-SUM($D222:Y222),INDEX($D$219:$W$219,,$C222)/$F$207)))</f>
        <v>6.5606316165973816E-2</v>
      </c>
      <c r="AA222" s="25">
        <f>IF($F$207="n/a",0,IF(AA$3&lt;=$C222,0,IF(AA$3&gt;($F$207+$C222),INDEX($D$219:$W$219,,$C222)-SUM($D222:Z222),INDEX($D$219:$W$219,,$C222)/$F$207)))</f>
        <v>6.5606316165973816E-2</v>
      </c>
      <c r="AB222" s="25">
        <f>IF($F$207="n/a",0,IF(AB$3&lt;=$C222,0,IF(AB$3&gt;($F$207+$C222),INDEX($D$219:$W$219,,$C222)-SUM($D222:AA222),INDEX($D$219:$W$219,,$C222)/$F$207)))</f>
        <v>6.5606316165973816E-2</v>
      </c>
      <c r="AC222" s="25">
        <f>IF($F$207="n/a",0,IF(AC$3&lt;=$C222,0,IF(AC$3&gt;($F$207+$C222),INDEX($D$219:$W$219,,$C222)-SUM($D222:AB222),INDEX($D$219:$W$219,,$C222)/$F$207)))</f>
        <v>6.5606316165973816E-2</v>
      </c>
      <c r="AD222" s="25">
        <f>IF($F$207="n/a",0,IF(AD$3&lt;=$C222,0,IF(AD$3&gt;($F$207+$C222),INDEX($D$219:$W$219,,$C222)-SUM($D222:AC222),INDEX($D$219:$W$219,,$C222)/$F$207)))</f>
        <v>6.5606316165973816E-2</v>
      </c>
      <c r="AE222" s="25">
        <f>IF($F$207="n/a",0,IF(AE$3&lt;=$C222,0,IF(AE$3&gt;($F$207+$C222),INDEX($D$219:$W$219,,$C222)-SUM($D222:AD222),INDEX($D$219:$W$219,,$C222)/$F$207)))</f>
        <v>6.5606316165973816E-2</v>
      </c>
      <c r="AF222" s="25">
        <f>IF($F$207="n/a",0,IF(AF$3&lt;=$C222,0,IF(AF$3&gt;($F$207+$C222),INDEX($D$219:$W$219,,$C222)-SUM($D222:AE222),INDEX($D$219:$W$219,,$C222)/$F$207)))</f>
        <v>6.5606316165973816E-2</v>
      </c>
      <c r="AG222" s="25">
        <f>IF($F$207="n/a",0,IF(AG$3&lt;=$C222,0,IF(AG$3&gt;($F$207+$C222),INDEX($D$219:$W$219,,$C222)-SUM($D222:AF222),INDEX($D$219:$W$219,,$C222)/$F$207)))</f>
        <v>6.5606316165973816E-2</v>
      </c>
      <c r="AH222" s="25">
        <f>IF($F$207="n/a",0,IF(AH$3&lt;=$C222,0,IF(AH$3&gt;($F$207+$C222),INDEX($D$219:$W$219,,$C222)-SUM($D222:AG222),INDEX($D$219:$W$219,,$C222)/$F$207)))</f>
        <v>6.5606316165973816E-2</v>
      </c>
      <c r="AI222" s="25">
        <f>IF($F$207="n/a",0,IF(AI$3&lt;=$C222,0,IF(AI$3&gt;($F$207+$C222),INDEX($D$219:$W$219,,$C222)-SUM($D222:AH222),INDEX($D$219:$W$219,,$C222)/$F$207)))</f>
        <v>6.5606316165973816E-2</v>
      </c>
      <c r="AJ222" s="25">
        <f>IF($F$207="n/a",0,IF(AJ$3&lt;=$C222,0,IF(AJ$3&gt;($F$207+$C222),INDEX($D$219:$W$219,,$C222)-SUM($D222:AI222),INDEX($D$219:$W$219,,$C222)/$F$207)))</f>
        <v>6.5606316165973816E-2</v>
      </c>
      <c r="AK222" s="25">
        <f>IF($F$207="n/a",0,IF(AK$3&lt;=$C222,0,IF(AK$3&gt;($F$207+$C222),INDEX($D$219:$W$219,,$C222)-SUM($D222:AJ222),INDEX($D$219:$W$219,,$C222)/$F$207)))</f>
        <v>6.5606316165973816E-2</v>
      </c>
      <c r="AL222" s="25">
        <f>IF($F$207="n/a",0,IF(AL$3&lt;=$C222,0,IF(AL$3&gt;($F$207+$C222),INDEX($D$219:$W$219,,$C222)-SUM($D222:AK222),INDEX($D$219:$W$219,,$C222)/$F$207)))</f>
        <v>6.5606316165973816E-2</v>
      </c>
      <c r="AM222" s="25">
        <f>IF($F$207="n/a",0,IF(AM$3&lt;=$C222,0,IF(AM$3&gt;($F$207+$C222),INDEX($D$219:$W$219,,$C222)-SUM($D222:AL222),INDEX($D$219:$W$219,,$C222)/$F$207)))</f>
        <v>6.5606316165973816E-2</v>
      </c>
      <c r="AN222" s="25">
        <f>IF($F$207="n/a",0,IF(AN$3&lt;=$C222,0,IF(AN$3&gt;($F$207+$C222),INDEX($D$219:$W$219,,$C222)-SUM($D222:AM222),INDEX($D$219:$W$219,,$C222)/$F$207)))</f>
        <v>6.5606316165973816E-2</v>
      </c>
      <c r="AO222" s="25">
        <f>IF($F$207="n/a",0,IF(AO$3&lt;=$C222,0,IF(AO$3&gt;($F$207+$C222),INDEX($D$219:$W$219,,$C222)-SUM($D222:AN222),INDEX($D$219:$W$219,,$C222)/$F$207)))</f>
        <v>6.5606316165973816E-2</v>
      </c>
      <c r="AP222" s="25">
        <f>IF($F$207="n/a",0,IF(AP$3&lt;=$C222,0,IF(AP$3&gt;($F$207+$C222),INDEX($D$219:$W$219,,$C222)-SUM($D222:AO222),INDEX($D$219:$W$219,,$C222)/$F$207)))</f>
        <v>6.5606316165973816E-2</v>
      </c>
      <c r="AQ222" s="25">
        <f>IF($F$207="n/a",0,IF(AQ$3&lt;=$C222,0,IF(AQ$3&gt;($F$207+$C222),INDEX($D$219:$W$219,,$C222)-SUM($D222:AP222),INDEX($D$219:$W$219,,$C222)/$F$207)))</f>
        <v>6.5606316165973816E-2</v>
      </c>
      <c r="AR222" s="25">
        <f>IF($F$207="n/a",0,IF(AR$3&lt;=$C222,0,IF(AR$3&gt;($F$207+$C222),INDEX($D$219:$W$219,,$C222)-SUM($D222:AQ222),INDEX($D$219:$W$219,,$C222)/$F$207)))</f>
        <v>6.5606316165973816E-2</v>
      </c>
      <c r="AS222" s="25">
        <f>IF($F$207="n/a",0,IF(AS$3&lt;=$C222,0,IF(AS$3&gt;($F$207+$C222),INDEX($D$219:$W$219,,$C222)-SUM($D222:AR222),INDEX($D$219:$W$219,,$C222)/$F$207)))</f>
        <v>6.5606316165973816E-2</v>
      </c>
      <c r="AT222" s="25">
        <f>IF($F$207="n/a",0,IF(AT$3&lt;=$C222,0,IF(AT$3&gt;($F$207+$C222),INDEX($D$219:$W$219,,$C222)-SUM($D222:AS222),INDEX($D$219:$W$219,,$C222)/$F$207)))</f>
        <v>6.5606316165973816E-2</v>
      </c>
      <c r="AU222" s="25">
        <f>IF($F$207="n/a",0,IF(AU$3&lt;=$C222,0,IF(AU$3&gt;($F$207+$C222),INDEX($D$219:$W$219,,$C222)-SUM($D222:AT222),INDEX($D$219:$W$219,,$C222)/$F$207)))</f>
        <v>6.5606316165973816E-2</v>
      </c>
      <c r="AV222" s="25">
        <f>IF($F$207="n/a",0,IF(AV$3&lt;=$C222,0,IF(AV$3&gt;($F$207+$C222),INDEX($D$219:$W$219,,$C222)-SUM($D222:AU222),INDEX($D$219:$W$219,,$C222)/$F$207)))</f>
        <v>6.5606316165973816E-2</v>
      </c>
      <c r="AW222" s="25">
        <f>IF($F$207="n/a",0,IF(AW$3&lt;=$C222,0,IF(AW$3&gt;($F$207+$C222),INDEX($D$219:$W$219,,$C222)-SUM($D222:AV222),INDEX($D$219:$W$219,,$C222)/$F$207)))</f>
        <v>6.5606316165973816E-2</v>
      </c>
      <c r="AX222" s="25">
        <f>IF($F$207="n/a",0,IF(AX$3&lt;=$C222,0,IF(AX$3&gt;($F$207+$C222),INDEX($D$219:$W$219,,$C222)-SUM($D222:AW222),INDEX($D$219:$W$219,,$C222)/$F$207)))</f>
        <v>6.5606316165973816E-2</v>
      </c>
      <c r="AY222" s="25">
        <f>IF($F$207="n/a",0,IF(AY$3&lt;=$C222,0,IF(AY$3&gt;($F$207+$C222),INDEX($D$219:$W$219,,$C222)-SUM($D222:AX222),INDEX($D$219:$W$219,,$C222)/$F$207)))</f>
        <v>6.5606316165973816E-2</v>
      </c>
      <c r="AZ222" s="25">
        <f>IF($F$207="n/a",0,IF(AZ$3&lt;=$C222,0,IF(AZ$3&gt;($F$207+$C222),INDEX($D$219:$W$219,,$C222)-SUM($D222:AY222),INDEX($D$219:$W$219,,$C222)/$F$207)))</f>
        <v>6.5606316165973816E-2</v>
      </c>
      <c r="BA222" s="25">
        <f>IF($F$207="n/a",0,IF(BA$3&lt;=$C222,0,IF(BA$3&gt;($F$207+$C222),INDEX($D$219:$W$219,,$C222)-SUM($D222:AZ222),INDEX($D$219:$W$219,,$C222)/$F$207)))</f>
        <v>6.5606316165973816E-2</v>
      </c>
      <c r="BB222" s="25">
        <f>IF($F$207="n/a",0,IF(BB$3&lt;=$C222,0,IF(BB$3&gt;($F$207+$C222),INDEX($D$219:$W$219,,$C222)-SUM($D222:BA222),INDEX($D$219:$W$219,,$C222)/$F$207)))</f>
        <v>6.5606316165973816E-2</v>
      </c>
      <c r="BC222" s="25">
        <f>IF($F$207="n/a",0,IF(BC$3&lt;=$C222,0,IF(BC$3&gt;($F$207+$C222),INDEX($D$219:$W$219,,$C222)-SUM($D222:BB222),INDEX($D$219:$W$219,,$C222)/$F$207)))</f>
        <v>1.7763568394002505E-15</v>
      </c>
      <c r="BD222" s="25">
        <f>IF($F$207="n/a",0,IF(BD$3&lt;=$C222,0,IF(BD$3&gt;($F$207+$C222),INDEX($D$219:$W$219,,$C222)-SUM($D222:BC222),INDEX($D$219:$W$219,,$C222)/$F$207)))</f>
        <v>0</v>
      </c>
      <c r="BE222" s="25">
        <f>IF($F$207="n/a",0,IF(BE$3&lt;=$C222,0,IF(BE$3&gt;($F$207+$C222),INDEX($D$219:$W$219,,$C222)-SUM($D222:BD222),INDEX($D$219:$W$219,,$C222)/$F$207)))</f>
        <v>0</v>
      </c>
      <c r="BF222" s="25">
        <f>IF($F$207="n/a",0,IF(BF$3&lt;=$C222,0,IF(BF$3&gt;($F$207+$C222),INDEX($D$219:$W$219,,$C222)-SUM($D222:BE222),INDEX($D$219:$W$219,,$C222)/$F$207)))</f>
        <v>0</v>
      </c>
      <c r="BG222" s="25">
        <f>IF($F$207="n/a",0,IF(BG$3&lt;=$C222,0,IF(BG$3&gt;($F$207+$C222),INDEX($D$219:$W$219,,$C222)-SUM($D222:BF222),INDEX($D$219:$W$219,,$C222)/$F$207)))</f>
        <v>0</v>
      </c>
      <c r="BH222" s="25">
        <f>IF($F$207="n/a",0,IF(BH$3&lt;=$C222,0,IF(BH$3&gt;($F$207+$C222),INDEX($D$219:$W$219,,$C222)-SUM($D222:BG222),INDEX($D$219:$W$219,,$C222)/$F$207)))</f>
        <v>0</v>
      </c>
      <c r="BI222" s="25">
        <f>IF($F$207="n/a",0,IF(BI$3&lt;=$C222,0,IF(BI$3&gt;($F$207+$C222),INDEX($D$219:$W$219,,$C222)-SUM($D222:BH222),INDEX($D$219:$W$219,,$C222)/$F$207)))</f>
        <v>0</v>
      </c>
      <c r="BJ222" s="25">
        <f>IF($F$207="n/a",0,IF(BJ$3&lt;=$C222,0,IF(BJ$3&gt;($F$207+$C222),INDEX($D$219:$W$219,,$C222)-SUM($D222:BI222),INDEX($D$219:$W$219,,$C222)/$F$207)))</f>
        <v>0</v>
      </c>
      <c r="BK222" s="25">
        <f>IF($F$207="n/a",0,IF(BK$3&lt;=$C222,0,IF(BK$3&gt;($F$207+$C222),INDEX($D$219:$W$219,,$C222)-SUM($D222:BJ222),INDEX($D$219:$W$219,,$C222)/$F$207)))</f>
        <v>0</v>
      </c>
      <c r="BL222" s="163">
        <f>IF($F$207="n/a",0,IF(BL$3&lt;=$C222,0,IF(BL$3&gt;($F$207+$C222),INDEX($D$219:$W$219,,$C222)-SUM($D222:BK222),INDEX($D$219:$W$219,,$C222)/$F$207)))</f>
        <v>0</v>
      </c>
      <c r="BM222" s="163">
        <f>IF($F$207="n/a",0,IF(BM$3&lt;=$C222,0,IF(BM$3&gt;($F$207+$C222),INDEX($D$219:$W$219,,$C222)-SUM($D222:BL222),INDEX($D$219:$W$219,,$C222)/$F$207)))</f>
        <v>0</v>
      </c>
      <c r="BN222" s="163">
        <f>IF($F$207="n/a",0,IF(BN$3&lt;=$C222,0,IF(BN$3&gt;($F$207+$C222),INDEX($D$219:$W$219,,$C222)-SUM($D222:BM222),INDEX($D$219:$W$219,,$C222)/$F$207)))</f>
        <v>0</v>
      </c>
      <c r="BO222" s="163">
        <f>IF($F$207="n/a",0,IF(BO$3&lt;=$C222,0,IF(BO$3&gt;($F$207+$C222),INDEX($D$219:$W$219,,$C222)-SUM($D222:BN222),INDEX($D$219:$W$219,,$C222)/$F$207)))</f>
        <v>0</v>
      </c>
      <c r="BP222" s="163">
        <f>IF($F$207="n/a",0,IF(BP$3&lt;=$C222,0,IF(BP$3&gt;($F$207+$C222),INDEX($D$219:$W$219,,$C222)-SUM($D222:BO222),INDEX($D$219:$W$219,,$C222)/$F$207)))</f>
        <v>0</v>
      </c>
      <c r="BQ222" s="163">
        <f>IF($F$207="n/a",0,IF(BQ$3&lt;=$C222,0,IF(BQ$3&gt;($F$207+$C222),INDEX($D$219:$W$219,,$C222)-SUM($D222:BP222),INDEX($D$219:$W$219,,$C222)/$F$207)))</f>
        <v>0</v>
      </c>
      <c r="BR222" s="163">
        <f>IF($F$207="n/a",0,IF(BR$3&lt;=$C222,0,IF(BR$3&gt;($F$207+$C222),INDEX($D$219:$W$219,,$C222)-SUM($D222:BQ222),INDEX($D$219:$W$219,,$C222)/$F$207)))</f>
        <v>0</v>
      </c>
      <c r="BS222" s="25"/>
      <c r="BT222" s="25"/>
      <c r="BU222" s="25"/>
      <c r="BV222" s="25"/>
      <c r="BW222" s="25"/>
      <c r="BX222" s="25"/>
      <c r="BY222" s="25"/>
      <c r="BZ222" s="25"/>
      <c r="CA222" s="25"/>
      <c r="CB222" s="25"/>
      <c r="CC222" s="25"/>
    </row>
    <row r="223" spans="2:81" hidden="1" outlineLevel="1">
      <c r="B223" s="14">
        <v>2014</v>
      </c>
      <c r="C223">
        <v>2</v>
      </c>
      <c r="D223" s="25"/>
      <c r="E223" s="25">
        <f>IF($F$207="n/a",0,IF(E$3&lt;=$C223,0,IF(E$3&gt;($F$207+$C223),INDEX($D$219:$W$219,,$C223)-SUM($D223:D223),INDEX($D$219:$W$219,,$C223)/$F$207)))</f>
        <v>0</v>
      </c>
      <c r="F223" s="25">
        <f>IF($F$207="n/a",0,IF(F$3&lt;=$C223,0,IF(F$3&gt;($F$207+$C223),INDEX($D$219:$W$219,,$C223)-SUM($D223:E223),INDEX($D$219:$W$219,,$C223)/$F$207)))</f>
        <v>0.10984748484071234</v>
      </c>
      <c r="G223" s="25">
        <f>IF($F$207="n/a",0,IF(G$3&lt;=$C223,0,IF(G$3&gt;($F$207+$C223),INDEX($D$219:$W$219,,$C223)-SUM($D223:F223),INDEX($D$219:$W$219,,$C223)/$F$207)))</f>
        <v>0.10984748484071234</v>
      </c>
      <c r="H223" s="44">
        <f>IF($F$207="n/a",0,IF(H$3&lt;=$C223,0,IF(H$3&gt;($F$207+$C223),INDEX($D$219:$W$219,,$C223)-SUM($D223:G223),INDEX($D$219:$W$219,,$C223)/$F$207)))</f>
        <v>0.10984748484071234</v>
      </c>
      <c r="I223" s="38">
        <f>IF($F$207="n/a",0,IF(I$3&lt;=$C223,0,IF(I$3&gt;($F$207+$C223),INDEX($D$219:$W$219,,$C223)-SUM($D223:H223),INDEX($D$219:$W$219,,$C223)/$F$207)))</f>
        <v>0.10984748484071234</v>
      </c>
      <c r="J223" s="25">
        <f>IF($F$207="n/a",0,IF(J$3&lt;=$C223,0,IF(J$3&gt;($F$207+$C223),INDEX($D$219:$W$219,,$C223)-SUM($D223:I223),INDEX($D$219:$W$219,,$C223)/$F$207)))</f>
        <v>0.10984748484071234</v>
      </c>
      <c r="K223" s="25">
        <f>IF($F$207="n/a",0,IF(K$3&lt;=$C223,0,IF(K$3&gt;($F$207+$C223),INDEX($D$219:$W$219,,$C223)-SUM($D223:J223),INDEX($D$219:$W$219,,$C223)/$F$207)))</f>
        <v>0.10984748484071234</v>
      </c>
      <c r="L223" s="25">
        <f>IF($F$207="n/a",0,IF(L$3&lt;=$C223,0,IF(L$3&gt;($F$207+$C223),INDEX($D$219:$W$219,,$C223)-SUM($D223:K223),INDEX($D$219:$W$219,,$C223)/$F$207)))</f>
        <v>0.10984748484071234</v>
      </c>
      <c r="M223" s="25">
        <f>IF($F$207="n/a",0,IF(M$3&lt;=$C223,0,IF(M$3&gt;($F$207+$C223),INDEX($D$219:$W$219,,$C223)-SUM($D223:L223),INDEX($D$219:$W$219,,$C223)/$F$207)))</f>
        <v>0.10984748484071234</v>
      </c>
      <c r="N223" s="25">
        <f>IF($F$207="n/a",0,IF(N$3&lt;=$C223,0,IF(N$3&gt;($F$207+$C223),INDEX($D$219:$W$219,,$C223)-SUM($D223:M223),INDEX($D$219:$W$219,,$C223)/$F$207)))</f>
        <v>0.10984748484071234</v>
      </c>
      <c r="O223" s="25">
        <f>IF($F$207="n/a",0,IF(O$3&lt;=$C223,0,IF(O$3&gt;($F$207+$C223),INDEX($D$219:$W$219,,$C223)-SUM($D223:N223),INDEX($D$219:$W$219,,$C223)/$F$207)))</f>
        <v>0.10984748484071234</v>
      </c>
      <c r="P223" s="25">
        <f>IF($F$207="n/a",0,IF(P$3&lt;=$C223,0,IF(P$3&gt;($F$207+$C223),INDEX($D$219:$W$219,,$C223)-SUM($D223:O223),INDEX($D$219:$W$219,,$C223)/$F$207)))</f>
        <v>0.10984748484071234</v>
      </c>
      <c r="Q223" s="25">
        <f>IF($F$207="n/a",0,IF(Q$3&lt;=$C223,0,IF(Q$3&gt;($F$207+$C223),INDEX($D$219:$W$219,,$C223)-SUM($D223:P223),INDEX($D$219:$W$219,,$C223)/$F$207)))</f>
        <v>0.10984748484071234</v>
      </c>
      <c r="R223" s="25">
        <f>IF($F$207="n/a",0,IF(R$3&lt;=$C223,0,IF(R$3&gt;($F$207+$C223),INDEX($D$219:$W$219,,$C223)-SUM($D223:Q223),INDEX($D$219:$W$219,,$C223)/$F$207)))</f>
        <v>0.10984748484071234</v>
      </c>
      <c r="S223" s="25">
        <f>IF($F$207="n/a",0,IF(S$3&lt;=$C223,0,IF(S$3&gt;($F$207+$C223),INDEX($D$219:$W$219,,$C223)-SUM($D223:R223),INDEX($D$219:$W$219,,$C223)/$F$207)))</f>
        <v>0.10984748484071234</v>
      </c>
      <c r="T223" s="25">
        <f>IF($F$207="n/a",0,IF(T$3&lt;=$C223,0,IF(T$3&gt;($F$207+$C223),INDEX($D$219:$W$219,,$C223)-SUM($D223:S223),INDEX($D$219:$W$219,,$C223)/$F$207)))</f>
        <v>0.10984748484071234</v>
      </c>
      <c r="U223" s="25">
        <f>IF($F$207="n/a",0,IF(U$3&lt;=$C223,0,IF(U$3&gt;($F$207+$C223),INDEX($D$219:$W$219,,$C223)-SUM($D223:T223),INDEX($D$219:$W$219,,$C223)/$F$207)))</f>
        <v>0.10984748484071234</v>
      </c>
      <c r="V223" s="25">
        <f>IF($F$207="n/a",0,IF(V$3&lt;=$C223,0,IF(V$3&gt;($F$207+$C223),INDEX($D$219:$W$219,,$C223)-SUM($D223:U223),INDEX($D$219:$W$219,,$C223)/$F$207)))</f>
        <v>0.10984748484071234</v>
      </c>
      <c r="W223" s="25">
        <f>IF($F$207="n/a",0,IF(W$3&lt;=$C223,0,IF(W$3&gt;($F$207+$C223),INDEX($D$219:$W$219,,$C223)-SUM($D223:V223),INDEX($D$219:$W$219,,$C223)/$F$207)))</f>
        <v>0.10984748484071234</v>
      </c>
      <c r="X223" s="25">
        <f>IF($F$207="n/a",0,IF(X$3&lt;=$C223,0,IF(X$3&gt;($F$207+$C223),INDEX($D$219:$W$219,,$C223)-SUM($D223:W223),INDEX($D$219:$W$219,,$C223)/$F$207)))</f>
        <v>0.10984748484071234</v>
      </c>
      <c r="Y223" s="25">
        <f>IF($F$207="n/a",0,IF(Y$3&lt;=$C223,0,IF(Y$3&gt;($F$207+$C223),INDEX($D$219:$W$219,,$C223)-SUM($D223:X223),INDEX($D$219:$W$219,,$C223)/$F$207)))</f>
        <v>0.10984748484071234</v>
      </c>
      <c r="Z223" s="25">
        <f>IF($F$207="n/a",0,IF(Z$3&lt;=$C223,0,IF(Z$3&gt;($F$207+$C223),INDEX($D$219:$W$219,,$C223)-SUM($D223:Y223),INDEX($D$219:$W$219,,$C223)/$F$207)))</f>
        <v>0.10984748484071234</v>
      </c>
      <c r="AA223" s="25">
        <f>IF($F$207="n/a",0,IF(AA$3&lt;=$C223,0,IF(AA$3&gt;($F$207+$C223),INDEX($D$219:$W$219,,$C223)-SUM($D223:Z223),INDEX($D$219:$W$219,,$C223)/$F$207)))</f>
        <v>0.10984748484071234</v>
      </c>
      <c r="AB223" s="25">
        <f>IF($F$207="n/a",0,IF(AB$3&lt;=$C223,0,IF(AB$3&gt;($F$207+$C223),INDEX($D$219:$W$219,,$C223)-SUM($D223:AA223),INDEX($D$219:$W$219,,$C223)/$F$207)))</f>
        <v>0.10984748484071234</v>
      </c>
      <c r="AC223" s="25">
        <f>IF($F$207="n/a",0,IF(AC$3&lt;=$C223,0,IF(AC$3&gt;($F$207+$C223),INDEX($D$219:$W$219,,$C223)-SUM($D223:AB223),INDEX($D$219:$W$219,,$C223)/$F$207)))</f>
        <v>0.10984748484071234</v>
      </c>
      <c r="AD223" s="25">
        <f>IF($F$207="n/a",0,IF(AD$3&lt;=$C223,0,IF(AD$3&gt;($F$207+$C223),INDEX($D$219:$W$219,,$C223)-SUM($D223:AC223),INDEX($D$219:$W$219,,$C223)/$F$207)))</f>
        <v>0.10984748484071234</v>
      </c>
      <c r="AE223" s="25">
        <f>IF($F$207="n/a",0,IF(AE$3&lt;=$C223,0,IF(AE$3&gt;($F$207+$C223),INDEX($D$219:$W$219,,$C223)-SUM($D223:AD223),INDEX($D$219:$W$219,,$C223)/$F$207)))</f>
        <v>0.10984748484071234</v>
      </c>
      <c r="AF223" s="25">
        <f>IF($F$207="n/a",0,IF(AF$3&lt;=$C223,0,IF(AF$3&gt;($F$207+$C223),INDEX($D$219:$W$219,,$C223)-SUM($D223:AE223),INDEX($D$219:$W$219,,$C223)/$F$207)))</f>
        <v>0.10984748484071234</v>
      </c>
      <c r="AG223" s="25">
        <f>IF($F$207="n/a",0,IF(AG$3&lt;=$C223,0,IF(AG$3&gt;($F$207+$C223),INDEX($D$219:$W$219,,$C223)-SUM($D223:AF223),INDEX($D$219:$W$219,,$C223)/$F$207)))</f>
        <v>0.10984748484071234</v>
      </c>
      <c r="AH223" s="25">
        <f>IF($F$207="n/a",0,IF(AH$3&lt;=$C223,0,IF(AH$3&gt;($F$207+$C223),INDEX($D$219:$W$219,,$C223)-SUM($D223:AG223),INDEX($D$219:$W$219,,$C223)/$F$207)))</f>
        <v>0.10984748484071234</v>
      </c>
      <c r="AI223" s="25">
        <f>IF($F$207="n/a",0,IF(AI$3&lt;=$C223,0,IF(AI$3&gt;($F$207+$C223),INDEX($D$219:$W$219,,$C223)-SUM($D223:AH223),INDEX($D$219:$W$219,,$C223)/$F$207)))</f>
        <v>0.10984748484071234</v>
      </c>
      <c r="AJ223" s="25">
        <f>IF($F$207="n/a",0,IF(AJ$3&lt;=$C223,0,IF(AJ$3&gt;($F$207+$C223),INDEX($D$219:$W$219,,$C223)-SUM($D223:AI223),INDEX($D$219:$W$219,,$C223)/$F$207)))</f>
        <v>0.10984748484071234</v>
      </c>
      <c r="AK223" s="25">
        <f>IF($F$207="n/a",0,IF(AK$3&lt;=$C223,0,IF(AK$3&gt;($F$207+$C223),INDEX($D$219:$W$219,,$C223)-SUM($D223:AJ223),INDEX($D$219:$W$219,,$C223)/$F$207)))</f>
        <v>0.10984748484071234</v>
      </c>
      <c r="AL223" s="25">
        <f>IF($F$207="n/a",0,IF(AL$3&lt;=$C223,0,IF(AL$3&gt;($F$207+$C223),INDEX($D$219:$W$219,,$C223)-SUM($D223:AK223),INDEX($D$219:$W$219,,$C223)/$F$207)))</f>
        <v>0.10984748484071234</v>
      </c>
      <c r="AM223" s="25">
        <f>IF($F$207="n/a",0,IF(AM$3&lt;=$C223,0,IF(AM$3&gt;($F$207+$C223),INDEX($D$219:$W$219,,$C223)-SUM($D223:AL223),INDEX($D$219:$W$219,,$C223)/$F$207)))</f>
        <v>0.10984748484071234</v>
      </c>
      <c r="AN223" s="25">
        <f>IF($F$207="n/a",0,IF(AN$3&lt;=$C223,0,IF(AN$3&gt;($F$207+$C223),INDEX($D$219:$W$219,,$C223)-SUM($D223:AM223),INDEX($D$219:$W$219,,$C223)/$F$207)))</f>
        <v>0.10984748484071234</v>
      </c>
      <c r="AO223" s="25">
        <f>IF($F$207="n/a",0,IF(AO$3&lt;=$C223,0,IF(AO$3&gt;($F$207+$C223),INDEX($D$219:$W$219,,$C223)-SUM($D223:AN223),INDEX($D$219:$W$219,,$C223)/$F$207)))</f>
        <v>0.10984748484071234</v>
      </c>
      <c r="AP223" s="25">
        <f>IF($F$207="n/a",0,IF(AP$3&lt;=$C223,0,IF(AP$3&gt;($F$207+$C223),INDEX($D$219:$W$219,,$C223)-SUM($D223:AO223),INDEX($D$219:$W$219,,$C223)/$F$207)))</f>
        <v>0.10984748484071234</v>
      </c>
      <c r="AQ223" s="25">
        <f>IF($F$207="n/a",0,IF(AQ$3&lt;=$C223,0,IF(AQ$3&gt;($F$207+$C223),INDEX($D$219:$W$219,,$C223)-SUM($D223:AP223),INDEX($D$219:$W$219,,$C223)/$F$207)))</f>
        <v>0.10984748484071234</v>
      </c>
      <c r="AR223" s="25">
        <f>IF($F$207="n/a",0,IF(AR$3&lt;=$C223,0,IF(AR$3&gt;($F$207+$C223),INDEX($D$219:$W$219,,$C223)-SUM($D223:AQ223),INDEX($D$219:$W$219,,$C223)/$F$207)))</f>
        <v>0.10984748484071234</v>
      </c>
      <c r="AS223" s="25">
        <f>IF($F$207="n/a",0,IF(AS$3&lt;=$C223,0,IF(AS$3&gt;($F$207+$C223),INDEX($D$219:$W$219,,$C223)-SUM($D223:AR223),INDEX($D$219:$W$219,,$C223)/$F$207)))</f>
        <v>0.10984748484071234</v>
      </c>
      <c r="AT223" s="25">
        <f>IF($F$207="n/a",0,IF(AT$3&lt;=$C223,0,IF(AT$3&gt;($F$207+$C223),INDEX($D$219:$W$219,,$C223)-SUM($D223:AS223),INDEX($D$219:$W$219,,$C223)/$F$207)))</f>
        <v>0.10984748484071234</v>
      </c>
      <c r="AU223" s="25">
        <f>IF($F$207="n/a",0,IF(AU$3&lt;=$C223,0,IF(AU$3&gt;($F$207+$C223),INDEX($D$219:$W$219,,$C223)-SUM($D223:AT223),INDEX($D$219:$W$219,,$C223)/$F$207)))</f>
        <v>0.10984748484071234</v>
      </c>
      <c r="AV223" s="25">
        <f>IF($F$207="n/a",0,IF(AV$3&lt;=$C223,0,IF(AV$3&gt;($F$207+$C223),INDEX($D$219:$W$219,,$C223)-SUM($D223:AU223),INDEX($D$219:$W$219,,$C223)/$F$207)))</f>
        <v>0.10984748484071234</v>
      </c>
      <c r="AW223" s="25">
        <f>IF($F$207="n/a",0,IF(AW$3&lt;=$C223,0,IF(AW$3&gt;($F$207+$C223),INDEX($D$219:$W$219,,$C223)-SUM($D223:AV223),INDEX($D$219:$W$219,,$C223)/$F$207)))</f>
        <v>0.10984748484071234</v>
      </c>
      <c r="AX223" s="25">
        <f>IF($F$207="n/a",0,IF(AX$3&lt;=$C223,0,IF(AX$3&gt;($F$207+$C223),INDEX($D$219:$W$219,,$C223)-SUM($D223:AW223),INDEX($D$219:$W$219,,$C223)/$F$207)))</f>
        <v>0.10984748484071234</v>
      </c>
      <c r="AY223" s="25">
        <f>IF($F$207="n/a",0,IF(AY$3&lt;=$C223,0,IF(AY$3&gt;($F$207+$C223),INDEX($D$219:$W$219,,$C223)-SUM($D223:AX223),INDEX($D$219:$W$219,,$C223)/$F$207)))</f>
        <v>0.10984748484071234</v>
      </c>
      <c r="AZ223" s="25">
        <f>IF($F$207="n/a",0,IF(AZ$3&lt;=$C223,0,IF(AZ$3&gt;($F$207+$C223),INDEX($D$219:$W$219,,$C223)-SUM($D223:AY223),INDEX($D$219:$W$219,,$C223)/$F$207)))</f>
        <v>0.10984748484071234</v>
      </c>
      <c r="BA223" s="25">
        <f>IF($F$207="n/a",0,IF(BA$3&lt;=$C223,0,IF(BA$3&gt;($F$207+$C223),INDEX($D$219:$W$219,,$C223)-SUM($D223:AZ223),INDEX($D$219:$W$219,,$C223)/$F$207)))</f>
        <v>0.10984748484071234</v>
      </c>
      <c r="BB223" s="25">
        <f>IF($F$207="n/a",0,IF(BB$3&lt;=$C223,0,IF(BB$3&gt;($F$207+$C223),INDEX($D$219:$W$219,,$C223)-SUM($D223:BA223),INDEX($D$219:$W$219,,$C223)/$F$207)))</f>
        <v>0.10984748484071234</v>
      </c>
      <c r="BC223" s="25">
        <f>IF($F$207="n/a",0,IF(BC$3&lt;=$C223,0,IF(BC$3&gt;($F$207+$C223),INDEX($D$219:$W$219,,$C223)-SUM($D223:BB223),INDEX($D$219:$W$219,,$C223)/$F$207)))</f>
        <v>0.10984748484071234</v>
      </c>
      <c r="BD223" s="25">
        <f>IF($F$207="n/a",0,IF(BD$3&lt;=$C223,0,IF(BD$3&gt;($F$207+$C223),INDEX($D$219:$W$219,,$C223)-SUM($D223:BC223),INDEX($D$219:$W$219,,$C223)/$F$207)))</f>
        <v>-3.5527136788005009E-15</v>
      </c>
      <c r="BE223" s="25">
        <f>IF($F$207="n/a",0,IF(BE$3&lt;=$C223,0,IF(BE$3&gt;($F$207+$C223),INDEX($D$219:$W$219,,$C223)-SUM($D223:BD223),INDEX($D$219:$W$219,,$C223)/$F$207)))</f>
        <v>0</v>
      </c>
      <c r="BF223" s="25">
        <f>IF($F$207="n/a",0,IF(BF$3&lt;=$C223,0,IF(BF$3&gt;($F$207+$C223),INDEX($D$219:$W$219,,$C223)-SUM($D223:BE223),INDEX($D$219:$W$219,,$C223)/$F$207)))</f>
        <v>0</v>
      </c>
      <c r="BG223" s="25">
        <f>IF($F$207="n/a",0,IF(BG$3&lt;=$C223,0,IF(BG$3&gt;($F$207+$C223),INDEX($D$219:$W$219,,$C223)-SUM($D223:BF223),INDEX($D$219:$W$219,,$C223)/$F$207)))</f>
        <v>0</v>
      </c>
      <c r="BH223" s="25">
        <f>IF($F$207="n/a",0,IF(BH$3&lt;=$C223,0,IF(BH$3&gt;($F$207+$C223),INDEX($D$219:$W$219,,$C223)-SUM($D223:BG223),INDEX($D$219:$W$219,,$C223)/$F$207)))</f>
        <v>0</v>
      </c>
      <c r="BI223" s="25">
        <f>IF($F$207="n/a",0,IF(BI$3&lt;=$C223,0,IF(BI$3&gt;($F$207+$C223),INDEX($D$219:$W$219,,$C223)-SUM($D223:BH223),INDEX($D$219:$W$219,,$C223)/$F$207)))</f>
        <v>0</v>
      </c>
      <c r="BJ223" s="25">
        <f>IF($F$207="n/a",0,IF(BJ$3&lt;=$C223,0,IF(BJ$3&gt;($F$207+$C223),INDEX($D$219:$W$219,,$C223)-SUM($D223:BI223),INDEX($D$219:$W$219,,$C223)/$F$207)))</f>
        <v>0</v>
      </c>
      <c r="BK223" s="25">
        <f>IF($F$207="n/a",0,IF(BK$3&lt;=$C223,0,IF(BK$3&gt;($F$207+$C223),INDEX($D$219:$W$219,,$C223)-SUM($D223:BJ223),INDEX($D$219:$W$219,,$C223)/$F$207)))</f>
        <v>0</v>
      </c>
      <c r="BL223" s="163">
        <f>IF($F$207="n/a",0,IF(BL$3&lt;=$C223,0,IF(BL$3&gt;($F$207+$C223),INDEX($D$219:$W$219,,$C223)-SUM($D223:BK223),INDEX($D$219:$W$219,,$C223)/$F$207)))</f>
        <v>0</v>
      </c>
      <c r="BM223" s="163">
        <f>IF($F$207="n/a",0,IF(BM$3&lt;=$C223,0,IF(BM$3&gt;($F$207+$C223),INDEX($D$219:$W$219,,$C223)-SUM($D223:BL223),INDEX($D$219:$W$219,,$C223)/$F$207)))</f>
        <v>0</v>
      </c>
      <c r="BN223" s="163">
        <f>IF($F$207="n/a",0,IF(BN$3&lt;=$C223,0,IF(BN$3&gt;($F$207+$C223),INDEX($D$219:$W$219,,$C223)-SUM($D223:BM223),INDEX($D$219:$W$219,,$C223)/$F$207)))</f>
        <v>0</v>
      </c>
      <c r="BO223" s="163">
        <f>IF($F$207="n/a",0,IF(BO$3&lt;=$C223,0,IF(BO$3&gt;($F$207+$C223),INDEX($D$219:$W$219,,$C223)-SUM($D223:BN223),INDEX($D$219:$W$219,,$C223)/$F$207)))</f>
        <v>0</v>
      </c>
      <c r="BP223" s="163">
        <f>IF($F$207="n/a",0,IF(BP$3&lt;=$C223,0,IF(BP$3&gt;($F$207+$C223),INDEX($D$219:$W$219,,$C223)-SUM($D223:BO223),INDEX($D$219:$W$219,,$C223)/$F$207)))</f>
        <v>0</v>
      </c>
      <c r="BQ223" s="163">
        <f>IF($F$207="n/a",0,IF(BQ$3&lt;=$C223,0,IF(BQ$3&gt;($F$207+$C223),INDEX($D$219:$W$219,,$C223)-SUM($D223:BP223),INDEX($D$219:$W$219,,$C223)/$F$207)))</f>
        <v>0</v>
      </c>
      <c r="BR223" s="163">
        <f>IF($F$207="n/a",0,IF(BR$3&lt;=$C223,0,IF(BR$3&gt;($F$207+$C223),INDEX($D$219:$W$219,,$C223)-SUM($D223:BQ223),INDEX($D$219:$W$219,,$C223)/$F$207)))</f>
        <v>0</v>
      </c>
      <c r="BS223" s="25"/>
      <c r="BT223" s="25"/>
      <c r="BU223" s="25"/>
      <c r="BV223" s="25"/>
      <c r="BW223" s="25"/>
      <c r="BX223" s="25"/>
      <c r="BY223" s="25"/>
      <c r="BZ223" s="25"/>
      <c r="CA223" s="25"/>
      <c r="CB223" s="25"/>
      <c r="CC223" s="25"/>
    </row>
    <row r="224" spans="2:81" hidden="1" outlineLevel="1">
      <c r="B224" s="14">
        <v>2015</v>
      </c>
      <c r="C224">
        <v>3</v>
      </c>
      <c r="D224" s="25"/>
      <c r="E224" s="25">
        <f>IF($F$207="n/a",0,IF(E$3&lt;=$C224,0,IF(E$3&gt;($F$207+$C224),INDEX($D$219:$W$219,,$C224)-SUM($D224:D224),INDEX($D$219:$W$219,,$C224)/$F$207)))</f>
        <v>0</v>
      </c>
      <c r="F224" s="25">
        <f>IF($F$207="n/a",0,IF(F$3&lt;=$C224,0,IF(F$3&gt;($F$207+$C224),INDEX($D$219:$W$219,,$C224)-SUM($D224:E224),INDEX($D$219:$W$219,,$C224)/$F$207)))</f>
        <v>0</v>
      </c>
      <c r="G224" s="25">
        <f>IF($F$207="n/a",0,IF(G$3&lt;=$C224,0,IF(G$3&gt;($F$207+$C224),INDEX($D$219:$W$219,,$C224)-SUM($D224:F224),INDEX($D$219:$W$219,,$C224)/$F$207)))</f>
        <v>7.8843383368156994E-2</v>
      </c>
      <c r="H224" s="44">
        <f>IF($F$207="n/a",0,IF(H$3&lt;=$C224,0,IF(H$3&gt;($F$207+$C224),INDEX($D$219:$W$219,,$C224)-SUM($D224:G224),INDEX($D$219:$W$219,,$C224)/$F$207)))</f>
        <v>7.8843383368156994E-2</v>
      </c>
      <c r="I224" s="38">
        <f>IF($F$207="n/a",0,IF(I$3&lt;=$C224,0,IF(I$3&gt;($F$207+$C224),INDEX($D$219:$W$219,,$C224)-SUM($D224:H224),INDEX($D$219:$W$219,,$C224)/$F$207)))</f>
        <v>7.8843383368156994E-2</v>
      </c>
      <c r="J224" s="25">
        <f>IF($F$207="n/a",0,IF(J$3&lt;=$C224,0,IF(J$3&gt;($F$207+$C224),INDEX($D$219:$W$219,,$C224)-SUM($D224:I224),INDEX($D$219:$W$219,,$C224)/$F$207)))</f>
        <v>7.8843383368156994E-2</v>
      </c>
      <c r="K224" s="25">
        <f>IF($F$207="n/a",0,IF(K$3&lt;=$C224,0,IF(K$3&gt;($F$207+$C224),INDEX($D$219:$W$219,,$C224)-SUM($D224:J224),INDEX($D$219:$W$219,,$C224)/$F$207)))</f>
        <v>7.8843383368156994E-2</v>
      </c>
      <c r="L224" s="25">
        <f>IF($F$207="n/a",0,IF(L$3&lt;=$C224,0,IF(L$3&gt;($F$207+$C224),INDEX($D$219:$W$219,,$C224)-SUM($D224:K224),INDEX($D$219:$W$219,,$C224)/$F$207)))</f>
        <v>7.8843383368156994E-2</v>
      </c>
      <c r="M224" s="25">
        <f>IF($F$207="n/a",0,IF(M$3&lt;=$C224,0,IF(M$3&gt;($F$207+$C224),INDEX($D$219:$W$219,,$C224)-SUM($D224:L224),INDEX($D$219:$W$219,,$C224)/$F$207)))</f>
        <v>7.8843383368156994E-2</v>
      </c>
      <c r="N224" s="25">
        <f>IF($F$207="n/a",0,IF(N$3&lt;=$C224,0,IF(N$3&gt;($F$207+$C224),INDEX($D$219:$W$219,,$C224)-SUM($D224:M224),INDEX($D$219:$W$219,,$C224)/$F$207)))</f>
        <v>7.8843383368156994E-2</v>
      </c>
      <c r="O224" s="25">
        <f>IF($F$207="n/a",0,IF(O$3&lt;=$C224,0,IF(O$3&gt;($F$207+$C224),INDEX($D$219:$W$219,,$C224)-SUM($D224:N224),INDEX($D$219:$W$219,,$C224)/$F$207)))</f>
        <v>7.8843383368156994E-2</v>
      </c>
      <c r="P224" s="25">
        <f>IF($F$207="n/a",0,IF(P$3&lt;=$C224,0,IF(P$3&gt;($F$207+$C224),INDEX($D$219:$W$219,,$C224)-SUM($D224:O224),INDEX($D$219:$W$219,,$C224)/$F$207)))</f>
        <v>7.8843383368156994E-2</v>
      </c>
      <c r="Q224" s="25">
        <f>IF($F$207="n/a",0,IF(Q$3&lt;=$C224,0,IF(Q$3&gt;($F$207+$C224),INDEX($D$219:$W$219,,$C224)-SUM($D224:P224),INDEX($D$219:$W$219,,$C224)/$F$207)))</f>
        <v>7.8843383368156994E-2</v>
      </c>
      <c r="R224" s="25">
        <f>IF($F$207="n/a",0,IF(R$3&lt;=$C224,0,IF(R$3&gt;($F$207+$C224),INDEX($D$219:$W$219,,$C224)-SUM($D224:Q224),INDEX($D$219:$W$219,,$C224)/$F$207)))</f>
        <v>7.8843383368156994E-2</v>
      </c>
      <c r="S224" s="25">
        <f>IF($F$207="n/a",0,IF(S$3&lt;=$C224,0,IF(S$3&gt;($F$207+$C224),INDEX($D$219:$W$219,,$C224)-SUM($D224:R224),INDEX($D$219:$W$219,,$C224)/$F$207)))</f>
        <v>7.8843383368156994E-2</v>
      </c>
      <c r="T224" s="25">
        <f>IF($F$207="n/a",0,IF(T$3&lt;=$C224,0,IF(T$3&gt;($F$207+$C224),INDEX($D$219:$W$219,,$C224)-SUM($D224:S224),INDEX($D$219:$W$219,,$C224)/$F$207)))</f>
        <v>7.8843383368156994E-2</v>
      </c>
      <c r="U224" s="25">
        <f>IF($F$207="n/a",0,IF(U$3&lt;=$C224,0,IF(U$3&gt;($F$207+$C224),INDEX($D$219:$W$219,,$C224)-SUM($D224:T224),INDEX($D$219:$W$219,,$C224)/$F$207)))</f>
        <v>7.8843383368156994E-2</v>
      </c>
      <c r="V224" s="25">
        <f>IF($F$207="n/a",0,IF(V$3&lt;=$C224,0,IF(V$3&gt;($F$207+$C224),INDEX($D$219:$W$219,,$C224)-SUM($D224:U224),INDEX($D$219:$W$219,,$C224)/$F$207)))</f>
        <v>7.8843383368156994E-2</v>
      </c>
      <c r="W224" s="25">
        <f>IF($F$207="n/a",0,IF(W$3&lt;=$C224,0,IF(W$3&gt;($F$207+$C224),INDEX($D$219:$W$219,,$C224)-SUM($D224:V224),INDEX($D$219:$W$219,,$C224)/$F$207)))</f>
        <v>7.8843383368156994E-2</v>
      </c>
      <c r="X224" s="25">
        <f>IF($F$207="n/a",0,IF(X$3&lt;=$C224,0,IF(X$3&gt;($F$207+$C224),INDEX($D$219:$W$219,,$C224)-SUM($D224:W224),INDEX($D$219:$W$219,,$C224)/$F$207)))</f>
        <v>7.8843383368156994E-2</v>
      </c>
      <c r="Y224" s="25">
        <f>IF($F$207="n/a",0,IF(Y$3&lt;=$C224,0,IF(Y$3&gt;($F$207+$C224),INDEX($D$219:$W$219,,$C224)-SUM($D224:X224),INDEX($D$219:$W$219,,$C224)/$F$207)))</f>
        <v>7.8843383368156994E-2</v>
      </c>
      <c r="Z224" s="25">
        <f>IF($F$207="n/a",0,IF(Z$3&lt;=$C224,0,IF(Z$3&gt;($F$207+$C224),INDEX($D$219:$W$219,,$C224)-SUM($D224:Y224),INDEX($D$219:$W$219,,$C224)/$F$207)))</f>
        <v>7.8843383368156994E-2</v>
      </c>
      <c r="AA224" s="25">
        <f>IF($F$207="n/a",0,IF(AA$3&lt;=$C224,0,IF(AA$3&gt;($F$207+$C224),INDEX($D$219:$W$219,,$C224)-SUM($D224:Z224),INDEX($D$219:$W$219,,$C224)/$F$207)))</f>
        <v>7.8843383368156994E-2</v>
      </c>
      <c r="AB224" s="25">
        <f>IF($F$207="n/a",0,IF(AB$3&lt;=$C224,0,IF(AB$3&gt;($F$207+$C224),INDEX($D$219:$W$219,,$C224)-SUM($D224:AA224),INDEX($D$219:$W$219,,$C224)/$F$207)))</f>
        <v>7.8843383368156994E-2</v>
      </c>
      <c r="AC224" s="25">
        <f>IF($F$207="n/a",0,IF(AC$3&lt;=$C224,0,IF(AC$3&gt;($F$207+$C224),INDEX($D$219:$W$219,,$C224)-SUM($D224:AB224),INDEX($D$219:$W$219,,$C224)/$F$207)))</f>
        <v>7.8843383368156994E-2</v>
      </c>
      <c r="AD224" s="25">
        <f>IF($F$207="n/a",0,IF(AD$3&lt;=$C224,0,IF(AD$3&gt;($F$207+$C224),INDEX($D$219:$W$219,,$C224)-SUM($D224:AC224),INDEX($D$219:$W$219,,$C224)/$F$207)))</f>
        <v>7.8843383368156994E-2</v>
      </c>
      <c r="AE224" s="25">
        <f>IF($F$207="n/a",0,IF(AE$3&lt;=$C224,0,IF(AE$3&gt;($F$207+$C224),INDEX($D$219:$W$219,,$C224)-SUM($D224:AD224),INDEX($D$219:$W$219,,$C224)/$F$207)))</f>
        <v>7.8843383368156994E-2</v>
      </c>
      <c r="AF224" s="25">
        <f>IF($F$207="n/a",0,IF(AF$3&lt;=$C224,0,IF(AF$3&gt;($F$207+$C224),INDEX($D$219:$W$219,,$C224)-SUM($D224:AE224),INDEX($D$219:$W$219,,$C224)/$F$207)))</f>
        <v>7.8843383368156994E-2</v>
      </c>
      <c r="AG224" s="25">
        <f>IF($F$207="n/a",0,IF(AG$3&lt;=$C224,0,IF(AG$3&gt;($F$207+$C224),INDEX($D$219:$W$219,,$C224)-SUM($D224:AF224),INDEX($D$219:$W$219,,$C224)/$F$207)))</f>
        <v>7.8843383368156994E-2</v>
      </c>
      <c r="AH224" s="25">
        <f>IF($F$207="n/a",0,IF(AH$3&lt;=$C224,0,IF(AH$3&gt;($F$207+$C224),INDEX($D$219:$W$219,,$C224)-SUM($D224:AG224),INDEX($D$219:$W$219,,$C224)/$F$207)))</f>
        <v>7.8843383368156994E-2</v>
      </c>
      <c r="AI224" s="25">
        <f>IF($F$207="n/a",0,IF(AI$3&lt;=$C224,0,IF(AI$3&gt;($F$207+$C224),INDEX($D$219:$W$219,,$C224)-SUM($D224:AH224),INDEX($D$219:$W$219,,$C224)/$F$207)))</f>
        <v>7.8843383368156994E-2</v>
      </c>
      <c r="AJ224" s="25">
        <f>IF($F$207="n/a",0,IF(AJ$3&lt;=$C224,0,IF(AJ$3&gt;($F$207+$C224),INDEX($D$219:$W$219,,$C224)-SUM($D224:AI224),INDEX($D$219:$W$219,,$C224)/$F$207)))</f>
        <v>7.8843383368156994E-2</v>
      </c>
      <c r="AK224" s="25">
        <f>IF($F$207="n/a",0,IF(AK$3&lt;=$C224,0,IF(AK$3&gt;($F$207+$C224),INDEX($D$219:$W$219,,$C224)-SUM($D224:AJ224),INDEX($D$219:$W$219,,$C224)/$F$207)))</f>
        <v>7.8843383368156994E-2</v>
      </c>
      <c r="AL224" s="25">
        <f>IF($F$207="n/a",0,IF(AL$3&lt;=$C224,0,IF(AL$3&gt;($F$207+$C224),INDEX($D$219:$W$219,,$C224)-SUM($D224:AK224),INDEX($D$219:$W$219,,$C224)/$F$207)))</f>
        <v>7.8843383368156994E-2</v>
      </c>
      <c r="AM224" s="25">
        <f>IF($F$207="n/a",0,IF(AM$3&lt;=$C224,0,IF(AM$3&gt;($F$207+$C224),INDEX($D$219:$W$219,,$C224)-SUM($D224:AL224),INDEX($D$219:$W$219,,$C224)/$F$207)))</f>
        <v>7.8843383368156994E-2</v>
      </c>
      <c r="AN224" s="25">
        <f>IF($F$207="n/a",0,IF(AN$3&lt;=$C224,0,IF(AN$3&gt;($F$207+$C224),INDEX($D$219:$W$219,,$C224)-SUM($D224:AM224),INDEX($D$219:$W$219,,$C224)/$F$207)))</f>
        <v>7.8843383368156994E-2</v>
      </c>
      <c r="AO224" s="25">
        <f>IF($F$207="n/a",0,IF(AO$3&lt;=$C224,0,IF(AO$3&gt;($F$207+$C224),INDEX($D$219:$W$219,,$C224)-SUM($D224:AN224),INDEX($D$219:$W$219,,$C224)/$F$207)))</f>
        <v>7.8843383368156994E-2</v>
      </c>
      <c r="AP224" s="25">
        <f>IF($F$207="n/a",0,IF(AP$3&lt;=$C224,0,IF(AP$3&gt;($F$207+$C224),INDEX($D$219:$W$219,,$C224)-SUM($D224:AO224),INDEX($D$219:$W$219,,$C224)/$F$207)))</f>
        <v>7.8843383368156994E-2</v>
      </c>
      <c r="AQ224" s="25">
        <f>IF($F$207="n/a",0,IF(AQ$3&lt;=$C224,0,IF(AQ$3&gt;($F$207+$C224),INDEX($D$219:$W$219,,$C224)-SUM($D224:AP224),INDEX($D$219:$W$219,,$C224)/$F$207)))</f>
        <v>7.8843383368156994E-2</v>
      </c>
      <c r="AR224" s="25">
        <f>IF($F$207="n/a",0,IF(AR$3&lt;=$C224,0,IF(AR$3&gt;($F$207+$C224),INDEX($D$219:$W$219,,$C224)-SUM($D224:AQ224),INDEX($D$219:$W$219,,$C224)/$F$207)))</f>
        <v>7.8843383368156994E-2</v>
      </c>
      <c r="AS224" s="25">
        <f>IF($F$207="n/a",0,IF(AS$3&lt;=$C224,0,IF(AS$3&gt;($F$207+$C224),INDEX($D$219:$W$219,,$C224)-SUM($D224:AR224),INDEX($D$219:$W$219,,$C224)/$F$207)))</f>
        <v>7.8843383368156994E-2</v>
      </c>
      <c r="AT224" s="25">
        <f>IF($F$207="n/a",0,IF(AT$3&lt;=$C224,0,IF(AT$3&gt;($F$207+$C224),INDEX($D$219:$W$219,,$C224)-SUM($D224:AS224),INDEX($D$219:$W$219,,$C224)/$F$207)))</f>
        <v>7.8843383368156994E-2</v>
      </c>
      <c r="AU224" s="25">
        <f>IF($F$207="n/a",0,IF(AU$3&lt;=$C224,0,IF(AU$3&gt;($F$207+$C224),INDEX($D$219:$W$219,,$C224)-SUM($D224:AT224),INDEX($D$219:$W$219,,$C224)/$F$207)))</f>
        <v>7.8843383368156994E-2</v>
      </c>
      <c r="AV224" s="25">
        <f>IF($F$207="n/a",0,IF(AV$3&lt;=$C224,0,IF(AV$3&gt;($F$207+$C224),INDEX($D$219:$W$219,,$C224)-SUM($D224:AU224),INDEX($D$219:$W$219,,$C224)/$F$207)))</f>
        <v>7.8843383368156994E-2</v>
      </c>
      <c r="AW224" s="25">
        <f>IF($F$207="n/a",0,IF(AW$3&lt;=$C224,0,IF(AW$3&gt;($F$207+$C224),INDEX($D$219:$W$219,,$C224)-SUM($D224:AV224),INDEX($D$219:$W$219,,$C224)/$F$207)))</f>
        <v>7.8843383368156994E-2</v>
      </c>
      <c r="AX224" s="25">
        <f>IF($F$207="n/a",0,IF(AX$3&lt;=$C224,0,IF(AX$3&gt;($F$207+$C224),INDEX($D$219:$W$219,,$C224)-SUM($D224:AW224),INDEX($D$219:$W$219,,$C224)/$F$207)))</f>
        <v>7.8843383368156994E-2</v>
      </c>
      <c r="AY224" s="25">
        <f>IF($F$207="n/a",0,IF(AY$3&lt;=$C224,0,IF(AY$3&gt;($F$207+$C224),INDEX($D$219:$W$219,,$C224)-SUM($D224:AX224),INDEX($D$219:$W$219,,$C224)/$F$207)))</f>
        <v>7.8843383368156994E-2</v>
      </c>
      <c r="AZ224" s="25">
        <f>IF($F$207="n/a",0,IF(AZ$3&lt;=$C224,0,IF(AZ$3&gt;($F$207+$C224),INDEX($D$219:$W$219,,$C224)-SUM($D224:AY224),INDEX($D$219:$W$219,,$C224)/$F$207)))</f>
        <v>7.8843383368156994E-2</v>
      </c>
      <c r="BA224" s="25">
        <f>IF($F$207="n/a",0,IF(BA$3&lt;=$C224,0,IF(BA$3&gt;($F$207+$C224),INDEX($D$219:$W$219,,$C224)-SUM($D224:AZ224),INDEX($D$219:$W$219,,$C224)/$F$207)))</f>
        <v>7.8843383368156994E-2</v>
      </c>
      <c r="BB224" s="25">
        <f>IF($F$207="n/a",0,IF(BB$3&lt;=$C224,0,IF(BB$3&gt;($F$207+$C224),INDEX($D$219:$W$219,,$C224)-SUM($D224:BA224),INDEX($D$219:$W$219,,$C224)/$F$207)))</f>
        <v>7.8843383368156994E-2</v>
      </c>
      <c r="BC224" s="25">
        <f>IF($F$207="n/a",0,IF(BC$3&lt;=$C224,0,IF(BC$3&gt;($F$207+$C224),INDEX($D$219:$W$219,,$C224)-SUM($D224:BB224),INDEX($D$219:$W$219,,$C224)/$F$207)))</f>
        <v>7.8843383368156994E-2</v>
      </c>
      <c r="BD224" s="25">
        <f>IF($F$207="n/a",0,IF(BD$3&lt;=$C224,0,IF(BD$3&gt;($F$207+$C224),INDEX($D$219:$W$219,,$C224)-SUM($D224:BC224),INDEX($D$219:$W$219,,$C224)/$F$207)))</f>
        <v>7.8843383368156994E-2</v>
      </c>
      <c r="BE224" s="25">
        <f>IF($F$207="n/a",0,IF(BE$3&lt;=$C224,0,IF(BE$3&gt;($F$207+$C224),INDEX($D$219:$W$219,,$C224)-SUM($D224:BD224),INDEX($D$219:$W$219,,$C224)/$F$207)))</f>
        <v>4.8849813083506888E-15</v>
      </c>
      <c r="BF224" s="25">
        <f>IF($F$207="n/a",0,IF(BF$3&lt;=$C224,0,IF(BF$3&gt;($F$207+$C224),INDEX($D$219:$W$219,,$C224)-SUM($D224:BE224),INDEX($D$219:$W$219,,$C224)/$F$207)))</f>
        <v>0</v>
      </c>
      <c r="BG224" s="25">
        <f>IF($F$207="n/a",0,IF(BG$3&lt;=$C224,0,IF(BG$3&gt;($F$207+$C224),INDEX($D$219:$W$219,,$C224)-SUM($D224:BF224),INDEX($D$219:$W$219,,$C224)/$F$207)))</f>
        <v>0</v>
      </c>
      <c r="BH224" s="25">
        <f>IF($F$207="n/a",0,IF(BH$3&lt;=$C224,0,IF(BH$3&gt;($F$207+$C224),INDEX($D$219:$W$219,,$C224)-SUM($D224:BG224),INDEX($D$219:$W$219,,$C224)/$F$207)))</f>
        <v>0</v>
      </c>
      <c r="BI224" s="25">
        <f>IF($F$207="n/a",0,IF(BI$3&lt;=$C224,0,IF(BI$3&gt;($F$207+$C224),INDEX($D$219:$W$219,,$C224)-SUM($D224:BH224),INDEX($D$219:$W$219,,$C224)/$F$207)))</f>
        <v>0</v>
      </c>
      <c r="BJ224" s="25">
        <f>IF($F$207="n/a",0,IF(BJ$3&lt;=$C224,0,IF(BJ$3&gt;($F$207+$C224),INDEX($D$219:$W$219,,$C224)-SUM($D224:BI224),INDEX($D$219:$W$219,,$C224)/$F$207)))</f>
        <v>0</v>
      </c>
      <c r="BK224" s="25">
        <f>IF($F$207="n/a",0,IF(BK$3&lt;=$C224,0,IF(BK$3&gt;($F$207+$C224),INDEX($D$219:$W$219,,$C224)-SUM($D224:BJ224),INDEX($D$219:$W$219,,$C224)/$F$207)))</f>
        <v>0</v>
      </c>
      <c r="BL224" s="163">
        <f>IF($F$207="n/a",0,IF(BL$3&lt;=$C224,0,IF(BL$3&gt;($F$207+$C224),INDEX($D$219:$W$219,,$C224)-SUM($D224:BK224),INDEX($D$219:$W$219,,$C224)/$F$207)))</f>
        <v>0</v>
      </c>
      <c r="BM224" s="163">
        <f>IF($F$207="n/a",0,IF(BM$3&lt;=$C224,0,IF(BM$3&gt;($F$207+$C224),INDEX($D$219:$W$219,,$C224)-SUM($D224:BL224),INDEX($D$219:$W$219,,$C224)/$F$207)))</f>
        <v>0</v>
      </c>
      <c r="BN224" s="163">
        <f>IF($F$207="n/a",0,IF(BN$3&lt;=$C224,0,IF(BN$3&gt;($F$207+$C224),INDEX($D$219:$W$219,,$C224)-SUM($D224:BM224),INDEX($D$219:$W$219,,$C224)/$F$207)))</f>
        <v>0</v>
      </c>
      <c r="BO224" s="163">
        <f>IF($F$207="n/a",0,IF(BO$3&lt;=$C224,0,IF(BO$3&gt;($F$207+$C224),INDEX($D$219:$W$219,,$C224)-SUM($D224:BN224),INDEX($D$219:$W$219,,$C224)/$F$207)))</f>
        <v>0</v>
      </c>
      <c r="BP224" s="163">
        <f>IF($F$207="n/a",0,IF(BP$3&lt;=$C224,0,IF(BP$3&gt;($F$207+$C224),INDEX($D$219:$W$219,,$C224)-SUM($D224:BO224),INDEX($D$219:$W$219,,$C224)/$F$207)))</f>
        <v>0</v>
      </c>
      <c r="BQ224" s="163">
        <f>IF($F$207="n/a",0,IF(BQ$3&lt;=$C224,0,IF(BQ$3&gt;($F$207+$C224),INDEX($D$219:$W$219,,$C224)-SUM($D224:BP224),INDEX($D$219:$W$219,,$C224)/$F$207)))</f>
        <v>0</v>
      </c>
      <c r="BR224" s="163">
        <f>IF($F$207="n/a",0,IF(BR$3&lt;=$C224,0,IF(BR$3&gt;($F$207+$C224),INDEX($D$219:$W$219,,$C224)-SUM($D224:BQ224),INDEX($D$219:$W$219,,$C224)/$F$207)))</f>
        <v>0</v>
      </c>
      <c r="BS224" s="25"/>
      <c r="BT224" s="25"/>
      <c r="BU224" s="25"/>
      <c r="BV224" s="25"/>
      <c r="BW224" s="25"/>
      <c r="BX224" s="25"/>
      <c r="BY224" s="25"/>
      <c r="BZ224" s="25"/>
      <c r="CA224" s="25"/>
      <c r="CB224" s="25"/>
      <c r="CC224" s="25"/>
    </row>
    <row r="225" spans="2:81" hidden="1" outlineLevel="1">
      <c r="B225" s="14">
        <v>2016</v>
      </c>
      <c r="C225">
        <v>4</v>
      </c>
      <c r="D225" s="25"/>
      <c r="E225" s="25">
        <f>IF($F$207="n/a",0,IF(E$3&lt;=$C225,0,IF(E$3&gt;($F$207+$C225),INDEX($D$219:$W$219,,$C225)-SUM($D225:D225),INDEX($D$219:$W$219,,$C225)/$F$207)))</f>
        <v>0</v>
      </c>
      <c r="F225" s="25">
        <f>IF($F$207="n/a",0,IF(F$3&lt;=$C225,0,IF(F$3&gt;($F$207+$C225),INDEX($D$219:$W$219,,$C225)-SUM($D225:E225),INDEX($D$219:$W$219,,$C225)/$F$207)))</f>
        <v>0</v>
      </c>
      <c r="G225" s="25">
        <f>IF($F$207="n/a",0,IF(G$3&lt;=$C225,0,IF(G$3&gt;($F$207+$C225),INDEX($D$219:$W$219,,$C225)-SUM($D225:F225),INDEX($D$219:$W$219,,$C225)/$F$207)))</f>
        <v>0</v>
      </c>
      <c r="H225" s="44">
        <f>IF($F$207="n/a",0,IF(H$3&lt;=$C225,0,IF(H$3&gt;($F$207+$C225),INDEX($D$219:$W$219,,$C225)-SUM($D225:G225),INDEX($D$219:$W$219,,$C225)/$F$207)))</f>
        <v>3.8902372751060621E-2</v>
      </c>
      <c r="I225" s="38">
        <f>IF($F$207="n/a",0,IF(I$3&lt;=$C225,0,IF(I$3&gt;($F$207+$C225),INDEX($D$219:$W$219,,$C225)-SUM($D225:H225),INDEX($D$219:$W$219,,$C225)/$F$207)))</f>
        <v>3.8902372751060621E-2</v>
      </c>
      <c r="J225" s="25">
        <f>IF($F$207="n/a",0,IF(J$3&lt;=$C225,0,IF(J$3&gt;($F$207+$C225),INDEX($D$219:$W$219,,$C225)-SUM($D225:I225),INDEX($D$219:$W$219,,$C225)/$F$207)))</f>
        <v>3.8902372751060621E-2</v>
      </c>
      <c r="K225" s="25">
        <f>IF($F$207="n/a",0,IF(K$3&lt;=$C225,0,IF(K$3&gt;($F$207+$C225),INDEX($D$219:$W$219,,$C225)-SUM($D225:J225),INDEX($D$219:$W$219,,$C225)/$F$207)))</f>
        <v>3.8902372751060621E-2</v>
      </c>
      <c r="L225" s="25">
        <f>IF($F$207="n/a",0,IF(L$3&lt;=$C225,0,IF(L$3&gt;($F$207+$C225),INDEX($D$219:$W$219,,$C225)-SUM($D225:K225),INDEX($D$219:$W$219,,$C225)/$F$207)))</f>
        <v>3.8902372751060621E-2</v>
      </c>
      <c r="M225" s="25">
        <f>IF($F$207="n/a",0,IF(M$3&lt;=$C225,0,IF(M$3&gt;($F$207+$C225),INDEX($D$219:$W$219,,$C225)-SUM($D225:L225),INDEX($D$219:$W$219,,$C225)/$F$207)))</f>
        <v>3.8902372751060621E-2</v>
      </c>
      <c r="N225" s="25">
        <f>IF($F$207="n/a",0,IF(N$3&lt;=$C225,0,IF(N$3&gt;($F$207+$C225),INDEX($D$219:$W$219,,$C225)-SUM($D225:M225),INDEX($D$219:$W$219,,$C225)/$F$207)))</f>
        <v>3.8902372751060621E-2</v>
      </c>
      <c r="O225" s="25">
        <f>IF($F$207="n/a",0,IF(O$3&lt;=$C225,0,IF(O$3&gt;($F$207+$C225),INDEX($D$219:$W$219,,$C225)-SUM($D225:N225),INDEX($D$219:$W$219,,$C225)/$F$207)))</f>
        <v>3.8902372751060621E-2</v>
      </c>
      <c r="P225" s="25">
        <f>IF($F$207="n/a",0,IF(P$3&lt;=$C225,0,IF(P$3&gt;($F$207+$C225),INDEX($D$219:$W$219,,$C225)-SUM($D225:O225),INDEX($D$219:$W$219,,$C225)/$F$207)))</f>
        <v>3.8902372751060621E-2</v>
      </c>
      <c r="Q225" s="25">
        <f>IF($F$207="n/a",0,IF(Q$3&lt;=$C225,0,IF(Q$3&gt;($F$207+$C225),INDEX($D$219:$W$219,,$C225)-SUM($D225:P225),INDEX($D$219:$W$219,,$C225)/$F$207)))</f>
        <v>3.8902372751060621E-2</v>
      </c>
      <c r="R225" s="25">
        <f>IF($F$207="n/a",0,IF(R$3&lt;=$C225,0,IF(R$3&gt;($F$207+$C225),INDEX($D$219:$W$219,,$C225)-SUM($D225:Q225),INDEX($D$219:$W$219,,$C225)/$F$207)))</f>
        <v>3.8902372751060621E-2</v>
      </c>
      <c r="S225" s="25">
        <f>IF($F$207="n/a",0,IF(S$3&lt;=$C225,0,IF(S$3&gt;($F$207+$C225),INDEX($D$219:$W$219,,$C225)-SUM($D225:R225),INDEX($D$219:$W$219,,$C225)/$F$207)))</f>
        <v>3.8902372751060621E-2</v>
      </c>
      <c r="T225" s="25">
        <f>IF($F$207="n/a",0,IF(T$3&lt;=$C225,0,IF(T$3&gt;($F$207+$C225),INDEX($D$219:$W$219,,$C225)-SUM($D225:S225),INDEX($D$219:$W$219,,$C225)/$F$207)))</f>
        <v>3.8902372751060621E-2</v>
      </c>
      <c r="U225" s="25">
        <f>IF($F$207="n/a",0,IF(U$3&lt;=$C225,0,IF(U$3&gt;($F$207+$C225),INDEX($D$219:$W$219,,$C225)-SUM($D225:T225),INDEX($D$219:$W$219,,$C225)/$F$207)))</f>
        <v>3.8902372751060621E-2</v>
      </c>
      <c r="V225" s="25">
        <f>IF($F$207="n/a",0,IF(V$3&lt;=$C225,0,IF(V$3&gt;($F$207+$C225),INDEX($D$219:$W$219,,$C225)-SUM($D225:U225),INDEX($D$219:$W$219,,$C225)/$F$207)))</f>
        <v>3.8902372751060621E-2</v>
      </c>
      <c r="W225" s="25">
        <f>IF($F$207="n/a",0,IF(W$3&lt;=$C225,0,IF(W$3&gt;($F$207+$C225),INDEX($D$219:$W$219,,$C225)-SUM($D225:V225),INDEX($D$219:$W$219,,$C225)/$F$207)))</f>
        <v>3.8902372751060621E-2</v>
      </c>
      <c r="X225" s="25">
        <f>IF($F$207="n/a",0,IF(X$3&lt;=$C225,0,IF(X$3&gt;($F$207+$C225),INDEX($D$219:$W$219,,$C225)-SUM($D225:W225),INDEX($D$219:$W$219,,$C225)/$F$207)))</f>
        <v>3.8902372751060621E-2</v>
      </c>
      <c r="Y225" s="25">
        <f>IF($F$207="n/a",0,IF(Y$3&lt;=$C225,0,IF(Y$3&gt;($F$207+$C225),INDEX($D$219:$W$219,,$C225)-SUM($D225:X225),INDEX($D$219:$W$219,,$C225)/$F$207)))</f>
        <v>3.8902372751060621E-2</v>
      </c>
      <c r="Z225" s="25">
        <f>IF($F$207="n/a",0,IF(Z$3&lt;=$C225,0,IF(Z$3&gt;($F$207+$C225),INDEX($D$219:$W$219,,$C225)-SUM($D225:Y225),INDEX($D$219:$W$219,,$C225)/$F$207)))</f>
        <v>3.8902372751060621E-2</v>
      </c>
      <c r="AA225" s="25">
        <f>IF($F$207="n/a",0,IF(AA$3&lt;=$C225,0,IF(AA$3&gt;($F$207+$C225),INDEX($D$219:$W$219,,$C225)-SUM($D225:Z225),INDEX($D$219:$W$219,,$C225)/$F$207)))</f>
        <v>3.8902372751060621E-2</v>
      </c>
      <c r="AB225" s="25">
        <f>IF($F$207="n/a",0,IF(AB$3&lt;=$C225,0,IF(AB$3&gt;($F$207+$C225),INDEX($D$219:$W$219,,$C225)-SUM($D225:AA225),INDEX($D$219:$W$219,,$C225)/$F$207)))</f>
        <v>3.8902372751060621E-2</v>
      </c>
      <c r="AC225" s="25">
        <f>IF($F$207="n/a",0,IF(AC$3&lt;=$C225,0,IF(AC$3&gt;($F$207+$C225),INDEX($D$219:$W$219,,$C225)-SUM($D225:AB225),INDEX($D$219:$W$219,,$C225)/$F$207)))</f>
        <v>3.8902372751060621E-2</v>
      </c>
      <c r="AD225" s="25">
        <f>IF($F$207="n/a",0,IF(AD$3&lt;=$C225,0,IF(AD$3&gt;($F$207+$C225),INDEX($D$219:$W$219,,$C225)-SUM($D225:AC225),INDEX($D$219:$W$219,,$C225)/$F$207)))</f>
        <v>3.8902372751060621E-2</v>
      </c>
      <c r="AE225" s="25">
        <f>IF($F$207="n/a",0,IF(AE$3&lt;=$C225,0,IF(AE$3&gt;($F$207+$C225),INDEX($D$219:$W$219,,$C225)-SUM($D225:AD225),INDEX($D$219:$W$219,,$C225)/$F$207)))</f>
        <v>3.8902372751060621E-2</v>
      </c>
      <c r="AF225" s="25">
        <f>IF($F$207="n/a",0,IF(AF$3&lt;=$C225,0,IF(AF$3&gt;($F$207+$C225),INDEX($D$219:$W$219,,$C225)-SUM($D225:AE225),INDEX($D$219:$W$219,,$C225)/$F$207)))</f>
        <v>3.8902372751060621E-2</v>
      </c>
      <c r="AG225" s="25">
        <f>IF($F$207="n/a",0,IF(AG$3&lt;=$C225,0,IF(AG$3&gt;($F$207+$C225),INDEX($D$219:$W$219,,$C225)-SUM($D225:AF225),INDEX($D$219:$W$219,,$C225)/$F$207)))</f>
        <v>3.8902372751060621E-2</v>
      </c>
      <c r="AH225" s="25">
        <f>IF($F$207="n/a",0,IF(AH$3&lt;=$C225,0,IF(AH$3&gt;($F$207+$C225),INDEX($D$219:$W$219,,$C225)-SUM($D225:AG225),INDEX($D$219:$W$219,,$C225)/$F$207)))</f>
        <v>3.8902372751060621E-2</v>
      </c>
      <c r="AI225" s="25">
        <f>IF($F$207="n/a",0,IF(AI$3&lt;=$C225,0,IF(AI$3&gt;($F$207+$C225),INDEX($D$219:$W$219,,$C225)-SUM($D225:AH225),INDEX($D$219:$W$219,,$C225)/$F$207)))</f>
        <v>3.8902372751060621E-2</v>
      </c>
      <c r="AJ225" s="25">
        <f>IF($F$207="n/a",0,IF(AJ$3&lt;=$C225,0,IF(AJ$3&gt;($F$207+$C225),INDEX($D$219:$W$219,,$C225)-SUM($D225:AI225),INDEX($D$219:$W$219,,$C225)/$F$207)))</f>
        <v>3.8902372751060621E-2</v>
      </c>
      <c r="AK225" s="25">
        <f>IF($F$207="n/a",0,IF(AK$3&lt;=$C225,0,IF(AK$3&gt;($F$207+$C225),INDEX($D$219:$W$219,,$C225)-SUM($D225:AJ225),INDEX($D$219:$W$219,,$C225)/$F$207)))</f>
        <v>3.8902372751060621E-2</v>
      </c>
      <c r="AL225" s="25">
        <f>IF($F$207="n/a",0,IF(AL$3&lt;=$C225,0,IF(AL$3&gt;($F$207+$C225),INDEX($D$219:$W$219,,$C225)-SUM($D225:AK225),INDEX($D$219:$W$219,,$C225)/$F$207)))</f>
        <v>3.8902372751060621E-2</v>
      </c>
      <c r="AM225" s="25">
        <f>IF($F$207="n/a",0,IF(AM$3&lt;=$C225,0,IF(AM$3&gt;($F$207+$C225),INDEX($D$219:$W$219,,$C225)-SUM($D225:AL225),INDEX($D$219:$W$219,,$C225)/$F$207)))</f>
        <v>3.8902372751060621E-2</v>
      </c>
      <c r="AN225" s="25">
        <f>IF($F$207="n/a",0,IF(AN$3&lt;=$C225,0,IF(AN$3&gt;($F$207+$C225),INDEX($D$219:$W$219,,$C225)-SUM($D225:AM225),INDEX($D$219:$W$219,,$C225)/$F$207)))</f>
        <v>3.8902372751060621E-2</v>
      </c>
      <c r="AO225" s="25">
        <f>IF($F$207="n/a",0,IF(AO$3&lt;=$C225,0,IF(AO$3&gt;($F$207+$C225),INDEX($D$219:$W$219,,$C225)-SUM($D225:AN225),INDEX($D$219:$W$219,,$C225)/$F$207)))</f>
        <v>3.8902372751060621E-2</v>
      </c>
      <c r="AP225" s="25">
        <f>IF($F$207="n/a",0,IF(AP$3&lt;=$C225,0,IF(AP$3&gt;($F$207+$C225),INDEX($D$219:$W$219,,$C225)-SUM($D225:AO225),INDEX($D$219:$W$219,,$C225)/$F$207)))</f>
        <v>3.8902372751060621E-2</v>
      </c>
      <c r="AQ225" s="25">
        <f>IF($F$207="n/a",0,IF(AQ$3&lt;=$C225,0,IF(AQ$3&gt;($F$207+$C225),INDEX($D$219:$W$219,,$C225)-SUM($D225:AP225),INDEX($D$219:$W$219,,$C225)/$F$207)))</f>
        <v>3.8902372751060621E-2</v>
      </c>
      <c r="AR225" s="25">
        <f>IF($F$207="n/a",0,IF(AR$3&lt;=$C225,0,IF(AR$3&gt;($F$207+$C225),INDEX($D$219:$W$219,,$C225)-SUM($D225:AQ225),INDEX($D$219:$W$219,,$C225)/$F$207)))</f>
        <v>3.8902372751060621E-2</v>
      </c>
      <c r="AS225" s="25">
        <f>IF($F$207="n/a",0,IF(AS$3&lt;=$C225,0,IF(AS$3&gt;($F$207+$C225),INDEX($D$219:$W$219,,$C225)-SUM($D225:AR225),INDEX($D$219:$W$219,,$C225)/$F$207)))</f>
        <v>3.8902372751060621E-2</v>
      </c>
      <c r="AT225" s="25">
        <f>IF($F$207="n/a",0,IF(AT$3&lt;=$C225,0,IF(AT$3&gt;($F$207+$C225),INDEX($D$219:$W$219,,$C225)-SUM($D225:AS225),INDEX($D$219:$W$219,,$C225)/$F$207)))</f>
        <v>3.8902372751060621E-2</v>
      </c>
      <c r="AU225" s="25">
        <f>IF($F$207="n/a",0,IF(AU$3&lt;=$C225,0,IF(AU$3&gt;($F$207+$C225),INDEX($D$219:$W$219,,$C225)-SUM($D225:AT225),INDEX($D$219:$W$219,,$C225)/$F$207)))</f>
        <v>3.8902372751060621E-2</v>
      </c>
      <c r="AV225" s="25">
        <f>IF($F$207="n/a",0,IF(AV$3&lt;=$C225,0,IF(AV$3&gt;($F$207+$C225),INDEX($D$219:$W$219,,$C225)-SUM($D225:AU225),INDEX($D$219:$W$219,,$C225)/$F$207)))</f>
        <v>3.8902372751060621E-2</v>
      </c>
      <c r="AW225" s="25">
        <f>IF($F$207="n/a",0,IF(AW$3&lt;=$C225,0,IF(AW$3&gt;($F$207+$C225),INDEX($D$219:$W$219,,$C225)-SUM($D225:AV225),INDEX($D$219:$W$219,,$C225)/$F$207)))</f>
        <v>3.8902372751060621E-2</v>
      </c>
      <c r="AX225" s="25">
        <f>IF($F$207="n/a",0,IF(AX$3&lt;=$C225,0,IF(AX$3&gt;($F$207+$C225),INDEX($D$219:$W$219,,$C225)-SUM($D225:AW225),INDEX($D$219:$W$219,,$C225)/$F$207)))</f>
        <v>3.8902372751060621E-2</v>
      </c>
      <c r="AY225" s="25">
        <f>IF($F$207="n/a",0,IF(AY$3&lt;=$C225,0,IF(AY$3&gt;($F$207+$C225),INDEX($D$219:$W$219,,$C225)-SUM($D225:AX225),INDEX($D$219:$W$219,,$C225)/$F$207)))</f>
        <v>3.8902372751060621E-2</v>
      </c>
      <c r="AZ225" s="25">
        <f>IF($F$207="n/a",0,IF(AZ$3&lt;=$C225,0,IF(AZ$3&gt;($F$207+$C225),INDEX($D$219:$W$219,,$C225)-SUM($D225:AY225),INDEX($D$219:$W$219,,$C225)/$F$207)))</f>
        <v>3.8902372751060621E-2</v>
      </c>
      <c r="BA225" s="25">
        <f>IF($F$207="n/a",0,IF(BA$3&lt;=$C225,0,IF(BA$3&gt;($F$207+$C225),INDEX($D$219:$W$219,,$C225)-SUM($D225:AZ225),INDEX($D$219:$W$219,,$C225)/$F$207)))</f>
        <v>3.8902372751060621E-2</v>
      </c>
      <c r="BB225" s="25">
        <f>IF($F$207="n/a",0,IF(BB$3&lt;=$C225,0,IF(BB$3&gt;($F$207+$C225),INDEX($D$219:$W$219,,$C225)-SUM($D225:BA225),INDEX($D$219:$W$219,,$C225)/$F$207)))</f>
        <v>3.8902372751060621E-2</v>
      </c>
      <c r="BC225" s="25">
        <f>IF($F$207="n/a",0,IF(BC$3&lt;=$C225,0,IF(BC$3&gt;($F$207+$C225),INDEX($D$219:$W$219,,$C225)-SUM($D225:BB225),INDEX($D$219:$W$219,,$C225)/$F$207)))</f>
        <v>3.8902372751060621E-2</v>
      </c>
      <c r="BD225" s="25">
        <f>IF($F$207="n/a",0,IF(BD$3&lt;=$C225,0,IF(BD$3&gt;($F$207+$C225),INDEX($D$219:$W$219,,$C225)-SUM($D225:BC225),INDEX($D$219:$W$219,,$C225)/$F$207)))</f>
        <v>3.8902372751060621E-2</v>
      </c>
      <c r="BE225" s="25">
        <f>IF($F$207="n/a",0,IF(BE$3&lt;=$C225,0,IF(BE$3&gt;($F$207+$C225),INDEX($D$219:$W$219,,$C225)-SUM($D225:BD225),INDEX($D$219:$W$219,,$C225)/$F$207)))</f>
        <v>3.8902372751060621E-2</v>
      </c>
      <c r="BF225" s="25">
        <f>IF($F$207="n/a",0,IF(BF$3&lt;=$C225,0,IF(BF$3&gt;($F$207+$C225),INDEX($D$219:$W$219,,$C225)-SUM($D225:BE225),INDEX($D$219:$W$219,,$C225)/$F$207)))</f>
        <v>-1.9984014443252818E-15</v>
      </c>
      <c r="BG225" s="25">
        <f>IF($F$207="n/a",0,IF(BG$3&lt;=$C225,0,IF(BG$3&gt;($F$207+$C225),INDEX($D$219:$W$219,,$C225)-SUM($D225:BF225),INDEX($D$219:$W$219,,$C225)/$F$207)))</f>
        <v>0</v>
      </c>
      <c r="BH225" s="25">
        <f>IF($F$207="n/a",0,IF(BH$3&lt;=$C225,0,IF(BH$3&gt;($F$207+$C225),INDEX($D$219:$W$219,,$C225)-SUM($D225:BG225),INDEX($D$219:$W$219,,$C225)/$F$207)))</f>
        <v>0</v>
      </c>
      <c r="BI225" s="25">
        <f>IF($F$207="n/a",0,IF(BI$3&lt;=$C225,0,IF(BI$3&gt;($F$207+$C225),INDEX($D$219:$W$219,,$C225)-SUM($D225:BH225),INDEX($D$219:$W$219,,$C225)/$F$207)))</f>
        <v>0</v>
      </c>
      <c r="BJ225" s="25">
        <f>IF($F$207="n/a",0,IF(BJ$3&lt;=$C225,0,IF(BJ$3&gt;($F$207+$C225),INDEX($D$219:$W$219,,$C225)-SUM($D225:BI225),INDEX($D$219:$W$219,,$C225)/$F$207)))</f>
        <v>0</v>
      </c>
      <c r="BK225" s="25">
        <f>IF($F$207="n/a",0,IF(BK$3&lt;=$C225,0,IF(BK$3&gt;($F$207+$C225),INDEX($D$219:$W$219,,$C225)-SUM($D225:BJ225),INDEX($D$219:$W$219,,$C225)/$F$207)))</f>
        <v>0</v>
      </c>
      <c r="BL225" s="163">
        <f>IF($F$207="n/a",0,IF(BL$3&lt;=$C225,0,IF(BL$3&gt;($F$207+$C225),INDEX($D$219:$W$219,,$C225)-SUM($D225:BK225),INDEX($D$219:$W$219,,$C225)/$F$207)))</f>
        <v>0</v>
      </c>
      <c r="BM225" s="163">
        <f>IF($F$207="n/a",0,IF(BM$3&lt;=$C225,0,IF(BM$3&gt;($F$207+$C225),INDEX($D$219:$W$219,,$C225)-SUM($D225:BL225),INDEX($D$219:$W$219,,$C225)/$F$207)))</f>
        <v>0</v>
      </c>
      <c r="BN225" s="163">
        <f>IF($F$207="n/a",0,IF(BN$3&lt;=$C225,0,IF(BN$3&gt;($F$207+$C225),INDEX($D$219:$W$219,,$C225)-SUM($D225:BM225),INDEX($D$219:$W$219,,$C225)/$F$207)))</f>
        <v>0</v>
      </c>
      <c r="BO225" s="163">
        <f>IF($F$207="n/a",0,IF(BO$3&lt;=$C225,0,IF(BO$3&gt;($F$207+$C225),INDEX($D$219:$W$219,,$C225)-SUM($D225:BN225),INDEX($D$219:$W$219,,$C225)/$F$207)))</f>
        <v>0</v>
      </c>
      <c r="BP225" s="163">
        <f>IF($F$207="n/a",0,IF(BP$3&lt;=$C225,0,IF(BP$3&gt;($F$207+$C225),INDEX($D$219:$W$219,,$C225)-SUM($D225:BO225),INDEX($D$219:$W$219,,$C225)/$F$207)))</f>
        <v>0</v>
      </c>
      <c r="BQ225" s="163">
        <f>IF($F$207="n/a",0,IF(BQ$3&lt;=$C225,0,IF(BQ$3&gt;($F$207+$C225),INDEX($D$219:$W$219,,$C225)-SUM($D225:BP225),INDEX($D$219:$W$219,,$C225)/$F$207)))</f>
        <v>0</v>
      </c>
      <c r="BR225" s="163">
        <f>IF($F$207="n/a",0,IF(BR$3&lt;=$C225,0,IF(BR$3&gt;($F$207+$C225),INDEX($D$219:$W$219,,$C225)-SUM($D225:BQ225),INDEX($D$219:$W$219,,$C225)/$F$207)))</f>
        <v>0</v>
      </c>
      <c r="BS225" s="25"/>
      <c r="BT225" s="25"/>
      <c r="BU225" s="25"/>
      <c r="BV225" s="25"/>
      <c r="BW225" s="25"/>
      <c r="BX225" s="25"/>
      <c r="BY225" s="25"/>
      <c r="BZ225" s="25"/>
      <c r="CA225" s="25"/>
      <c r="CB225" s="25"/>
      <c r="CC225" s="25"/>
    </row>
    <row r="226" spans="2:81" hidden="1" outlineLevel="1">
      <c r="B226" s="14">
        <v>2017</v>
      </c>
      <c r="C226">
        <v>5</v>
      </c>
      <c r="D226" s="25"/>
      <c r="E226" s="25">
        <f>IF($F$207="n/a",0,IF(E$3&lt;=$C226,0,IF(E$3&gt;($F$207+$C226),INDEX($D$219:$W$219,,$C226)-SUM($D226:D226),INDEX($D$219:$W$219,,$C226)/$F$207)))</f>
        <v>0</v>
      </c>
      <c r="F226" s="25">
        <f>IF($F$207="n/a",0,IF(F$3&lt;=$C226,0,IF(F$3&gt;($F$207+$C226),INDEX($D$219:$W$219,,$C226)-SUM($D226:E226),INDEX($D$219:$W$219,,$C226)/$F$207)))</f>
        <v>0</v>
      </c>
      <c r="G226" s="25">
        <f>IF($F$207="n/a",0,IF(G$3&lt;=$C226,0,IF(G$3&gt;($F$207+$C226),INDEX($D$219:$W$219,,$C226)-SUM($D226:F226),INDEX($D$219:$W$219,,$C226)/$F$207)))</f>
        <v>0</v>
      </c>
      <c r="H226" s="44">
        <f>IF($F$207="n/a",0,IF(H$3&lt;=$C226,0,IF(H$3&gt;($F$207+$C226),INDEX($D$219:$W$219,,$C226)-SUM($D226:G226),INDEX($D$219:$W$219,,$C226)/$F$207)))</f>
        <v>0</v>
      </c>
      <c r="I226" s="38">
        <f>IF($F$207="n/a",0,IF(I$3&lt;=$C226,0,IF(I$3&gt;($F$207+$C226),INDEX($D$219:$W$219,,$C226)-SUM($D226:H226),INDEX($D$219:$W$219,,$C226)/$F$207)))</f>
        <v>0.12561962409813193</v>
      </c>
      <c r="J226" s="25">
        <f>IF($F$207="n/a",0,IF(J$3&lt;=$C226,0,IF(J$3&gt;($F$207+$C226),INDEX($D$219:$W$219,,$C226)-SUM($D226:I226),INDEX($D$219:$W$219,,$C226)/$F$207)))</f>
        <v>0.12561962409813193</v>
      </c>
      <c r="K226" s="25">
        <f>IF($F$207="n/a",0,IF(K$3&lt;=$C226,0,IF(K$3&gt;($F$207+$C226),INDEX($D$219:$W$219,,$C226)-SUM($D226:J226),INDEX($D$219:$W$219,,$C226)/$F$207)))</f>
        <v>0.12561962409813193</v>
      </c>
      <c r="L226" s="25">
        <f>IF($F$207="n/a",0,IF(L$3&lt;=$C226,0,IF(L$3&gt;($F$207+$C226),INDEX($D$219:$W$219,,$C226)-SUM($D226:K226),INDEX($D$219:$W$219,,$C226)/$F$207)))</f>
        <v>0.12561962409813193</v>
      </c>
      <c r="M226" s="25">
        <f>IF($F$207="n/a",0,IF(M$3&lt;=$C226,0,IF(M$3&gt;($F$207+$C226),INDEX($D$219:$W$219,,$C226)-SUM($D226:L226),INDEX($D$219:$W$219,,$C226)/$F$207)))</f>
        <v>0.12561962409813193</v>
      </c>
      <c r="N226" s="25">
        <f>IF($F$207="n/a",0,IF(N$3&lt;=$C226,0,IF(N$3&gt;($F$207+$C226),INDEX($D$219:$W$219,,$C226)-SUM($D226:M226),INDEX($D$219:$W$219,,$C226)/$F$207)))</f>
        <v>0.12561962409813193</v>
      </c>
      <c r="O226" s="25">
        <f>IF($F$207="n/a",0,IF(O$3&lt;=$C226,0,IF(O$3&gt;($F$207+$C226),INDEX($D$219:$W$219,,$C226)-SUM($D226:N226),INDEX($D$219:$W$219,,$C226)/$F$207)))</f>
        <v>0.12561962409813193</v>
      </c>
      <c r="P226" s="25">
        <f>IF($F$207="n/a",0,IF(P$3&lt;=$C226,0,IF(P$3&gt;($F$207+$C226),INDEX($D$219:$W$219,,$C226)-SUM($D226:O226),INDEX($D$219:$W$219,,$C226)/$F$207)))</f>
        <v>0.12561962409813193</v>
      </c>
      <c r="Q226" s="25">
        <f>IF($F$207="n/a",0,IF(Q$3&lt;=$C226,0,IF(Q$3&gt;($F$207+$C226),INDEX($D$219:$W$219,,$C226)-SUM($D226:P226),INDEX($D$219:$W$219,,$C226)/$F$207)))</f>
        <v>0.12561962409813193</v>
      </c>
      <c r="R226" s="25">
        <f>IF($F$207="n/a",0,IF(R$3&lt;=$C226,0,IF(R$3&gt;($F$207+$C226),INDEX($D$219:$W$219,,$C226)-SUM($D226:Q226),INDEX($D$219:$W$219,,$C226)/$F$207)))</f>
        <v>0.12561962409813193</v>
      </c>
      <c r="S226" s="25">
        <f>IF($F$207="n/a",0,IF(S$3&lt;=$C226,0,IF(S$3&gt;($F$207+$C226),INDEX($D$219:$W$219,,$C226)-SUM($D226:R226),INDEX($D$219:$W$219,,$C226)/$F$207)))</f>
        <v>0.12561962409813193</v>
      </c>
      <c r="T226" s="25">
        <f>IF($F$207="n/a",0,IF(T$3&lt;=$C226,0,IF(T$3&gt;($F$207+$C226),INDEX($D$219:$W$219,,$C226)-SUM($D226:S226),INDEX($D$219:$W$219,,$C226)/$F$207)))</f>
        <v>0.12561962409813193</v>
      </c>
      <c r="U226" s="25">
        <f>IF($F$207="n/a",0,IF(U$3&lt;=$C226,0,IF(U$3&gt;($F$207+$C226),INDEX($D$219:$W$219,,$C226)-SUM($D226:T226),INDEX($D$219:$W$219,,$C226)/$F$207)))</f>
        <v>0.12561962409813193</v>
      </c>
      <c r="V226" s="25">
        <f>IF($F$207="n/a",0,IF(V$3&lt;=$C226,0,IF(V$3&gt;($F$207+$C226),INDEX($D$219:$W$219,,$C226)-SUM($D226:U226),INDEX($D$219:$W$219,,$C226)/$F$207)))</f>
        <v>0.12561962409813193</v>
      </c>
      <c r="W226" s="25">
        <f>IF($F$207="n/a",0,IF(W$3&lt;=$C226,0,IF(W$3&gt;($F$207+$C226),INDEX($D$219:$W$219,,$C226)-SUM($D226:V226),INDEX($D$219:$W$219,,$C226)/$F$207)))</f>
        <v>0.12561962409813193</v>
      </c>
      <c r="X226" s="25">
        <f>IF($F$207="n/a",0,IF(X$3&lt;=$C226,0,IF(X$3&gt;($F$207+$C226),INDEX($D$219:$W$219,,$C226)-SUM($D226:W226),INDEX($D$219:$W$219,,$C226)/$F$207)))</f>
        <v>0.12561962409813193</v>
      </c>
      <c r="Y226" s="25">
        <f>IF($F$207="n/a",0,IF(Y$3&lt;=$C226,0,IF(Y$3&gt;($F$207+$C226),INDEX($D$219:$W$219,,$C226)-SUM($D226:X226),INDEX($D$219:$W$219,,$C226)/$F$207)))</f>
        <v>0.12561962409813193</v>
      </c>
      <c r="Z226" s="25">
        <f>IF($F$207="n/a",0,IF(Z$3&lt;=$C226,0,IF(Z$3&gt;($F$207+$C226),INDEX($D$219:$W$219,,$C226)-SUM($D226:Y226),INDEX($D$219:$W$219,,$C226)/$F$207)))</f>
        <v>0.12561962409813193</v>
      </c>
      <c r="AA226" s="25">
        <f>IF($F$207="n/a",0,IF(AA$3&lt;=$C226,0,IF(AA$3&gt;($F$207+$C226),INDEX($D$219:$W$219,,$C226)-SUM($D226:Z226),INDEX($D$219:$W$219,,$C226)/$F$207)))</f>
        <v>0.12561962409813193</v>
      </c>
      <c r="AB226" s="25">
        <f>IF($F$207="n/a",0,IF(AB$3&lt;=$C226,0,IF(AB$3&gt;($F$207+$C226),INDEX($D$219:$W$219,,$C226)-SUM($D226:AA226),INDEX($D$219:$W$219,,$C226)/$F$207)))</f>
        <v>0.12561962409813193</v>
      </c>
      <c r="AC226" s="25">
        <f>IF($F$207="n/a",0,IF(AC$3&lt;=$C226,0,IF(AC$3&gt;($F$207+$C226),INDEX($D$219:$W$219,,$C226)-SUM($D226:AB226),INDEX($D$219:$W$219,,$C226)/$F$207)))</f>
        <v>0.12561962409813193</v>
      </c>
      <c r="AD226" s="25">
        <f>IF($F$207="n/a",0,IF(AD$3&lt;=$C226,0,IF(AD$3&gt;($F$207+$C226),INDEX($D$219:$W$219,,$C226)-SUM($D226:AC226),INDEX($D$219:$W$219,,$C226)/$F$207)))</f>
        <v>0.12561962409813193</v>
      </c>
      <c r="AE226" s="25">
        <f>IF($F$207="n/a",0,IF(AE$3&lt;=$C226,0,IF(AE$3&gt;($F$207+$C226),INDEX($D$219:$W$219,,$C226)-SUM($D226:AD226),INDEX($D$219:$W$219,,$C226)/$F$207)))</f>
        <v>0.12561962409813193</v>
      </c>
      <c r="AF226" s="25">
        <f>IF($F$207="n/a",0,IF(AF$3&lt;=$C226,0,IF(AF$3&gt;($F$207+$C226),INDEX($D$219:$W$219,,$C226)-SUM($D226:AE226),INDEX($D$219:$W$219,,$C226)/$F$207)))</f>
        <v>0.12561962409813193</v>
      </c>
      <c r="AG226" s="25">
        <f>IF($F$207="n/a",0,IF(AG$3&lt;=$C226,0,IF(AG$3&gt;($F$207+$C226),INDEX($D$219:$W$219,,$C226)-SUM($D226:AF226),INDEX($D$219:$W$219,,$C226)/$F$207)))</f>
        <v>0.12561962409813193</v>
      </c>
      <c r="AH226" s="25">
        <f>IF($F$207="n/a",0,IF(AH$3&lt;=$C226,0,IF(AH$3&gt;($F$207+$C226),INDEX($D$219:$W$219,,$C226)-SUM($D226:AG226),INDEX($D$219:$W$219,,$C226)/$F$207)))</f>
        <v>0.12561962409813193</v>
      </c>
      <c r="AI226" s="25">
        <f>IF($F$207="n/a",0,IF(AI$3&lt;=$C226,0,IF(AI$3&gt;($F$207+$C226),INDEX($D$219:$W$219,,$C226)-SUM($D226:AH226),INDEX($D$219:$W$219,,$C226)/$F$207)))</f>
        <v>0.12561962409813193</v>
      </c>
      <c r="AJ226" s="25">
        <f>IF($F$207="n/a",0,IF(AJ$3&lt;=$C226,0,IF(AJ$3&gt;($F$207+$C226),INDEX($D$219:$W$219,,$C226)-SUM($D226:AI226),INDEX($D$219:$W$219,,$C226)/$F$207)))</f>
        <v>0.12561962409813193</v>
      </c>
      <c r="AK226" s="25">
        <f>IF($F$207="n/a",0,IF(AK$3&lt;=$C226,0,IF(AK$3&gt;($F$207+$C226),INDEX($D$219:$W$219,,$C226)-SUM($D226:AJ226),INDEX($D$219:$W$219,,$C226)/$F$207)))</f>
        <v>0.12561962409813193</v>
      </c>
      <c r="AL226" s="25">
        <f>IF($F$207="n/a",0,IF(AL$3&lt;=$C226,0,IF(AL$3&gt;($F$207+$C226),INDEX($D$219:$W$219,,$C226)-SUM($D226:AK226),INDEX($D$219:$W$219,,$C226)/$F$207)))</f>
        <v>0.12561962409813193</v>
      </c>
      <c r="AM226" s="25">
        <f>IF($F$207="n/a",0,IF(AM$3&lt;=$C226,0,IF(AM$3&gt;($F$207+$C226),INDEX($D$219:$W$219,,$C226)-SUM($D226:AL226),INDEX($D$219:$W$219,,$C226)/$F$207)))</f>
        <v>0.12561962409813193</v>
      </c>
      <c r="AN226" s="25">
        <f>IF($F$207="n/a",0,IF(AN$3&lt;=$C226,0,IF(AN$3&gt;($F$207+$C226),INDEX($D$219:$W$219,,$C226)-SUM($D226:AM226),INDEX($D$219:$W$219,,$C226)/$F$207)))</f>
        <v>0.12561962409813193</v>
      </c>
      <c r="AO226" s="25">
        <f>IF($F$207="n/a",0,IF(AO$3&lt;=$C226,0,IF(AO$3&gt;($F$207+$C226),INDEX($D$219:$W$219,,$C226)-SUM($D226:AN226),INDEX($D$219:$W$219,,$C226)/$F$207)))</f>
        <v>0.12561962409813193</v>
      </c>
      <c r="AP226" s="25">
        <f>IF($F$207="n/a",0,IF(AP$3&lt;=$C226,0,IF(AP$3&gt;($F$207+$C226),INDEX($D$219:$W$219,,$C226)-SUM($D226:AO226),INDEX($D$219:$W$219,,$C226)/$F$207)))</f>
        <v>0.12561962409813193</v>
      </c>
      <c r="AQ226" s="25">
        <f>IF($F$207="n/a",0,IF(AQ$3&lt;=$C226,0,IF(AQ$3&gt;($F$207+$C226),INDEX($D$219:$W$219,,$C226)-SUM($D226:AP226),INDEX($D$219:$W$219,,$C226)/$F$207)))</f>
        <v>0.12561962409813193</v>
      </c>
      <c r="AR226" s="25">
        <f>IF($F$207="n/a",0,IF(AR$3&lt;=$C226,0,IF(AR$3&gt;($F$207+$C226),INDEX($D$219:$W$219,,$C226)-SUM($D226:AQ226),INDEX($D$219:$W$219,,$C226)/$F$207)))</f>
        <v>0.12561962409813193</v>
      </c>
      <c r="AS226" s="25">
        <f>IF($F$207="n/a",0,IF(AS$3&lt;=$C226,0,IF(AS$3&gt;($F$207+$C226),INDEX($D$219:$W$219,,$C226)-SUM($D226:AR226),INDEX($D$219:$W$219,,$C226)/$F$207)))</f>
        <v>0.12561962409813193</v>
      </c>
      <c r="AT226" s="25">
        <f>IF($F$207="n/a",0,IF(AT$3&lt;=$C226,0,IF(AT$3&gt;($F$207+$C226),INDEX($D$219:$W$219,,$C226)-SUM($D226:AS226),INDEX($D$219:$W$219,,$C226)/$F$207)))</f>
        <v>0.12561962409813193</v>
      </c>
      <c r="AU226" s="25">
        <f>IF($F$207="n/a",0,IF(AU$3&lt;=$C226,0,IF(AU$3&gt;($F$207+$C226),INDEX($D$219:$W$219,,$C226)-SUM($D226:AT226),INDEX($D$219:$W$219,,$C226)/$F$207)))</f>
        <v>0.12561962409813193</v>
      </c>
      <c r="AV226" s="25">
        <f>IF($F$207="n/a",0,IF(AV$3&lt;=$C226,0,IF(AV$3&gt;($F$207+$C226),INDEX($D$219:$W$219,,$C226)-SUM($D226:AU226),INDEX($D$219:$W$219,,$C226)/$F$207)))</f>
        <v>0.12561962409813193</v>
      </c>
      <c r="AW226" s="25">
        <f>IF($F$207="n/a",0,IF(AW$3&lt;=$C226,0,IF(AW$3&gt;($F$207+$C226),INDEX($D$219:$W$219,,$C226)-SUM($D226:AV226),INDEX($D$219:$W$219,,$C226)/$F$207)))</f>
        <v>0.12561962409813193</v>
      </c>
      <c r="AX226" s="25">
        <f>IF($F$207="n/a",0,IF(AX$3&lt;=$C226,0,IF(AX$3&gt;($F$207+$C226),INDEX($D$219:$W$219,,$C226)-SUM($D226:AW226),INDEX($D$219:$W$219,,$C226)/$F$207)))</f>
        <v>0.12561962409813193</v>
      </c>
      <c r="AY226" s="25">
        <f>IF($F$207="n/a",0,IF(AY$3&lt;=$C226,0,IF(AY$3&gt;($F$207+$C226),INDEX($D$219:$W$219,,$C226)-SUM($D226:AX226),INDEX($D$219:$W$219,,$C226)/$F$207)))</f>
        <v>0.12561962409813193</v>
      </c>
      <c r="AZ226" s="25">
        <f>IF($F$207="n/a",0,IF(AZ$3&lt;=$C226,0,IF(AZ$3&gt;($F$207+$C226),INDEX($D$219:$W$219,,$C226)-SUM($D226:AY226),INDEX($D$219:$W$219,,$C226)/$F$207)))</f>
        <v>0.12561962409813193</v>
      </c>
      <c r="BA226" s="25">
        <f>IF($F$207="n/a",0,IF(BA$3&lt;=$C226,0,IF(BA$3&gt;($F$207+$C226),INDEX($D$219:$W$219,,$C226)-SUM($D226:AZ226),INDEX($D$219:$W$219,,$C226)/$F$207)))</f>
        <v>0.12561962409813193</v>
      </c>
      <c r="BB226" s="25">
        <f>IF($F$207="n/a",0,IF(BB$3&lt;=$C226,0,IF(BB$3&gt;($F$207+$C226),INDEX($D$219:$W$219,,$C226)-SUM($D226:BA226),INDEX($D$219:$W$219,,$C226)/$F$207)))</f>
        <v>0.12561962409813193</v>
      </c>
      <c r="BC226" s="25">
        <f>IF($F$207="n/a",0,IF(BC$3&lt;=$C226,0,IF(BC$3&gt;($F$207+$C226),INDEX($D$219:$W$219,,$C226)-SUM($D226:BB226),INDEX($D$219:$W$219,,$C226)/$F$207)))</f>
        <v>0.12561962409813193</v>
      </c>
      <c r="BD226" s="25">
        <f>IF($F$207="n/a",0,IF(BD$3&lt;=$C226,0,IF(BD$3&gt;($F$207+$C226),INDEX($D$219:$W$219,,$C226)-SUM($D226:BC226),INDEX($D$219:$W$219,,$C226)/$F$207)))</f>
        <v>0.12561962409813193</v>
      </c>
      <c r="BE226" s="25">
        <f>IF($F$207="n/a",0,IF(BE$3&lt;=$C226,0,IF(BE$3&gt;($F$207+$C226),INDEX($D$219:$W$219,,$C226)-SUM($D226:BD226),INDEX($D$219:$W$219,,$C226)/$F$207)))</f>
        <v>0.12561962409813193</v>
      </c>
      <c r="BF226" s="25">
        <f>IF($F$207="n/a",0,IF(BF$3&lt;=$C226,0,IF(BF$3&gt;($F$207+$C226),INDEX($D$219:$W$219,,$C226)-SUM($D226:BE226),INDEX($D$219:$W$219,,$C226)/$F$207)))</f>
        <v>0.12561962409813193</v>
      </c>
      <c r="BG226" s="25">
        <f>IF($F$207="n/a",0,IF(BG$3&lt;=$C226,0,IF(BG$3&gt;($F$207+$C226),INDEX($D$219:$W$219,,$C226)-SUM($D226:BF226),INDEX($D$219:$W$219,,$C226)/$F$207)))</f>
        <v>5.3290705182007514E-15</v>
      </c>
      <c r="BH226" s="25">
        <f>IF($F$207="n/a",0,IF(BH$3&lt;=$C226,0,IF(BH$3&gt;($F$207+$C226),INDEX($D$219:$W$219,,$C226)-SUM($D226:BG226),INDEX($D$219:$W$219,,$C226)/$F$207)))</f>
        <v>0</v>
      </c>
      <c r="BI226" s="25">
        <f>IF($F$207="n/a",0,IF(BI$3&lt;=$C226,0,IF(BI$3&gt;($F$207+$C226),INDEX($D$219:$W$219,,$C226)-SUM($D226:BH226),INDEX($D$219:$W$219,,$C226)/$F$207)))</f>
        <v>0</v>
      </c>
      <c r="BJ226" s="25">
        <f>IF($F$207="n/a",0,IF(BJ$3&lt;=$C226,0,IF(BJ$3&gt;($F$207+$C226),INDEX($D$219:$W$219,,$C226)-SUM($D226:BI226),INDEX($D$219:$W$219,,$C226)/$F$207)))</f>
        <v>0</v>
      </c>
      <c r="BK226" s="25">
        <f>IF($F$207="n/a",0,IF(BK$3&lt;=$C226,0,IF(BK$3&gt;($F$207+$C226),INDEX($D$219:$W$219,,$C226)-SUM($D226:BJ226),INDEX($D$219:$W$219,,$C226)/$F$207)))</f>
        <v>0</v>
      </c>
      <c r="BL226" s="163">
        <f>IF($F$207="n/a",0,IF(BL$3&lt;=$C226,0,IF(BL$3&gt;($F$207+$C226),INDEX($D$219:$W$219,,$C226)-SUM($D226:BK226),INDEX($D$219:$W$219,,$C226)/$F$207)))</f>
        <v>0</v>
      </c>
      <c r="BM226" s="163">
        <f>IF($F$207="n/a",0,IF(BM$3&lt;=$C226,0,IF(BM$3&gt;($F$207+$C226),INDEX($D$219:$W$219,,$C226)-SUM($D226:BL226),INDEX($D$219:$W$219,,$C226)/$F$207)))</f>
        <v>0</v>
      </c>
      <c r="BN226" s="163">
        <f>IF($F$207="n/a",0,IF(BN$3&lt;=$C226,0,IF(BN$3&gt;($F$207+$C226),INDEX($D$219:$W$219,,$C226)-SUM($D226:BM226),INDEX($D$219:$W$219,,$C226)/$F$207)))</f>
        <v>0</v>
      </c>
      <c r="BO226" s="163">
        <f>IF($F$207="n/a",0,IF(BO$3&lt;=$C226,0,IF(BO$3&gt;($F$207+$C226),INDEX($D$219:$W$219,,$C226)-SUM($D226:BN226),INDEX($D$219:$W$219,,$C226)/$F$207)))</f>
        <v>0</v>
      </c>
      <c r="BP226" s="163">
        <f>IF($F$207="n/a",0,IF(BP$3&lt;=$C226,0,IF(BP$3&gt;($F$207+$C226),INDEX($D$219:$W$219,,$C226)-SUM($D226:BO226),INDEX($D$219:$W$219,,$C226)/$F$207)))</f>
        <v>0</v>
      </c>
      <c r="BQ226" s="163">
        <f>IF($F$207="n/a",0,IF(BQ$3&lt;=$C226,0,IF(BQ$3&gt;($F$207+$C226),INDEX($D$219:$W$219,,$C226)-SUM($D226:BP226),INDEX($D$219:$W$219,,$C226)/$F$207)))</f>
        <v>0</v>
      </c>
      <c r="BR226" s="163">
        <f>IF($F$207="n/a",0,IF(BR$3&lt;=$C226,0,IF(BR$3&gt;($F$207+$C226),INDEX($D$219:$W$219,,$C226)-SUM($D226:BQ226),INDEX($D$219:$W$219,,$C226)/$F$207)))</f>
        <v>0</v>
      </c>
      <c r="BS226" s="25"/>
      <c r="BT226" s="25"/>
      <c r="BU226" s="25"/>
      <c r="BV226" s="25"/>
      <c r="BW226" s="25"/>
      <c r="BX226" s="25"/>
      <c r="BY226" s="25"/>
      <c r="BZ226" s="25"/>
      <c r="CA226" s="25"/>
      <c r="CB226" s="25"/>
      <c r="CC226" s="25"/>
    </row>
    <row r="227" spans="2:81" hidden="1" outlineLevel="1">
      <c r="B227" s="14">
        <v>2018</v>
      </c>
      <c r="C227">
        <v>6</v>
      </c>
      <c r="D227" s="25"/>
      <c r="E227" s="25">
        <f>IF($F$207="n/a",0,IF(E$3&lt;=$C227,0,IF(E$3&gt;($F$207+$C227),INDEX($D$219:$W$219,,$C227)-SUM($D227:D227),INDEX($D$219:$W$219,,$C227)/$F$207)))</f>
        <v>0</v>
      </c>
      <c r="F227" s="25">
        <f>IF($F$207="n/a",0,IF(F$3&lt;=$C227,0,IF(F$3&gt;($F$207+$C227),INDEX($D$219:$W$219,,$C227)-SUM($D227:E227),INDEX($D$219:$W$219,,$C227)/$F$207)))</f>
        <v>0</v>
      </c>
      <c r="G227" s="25">
        <f>IF($F$207="n/a",0,IF(G$3&lt;=$C227,0,IF(G$3&gt;($F$207+$C227),INDEX($D$219:$W$219,,$C227)-SUM($D227:F227),INDEX($D$219:$W$219,,$C227)/$F$207)))</f>
        <v>0</v>
      </c>
      <c r="H227" s="44">
        <f>IF($F$207="n/a",0,IF(H$3&lt;=$C227,0,IF(H$3&gt;($F$207+$C227),INDEX($D$219:$W$219,,$C227)-SUM($D227:G227),INDEX($D$219:$W$219,,$C227)/$F$207)))</f>
        <v>0</v>
      </c>
      <c r="I227" s="38">
        <f>IF($F$207="n/a",0,IF(I$3&lt;=$C227,0,IF(I$3&gt;($F$207+$C227),INDEX($D$219:$W$219,,$C227)-SUM($D227:H227),INDEX($D$219:$W$219,,$C227)/$F$207)))</f>
        <v>0</v>
      </c>
      <c r="J227" s="25">
        <f>IF($F$207="n/a",0,IF(J$3&lt;=$C227,0,IF(J$3&gt;($F$207+$C227),INDEX($D$219:$W$219,,$C227)-SUM($D227:I227),INDEX($D$219:$W$219,,$C227)/$F$207)))</f>
        <v>0</v>
      </c>
      <c r="K227" s="25">
        <f>IF($F$207="n/a",0,IF(K$3&lt;=$C227,0,IF(K$3&gt;($F$207+$C227),INDEX($D$219:$W$219,,$C227)-SUM($D227:J227),INDEX($D$219:$W$219,,$C227)/$F$207)))</f>
        <v>0</v>
      </c>
      <c r="L227" s="25">
        <f>IF($F$207="n/a",0,IF(L$3&lt;=$C227,0,IF(L$3&gt;($F$207+$C227),INDEX($D$219:$W$219,,$C227)-SUM($D227:K227),INDEX($D$219:$W$219,,$C227)/$F$207)))</f>
        <v>0</v>
      </c>
      <c r="M227" s="25">
        <f>IF($F$207="n/a",0,IF(M$3&lt;=$C227,0,IF(M$3&gt;($F$207+$C227),INDEX($D$219:$W$219,,$C227)-SUM($D227:L227),INDEX($D$219:$W$219,,$C227)/$F$207)))</f>
        <v>0</v>
      </c>
      <c r="N227" s="25">
        <f>IF($F$207="n/a",0,IF(N$3&lt;=$C227,0,IF(N$3&gt;($F$207+$C227),INDEX($D$219:$W$219,,$C227)-SUM($D227:M227),INDEX($D$219:$W$219,,$C227)/$F$207)))</f>
        <v>0</v>
      </c>
      <c r="O227" s="25">
        <f>IF($F$207="n/a",0,IF(O$3&lt;=$C227,0,IF(O$3&gt;($F$207+$C227),INDEX($D$219:$W$219,,$C227)-SUM($D227:N227),INDEX($D$219:$W$219,,$C227)/$F$207)))</f>
        <v>0</v>
      </c>
      <c r="P227" s="25">
        <f>IF($F$207="n/a",0,IF(P$3&lt;=$C227,0,IF(P$3&gt;($F$207+$C227),INDEX($D$219:$W$219,,$C227)-SUM($D227:O227),INDEX($D$219:$W$219,,$C227)/$F$207)))</f>
        <v>0</v>
      </c>
      <c r="Q227" s="25">
        <f>IF($F$207="n/a",0,IF(Q$3&lt;=$C227,0,IF(Q$3&gt;($F$207+$C227),INDEX($D$219:$W$219,,$C227)-SUM($D227:P227),INDEX($D$219:$W$219,,$C227)/$F$207)))</f>
        <v>0</v>
      </c>
      <c r="R227" s="25">
        <f>IF($F$207="n/a",0,IF(R$3&lt;=$C227,0,IF(R$3&gt;($F$207+$C227),INDEX($D$219:$W$219,,$C227)-SUM($D227:Q227),INDEX($D$219:$W$219,,$C227)/$F$207)))</f>
        <v>0</v>
      </c>
      <c r="S227" s="25">
        <f>IF($F$207="n/a",0,IF(S$3&lt;=$C227,0,IF(S$3&gt;($F$207+$C227),INDEX($D$219:$W$219,,$C227)-SUM($D227:R227),INDEX($D$219:$W$219,,$C227)/$F$207)))</f>
        <v>0</v>
      </c>
      <c r="T227" s="25">
        <f>IF($F$207="n/a",0,IF(T$3&lt;=$C227,0,IF(T$3&gt;($F$207+$C227),INDEX($D$219:$W$219,,$C227)-SUM($D227:S227),INDEX($D$219:$W$219,,$C227)/$F$207)))</f>
        <v>0</v>
      </c>
      <c r="U227" s="25">
        <f>IF($F$207="n/a",0,IF(U$3&lt;=$C227,0,IF(U$3&gt;($F$207+$C227),INDEX($D$219:$W$219,,$C227)-SUM($D227:T227),INDEX($D$219:$W$219,,$C227)/$F$207)))</f>
        <v>0</v>
      </c>
      <c r="V227" s="25">
        <f>IF($F$207="n/a",0,IF(V$3&lt;=$C227,0,IF(V$3&gt;($F$207+$C227),INDEX($D$219:$W$219,,$C227)-SUM($D227:U227),INDEX($D$219:$W$219,,$C227)/$F$207)))</f>
        <v>0</v>
      </c>
      <c r="W227" s="25">
        <f>IF($F$207="n/a",0,IF(W$3&lt;=$C227,0,IF(W$3&gt;($F$207+$C227),INDEX($D$219:$W$219,,$C227)-SUM($D227:V227),INDEX($D$219:$W$219,,$C227)/$F$207)))</f>
        <v>0</v>
      </c>
      <c r="X227" s="25">
        <f>IF($F$207="n/a",0,IF(X$3&lt;=$C227,0,IF(X$3&gt;($F$207+$C227),INDEX($D$219:$W$219,,$C227)-SUM($D227:W227),INDEX($D$219:$W$219,,$C227)/$F$207)))</f>
        <v>0</v>
      </c>
      <c r="Y227" s="25">
        <f>IF($F$207="n/a",0,IF(Y$3&lt;=$C227,0,IF(Y$3&gt;($F$207+$C227),INDEX($D$219:$W$219,,$C227)-SUM($D227:X227),INDEX($D$219:$W$219,,$C227)/$F$207)))</f>
        <v>0</v>
      </c>
      <c r="Z227" s="25">
        <f>IF($F$207="n/a",0,IF(Z$3&lt;=$C227,0,IF(Z$3&gt;($F$207+$C227),INDEX($D$219:$W$219,,$C227)-SUM($D227:Y227),INDEX($D$219:$W$219,,$C227)/$F$207)))</f>
        <v>0</v>
      </c>
      <c r="AA227" s="25">
        <f>IF($F$207="n/a",0,IF(AA$3&lt;=$C227,0,IF(AA$3&gt;($F$207+$C227),INDEX($D$219:$W$219,,$C227)-SUM($D227:Z227),INDEX($D$219:$W$219,,$C227)/$F$207)))</f>
        <v>0</v>
      </c>
      <c r="AB227" s="25">
        <f>IF($F$207="n/a",0,IF(AB$3&lt;=$C227,0,IF(AB$3&gt;($F$207+$C227),INDEX($D$219:$W$219,,$C227)-SUM($D227:AA227),INDEX($D$219:$W$219,,$C227)/$F$207)))</f>
        <v>0</v>
      </c>
      <c r="AC227" s="25">
        <f>IF($F$207="n/a",0,IF(AC$3&lt;=$C227,0,IF(AC$3&gt;($F$207+$C227),INDEX($D$219:$W$219,,$C227)-SUM($D227:AB227),INDEX($D$219:$W$219,,$C227)/$F$207)))</f>
        <v>0</v>
      </c>
      <c r="AD227" s="25">
        <f>IF($F$207="n/a",0,IF(AD$3&lt;=$C227,0,IF(AD$3&gt;($F$207+$C227),INDEX($D$219:$W$219,,$C227)-SUM($D227:AC227),INDEX($D$219:$W$219,,$C227)/$F$207)))</f>
        <v>0</v>
      </c>
      <c r="AE227" s="25">
        <f>IF($F$207="n/a",0,IF(AE$3&lt;=$C227,0,IF(AE$3&gt;($F$207+$C227),INDEX($D$219:$W$219,,$C227)-SUM($D227:AD227),INDEX($D$219:$W$219,,$C227)/$F$207)))</f>
        <v>0</v>
      </c>
      <c r="AF227" s="25">
        <f>IF($F$207="n/a",0,IF(AF$3&lt;=$C227,0,IF(AF$3&gt;($F$207+$C227),INDEX($D$219:$W$219,,$C227)-SUM($D227:AE227),INDEX($D$219:$W$219,,$C227)/$F$207)))</f>
        <v>0</v>
      </c>
      <c r="AG227" s="25">
        <f>IF($F$207="n/a",0,IF(AG$3&lt;=$C227,0,IF(AG$3&gt;($F$207+$C227),INDEX($D$219:$W$219,,$C227)-SUM($D227:AF227),INDEX($D$219:$W$219,,$C227)/$F$207)))</f>
        <v>0</v>
      </c>
      <c r="AH227" s="25">
        <f>IF($F$207="n/a",0,IF(AH$3&lt;=$C227,0,IF(AH$3&gt;($F$207+$C227),INDEX($D$219:$W$219,,$C227)-SUM($D227:AG227),INDEX($D$219:$W$219,,$C227)/$F$207)))</f>
        <v>0</v>
      </c>
      <c r="AI227" s="25">
        <f>IF($F$207="n/a",0,IF(AI$3&lt;=$C227,0,IF(AI$3&gt;($F$207+$C227),INDEX($D$219:$W$219,,$C227)-SUM($D227:AH227),INDEX($D$219:$W$219,,$C227)/$F$207)))</f>
        <v>0</v>
      </c>
      <c r="AJ227" s="25">
        <f>IF($F$207="n/a",0,IF(AJ$3&lt;=$C227,0,IF(AJ$3&gt;($F$207+$C227),INDEX($D$219:$W$219,,$C227)-SUM($D227:AI227),INDEX($D$219:$W$219,,$C227)/$F$207)))</f>
        <v>0</v>
      </c>
      <c r="AK227" s="25">
        <f>IF($F$207="n/a",0,IF(AK$3&lt;=$C227,0,IF(AK$3&gt;($F$207+$C227),INDEX($D$219:$W$219,,$C227)-SUM($D227:AJ227),INDEX($D$219:$W$219,,$C227)/$F$207)))</f>
        <v>0</v>
      </c>
      <c r="AL227" s="25">
        <f>IF($F$207="n/a",0,IF(AL$3&lt;=$C227,0,IF(AL$3&gt;($F$207+$C227),INDEX($D$219:$W$219,,$C227)-SUM($D227:AK227),INDEX($D$219:$W$219,,$C227)/$F$207)))</f>
        <v>0</v>
      </c>
      <c r="AM227" s="25">
        <f>IF($F$207="n/a",0,IF(AM$3&lt;=$C227,0,IF(AM$3&gt;($F$207+$C227),INDEX($D$219:$W$219,,$C227)-SUM($D227:AL227),INDEX($D$219:$W$219,,$C227)/$F$207)))</f>
        <v>0</v>
      </c>
      <c r="AN227" s="25">
        <f>IF($F$207="n/a",0,IF(AN$3&lt;=$C227,0,IF(AN$3&gt;($F$207+$C227),INDEX($D$219:$W$219,,$C227)-SUM($D227:AM227),INDEX($D$219:$W$219,,$C227)/$F$207)))</f>
        <v>0</v>
      </c>
      <c r="AO227" s="25">
        <f>IF($F$207="n/a",0,IF(AO$3&lt;=$C227,0,IF(AO$3&gt;($F$207+$C227),INDEX($D$219:$W$219,,$C227)-SUM($D227:AN227),INDEX($D$219:$W$219,,$C227)/$F$207)))</f>
        <v>0</v>
      </c>
      <c r="AP227" s="25">
        <f>IF($F$207="n/a",0,IF(AP$3&lt;=$C227,0,IF(AP$3&gt;($F$207+$C227),INDEX($D$219:$W$219,,$C227)-SUM($D227:AO227),INDEX($D$219:$W$219,,$C227)/$F$207)))</f>
        <v>0</v>
      </c>
      <c r="AQ227" s="25">
        <f>IF($F$207="n/a",0,IF(AQ$3&lt;=$C227,0,IF(AQ$3&gt;($F$207+$C227),INDEX($D$219:$W$219,,$C227)-SUM($D227:AP227),INDEX($D$219:$W$219,,$C227)/$F$207)))</f>
        <v>0</v>
      </c>
      <c r="AR227" s="25">
        <f>IF($F$207="n/a",0,IF(AR$3&lt;=$C227,0,IF(AR$3&gt;($F$207+$C227),INDEX($D$219:$W$219,,$C227)-SUM($D227:AQ227),INDEX($D$219:$W$219,,$C227)/$F$207)))</f>
        <v>0</v>
      </c>
      <c r="AS227" s="25">
        <f>IF($F$207="n/a",0,IF(AS$3&lt;=$C227,0,IF(AS$3&gt;($F$207+$C227),INDEX($D$219:$W$219,,$C227)-SUM($D227:AR227),INDEX($D$219:$W$219,,$C227)/$F$207)))</f>
        <v>0</v>
      </c>
      <c r="AT227" s="25">
        <f>IF($F$207="n/a",0,IF(AT$3&lt;=$C227,0,IF(AT$3&gt;($F$207+$C227),INDEX($D$219:$W$219,,$C227)-SUM($D227:AS227),INDEX($D$219:$W$219,,$C227)/$F$207)))</f>
        <v>0</v>
      </c>
      <c r="AU227" s="25">
        <f>IF($F$207="n/a",0,IF(AU$3&lt;=$C227,0,IF(AU$3&gt;($F$207+$C227),INDEX($D$219:$W$219,,$C227)-SUM($D227:AT227),INDEX($D$219:$W$219,,$C227)/$F$207)))</f>
        <v>0</v>
      </c>
      <c r="AV227" s="25">
        <f>IF($F$207="n/a",0,IF(AV$3&lt;=$C227,0,IF(AV$3&gt;($F$207+$C227),INDEX($D$219:$W$219,,$C227)-SUM($D227:AU227),INDEX($D$219:$W$219,,$C227)/$F$207)))</f>
        <v>0</v>
      </c>
      <c r="AW227" s="25">
        <f>IF($F$207="n/a",0,IF(AW$3&lt;=$C227,0,IF(AW$3&gt;($F$207+$C227),INDEX($D$219:$W$219,,$C227)-SUM($D227:AV227),INDEX($D$219:$W$219,,$C227)/$F$207)))</f>
        <v>0</v>
      </c>
      <c r="AX227" s="25">
        <f>IF($F$207="n/a",0,IF(AX$3&lt;=$C227,0,IF(AX$3&gt;($F$207+$C227),INDEX($D$219:$W$219,,$C227)-SUM($D227:AW227),INDEX($D$219:$W$219,,$C227)/$F$207)))</f>
        <v>0</v>
      </c>
      <c r="AY227" s="25">
        <f>IF($F$207="n/a",0,IF(AY$3&lt;=$C227,0,IF(AY$3&gt;($F$207+$C227),INDEX($D$219:$W$219,,$C227)-SUM($D227:AX227),INDEX($D$219:$W$219,,$C227)/$F$207)))</f>
        <v>0</v>
      </c>
      <c r="AZ227" s="25">
        <f>IF($F$207="n/a",0,IF(AZ$3&lt;=$C227,0,IF(AZ$3&gt;($F$207+$C227),INDEX($D$219:$W$219,,$C227)-SUM($D227:AY227),INDEX($D$219:$W$219,,$C227)/$F$207)))</f>
        <v>0</v>
      </c>
      <c r="BA227" s="25">
        <f>IF($F$207="n/a",0,IF(BA$3&lt;=$C227,0,IF(BA$3&gt;($F$207+$C227),INDEX($D$219:$W$219,,$C227)-SUM($D227:AZ227),INDEX($D$219:$W$219,,$C227)/$F$207)))</f>
        <v>0</v>
      </c>
      <c r="BB227" s="25">
        <f>IF($F$207="n/a",0,IF(BB$3&lt;=$C227,0,IF(BB$3&gt;($F$207+$C227),INDEX($D$219:$W$219,,$C227)-SUM($D227:BA227),INDEX($D$219:$W$219,,$C227)/$F$207)))</f>
        <v>0</v>
      </c>
      <c r="BC227" s="25">
        <f>IF($F$207="n/a",0,IF(BC$3&lt;=$C227,0,IF(BC$3&gt;($F$207+$C227),INDEX($D$219:$W$219,,$C227)-SUM($D227:BB227),INDEX($D$219:$W$219,,$C227)/$F$207)))</f>
        <v>0</v>
      </c>
      <c r="BD227" s="25">
        <f>IF($F$207="n/a",0,IF(BD$3&lt;=$C227,0,IF(BD$3&gt;($F$207+$C227),INDEX($D$219:$W$219,,$C227)-SUM($D227:BC227),INDEX($D$219:$W$219,,$C227)/$F$207)))</f>
        <v>0</v>
      </c>
      <c r="BE227" s="25">
        <f>IF($F$207="n/a",0,IF(BE$3&lt;=$C227,0,IF(BE$3&gt;($F$207+$C227),INDEX($D$219:$W$219,,$C227)-SUM($D227:BD227),INDEX($D$219:$W$219,,$C227)/$F$207)))</f>
        <v>0</v>
      </c>
      <c r="BF227" s="25">
        <f>IF($F$207="n/a",0,IF(BF$3&lt;=$C227,0,IF(BF$3&gt;($F$207+$C227),INDEX($D$219:$W$219,,$C227)-SUM($D227:BE227),INDEX($D$219:$W$219,,$C227)/$F$207)))</f>
        <v>0</v>
      </c>
      <c r="BG227" s="25">
        <f>IF($F$207="n/a",0,IF(BG$3&lt;=$C227,0,IF(BG$3&gt;($F$207+$C227),INDEX($D$219:$W$219,,$C227)-SUM($D227:BF227),INDEX($D$219:$W$219,,$C227)/$F$207)))</f>
        <v>0</v>
      </c>
      <c r="BH227" s="25">
        <f>IF($F$207="n/a",0,IF(BH$3&lt;=$C227,0,IF(BH$3&gt;($F$207+$C227),INDEX($D$219:$W$219,,$C227)-SUM($D227:BG227),INDEX($D$219:$W$219,,$C227)/$F$207)))</f>
        <v>0</v>
      </c>
      <c r="BI227" s="25">
        <f>IF($F$207="n/a",0,IF(BI$3&lt;=$C227,0,IF(BI$3&gt;($F$207+$C227),INDEX($D$219:$W$219,,$C227)-SUM($D227:BH227),INDEX($D$219:$W$219,,$C227)/$F$207)))</f>
        <v>0</v>
      </c>
      <c r="BJ227" s="25">
        <f>IF($F$207="n/a",0,IF(BJ$3&lt;=$C227,0,IF(BJ$3&gt;($F$207+$C227),INDEX($D$219:$W$219,,$C227)-SUM($D227:BI227),INDEX($D$219:$W$219,,$C227)/$F$207)))</f>
        <v>0</v>
      </c>
      <c r="BK227" s="25">
        <f>IF($F$207="n/a",0,IF(BK$3&lt;=$C227,0,IF(BK$3&gt;($F$207+$C227),INDEX($D$219:$W$219,,$C227)-SUM($D227:BJ227),INDEX($D$219:$W$219,,$C227)/$F$207)))</f>
        <v>0</v>
      </c>
      <c r="BL227" s="163">
        <f>IF($F$207="n/a",0,IF(BL$3&lt;=$C227,0,IF(BL$3&gt;($F$207+$C227),INDEX($D$219:$W$219,,$C227)-SUM($D227:BK227),INDEX($D$219:$W$219,,$C227)/$F$207)))</f>
        <v>0</v>
      </c>
      <c r="BM227" s="163">
        <f>IF($F$207="n/a",0,IF(BM$3&lt;=$C227,0,IF(BM$3&gt;($F$207+$C227),INDEX($D$219:$W$219,,$C227)-SUM($D227:BL227),INDEX($D$219:$W$219,,$C227)/$F$207)))</f>
        <v>0</v>
      </c>
      <c r="BN227" s="163">
        <f>IF($F$207="n/a",0,IF(BN$3&lt;=$C227,0,IF(BN$3&gt;($F$207+$C227),INDEX($D$219:$W$219,,$C227)-SUM($D227:BM227),INDEX($D$219:$W$219,,$C227)/$F$207)))</f>
        <v>0</v>
      </c>
      <c r="BO227" s="163">
        <f>IF($F$207="n/a",0,IF(BO$3&lt;=$C227,0,IF(BO$3&gt;($F$207+$C227),INDEX($D$219:$W$219,,$C227)-SUM($D227:BN227),INDEX($D$219:$W$219,,$C227)/$F$207)))</f>
        <v>0</v>
      </c>
      <c r="BP227" s="163">
        <f>IF($F$207="n/a",0,IF(BP$3&lt;=$C227,0,IF(BP$3&gt;($F$207+$C227),INDEX($D$219:$W$219,,$C227)-SUM($D227:BO227),INDEX($D$219:$W$219,,$C227)/$F$207)))</f>
        <v>0</v>
      </c>
      <c r="BQ227" s="163">
        <f>IF($F$207="n/a",0,IF(BQ$3&lt;=$C227,0,IF(BQ$3&gt;($F$207+$C227),INDEX($D$219:$W$219,,$C227)-SUM($D227:BP227),INDEX($D$219:$W$219,,$C227)/$F$207)))</f>
        <v>0</v>
      </c>
      <c r="BR227" s="163">
        <f>IF($F$207="n/a",0,IF(BR$3&lt;=$C227,0,IF(BR$3&gt;($F$207+$C227),INDEX($D$219:$W$219,,$C227)-SUM($D227:BQ227),INDEX($D$219:$W$219,,$C227)/$F$207)))</f>
        <v>0</v>
      </c>
      <c r="BS227" s="25"/>
      <c r="BT227" s="25"/>
      <c r="BU227" s="25"/>
      <c r="BV227" s="25"/>
      <c r="BW227" s="25"/>
      <c r="BX227" s="25"/>
      <c r="BY227" s="25"/>
      <c r="BZ227" s="25"/>
      <c r="CA227" s="25"/>
      <c r="CB227" s="25"/>
      <c r="CC227" s="25"/>
    </row>
    <row r="228" spans="2:81" hidden="1" outlineLevel="1">
      <c r="B228" s="14">
        <v>2019</v>
      </c>
      <c r="C228">
        <v>7</v>
      </c>
      <c r="D228" s="25"/>
      <c r="E228" s="25">
        <f>IF($F$207="n/a",0,IF(E$3&lt;=$C228,0,IF(E$3&gt;($F$207+$C228),INDEX($D$219:$W$219,,$C228)-SUM($D228:D228),INDEX($D$219:$W$219,,$C228)/$F$207)))</f>
        <v>0</v>
      </c>
      <c r="F228" s="25">
        <f>IF($F$207="n/a",0,IF(F$3&lt;=$C228,0,IF(F$3&gt;($F$207+$C228),INDEX($D$219:$W$219,,$C228)-SUM($D228:E228),INDEX($D$219:$W$219,,$C228)/$F$207)))</f>
        <v>0</v>
      </c>
      <c r="G228" s="25">
        <f>IF($F$207="n/a",0,IF(G$3&lt;=$C228,0,IF(G$3&gt;($F$207+$C228),INDEX($D$219:$W$219,,$C228)-SUM($D228:F228),INDEX($D$219:$W$219,,$C228)/$F$207)))</f>
        <v>0</v>
      </c>
      <c r="H228" s="44">
        <f>IF($F$207="n/a",0,IF(H$3&lt;=$C228,0,IF(H$3&gt;($F$207+$C228),INDEX($D$219:$W$219,,$C228)-SUM($D228:G228),INDEX($D$219:$W$219,,$C228)/$F$207)))</f>
        <v>0</v>
      </c>
      <c r="I228" s="38">
        <f>IF($F$207="n/a",0,IF(I$3&lt;=$C228,0,IF(I$3&gt;($F$207+$C228),INDEX($D$219:$W$219,,$C228)-SUM($D228:H228),INDEX($D$219:$W$219,,$C228)/$F$207)))</f>
        <v>0</v>
      </c>
      <c r="J228" s="25">
        <f>IF($F$207="n/a",0,IF(J$3&lt;=$C228,0,IF(J$3&gt;($F$207+$C228),INDEX($D$219:$W$219,,$C228)-SUM($D228:I228),INDEX($D$219:$W$219,,$C228)/$F$207)))</f>
        <v>0</v>
      </c>
      <c r="K228" s="25">
        <f>IF($F$207="n/a",0,IF(K$3&lt;=$C228,0,IF(K$3&gt;($F$207+$C228),INDEX($D$219:$W$219,,$C228)-SUM($D228:J228),INDEX($D$219:$W$219,,$C228)/$F$207)))</f>
        <v>0</v>
      </c>
      <c r="L228" s="25">
        <f>IF($F$207="n/a",0,IF(L$3&lt;=$C228,0,IF(L$3&gt;($F$207+$C228),INDEX($D$219:$W$219,,$C228)-SUM($D228:K228),INDEX($D$219:$W$219,,$C228)/$F$207)))</f>
        <v>0</v>
      </c>
      <c r="M228" s="25">
        <f>IF($F$207="n/a",0,IF(M$3&lt;=$C228,0,IF(M$3&gt;($F$207+$C228),INDEX($D$219:$W$219,,$C228)-SUM($D228:L228),INDEX($D$219:$W$219,,$C228)/$F$207)))</f>
        <v>0</v>
      </c>
      <c r="N228" s="25">
        <f>IF($F$207="n/a",0,IF(N$3&lt;=$C228,0,IF(N$3&gt;($F$207+$C228),INDEX($D$219:$W$219,,$C228)-SUM($D228:M228),INDEX($D$219:$W$219,,$C228)/$F$207)))</f>
        <v>0</v>
      </c>
      <c r="O228" s="25">
        <f>IF($F$207="n/a",0,IF(O$3&lt;=$C228,0,IF(O$3&gt;($F$207+$C228),INDEX($D$219:$W$219,,$C228)-SUM($D228:N228),INDEX($D$219:$W$219,,$C228)/$F$207)))</f>
        <v>0</v>
      </c>
      <c r="P228" s="25">
        <f>IF($F$207="n/a",0,IF(P$3&lt;=$C228,0,IF(P$3&gt;($F$207+$C228),INDEX($D$219:$W$219,,$C228)-SUM($D228:O228),INDEX($D$219:$W$219,,$C228)/$F$207)))</f>
        <v>0</v>
      </c>
      <c r="Q228" s="25">
        <f>IF($F$207="n/a",0,IF(Q$3&lt;=$C228,0,IF(Q$3&gt;($F$207+$C228),INDEX($D$219:$W$219,,$C228)-SUM($D228:P228),INDEX($D$219:$W$219,,$C228)/$F$207)))</f>
        <v>0</v>
      </c>
      <c r="R228" s="25">
        <f>IF($F$207="n/a",0,IF(R$3&lt;=$C228,0,IF(R$3&gt;($F$207+$C228),INDEX($D$219:$W$219,,$C228)-SUM($D228:Q228),INDEX($D$219:$W$219,,$C228)/$F$207)))</f>
        <v>0</v>
      </c>
      <c r="S228" s="25">
        <f>IF($F$207="n/a",0,IF(S$3&lt;=$C228,0,IF(S$3&gt;($F$207+$C228),INDEX($D$219:$W$219,,$C228)-SUM($D228:R228),INDEX($D$219:$W$219,,$C228)/$F$207)))</f>
        <v>0</v>
      </c>
      <c r="T228" s="25">
        <f>IF($F$207="n/a",0,IF(T$3&lt;=$C228,0,IF(T$3&gt;($F$207+$C228),INDEX($D$219:$W$219,,$C228)-SUM($D228:S228),INDEX($D$219:$W$219,,$C228)/$F$207)))</f>
        <v>0</v>
      </c>
      <c r="U228" s="25">
        <f>IF($F$207="n/a",0,IF(U$3&lt;=$C228,0,IF(U$3&gt;($F$207+$C228),INDEX($D$219:$W$219,,$C228)-SUM($D228:T228),INDEX($D$219:$W$219,,$C228)/$F$207)))</f>
        <v>0</v>
      </c>
      <c r="V228" s="25">
        <f>IF($F$207="n/a",0,IF(V$3&lt;=$C228,0,IF(V$3&gt;($F$207+$C228),INDEX($D$219:$W$219,,$C228)-SUM($D228:U228),INDEX($D$219:$W$219,,$C228)/$F$207)))</f>
        <v>0</v>
      </c>
      <c r="W228" s="25">
        <f>IF($F$207="n/a",0,IF(W$3&lt;=$C228,0,IF(W$3&gt;($F$207+$C228),INDEX($D$219:$W$219,,$C228)-SUM($D228:V228),INDEX($D$219:$W$219,,$C228)/$F$207)))</f>
        <v>0</v>
      </c>
      <c r="X228" s="25">
        <f>IF($F$207="n/a",0,IF(X$3&lt;=$C228,0,IF(X$3&gt;($F$207+$C228),INDEX($D$219:$W$219,,$C228)-SUM($D228:W228),INDEX($D$219:$W$219,,$C228)/$F$207)))</f>
        <v>0</v>
      </c>
      <c r="Y228" s="25">
        <f>IF($F$207="n/a",0,IF(Y$3&lt;=$C228,0,IF(Y$3&gt;($F$207+$C228),INDEX($D$219:$W$219,,$C228)-SUM($D228:X228),INDEX($D$219:$W$219,,$C228)/$F$207)))</f>
        <v>0</v>
      </c>
      <c r="Z228" s="25">
        <f>IF($F$207="n/a",0,IF(Z$3&lt;=$C228,0,IF(Z$3&gt;($F$207+$C228),INDEX($D$219:$W$219,,$C228)-SUM($D228:Y228),INDEX($D$219:$W$219,,$C228)/$F$207)))</f>
        <v>0</v>
      </c>
      <c r="AA228" s="25">
        <f>IF($F$207="n/a",0,IF(AA$3&lt;=$C228,0,IF(AA$3&gt;($F$207+$C228),INDEX($D$219:$W$219,,$C228)-SUM($D228:Z228),INDEX($D$219:$W$219,,$C228)/$F$207)))</f>
        <v>0</v>
      </c>
      <c r="AB228" s="25">
        <f>IF($F$207="n/a",0,IF(AB$3&lt;=$C228,0,IF(AB$3&gt;($F$207+$C228),INDEX($D$219:$W$219,,$C228)-SUM($D228:AA228),INDEX($D$219:$W$219,,$C228)/$F$207)))</f>
        <v>0</v>
      </c>
      <c r="AC228" s="25">
        <f>IF($F$207="n/a",0,IF(AC$3&lt;=$C228,0,IF(AC$3&gt;($F$207+$C228),INDEX($D$219:$W$219,,$C228)-SUM($D228:AB228),INDEX($D$219:$W$219,,$C228)/$F$207)))</f>
        <v>0</v>
      </c>
      <c r="AD228" s="25">
        <f>IF($F$207="n/a",0,IF(AD$3&lt;=$C228,0,IF(AD$3&gt;($F$207+$C228),INDEX($D$219:$W$219,,$C228)-SUM($D228:AC228),INDEX($D$219:$W$219,,$C228)/$F$207)))</f>
        <v>0</v>
      </c>
      <c r="AE228" s="25">
        <f>IF($F$207="n/a",0,IF(AE$3&lt;=$C228,0,IF(AE$3&gt;($F$207+$C228),INDEX($D$219:$W$219,,$C228)-SUM($D228:AD228),INDEX($D$219:$W$219,,$C228)/$F$207)))</f>
        <v>0</v>
      </c>
      <c r="AF228" s="25">
        <f>IF($F$207="n/a",0,IF(AF$3&lt;=$C228,0,IF(AF$3&gt;($F$207+$C228),INDEX($D$219:$W$219,,$C228)-SUM($D228:AE228),INDEX($D$219:$W$219,,$C228)/$F$207)))</f>
        <v>0</v>
      </c>
      <c r="AG228" s="25">
        <f>IF($F$207="n/a",0,IF(AG$3&lt;=$C228,0,IF(AG$3&gt;($F$207+$C228),INDEX($D$219:$W$219,,$C228)-SUM($D228:AF228),INDEX($D$219:$W$219,,$C228)/$F$207)))</f>
        <v>0</v>
      </c>
      <c r="AH228" s="25">
        <f>IF($F$207="n/a",0,IF(AH$3&lt;=$C228,0,IF(AH$3&gt;($F$207+$C228),INDEX($D$219:$W$219,,$C228)-SUM($D228:AG228),INDEX($D$219:$W$219,,$C228)/$F$207)))</f>
        <v>0</v>
      </c>
      <c r="AI228" s="25">
        <f>IF($F$207="n/a",0,IF(AI$3&lt;=$C228,0,IF(AI$3&gt;($F$207+$C228),INDEX($D$219:$W$219,,$C228)-SUM($D228:AH228),INDEX($D$219:$W$219,,$C228)/$F$207)))</f>
        <v>0</v>
      </c>
      <c r="AJ228" s="25">
        <f>IF($F$207="n/a",0,IF(AJ$3&lt;=$C228,0,IF(AJ$3&gt;($F$207+$C228),INDEX($D$219:$W$219,,$C228)-SUM($D228:AI228),INDEX($D$219:$W$219,,$C228)/$F$207)))</f>
        <v>0</v>
      </c>
      <c r="AK228" s="25">
        <f>IF($F$207="n/a",0,IF(AK$3&lt;=$C228,0,IF(AK$3&gt;($F$207+$C228),INDEX($D$219:$W$219,,$C228)-SUM($D228:AJ228),INDEX($D$219:$W$219,,$C228)/$F$207)))</f>
        <v>0</v>
      </c>
      <c r="AL228" s="25">
        <f>IF($F$207="n/a",0,IF(AL$3&lt;=$C228,0,IF(AL$3&gt;($F$207+$C228),INDEX($D$219:$W$219,,$C228)-SUM($D228:AK228),INDEX($D$219:$W$219,,$C228)/$F$207)))</f>
        <v>0</v>
      </c>
      <c r="AM228" s="25">
        <f>IF($F$207="n/a",0,IF(AM$3&lt;=$C228,0,IF(AM$3&gt;($F$207+$C228),INDEX($D$219:$W$219,,$C228)-SUM($D228:AL228),INDEX($D$219:$W$219,,$C228)/$F$207)))</f>
        <v>0</v>
      </c>
      <c r="AN228" s="25">
        <f>IF($F$207="n/a",0,IF(AN$3&lt;=$C228,0,IF(AN$3&gt;($F$207+$C228),INDEX($D$219:$W$219,,$C228)-SUM($D228:AM228),INDEX($D$219:$W$219,,$C228)/$F$207)))</f>
        <v>0</v>
      </c>
      <c r="AO228" s="25">
        <f>IF($F$207="n/a",0,IF(AO$3&lt;=$C228,0,IF(AO$3&gt;($F$207+$C228),INDEX($D$219:$W$219,,$C228)-SUM($D228:AN228),INDEX($D$219:$W$219,,$C228)/$F$207)))</f>
        <v>0</v>
      </c>
      <c r="AP228" s="25">
        <f>IF($F$207="n/a",0,IF(AP$3&lt;=$C228,0,IF(AP$3&gt;($F$207+$C228),INDEX($D$219:$W$219,,$C228)-SUM($D228:AO228),INDEX($D$219:$W$219,,$C228)/$F$207)))</f>
        <v>0</v>
      </c>
      <c r="AQ228" s="25">
        <f>IF($F$207="n/a",0,IF(AQ$3&lt;=$C228,0,IF(AQ$3&gt;($F$207+$C228),INDEX($D$219:$W$219,,$C228)-SUM($D228:AP228),INDEX($D$219:$W$219,,$C228)/$F$207)))</f>
        <v>0</v>
      </c>
      <c r="AR228" s="25">
        <f>IF($F$207="n/a",0,IF(AR$3&lt;=$C228,0,IF(AR$3&gt;($F$207+$C228),INDEX($D$219:$W$219,,$C228)-SUM($D228:AQ228),INDEX($D$219:$W$219,,$C228)/$F$207)))</f>
        <v>0</v>
      </c>
      <c r="AS228" s="25">
        <f>IF($F$207="n/a",0,IF(AS$3&lt;=$C228,0,IF(AS$3&gt;($F$207+$C228),INDEX($D$219:$W$219,,$C228)-SUM($D228:AR228),INDEX($D$219:$W$219,,$C228)/$F$207)))</f>
        <v>0</v>
      </c>
      <c r="AT228" s="25">
        <f>IF($F$207="n/a",0,IF(AT$3&lt;=$C228,0,IF(AT$3&gt;($F$207+$C228),INDEX($D$219:$W$219,,$C228)-SUM($D228:AS228),INDEX($D$219:$W$219,,$C228)/$F$207)))</f>
        <v>0</v>
      </c>
      <c r="AU228" s="25">
        <f>IF($F$207="n/a",0,IF(AU$3&lt;=$C228,0,IF(AU$3&gt;($F$207+$C228),INDEX($D$219:$W$219,,$C228)-SUM($D228:AT228),INDEX($D$219:$W$219,,$C228)/$F$207)))</f>
        <v>0</v>
      </c>
      <c r="AV228" s="25">
        <f>IF($F$207="n/a",0,IF(AV$3&lt;=$C228,0,IF(AV$3&gt;($F$207+$C228),INDEX($D$219:$W$219,,$C228)-SUM($D228:AU228),INDEX($D$219:$W$219,,$C228)/$F$207)))</f>
        <v>0</v>
      </c>
      <c r="AW228" s="25">
        <f>IF($F$207="n/a",0,IF(AW$3&lt;=$C228,0,IF(AW$3&gt;($F$207+$C228),INDEX($D$219:$W$219,,$C228)-SUM($D228:AV228),INDEX($D$219:$W$219,,$C228)/$F$207)))</f>
        <v>0</v>
      </c>
      <c r="AX228" s="25">
        <f>IF($F$207="n/a",0,IF(AX$3&lt;=$C228,0,IF(AX$3&gt;($F$207+$C228),INDEX($D$219:$W$219,,$C228)-SUM($D228:AW228),INDEX($D$219:$W$219,,$C228)/$F$207)))</f>
        <v>0</v>
      </c>
      <c r="AY228" s="25">
        <f>IF($F$207="n/a",0,IF(AY$3&lt;=$C228,0,IF(AY$3&gt;($F$207+$C228),INDEX($D$219:$W$219,,$C228)-SUM($D228:AX228),INDEX($D$219:$W$219,,$C228)/$F$207)))</f>
        <v>0</v>
      </c>
      <c r="AZ228" s="25">
        <f>IF($F$207="n/a",0,IF(AZ$3&lt;=$C228,0,IF(AZ$3&gt;($F$207+$C228),INDEX($D$219:$W$219,,$C228)-SUM($D228:AY228),INDEX($D$219:$W$219,,$C228)/$F$207)))</f>
        <v>0</v>
      </c>
      <c r="BA228" s="25">
        <f>IF($F$207="n/a",0,IF(BA$3&lt;=$C228,0,IF(BA$3&gt;($F$207+$C228),INDEX($D$219:$W$219,,$C228)-SUM($D228:AZ228),INDEX($D$219:$W$219,,$C228)/$F$207)))</f>
        <v>0</v>
      </c>
      <c r="BB228" s="25">
        <f>IF($F$207="n/a",0,IF(BB$3&lt;=$C228,0,IF(BB$3&gt;($F$207+$C228),INDEX($D$219:$W$219,,$C228)-SUM($D228:BA228),INDEX($D$219:$W$219,,$C228)/$F$207)))</f>
        <v>0</v>
      </c>
      <c r="BC228" s="25">
        <f>IF($F$207="n/a",0,IF(BC$3&lt;=$C228,0,IF(BC$3&gt;($F$207+$C228),INDEX($D$219:$W$219,,$C228)-SUM($D228:BB228),INDEX($D$219:$W$219,,$C228)/$F$207)))</f>
        <v>0</v>
      </c>
      <c r="BD228" s="25">
        <f>IF($F$207="n/a",0,IF(BD$3&lt;=$C228,0,IF(BD$3&gt;($F$207+$C228),INDEX($D$219:$W$219,,$C228)-SUM($D228:BC228),INDEX($D$219:$W$219,,$C228)/$F$207)))</f>
        <v>0</v>
      </c>
      <c r="BE228" s="25">
        <f>IF($F$207="n/a",0,IF(BE$3&lt;=$C228,0,IF(BE$3&gt;($F$207+$C228),INDEX($D$219:$W$219,,$C228)-SUM($D228:BD228),INDEX($D$219:$W$219,,$C228)/$F$207)))</f>
        <v>0</v>
      </c>
      <c r="BF228" s="25">
        <f>IF($F$207="n/a",0,IF(BF$3&lt;=$C228,0,IF(BF$3&gt;($F$207+$C228),INDEX($D$219:$W$219,,$C228)-SUM($D228:BE228),INDEX($D$219:$W$219,,$C228)/$F$207)))</f>
        <v>0</v>
      </c>
      <c r="BG228" s="25">
        <f>IF($F$207="n/a",0,IF(BG$3&lt;=$C228,0,IF(BG$3&gt;($F$207+$C228),INDEX($D$219:$W$219,,$C228)-SUM($D228:BF228),INDEX($D$219:$W$219,,$C228)/$F$207)))</f>
        <v>0</v>
      </c>
      <c r="BH228" s="25">
        <f>IF($F$207="n/a",0,IF(BH$3&lt;=$C228,0,IF(BH$3&gt;($F$207+$C228),INDEX($D$219:$W$219,,$C228)-SUM($D228:BG228),INDEX($D$219:$W$219,,$C228)/$F$207)))</f>
        <v>0</v>
      </c>
      <c r="BI228" s="25">
        <f>IF($F$207="n/a",0,IF(BI$3&lt;=$C228,0,IF(BI$3&gt;($F$207+$C228),INDEX($D$219:$W$219,,$C228)-SUM($D228:BH228),INDEX($D$219:$W$219,,$C228)/$F$207)))</f>
        <v>0</v>
      </c>
      <c r="BJ228" s="25">
        <f>IF($F$207="n/a",0,IF(BJ$3&lt;=$C228,0,IF(BJ$3&gt;($F$207+$C228),INDEX($D$219:$W$219,,$C228)-SUM($D228:BI228),INDEX($D$219:$W$219,,$C228)/$F$207)))</f>
        <v>0</v>
      </c>
      <c r="BK228" s="25">
        <f>IF($F$207="n/a",0,IF(BK$3&lt;=$C228,0,IF(BK$3&gt;($F$207+$C228),INDEX($D$219:$W$219,,$C228)-SUM($D228:BJ228),INDEX($D$219:$W$219,,$C228)/$F$207)))</f>
        <v>0</v>
      </c>
      <c r="BL228" s="163">
        <f>IF($F$207="n/a",0,IF(BL$3&lt;=$C228,0,IF(BL$3&gt;($F$207+$C228),INDEX($D$219:$W$219,,$C228)-SUM($D228:BK228),INDEX($D$219:$W$219,,$C228)/$F$207)))</f>
        <v>0</v>
      </c>
      <c r="BM228" s="163">
        <f>IF($F$207="n/a",0,IF(BM$3&lt;=$C228,0,IF(BM$3&gt;($F$207+$C228),INDEX($D$219:$W$219,,$C228)-SUM($D228:BL228),INDEX($D$219:$W$219,,$C228)/$F$207)))</f>
        <v>0</v>
      </c>
      <c r="BN228" s="163">
        <f>IF($F$207="n/a",0,IF(BN$3&lt;=$C228,0,IF(BN$3&gt;($F$207+$C228),INDEX($D$219:$W$219,,$C228)-SUM($D228:BM228),INDEX($D$219:$W$219,,$C228)/$F$207)))</f>
        <v>0</v>
      </c>
      <c r="BO228" s="163">
        <f>IF($F$207="n/a",0,IF(BO$3&lt;=$C228,0,IF(BO$3&gt;($F$207+$C228),INDEX($D$219:$W$219,,$C228)-SUM($D228:BN228),INDEX($D$219:$W$219,,$C228)/$F$207)))</f>
        <v>0</v>
      </c>
      <c r="BP228" s="163">
        <f>IF($F$207="n/a",0,IF(BP$3&lt;=$C228,0,IF(BP$3&gt;($F$207+$C228),INDEX($D$219:$W$219,,$C228)-SUM($D228:BO228),INDEX($D$219:$W$219,,$C228)/$F$207)))</f>
        <v>0</v>
      </c>
      <c r="BQ228" s="163">
        <f>IF($F$207="n/a",0,IF(BQ$3&lt;=$C228,0,IF(BQ$3&gt;($F$207+$C228),INDEX($D$219:$W$219,,$C228)-SUM($D228:BP228),INDEX($D$219:$W$219,,$C228)/$F$207)))</f>
        <v>0</v>
      </c>
      <c r="BR228" s="163">
        <f>IF($F$207="n/a",0,IF(BR$3&lt;=$C228,0,IF(BR$3&gt;($F$207+$C228),INDEX($D$219:$W$219,,$C228)-SUM($D228:BQ228),INDEX($D$219:$W$219,,$C228)/$F$207)))</f>
        <v>0</v>
      </c>
      <c r="BS228" s="25"/>
      <c r="BT228" s="25"/>
      <c r="BU228" s="25"/>
      <c r="BV228" s="25"/>
      <c r="BW228" s="25"/>
      <c r="BX228" s="25"/>
      <c r="BY228" s="25"/>
      <c r="BZ228" s="25"/>
      <c r="CA228" s="25"/>
      <c r="CB228" s="25"/>
      <c r="CC228" s="25"/>
    </row>
    <row r="229" spans="2:81" hidden="1" outlineLevel="1">
      <c r="B229" s="14">
        <v>2020</v>
      </c>
      <c r="C229">
        <v>8</v>
      </c>
      <c r="D229" s="25"/>
      <c r="E229" s="25">
        <f>IF($F$207="n/a",0,IF(E$3&lt;=$C229,0,IF(E$3&gt;($F$207+$C229),INDEX($D$219:$W$219,,$C229)-SUM($D229:D229),INDEX($D$219:$W$219,,$C229)/$F$207)))</f>
        <v>0</v>
      </c>
      <c r="F229" s="25">
        <f>IF($F$207="n/a",0,IF(F$3&lt;=$C229,0,IF(F$3&gt;($F$207+$C229),INDEX($D$219:$W$219,,$C229)-SUM($D229:E229),INDEX($D$219:$W$219,,$C229)/$F$207)))</f>
        <v>0</v>
      </c>
      <c r="G229" s="25">
        <f>IF($F$207="n/a",0,IF(G$3&lt;=$C229,0,IF(G$3&gt;($F$207+$C229),INDEX($D$219:$W$219,,$C229)-SUM($D229:F229),INDEX($D$219:$W$219,,$C229)/$F$207)))</f>
        <v>0</v>
      </c>
      <c r="H229" s="44">
        <f>IF($F$207="n/a",0,IF(H$3&lt;=$C229,0,IF(H$3&gt;($F$207+$C229),INDEX($D$219:$W$219,,$C229)-SUM($D229:G229),INDEX($D$219:$W$219,,$C229)/$F$207)))</f>
        <v>0</v>
      </c>
      <c r="I229" s="38">
        <f>IF($F$207="n/a",0,IF(I$3&lt;=$C229,0,IF(I$3&gt;($F$207+$C229),INDEX($D$219:$W$219,,$C229)-SUM($D229:H229),INDEX($D$219:$W$219,,$C229)/$F$207)))</f>
        <v>0</v>
      </c>
      <c r="J229" s="25">
        <f>IF($F$207="n/a",0,IF(J$3&lt;=$C229,0,IF(J$3&gt;($F$207+$C229),INDEX($D$219:$W$219,,$C229)-SUM($D229:I229),INDEX($D$219:$W$219,,$C229)/$F$207)))</f>
        <v>0</v>
      </c>
      <c r="K229" s="25">
        <f>IF($F$207="n/a",0,IF(K$3&lt;=$C229,0,IF(K$3&gt;($F$207+$C229),INDEX($D$219:$W$219,,$C229)-SUM($D229:J229),INDEX($D$219:$W$219,,$C229)/$F$207)))</f>
        <v>0</v>
      </c>
      <c r="L229" s="25">
        <f>IF($F$207="n/a",0,IF(L$3&lt;=$C229,0,IF(L$3&gt;($F$207+$C229),INDEX($D$219:$W$219,,$C229)-SUM($D229:K229),INDEX($D$219:$W$219,,$C229)/$F$207)))</f>
        <v>0</v>
      </c>
      <c r="M229" s="25">
        <f>IF($F$207="n/a",0,IF(M$3&lt;=$C229,0,IF(M$3&gt;($F$207+$C229),INDEX($D$219:$W$219,,$C229)-SUM($D229:L229),INDEX($D$219:$W$219,,$C229)/$F$207)))</f>
        <v>0</v>
      </c>
      <c r="N229" s="25">
        <f>IF($F$207="n/a",0,IF(N$3&lt;=$C229,0,IF(N$3&gt;($F$207+$C229),INDEX($D$219:$W$219,,$C229)-SUM($D229:M229),INDEX($D$219:$W$219,,$C229)/$F$207)))</f>
        <v>0</v>
      </c>
      <c r="O229" s="25">
        <f>IF($F$207="n/a",0,IF(O$3&lt;=$C229,0,IF(O$3&gt;($F$207+$C229),INDEX($D$219:$W$219,,$C229)-SUM($D229:N229),INDEX($D$219:$W$219,,$C229)/$F$207)))</f>
        <v>0</v>
      </c>
      <c r="P229" s="25">
        <f>IF($F$207="n/a",0,IF(P$3&lt;=$C229,0,IF(P$3&gt;($F$207+$C229),INDEX($D$219:$W$219,,$C229)-SUM($D229:O229),INDEX($D$219:$W$219,,$C229)/$F$207)))</f>
        <v>0</v>
      </c>
      <c r="Q229" s="25">
        <f>IF($F$207="n/a",0,IF(Q$3&lt;=$C229,0,IF(Q$3&gt;($F$207+$C229),INDEX($D$219:$W$219,,$C229)-SUM($D229:P229),INDEX($D$219:$W$219,,$C229)/$F$207)))</f>
        <v>0</v>
      </c>
      <c r="R229" s="25">
        <f>IF($F$207="n/a",0,IF(R$3&lt;=$C229,0,IF(R$3&gt;($F$207+$C229),INDEX($D$219:$W$219,,$C229)-SUM($D229:Q229),INDEX($D$219:$W$219,,$C229)/$F$207)))</f>
        <v>0</v>
      </c>
      <c r="S229" s="25">
        <f>IF($F$207="n/a",0,IF(S$3&lt;=$C229,0,IF(S$3&gt;($F$207+$C229),INDEX($D$219:$W$219,,$C229)-SUM($D229:R229),INDEX($D$219:$W$219,,$C229)/$F$207)))</f>
        <v>0</v>
      </c>
      <c r="T229" s="25">
        <f>IF($F$207="n/a",0,IF(T$3&lt;=$C229,0,IF(T$3&gt;($F$207+$C229),INDEX($D$219:$W$219,,$C229)-SUM($D229:S229),INDEX($D$219:$W$219,,$C229)/$F$207)))</f>
        <v>0</v>
      </c>
      <c r="U229" s="25">
        <f>IF($F$207="n/a",0,IF(U$3&lt;=$C229,0,IF(U$3&gt;($F$207+$C229),INDEX($D$219:$W$219,,$C229)-SUM($D229:T229),INDEX($D$219:$W$219,,$C229)/$F$207)))</f>
        <v>0</v>
      </c>
      <c r="V229" s="25">
        <f>IF($F$207="n/a",0,IF(V$3&lt;=$C229,0,IF(V$3&gt;($F$207+$C229),INDEX($D$219:$W$219,,$C229)-SUM($D229:U229),INDEX($D$219:$W$219,,$C229)/$F$207)))</f>
        <v>0</v>
      </c>
      <c r="W229" s="25">
        <f>IF($F$207="n/a",0,IF(W$3&lt;=$C229,0,IF(W$3&gt;($F$207+$C229),INDEX($D$219:$W$219,,$C229)-SUM($D229:V229),INDEX($D$219:$W$219,,$C229)/$F$207)))</f>
        <v>0</v>
      </c>
      <c r="X229" s="25">
        <f>IF($F$207="n/a",0,IF(X$3&lt;=$C229,0,IF(X$3&gt;($F$207+$C229),INDEX($D$219:$W$219,,$C229)-SUM($D229:W229),INDEX($D$219:$W$219,,$C229)/$F$207)))</f>
        <v>0</v>
      </c>
      <c r="Y229" s="25">
        <f>IF($F$207="n/a",0,IF(Y$3&lt;=$C229,0,IF(Y$3&gt;($F$207+$C229),INDEX($D$219:$W$219,,$C229)-SUM($D229:X229),INDEX($D$219:$W$219,,$C229)/$F$207)))</f>
        <v>0</v>
      </c>
      <c r="Z229" s="25">
        <f>IF($F$207="n/a",0,IF(Z$3&lt;=$C229,0,IF(Z$3&gt;($F$207+$C229),INDEX($D$219:$W$219,,$C229)-SUM($D229:Y229),INDEX($D$219:$W$219,,$C229)/$F$207)))</f>
        <v>0</v>
      </c>
      <c r="AA229" s="25">
        <f>IF($F$207="n/a",0,IF(AA$3&lt;=$C229,0,IF(AA$3&gt;($F$207+$C229),INDEX($D$219:$W$219,,$C229)-SUM($D229:Z229),INDEX($D$219:$W$219,,$C229)/$F$207)))</f>
        <v>0</v>
      </c>
      <c r="AB229" s="25">
        <f>IF($F$207="n/a",0,IF(AB$3&lt;=$C229,0,IF(AB$3&gt;($F$207+$C229),INDEX($D$219:$W$219,,$C229)-SUM($D229:AA229),INDEX($D$219:$W$219,,$C229)/$F$207)))</f>
        <v>0</v>
      </c>
      <c r="AC229" s="25">
        <f>IF($F$207="n/a",0,IF(AC$3&lt;=$C229,0,IF(AC$3&gt;($F$207+$C229),INDEX($D$219:$W$219,,$C229)-SUM($D229:AB229),INDEX($D$219:$W$219,,$C229)/$F$207)))</f>
        <v>0</v>
      </c>
      <c r="AD229" s="25">
        <f>IF($F$207="n/a",0,IF(AD$3&lt;=$C229,0,IF(AD$3&gt;($F$207+$C229),INDEX($D$219:$W$219,,$C229)-SUM($D229:AC229),INDEX($D$219:$W$219,,$C229)/$F$207)))</f>
        <v>0</v>
      </c>
      <c r="AE229" s="25">
        <f>IF($F$207="n/a",0,IF(AE$3&lt;=$C229,0,IF(AE$3&gt;($F$207+$C229),INDEX($D$219:$W$219,,$C229)-SUM($D229:AD229),INDEX($D$219:$W$219,,$C229)/$F$207)))</f>
        <v>0</v>
      </c>
      <c r="AF229" s="25">
        <f>IF($F$207="n/a",0,IF(AF$3&lt;=$C229,0,IF(AF$3&gt;($F$207+$C229),INDEX($D$219:$W$219,,$C229)-SUM($D229:AE229),INDEX($D$219:$W$219,,$C229)/$F$207)))</f>
        <v>0</v>
      </c>
      <c r="AG229" s="25">
        <f>IF($F$207="n/a",0,IF(AG$3&lt;=$C229,0,IF(AG$3&gt;($F$207+$C229),INDEX($D$219:$W$219,,$C229)-SUM($D229:AF229),INDEX($D$219:$W$219,,$C229)/$F$207)))</f>
        <v>0</v>
      </c>
      <c r="AH229" s="25">
        <f>IF($F$207="n/a",0,IF(AH$3&lt;=$C229,0,IF(AH$3&gt;($F$207+$C229),INDEX($D$219:$W$219,,$C229)-SUM($D229:AG229),INDEX($D$219:$W$219,,$C229)/$F$207)))</f>
        <v>0</v>
      </c>
      <c r="AI229" s="25">
        <f>IF($F$207="n/a",0,IF(AI$3&lt;=$C229,0,IF(AI$3&gt;($F$207+$C229),INDEX($D$219:$W$219,,$C229)-SUM($D229:AH229),INDEX($D$219:$W$219,,$C229)/$F$207)))</f>
        <v>0</v>
      </c>
      <c r="AJ229" s="25">
        <f>IF($F$207="n/a",0,IF(AJ$3&lt;=$C229,0,IF(AJ$3&gt;($F$207+$C229),INDEX($D$219:$W$219,,$C229)-SUM($D229:AI229),INDEX($D$219:$W$219,,$C229)/$F$207)))</f>
        <v>0</v>
      </c>
      <c r="AK229" s="25">
        <f>IF($F$207="n/a",0,IF(AK$3&lt;=$C229,0,IF(AK$3&gt;($F$207+$C229),INDEX($D$219:$W$219,,$C229)-SUM($D229:AJ229),INDEX($D$219:$W$219,,$C229)/$F$207)))</f>
        <v>0</v>
      </c>
      <c r="AL229" s="25">
        <f>IF($F$207="n/a",0,IF(AL$3&lt;=$C229,0,IF(AL$3&gt;($F$207+$C229),INDEX($D$219:$W$219,,$C229)-SUM($D229:AK229),INDEX($D$219:$W$219,,$C229)/$F$207)))</f>
        <v>0</v>
      </c>
      <c r="AM229" s="25">
        <f>IF($F$207="n/a",0,IF(AM$3&lt;=$C229,0,IF(AM$3&gt;($F$207+$C229),INDEX($D$219:$W$219,,$C229)-SUM($D229:AL229),INDEX($D$219:$W$219,,$C229)/$F$207)))</f>
        <v>0</v>
      </c>
      <c r="AN229" s="25">
        <f>IF($F$207="n/a",0,IF(AN$3&lt;=$C229,0,IF(AN$3&gt;($F$207+$C229),INDEX($D$219:$W$219,,$C229)-SUM($D229:AM229),INDEX($D$219:$W$219,,$C229)/$F$207)))</f>
        <v>0</v>
      </c>
      <c r="AO229" s="25">
        <f>IF($F$207="n/a",0,IF(AO$3&lt;=$C229,0,IF(AO$3&gt;($F$207+$C229),INDEX($D$219:$W$219,,$C229)-SUM($D229:AN229),INDEX($D$219:$W$219,,$C229)/$F$207)))</f>
        <v>0</v>
      </c>
      <c r="AP229" s="25">
        <f>IF($F$207="n/a",0,IF(AP$3&lt;=$C229,0,IF(AP$3&gt;($F$207+$C229),INDEX($D$219:$W$219,,$C229)-SUM($D229:AO229),INDEX($D$219:$W$219,,$C229)/$F$207)))</f>
        <v>0</v>
      </c>
      <c r="AQ229" s="25">
        <f>IF($F$207="n/a",0,IF(AQ$3&lt;=$C229,0,IF(AQ$3&gt;($F$207+$C229),INDEX($D$219:$W$219,,$C229)-SUM($D229:AP229),INDEX($D$219:$W$219,,$C229)/$F$207)))</f>
        <v>0</v>
      </c>
      <c r="AR229" s="25">
        <f>IF($F$207="n/a",0,IF(AR$3&lt;=$C229,0,IF(AR$3&gt;($F$207+$C229),INDEX($D$219:$W$219,,$C229)-SUM($D229:AQ229),INDEX($D$219:$W$219,,$C229)/$F$207)))</f>
        <v>0</v>
      </c>
      <c r="AS229" s="25">
        <f>IF($F$207="n/a",0,IF(AS$3&lt;=$C229,0,IF(AS$3&gt;($F$207+$C229),INDEX($D$219:$W$219,,$C229)-SUM($D229:AR229),INDEX($D$219:$W$219,,$C229)/$F$207)))</f>
        <v>0</v>
      </c>
      <c r="AT229" s="25">
        <f>IF($F$207="n/a",0,IF(AT$3&lt;=$C229,0,IF(AT$3&gt;($F$207+$C229),INDEX($D$219:$W$219,,$C229)-SUM($D229:AS229),INDEX($D$219:$W$219,,$C229)/$F$207)))</f>
        <v>0</v>
      </c>
      <c r="AU229" s="25">
        <f>IF($F$207="n/a",0,IF(AU$3&lt;=$C229,0,IF(AU$3&gt;($F$207+$C229),INDEX($D$219:$W$219,,$C229)-SUM($D229:AT229),INDEX($D$219:$W$219,,$C229)/$F$207)))</f>
        <v>0</v>
      </c>
      <c r="AV229" s="25">
        <f>IF($F$207="n/a",0,IF(AV$3&lt;=$C229,0,IF(AV$3&gt;($F$207+$C229),INDEX($D$219:$W$219,,$C229)-SUM($D229:AU229),INDEX($D$219:$W$219,,$C229)/$F$207)))</f>
        <v>0</v>
      </c>
      <c r="AW229" s="25">
        <f>IF($F$207="n/a",0,IF(AW$3&lt;=$C229,0,IF(AW$3&gt;($F$207+$C229),INDEX($D$219:$W$219,,$C229)-SUM($D229:AV229),INDEX($D$219:$W$219,,$C229)/$F$207)))</f>
        <v>0</v>
      </c>
      <c r="AX229" s="25">
        <f>IF($F$207="n/a",0,IF(AX$3&lt;=$C229,0,IF(AX$3&gt;($F$207+$C229),INDEX($D$219:$W$219,,$C229)-SUM($D229:AW229),INDEX($D$219:$W$219,,$C229)/$F$207)))</f>
        <v>0</v>
      </c>
      <c r="AY229" s="25">
        <f>IF($F$207="n/a",0,IF(AY$3&lt;=$C229,0,IF(AY$3&gt;($F$207+$C229),INDEX($D$219:$W$219,,$C229)-SUM($D229:AX229),INDEX($D$219:$W$219,,$C229)/$F$207)))</f>
        <v>0</v>
      </c>
      <c r="AZ229" s="25">
        <f>IF($F$207="n/a",0,IF(AZ$3&lt;=$C229,0,IF(AZ$3&gt;($F$207+$C229),INDEX($D$219:$W$219,,$C229)-SUM($D229:AY229),INDEX($D$219:$W$219,,$C229)/$F$207)))</f>
        <v>0</v>
      </c>
      <c r="BA229" s="25">
        <f>IF($F$207="n/a",0,IF(BA$3&lt;=$C229,0,IF(BA$3&gt;($F$207+$C229),INDEX($D$219:$W$219,,$C229)-SUM($D229:AZ229),INDEX($D$219:$W$219,,$C229)/$F$207)))</f>
        <v>0</v>
      </c>
      <c r="BB229" s="25">
        <f>IF($F$207="n/a",0,IF(BB$3&lt;=$C229,0,IF(BB$3&gt;($F$207+$C229),INDEX($D$219:$W$219,,$C229)-SUM($D229:BA229),INDEX($D$219:$W$219,,$C229)/$F$207)))</f>
        <v>0</v>
      </c>
      <c r="BC229" s="25">
        <f>IF($F$207="n/a",0,IF(BC$3&lt;=$C229,0,IF(BC$3&gt;($F$207+$C229),INDEX($D$219:$W$219,,$C229)-SUM($D229:BB229),INDEX($D$219:$W$219,,$C229)/$F$207)))</f>
        <v>0</v>
      </c>
      <c r="BD229" s="25">
        <f>IF($F$207="n/a",0,IF(BD$3&lt;=$C229,0,IF(BD$3&gt;($F$207+$C229),INDEX($D$219:$W$219,,$C229)-SUM($D229:BC229),INDEX($D$219:$W$219,,$C229)/$F$207)))</f>
        <v>0</v>
      </c>
      <c r="BE229" s="25">
        <f>IF($F$207="n/a",0,IF(BE$3&lt;=$C229,0,IF(BE$3&gt;($F$207+$C229),INDEX($D$219:$W$219,,$C229)-SUM($D229:BD229),INDEX($D$219:$W$219,,$C229)/$F$207)))</f>
        <v>0</v>
      </c>
      <c r="BF229" s="25">
        <f>IF($F$207="n/a",0,IF(BF$3&lt;=$C229,0,IF(BF$3&gt;($F$207+$C229),INDEX($D$219:$W$219,,$C229)-SUM($D229:BE229),INDEX($D$219:$W$219,,$C229)/$F$207)))</f>
        <v>0</v>
      </c>
      <c r="BG229" s="25">
        <f>IF($F$207="n/a",0,IF(BG$3&lt;=$C229,0,IF(BG$3&gt;($F$207+$C229),INDEX($D$219:$W$219,,$C229)-SUM($D229:BF229),INDEX($D$219:$W$219,,$C229)/$F$207)))</f>
        <v>0</v>
      </c>
      <c r="BH229" s="25">
        <f>IF($F$207="n/a",0,IF(BH$3&lt;=$C229,0,IF(BH$3&gt;($F$207+$C229),INDEX($D$219:$W$219,,$C229)-SUM($D229:BG229),INDEX($D$219:$W$219,,$C229)/$F$207)))</f>
        <v>0</v>
      </c>
      <c r="BI229" s="25">
        <f>IF($F$207="n/a",0,IF(BI$3&lt;=$C229,0,IF(BI$3&gt;($F$207+$C229),INDEX($D$219:$W$219,,$C229)-SUM($D229:BH229),INDEX($D$219:$W$219,,$C229)/$F$207)))</f>
        <v>0</v>
      </c>
      <c r="BJ229" s="25">
        <f>IF($F$207="n/a",0,IF(BJ$3&lt;=$C229,0,IF(BJ$3&gt;($F$207+$C229),INDEX($D$219:$W$219,,$C229)-SUM($D229:BI229),INDEX($D$219:$W$219,,$C229)/$F$207)))</f>
        <v>0</v>
      </c>
      <c r="BK229" s="25">
        <f>IF($F$207="n/a",0,IF(BK$3&lt;=$C229,0,IF(BK$3&gt;($F$207+$C229),INDEX($D$219:$W$219,,$C229)-SUM($D229:BJ229),INDEX($D$219:$W$219,,$C229)/$F$207)))</f>
        <v>0</v>
      </c>
      <c r="BL229" s="163">
        <f>IF($F$207="n/a",0,IF(BL$3&lt;=$C229,0,IF(BL$3&gt;($F$207+$C229),INDEX($D$219:$W$219,,$C229)-SUM($D229:BK229),INDEX($D$219:$W$219,,$C229)/$F$207)))</f>
        <v>0</v>
      </c>
      <c r="BM229" s="163">
        <f>IF($F$207="n/a",0,IF(BM$3&lt;=$C229,0,IF(BM$3&gt;($F$207+$C229),INDEX($D$219:$W$219,,$C229)-SUM($D229:BL229),INDEX($D$219:$W$219,,$C229)/$F$207)))</f>
        <v>0</v>
      </c>
      <c r="BN229" s="163">
        <f>IF($F$207="n/a",0,IF(BN$3&lt;=$C229,0,IF(BN$3&gt;($F$207+$C229),INDEX($D$219:$W$219,,$C229)-SUM($D229:BM229),INDEX($D$219:$W$219,,$C229)/$F$207)))</f>
        <v>0</v>
      </c>
      <c r="BO229" s="163">
        <f>IF($F$207="n/a",0,IF(BO$3&lt;=$C229,0,IF(BO$3&gt;($F$207+$C229),INDEX($D$219:$W$219,,$C229)-SUM($D229:BN229),INDEX($D$219:$W$219,,$C229)/$F$207)))</f>
        <v>0</v>
      </c>
      <c r="BP229" s="163">
        <f>IF($F$207="n/a",0,IF(BP$3&lt;=$C229,0,IF(BP$3&gt;($F$207+$C229),INDEX($D$219:$W$219,,$C229)-SUM($D229:BO229),INDEX($D$219:$W$219,,$C229)/$F$207)))</f>
        <v>0</v>
      </c>
      <c r="BQ229" s="163">
        <f>IF($F$207="n/a",0,IF(BQ$3&lt;=$C229,0,IF(BQ$3&gt;($F$207+$C229),INDEX($D$219:$W$219,,$C229)-SUM($D229:BP229),INDEX($D$219:$W$219,,$C229)/$F$207)))</f>
        <v>0</v>
      </c>
      <c r="BR229" s="163">
        <f>IF($F$207="n/a",0,IF(BR$3&lt;=$C229,0,IF(BR$3&gt;($F$207+$C229),INDEX($D$219:$W$219,,$C229)-SUM($D229:BQ229),INDEX($D$219:$W$219,,$C229)/$F$207)))</f>
        <v>0</v>
      </c>
      <c r="BS229" s="25"/>
      <c r="BT229" s="25"/>
      <c r="BU229" s="25"/>
      <c r="BV229" s="25"/>
      <c r="BW229" s="25"/>
      <c r="BX229" s="25"/>
      <c r="BY229" s="25"/>
      <c r="BZ229" s="25"/>
      <c r="CA229" s="25"/>
      <c r="CB229" s="25"/>
      <c r="CC229" s="25"/>
    </row>
    <row r="230" spans="2:81" hidden="1" outlineLevel="1">
      <c r="B230" s="14">
        <v>2021</v>
      </c>
      <c r="C230">
        <v>9</v>
      </c>
      <c r="D230" s="25"/>
      <c r="E230" s="25">
        <f>IF($F$207="n/a",0,IF(E$3&lt;=$C230,0,IF(E$3&gt;($F$207+$C230),INDEX($D$219:$W$219,,$C230)-SUM($D230:D230),INDEX($D$219:$W$219,,$C230)/$F$207)))</f>
        <v>0</v>
      </c>
      <c r="F230" s="25">
        <f>IF($F$207="n/a",0,IF(F$3&lt;=$C230,0,IF(F$3&gt;($F$207+$C230),INDEX($D$219:$W$219,,$C230)-SUM($D230:E230),INDEX($D$219:$W$219,,$C230)/$F$207)))</f>
        <v>0</v>
      </c>
      <c r="G230" s="25">
        <f>IF($F$207="n/a",0,IF(G$3&lt;=$C230,0,IF(G$3&gt;($F$207+$C230),INDEX($D$219:$W$219,,$C230)-SUM($D230:F230),INDEX($D$219:$W$219,,$C230)/$F$207)))</f>
        <v>0</v>
      </c>
      <c r="H230" s="44">
        <f>IF($F$207="n/a",0,IF(H$3&lt;=$C230,0,IF(H$3&gt;($F$207+$C230),INDEX($D$219:$W$219,,$C230)-SUM($D230:G230),INDEX($D$219:$W$219,,$C230)/$F$207)))</f>
        <v>0</v>
      </c>
      <c r="I230" s="38">
        <f>IF($F$207="n/a",0,IF(I$3&lt;=$C230,0,IF(I$3&gt;($F$207+$C230),INDEX($D$219:$W$219,,$C230)-SUM($D230:H230),INDEX($D$219:$W$219,,$C230)/$F$207)))</f>
        <v>0</v>
      </c>
      <c r="J230" s="25">
        <f>IF($F$207="n/a",0,IF(J$3&lt;=$C230,0,IF(J$3&gt;($F$207+$C230),INDEX($D$219:$W$219,,$C230)-SUM($D230:I230),INDEX($D$219:$W$219,,$C230)/$F$207)))</f>
        <v>0</v>
      </c>
      <c r="K230" s="25">
        <f>IF($F$207="n/a",0,IF(K$3&lt;=$C230,0,IF(K$3&gt;($F$207+$C230),INDEX($D$219:$W$219,,$C230)-SUM($D230:J230),INDEX($D$219:$W$219,,$C230)/$F$207)))</f>
        <v>0</v>
      </c>
      <c r="L230" s="25">
        <f>IF($F$207="n/a",0,IF(L$3&lt;=$C230,0,IF(L$3&gt;($F$207+$C230),INDEX($D$219:$W$219,,$C230)-SUM($D230:K230),INDEX($D$219:$W$219,,$C230)/$F$207)))</f>
        <v>0</v>
      </c>
      <c r="M230" s="25">
        <f>IF($F$207="n/a",0,IF(M$3&lt;=$C230,0,IF(M$3&gt;($F$207+$C230),INDEX($D$219:$W$219,,$C230)-SUM($D230:L230),INDEX($D$219:$W$219,,$C230)/$F$207)))</f>
        <v>0</v>
      </c>
      <c r="N230" s="25">
        <f>IF($F$207="n/a",0,IF(N$3&lt;=$C230,0,IF(N$3&gt;($F$207+$C230),INDEX($D$219:$W$219,,$C230)-SUM($D230:M230),INDEX($D$219:$W$219,,$C230)/$F$207)))</f>
        <v>0</v>
      </c>
      <c r="O230" s="25">
        <f>IF($F$207="n/a",0,IF(O$3&lt;=$C230,0,IF(O$3&gt;($F$207+$C230),INDEX($D$219:$W$219,,$C230)-SUM($D230:N230),INDEX($D$219:$W$219,,$C230)/$F$207)))</f>
        <v>0</v>
      </c>
      <c r="P230" s="25">
        <f>IF($F$207="n/a",0,IF(P$3&lt;=$C230,0,IF(P$3&gt;($F$207+$C230),INDEX($D$219:$W$219,,$C230)-SUM($D230:O230),INDEX($D$219:$W$219,,$C230)/$F$207)))</f>
        <v>0</v>
      </c>
      <c r="Q230" s="25">
        <f>IF($F$207="n/a",0,IF(Q$3&lt;=$C230,0,IF(Q$3&gt;($F$207+$C230),INDEX($D$219:$W$219,,$C230)-SUM($D230:P230),INDEX($D$219:$W$219,,$C230)/$F$207)))</f>
        <v>0</v>
      </c>
      <c r="R230" s="25">
        <f>IF($F$207="n/a",0,IF(R$3&lt;=$C230,0,IF(R$3&gt;($F$207+$C230),INDEX($D$219:$W$219,,$C230)-SUM($D230:Q230),INDEX($D$219:$W$219,,$C230)/$F$207)))</f>
        <v>0</v>
      </c>
      <c r="S230" s="25">
        <f>IF($F$207="n/a",0,IF(S$3&lt;=$C230,0,IF(S$3&gt;($F$207+$C230),INDEX($D$219:$W$219,,$C230)-SUM($D230:R230),INDEX($D$219:$W$219,,$C230)/$F$207)))</f>
        <v>0</v>
      </c>
      <c r="T230" s="25">
        <f>IF($F$207="n/a",0,IF(T$3&lt;=$C230,0,IF(T$3&gt;($F$207+$C230),INDEX($D$219:$W$219,,$C230)-SUM($D230:S230),INDEX($D$219:$W$219,,$C230)/$F$207)))</f>
        <v>0</v>
      </c>
      <c r="U230" s="25">
        <f>IF($F$207="n/a",0,IF(U$3&lt;=$C230,0,IF(U$3&gt;($F$207+$C230),INDEX($D$219:$W$219,,$C230)-SUM($D230:T230),INDEX($D$219:$W$219,,$C230)/$F$207)))</f>
        <v>0</v>
      </c>
      <c r="V230" s="25">
        <f>IF($F$207="n/a",0,IF(V$3&lt;=$C230,0,IF(V$3&gt;($F$207+$C230),INDEX($D$219:$W$219,,$C230)-SUM($D230:U230),INDEX($D$219:$W$219,,$C230)/$F$207)))</f>
        <v>0</v>
      </c>
      <c r="W230" s="25">
        <f>IF($F$207="n/a",0,IF(W$3&lt;=$C230,0,IF(W$3&gt;($F$207+$C230),INDEX($D$219:$W$219,,$C230)-SUM($D230:V230),INDEX($D$219:$W$219,,$C230)/$F$207)))</f>
        <v>0</v>
      </c>
      <c r="X230" s="25">
        <f>IF($F$207="n/a",0,IF(X$3&lt;=$C230,0,IF(X$3&gt;($F$207+$C230),INDEX($D$219:$W$219,,$C230)-SUM($D230:W230),INDEX($D$219:$W$219,,$C230)/$F$207)))</f>
        <v>0</v>
      </c>
      <c r="Y230" s="25">
        <f>IF($F$207="n/a",0,IF(Y$3&lt;=$C230,0,IF(Y$3&gt;($F$207+$C230),INDEX($D$219:$W$219,,$C230)-SUM($D230:X230),INDEX($D$219:$W$219,,$C230)/$F$207)))</f>
        <v>0</v>
      </c>
      <c r="Z230" s="25">
        <f>IF($F$207="n/a",0,IF(Z$3&lt;=$C230,0,IF(Z$3&gt;($F$207+$C230),INDEX($D$219:$W$219,,$C230)-SUM($D230:Y230),INDEX($D$219:$W$219,,$C230)/$F$207)))</f>
        <v>0</v>
      </c>
      <c r="AA230" s="25">
        <f>IF($F$207="n/a",0,IF(AA$3&lt;=$C230,0,IF(AA$3&gt;($F$207+$C230),INDEX($D$219:$W$219,,$C230)-SUM($D230:Z230),INDEX($D$219:$W$219,,$C230)/$F$207)))</f>
        <v>0</v>
      </c>
      <c r="AB230" s="25">
        <f>IF($F$207="n/a",0,IF(AB$3&lt;=$C230,0,IF(AB$3&gt;($F$207+$C230),INDEX($D$219:$W$219,,$C230)-SUM($D230:AA230),INDEX($D$219:$W$219,,$C230)/$F$207)))</f>
        <v>0</v>
      </c>
      <c r="AC230" s="25">
        <f>IF($F$207="n/a",0,IF(AC$3&lt;=$C230,0,IF(AC$3&gt;($F$207+$C230),INDEX($D$219:$W$219,,$C230)-SUM($D230:AB230),INDEX($D$219:$W$219,,$C230)/$F$207)))</f>
        <v>0</v>
      </c>
      <c r="AD230" s="25">
        <f>IF($F$207="n/a",0,IF(AD$3&lt;=$C230,0,IF(AD$3&gt;($F$207+$C230),INDEX($D$219:$W$219,,$C230)-SUM($D230:AC230),INDEX($D$219:$W$219,,$C230)/$F$207)))</f>
        <v>0</v>
      </c>
      <c r="AE230" s="25">
        <f>IF($F$207="n/a",0,IF(AE$3&lt;=$C230,0,IF(AE$3&gt;($F$207+$C230),INDEX($D$219:$W$219,,$C230)-SUM($D230:AD230),INDEX($D$219:$W$219,,$C230)/$F$207)))</f>
        <v>0</v>
      </c>
      <c r="AF230" s="25">
        <f>IF($F$207="n/a",0,IF(AF$3&lt;=$C230,0,IF(AF$3&gt;($F$207+$C230),INDEX($D$219:$W$219,,$C230)-SUM($D230:AE230),INDEX($D$219:$W$219,,$C230)/$F$207)))</f>
        <v>0</v>
      </c>
      <c r="AG230" s="25">
        <f>IF($F$207="n/a",0,IF(AG$3&lt;=$C230,0,IF(AG$3&gt;($F$207+$C230),INDEX($D$219:$W$219,,$C230)-SUM($D230:AF230),INDEX($D$219:$W$219,,$C230)/$F$207)))</f>
        <v>0</v>
      </c>
      <c r="AH230" s="25">
        <f>IF($F$207="n/a",0,IF(AH$3&lt;=$C230,0,IF(AH$3&gt;($F$207+$C230),INDEX($D$219:$W$219,,$C230)-SUM($D230:AG230),INDEX($D$219:$W$219,,$C230)/$F$207)))</f>
        <v>0</v>
      </c>
      <c r="AI230" s="25">
        <f>IF($F$207="n/a",0,IF(AI$3&lt;=$C230,0,IF(AI$3&gt;($F$207+$C230),INDEX($D$219:$W$219,,$C230)-SUM($D230:AH230),INDEX($D$219:$W$219,,$C230)/$F$207)))</f>
        <v>0</v>
      </c>
      <c r="AJ230" s="25">
        <f>IF($F$207="n/a",0,IF(AJ$3&lt;=$C230,0,IF(AJ$3&gt;($F$207+$C230),INDEX($D$219:$W$219,,$C230)-SUM($D230:AI230),INDEX($D$219:$W$219,,$C230)/$F$207)))</f>
        <v>0</v>
      </c>
      <c r="AK230" s="25">
        <f>IF($F$207="n/a",0,IF(AK$3&lt;=$C230,0,IF(AK$3&gt;($F$207+$C230),INDEX($D$219:$W$219,,$C230)-SUM($D230:AJ230),INDEX($D$219:$W$219,,$C230)/$F$207)))</f>
        <v>0</v>
      </c>
      <c r="AL230" s="25">
        <f>IF($F$207="n/a",0,IF(AL$3&lt;=$C230,0,IF(AL$3&gt;($F$207+$C230),INDEX($D$219:$W$219,,$C230)-SUM($D230:AK230),INDEX($D$219:$W$219,,$C230)/$F$207)))</f>
        <v>0</v>
      </c>
      <c r="AM230" s="25">
        <f>IF($F$207="n/a",0,IF(AM$3&lt;=$C230,0,IF(AM$3&gt;($F$207+$C230),INDEX($D$219:$W$219,,$C230)-SUM($D230:AL230),INDEX($D$219:$W$219,,$C230)/$F$207)))</f>
        <v>0</v>
      </c>
      <c r="AN230" s="25">
        <f>IF($F$207="n/a",0,IF(AN$3&lt;=$C230,0,IF(AN$3&gt;($F$207+$C230),INDEX($D$219:$W$219,,$C230)-SUM($D230:AM230),INDEX($D$219:$W$219,,$C230)/$F$207)))</f>
        <v>0</v>
      </c>
      <c r="AO230" s="25">
        <f>IF($F$207="n/a",0,IF(AO$3&lt;=$C230,0,IF(AO$3&gt;($F$207+$C230),INDEX($D$219:$W$219,,$C230)-SUM($D230:AN230),INDEX($D$219:$W$219,,$C230)/$F$207)))</f>
        <v>0</v>
      </c>
      <c r="AP230" s="25">
        <f>IF($F$207="n/a",0,IF(AP$3&lt;=$C230,0,IF(AP$3&gt;($F$207+$C230),INDEX($D$219:$W$219,,$C230)-SUM($D230:AO230),INDEX($D$219:$W$219,,$C230)/$F$207)))</f>
        <v>0</v>
      </c>
      <c r="AQ230" s="25">
        <f>IF($F$207="n/a",0,IF(AQ$3&lt;=$C230,0,IF(AQ$3&gt;($F$207+$C230),INDEX($D$219:$W$219,,$C230)-SUM($D230:AP230),INDEX($D$219:$W$219,,$C230)/$F$207)))</f>
        <v>0</v>
      </c>
      <c r="AR230" s="25">
        <f>IF($F$207="n/a",0,IF(AR$3&lt;=$C230,0,IF(AR$3&gt;($F$207+$C230),INDEX($D$219:$W$219,,$C230)-SUM($D230:AQ230),INDEX($D$219:$W$219,,$C230)/$F$207)))</f>
        <v>0</v>
      </c>
      <c r="AS230" s="25">
        <f>IF($F$207="n/a",0,IF(AS$3&lt;=$C230,0,IF(AS$3&gt;($F$207+$C230),INDEX($D$219:$W$219,,$C230)-SUM($D230:AR230),INDEX($D$219:$W$219,,$C230)/$F$207)))</f>
        <v>0</v>
      </c>
      <c r="AT230" s="25">
        <f>IF($F$207="n/a",0,IF(AT$3&lt;=$C230,0,IF(AT$3&gt;($F$207+$C230),INDEX($D$219:$W$219,,$C230)-SUM($D230:AS230),INDEX($D$219:$W$219,,$C230)/$F$207)))</f>
        <v>0</v>
      </c>
      <c r="AU230" s="25">
        <f>IF($F$207="n/a",0,IF(AU$3&lt;=$C230,0,IF(AU$3&gt;($F$207+$C230),INDEX($D$219:$W$219,,$C230)-SUM($D230:AT230),INDEX($D$219:$W$219,,$C230)/$F$207)))</f>
        <v>0</v>
      </c>
      <c r="AV230" s="25">
        <f>IF($F$207="n/a",0,IF(AV$3&lt;=$C230,0,IF(AV$3&gt;($F$207+$C230),INDEX($D$219:$W$219,,$C230)-SUM($D230:AU230),INDEX($D$219:$W$219,,$C230)/$F$207)))</f>
        <v>0</v>
      </c>
      <c r="AW230" s="25">
        <f>IF($F$207="n/a",0,IF(AW$3&lt;=$C230,0,IF(AW$3&gt;($F$207+$C230),INDEX($D$219:$W$219,,$C230)-SUM($D230:AV230),INDEX($D$219:$W$219,,$C230)/$F$207)))</f>
        <v>0</v>
      </c>
      <c r="AX230" s="25">
        <f>IF($F$207="n/a",0,IF(AX$3&lt;=$C230,0,IF(AX$3&gt;($F$207+$C230),INDEX($D$219:$W$219,,$C230)-SUM($D230:AW230),INDEX($D$219:$W$219,,$C230)/$F$207)))</f>
        <v>0</v>
      </c>
      <c r="AY230" s="25">
        <f>IF($F$207="n/a",0,IF(AY$3&lt;=$C230,0,IF(AY$3&gt;($F$207+$C230),INDEX($D$219:$W$219,,$C230)-SUM($D230:AX230),INDEX($D$219:$W$219,,$C230)/$F$207)))</f>
        <v>0</v>
      </c>
      <c r="AZ230" s="25">
        <f>IF($F$207="n/a",0,IF(AZ$3&lt;=$C230,0,IF(AZ$3&gt;($F$207+$C230),INDEX($D$219:$W$219,,$C230)-SUM($D230:AY230),INDEX($D$219:$W$219,,$C230)/$F$207)))</f>
        <v>0</v>
      </c>
      <c r="BA230" s="25">
        <f>IF($F$207="n/a",0,IF(BA$3&lt;=$C230,0,IF(BA$3&gt;($F$207+$C230),INDEX($D$219:$W$219,,$C230)-SUM($D230:AZ230),INDEX($D$219:$W$219,,$C230)/$F$207)))</f>
        <v>0</v>
      </c>
      <c r="BB230" s="25">
        <f>IF($F$207="n/a",0,IF(BB$3&lt;=$C230,0,IF(BB$3&gt;($F$207+$C230),INDEX($D$219:$W$219,,$C230)-SUM($D230:BA230),INDEX($D$219:$W$219,,$C230)/$F$207)))</f>
        <v>0</v>
      </c>
      <c r="BC230" s="25">
        <f>IF($F$207="n/a",0,IF(BC$3&lt;=$C230,0,IF(BC$3&gt;($F$207+$C230),INDEX($D$219:$W$219,,$C230)-SUM($D230:BB230),INDEX($D$219:$W$219,,$C230)/$F$207)))</f>
        <v>0</v>
      </c>
      <c r="BD230" s="25">
        <f>IF($F$207="n/a",0,IF(BD$3&lt;=$C230,0,IF(BD$3&gt;($F$207+$C230),INDEX($D$219:$W$219,,$C230)-SUM($D230:BC230),INDEX($D$219:$W$219,,$C230)/$F$207)))</f>
        <v>0</v>
      </c>
      <c r="BE230" s="25">
        <f>IF($F$207="n/a",0,IF(BE$3&lt;=$C230,0,IF(BE$3&gt;($F$207+$C230),INDEX($D$219:$W$219,,$C230)-SUM($D230:BD230),INDEX($D$219:$W$219,,$C230)/$F$207)))</f>
        <v>0</v>
      </c>
      <c r="BF230" s="25">
        <f>IF($F$207="n/a",0,IF(BF$3&lt;=$C230,0,IF(BF$3&gt;($F$207+$C230),INDEX($D$219:$W$219,,$C230)-SUM($D230:BE230),INDEX($D$219:$W$219,,$C230)/$F$207)))</f>
        <v>0</v>
      </c>
      <c r="BG230" s="25">
        <f>IF($F$207="n/a",0,IF(BG$3&lt;=$C230,0,IF(BG$3&gt;($F$207+$C230),INDEX($D$219:$W$219,,$C230)-SUM($D230:BF230),INDEX($D$219:$W$219,,$C230)/$F$207)))</f>
        <v>0</v>
      </c>
      <c r="BH230" s="25">
        <f>IF($F$207="n/a",0,IF(BH$3&lt;=$C230,0,IF(BH$3&gt;($F$207+$C230),INDEX($D$219:$W$219,,$C230)-SUM($D230:BG230),INDEX($D$219:$W$219,,$C230)/$F$207)))</f>
        <v>0</v>
      </c>
      <c r="BI230" s="25">
        <f>IF($F$207="n/a",0,IF(BI$3&lt;=$C230,0,IF(BI$3&gt;($F$207+$C230),INDEX($D$219:$W$219,,$C230)-SUM($D230:BH230),INDEX($D$219:$W$219,,$C230)/$F$207)))</f>
        <v>0</v>
      </c>
      <c r="BJ230" s="25">
        <f>IF($F$207="n/a",0,IF(BJ$3&lt;=$C230,0,IF(BJ$3&gt;($F$207+$C230),INDEX($D$219:$W$219,,$C230)-SUM($D230:BI230),INDEX($D$219:$W$219,,$C230)/$F$207)))</f>
        <v>0</v>
      </c>
      <c r="BK230" s="25">
        <f>IF($F$207="n/a",0,IF(BK$3&lt;=$C230,0,IF(BK$3&gt;($F$207+$C230),INDEX($D$219:$W$219,,$C230)-SUM($D230:BJ230),INDEX($D$219:$W$219,,$C230)/$F$207)))</f>
        <v>0</v>
      </c>
      <c r="BL230" s="163">
        <f>IF($F$207="n/a",0,IF(BL$3&lt;=$C230,0,IF(BL$3&gt;($F$207+$C230),INDEX($D$219:$W$219,,$C230)-SUM($D230:BK230),INDEX($D$219:$W$219,,$C230)/$F$207)))</f>
        <v>0</v>
      </c>
      <c r="BM230" s="163">
        <f>IF($F$207="n/a",0,IF(BM$3&lt;=$C230,0,IF(BM$3&gt;($F$207+$C230),INDEX($D$219:$W$219,,$C230)-SUM($D230:BL230),INDEX($D$219:$W$219,,$C230)/$F$207)))</f>
        <v>0</v>
      </c>
      <c r="BN230" s="163">
        <f>IF($F$207="n/a",0,IF(BN$3&lt;=$C230,0,IF(BN$3&gt;($F$207+$C230),INDEX($D$219:$W$219,,$C230)-SUM($D230:BM230),INDEX($D$219:$W$219,,$C230)/$F$207)))</f>
        <v>0</v>
      </c>
      <c r="BO230" s="163">
        <f>IF($F$207="n/a",0,IF(BO$3&lt;=$C230,0,IF(BO$3&gt;($F$207+$C230),INDEX($D$219:$W$219,,$C230)-SUM($D230:BN230),INDEX($D$219:$W$219,,$C230)/$F$207)))</f>
        <v>0</v>
      </c>
      <c r="BP230" s="163">
        <f>IF($F$207="n/a",0,IF(BP$3&lt;=$C230,0,IF(BP$3&gt;($F$207+$C230),INDEX($D$219:$W$219,,$C230)-SUM($D230:BO230),INDEX($D$219:$W$219,,$C230)/$F$207)))</f>
        <v>0</v>
      </c>
      <c r="BQ230" s="163">
        <f>IF($F$207="n/a",0,IF(BQ$3&lt;=$C230,0,IF(BQ$3&gt;($F$207+$C230),INDEX($D$219:$W$219,,$C230)-SUM($D230:BP230),INDEX($D$219:$W$219,,$C230)/$F$207)))</f>
        <v>0</v>
      </c>
      <c r="BR230" s="163">
        <f>IF($F$207="n/a",0,IF(BR$3&lt;=$C230,0,IF(BR$3&gt;($F$207+$C230),INDEX($D$219:$W$219,,$C230)-SUM($D230:BQ230),INDEX($D$219:$W$219,,$C230)/$F$207)))</f>
        <v>0</v>
      </c>
      <c r="BS230" s="25"/>
      <c r="BT230" s="25"/>
      <c r="BU230" s="25"/>
      <c r="BV230" s="25"/>
      <c r="BW230" s="25"/>
      <c r="BX230" s="25"/>
      <c r="BY230" s="25"/>
      <c r="BZ230" s="25"/>
      <c r="CA230" s="25"/>
      <c r="CB230" s="25"/>
      <c r="CC230" s="25"/>
    </row>
    <row r="231" spans="2:81" hidden="1" outlineLevel="1">
      <c r="B231" s="14">
        <v>2022</v>
      </c>
      <c r="C231">
        <v>10</v>
      </c>
      <c r="D231" s="25"/>
      <c r="E231" s="25">
        <f>IF($F$207="n/a",0,IF(E$3&lt;=$C231,0,IF(E$3&gt;($F$207+$C231),INDEX($D$219:$W$219,,$C231)-SUM($D231:D231),INDEX($D$219:$W$219,,$C231)/$F$207)))</f>
        <v>0</v>
      </c>
      <c r="F231" s="25">
        <f>IF($F$207="n/a",0,IF(F$3&lt;=$C231,0,IF(F$3&gt;($F$207+$C231),INDEX($D$219:$W$219,,$C231)-SUM($D231:E231),INDEX($D$219:$W$219,,$C231)/$F$207)))</f>
        <v>0</v>
      </c>
      <c r="G231" s="25">
        <f>IF($F$207="n/a",0,IF(G$3&lt;=$C231,0,IF(G$3&gt;($F$207+$C231),INDEX($D$219:$W$219,,$C231)-SUM($D231:F231),INDEX($D$219:$W$219,,$C231)/$F$207)))</f>
        <v>0</v>
      </c>
      <c r="H231" s="44">
        <f>IF($F$207="n/a",0,IF(H$3&lt;=$C231,0,IF(H$3&gt;($F$207+$C231),INDEX($D$219:$W$219,,$C231)-SUM($D231:G231),INDEX($D$219:$W$219,,$C231)/$F$207)))</f>
        <v>0</v>
      </c>
      <c r="I231" s="38">
        <f>IF($F$207="n/a",0,IF(I$3&lt;=$C231,0,IF(I$3&gt;($F$207+$C231),INDEX($D$219:$W$219,,$C231)-SUM($D231:H231),INDEX($D$219:$W$219,,$C231)/$F$207)))</f>
        <v>0</v>
      </c>
      <c r="J231" s="25">
        <f>IF($F$207="n/a",0,IF(J$3&lt;=$C231,0,IF(J$3&gt;($F$207+$C231),INDEX($D$219:$W$219,,$C231)-SUM($D231:I231),INDEX($D$219:$W$219,,$C231)/$F$207)))</f>
        <v>0</v>
      </c>
      <c r="K231" s="25">
        <f>IF($F$207="n/a",0,IF(K$3&lt;=$C231,0,IF(K$3&gt;($F$207+$C231),INDEX($D$219:$W$219,,$C231)-SUM($D231:J231),INDEX($D$219:$W$219,,$C231)/$F$207)))</f>
        <v>0</v>
      </c>
      <c r="L231" s="25">
        <f>IF($F$207="n/a",0,IF(L$3&lt;=$C231,0,IF(L$3&gt;($F$207+$C231),INDEX($D$219:$W$219,,$C231)-SUM($D231:K231),INDEX($D$219:$W$219,,$C231)/$F$207)))</f>
        <v>0</v>
      </c>
      <c r="M231" s="25">
        <f>IF($F$207="n/a",0,IF(M$3&lt;=$C231,0,IF(M$3&gt;($F$207+$C231),INDEX($D$219:$W$219,,$C231)-SUM($D231:L231),INDEX($D$219:$W$219,,$C231)/$F$207)))</f>
        <v>0</v>
      </c>
      <c r="N231" s="25">
        <f>IF($F$207="n/a",0,IF(N$3&lt;=$C231,0,IF(N$3&gt;($F$207+$C231),INDEX($D$219:$W$219,,$C231)-SUM($D231:M231),INDEX($D$219:$W$219,,$C231)/$F$207)))</f>
        <v>0</v>
      </c>
      <c r="O231" s="25">
        <f>IF($F$207="n/a",0,IF(O$3&lt;=$C231,0,IF(O$3&gt;($F$207+$C231),INDEX($D$219:$W$219,,$C231)-SUM($D231:N231),INDEX($D$219:$W$219,,$C231)/$F$207)))</f>
        <v>0</v>
      </c>
      <c r="P231" s="25">
        <f>IF($F$207="n/a",0,IF(P$3&lt;=$C231,0,IF(P$3&gt;($F$207+$C231),INDEX($D$219:$W$219,,$C231)-SUM($D231:O231),INDEX($D$219:$W$219,,$C231)/$F$207)))</f>
        <v>0</v>
      </c>
      <c r="Q231" s="25">
        <f>IF($F$207="n/a",0,IF(Q$3&lt;=$C231,0,IF(Q$3&gt;($F$207+$C231),INDEX($D$219:$W$219,,$C231)-SUM($D231:P231),INDEX($D$219:$W$219,,$C231)/$F$207)))</f>
        <v>0</v>
      </c>
      <c r="R231" s="25">
        <f>IF($F$207="n/a",0,IF(R$3&lt;=$C231,0,IF(R$3&gt;($F$207+$C231),INDEX($D$219:$W$219,,$C231)-SUM($D231:Q231),INDEX($D$219:$W$219,,$C231)/$F$207)))</f>
        <v>0</v>
      </c>
      <c r="S231" s="25">
        <f>IF($F$207="n/a",0,IF(S$3&lt;=$C231,0,IF(S$3&gt;($F$207+$C231),INDEX($D$219:$W$219,,$C231)-SUM($D231:R231),INDEX($D$219:$W$219,,$C231)/$F$207)))</f>
        <v>0</v>
      </c>
      <c r="T231" s="25">
        <f>IF($F$207="n/a",0,IF(T$3&lt;=$C231,0,IF(T$3&gt;($F$207+$C231),INDEX($D$219:$W$219,,$C231)-SUM($D231:S231),INDEX($D$219:$W$219,,$C231)/$F$207)))</f>
        <v>0</v>
      </c>
      <c r="U231" s="25">
        <f>IF($F$207="n/a",0,IF(U$3&lt;=$C231,0,IF(U$3&gt;($F$207+$C231),INDEX($D$219:$W$219,,$C231)-SUM($D231:T231),INDEX($D$219:$W$219,,$C231)/$F$207)))</f>
        <v>0</v>
      </c>
      <c r="V231" s="25">
        <f>IF($F$207="n/a",0,IF(V$3&lt;=$C231,0,IF(V$3&gt;($F$207+$C231),INDEX($D$219:$W$219,,$C231)-SUM($D231:U231),INDEX($D$219:$W$219,,$C231)/$F$207)))</f>
        <v>0</v>
      </c>
      <c r="W231" s="25">
        <f>IF($F$207="n/a",0,IF(W$3&lt;=$C231,0,IF(W$3&gt;($F$207+$C231),INDEX($D$219:$W$219,,$C231)-SUM($D231:V231),INDEX($D$219:$W$219,,$C231)/$F$207)))</f>
        <v>0</v>
      </c>
      <c r="X231" s="25">
        <f>IF($F$207="n/a",0,IF(X$3&lt;=$C231,0,IF(X$3&gt;($F$207+$C231),INDEX($D$219:$W$219,,$C231)-SUM($D231:W231),INDEX($D$219:$W$219,,$C231)/$F$207)))</f>
        <v>0</v>
      </c>
      <c r="Y231" s="25">
        <f>IF($F$207="n/a",0,IF(Y$3&lt;=$C231,0,IF(Y$3&gt;($F$207+$C231),INDEX($D$219:$W$219,,$C231)-SUM($D231:X231),INDEX($D$219:$W$219,,$C231)/$F$207)))</f>
        <v>0</v>
      </c>
      <c r="Z231" s="25">
        <f>IF($F$207="n/a",0,IF(Z$3&lt;=$C231,0,IF(Z$3&gt;($F$207+$C231),INDEX($D$219:$W$219,,$C231)-SUM($D231:Y231),INDEX($D$219:$W$219,,$C231)/$F$207)))</f>
        <v>0</v>
      </c>
      <c r="AA231" s="25">
        <f>IF($F$207="n/a",0,IF(AA$3&lt;=$C231,0,IF(AA$3&gt;($F$207+$C231),INDEX($D$219:$W$219,,$C231)-SUM($D231:Z231),INDEX($D$219:$W$219,,$C231)/$F$207)))</f>
        <v>0</v>
      </c>
      <c r="AB231" s="25">
        <f>IF($F$207="n/a",0,IF(AB$3&lt;=$C231,0,IF(AB$3&gt;($F$207+$C231),INDEX($D$219:$W$219,,$C231)-SUM($D231:AA231),INDEX($D$219:$W$219,,$C231)/$F$207)))</f>
        <v>0</v>
      </c>
      <c r="AC231" s="25">
        <f>IF($F$207="n/a",0,IF(AC$3&lt;=$C231,0,IF(AC$3&gt;($F$207+$C231),INDEX($D$219:$W$219,,$C231)-SUM($D231:AB231),INDEX($D$219:$W$219,,$C231)/$F$207)))</f>
        <v>0</v>
      </c>
      <c r="AD231" s="25">
        <f>IF($F$207="n/a",0,IF(AD$3&lt;=$C231,0,IF(AD$3&gt;($F$207+$C231),INDEX($D$219:$W$219,,$C231)-SUM($D231:AC231),INDEX($D$219:$W$219,,$C231)/$F$207)))</f>
        <v>0</v>
      </c>
      <c r="AE231" s="25">
        <f>IF($F$207="n/a",0,IF(AE$3&lt;=$C231,0,IF(AE$3&gt;($F$207+$C231),INDEX($D$219:$W$219,,$C231)-SUM($D231:AD231),INDEX($D$219:$W$219,,$C231)/$F$207)))</f>
        <v>0</v>
      </c>
      <c r="AF231" s="25">
        <f>IF($F$207="n/a",0,IF(AF$3&lt;=$C231,0,IF(AF$3&gt;($F$207+$C231),INDEX($D$219:$W$219,,$C231)-SUM($D231:AE231),INDEX($D$219:$W$219,,$C231)/$F$207)))</f>
        <v>0</v>
      </c>
      <c r="AG231" s="25">
        <f>IF($F$207="n/a",0,IF(AG$3&lt;=$C231,0,IF(AG$3&gt;($F$207+$C231),INDEX($D$219:$W$219,,$C231)-SUM($D231:AF231),INDEX($D$219:$W$219,,$C231)/$F$207)))</f>
        <v>0</v>
      </c>
      <c r="AH231" s="25">
        <f>IF($F$207="n/a",0,IF(AH$3&lt;=$C231,0,IF(AH$3&gt;($F$207+$C231),INDEX($D$219:$W$219,,$C231)-SUM($D231:AG231),INDEX($D$219:$W$219,,$C231)/$F$207)))</f>
        <v>0</v>
      </c>
      <c r="AI231" s="25">
        <f>IF($F$207="n/a",0,IF(AI$3&lt;=$C231,0,IF(AI$3&gt;($F$207+$C231),INDEX($D$219:$W$219,,$C231)-SUM($D231:AH231),INDEX($D$219:$W$219,,$C231)/$F$207)))</f>
        <v>0</v>
      </c>
      <c r="AJ231" s="25">
        <f>IF($F$207="n/a",0,IF(AJ$3&lt;=$C231,0,IF(AJ$3&gt;($F$207+$C231),INDEX($D$219:$W$219,,$C231)-SUM($D231:AI231),INDEX($D$219:$W$219,,$C231)/$F$207)))</f>
        <v>0</v>
      </c>
      <c r="AK231" s="25">
        <f>IF($F$207="n/a",0,IF(AK$3&lt;=$C231,0,IF(AK$3&gt;($F$207+$C231),INDEX($D$219:$W$219,,$C231)-SUM($D231:AJ231),INDEX($D$219:$W$219,,$C231)/$F$207)))</f>
        <v>0</v>
      </c>
      <c r="AL231" s="25">
        <f>IF($F$207="n/a",0,IF(AL$3&lt;=$C231,0,IF(AL$3&gt;($F$207+$C231),INDEX($D$219:$W$219,,$C231)-SUM($D231:AK231),INDEX($D$219:$W$219,,$C231)/$F$207)))</f>
        <v>0</v>
      </c>
      <c r="AM231" s="25">
        <f>IF($F$207="n/a",0,IF(AM$3&lt;=$C231,0,IF(AM$3&gt;($F$207+$C231),INDEX($D$219:$W$219,,$C231)-SUM($D231:AL231),INDEX($D$219:$W$219,,$C231)/$F$207)))</f>
        <v>0</v>
      </c>
      <c r="AN231" s="25">
        <f>IF($F$207="n/a",0,IF(AN$3&lt;=$C231,0,IF(AN$3&gt;($F$207+$C231),INDEX($D$219:$W$219,,$C231)-SUM($D231:AM231),INDEX($D$219:$W$219,,$C231)/$F$207)))</f>
        <v>0</v>
      </c>
      <c r="AO231" s="25">
        <f>IF($F$207="n/a",0,IF(AO$3&lt;=$C231,0,IF(AO$3&gt;($F$207+$C231),INDEX($D$219:$W$219,,$C231)-SUM($D231:AN231),INDEX($D$219:$W$219,,$C231)/$F$207)))</f>
        <v>0</v>
      </c>
      <c r="AP231" s="25">
        <f>IF($F$207="n/a",0,IF(AP$3&lt;=$C231,0,IF(AP$3&gt;($F$207+$C231),INDEX($D$219:$W$219,,$C231)-SUM($D231:AO231),INDEX($D$219:$W$219,,$C231)/$F$207)))</f>
        <v>0</v>
      </c>
      <c r="AQ231" s="25">
        <f>IF($F$207="n/a",0,IF(AQ$3&lt;=$C231,0,IF(AQ$3&gt;($F$207+$C231),INDEX($D$219:$W$219,,$C231)-SUM($D231:AP231),INDEX($D$219:$W$219,,$C231)/$F$207)))</f>
        <v>0</v>
      </c>
      <c r="AR231" s="25">
        <f>IF($F$207="n/a",0,IF(AR$3&lt;=$C231,0,IF(AR$3&gt;($F$207+$C231),INDEX($D$219:$W$219,,$C231)-SUM($D231:AQ231),INDEX($D$219:$W$219,,$C231)/$F$207)))</f>
        <v>0</v>
      </c>
      <c r="AS231" s="25">
        <f>IF($F$207="n/a",0,IF(AS$3&lt;=$C231,0,IF(AS$3&gt;($F$207+$C231),INDEX($D$219:$W$219,,$C231)-SUM($D231:AR231),INDEX($D$219:$W$219,,$C231)/$F$207)))</f>
        <v>0</v>
      </c>
      <c r="AT231" s="25">
        <f>IF($F$207="n/a",0,IF(AT$3&lt;=$C231,0,IF(AT$3&gt;($F$207+$C231),INDEX($D$219:$W$219,,$C231)-SUM($D231:AS231),INDEX($D$219:$W$219,,$C231)/$F$207)))</f>
        <v>0</v>
      </c>
      <c r="AU231" s="25">
        <f>IF($F$207="n/a",0,IF(AU$3&lt;=$C231,0,IF(AU$3&gt;($F$207+$C231),INDEX($D$219:$W$219,,$C231)-SUM($D231:AT231),INDEX($D$219:$W$219,,$C231)/$F$207)))</f>
        <v>0</v>
      </c>
      <c r="AV231" s="25">
        <f>IF($F$207="n/a",0,IF(AV$3&lt;=$C231,0,IF(AV$3&gt;($F$207+$C231),INDEX($D$219:$W$219,,$C231)-SUM($D231:AU231),INDEX($D$219:$W$219,,$C231)/$F$207)))</f>
        <v>0</v>
      </c>
      <c r="AW231" s="25">
        <f>IF($F$207="n/a",0,IF(AW$3&lt;=$C231,0,IF(AW$3&gt;($F$207+$C231),INDEX($D$219:$W$219,,$C231)-SUM($D231:AV231),INDEX($D$219:$W$219,,$C231)/$F$207)))</f>
        <v>0</v>
      </c>
      <c r="AX231" s="25">
        <f>IF($F$207="n/a",0,IF(AX$3&lt;=$C231,0,IF(AX$3&gt;($F$207+$C231),INDEX($D$219:$W$219,,$C231)-SUM($D231:AW231),INDEX($D$219:$W$219,,$C231)/$F$207)))</f>
        <v>0</v>
      </c>
      <c r="AY231" s="25">
        <f>IF($F$207="n/a",0,IF(AY$3&lt;=$C231,0,IF(AY$3&gt;($F$207+$C231),INDEX($D$219:$W$219,,$C231)-SUM($D231:AX231),INDEX($D$219:$W$219,,$C231)/$F$207)))</f>
        <v>0</v>
      </c>
      <c r="AZ231" s="25">
        <f>IF($F$207="n/a",0,IF(AZ$3&lt;=$C231,0,IF(AZ$3&gt;($F$207+$C231),INDEX($D$219:$W$219,,$C231)-SUM($D231:AY231),INDEX($D$219:$W$219,,$C231)/$F$207)))</f>
        <v>0</v>
      </c>
      <c r="BA231" s="25">
        <f>IF($F$207="n/a",0,IF(BA$3&lt;=$C231,0,IF(BA$3&gt;($F$207+$C231),INDEX($D$219:$W$219,,$C231)-SUM($D231:AZ231),INDEX($D$219:$W$219,,$C231)/$F$207)))</f>
        <v>0</v>
      </c>
      <c r="BB231" s="25">
        <f>IF($F$207="n/a",0,IF(BB$3&lt;=$C231,0,IF(BB$3&gt;($F$207+$C231),INDEX($D$219:$W$219,,$C231)-SUM($D231:BA231),INDEX($D$219:$W$219,,$C231)/$F$207)))</f>
        <v>0</v>
      </c>
      <c r="BC231" s="25">
        <f>IF($F$207="n/a",0,IF(BC$3&lt;=$C231,0,IF(BC$3&gt;($F$207+$C231),INDEX($D$219:$W$219,,$C231)-SUM($D231:BB231),INDEX($D$219:$W$219,,$C231)/$F$207)))</f>
        <v>0</v>
      </c>
      <c r="BD231" s="25">
        <f>IF($F$207="n/a",0,IF(BD$3&lt;=$C231,0,IF(BD$3&gt;($F$207+$C231),INDEX($D$219:$W$219,,$C231)-SUM($D231:BC231),INDEX($D$219:$W$219,,$C231)/$F$207)))</f>
        <v>0</v>
      </c>
      <c r="BE231" s="25">
        <f>IF($F$207="n/a",0,IF(BE$3&lt;=$C231,0,IF(BE$3&gt;($F$207+$C231),INDEX($D$219:$W$219,,$C231)-SUM($D231:BD231),INDEX($D$219:$W$219,,$C231)/$F$207)))</f>
        <v>0</v>
      </c>
      <c r="BF231" s="25">
        <f>IF($F$207="n/a",0,IF(BF$3&lt;=$C231,0,IF(BF$3&gt;($F$207+$C231),INDEX($D$219:$W$219,,$C231)-SUM($D231:BE231),INDEX($D$219:$W$219,,$C231)/$F$207)))</f>
        <v>0</v>
      </c>
      <c r="BG231" s="25">
        <f>IF($F$207="n/a",0,IF(BG$3&lt;=$C231,0,IF(BG$3&gt;($F$207+$C231),INDEX($D$219:$W$219,,$C231)-SUM($D231:BF231),INDEX($D$219:$W$219,,$C231)/$F$207)))</f>
        <v>0</v>
      </c>
      <c r="BH231" s="25">
        <f>IF($F$207="n/a",0,IF(BH$3&lt;=$C231,0,IF(BH$3&gt;($F$207+$C231),INDEX($D$219:$W$219,,$C231)-SUM($D231:BG231),INDEX($D$219:$W$219,,$C231)/$F$207)))</f>
        <v>0</v>
      </c>
      <c r="BI231" s="25">
        <f>IF($F$207="n/a",0,IF(BI$3&lt;=$C231,0,IF(BI$3&gt;($F$207+$C231),INDEX($D$219:$W$219,,$C231)-SUM($D231:BH231),INDEX($D$219:$W$219,,$C231)/$F$207)))</f>
        <v>0</v>
      </c>
      <c r="BJ231" s="25">
        <f>IF($F$207="n/a",0,IF(BJ$3&lt;=$C231,0,IF(BJ$3&gt;($F$207+$C231),INDEX($D$219:$W$219,,$C231)-SUM($D231:BI231),INDEX($D$219:$W$219,,$C231)/$F$207)))</f>
        <v>0</v>
      </c>
      <c r="BK231" s="25">
        <f>IF($F$207="n/a",0,IF(BK$3&lt;=$C231,0,IF(BK$3&gt;($F$207+$C231),INDEX($D$219:$W$219,,$C231)-SUM($D231:BJ231),INDEX($D$219:$W$219,,$C231)/$F$207)))</f>
        <v>0</v>
      </c>
      <c r="BL231" s="163">
        <f>IF($F$207="n/a",0,IF(BL$3&lt;=$C231,0,IF(BL$3&gt;($F$207+$C231),INDEX($D$219:$W$219,,$C231)-SUM($D231:BK231),INDEX($D$219:$W$219,,$C231)/$F$207)))</f>
        <v>0</v>
      </c>
      <c r="BM231" s="163">
        <f>IF($F$207="n/a",0,IF(BM$3&lt;=$C231,0,IF(BM$3&gt;($F$207+$C231),INDEX($D$219:$W$219,,$C231)-SUM($D231:BL231),INDEX($D$219:$W$219,,$C231)/$F$207)))</f>
        <v>0</v>
      </c>
      <c r="BN231" s="163">
        <f>IF($F$207="n/a",0,IF(BN$3&lt;=$C231,0,IF(BN$3&gt;($F$207+$C231),INDEX($D$219:$W$219,,$C231)-SUM($D231:BM231),INDEX($D$219:$W$219,,$C231)/$F$207)))</f>
        <v>0</v>
      </c>
      <c r="BO231" s="163">
        <f>IF($F$207="n/a",0,IF(BO$3&lt;=$C231,0,IF(BO$3&gt;($F$207+$C231),INDEX($D$219:$W$219,,$C231)-SUM($D231:BN231),INDEX($D$219:$W$219,,$C231)/$F$207)))</f>
        <v>0</v>
      </c>
      <c r="BP231" s="163">
        <f>IF($F$207="n/a",0,IF(BP$3&lt;=$C231,0,IF(BP$3&gt;($F$207+$C231),INDEX($D$219:$W$219,,$C231)-SUM($D231:BO231),INDEX($D$219:$W$219,,$C231)/$F$207)))</f>
        <v>0</v>
      </c>
      <c r="BQ231" s="163">
        <f>IF($F$207="n/a",0,IF(BQ$3&lt;=$C231,0,IF(BQ$3&gt;($F$207+$C231),INDEX($D$219:$W$219,,$C231)-SUM($D231:BP231),INDEX($D$219:$W$219,,$C231)/$F$207)))</f>
        <v>0</v>
      </c>
      <c r="BR231" s="163">
        <f>IF($F$207="n/a",0,IF(BR$3&lt;=$C231,0,IF(BR$3&gt;($F$207+$C231),INDEX($D$219:$W$219,,$C231)-SUM($D231:BQ231),INDEX($D$219:$W$219,,$C231)/$F$207)))</f>
        <v>0</v>
      </c>
      <c r="BS231" s="25"/>
      <c r="BT231" s="25"/>
      <c r="BU231" s="25"/>
      <c r="BV231" s="25"/>
      <c r="BW231" s="25"/>
      <c r="BX231" s="25"/>
      <c r="BY231" s="25"/>
      <c r="BZ231" s="25"/>
      <c r="CA231" s="25"/>
      <c r="CB231" s="25"/>
      <c r="CC231" s="25"/>
    </row>
    <row r="232" spans="2:81" hidden="1" outlineLevel="1">
      <c r="B232" s="14">
        <v>2023</v>
      </c>
      <c r="C232">
        <v>11</v>
      </c>
      <c r="D232" s="25"/>
      <c r="E232" s="25">
        <f>IF($F$207="n/a",0,IF(E$3&lt;=$C232,0,IF(E$3&gt;($F$207+$C232),INDEX($D$219:$W$219,,$C232)-SUM($D232:D232),INDEX($D$219:$W$219,,$C232)/$F$207)))</f>
        <v>0</v>
      </c>
      <c r="F232" s="25">
        <f>IF($F$207="n/a",0,IF(F$3&lt;=$C232,0,IF(F$3&gt;($F$207+$C232),INDEX($D$219:$W$219,,$C232)-SUM($D232:E232),INDEX($D$219:$W$219,,$C232)/$F$207)))</f>
        <v>0</v>
      </c>
      <c r="G232" s="25">
        <f>IF($F$207="n/a",0,IF(G$3&lt;=$C232,0,IF(G$3&gt;($F$207+$C232),INDEX($D$219:$W$219,,$C232)-SUM($D232:F232),INDEX($D$219:$W$219,,$C232)/$F$207)))</f>
        <v>0</v>
      </c>
      <c r="H232" s="44">
        <f>IF($F$207="n/a",0,IF(H$3&lt;=$C232,0,IF(H$3&gt;($F$207+$C232),INDEX($D$219:$W$219,,$C232)-SUM($D232:G232),INDEX($D$219:$W$219,,$C232)/$F$207)))</f>
        <v>0</v>
      </c>
      <c r="I232" s="38">
        <f>IF($F$207="n/a",0,IF(I$3&lt;=$C232,0,IF(I$3&gt;($F$207+$C232),INDEX($D$219:$W$219,,$C232)-SUM($D232:H232),INDEX($D$219:$W$219,,$C232)/$F$207)))</f>
        <v>0</v>
      </c>
      <c r="J232" s="25">
        <f>IF($F$207="n/a",0,IF(J$3&lt;=$C232,0,IF(J$3&gt;($F$207+$C232),INDEX($D$219:$W$219,,$C232)-SUM($D232:I232),INDEX($D$219:$W$219,,$C232)/$F$207)))</f>
        <v>0</v>
      </c>
      <c r="K232" s="25">
        <f>IF($F$207="n/a",0,IF(K$3&lt;=$C232,0,IF(K$3&gt;($F$207+$C232),INDEX($D$219:$W$219,,$C232)-SUM($D232:J232),INDEX($D$219:$W$219,,$C232)/$F$207)))</f>
        <v>0</v>
      </c>
      <c r="L232" s="25">
        <f>IF($F$207="n/a",0,IF(L$3&lt;=$C232,0,IF(L$3&gt;($F$207+$C232),INDEX($D$219:$W$219,,$C232)-SUM($D232:K232),INDEX($D$219:$W$219,,$C232)/$F$207)))</f>
        <v>0</v>
      </c>
      <c r="M232" s="25">
        <f>IF($F$207="n/a",0,IF(M$3&lt;=$C232,0,IF(M$3&gt;($F$207+$C232),INDEX($D$219:$W$219,,$C232)-SUM($D232:L232),INDEX($D$219:$W$219,,$C232)/$F$207)))</f>
        <v>0</v>
      </c>
      <c r="N232" s="25">
        <f>IF($F$207="n/a",0,IF(N$3&lt;=$C232,0,IF(N$3&gt;($F$207+$C232),INDEX($D$219:$W$219,,$C232)-SUM($D232:M232),INDEX($D$219:$W$219,,$C232)/$F$207)))</f>
        <v>0</v>
      </c>
      <c r="O232" s="25">
        <f>IF($F$207="n/a",0,IF(O$3&lt;=$C232,0,IF(O$3&gt;($F$207+$C232),INDEX($D$219:$W$219,,$C232)-SUM($D232:N232),INDEX($D$219:$W$219,,$C232)/$F$207)))</f>
        <v>0</v>
      </c>
      <c r="P232" s="25">
        <f>IF($F$207="n/a",0,IF(P$3&lt;=$C232,0,IF(P$3&gt;($F$207+$C232),INDEX($D$219:$W$219,,$C232)-SUM($D232:O232),INDEX($D$219:$W$219,,$C232)/$F$207)))</f>
        <v>0</v>
      </c>
      <c r="Q232" s="25">
        <f>IF($F$207="n/a",0,IF(Q$3&lt;=$C232,0,IF(Q$3&gt;($F$207+$C232),INDEX($D$219:$W$219,,$C232)-SUM($D232:P232),INDEX($D$219:$W$219,,$C232)/$F$207)))</f>
        <v>0</v>
      </c>
      <c r="R232" s="25">
        <f>IF($F$207="n/a",0,IF(R$3&lt;=$C232,0,IF(R$3&gt;($F$207+$C232),INDEX($D$219:$W$219,,$C232)-SUM($D232:Q232),INDEX($D$219:$W$219,,$C232)/$F$207)))</f>
        <v>0</v>
      </c>
      <c r="S232" s="25">
        <f>IF($F$207="n/a",0,IF(S$3&lt;=$C232,0,IF(S$3&gt;($F$207+$C232),INDEX($D$219:$W$219,,$C232)-SUM($D232:R232),INDEX($D$219:$W$219,,$C232)/$F$207)))</f>
        <v>0</v>
      </c>
      <c r="T232" s="25">
        <f>IF($F$207="n/a",0,IF(T$3&lt;=$C232,0,IF(T$3&gt;($F$207+$C232),INDEX($D$219:$W$219,,$C232)-SUM($D232:S232),INDEX($D$219:$W$219,,$C232)/$F$207)))</f>
        <v>0</v>
      </c>
      <c r="U232" s="25">
        <f>IF($F$207="n/a",0,IF(U$3&lt;=$C232,0,IF(U$3&gt;($F$207+$C232),INDEX($D$219:$W$219,,$C232)-SUM($D232:T232),INDEX($D$219:$W$219,,$C232)/$F$207)))</f>
        <v>0</v>
      </c>
      <c r="V232" s="25">
        <f>IF($F$207="n/a",0,IF(V$3&lt;=$C232,0,IF(V$3&gt;($F$207+$C232),INDEX($D$219:$W$219,,$C232)-SUM($D232:U232),INDEX($D$219:$W$219,,$C232)/$F$207)))</f>
        <v>0</v>
      </c>
      <c r="W232" s="25">
        <f>IF($F$207="n/a",0,IF(W$3&lt;=$C232,0,IF(W$3&gt;($F$207+$C232),INDEX($D$219:$W$219,,$C232)-SUM($D232:V232),INDEX($D$219:$W$219,,$C232)/$F$207)))</f>
        <v>0</v>
      </c>
      <c r="X232" s="25">
        <f>IF($F$207="n/a",0,IF(X$3&lt;=$C232,0,IF(X$3&gt;($F$207+$C232),INDEX($D$219:$W$219,,$C232)-SUM($D232:W232),INDEX($D$219:$W$219,,$C232)/$F$207)))</f>
        <v>0</v>
      </c>
      <c r="Y232" s="25">
        <f>IF($F$207="n/a",0,IF(Y$3&lt;=$C232,0,IF(Y$3&gt;($F$207+$C232),INDEX($D$219:$W$219,,$C232)-SUM($D232:X232),INDEX($D$219:$W$219,,$C232)/$F$207)))</f>
        <v>0</v>
      </c>
      <c r="Z232" s="25">
        <f>IF($F$207="n/a",0,IF(Z$3&lt;=$C232,0,IF(Z$3&gt;($F$207+$C232),INDEX($D$219:$W$219,,$C232)-SUM($D232:Y232),INDEX($D$219:$W$219,,$C232)/$F$207)))</f>
        <v>0</v>
      </c>
      <c r="AA232" s="25">
        <f>IF($F$207="n/a",0,IF(AA$3&lt;=$C232,0,IF(AA$3&gt;($F$207+$C232),INDEX($D$219:$W$219,,$C232)-SUM($D232:Z232),INDEX($D$219:$W$219,,$C232)/$F$207)))</f>
        <v>0</v>
      </c>
      <c r="AB232" s="25">
        <f>IF($F$207="n/a",0,IF(AB$3&lt;=$C232,0,IF(AB$3&gt;($F$207+$C232),INDEX($D$219:$W$219,,$C232)-SUM($D232:AA232),INDEX($D$219:$W$219,,$C232)/$F$207)))</f>
        <v>0</v>
      </c>
      <c r="AC232" s="25">
        <f>IF($F$207="n/a",0,IF(AC$3&lt;=$C232,0,IF(AC$3&gt;($F$207+$C232),INDEX($D$219:$W$219,,$C232)-SUM($D232:AB232),INDEX($D$219:$W$219,,$C232)/$F$207)))</f>
        <v>0</v>
      </c>
      <c r="AD232" s="25">
        <f>IF($F$207="n/a",0,IF(AD$3&lt;=$C232,0,IF(AD$3&gt;($F$207+$C232),INDEX($D$219:$W$219,,$C232)-SUM($D232:AC232),INDEX($D$219:$W$219,,$C232)/$F$207)))</f>
        <v>0</v>
      </c>
      <c r="AE232" s="25">
        <f>IF($F$207="n/a",0,IF(AE$3&lt;=$C232,0,IF(AE$3&gt;($F$207+$C232),INDEX($D$219:$W$219,,$C232)-SUM($D232:AD232),INDEX($D$219:$W$219,,$C232)/$F$207)))</f>
        <v>0</v>
      </c>
      <c r="AF232" s="25">
        <f>IF($F$207="n/a",0,IF(AF$3&lt;=$C232,0,IF(AF$3&gt;($F$207+$C232),INDEX($D$219:$W$219,,$C232)-SUM($D232:AE232),INDEX($D$219:$W$219,,$C232)/$F$207)))</f>
        <v>0</v>
      </c>
      <c r="AG232" s="25">
        <f>IF($F$207="n/a",0,IF(AG$3&lt;=$C232,0,IF(AG$3&gt;($F$207+$C232),INDEX($D$219:$W$219,,$C232)-SUM($D232:AF232),INDEX($D$219:$W$219,,$C232)/$F$207)))</f>
        <v>0</v>
      </c>
      <c r="AH232" s="25">
        <f>IF($F$207="n/a",0,IF(AH$3&lt;=$C232,0,IF(AH$3&gt;($F$207+$C232),INDEX($D$219:$W$219,,$C232)-SUM($D232:AG232),INDEX($D$219:$W$219,,$C232)/$F$207)))</f>
        <v>0</v>
      </c>
      <c r="AI232" s="25">
        <f>IF($F$207="n/a",0,IF(AI$3&lt;=$C232,0,IF(AI$3&gt;($F$207+$C232),INDEX($D$219:$W$219,,$C232)-SUM($D232:AH232),INDEX($D$219:$W$219,,$C232)/$F$207)))</f>
        <v>0</v>
      </c>
      <c r="AJ232" s="25">
        <f>IF($F$207="n/a",0,IF(AJ$3&lt;=$C232,0,IF(AJ$3&gt;($F$207+$C232),INDEX($D$219:$W$219,,$C232)-SUM($D232:AI232),INDEX($D$219:$W$219,,$C232)/$F$207)))</f>
        <v>0</v>
      </c>
      <c r="AK232" s="25">
        <f>IF($F$207="n/a",0,IF(AK$3&lt;=$C232,0,IF(AK$3&gt;($F$207+$C232),INDEX($D$219:$W$219,,$C232)-SUM($D232:AJ232),INDEX($D$219:$W$219,,$C232)/$F$207)))</f>
        <v>0</v>
      </c>
      <c r="AL232" s="25">
        <f>IF($F$207="n/a",0,IF(AL$3&lt;=$C232,0,IF(AL$3&gt;($F$207+$C232),INDEX($D$219:$W$219,,$C232)-SUM($D232:AK232),INDEX($D$219:$W$219,,$C232)/$F$207)))</f>
        <v>0</v>
      </c>
      <c r="AM232" s="25">
        <f>IF($F$207="n/a",0,IF(AM$3&lt;=$C232,0,IF(AM$3&gt;($F$207+$C232),INDEX($D$219:$W$219,,$C232)-SUM($D232:AL232),INDEX($D$219:$W$219,,$C232)/$F$207)))</f>
        <v>0</v>
      </c>
      <c r="AN232" s="25">
        <f>IF($F$207="n/a",0,IF(AN$3&lt;=$C232,0,IF(AN$3&gt;($F$207+$C232),INDEX($D$219:$W$219,,$C232)-SUM($D232:AM232),INDEX($D$219:$W$219,,$C232)/$F$207)))</f>
        <v>0</v>
      </c>
      <c r="AO232" s="25">
        <f>IF($F$207="n/a",0,IF(AO$3&lt;=$C232,0,IF(AO$3&gt;($F$207+$C232),INDEX($D$219:$W$219,,$C232)-SUM($D232:AN232),INDEX($D$219:$W$219,,$C232)/$F$207)))</f>
        <v>0</v>
      </c>
      <c r="AP232" s="25">
        <f>IF($F$207="n/a",0,IF(AP$3&lt;=$C232,0,IF(AP$3&gt;($F$207+$C232),INDEX($D$219:$W$219,,$C232)-SUM($D232:AO232),INDEX($D$219:$W$219,,$C232)/$F$207)))</f>
        <v>0</v>
      </c>
      <c r="AQ232" s="25">
        <f>IF($F$207="n/a",0,IF(AQ$3&lt;=$C232,0,IF(AQ$3&gt;($F$207+$C232),INDEX($D$219:$W$219,,$C232)-SUM($D232:AP232),INDEX($D$219:$W$219,,$C232)/$F$207)))</f>
        <v>0</v>
      </c>
      <c r="AR232" s="25">
        <f>IF($F$207="n/a",0,IF(AR$3&lt;=$C232,0,IF(AR$3&gt;($F$207+$C232),INDEX($D$219:$W$219,,$C232)-SUM($D232:AQ232),INDEX($D$219:$W$219,,$C232)/$F$207)))</f>
        <v>0</v>
      </c>
      <c r="AS232" s="25">
        <f>IF($F$207="n/a",0,IF(AS$3&lt;=$C232,0,IF(AS$3&gt;($F$207+$C232),INDEX($D$219:$W$219,,$C232)-SUM($D232:AR232),INDEX($D$219:$W$219,,$C232)/$F$207)))</f>
        <v>0</v>
      </c>
      <c r="AT232" s="25">
        <f>IF($F$207="n/a",0,IF(AT$3&lt;=$C232,0,IF(AT$3&gt;($F$207+$C232),INDEX($D$219:$W$219,,$C232)-SUM($D232:AS232),INDEX($D$219:$W$219,,$C232)/$F$207)))</f>
        <v>0</v>
      </c>
      <c r="AU232" s="25">
        <f>IF($F$207="n/a",0,IF(AU$3&lt;=$C232,0,IF(AU$3&gt;($F$207+$C232),INDEX($D$219:$W$219,,$C232)-SUM($D232:AT232),INDEX($D$219:$W$219,,$C232)/$F$207)))</f>
        <v>0</v>
      </c>
      <c r="AV232" s="25">
        <f>IF($F$207="n/a",0,IF(AV$3&lt;=$C232,0,IF(AV$3&gt;($F$207+$C232),INDEX($D$219:$W$219,,$C232)-SUM($D232:AU232),INDEX($D$219:$W$219,,$C232)/$F$207)))</f>
        <v>0</v>
      </c>
      <c r="AW232" s="25">
        <f>IF($F$207="n/a",0,IF(AW$3&lt;=$C232,0,IF(AW$3&gt;($F$207+$C232),INDEX($D$219:$W$219,,$C232)-SUM($D232:AV232),INDEX($D$219:$W$219,,$C232)/$F$207)))</f>
        <v>0</v>
      </c>
      <c r="AX232" s="25">
        <f>IF($F$207="n/a",0,IF(AX$3&lt;=$C232,0,IF(AX$3&gt;($F$207+$C232),INDEX($D$219:$W$219,,$C232)-SUM($D232:AW232),INDEX($D$219:$W$219,,$C232)/$F$207)))</f>
        <v>0</v>
      </c>
      <c r="AY232" s="25">
        <f>IF($F$207="n/a",0,IF(AY$3&lt;=$C232,0,IF(AY$3&gt;($F$207+$C232),INDEX($D$219:$W$219,,$C232)-SUM($D232:AX232),INDEX($D$219:$W$219,,$C232)/$F$207)))</f>
        <v>0</v>
      </c>
      <c r="AZ232" s="25">
        <f>IF($F$207="n/a",0,IF(AZ$3&lt;=$C232,0,IF(AZ$3&gt;($F$207+$C232),INDEX($D$219:$W$219,,$C232)-SUM($D232:AY232),INDEX($D$219:$W$219,,$C232)/$F$207)))</f>
        <v>0</v>
      </c>
      <c r="BA232" s="25">
        <f>IF($F$207="n/a",0,IF(BA$3&lt;=$C232,0,IF(BA$3&gt;($F$207+$C232),INDEX($D$219:$W$219,,$C232)-SUM($D232:AZ232),INDEX($D$219:$W$219,,$C232)/$F$207)))</f>
        <v>0</v>
      </c>
      <c r="BB232" s="25">
        <f>IF($F$207="n/a",0,IF(BB$3&lt;=$C232,0,IF(BB$3&gt;($F$207+$C232),INDEX($D$219:$W$219,,$C232)-SUM($D232:BA232),INDEX($D$219:$W$219,,$C232)/$F$207)))</f>
        <v>0</v>
      </c>
      <c r="BC232" s="25">
        <f>IF($F$207="n/a",0,IF(BC$3&lt;=$C232,0,IF(BC$3&gt;($F$207+$C232),INDEX($D$219:$W$219,,$C232)-SUM($D232:BB232),INDEX($D$219:$W$219,,$C232)/$F$207)))</f>
        <v>0</v>
      </c>
      <c r="BD232" s="25">
        <f>IF($F$207="n/a",0,IF(BD$3&lt;=$C232,0,IF(BD$3&gt;($F$207+$C232),INDEX($D$219:$W$219,,$C232)-SUM($D232:BC232),INDEX($D$219:$W$219,,$C232)/$F$207)))</f>
        <v>0</v>
      </c>
      <c r="BE232" s="25">
        <f>IF($F$207="n/a",0,IF(BE$3&lt;=$C232,0,IF(BE$3&gt;($F$207+$C232),INDEX($D$219:$W$219,,$C232)-SUM($D232:BD232),INDEX($D$219:$W$219,,$C232)/$F$207)))</f>
        <v>0</v>
      </c>
      <c r="BF232" s="25">
        <f>IF($F$207="n/a",0,IF(BF$3&lt;=$C232,0,IF(BF$3&gt;($F$207+$C232),INDEX($D$219:$W$219,,$C232)-SUM($D232:BE232),INDEX($D$219:$W$219,,$C232)/$F$207)))</f>
        <v>0</v>
      </c>
      <c r="BG232" s="25">
        <f>IF($F$207="n/a",0,IF(BG$3&lt;=$C232,0,IF(BG$3&gt;($F$207+$C232),INDEX($D$219:$W$219,,$C232)-SUM($D232:BF232),INDEX($D$219:$W$219,,$C232)/$F$207)))</f>
        <v>0</v>
      </c>
      <c r="BH232" s="25">
        <f>IF($F$207="n/a",0,IF(BH$3&lt;=$C232,0,IF(BH$3&gt;($F$207+$C232),INDEX($D$219:$W$219,,$C232)-SUM($D232:BG232),INDEX($D$219:$W$219,,$C232)/$F$207)))</f>
        <v>0</v>
      </c>
      <c r="BI232" s="25">
        <f>IF($F$207="n/a",0,IF(BI$3&lt;=$C232,0,IF(BI$3&gt;($F$207+$C232),INDEX($D$219:$W$219,,$C232)-SUM($D232:BH232),INDEX($D$219:$W$219,,$C232)/$F$207)))</f>
        <v>0</v>
      </c>
      <c r="BJ232" s="25">
        <f>IF($F$207="n/a",0,IF(BJ$3&lt;=$C232,0,IF(BJ$3&gt;($F$207+$C232),INDEX($D$219:$W$219,,$C232)-SUM($D232:BI232),INDEX($D$219:$W$219,,$C232)/$F$207)))</f>
        <v>0</v>
      </c>
      <c r="BK232" s="25">
        <f>IF($F$207="n/a",0,IF(BK$3&lt;=$C232,0,IF(BK$3&gt;($F$207+$C232),INDEX($D$219:$W$219,,$C232)-SUM($D232:BJ232),INDEX($D$219:$W$219,,$C232)/$F$207)))</f>
        <v>0</v>
      </c>
      <c r="BL232" s="163">
        <f>IF($F$207="n/a",0,IF(BL$3&lt;=$C232,0,IF(BL$3&gt;($F$207+$C232),INDEX($D$219:$W$219,,$C232)-SUM($D232:BK232),INDEX($D$219:$W$219,,$C232)/$F$207)))</f>
        <v>0</v>
      </c>
      <c r="BM232" s="163">
        <f>IF($F$207="n/a",0,IF(BM$3&lt;=$C232,0,IF(BM$3&gt;($F$207+$C232),INDEX($D$219:$W$219,,$C232)-SUM($D232:BL232),INDEX($D$219:$W$219,,$C232)/$F$207)))</f>
        <v>0</v>
      </c>
      <c r="BN232" s="163">
        <f>IF($F$207="n/a",0,IF(BN$3&lt;=$C232,0,IF(BN$3&gt;($F$207+$C232),INDEX($D$219:$W$219,,$C232)-SUM($D232:BM232),INDEX($D$219:$W$219,,$C232)/$F$207)))</f>
        <v>0</v>
      </c>
      <c r="BO232" s="163">
        <f>IF($F$207="n/a",0,IF(BO$3&lt;=$C232,0,IF(BO$3&gt;($F$207+$C232),INDEX($D$219:$W$219,,$C232)-SUM($D232:BN232),INDEX($D$219:$W$219,,$C232)/$F$207)))</f>
        <v>0</v>
      </c>
      <c r="BP232" s="163">
        <f>IF($F$207="n/a",0,IF(BP$3&lt;=$C232,0,IF(BP$3&gt;($F$207+$C232),INDEX($D$219:$W$219,,$C232)-SUM($D232:BO232),INDEX($D$219:$W$219,,$C232)/$F$207)))</f>
        <v>0</v>
      </c>
      <c r="BQ232" s="163">
        <f>IF($F$207="n/a",0,IF(BQ$3&lt;=$C232,0,IF(BQ$3&gt;($F$207+$C232),INDEX($D$219:$W$219,,$C232)-SUM($D232:BP232),INDEX($D$219:$W$219,,$C232)/$F$207)))</f>
        <v>0</v>
      </c>
      <c r="BR232" s="163">
        <f>IF($F$207="n/a",0,IF(BR$3&lt;=$C232,0,IF(BR$3&gt;($F$207+$C232),INDEX($D$219:$W$219,,$C232)-SUM($D232:BQ232),INDEX($D$219:$W$219,,$C232)/$F$207)))</f>
        <v>0</v>
      </c>
      <c r="BS232" s="25"/>
      <c r="BT232" s="25"/>
      <c r="BU232" s="25"/>
      <c r="BV232" s="25"/>
      <c r="BW232" s="25"/>
      <c r="BX232" s="25"/>
      <c r="BY232" s="25"/>
      <c r="BZ232" s="25"/>
      <c r="CA232" s="25"/>
      <c r="CB232" s="25"/>
      <c r="CC232" s="25"/>
    </row>
    <row r="233" spans="2:81" hidden="1" outlineLevel="1">
      <c r="B233" s="14">
        <v>2024</v>
      </c>
      <c r="C233">
        <v>12</v>
      </c>
      <c r="D233" s="25"/>
      <c r="E233" s="25">
        <f>IF($F$207="n/a",0,IF(E$3&lt;=$C233,0,IF(E$3&gt;($F$207+$C233),INDEX($D$219:$W$219,,$C233)-SUM($D233:D233),INDEX($D$219:$W$219,,$C233)/$F$207)))</f>
        <v>0</v>
      </c>
      <c r="F233" s="25">
        <f>IF($F$207="n/a",0,IF(F$3&lt;=$C233,0,IF(F$3&gt;($F$207+$C233),INDEX($D$219:$W$219,,$C233)-SUM($D233:E233),INDEX($D$219:$W$219,,$C233)/$F$207)))</f>
        <v>0</v>
      </c>
      <c r="G233" s="25">
        <f>IF($F$207="n/a",0,IF(G$3&lt;=$C233,0,IF(G$3&gt;($F$207+$C233),INDEX($D$219:$W$219,,$C233)-SUM($D233:F233),INDEX($D$219:$W$219,,$C233)/$F$207)))</f>
        <v>0</v>
      </c>
      <c r="H233" s="44">
        <f>IF($F$207="n/a",0,IF(H$3&lt;=$C233,0,IF(H$3&gt;($F$207+$C233),INDEX($D$219:$W$219,,$C233)-SUM($D233:G233),INDEX($D$219:$W$219,,$C233)/$F$207)))</f>
        <v>0</v>
      </c>
      <c r="I233" s="38">
        <f>IF($F$207="n/a",0,IF(I$3&lt;=$C233,0,IF(I$3&gt;($F$207+$C233),INDEX($D$219:$W$219,,$C233)-SUM($D233:H233),INDEX($D$219:$W$219,,$C233)/$F$207)))</f>
        <v>0</v>
      </c>
      <c r="J233" s="25">
        <f>IF($F$207="n/a",0,IF(J$3&lt;=$C233,0,IF(J$3&gt;($F$207+$C233),INDEX($D$219:$W$219,,$C233)-SUM($D233:I233),INDEX($D$219:$W$219,,$C233)/$F$207)))</f>
        <v>0</v>
      </c>
      <c r="K233" s="25">
        <f>IF($F$207="n/a",0,IF(K$3&lt;=$C233,0,IF(K$3&gt;($F$207+$C233),INDEX($D$219:$W$219,,$C233)-SUM($D233:J233),INDEX($D$219:$W$219,,$C233)/$F$207)))</f>
        <v>0</v>
      </c>
      <c r="L233" s="25">
        <f>IF($F$207="n/a",0,IF(L$3&lt;=$C233,0,IF(L$3&gt;($F$207+$C233),INDEX($D$219:$W$219,,$C233)-SUM($D233:K233),INDEX($D$219:$W$219,,$C233)/$F$207)))</f>
        <v>0</v>
      </c>
      <c r="M233" s="25">
        <f>IF($F$207="n/a",0,IF(M$3&lt;=$C233,0,IF(M$3&gt;($F$207+$C233),INDEX($D$219:$W$219,,$C233)-SUM($D233:L233),INDEX($D$219:$W$219,,$C233)/$F$207)))</f>
        <v>0</v>
      </c>
      <c r="N233" s="25">
        <f>IF($F$207="n/a",0,IF(N$3&lt;=$C233,0,IF(N$3&gt;($F$207+$C233),INDEX($D$219:$W$219,,$C233)-SUM($D233:M233),INDEX($D$219:$W$219,,$C233)/$F$207)))</f>
        <v>0</v>
      </c>
      <c r="O233" s="25">
        <f>IF($F$207="n/a",0,IF(O$3&lt;=$C233,0,IF(O$3&gt;($F$207+$C233),INDEX($D$219:$W$219,,$C233)-SUM($D233:N233),INDEX($D$219:$W$219,,$C233)/$F$207)))</f>
        <v>0</v>
      </c>
      <c r="P233" s="25">
        <f>IF($F$207="n/a",0,IF(P$3&lt;=$C233,0,IF(P$3&gt;($F$207+$C233),INDEX($D$219:$W$219,,$C233)-SUM($D233:O233),INDEX($D$219:$W$219,,$C233)/$F$207)))</f>
        <v>0</v>
      </c>
      <c r="Q233" s="25">
        <f>IF($F$207="n/a",0,IF(Q$3&lt;=$C233,0,IF(Q$3&gt;($F$207+$C233),INDEX($D$219:$W$219,,$C233)-SUM($D233:P233),INDEX($D$219:$W$219,,$C233)/$F$207)))</f>
        <v>0</v>
      </c>
      <c r="R233" s="25">
        <f>IF($F$207="n/a",0,IF(R$3&lt;=$C233,0,IF(R$3&gt;($F$207+$C233),INDEX($D$219:$W$219,,$C233)-SUM($D233:Q233),INDEX($D$219:$W$219,,$C233)/$F$207)))</f>
        <v>0</v>
      </c>
      <c r="S233" s="25">
        <f>IF($F$207="n/a",0,IF(S$3&lt;=$C233,0,IF(S$3&gt;($F$207+$C233),INDEX($D$219:$W$219,,$C233)-SUM($D233:R233),INDEX($D$219:$W$219,,$C233)/$F$207)))</f>
        <v>0</v>
      </c>
      <c r="T233" s="25">
        <f>IF($F$207="n/a",0,IF(T$3&lt;=$C233,0,IF(T$3&gt;($F$207+$C233),INDEX($D$219:$W$219,,$C233)-SUM($D233:S233),INDEX($D$219:$W$219,,$C233)/$F$207)))</f>
        <v>0</v>
      </c>
      <c r="U233" s="25">
        <f>IF($F$207="n/a",0,IF(U$3&lt;=$C233,0,IF(U$3&gt;($F$207+$C233),INDEX($D$219:$W$219,,$C233)-SUM($D233:T233),INDEX($D$219:$W$219,,$C233)/$F$207)))</f>
        <v>0</v>
      </c>
      <c r="V233" s="25">
        <f>IF($F$207="n/a",0,IF(V$3&lt;=$C233,0,IF(V$3&gt;($F$207+$C233),INDEX($D$219:$W$219,,$C233)-SUM($D233:U233),INDEX($D$219:$W$219,,$C233)/$F$207)))</f>
        <v>0</v>
      </c>
      <c r="W233" s="25">
        <f>IF($F$207="n/a",0,IF(W$3&lt;=$C233,0,IF(W$3&gt;($F$207+$C233),INDEX($D$219:$W$219,,$C233)-SUM($D233:V233),INDEX($D$219:$W$219,,$C233)/$F$207)))</f>
        <v>0</v>
      </c>
      <c r="X233" s="25">
        <f>IF($F$207="n/a",0,IF(X$3&lt;=$C233,0,IF(X$3&gt;($F$207+$C233),INDEX($D$219:$W$219,,$C233)-SUM($D233:W233),INDEX($D$219:$W$219,,$C233)/$F$207)))</f>
        <v>0</v>
      </c>
      <c r="Y233" s="25">
        <f>IF($F$207="n/a",0,IF(Y$3&lt;=$C233,0,IF(Y$3&gt;($F$207+$C233),INDEX($D$219:$W$219,,$C233)-SUM($D233:X233),INDEX($D$219:$W$219,,$C233)/$F$207)))</f>
        <v>0</v>
      </c>
      <c r="Z233" s="25">
        <f>IF($F$207="n/a",0,IF(Z$3&lt;=$C233,0,IF(Z$3&gt;($F$207+$C233),INDEX($D$219:$W$219,,$C233)-SUM($D233:Y233),INDEX($D$219:$W$219,,$C233)/$F$207)))</f>
        <v>0</v>
      </c>
      <c r="AA233" s="25">
        <f>IF($F$207="n/a",0,IF(AA$3&lt;=$C233,0,IF(AA$3&gt;($F$207+$C233),INDEX($D$219:$W$219,,$C233)-SUM($D233:Z233),INDEX($D$219:$W$219,,$C233)/$F$207)))</f>
        <v>0</v>
      </c>
      <c r="AB233" s="25">
        <f>IF($F$207="n/a",0,IF(AB$3&lt;=$C233,0,IF(AB$3&gt;($F$207+$C233),INDEX($D$219:$W$219,,$C233)-SUM($D233:AA233),INDEX($D$219:$W$219,,$C233)/$F$207)))</f>
        <v>0</v>
      </c>
      <c r="AC233" s="25">
        <f>IF($F$207="n/a",0,IF(AC$3&lt;=$C233,0,IF(AC$3&gt;($F$207+$C233),INDEX($D$219:$W$219,,$C233)-SUM($D233:AB233),INDEX($D$219:$W$219,,$C233)/$F$207)))</f>
        <v>0</v>
      </c>
      <c r="AD233" s="25">
        <f>IF($F$207="n/a",0,IF(AD$3&lt;=$C233,0,IF(AD$3&gt;($F$207+$C233),INDEX($D$219:$W$219,,$C233)-SUM($D233:AC233),INDEX($D$219:$W$219,,$C233)/$F$207)))</f>
        <v>0</v>
      </c>
      <c r="AE233" s="25">
        <f>IF($F$207="n/a",0,IF(AE$3&lt;=$C233,0,IF(AE$3&gt;($F$207+$C233),INDEX($D$219:$W$219,,$C233)-SUM($D233:AD233),INDEX($D$219:$W$219,,$C233)/$F$207)))</f>
        <v>0</v>
      </c>
      <c r="AF233" s="25">
        <f>IF($F$207="n/a",0,IF(AF$3&lt;=$C233,0,IF(AF$3&gt;($F$207+$C233),INDEX($D$219:$W$219,,$C233)-SUM($D233:AE233),INDEX($D$219:$W$219,,$C233)/$F$207)))</f>
        <v>0</v>
      </c>
      <c r="AG233" s="25">
        <f>IF($F$207="n/a",0,IF(AG$3&lt;=$C233,0,IF(AG$3&gt;($F$207+$C233),INDEX($D$219:$W$219,,$C233)-SUM($D233:AF233),INDEX($D$219:$W$219,,$C233)/$F$207)))</f>
        <v>0</v>
      </c>
      <c r="AH233" s="25">
        <f>IF($F$207="n/a",0,IF(AH$3&lt;=$C233,0,IF(AH$3&gt;($F$207+$C233),INDEX($D$219:$W$219,,$C233)-SUM($D233:AG233),INDEX($D$219:$W$219,,$C233)/$F$207)))</f>
        <v>0</v>
      </c>
      <c r="AI233" s="25">
        <f>IF($F$207="n/a",0,IF(AI$3&lt;=$C233,0,IF(AI$3&gt;($F$207+$C233),INDEX($D$219:$W$219,,$C233)-SUM($D233:AH233),INDEX($D$219:$W$219,,$C233)/$F$207)))</f>
        <v>0</v>
      </c>
      <c r="AJ233" s="25">
        <f>IF($F$207="n/a",0,IF(AJ$3&lt;=$C233,0,IF(AJ$3&gt;($F$207+$C233),INDEX($D$219:$W$219,,$C233)-SUM($D233:AI233),INDEX($D$219:$W$219,,$C233)/$F$207)))</f>
        <v>0</v>
      </c>
      <c r="AK233" s="25">
        <f>IF($F$207="n/a",0,IF(AK$3&lt;=$C233,0,IF(AK$3&gt;($F$207+$C233),INDEX($D$219:$W$219,,$C233)-SUM($D233:AJ233),INDEX($D$219:$W$219,,$C233)/$F$207)))</f>
        <v>0</v>
      </c>
      <c r="AL233" s="25">
        <f>IF($F$207="n/a",0,IF(AL$3&lt;=$C233,0,IF(AL$3&gt;($F$207+$C233),INDEX($D$219:$W$219,,$C233)-SUM($D233:AK233),INDEX($D$219:$W$219,,$C233)/$F$207)))</f>
        <v>0</v>
      </c>
      <c r="AM233" s="25">
        <f>IF($F$207="n/a",0,IF(AM$3&lt;=$C233,0,IF(AM$3&gt;($F$207+$C233),INDEX($D$219:$W$219,,$C233)-SUM($D233:AL233),INDEX($D$219:$W$219,,$C233)/$F$207)))</f>
        <v>0</v>
      </c>
      <c r="AN233" s="25">
        <f>IF($F$207="n/a",0,IF(AN$3&lt;=$C233,0,IF(AN$3&gt;($F$207+$C233),INDEX($D$219:$W$219,,$C233)-SUM($D233:AM233),INDEX($D$219:$W$219,,$C233)/$F$207)))</f>
        <v>0</v>
      </c>
      <c r="AO233" s="25">
        <f>IF($F$207="n/a",0,IF(AO$3&lt;=$C233,0,IF(AO$3&gt;($F$207+$C233),INDEX($D$219:$W$219,,$C233)-SUM($D233:AN233),INDEX($D$219:$W$219,,$C233)/$F$207)))</f>
        <v>0</v>
      </c>
      <c r="AP233" s="25">
        <f>IF($F$207="n/a",0,IF(AP$3&lt;=$C233,0,IF(AP$3&gt;($F$207+$C233),INDEX($D$219:$W$219,,$C233)-SUM($D233:AO233),INDEX($D$219:$W$219,,$C233)/$F$207)))</f>
        <v>0</v>
      </c>
      <c r="AQ233" s="25">
        <f>IF($F$207="n/a",0,IF(AQ$3&lt;=$C233,0,IF(AQ$3&gt;($F$207+$C233),INDEX($D$219:$W$219,,$C233)-SUM($D233:AP233),INDEX($D$219:$W$219,,$C233)/$F$207)))</f>
        <v>0</v>
      </c>
      <c r="AR233" s="25">
        <f>IF($F$207="n/a",0,IF(AR$3&lt;=$C233,0,IF(AR$3&gt;($F$207+$C233),INDEX($D$219:$W$219,,$C233)-SUM($D233:AQ233),INDEX($D$219:$W$219,,$C233)/$F$207)))</f>
        <v>0</v>
      </c>
      <c r="AS233" s="25">
        <f>IF($F$207="n/a",0,IF(AS$3&lt;=$C233,0,IF(AS$3&gt;($F$207+$C233),INDEX($D$219:$W$219,,$C233)-SUM($D233:AR233),INDEX($D$219:$W$219,,$C233)/$F$207)))</f>
        <v>0</v>
      </c>
      <c r="AT233" s="25">
        <f>IF($F$207="n/a",0,IF(AT$3&lt;=$C233,0,IF(AT$3&gt;($F$207+$C233),INDEX($D$219:$W$219,,$C233)-SUM($D233:AS233),INDEX($D$219:$W$219,,$C233)/$F$207)))</f>
        <v>0</v>
      </c>
      <c r="AU233" s="25">
        <f>IF($F$207="n/a",0,IF(AU$3&lt;=$C233,0,IF(AU$3&gt;($F$207+$C233),INDEX($D$219:$W$219,,$C233)-SUM($D233:AT233),INDEX($D$219:$W$219,,$C233)/$F$207)))</f>
        <v>0</v>
      </c>
      <c r="AV233" s="25">
        <f>IF($F$207="n/a",0,IF(AV$3&lt;=$C233,0,IF(AV$3&gt;($F$207+$C233),INDEX($D$219:$W$219,,$C233)-SUM($D233:AU233),INDEX($D$219:$W$219,,$C233)/$F$207)))</f>
        <v>0</v>
      </c>
      <c r="AW233" s="25">
        <f>IF($F$207="n/a",0,IF(AW$3&lt;=$C233,0,IF(AW$3&gt;($F$207+$C233),INDEX($D$219:$W$219,,$C233)-SUM($D233:AV233),INDEX($D$219:$W$219,,$C233)/$F$207)))</f>
        <v>0</v>
      </c>
      <c r="AX233" s="25">
        <f>IF($F$207="n/a",0,IF(AX$3&lt;=$C233,0,IF(AX$3&gt;($F$207+$C233),INDEX($D$219:$W$219,,$C233)-SUM($D233:AW233),INDEX($D$219:$W$219,,$C233)/$F$207)))</f>
        <v>0</v>
      </c>
      <c r="AY233" s="25">
        <f>IF($F$207="n/a",0,IF(AY$3&lt;=$C233,0,IF(AY$3&gt;($F$207+$C233),INDEX($D$219:$W$219,,$C233)-SUM($D233:AX233),INDEX($D$219:$W$219,,$C233)/$F$207)))</f>
        <v>0</v>
      </c>
      <c r="AZ233" s="25">
        <f>IF($F$207="n/a",0,IF(AZ$3&lt;=$C233,0,IF(AZ$3&gt;($F$207+$C233),INDEX($D$219:$W$219,,$C233)-SUM($D233:AY233),INDEX($D$219:$W$219,,$C233)/$F$207)))</f>
        <v>0</v>
      </c>
      <c r="BA233" s="25">
        <f>IF($F$207="n/a",0,IF(BA$3&lt;=$C233,0,IF(BA$3&gt;($F$207+$C233),INDEX($D$219:$W$219,,$C233)-SUM($D233:AZ233),INDEX($D$219:$W$219,,$C233)/$F$207)))</f>
        <v>0</v>
      </c>
      <c r="BB233" s="25">
        <f>IF($F$207="n/a",0,IF(BB$3&lt;=$C233,0,IF(BB$3&gt;($F$207+$C233),INDEX($D$219:$W$219,,$C233)-SUM($D233:BA233),INDEX($D$219:$W$219,,$C233)/$F$207)))</f>
        <v>0</v>
      </c>
      <c r="BC233" s="25">
        <f>IF($F$207="n/a",0,IF(BC$3&lt;=$C233,0,IF(BC$3&gt;($F$207+$C233),INDEX($D$219:$W$219,,$C233)-SUM($D233:BB233),INDEX($D$219:$W$219,,$C233)/$F$207)))</f>
        <v>0</v>
      </c>
      <c r="BD233" s="25">
        <f>IF($F$207="n/a",0,IF(BD$3&lt;=$C233,0,IF(BD$3&gt;($F$207+$C233),INDEX($D$219:$W$219,,$C233)-SUM($D233:BC233),INDEX($D$219:$W$219,,$C233)/$F$207)))</f>
        <v>0</v>
      </c>
      <c r="BE233" s="25">
        <f>IF($F$207="n/a",0,IF(BE$3&lt;=$C233,0,IF(BE$3&gt;($F$207+$C233),INDEX($D$219:$W$219,,$C233)-SUM($D233:BD233),INDEX($D$219:$W$219,,$C233)/$F$207)))</f>
        <v>0</v>
      </c>
      <c r="BF233" s="25">
        <f>IF($F$207="n/a",0,IF(BF$3&lt;=$C233,0,IF(BF$3&gt;($F$207+$C233),INDEX($D$219:$W$219,,$C233)-SUM($D233:BE233),INDEX($D$219:$W$219,,$C233)/$F$207)))</f>
        <v>0</v>
      </c>
      <c r="BG233" s="25">
        <f>IF($F$207="n/a",0,IF(BG$3&lt;=$C233,0,IF(BG$3&gt;($F$207+$C233),INDEX($D$219:$W$219,,$C233)-SUM($D233:BF233),INDEX($D$219:$W$219,,$C233)/$F$207)))</f>
        <v>0</v>
      </c>
      <c r="BH233" s="25">
        <f>IF($F$207="n/a",0,IF(BH$3&lt;=$C233,0,IF(BH$3&gt;($F$207+$C233),INDEX($D$219:$W$219,,$C233)-SUM($D233:BG233),INDEX($D$219:$W$219,,$C233)/$F$207)))</f>
        <v>0</v>
      </c>
      <c r="BI233" s="25">
        <f>IF($F$207="n/a",0,IF(BI$3&lt;=$C233,0,IF(BI$3&gt;($F$207+$C233),INDEX($D$219:$W$219,,$C233)-SUM($D233:BH233),INDEX($D$219:$W$219,,$C233)/$F$207)))</f>
        <v>0</v>
      </c>
      <c r="BJ233" s="25">
        <f>IF($F$207="n/a",0,IF(BJ$3&lt;=$C233,0,IF(BJ$3&gt;($F$207+$C233),INDEX($D$219:$W$219,,$C233)-SUM($D233:BI233),INDEX($D$219:$W$219,,$C233)/$F$207)))</f>
        <v>0</v>
      </c>
      <c r="BK233" s="25">
        <f>IF($F$207="n/a",0,IF(BK$3&lt;=$C233,0,IF(BK$3&gt;($F$207+$C233),INDEX($D$219:$W$219,,$C233)-SUM($D233:BJ233),INDEX($D$219:$W$219,,$C233)/$F$207)))</f>
        <v>0</v>
      </c>
      <c r="BL233" s="163">
        <f>IF($F$207="n/a",0,IF(BL$3&lt;=$C233,0,IF(BL$3&gt;($F$207+$C233),INDEX($D$219:$W$219,,$C233)-SUM($D233:BK233),INDEX($D$219:$W$219,,$C233)/$F$207)))</f>
        <v>0</v>
      </c>
      <c r="BM233" s="163">
        <f>IF($F$207="n/a",0,IF(BM$3&lt;=$C233,0,IF(BM$3&gt;($F$207+$C233),INDEX($D$219:$W$219,,$C233)-SUM($D233:BL233),INDEX($D$219:$W$219,,$C233)/$F$207)))</f>
        <v>0</v>
      </c>
      <c r="BN233" s="163">
        <f>IF($F$207="n/a",0,IF(BN$3&lt;=$C233,0,IF(BN$3&gt;($F$207+$C233),INDEX($D$219:$W$219,,$C233)-SUM($D233:BM233),INDEX($D$219:$W$219,,$C233)/$F$207)))</f>
        <v>0</v>
      </c>
      <c r="BO233" s="163">
        <f>IF($F$207="n/a",0,IF(BO$3&lt;=$C233,0,IF(BO$3&gt;($F$207+$C233),INDEX($D$219:$W$219,,$C233)-SUM($D233:BN233),INDEX($D$219:$W$219,,$C233)/$F$207)))</f>
        <v>0</v>
      </c>
      <c r="BP233" s="163">
        <f>IF($F$207="n/a",0,IF(BP$3&lt;=$C233,0,IF(BP$3&gt;($F$207+$C233),INDEX($D$219:$W$219,,$C233)-SUM($D233:BO233),INDEX($D$219:$W$219,,$C233)/$F$207)))</f>
        <v>0</v>
      </c>
      <c r="BQ233" s="163">
        <f>IF($F$207="n/a",0,IF(BQ$3&lt;=$C233,0,IF(BQ$3&gt;($F$207+$C233),INDEX($D$219:$W$219,,$C233)-SUM($D233:BP233),INDEX($D$219:$W$219,,$C233)/$F$207)))</f>
        <v>0</v>
      </c>
      <c r="BR233" s="163">
        <f>IF($F$207="n/a",0,IF(BR$3&lt;=$C233,0,IF(BR$3&gt;($F$207+$C233),INDEX($D$219:$W$219,,$C233)-SUM($D233:BQ233),INDEX($D$219:$W$219,,$C233)/$F$207)))</f>
        <v>0</v>
      </c>
      <c r="BS233" s="25"/>
      <c r="BT233" s="25"/>
      <c r="BU233" s="25"/>
      <c r="BV233" s="25"/>
      <c r="BW233" s="25"/>
      <c r="BX233" s="25"/>
      <c r="BY233" s="25"/>
      <c r="BZ233" s="25"/>
      <c r="CA233" s="25"/>
      <c r="CB233" s="25"/>
      <c r="CC233" s="25"/>
    </row>
    <row r="234" spans="2:81" hidden="1" outlineLevel="1">
      <c r="B234" s="14">
        <v>2025</v>
      </c>
      <c r="C234">
        <v>13</v>
      </c>
      <c r="D234" s="25"/>
      <c r="E234" s="25">
        <f>IF($F$207="n/a",0,IF(E$3&lt;=$C234,0,IF(E$3&gt;($F$207+$C234),INDEX($D$219:$W$219,,$C234)-SUM($D234:D234),INDEX($D$219:$W$219,,$C234)/$F$207)))</f>
        <v>0</v>
      </c>
      <c r="F234" s="25">
        <f>IF($F$207="n/a",0,IF(F$3&lt;=$C234,0,IF(F$3&gt;($F$207+$C234),INDEX($D$219:$W$219,,$C234)-SUM($D234:E234),INDEX($D$219:$W$219,,$C234)/$F$207)))</f>
        <v>0</v>
      </c>
      <c r="G234" s="25">
        <f>IF($F$207="n/a",0,IF(G$3&lt;=$C234,0,IF(G$3&gt;($F$207+$C234),INDEX($D$219:$W$219,,$C234)-SUM($D234:F234),INDEX($D$219:$W$219,,$C234)/$F$207)))</f>
        <v>0</v>
      </c>
      <c r="H234" s="44">
        <f>IF($F$207="n/a",0,IF(H$3&lt;=$C234,0,IF(H$3&gt;($F$207+$C234),INDEX($D$219:$W$219,,$C234)-SUM($D234:G234),INDEX($D$219:$W$219,,$C234)/$F$207)))</f>
        <v>0</v>
      </c>
      <c r="I234" s="38">
        <f>IF($F$207="n/a",0,IF(I$3&lt;=$C234,0,IF(I$3&gt;($F$207+$C234),INDEX($D$219:$W$219,,$C234)-SUM($D234:H234),INDEX($D$219:$W$219,,$C234)/$F$207)))</f>
        <v>0</v>
      </c>
      <c r="J234" s="25">
        <f>IF($F$207="n/a",0,IF(J$3&lt;=$C234,0,IF(J$3&gt;($F$207+$C234),INDEX($D$219:$W$219,,$C234)-SUM($D234:I234),INDEX($D$219:$W$219,,$C234)/$F$207)))</f>
        <v>0</v>
      </c>
      <c r="K234" s="25">
        <f>IF($F$207="n/a",0,IF(K$3&lt;=$C234,0,IF(K$3&gt;($F$207+$C234),INDEX($D$219:$W$219,,$C234)-SUM($D234:J234),INDEX($D$219:$W$219,,$C234)/$F$207)))</f>
        <v>0</v>
      </c>
      <c r="L234" s="25">
        <f>IF($F$207="n/a",0,IF(L$3&lt;=$C234,0,IF(L$3&gt;($F$207+$C234),INDEX($D$219:$W$219,,$C234)-SUM($D234:K234),INDEX($D$219:$W$219,,$C234)/$F$207)))</f>
        <v>0</v>
      </c>
      <c r="M234" s="25">
        <f>IF($F$207="n/a",0,IF(M$3&lt;=$C234,0,IF(M$3&gt;($F$207+$C234),INDEX($D$219:$W$219,,$C234)-SUM($D234:L234),INDEX($D$219:$W$219,,$C234)/$F$207)))</f>
        <v>0</v>
      </c>
      <c r="N234" s="25">
        <f>IF($F$207="n/a",0,IF(N$3&lt;=$C234,0,IF(N$3&gt;($F$207+$C234),INDEX($D$219:$W$219,,$C234)-SUM($D234:M234),INDEX($D$219:$W$219,,$C234)/$F$207)))</f>
        <v>0</v>
      </c>
      <c r="O234" s="25">
        <f>IF($F$207="n/a",0,IF(O$3&lt;=$C234,0,IF(O$3&gt;($F$207+$C234),INDEX($D$219:$W$219,,$C234)-SUM($D234:N234),INDEX($D$219:$W$219,,$C234)/$F$207)))</f>
        <v>0</v>
      </c>
      <c r="P234" s="25">
        <f>IF($F$207="n/a",0,IF(P$3&lt;=$C234,0,IF(P$3&gt;($F$207+$C234),INDEX($D$219:$W$219,,$C234)-SUM($D234:O234),INDEX($D$219:$W$219,,$C234)/$F$207)))</f>
        <v>0</v>
      </c>
      <c r="Q234" s="25">
        <f>IF($F$207="n/a",0,IF(Q$3&lt;=$C234,0,IF(Q$3&gt;($F$207+$C234),INDEX($D$219:$W$219,,$C234)-SUM($D234:P234),INDEX($D$219:$W$219,,$C234)/$F$207)))</f>
        <v>0</v>
      </c>
      <c r="R234" s="25">
        <f>IF($F$207="n/a",0,IF(R$3&lt;=$C234,0,IF(R$3&gt;($F$207+$C234),INDEX($D$219:$W$219,,$C234)-SUM($D234:Q234),INDEX($D$219:$W$219,,$C234)/$F$207)))</f>
        <v>0</v>
      </c>
      <c r="S234" s="25">
        <f>IF($F$207="n/a",0,IF(S$3&lt;=$C234,0,IF(S$3&gt;($F$207+$C234),INDEX($D$219:$W$219,,$C234)-SUM($D234:R234),INDEX($D$219:$W$219,,$C234)/$F$207)))</f>
        <v>0</v>
      </c>
      <c r="T234" s="25">
        <f>IF($F$207="n/a",0,IF(T$3&lt;=$C234,0,IF(T$3&gt;($F$207+$C234),INDEX($D$219:$W$219,,$C234)-SUM($D234:S234),INDEX($D$219:$W$219,,$C234)/$F$207)))</f>
        <v>0</v>
      </c>
      <c r="U234" s="25">
        <f>IF($F$207="n/a",0,IF(U$3&lt;=$C234,0,IF(U$3&gt;($F$207+$C234),INDEX($D$219:$W$219,,$C234)-SUM($D234:T234),INDEX($D$219:$W$219,,$C234)/$F$207)))</f>
        <v>0</v>
      </c>
      <c r="V234" s="25">
        <f>IF($F$207="n/a",0,IF(V$3&lt;=$C234,0,IF(V$3&gt;($F$207+$C234),INDEX($D$219:$W$219,,$C234)-SUM($D234:U234),INDEX($D$219:$W$219,,$C234)/$F$207)))</f>
        <v>0</v>
      </c>
      <c r="W234" s="25">
        <f>IF($F$207="n/a",0,IF(W$3&lt;=$C234,0,IF(W$3&gt;($F$207+$C234),INDEX($D$219:$W$219,,$C234)-SUM($D234:V234),INDEX($D$219:$W$219,,$C234)/$F$207)))</f>
        <v>0</v>
      </c>
      <c r="X234" s="25">
        <f>IF($F$207="n/a",0,IF(X$3&lt;=$C234,0,IF(X$3&gt;($F$207+$C234),INDEX($D$219:$W$219,,$C234)-SUM($D234:W234),INDEX($D$219:$W$219,,$C234)/$F$207)))</f>
        <v>0</v>
      </c>
      <c r="Y234" s="25">
        <f>IF($F$207="n/a",0,IF(Y$3&lt;=$C234,0,IF(Y$3&gt;($F$207+$C234),INDEX($D$219:$W$219,,$C234)-SUM($D234:X234),INDEX($D$219:$W$219,,$C234)/$F$207)))</f>
        <v>0</v>
      </c>
      <c r="Z234" s="25">
        <f>IF($F$207="n/a",0,IF(Z$3&lt;=$C234,0,IF(Z$3&gt;($F$207+$C234),INDEX($D$219:$W$219,,$C234)-SUM($D234:Y234),INDEX($D$219:$W$219,,$C234)/$F$207)))</f>
        <v>0</v>
      </c>
      <c r="AA234" s="25">
        <f>IF($F$207="n/a",0,IF(AA$3&lt;=$C234,0,IF(AA$3&gt;($F$207+$C234),INDEX($D$219:$W$219,,$C234)-SUM($D234:Z234),INDEX($D$219:$W$219,,$C234)/$F$207)))</f>
        <v>0</v>
      </c>
      <c r="AB234" s="25">
        <f>IF($F$207="n/a",0,IF(AB$3&lt;=$C234,0,IF(AB$3&gt;($F$207+$C234),INDEX($D$219:$W$219,,$C234)-SUM($D234:AA234),INDEX($D$219:$W$219,,$C234)/$F$207)))</f>
        <v>0</v>
      </c>
      <c r="AC234" s="25">
        <f>IF($F$207="n/a",0,IF(AC$3&lt;=$C234,0,IF(AC$3&gt;($F$207+$C234),INDEX($D$219:$W$219,,$C234)-SUM($D234:AB234),INDEX($D$219:$W$219,,$C234)/$F$207)))</f>
        <v>0</v>
      </c>
      <c r="AD234" s="25">
        <f>IF($F$207="n/a",0,IF(AD$3&lt;=$C234,0,IF(AD$3&gt;($F$207+$C234),INDEX($D$219:$W$219,,$C234)-SUM($D234:AC234),INDEX($D$219:$W$219,,$C234)/$F$207)))</f>
        <v>0</v>
      </c>
      <c r="AE234" s="25">
        <f>IF($F$207="n/a",0,IF(AE$3&lt;=$C234,0,IF(AE$3&gt;($F$207+$C234),INDEX($D$219:$W$219,,$C234)-SUM($D234:AD234),INDEX($D$219:$W$219,,$C234)/$F$207)))</f>
        <v>0</v>
      </c>
      <c r="AF234" s="25">
        <f>IF($F$207="n/a",0,IF(AF$3&lt;=$C234,0,IF(AF$3&gt;($F$207+$C234),INDEX($D$219:$W$219,,$C234)-SUM($D234:AE234),INDEX($D$219:$W$219,,$C234)/$F$207)))</f>
        <v>0</v>
      </c>
      <c r="AG234" s="25">
        <f>IF($F$207="n/a",0,IF(AG$3&lt;=$C234,0,IF(AG$3&gt;($F$207+$C234),INDEX($D$219:$W$219,,$C234)-SUM($D234:AF234),INDEX($D$219:$W$219,,$C234)/$F$207)))</f>
        <v>0</v>
      </c>
      <c r="AH234" s="25">
        <f>IF($F$207="n/a",0,IF(AH$3&lt;=$C234,0,IF(AH$3&gt;($F$207+$C234),INDEX($D$219:$W$219,,$C234)-SUM($D234:AG234),INDEX($D$219:$W$219,,$C234)/$F$207)))</f>
        <v>0</v>
      </c>
      <c r="AI234" s="25">
        <f>IF($F$207="n/a",0,IF(AI$3&lt;=$C234,0,IF(AI$3&gt;($F$207+$C234),INDEX($D$219:$W$219,,$C234)-SUM($D234:AH234),INDEX($D$219:$W$219,,$C234)/$F$207)))</f>
        <v>0</v>
      </c>
      <c r="AJ234" s="25">
        <f>IF($F$207="n/a",0,IF(AJ$3&lt;=$C234,0,IF(AJ$3&gt;($F$207+$C234),INDEX($D$219:$W$219,,$C234)-SUM($D234:AI234),INDEX($D$219:$W$219,,$C234)/$F$207)))</f>
        <v>0</v>
      </c>
      <c r="AK234" s="25">
        <f>IF($F$207="n/a",0,IF(AK$3&lt;=$C234,0,IF(AK$3&gt;($F$207+$C234),INDEX($D$219:$W$219,,$C234)-SUM($D234:AJ234),INDEX($D$219:$W$219,,$C234)/$F$207)))</f>
        <v>0</v>
      </c>
      <c r="AL234" s="25">
        <f>IF($F$207="n/a",0,IF(AL$3&lt;=$C234,0,IF(AL$3&gt;($F$207+$C234),INDEX($D$219:$W$219,,$C234)-SUM($D234:AK234),INDEX($D$219:$W$219,,$C234)/$F$207)))</f>
        <v>0</v>
      </c>
      <c r="AM234" s="25">
        <f>IF($F$207="n/a",0,IF(AM$3&lt;=$C234,0,IF(AM$3&gt;($F$207+$C234),INDEX($D$219:$W$219,,$C234)-SUM($D234:AL234),INDEX($D$219:$W$219,,$C234)/$F$207)))</f>
        <v>0</v>
      </c>
      <c r="AN234" s="25">
        <f>IF($F$207="n/a",0,IF(AN$3&lt;=$C234,0,IF(AN$3&gt;($F$207+$C234),INDEX($D$219:$W$219,,$C234)-SUM($D234:AM234),INDEX($D$219:$W$219,,$C234)/$F$207)))</f>
        <v>0</v>
      </c>
      <c r="AO234" s="25">
        <f>IF($F$207="n/a",0,IF(AO$3&lt;=$C234,0,IF(AO$3&gt;($F$207+$C234),INDEX($D$219:$W$219,,$C234)-SUM($D234:AN234),INDEX($D$219:$W$219,,$C234)/$F$207)))</f>
        <v>0</v>
      </c>
      <c r="AP234" s="25">
        <f>IF($F$207="n/a",0,IF(AP$3&lt;=$C234,0,IF(AP$3&gt;($F$207+$C234),INDEX($D$219:$W$219,,$C234)-SUM($D234:AO234),INDEX($D$219:$W$219,,$C234)/$F$207)))</f>
        <v>0</v>
      </c>
      <c r="AQ234" s="25">
        <f>IF($F$207="n/a",0,IF(AQ$3&lt;=$C234,0,IF(AQ$3&gt;($F$207+$C234),INDEX($D$219:$W$219,,$C234)-SUM($D234:AP234),INDEX($D$219:$W$219,,$C234)/$F$207)))</f>
        <v>0</v>
      </c>
      <c r="AR234" s="25">
        <f>IF($F$207="n/a",0,IF(AR$3&lt;=$C234,0,IF(AR$3&gt;($F$207+$C234),INDEX($D$219:$W$219,,$C234)-SUM($D234:AQ234),INDEX($D$219:$W$219,,$C234)/$F$207)))</f>
        <v>0</v>
      </c>
      <c r="AS234" s="25">
        <f>IF($F$207="n/a",0,IF(AS$3&lt;=$C234,0,IF(AS$3&gt;($F$207+$C234),INDEX($D$219:$W$219,,$C234)-SUM($D234:AR234),INDEX($D$219:$W$219,,$C234)/$F$207)))</f>
        <v>0</v>
      </c>
      <c r="AT234" s="25">
        <f>IF($F$207="n/a",0,IF(AT$3&lt;=$C234,0,IF(AT$3&gt;($F$207+$C234),INDEX($D$219:$W$219,,$C234)-SUM($D234:AS234),INDEX($D$219:$W$219,,$C234)/$F$207)))</f>
        <v>0</v>
      </c>
      <c r="AU234" s="25">
        <f>IF($F$207="n/a",0,IF(AU$3&lt;=$C234,0,IF(AU$3&gt;($F$207+$C234),INDEX($D$219:$W$219,,$C234)-SUM($D234:AT234),INDEX($D$219:$W$219,,$C234)/$F$207)))</f>
        <v>0</v>
      </c>
      <c r="AV234" s="25">
        <f>IF($F$207="n/a",0,IF(AV$3&lt;=$C234,0,IF(AV$3&gt;($F$207+$C234),INDEX($D$219:$W$219,,$C234)-SUM($D234:AU234),INDEX($D$219:$W$219,,$C234)/$F$207)))</f>
        <v>0</v>
      </c>
      <c r="AW234" s="25">
        <f>IF($F$207="n/a",0,IF(AW$3&lt;=$C234,0,IF(AW$3&gt;($F$207+$C234),INDEX($D$219:$W$219,,$C234)-SUM($D234:AV234),INDEX($D$219:$W$219,,$C234)/$F$207)))</f>
        <v>0</v>
      </c>
      <c r="AX234" s="25">
        <f>IF($F$207="n/a",0,IF(AX$3&lt;=$C234,0,IF(AX$3&gt;($F$207+$C234),INDEX($D$219:$W$219,,$C234)-SUM($D234:AW234),INDEX($D$219:$W$219,,$C234)/$F$207)))</f>
        <v>0</v>
      </c>
      <c r="AY234" s="25">
        <f>IF($F$207="n/a",0,IF(AY$3&lt;=$C234,0,IF(AY$3&gt;($F$207+$C234),INDEX($D$219:$W$219,,$C234)-SUM($D234:AX234),INDEX($D$219:$W$219,,$C234)/$F$207)))</f>
        <v>0</v>
      </c>
      <c r="AZ234" s="25">
        <f>IF($F$207="n/a",0,IF(AZ$3&lt;=$C234,0,IF(AZ$3&gt;($F$207+$C234),INDEX($D$219:$W$219,,$C234)-SUM($D234:AY234),INDEX($D$219:$W$219,,$C234)/$F$207)))</f>
        <v>0</v>
      </c>
      <c r="BA234" s="25">
        <f>IF($F$207="n/a",0,IF(BA$3&lt;=$C234,0,IF(BA$3&gt;($F$207+$C234),INDEX($D$219:$W$219,,$C234)-SUM($D234:AZ234),INDEX($D$219:$W$219,,$C234)/$F$207)))</f>
        <v>0</v>
      </c>
      <c r="BB234" s="25">
        <f>IF($F$207="n/a",0,IF(BB$3&lt;=$C234,0,IF(BB$3&gt;($F$207+$C234),INDEX($D$219:$W$219,,$C234)-SUM($D234:BA234),INDEX($D$219:$W$219,,$C234)/$F$207)))</f>
        <v>0</v>
      </c>
      <c r="BC234" s="25">
        <f>IF($F$207="n/a",0,IF(BC$3&lt;=$C234,0,IF(BC$3&gt;($F$207+$C234),INDEX($D$219:$W$219,,$C234)-SUM($D234:BB234),INDEX($D$219:$W$219,,$C234)/$F$207)))</f>
        <v>0</v>
      </c>
      <c r="BD234" s="25">
        <f>IF($F$207="n/a",0,IF(BD$3&lt;=$C234,0,IF(BD$3&gt;($F$207+$C234),INDEX($D$219:$W$219,,$C234)-SUM($D234:BC234),INDEX($D$219:$W$219,,$C234)/$F$207)))</f>
        <v>0</v>
      </c>
      <c r="BE234" s="25">
        <f>IF($F$207="n/a",0,IF(BE$3&lt;=$C234,0,IF(BE$3&gt;($F$207+$C234),INDEX($D$219:$W$219,,$C234)-SUM($D234:BD234),INDEX($D$219:$W$219,,$C234)/$F$207)))</f>
        <v>0</v>
      </c>
      <c r="BF234" s="25">
        <f>IF($F$207="n/a",0,IF(BF$3&lt;=$C234,0,IF(BF$3&gt;($F$207+$C234),INDEX($D$219:$W$219,,$C234)-SUM($D234:BE234),INDEX($D$219:$W$219,,$C234)/$F$207)))</f>
        <v>0</v>
      </c>
      <c r="BG234" s="25">
        <f>IF($F$207="n/a",0,IF(BG$3&lt;=$C234,0,IF(BG$3&gt;($F$207+$C234),INDEX($D$219:$W$219,,$C234)-SUM($D234:BF234),INDEX($D$219:$W$219,,$C234)/$F$207)))</f>
        <v>0</v>
      </c>
      <c r="BH234" s="25">
        <f>IF($F$207="n/a",0,IF(BH$3&lt;=$C234,0,IF(BH$3&gt;($F$207+$C234),INDEX($D$219:$W$219,,$C234)-SUM($D234:BG234),INDEX($D$219:$W$219,,$C234)/$F$207)))</f>
        <v>0</v>
      </c>
      <c r="BI234" s="25">
        <f>IF($F$207="n/a",0,IF(BI$3&lt;=$C234,0,IF(BI$3&gt;($F$207+$C234),INDEX($D$219:$W$219,,$C234)-SUM($D234:BH234),INDEX($D$219:$W$219,,$C234)/$F$207)))</f>
        <v>0</v>
      </c>
      <c r="BJ234" s="25">
        <f>IF($F$207="n/a",0,IF(BJ$3&lt;=$C234,0,IF(BJ$3&gt;($F$207+$C234),INDEX($D$219:$W$219,,$C234)-SUM($D234:BI234),INDEX($D$219:$W$219,,$C234)/$F$207)))</f>
        <v>0</v>
      </c>
      <c r="BK234" s="25">
        <f>IF($F$207="n/a",0,IF(BK$3&lt;=$C234,0,IF(BK$3&gt;($F$207+$C234),INDEX($D$219:$W$219,,$C234)-SUM($D234:BJ234),INDEX($D$219:$W$219,,$C234)/$F$207)))</f>
        <v>0</v>
      </c>
      <c r="BL234" s="163">
        <f>IF($F$207="n/a",0,IF(BL$3&lt;=$C234,0,IF(BL$3&gt;($F$207+$C234),INDEX($D$219:$W$219,,$C234)-SUM($D234:BK234),INDEX($D$219:$W$219,,$C234)/$F$207)))</f>
        <v>0</v>
      </c>
      <c r="BM234" s="163">
        <f>IF($F$207="n/a",0,IF(BM$3&lt;=$C234,0,IF(BM$3&gt;($F$207+$C234),INDEX($D$219:$W$219,,$C234)-SUM($D234:BL234),INDEX($D$219:$W$219,,$C234)/$F$207)))</f>
        <v>0</v>
      </c>
      <c r="BN234" s="163">
        <f>IF($F$207="n/a",0,IF(BN$3&lt;=$C234,0,IF(BN$3&gt;($F$207+$C234),INDEX($D$219:$W$219,,$C234)-SUM($D234:BM234),INDEX($D$219:$W$219,,$C234)/$F$207)))</f>
        <v>0</v>
      </c>
      <c r="BO234" s="163">
        <f>IF($F$207="n/a",0,IF(BO$3&lt;=$C234,0,IF(BO$3&gt;($F$207+$C234),INDEX($D$219:$W$219,,$C234)-SUM($D234:BN234),INDEX($D$219:$W$219,,$C234)/$F$207)))</f>
        <v>0</v>
      </c>
      <c r="BP234" s="163">
        <f>IF($F$207="n/a",0,IF(BP$3&lt;=$C234,0,IF(BP$3&gt;($F$207+$C234),INDEX($D$219:$W$219,,$C234)-SUM($D234:BO234),INDEX($D$219:$W$219,,$C234)/$F$207)))</f>
        <v>0</v>
      </c>
      <c r="BQ234" s="163">
        <f>IF($F$207="n/a",0,IF(BQ$3&lt;=$C234,0,IF(BQ$3&gt;($F$207+$C234),INDEX($D$219:$W$219,,$C234)-SUM($D234:BP234),INDEX($D$219:$W$219,,$C234)/$F$207)))</f>
        <v>0</v>
      </c>
      <c r="BR234" s="163">
        <f>IF($F$207="n/a",0,IF(BR$3&lt;=$C234,0,IF(BR$3&gt;($F$207+$C234),INDEX($D$219:$W$219,,$C234)-SUM($D234:BQ234),INDEX($D$219:$W$219,,$C234)/$F$207)))</f>
        <v>0</v>
      </c>
      <c r="BS234" s="25"/>
      <c r="BT234" s="25"/>
      <c r="BU234" s="25"/>
      <c r="BV234" s="25"/>
      <c r="BW234" s="25"/>
      <c r="BX234" s="25"/>
      <c r="BY234" s="25"/>
      <c r="BZ234" s="25"/>
      <c r="CA234" s="25"/>
      <c r="CB234" s="25"/>
      <c r="CC234" s="25"/>
    </row>
    <row r="235" spans="2:81" hidden="1" outlineLevel="1">
      <c r="B235" s="14">
        <v>2026</v>
      </c>
      <c r="C235">
        <v>14</v>
      </c>
      <c r="D235" s="25"/>
      <c r="E235" s="25">
        <f>IF($F$207="n/a",0,IF(E$3&lt;=$C235,0,IF(E$3&gt;($F$207+$C235),INDEX($D$219:$W$219,,$C235)-SUM($D235:D235),INDEX($D$219:$W$219,,$C235)/$F$207)))</f>
        <v>0</v>
      </c>
      <c r="F235" s="25">
        <f>IF($F$207="n/a",0,IF(F$3&lt;=$C235,0,IF(F$3&gt;($F$207+$C235),INDEX($D$219:$W$219,,$C235)-SUM($D235:E235),INDEX($D$219:$W$219,,$C235)/$F$207)))</f>
        <v>0</v>
      </c>
      <c r="G235" s="25">
        <f>IF($F$207="n/a",0,IF(G$3&lt;=$C235,0,IF(G$3&gt;($F$207+$C235),INDEX($D$219:$W$219,,$C235)-SUM($D235:F235),INDEX($D$219:$W$219,,$C235)/$F$207)))</f>
        <v>0</v>
      </c>
      <c r="H235" s="44">
        <f>IF($F$207="n/a",0,IF(H$3&lt;=$C235,0,IF(H$3&gt;($F$207+$C235),INDEX($D$219:$W$219,,$C235)-SUM($D235:G235),INDEX($D$219:$W$219,,$C235)/$F$207)))</f>
        <v>0</v>
      </c>
      <c r="I235" s="38">
        <f>IF($F$207="n/a",0,IF(I$3&lt;=$C235,0,IF(I$3&gt;($F$207+$C235),INDEX($D$219:$W$219,,$C235)-SUM($D235:H235),INDEX($D$219:$W$219,,$C235)/$F$207)))</f>
        <v>0</v>
      </c>
      <c r="J235" s="25">
        <f>IF($F$207="n/a",0,IF(J$3&lt;=$C235,0,IF(J$3&gt;($F$207+$C235),INDEX($D$219:$W$219,,$C235)-SUM($D235:I235),INDEX($D$219:$W$219,,$C235)/$F$207)))</f>
        <v>0</v>
      </c>
      <c r="K235" s="25">
        <f>IF($F$207="n/a",0,IF(K$3&lt;=$C235,0,IF(K$3&gt;($F$207+$C235),INDEX($D$219:$W$219,,$C235)-SUM($D235:J235),INDEX($D$219:$W$219,,$C235)/$F$207)))</f>
        <v>0</v>
      </c>
      <c r="L235" s="25">
        <f>IF($F$207="n/a",0,IF(L$3&lt;=$C235,0,IF(L$3&gt;($F$207+$C235),INDEX($D$219:$W$219,,$C235)-SUM($D235:K235),INDEX($D$219:$W$219,,$C235)/$F$207)))</f>
        <v>0</v>
      </c>
      <c r="M235" s="25">
        <f>IF($F$207="n/a",0,IF(M$3&lt;=$C235,0,IF(M$3&gt;($F$207+$C235),INDEX($D$219:$W$219,,$C235)-SUM($D235:L235),INDEX($D$219:$W$219,,$C235)/$F$207)))</f>
        <v>0</v>
      </c>
      <c r="N235" s="25">
        <f>IF($F$207="n/a",0,IF(N$3&lt;=$C235,0,IF(N$3&gt;($F$207+$C235),INDEX($D$219:$W$219,,$C235)-SUM($D235:M235),INDEX($D$219:$W$219,,$C235)/$F$207)))</f>
        <v>0</v>
      </c>
      <c r="O235" s="25">
        <f>IF($F$207="n/a",0,IF(O$3&lt;=$C235,0,IF(O$3&gt;($F$207+$C235),INDEX($D$219:$W$219,,$C235)-SUM($D235:N235),INDEX($D$219:$W$219,,$C235)/$F$207)))</f>
        <v>0</v>
      </c>
      <c r="P235" s="25">
        <f>IF($F$207="n/a",0,IF(P$3&lt;=$C235,0,IF(P$3&gt;($F$207+$C235),INDEX($D$219:$W$219,,$C235)-SUM($D235:O235),INDEX($D$219:$W$219,,$C235)/$F$207)))</f>
        <v>0</v>
      </c>
      <c r="Q235" s="25">
        <f>IF($F$207="n/a",0,IF(Q$3&lt;=$C235,0,IF(Q$3&gt;($F$207+$C235),INDEX($D$219:$W$219,,$C235)-SUM($D235:P235),INDEX($D$219:$W$219,,$C235)/$F$207)))</f>
        <v>0</v>
      </c>
      <c r="R235" s="25">
        <f>IF($F$207="n/a",0,IF(R$3&lt;=$C235,0,IF(R$3&gt;($F$207+$C235),INDEX($D$219:$W$219,,$C235)-SUM($D235:Q235),INDEX($D$219:$W$219,,$C235)/$F$207)))</f>
        <v>0</v>
      </c>
      <c r="S235" s="25">
        <f>IF($F$207="n/a",0,IF(S$3&lt;=$C235,0,IF(S$3&gt;($F$207+$C235),INDEX($D$219:$W$219,,$C235)-SUM($D235:R235),INDEX($D$219:$W$219,,$C235)/$F$207)))</f>
        <v>0</v>
      </c>
      <c r="T235" s="25">
        <f>IF($F$207="n/a",0,IF(T$3&lt;=$C235,0,IF(T$3&gt;($F$207+$C235),INDEX($D$219:$W$219,,$C235)-SUM($D235:S235),INDEX($D$219:$W$219,,$C235)/$F$207)))</f>
        <v>0</v>
      </c>
      <c r="U235" s="25">
        <f>IF($F$207="n/a",0,IF(U$3&lt;=$C235,0,IF(U$3&gt;($F$207+$C235),INDEX($D$219:$W$219,,$C235)-SUM($D235:T235),INDEX($D$219:$W$219,,$C235)/$F$207)))</f>
        <v>0</v>
      </c>
      <c r="V235" s="25">
        <f>IF($F$207="n/a",0,IF(V$3&lt;=$C235,0,IF(V$3&gt;($F$207+$C235),INDEX($D$219:$W$219,,$C235)-SUM($D235:U235),INDEX($D$219:$W$219,,$C235)/$F$207)))</f>
        <v>0</v>
      </c>
      <c r="W235" s="25">
        <f>IF($F$207="n/a",0,IF(W$3&lt;=$C235,0,IF(W$3&gt;($F$207+$C235),INDEX($D$219:$W$219,,$C235)-SUM($D235:V235),INDEX($D$219:$W$219,,$C235)/$F$207)))</f>
        <v>0</v>
      </c>
      <c r="X235" s="25">
        <f>IF($F$207="n/a",0,IF(X$3&lt;=$C235,0,IF(X$3&gt;($F$207+$C235),INDEX($D$219:$W$219,,$C235)-SUM($D235:W235),INDEX($D$219:$W$219,,$C235)/$F$207)))</f>
        <v>0</v>
      </c>
      <c r="Y235" s="25">
        <f>IF($F$207="n/a",0,IF(Y$3&lt;=$C235,0,IF(Y$3&gt;($F$207+$C235),INDEX($D$219:$W$219,,$C235)-SUM($D235:X235),INDEX($D$219:$W$219,,$C235)/$F$207)))</f>
        <v>0</v>
      </c>
      <c r="Z235" s="25">
        <f>IF($F$207="n/a",0,IF(Z$3&lt;=$C235,0,IF(Z$3&gt;($F$207+$C235),INDEX($D$219:$W$219,,$C235)-SUM($D235:Y235),INDEX($D$219:$W$219,,$C235)/$F$207)))</f>
        <v>0</v>
      </c>
      <c r="AA235" s="25">
        <f>IF($F$207="n/a",0,IF(AA$3&lt;=$C235,0,IF(AA$3&gt;($F$207+$C235),INDEX($D$219:$W$219,,$C235)-SUM($D235:Z235),INDEX($D$219:$W$219,,$C235)/$F$207)))</f>
        <v>0</v>
      </c>
      <c r="AB235" s="25">
        <f>IF($F$207="n/a",0,IF(AB$3&lt;=$C235,0,IF(AB$3&gt;($F$207+$C235),INDEX($D$219:$W$219,,$C235)-SUM($D235:AA235),INDEX($D$219:$W$219,,$C235)/$F$207)))</f>
        <v>0</v>
      </c>
      <c r="AC235" s="25">
        <f>IF($F$207="n/a",0,IF(AC$3&lt;=$C235,0,IF(AC$3&gt;($F$207+$C235),INDEX($D$219:$W$219,,$C235)-SUM($D235:AB235),INDEX($D$219:$W$219,,$C235)/$F$207)))</f>
        <v>0</v>
      </c>
      <c r="AD235" s="25">
        <f>IF($F$207="n/a",0,IF(AD$3&lt;=$C235,0,IF(AD$3&gt;($F$207+$C235),INDEX($D$219:$W$219,,$C235)-SUM($D235:AC235),INDEX($D$219:$W$219,,$C235)/$F$207)))</f>
        <v>0</v>
      </c>
      <c r="AE235" s="25">
        <f>IF($F$207="n/a",0,IF(AE$3&lt;=$C235,0,IF(AE$3&gt;($F$207+$C235),INDEX($D$219:$W$219,,$C235)-SUM($D235:AD235),INDEX($D$219:$W$219,,$C235)/$F$207)))</f>
        <v>0</v>
      </c>
      <c r="AF235" s="25">
        <f>IF($F$207="n/a",0,IF(AF$3&lt;=$C235,0,IF(AF$3&gt;($F$207+$C235),INDEX($D$219:$W$219,,$C235)-SUM($D235:AE235),INDEX($D$219:$W$219,,$C235)/$F$207)))</f>
        <v>0</v>
      </c>
      <c r="AG235" s="25">
        <f>IF($F$207="n/a",0,IF(AG$3&lt;=$C235,0,IF(AG$3&gt;($F$207+$C235),INDEX($D$219:$W$219,,$C235)-SUM($D235:AF235),INDEX($D$219:$W$219,,$C235)/$F$207)))</f>
        <v>0</v>
      </c>
      <c r="AH235" s="25">
        <f>IF($F$207="n/a",0,IF(AH$3&lt;=$C235,0,IF(AH$3&gt;($F$207+$C235),INDEX($D$219:$W$219,,$C235)-SUM($D235:AG235),INDEX($D$219:$W$219,,$C235)/$F$207)))</f>
        <v>0</v>
      </c>
      <c r="AI235" s="25">
        <f>IF($F$207="n/a",0,IF(AI$3&lt;=$C235,0,IF(AI$3&gt;($F$207+$C235),INDEX($D$219:$W$219,,$C235)-SUM($D235:AH235),INDEX($D$219:$W$219,,$C235)/$F$207)))</f>
        <v>0</v>
      </c>
      <c r="AJ235" s="25">
        <f>IF($F$207="n/a",0,IF(AJ$3&lt;=$C235,0,IF(AJ$3&gt;($F$207+$C235),INDEX($D$219:$W$219,,$C235)-SUM($D235:AI235),INDEX($D$219:$W$219,,$C235)/$F$207)))</f>
        <v>0</v>
      </c>
      <c r="AK235" s="25">
        <f>IF($F$207="n/a",0,IF(AK$3&lt;=$C235,0,IF(AK$3&gt;($F$207+$C235),INDEX($D$219:$W$219,,$C235)-SUM($D235:AJ235),INDEX($D$219:$W$219,,$C235)/$F$207)))</f>
        <v>0</v>
      </c>
      <c r="AL235" s="25">
        <f>IF($F$207="n/a",0,IF(AL$3&lt;=$C235,0,IF(AL$3&gt;($F$207+$C235),INDEX($D$219:$W$219,,$C235)-SUM($D235:AK235),INDEX($D$219:$W$219,,$C235)/$F$207)))</f>
        <v>0</v>
      </c>
      <c r="AM235" s="25">
        <f>IF($F$207="n/a",0,IF(AM$3&lt;=$C235,0,IF(AM$3&gt;($F$207+$C235),INDEX($D$219:$W$219,,$C235)-SUM($D235:AL235),INDEX($D$219:$W$219,,$C235)/$F$207)))</f>
        <v>0</v>
      </c>
      <c r="AN235" s="25">
        <f>IF($F$207="n/a",0,IF(AN$3&lt;=$C235,0,IF(AN$3&gt;($F$207+$C235),INDEX($D$219:$W$219,,$C235)-SUM($D235:AM235),INDEX($D$219:$W$219,,$C235)/$F$207)))</f>
        <v>0</v>
      </c>
      <c r="AO235" s="25">
        <f>IF($F$207="n/a",0,IF(AO$3&lt;=$C235,0,IF(AO$3&gt;($F$207+$C235),INDEX($D$219:$W$219,,$C235)-SUM($D235:AN235),INDEX($D$219:$W$219,,$C235)/$F$207)))</f>
        <v>0</v>
      </c>
      <c r="AP235" s="25">
        <f>IF($F$207="n/a",0,IF(AP$3&lt;=$C235,0,IF(AP$3&gt;($F$207+$C235),INDEX($D$219:$W$219,,$C235)-SUM($D235:AO235),INDEX($D$219:$W$219,,$C235)/$F$207)))</f>
        <v>0</v>
      </c>
      <c r="AQ235" s="25">
        <f>IF($F$207="n/a",0,IF(AQ$3&lt;=$C235,0,IF(AQ$3&gt;($F$207+$C235),INDEX($D$219:$W$219,,$C235)-SUM($D235:AP235),INDEX($D$219:$W$219,,$C235)/$F$207)))</f>
        <v>0</v>
      </c>
      <c r="AR235" s="25">
        <f>IF($F$207="n/a",0,IF(AR$3&lt;=$C235,0,IF(AR$3&gt;($F$207+$C235),INDEX($D$219:$W$219,,$C235)-SUM($D235:AQ235),INDEX($D$219:$W$219,,$C235)/$F$207)))</f>
        <v>0</v>
      </c>
      <c r="AS235" s="25">
        <f>IF($F$207="n/a",0,IF(AS$3&lt;=$C235,0,IF(AS$3&gt;($F$207+$C235),INDEX($D$219:$W$219,,$C235)-SUM($D235:AR235),INDEX($D$219:$W$219,,$C235)/$F$207)))</f>
        <v>0</v>
      </c>
      <c r="AT235" s="25">
        <f>IF($F$207="n/a",0,IF(AT$3&lt;=$C235,0,IF(AT$3&gt;($F$207+$C235),INDEX($D$219:$W$219,,$C235)-SUM($D235:AS235),INDEX($D$219:$W$219,,$C235)/$F$207)))</f>
        <v>0</v>
      </c>
      <c r="AU235" s="25">
        <f>IF($F$207="n/a",0,IF(AU$3&lt;=$C235,0,IF(AU$3&gt;($F$207+$C235),INDEX($D$219:$W$219,,$C235)-SUM($D235:AT235),INDEX($D$219:$W$219,,$C235)/$F$207)))</f>
        <v>0</v>
      </c>
      <c r="AV235" s="25">
        <f>IF($F$207="n/a",0,IF(AV$3&lt;=$C235,0,IF(AV$3&gt;($F$207+$C235),INDEX($D$219:$W$219,,$C235)-SUM($D235:AU235),INDEX($D$219:$W$219,,$C235)/$F$207)))</f>
        <v>0</v>
      </c>
      <c r="AW235" s="25">
        <f>IF($F$207="n/a",0,IF(AW$3&lt;=$C235,0,IF(AW$3&gt;($F$207+$C235),INDEX($D$219:$W$219,,$C235)-SUM($D235:AV235),INDEX($D$219:$W$219,,$C235)/$F$207)))</f>
        <v>0</v>
      </c>
      <c r="AX235" s="25">
        <f>IF($F$207="n/a",0,IF(AX$3&lt;=$C235,0,IF(AX$3&gt;($F$207+$C235),INDEX($D$219:$W$219,,$C235)-SUM($D235:AW235),INDEX($D$219:$W$219,,$C235)/$F$207)))</f>
        <v>0</v>
      </c>
      <c r="AY235" s="25">
        <f>IF($F$207="n/a",0,IF(AY$3&lt;=$C235,0,IF(AY$3&gt;($F$207+$C235),INDEX($D$219:$W$219,,$C235)-SUM($D235:AX235),INDEX($D$219:$W$219,,$C235)/$F$207)))</f>
        <v>0</v>
      </c>
      <c r="AZ235" s="25">
        <f>IF($F$207="n/a",0,IF(AZ$3&lt;=$C235,0,IF(AZ$3&gt;($F$207+$C235),INDEX($D$219:$W$219,,$C235)-SUM($D235:AY235),INDEX($D$219:$W$219,,$C235)/$F$207)))</f>
        <v>0</v>
      </c>
      <c r="BA235" s="25">
        <f>IF($F$207="n/a",0,IF(BA$3&lt;=$C235,0,IF(BA$3&gt;($F$207+$C235),INDEX($D$219:$W$219,,$C235)-SUM($D235:AZ235),INDEX($D$219:$W$219,,$C235)/$F$207)))</f>
        <v>0</v>
      </c>
      <c r="BB235" s="25">
        <f>IF($F$207="n/a",0,IF(BB$3&lt;=$C235,0,IF(BB$3&gt;($F$207+$C235),INDEX($D$219:$W$219,,$C235)-SUM($D235:BA235),INDEX($D$219:$W$219,,$C235)/$F$207)))</f>
        <v>0</v>
      </c>
      <c r="BC235" s="25">
        <f>IF($F$207="n/a",0,IF(BC$3&lt;=$C235,0,IF(BC$3&gt;($F$207+$C235),INDEX($D$219:$W$219,,$C235)-SUM($D235:BB235),INDEX($D$219:$W$219,,$C235)/$F$207)))</f>
        <v>0</v>
      </c>
      <c r="BD235" s="25">
        <f>IF($F$207="n/a",0,IF(BD$3&lt;=$C235,0,IF(BD$3&gt;($F$207+$C235),INDEX($D$219:$W$219,,$C235)-SUM($D235:BC235),INDEX($D$219:$W$219,,$C235)/$F$207)))</f>
        <v>0</v>
      </c>
      <c r="BE235" s="25">
        <f>IF($F$207="n/a",0,IF(BE$3&lt;=$C235,0,IF(BE$3&gt;($F$207+$C235),INDEX($D$219:$W$219,,$C235)-SUM($D235:BD235),INDEX($D$219:$W$219,,$C235)/$F$207)))</f>
        <v>0</v>
      </c>
      <c r="BF235" s="25">
        <f>IF($F$207="n/a",0,IF(BF$3&lt;=$C235,0,IF(BF$3&gt;($F$207+$C235),INDEX($D$219:$W$219,,$C235)-SUM($D235:BE235),INDEX($D$219:$W$219,,$C235)/$F$207)))</f>
        <v>0</v>
      </c>
      <c r="BG235" s="25">
        <f>IF($F$207="n/a",0,IF(BG$3&lt;=$C235,0,IF(BG$3&gt;($F$207+$C235),INDEX($D$219:$W$219,,$C235)-SUM($D235:BF235),INDEX($D$219:$W$219,,$C235)/$F$207)))</f>
        <v>0</v>
      </c>
      <c r="BH235" s="25">
        <f>IF($F$207="n/a",0,IF(BH$3&lt;=$C235,0,IF(BH$3&gt;($F$207+$C235),INDEX($D$219:$W$219,,$C235)-SUM($D235:BG235),INDEX($D$219:$W$219,,$C235)/$F$207)))</f>
        <v>0</v>
      </c>
      <c r="BI235" s="25">
        <f>IF($F$207="n/a",0,IF(BI$3&lt;=$C235,0,IF(BI$3&gt;($F$207+$C235),INDEX($D$219:$W$219,,$C235)-SUM($D235:BH235),INDEX($D$219:$W$219,,$C235)/$F$207)))</f>
        <v>0</v>
      </c>
      <c r="BJ235" s="25">
        <f>IF($F$207="n/a",0,IF(BJ$3&lt;=$C235,0,IF(BJ$3&gt;($F$207+$C235),INDEX($D$219:$W$219,,$C235)-SUM($D235:BI235),INDEX($D$219:$W$219,,$C235)/$F$207)))</f>
        <v>0</v>
      </c>
      <c r="BK235" s="25">
        <f>IF($F$207="n/a",0,IF(BK$3&lt;=$C235,0,IF(BK$3&gt;($F$207+$C235),INDEX($D$219:$W$219,,$C235)-SUM($D235:BJ235),INDEX($D$219:$W$219,,$C235)/$F$207)))</f>
        <v>0</v>
      </c>
      <c r="BL235" s="163">
        <f>IF($F$207="n/a",0,IF(BL$3&lt;=$C235,0,IF(BL$3&gt;($F$207+$C235),INDEX($D$219:$W$219,,$C235)-SUM($D235:BK235),INDEX($D$219:$W$219,,$C235)/$F$207)))</f>
        <v>0</v>
      </c>
      <c r="BM235" s="163">
        <f>IF($F$207="n/a",0,IF(BM$3&lt;=$C235,0,IF(BM$3&gt;($F$207+$C235),INDEX($D$219:$W$219,,$C235)-SUM($D235:BL235),INDEX($D$219:$W$219,,$C235)/$F$207)))</f>
        <v>0</v>
      </c>
      <c r="BN235" s="163">
        <f>IF($F$207="n/a",0,IF(BN$3&lt;=$C235,0,IF(BN$3&gt;($F$207+$C235),INDEX($D$219:$W$219,,$C235)-SUM($D235:BM235),INDEX($D$219:$W$219,,$C235)/$F$207)))</f>
        <v>0</v>
      </c>
      <c r="BO235" s="163">
        <f>IF($F$207="n/a",0,IF(BO$3&lt;=$C235,0,IF(BO$3&gt;($F$207+$C235),INDEX($D$219:$W$219,,$C235)-SUM($D235:BN235),INDEX($D$219:$W$219,,$C235)/$F$207)))</f>
        <v>0</v>
      </c>
      <c r="BP235" s="163">
        <f>IF($F$207="n/a",0,IF(BP$3&lt;=$C235,0,IF(BP$3&gt;($F$207+$C235),INDEX($D$219:$W$219,,$C235)-SUM($D235:BO235),INDEX($D$219:$W$219,,$C235)/$F$207)))</f>
        <v>0</v>
      </c>
      <c r="BQ235" s="163">
        <f>IF($F$207="n/a",0,IF(BQ$3&lt;=$C235,0,IF(BQ$3&gt;($F$207+$C235),INDEX($D$219:$W$219,,$C235)-SUM($D235:BP235),INDEX($D$219:$W$219,,$C235)/$F$207)))</f>
        <v>0</v>
      </c>
      <c r="BR235" s="163">
        <f>IF($F$207="n/a",0,IF(BR$3&lt;=$C235,0,IF(BR$3&gt;($F$207+$C235),INDEX($D$219:$W$219,,$C235)-SUM($D235:BQ235),INDEX($D$219:$W$219,,$C235)/$F$207)))</f>
        <v>0</v>
      </c>
      <c r="BS235" s="25"/>
      <c r="BT235" s="25"/>
      <c r="BU235" s="25"/>
      <c r="BV235" s="25"/>
      <c r="BW235" s="25"/>
      <c r="BX235" s="25"/>
      <c r="BY235" s="25"/>
      <c r="BZ235" s="25"/>
      <c r="CA235" s="25"/>
      <c r="CB235" s="25"/>
      <c r="CC235" s="25"/>
    </row>
    <row r="236" spans="2:81" hidden="1" outlineLevel="1">
      <c r="B236" s="14">
        <v>2027</v>
      </c>
      <c r="C236">
        <v>15</v>
      </c>
      <c r="D236" s="25"/>
      <c r="E236" s="25">
        <f>IF($F$207="n/a",0,IF(E$3&lt;=$C236,0,IF(E$3&gt;($F$207+$C236),INDEX($D$219:$W$219,,$C236)-SUM($D236:D236),INDEX($D$219:$W$219,,$C236)/$F$207)))</f>
        <v>0</v>
      </c>
      <c r="F236" s="25">
        <f>IF($F$207="n/a",0,IF(F$3&lt;=$C236,0,IF(F$3&gt;($F$207+$C236),INDEX($D$219:$W$219,,$C236)-SUM($D236:E236),INDEX($D$219:$W$219,,$C236)/$F$207)))</f>
        <v>0</v>
      </c>
      <c r="G236" s="25">
        <f>IF($F$207="n/a",0,IF(G$3&lt;=$C236,0,IF(G$3&gt;($F$207+$C236),INDEX($D$219:$W$219,,$C236)-SUM($D236:F236),INDEX($D$219:$W$219,,$C236)/$F$207)))</f>
        <v>0</v>
      </c>
      <c r="H236" s="44">
        <f>IF($F$207="n/a",0,IF(H$3&lt;=$C236,0,IF(H$3&gt;($F$207+$C236),INDEX($D$219:$W$219,,$C236)-SUM($D236:G236),INDEX($D$219:$W$219,,$C236)/$F$207)))</f>
        <v>0</v>
      </c>
      <c r="I236" s="38">
        <f>IF($F$207="n/a",0,IF(I$3&lt;=$C236,0,IF(I$3&gt;($F$207+$C236),INDEX($D$219:$W$219,,$C236)-SUM($D236:H236),INDEX($D$219:$W$219,,$C236)/$F$207)))</f>
        <v>0</v>
      </c>
      <c r="J236" s="25">
        <f>IF($F$207="n/a",0,IF(J$3&lt;=$C236,0,IF(J$3&gt;($F$207+$C236),INDEX($D$219:$W$219,,$C236)-SUM($D236:I236),INDEX($D$219:$W$219,,$C236)/$F$207)))</f>
        <v>0</v>
      </c>
      <c r="K236" s="25">
        <f>IF($F$207="n/a",0,IF(K$3&lt;=$C236,0,IF(K$3&gt;($F$207+$C236),INDEX($D$219:$W$219,,$C236)-SUM($D236:J236),INDEX($D$219:$W$219,,$C236)/$F$207)))</f>
        <v>0</v>
      </c>
      <c r="L236" s="25">
        <f>IF($F$207="n/a",0,IF(L$3&lt;=$C236,0,IF(L$3&gt;($F$207+$C236),INDEX($D$219:$W$219,,$C236)-SUM($D236:K236),INDEX($D$219:$W$219,,$C236)/$F$207)))</f>
        <v>0</v>
      </c>
      <c r="M236" s="25">
        <f>IF($F$207="n/a",0,IF(M$3&lt;=$C236,0,IF(M$3&gt;($F$207+$C236),INDEX($D$219:$W$219,,$C236)-SUM($D236:L236),INDEX($D$219:$W$219,,$C236)/$F$207)))</f>
        <v>0</v>
      </c>
      <c r="N236" s="25">
        <f>IF($F$207="n/a",0,IF(N$3&lt;=$C236,0,IF(N$3&gt;($F$207+$C236),INDEX($D$219:$W$219,,$C236)-SUM($D236:M236),INDEX($D$219:$W$219,,$C236)/$F$207)))</f>
        <v>0</v>
      </c>
      <c r="O236" s="25">
        <f>IF($F$207="n/a",0,IF(O$3&lt;=$C236,0,IF(O$3&gt;($F$207+$C236),INDEX($D$219:$W$219,,$C236)-SUM($D236:N236),INDEX($D$219:$W$219,,$C236)/$F$207)))</f>
        <v>0</v>
      </c>
      <c r="P236" s="25">
        <f>IF($F$207="n/a",0,IF(P$3&lt;=$C236,0,IF(P$3&gt;($F$207+$C236),INDEX($D$219:$W$219,,$C236)-SUM($D236:O236),INDEX($D$219:$W$219,,$C236)/$F$207)))</f>
        <v>0</v>
      </c>
      <c r="Q236" s="25">
        <f>IF($F$207="n/a",0,IF(Q$3&lt;=$C236,0,IF(Q$3&gt;($F$207+$C236),INDEX($D$219:$W$219,,$C236)-SUM($D236:P236),INDEX($D$219:$W$219,,$C236)/$F$207)))</f>
        <v>0</v>
      </c>
      <c r="R236" s="25">
        <f>IF($F$207="n/a",0,IF(R$3&lt;=$C236,0,IF(R$3&gt;($F$207+$C236),INDEX($D$219:$W$219,,$C236)-SUM($D236:Q236),INDEX($D$219:$W$219,,$C236)/$F$207)))</f>
        <v>0</v>
      </c>
      <c r="S236" s="25">
        <f>IF($F$207="n/a",0,IF(S$3&lt;=$C236,0,IF(S$3&gt;($F$207+$C236),INDEX($D$219:$W$219,,$C236)-SUM($D236:R236),INDEX($D$219:$W$219,,$C236)/$F$207)))</f>
        <v>0</v>
      </c>
      <c r="T236" s="25">
        <f>IF($F$207="n/a",0,IF(T$3&lt;=$C236,0,IF(T$3&gt;($F$207+$C236),INDEX($D$219:$W$219,,$C236)-SUM($D236:S236),INDEX($D$219:$W$219,,$C236)/$F$207)))</f>
        <v>0</v>
      </c>
      <c r="U236" s="25">
        <f>IF($F$207="n/a",0,IF(U$3&lt;=$C236,0,IF(U$3&gt;($F$207+$C236),INDEX($D$219:$W$219,,$C236)-SUM($D236:T236),INDEX($D$219:$W$219,,$C236)/$F$207)))</f>
        <v>0</v>
      </c>
      <c r="V236" s="25">
        <f>IF($F$207="n/a",0,IF(V$3&lt;=$C236,0,IF(V$3&gt;($F$207+$C236),INDEX($D$219:$W$219,,$C236)-SUM($D236:U236),INDEX($D$219:$W$219,,$C236)/$F$207)))</f>
        <v>0</v>
      </c>
      <c r="W236" s="25">
        <f>IF($F$207="n/a",0,IF(W$3&lt;=$C236,0,IF(W$3&gt;($F$207+$C236),INDEX($D$219:$W$219,,$C236)-SUM($D236:V236),INDEX($D$219:$W$219,,$C236)/$F$207)))</f>
        <v>0</v>
      </c>
      <c r="X236" s="25">
        <f>IF($F$207="n/a",0,IF(X$3&lt;=$C236,0,IF(X$3&gt;($F$207+$C236),INDEX($D$219:$W$219,,$C236)-SUM($D236:W236),INDEX($D$219:$W$219,,$C236)/$F$207)))</f>
        <v>0</v>
      </c>
      <c r="Y236" s="25">
        <f>IF($F$207="n/a",0,IF(Y$3&lt;=$C236,0,IF(Y$3&gt;($F$207+$C236),INDEX($D$219:$W$219,,$C236)-SUM($D236:X236),INDEX($D$219:$W$219,,$C236)/$F$207)))</f>
        <v>0</v>
      </c>
      <c r="Z236" s="25">
        <f>IF($F$207="n/a",0,IF(Z$3&lt;=$C236,0,IF(Z$3&gt;($F$207+$C236),INDEX($D$219:$W$219,,$C236)-SUM($D236:Y236),INDEX($D$219:$W$219,,$C236)/$F$207)))</f>
        <v>0</v>
      </c>
      <c r="AA236" s="25">
        <f>IF($F$207="n/a",0,IF(AA$3&lt;=$C236,0,IF(AA$3&gt;($F$207+$C236),INDEX($D$219:$W$219,,$C236)-SUM($D236:Z236),INDEX($D$219:$W$219,,$C236)/$F$207)))</f>
        <v>0</v>
      </c>
      <c r="AB236" s="25">
        <f>IF($F$207="n/a",0,IF(AB$3&lt;=$C236,0,IF(AB$3&gt;($F$207+$C236),INDEX($D$219:$W$219,,$C236)-SUM($D236:AA236),INDEX($D$219:$W$219,,$C236)/$F$207)))</f>
        <v>0</v>
      </c>
      <c r="AC236" s="25">
        <f>IF($F$207="n/a",0,IF(AC$3&lt;=$C236,0,IF(AC$3&gt;($F$207+$C236),INDEX($D$219:$W$219,,$C236)-SUM($D236:AB236),INDEX($D$219:$W$219,,$C236)/$F$207)))</f>
        <v>0</v>
      </c>
      <c r="AD236" s="25">
        <f>IF($F$207="n/a",0,IF(AD$3&lt;=$C236,0,IF(AD$3&gt;($F$207+$C236),INDEX($D$219:$W$219,,$C236)-SUM($D236:AC236),INDEX($D$219:$W$219,,$C236)/$F$207)))</f>
        <v>0</v>
      </c>
      <c r="AE236" s="25">
        <f>IF($F$207="n/a",0,IF(AE$3&lt;=$C236,0,IF(AE$3&gt;($F$207+$C236),INDEX($D$219:$W$219,,$C236)-SUM($D236:AD236),INDEX($D$219:$W$219,,$C236)/$F$207)))</f>
        <v>0</v>
      </c>
      <c r="AF236" s="25">
        <f>IF($F$207="n/a",0,IF(AF$3&lt;=$C236,0,IF(AF$3&gt;($F$207+$C236),INDEX($D$219:$W$219,,$C236)-SUM($D236:AE236),INDEX($D$219:$W$219,,$C236)/$F$207)))</f>
        <v>0</v>
      </c>
      <c r="AG236" s="25">
        <f>IF($F$207="n/a",0,IF(AG$3&lt;=$C236,0,IF(AG$3&gt;($F$207+$C236),INDEX($D$219:$W$219,,$C236)-SUM($D236:AF236),INDEX($D$219:$W$219,,$C236)/$F$207)))</f>
        <v>0</v>
      </c>
      <c r="AH236" s="25">
        <f>IF($F$207="n/a",0,IF(AH$3&lt;=$C236,0,IF(AH$3&gt;($F$207+$C236),INDEX($D$219:$W$219,,$C236)-SUM($D236:AG236),INDEX($D$219:$W$219,,$C236)/$F$207)))</f>
        <v>0</v>
      </c>
      <c r="AI236" s="25">
        <f>IF($F$207="n/a",0,IF(AI$3&lt;=$C236,0,IF(AI$3&gt;($F$207+$C236),INDEX($D$219:$W$219,,$C236)-SUM($D236:AH236),INDEX($D$219:$W$219,,$C236)/$F$207)))</f>
        <v>0</v>
      </c>
      <c r="AJ236" s="25">
        <f>IF($F$207="n/a",0,IF(AJ$3&lt;=$C236,0,IF(AJ$3&gt;($F$207+$C236),INDEX($D$219:$W$219,,$C236)-SUM($D236:AI236),INDEX($D$219:$W$219,,$C236)/$F$207)))</f>
        <v>0</v>
      </c>
      <c r="AK236" s="25">
        <f>IF($F$207="n/a",0,IF(AK$3&lt;=$C236,0,IF(AK$3&gt;($F$207+$C236),INDEX($D$219:$W$219,,$C236)-SUM($D236:AJ236),INDEX($D$219:$W$219,,$C236)/$F$207)))</f>
        <v>0</v>
      </c>
      <c r="AL236" s="25">
        <f>IF($F$207="n/a",0,IF(AL$3&lt;=$C236,0,IF(AL$3&gt;($F$207+$C236),INDEX($D$219:$W$219,,$C236)-SUM($D236:AK236),INDEX($D$219:$W$219,,$C236)/$F$207)))</f>
        <v>0</v>
      </c>
      <c r="AM236" s="25">
        <f>IF($F$207="n/a",0,IF(AM$3&lt;=$C236,0,IF(AM$3&gt;($F$207+$C236),INDEX($D$219:$W$219,,$C236)-SUM($D236:AL236),INDEX($D$219:$W$219,,$C236)/$F$207)))</f>
        <v>0</v>
      </c>
      <c r="AN236" s="25">
        <f>IF($F$207="n/a",0,IF(AN$3&lt;=$C236,0,IF(AN$3&gt;($F$207+$C236),INDEX($D$219:$W$219,,$C236)-SUM($D236:AM236),INDEX($D$219:$W$219,,$C236)/$F$207)))</f>
        <v>0</v>
      </c>
      <c r="AO236" s="25">
        <f>IF($F$207="n/a",0,IF(AO$3&lt;=$C236,0,IF(AO$3&gt;($F$207+$C236),INDEX($D$219:$W$219,,$C236)-SUM($D236:AN236),INDEX($D$219:$W$219,,$C236)/$F$207)))</f>
        <v>0</v>
      </c>
      <c r="AP236" s="25">
        <f>IF($F$207="n/a",0,IF(AP$3&lt;=$C236,0,IF(AP$3&gt;($F$207+$C236),INDEX($D$219:$W$219,,$C236)-SUM($D236:AO236),INDEX($D$219:$W$219,,$C236)/$F$207)))</f>
        <v>0</v>
      </c>
      <c r="AQ236" s="25">
        <f>IF($F$207="n/a",0,IF(AQ$3&lt;=$C236,0,IF(AQ$3&gt;($F$207+$C236),INDEX($D$219:$W$219,,$C236)-SUM($D236:AP236),INDEX($D$219:$W$219,,$C236)/$F$207)))</f>
        <v>0</v>
      </c>
      <c r="AR236" s="25">
        <f>IF($F$207="n/a",0,IF(AR$3&lt;=$C236,0,IF(AR$3&gt;($F$207+$C236),INDEX($D$219:$W$219,,$C236)-SUM($D236:AQ236),INDEX($D$219:$W$219,,$C236)/$F$207)))</f>
        <v>0</v>
      </c>
      <c r="AS236" s="25">
        <f>IF($F$207="n/a",0,IF(AS$3&lt;=$C236,0,IF(AS$3&gt;($F$207+$C236),INDEX($D$219:$W$219,,$C236)-SUM($D236:AR236),INDEX($D$219:$W$219,,$C236)/$F$207)))</f>
        <v>0</v>
      </c>
      <c r="AT236" s="25">
        <f>IF($F$207="n/a",0,IF(AT$3&lt;=$C236,0,IF(AT$3&gt;($F$207+$C236),INDEX($D$219:$W$219,,$C236)-SUM($D236:AS236),INDEX($D$219:$W$219,,$C236)/$F$207)))</f>
        <v>0</v>
      </c>
      <c r="AU236" s="25">
        <f>IF($F$207="n/a",0,IF(AU$3&lt;=$C236,0,IF(AU$3&gt;($F$207+$C236),INDEX($D$219:$W$219,,$C236)-SUM($D236:AT236),INDEX($D$219:$W$219,,$C236)/$F$207)))</f>
        <v>0</v>
      </c>
      <c r="AV236" s="25">
        <f>IF($F$207="n/a",0,IF(AV$3&lt;=$C236,0,IF(AV$3&gt;($F$207+$C236),INDEX($D$219:$W$219,,$C236)-SUM($D236:AU236),INDEX($D$219:$W$219,,$C236)/$F$207)))</f>
        <v>0</v>
      </c>
      <c r="AW236" s="25">
        <f>IF($F$207="n/a",0,IF(AW$3&lt;=$C236,0,IF(AW$3&gt;($F$207+$C236),INDEX($D$219:$W$219,,$C236)-SUM($D236:AV236),INDEX($D$219:$W$219,,$C236)/$F$207)))</f>
        <v>0</v>
      </c>
      <c r="AX236" s="25">
        <f>IF($F$207="n/a",0,IF(AX$3&lt;=$C236,0,IF(AX$3&gt;($F$207+$C236),INDEX($D$219:$W$219,,$C236)-SUM($D236:AW236),INDEX($D$219:$W$219,,$C236)/$F$207)))</f>
        <v>0</v>
      </c>
      <c r="AY236" s="25">
        <f>IF($F$207="n/a",0,IF(AY$3&lt;=$C236,0,IF(AY$3&gt;($F$207+$C236),INDEX($D$219:$W$219,,$C236)-SUM($D236:AX236),INDEX($D$219:$W$219,,$C236)/$F$207)))</f>
        <v>0</v>
      </c>
      <c r="AZ236" s="25">
        <f>IF($F$207="n/a",0,IF(AZ$3&lt;=$C236,0,IF(AZ$3&gt;($F$207+$C236),INDEX($D$219:$W$219,,$C236)-SUM($D236:AY236),INDEX($D$219:$W$219,,$C236)/$F$207)))</f>
        <v>0</v>
      </c>
      <c r="BA236" s="25">
        <f>IF($F$207="n/a",0,IF(BA$3&lt;=$C236,0,IF(BA$3&gt;($F$207+$C236),INDEX($D$219:$W$219,,$C236)-SUM($D236:AZ236),INDEX($D$219:$W$219,,$C236)/$F$207)))</f>
        <v>0</v>
      </c>
      <c r="BB236" s="25">
        <f>IF($F$207="n/a",0,IF(BB$3&lt;=$C236,0,IF(BB$3&gt;($F$207+$C236),INDEX($D$219:$W$219,,$C236)-SUM($D236:BA236),INDEX($D$219:$W$219,,$C236)/$F$207)))</f>
        <v>0</v>
      </c>
      <c r="BC236" s="25">
        <f>IF($F$207="n/a",0,IF(BC$3&lt;=$C236,0,IF(BC$3&gt;($F$207+$C236),INDEX($D$219:$W$219,,$C236)-SUM($D236:BB236),INDEX($D$219:$W$219,,$C236)/$F$207)))</f>
        <v>0</v>
      </c>
      <c r="BD236" s="25">
        <f>IF($F$207="n/a",0,IF(BD$3&lt;=$C236,0,IF(BD$3&gt;($F$207+$C236),INDEX($D$219:$W$219,,$C236)-SUM($D236:BC236),INDEX($D$219:$W$219,,$C236)/$F$207)))</f>
        <v>0</v>
      </c>
      <c r="BE236" s="25">
        <f>IF($F$207="n/a",0,IF(BE$3&lt;=$C236,0,IF(BE$3&gt;($F$207+$C236),INDEX($D$219:$W$219,,$C236)-SUM($D236:BD236),INDEX($D$219:$W$219,,$C236)/$F$207)))</f>
        <v>0</v>
      </c>
      <c r="BF236" s="25">
        <f>IF($F$207="n/a",0,IF(BF$3&lt;=$C236,0,IF(BF$3&gt;($F$207+$C236),INDEX($D$219:$W$219,,$C236)-SUM($D236:BE236),INDEX($D$219:$W$219,,$C236)/$F$207)))</f>
        <v>0</v>
      </c>
      <c r="BG236" s="25">
        <f>IF($F$207="n/a",0,IF(BG$3&lt;=$C236,0,IF(BG$3&gt;($F$207+$C236),INDEX($D$219:$W$219,,$C236)-SUM($D236:BF236),INDEX($D$219:$W$219,,$C236)/$F$207)))</f>
        <v>0</v>
      </c>
      <c r="BH236" s="25">
        <f>IF($F$207="n/a",0,IF(BH$3&lt;=$C236,0,IF(BH$3&gt;($F$207+$C236),INDEX($D$219:$W$219,,$C236)-SUM($D236:BG236),INDEX($D$219:$W$219,,$C236)/$F$207)))</f>
        <v>0</v>
      </c>
      <c r="BI236" s="25">
        <f>IF($F$207="n/a",0,IF(BI$3&lt;=$C236,0,IF(BI$3&gt;($F$207+$C236),INDEX($D$219:$W$219,,$C236)-SUM($D236:BH236),INDEX($D$219:$W$219,,$C236)/$F$207)))</f>
        <v>0</v>
      </c>
      <c r="BJ236" s="25">
        <f>IF($F$207="n/a",0,IF(BJ$3&lt;=$C236,0,IF(BJ$3&gt;($F$207+$C236),INDEX($D$219:$W$219,,$C236)-SUM($D236:BI236),INDEX($D$219:$W$219,,$C236)/$F$207)))</f>
        <v>0</v>
      </c>
      <c r="BK236" s="25">
        <f>IF($F$207="n/a",0,IF(BK$3&lt;=$C236,0,IF(BK$3&gt;($F$207+$C236),INDEX($D$219:$W$219,,$C236)-SUM($D236:BJ236),INDEX($D$219:$W$219,,$C236)/$F$207)))</f>
        <v>0</v>
      </c>
      <c r="BL236" s="163">
        <f>IF($F$207="n/a",0,IF(BL$3&lt;=$C236,0,IF(BL$3&gt;($F$207+$C236),INDEX($D$219:$W$219,,$C236)-SUM($D236:BK236),INDEX($D$219:$W$219,,$C236)/$F$207)))</f>
        <v>0</v>
      </c>
      <c r="BM236" s="163">
        <f>IF($F$207="n/a",0,IF(BM$3&lt;=$C236,0,IF(BM$3&gt;($F$207+$C236),INDEX($D$219:$W$219,,$C236)-SUM($D236:BL236),INDEX($D$219:$W$219,,$C236)/$F$207)))</f>
        <v>0</v>
      </c>
      <c r="BN236" s="163">
        <f>IF($F$207="n/a",0,IF(BN$3&lt;=$C236,0,IF(BN$3&gt;($F$207+$C236),INDEX($D$219:$W$219,,$C236)-SUM($D236:BM236),INDEX($D$219:$W$219,,$C236)/$F$207)))</f>
        <v>0</v>
      </c>
      <c r="BO236" s="163">
        <f>IF($F$207="n/a",0,IF(BO$3&lt;=$C236,0,IF(BO$3&gt;($F$207+$C236),INDEX($D$219:$W$219,,$C236)-SUM($D236:BN236),INDEX($D$219:$W$219,,$C236)/$F$207)))</f>
        <v>0</v>
      </c>
      <c r="BP236" s="163">
        <f>IF($F$207="n/a",0,IF(BP$3&lt;=$C236,0,IF(BP$3&gt;($F$207+$C236),INDEX($D$219:$W$219,,$C236)-SUM($D236:BO236),INDEX($D$219:$W$219,,$C236)/$F$207)))</f>
        <v>0</v>
      </c>
      <c r="BQ236" s="163">
        <f>IF($F$207="n/a",0,IF(BQ$3&lt;=$C236,0,IF(BQ$3&gt;($F$207+$C236),INDEX($D$219:$W$219,,$C236)-SUM($D236:BP236),INDEX($D$219:$W$219,,$C236)/$F$207)))</f>
        <v>0</v>
      </c>
      <c r="BR236" s="163">
        <f>IF($F$207="n/a",0,IF(BR$3&lt;=$C236,0,IF(BR$3&gt;($F$207+$C236),INDEX($D$219:$W$219,,$C236)-SUM($D236:BQ236),INDEX($D$219:$W$219,,$C236)/$F$207)))</f>
        <v>0</v>
      </c>
      <c r="BS236" s="25"/>
      <c r="BT236" s="25"/>
      <c r="BU236" s="25"/>
      <c r="BV236" s="25"/>
      <c r="BW236" s="25"/>
      <c r="BX236" s="25"/>
      <c r="BY236" s="25"/>
      <c r="BZ236" s="25"/>
      <c r="CA236" s="25"/>
      <c r="CB236" s="25"/>
      <c r="CC236" s="25"/>
    </row>
    <row r="237" spans="2:81" hidden="1" outlineLevel="1">
      <c r="B237" s="14">
        <v>2028</v>
      </c>
      <c r="C237">
        <v>16</v>
      </c>
      <c r="D237" s="25"/>
      <c r="E237" s="25">
        <f>IF($F$207="n/a",0,IF(E$3&lt;=$C237,0,IF(E$3&gt;($F$207+$C237),INDEX($D$219:$W$219,,$C237)-SUM($D237:D237),INDEX($D$219:$W$219,,$C237)/$F$207)))</f>
        <v>0</v>
      </c>
      <c r="F237" s="25">
        <f>IF($F$207="n/a",0,IF(F$3&lt;=$C237,0,IF(F$3&gt;($F$207+$C237),INDEX($D$219:$W$219,,$C237)-SUM($D237:E237),INDEX($D$219:$W$219,,$C237)/$F$207)))</f>
        <v>0</v>
      </c>
      <c r="G237" s="25">
        <f>IF($F$207="n/a",0,IF(G$3&lt;=$C237,0,IF(G$3&gt;($F$207+$C237),INDEX($D$219:$W$219,,$C237)-SUM($D237:F237),INDEX($D$219:$W$219,,$C237)/$F$207)))</f>
        <v>0</v>
      </c>
      <c r="H237" s="44">
        <f>IF($F$207="n/a",0,IF(H$3&lt;=$C237,0,IF(H$3&gt;($F$207+$C237),INDEX($D$219:$W$219,,$C237)-SUM($D237:G237),INDEX($D$219:$W$219,,$C237)/$F$207)))</f>
        <v>0</v>
      </c>
      <c r="I237" s="38">
        <f>IF($F$207="n/a",0,IF(I$3&lt;=$C237,0,IF(I$3&gt;($F$207+$C237),INDEX($D$219:$W$219,,$C237)-SUM($D237:H237),INDEX($D$219:$W$219,,$C237)/$F$207)))</f>
        <v>0</v>
      </c>
      <c r="J237" s="25">
        <f>IF($F$207="n/a",0,IF(J$3&lt;=$C237,0,IF(J$3&gt;($F$207+$C237),INDEX($D$219:$W$219,,$C237)-SUM($D237:I237),INDEX($D$219:$W$219,,$C237)/$F$207)))</f>
        <v>0</v>
      </c>
      <c r="K237" s="25">
        <f>IF($F$207="n/a",0,IF(K$3&lt;=$C237,0,IF(K$3&gt;($F$207+$C237),INDEX($D$219:$W$219,,$C237)-SUM($D237:J237),INDEX($D$219:$W$219,,$C237)/$F$207)))</f>
        <v>0</v>
      </c>
      <c r="L237" s="25">
        <f>IF($F$207="n/a",0,IF(L$3&lt;=$C237,0,IF(L$3&gt;($F$207+$C237),INDEX($D$219:$W$219,,$C237)-SUM($D237:K237),INDEX($D$219:$W$219,,$C237)/$F$207)))</f>
        <v>0</v>
      </c>
      <c r="M237" s="25">
        <f>IF($F$207="n/a",0,IF(M$3&lt;=$C237,0,IF(M$3&gt;($F$207+$C237),INDEX($D$219:$W$219,,$C237)-SUM($D237:L237),INDEX($D$219:$W$219,,$C237)/$F$207)))</f>
        <v>0</v>
      </c>
      <c r="N237" s="25">
        <f>IF($F$207="n/a",0,IF(N$3&lt;=$C237,0,IF(N$3&gt;($F$207+$C237),INDEX($D$219:$W$219,,$C237)-SUM($D237:M237),INDEX($D$219:$W$219,,$C237)/$F$207)))</f>
        <v>0</v>
      </c>
      <c r="O237" s="25">
        <f>IF($F$207="n/a",0,IF(O$3&lt;=$C237,0,IF(O$3&gt;($F$207+$C237),INDEX($D$219:$W$219,,$C237)-SUM($D237:N237),INDEX($D$219:$W$219,,$C237)/$F$207)))</f>
        <v>0</v>
      </c>
      <c r="P237" s="25">
        <f>IF($F$207="n/a",0,IF(P$3&lt;=$C237,0,IF(P$3&gt;($F$207+$C237),INDEX($D$219:$W$219,,$C237)-SUM($D237:O237),INDEX($D$219:$W$219,,$C237)/$F$207)))</f>
        <v>0</v>
      </c>
      <c r="Q237" s="25">
        <f>IF($F$207="n/a",0,IF(Q$3&lt;=$C237,0,IF(Q$3&gt;($F$207+$C237),INDEX($D$219:$W$219,,$C237)-SUM($D237:P237),INDEX($D$219:$W$219,,$C237)/$F$207)))</f>
        <v>0</v>
      </c>
      <c r="R237" s="25">
        <f>IF($F$207="n/a",0,IF(R$3&lt;=$C237,0,IF(R$3&gt;($F$207+$C237),INDEX($D$219:$W$219,,$C237)-SUM($D237:Q237),INDEX($D$219:$W$219,,$C237)/$F$207)))</f>
        <v>0</v>
      </c>
      <c r="S237" s="25">
        <f>IF($F$207="n/a",0,IF(S$3&lt;=$C237,0,IF(S$3&gt;($F$207+$C237),INDEX($D$219:$W$219,,$C237)-SUM($D237:R237),INDEX($D$219:$W$219,,$C237)/$F$207)))</f>
        <v>0</v>
      </c>
      <c r="T237" s="25">
        <f>IF($F$207="n/a",0,IF(T$3&lt;=$C237,0,IF(T$3&gt;($F$207+$C237),INDEX($D$219:$W$219,,$C237)-SUM($D237:S237),INDEX($D$219:$W$219,,$C237)/$F$207)))</f>
        <v>0</v>
      </c>
      <c r="U237" s="25">
        <f>IF($F$207="n/a",0,IF(U$3&lt;=$C237,0,IF(U$3&gt;($F$207+$C237),INDEX($D$219:$W$219,,$C237)-SUM($D237:T237),INDEX($D$219:$W$219,,$C237)/$F$207)))</f>
        <v>0</v>
      </c>
      <c r="V237" s="25">
        <f>IF($F$207="n/a",0,IF(V$3&lt;=$C237,0,IF(V$3&gt;($F$207+$C237),INDEX($D$219:$W$219,,$C237)-SUM($D237:U237),INDEX($D$219:$W$219,,$C237)/$F$207)))</f>
        <v>0</v>
      </c>
      <c r="W237" s="25">
        <f>IF($F$207="n/a",0,IF(W$3&lt;=$C237,0,IF(W$3&gt;($F$207+$C237),INDEX($D$219:$W$219,,$C237)-SUM($D237:V237),INDEX($D$219:$W$219,,$C237)/$F$207)))</f>
        <v>0</v>
      </c>
      <c r="X237" s="25">
        <f>IF($F$207="n/a",0,IF(X$3&lt;=$C237,0,IF(X$3&gt;($F$207+$C237),INDEX($D$219:$W$219,,$C237)-SUM($D237:W237),INDEX($D$219:$W$219,,$C237)/$F$207)))</f>
        <v>0</v>
      </c>
      <c r="Y237" s="25">
        <f>IF($F$207="n/a",0,IF(Y$3&lt;=$C237,0,IF(Y$3&gt;($F$207+$C237),INDEX($D$219:$W$219,,$C237)-SUM($D237:X237),INDEX($D$219:$W$219,,$C237)/$F$207)))</f>
        <v>0</v>
      </c>
      <c r="Z237" s="25">
        <f>IF($F$207="n/a",0,IF(Z$3&lt;=$C237,0,IF(Z$3&gt;($F$207+$C237),INDEX($D$219:$W$219,,$C237)-SUM($D237:Y237),INDEX($D$219:$W$219,,$C237)/$F$207)))</f>
        <v>0</v>
      </c>
      <c r="AA237" s="25">
        <f>IF($F$207="n/a",0,IF(AA$3&lt;=$C237,0,IF(AA$3&gt;($F$207+$C237),INDEX($D$219:$W$219,,$C237)-SUM($D237:Z237),INDEX($D$219:$W$219,,$C237)/$F$207)))</f>
        <v>0</v>
      </c>
      <c r="AB237" s="25">
        <f>IF($F$207="n/a",0,IF(AB$3&lt;=$C237,0,IF(AB$3&gt;($F$207+$C237),INDEX($D$219:$W$219,,$C237)-SUM($D237:AA237),INDEX($D$219:$W$219,,$C237)/$F$207)))</f>
        <v>0</v>
      </c>
      <c r="AC237" s="25">
        <f>IF($F$207="n/a",0,IF(AC$3&lt;=$C237,0,IF(AC$3&gt;($F$207+$C237),INDEX($D$219:$W$219,,$C237)-SUM($D237:AB237),INDEX($D$219:$W$219,,$C237)/$F$207)))</f>
        <v>0</v>
      </c>
      <c r="AD237" s="25">
        <f>IF($F$207="n/a",0,IF(AD$3&lt;=$C237,0,IF(AD$3&gt;($F$207+$C237),INDEX($D$219:$W$219,,$C237)-SUM($D237:AC237),INDEX($D$219:$W$219,,$C237)/$F$207)))</f>
        <v>0</v>
      </c>
      <c r="AE237" s="25">
        <f>IF($F$207="n/a",0,IF(AE$3&lt;=$C237,0,IF(AE$3&gt;($F$207+$C237),INDEX($D$219:$W$219,,$C237)-SUM($D237:AD237),INDEX($D$219:$W$219,,$C237)/$F$207)))</f>
        <v>0</v>
      </c>
      <c r="AF237" s="25">
        <f>IF($F$207="n/a",0,IF(AF$3&lt;=$C237,0,IF(AF$3&gt;($F$207+$C237),INDEX($D$219:$W$219,,$C237)-SUM($D237:AE237),INDEX($D$219:$W$219,,$C237)/$F$207)))</f>
        <v>0</v>
      </c>
      <c r="AG237" s="25">
        <f>IF($F$207="n/a",0,IF(AG$3&lt;=$C237,0,IF(AG$3&gt;($F$207+$C237),INDEX($D$219:$W$219,,$C237)-SUM($D237:AF237),INDEX($D$219:$W$219,,$C237)/$F$207)))</f>
        <v>0</v>
      </c>
      <c r="AH237" s="25">
        <f>IF($F$207="n/a",0,IF(AH$3&lt;=$C237,0,IF(AH$3&gt;($F$207+$C237),INDEX($D$219:$W$219,,$C237)-SUM($D237:AG237),INDEX($D$219:$W$219,,$C237)/$F$207)))</f>
        <v>0</v>
      </c>
      <c r="AI237" s="25">
        <f>IF($F$207="n/a",0,IF(AI$3&lt;=$C237,0,IF(AI$3&gt;($F$207+$C237),INDEX($D$219:$W$219,,$C237)-SUM($D237:AH237),INDEX($D$219:$W$219,,$C237)/$F$207)))</f>
        <v>0</v>
      </c>
      <c r="AJ237" s="25">
        <f>IF($F$207="n/a",0,IF(AJ$3&lt;=$C237,0,IF(AJ$3&gt;($F$207+$C237),INDEX($D$219:$W$219,,$C237)-SUM($D237:AI237),INDEX($D$219:$W$219,,$C237)/$F$207)))</f>
        <v>0</v>
      </c>
      <c r="AK237" s="25">
        <f>IF($F$207="n/a",0,IF(AK$3&lt;=$C237,0,IF(AK$3&gt;($F$207+$C237),INDEX($D$219:$W$219,,$C237)-SUM($D237:AJ237),INDEX($D$219:$W$219,,$C237)/$F$207)))</f>
        <v>0</v>
      </c>
      <c r="AL237" s="25">
        <f>IF($F$207="n/a",0,IF(AL$3&lt;=$C237,0,IF(AL$3&gt;($F$207+$C237),INDEX($D$219:$W$219,,$C237)-SUM($D237:AK237),INDEX($D$219:$W$219,,$C237)/$F$207)))</f>
        <v>0</v>
      </c>
      <c r="AM237" s="25">
        <f>IF($F$207="n/a",0,IF(AM$3&lt;=$C237,0,IF(AM$3&gt;($F$207+$C237),INDEX($D$219:$W$219,,$C237)-SUM($D237:AL237),INDEX($D$219:$W$219,,$C237)/$F$207)))</f>
        <v>0</v>
      </c>
      <c r="AN237" s="25">
        <f>IF($F$207="n/a",0,IF(AN$3&lt;=$C237,0,IF(AN$3&gt;($F$207+$C237),INDEX($D$219:$W$219,,$C237)-SUM($D237:AM237),INDEX($D$219:$W$219,,$C237)/$F$207)))</f>
        <v>0</v>
      </c>
      <c r="AO237" s="25">
        <f>IF($F$207="n/a",0,IF(AO$3&lt;=$C237,0,IF(AO$3&gt;($F$207+$C237),INDEX($D$219:$W$219,,$C237)-SUM($D237:AN237),INDEX($D$219:$W$219,,$C237)/$F$207)))</f>
        <v>0</v>
      </c>
      <c r="AP237" s="25">
        <f>IF($F$207="n/a",0,IF(AP$3&lt;=$C237,0,IF(AP$3&gt;($F$207+$C237),INDEX($D$219:$W$219,,$C237)-SUM($D237:AO237),INDEX($D$219:$W$219,,$C237)/$F$207)))</f>
        <v>0</v>
      </c>
      <c r="AQ237" s="25">
        <f>IF($F$207="n/a",0,IF(AQ$3&lt;=$C237,0,IF(AQ$3&gt;($F$207+$C237),INDEX($D$219:$W$219,,$C237)-SUM($D237:AP237),INDEX($D$219:$W$219,,$C237)/$F$207)))</f>
        <v>0</v>
      </c>
      <c r="AR237" s="25">
        <f>IF($F$207="n/a",0,IF(AR$3&lt;=$C237,0,IF(AR$3&gt;($F$207+$C237),INDEX($D$219:$W$219,,$C237)-SUM($D237:AQ237),INDEX($D$219:$W$219,,$C237)/$F$207)))</f>
        <v>0</v>
      </c>
      <c r="AS237" s="25">
        <f>IF($F$207="n/a",0,IF(AS$3&lt;=$C237,0,IF(AS$3&gt;($F$207+$C237),INDEX($D$219:$W$219,,$C237)-SUM($D237:AR237),INDEX($D$219:$W$219,,$C237)/$F$207)))</f>
        <v>0</v>
      </c>
      <c r="AT237" s="25">
        <f>IF($F$207="n/a",0,IF(AT$3&lt;=$C237,0,IF(AT$3&gt;($F$207+$C237),INDEX($D$219:$W$219,,$C237)-SUM($D237:AS237),INDEX($D$219:$W$219,,$C237)/$F$207)))</f>
        <v>0</v>
      </c>
      <c r="AU237" s="25">
        <f>IF($F$207="n/a",0,IF(AU$3&lt;=$C237,0,IF(AU$3&gt;($F$207+$C237),INDEX($D$219:$W$219,,$C237)-SUM($D237:AT237),INDEX($D$219:$W$219,,$C237)/$F$207)))</f>
        <v>0</v>
      </c>
      <c r="AV237" s="25">
        <f>IF($F$207="n/a",0,IF(AV$3&lt;=$C237,0,IF(AV$3&gt;($F$207+$C237),INDEX($D$219:$W$219,,$C237)-SUM($D237:AU237),INDEX($D$219:$W$219,,$C237)/$F$207)))</f>
        <v>0</v>
      </c>
      <c r="AW237" s="25">
        <f>IF($F$207="n/a",0,IF(AW$3&lt;=$C237,0,IF(AW$3&gt;($F$207+$C237),INDEX($D$219:$W$219,,$C237)-SUM($D237:AV237),INDEX($D$219:$W$219,,$C237)/$F$207)))</f>
        <v>0</v>
      </c>
      <c r="AX237" s="25">
        <f>IF($F$207="n/a",0,IF(AX$3&lt;=$C237,0,IF(AX$3&gt;($F$207+$C237),INDEX($D$219:$W$219,,$C237)-SUM($D237:AW237),INDEX($D$219:$W$219,,$C237)/$F$207)))</f>
        <v>0</v>
      </c>
      <c r="AY237" s="25">
        <f>IF($F$207="n/a",0,IF(AY$3&lt;=$C237,0,IF(AY$3&gt;($F$207+$C237),INDEX($D$219:$W$219,,$C237)-SUM($D237:AX237),INDEX($D$219:$W$219,,$C237)/$F$207)))</f>
        <v>0</v>
      </c>
      <c r="AZ237" s="25">
        <f>IF($F$207="n/a",0,IF(AZ$3&lt;=$C237,0,IF(AZ$3&gt;($F$207+$C237),INDEX($D$219:$W$219,,$C237)-SUM($D237:AY237),INDEX($D$219:$W$219,,$C237)/$F$207)))</f>
        <v>0</v>
      </c>
      <c r="BA237" s="25">
        <f>IF($F$207="n/a",0,IF(BA$3&lt;=$C237,0,IF(BA$3&gt;($F$207+$C237),INDEX($D$219:$W$219,,$C237)-SUM($D237:AZ237),INDEX($D$219:$W$219,,$C237)/$F$207)))</f>
        <v>0</v>
      </c>
      <c r="BB237" s="25">
        <f>IF($F$207="n/a",0,IF(BB$3&lt;=$C237,0,IF(BB$3&gt;($F$207+$C237),INDEX($D$219:$W$219,,$C237)-SUM($D237:BA237),INDEX($D$219:$W$219,,$C237)/$F$207)))</f>
        <v>0</v>
      </c>
      <c r="BC237" s="25">
        <f>IF($F$207="n/a",0,IF(BC$3&lt;=$C237,0,IF(BC$3&gt;($F$207+$C237),INDEX($D$219:$W$219,,$C237)-SUM($D237:BB237),INDEX($D$219:$W$219,,$C237)/$F$207)))</f>
        <v>0</v>
      </c>
      <c r="BD237" s="25">
        <f>IF($F$207="n/a",0,IF(BD$3&lt;=$C237,0,IF(BD$3&gt;($F$207+$C237),INDEX($D$219:$W$219,,$C237)-SUM($D237:BC237),INDEX($D$219:$W$219,,$C237)/$F$207)))</f>
        <v>0</v>
      </c>
      <c r="BE237" s="25">
        <f>IF($F$207="n/a",0,IF(BE$3&lt;=$C237,0,IF(BE$3&gt;($F$207+$C237),INDEX($D$219:$W$219,,$C237)-SUM($D237:BD237),INDEX($D$219:$W$219,,$C237)/$F$207)))</f>
        <v>0</v>
      </c>
      <c r="BF237" s="25">
        <f>IF($F$207="n/a",0,IF(BF$3&lt;=$C237,0,IF(BF$3&gt;($F$207+$C237),INDEX($D$219:$W$219,,$C237)-SUM($D237:BE237),INDEX($D$219:$W$219,,$C237)/$F$207)))</f>
        <v>0</v>
      </c>
      <c r="BG237" s="25">
        <f>IF($F$207="n/a",0,IF(BG$3&lt;=$C237,0,IF(BG$3&gt;($F$207+$C237),INDEX($D$219:$W$219,,$C237)-SUM($D237:BF237),INDEX($D$219:$W$219,,$C237)/$F$207)))</f>
        <v>0</v>
      </c>
      <c r="BH237" s="25">
        <f>IF($F$207="n/a",0,IF(BH$3&lt;=$C237,0,IF(BH$3&gt;($F$207+$C237),INDEX($D$219:$W$219,,$C237)-SUM($D237:BG237),INDEX($D$219:$W$219,,$C237)/$F$207)))</f>
        <v>0</v>
      </c>
      <c r="BI237" s="25">
        <f>IF($F$207="n/a",0,IF(BI$3&lt;=$C237,0,IF(BI$3&gt;($F$207+$C237),INDEX($D$219:$W$219,,$C237)-SUM($D237:BH237),INDEX($D$219:$W$219,,$C237)/$F$207)))</f>
        <v>0</v>
      </c>
      <c r="BJ237" s="25">
        <f>IF($F$207="n/a",0,IF(BJ$3&lt;=$C237,0,IF(BJ$3&gt;($F$207+$C237),INDEX($D$219:$W$219,,$C237)-SUM($D237:BI237),INDEX($D$219:$W$219,,$C237)/$F$207)))</f>
        <v>0</v>
      </c>
      <c r="BK237" s="25">
        <f>IF($F$207="n/a",0,IF(BK$3&lt;=$C237,0,IF(BK$3&gt;($F$207+$C237),INDEX($D$219:$W$219,,$C237)-SUM($D237:BJ237),INDEX($D$219:$W$219,,$C237)/$F$207)))</f>
        <v>0</v>
      </c>
      <c r="BL237" s="163">
        <f>IF($F$207="n/a",0,IF(BL$3&lt;=$C237,0,IF(BL$3&gt;($F$207+$C237),INDEX($D$219:$W$219,,$C237)-SUM($D237:BK237),INDEX($D$219:$W$219,,$C237)/$F$207)))</f>
        <v>0</v>
      </c>
      <c r="BM237" s="163">
        <f>IF($F$207="n/a",0,IF(BM$3&lt;=$C237,0,IF(BM$3&gt;($F$207+$C237),INDEX($D$219:$W$219,,$C237)-SUM($D237:BL237),INDEX($D$219:$W$219,,$C237)/$F$207)))</f>
        <v>0</v>
      </c>
      <c r="BN237" s="163">
        <f>IF($F$207="n/a",0,IF(BN$3&lt;=$C237,0,IF(BN$3&gt;($F$207+$C237),INDEX($D$219:$W$219,,$C237)-SUM($D237:BM237),INDEX($D$219:$W$219,,$C237)/$F$207)))</f>
        <v>0</v>
      </c>
      <c r="BO237" s="163">
        <f>IF($F$207="n/a",0,IF(BO$3&lt;=$C237,0,IF(BO$3&gt;($F$207+$C237),INDEX($D$219:$W$219,,$C237)-SUM($D237:BN237),INDEX($D$219:$W$219,,$C237)/$F$207)))</f>
        <v>0</v>
      </c>
      <c r="BP237" s="163">
        <f>IF($F$207="n/a",0,IF(BP$3&lt;=$C237,0,IF(BP$3&gt;($F$207+$C237),INDEX($D$219:$W$219,,$C237)-SUM($D237:BO237),INDEX($D$219:$W$219,,$C237)/$F$207)))</f>
        <v>0</v>
      </c>
      <c r="BQ237" s="163">
        <f>IF($F$207="n/a",0,IF(BQ$3&lt;=$C237,0,IF(BQ$3&gt;($F$207+$C237),INDEX($D$219:$W$219,,$C237)-SUM($D237:BP237),INDEX($D$219:$W$219,,$C237)/$F$207)))</f>
        <v>0</v>
      </c>
      <c r="BR237" s="163">
        <f>IF($F$207="n/a",0,IF(BR$3&lt;=$C237,0,IF(BR$3&gt;($F$207+$C237),INDEX($D$219:$W$219,,$C237)-SUM($D237:BQ237),INDEX($D$219:$W$219,,$C237)/$F$207)))</f>
        <v>0</v>
      </c>
      <c r="BS237" s="25"/>
      <c r="BT237" s="25"/>
      <c r="BU237" s="25"/>
      <c r="BV237" s="25"/>
      <c r="BW237" s="25"/>
      <c r="BX237" s="25"/>
      <c r="BY237" s="25"/>
      <c r="BZ237" s="25"/>
      <c r="CA237" s="25"/>
      <c r="CB237" s="25"/>
      <c r="CC237" s="25"/>
    </row>
    <row r="238" spans="2:81" hidden="1" outlineLevel="1">
      <c r="B238" s="14">
        <v>2029</v>
      </c>
      <c r="C238">
        <v>17</v>
      </c>
      <c r="D238" s="25"/>
      <c r="E238" s="25">
        <f>IF($F$207="n/a",0,IF(E$3&lt;=$C238,0,IF(E$3&gt;($F$207+$C238),INDEX($D$219:$W$219,,$C238)-SUM($D238:D238),INDEX($D$219:$W$219,,$C238)/$F$207)))</f>
        <v>0</v>
      </c>
      <c r="F238" s="25">
        <f>IF($F$207="n/a",0,IF(F$3&lt;=$C238,0,IF(F$3&gt;($F$207+$C238),INDEX($D$219:$W$219,,$C238)-SUM($D238:E238),INDEX($D$219:$W$219,,$C238)/$F$207)))</f>
        <v>0</v>
      </c>
      <c r="G238" s="25">
        <f>IF($F$207="n/a",0,IF(G$3&lt;=$C238,0,IF(G$3&gt;($F$207+$C238),INDEX($D$219:$W$219,,$C238)-SUM($D238:F238),INDEX($D$219:$W$219,,$C238)/$F$207)))</f>
        <v>0</v>
      </c>
      <c r="H238" s="44">
        <f>IF($F$207="n/a",0,IF(H$3&lt;=$C238,0,IF(H$3&gt;($F$207+$C238),INDEX($D$219:$W$219,,$C238)-SUM($D238:G238),INDEX($D$219:$W$219,,$C238)/$F$207)))</f>
        <v>0</v>
      </c>
      <c r="I238" s="38">
        <f>IF($F$207="n/a",0,IF(I$3&lt;=$C238,0,IF(I$3&gt;($F$207+$C238),INDEX($D$219:$W$219,,$C238)-SUM($D238:H238),INDEX($D$219:$W$219,,$C238)/$F$207)))</f>
        <v>0</v>
      </c>
      <c r="J238" s="25">
        <f>IF($F$207="n/a",0,IF(J$3&lt;=$C238,0,IF(J$3&gt;($F$207+$C238),INDEX($D$219:$W$219,,$C238)-SUM($D238:I238),INDEX($D$219:$W$219,,$C238)/$F$207)))</f>
        <v>0</v>
      </c>
      <c r="K238" s="25">
        <f>IF($F$207="n/a",0,IF(K$3&lt;=$C238,0,IF(K$3&gt;($F$207+$C238),INDEX($D$219:$W$219,,$C238)-SUM($D238:J238),INDEX($D$219:$W$219,,$C238)/$F$207)))</f>
        <v>0</v>
      </c>
      <c r="L238" s="25">
        <f>IF($F$207="n/a",0,IF(L$3&lt;=$C238,0,IF(L$3&gt;($F$207+$C238),INDEX($D$219:$W$219,,$C238)-SUM($D238:K238),INDEX($D$219:$W$219,,$C238)/$F$207)))</f>
        <v>0</v>
      </c>
      <c r="M238" s="25">
        <f>IF($F$207="n/a",0,IF(M$3&lt;=$C238,0,IF(M$3&gt;($F$207+$C238),INDEX($D$219:$W$219,,$C238)-SUM($D238:L238),INDEX($D$219:$W$219,,$C238)/$F$207)))</f>
        <v>0</v>
      </c>
      <c r="N238" s="25">
        <f>IF($F$207="n/a",0,IF(N$3&lt;=$C238,0,IF(N$3&gt;($F$207+$C238),INDEX($D$219:$W$219,,$C238)-SUM($D238:M238),INDEX($D$219:$W$219,,$C238)/$F$207)))</f>
        <v>0</v>
      </c>
      <c r="O238" s="25">
        <f>IF($F$207="n/a",0,IF(O$3&lt;=$C238,0,IF(O$3&gt;($F$207+$C238),INDEX($D$219:$W$219,,$C238)-SUM($D238:N238),INDEX($D$219:$W$219,,$C238)/$F$207)))</f>
        <v>0</v>
      </c>
      <c r="P238" s="25">
        <f>IF($F$207="n/a",0,IF(P$3&lt;=$C238,0,IF(P$3&gt;($F$207+$C238),INDEX($D$219:$W$219,,$C238)-SUM($D238:O238),INDEX($D$219:$W$219,,$C238)/$F$207)))</f>
        <v>0</v>
      </c>
      <c r="Q238" s="25">
        <f>IF($F$207="n/a",0,IF(Q$3&lt;=$C238,0,IF(Q$3&gt;($F$207+$C238),INDEX($D$219:$W$219,,$C238)-SUM($D238:P238),INDEX($D$219:$W$219,,$C238)/$F$207)))</f>
        <v>0</v>
      </c>
      <c r="R238" s="25">
        <f>IF($F$207="n/a",0,IF(R$3&lt;=$C238,0,IF(R$3&gt;($F$207+$C238),INDEX($D$219:$W$219,,$C238)-SUM($D238:Q238),INDEX($D$219:$W$219,,$C238)/$F$207)))</f>
        <v>0</v>
      </c>
      <c r="S238" s="25">
        <f>IF($F$207="n/a",0,IF(S$3&lt;=$C238,0,IF(S$3&gt;($F$207+$C238),INDEX($D$219:$W$219,,$C238)-SUM($D238:R238),INDEX($D$219:$W$219,,$C238)/$F$207)))</f>
        <v>0</v>
      </c>
      <c r="T238" s="25">
        <f>IF($F$207="n/a",0,IF(T$3&lt;=$C238,0,IF(T$3&gt;($F$207+$C238),INDEX($D$219:$W$219,,$C238)-SUM($D238:S238),INDEX($D$219:$W$219,,$C238)/$F$207)))</f>
        <v>0</v>
      </c>
      <c r="U238" s="25">
        <f>IF($F$207="n/a",0,IF(U$3&lt;=$C238,0,IF(U$3&gt;($F$207+$C238),INDEX($D$219:$W$219,,$C238)-SUM($D238:T238),INDEX($D$219:$W$219,,$C238)/$F$207)))</f>
        <v>0</v>
      </c>
      <c r="V238" s="25">
        <f>IF($F$207="n/a",0,IF(V$3&lt;=$C238,0,IF(V$3&gt;($F$207+$C238),INDEX($D$219:$W$219,,$C238)-SUM($D238:U238),INDEX($D$219:$W$219,,$C238)/$F$207)))</f>
        <v>0</v>
      </c>
      <c r="W238" s="25">
        <f>IF($F$207="n/a",0,IF(W$3&lt;=$C238,0,IF(W$3&gt;($F$207+$C238),INDEX($D$219:$W$219,,$C238)-SUM($D238:V238),INDEX($D$219:$W$219,,$C238)/$F$207)))</f>
        <v>0</v>
      </c>
      <c r="X238" s="25">
        <f>IF($F$207="n/a",0,IF(X$3&lt;=$C238,0,IF(X$3&gt;($F$207+$C238),INDEX($D$219:$W$219,,$C238)-SUM($D238:W238),INDEX($D$219:$W$219,,$C238)/$F$207)))</f>
        <v>0</v>
      </c>
      <c r="Y238" s="25">
        <f>IF($F$207="n/a",0,IF(Y$3&lt;=$C238,0,IF(Y$3&gt;($F$207+$C238),INDEX($D$219:$W$219,,$C238)-SUM($D238:X238),INDEX($D$219:$W$219,,$C238)/$F$207)))</f>
        <v>0</v>
      </c>
      <c r="Z238" s="25">
        <f>IF($F$207="n/a",0,IF(Z$3&lt;=$C238,0,IF(Z$3&gt;($F$207+$C238),INDEX($D$219:$W$219,,$C238)-SUM($D238:Y238),INDEX($D$219:$W$219,,$C238)/$F$207)))</f>
        <v>0</v>
      </c>
      <c r="AA238" s="25">
        <f>IF($F$207="n/a",0,IF(AA$3&lt;=$C238,0,IF(AA$3&gt;($F$207+$C238),INDEX($D$219:$W$219,,$C238)-SUM($D238:Z238),INDEX($D$219:$W$219,,$C238)/$F$207)))</f>
        <v>0</v>
      </c>
      <c r="AB238" s="25">
        <f>IF($F$207="n/a",0,IF(AB$3&lt;=$C238,0,IF(AB$3&gt;($F$207+$C238),INDEX($D$219:$W$219,,$C238)-SUM($D238:AA238),INDEX($D$219:$W$219,,$C238)/$F$207)))</f>
        <v>0</v>
      </c>
      <c r="AC238" s="25">
        <f>IF($F$207="n/a",0,IF(AC$3&lt;=$C238,0,IF(AC$3&gt;($F$207+$C238),INDEX($D$219:$W$219,,$C238)-SUM($D238:AB238),INDEX($D$219:$W$219,,$C238)/$F$207)))</f>
        <v>0</v>
      </c>
      <c r="AD238" s="25">
        <f>IF($F$207="n/a",0,IF(AD$3&lt;=$C238,0,IF(AD$3&gt;($F$207+$C238),INDEX($D$219:$W$219,,$C238)-SUM($D238:AC238),INDEX($D$219:$W$219,,$C238)/$F$207)))</f>
        <v>0</v>
      </c>
      <c r="AE238" s="25">
        <f>IF($F$207="n/a",0,IF(AE$3&lt;=$C238,0,IF(AE$3&gt;($F$207+$C238),INDEX($D$219:$W$219,,$C238)-SUM($D238:AD238),INDEX($D$219:$W$219,,$C238)/$F$207)))</f>
        <v>0</v>
      </c>
      <c r="AF238" s="25">
        <f>IF($F$207="n/a",0,IF(AF$3&lt;=$C238,0,IF(AF$3&gt;($F$207+$C238),INDEX($D$219:$W$219,,$C238)-SUM($D238:AE238),INDEX($D$219:$W$219,,$C238)/$F$207)))</f>
        <v>0</v>
      </c>
      <c r="AG238" s="25">
        <f>IF($F$207="n/a",0,IF(AG$3&lt;=$C238,0,IF(AG$3&gt;($F$207+$C238),INDEX($D$219:$W$219,,$C238)-SUM($D238:AF238),INDEX($D$219:$W$219,,$C238)/$F$207)))</f>
        <v>0</v>
      </c>
      <c r="AH238" s="25">
        <f>IF($F$207="n/a",0,IF(AH$3&lt;=$C238,0,IF(AH$3&gt;($F$207+$C238),INDEX($D$219:$W$219,,$C238)-SUM($D238:AG238),INDEX($D$219:$W$219,,$C238)/$F$207)))</f>
        <v>0</v>
      </c>
      <c r="AI238" s="25">
        <f>IF($F$207="n/a",0,IF(AI$3&lt;=$C238,0,IF(AI$3&gt;($F$207+$C238),INDEX($D$219:$W$219,,$C238)-SUM($D238:AH238),INDEX($D$219:$W$219,,$C238)/$F$207)))</f>
        <v>0</v>
      </c>
      <c r="AJ238" s="25">
        <f>IF($F$207="n/a",0,IF(AJ$3&lt;=$C238,0,IF(AJ$3&gt;($F$207+$C238),INDEX($D$219:$W$219,,$C238)-SUM($D238:AI238),INDEX($D$219:$W$219,,$C238)/$F$207)))</f>
        <v>0</v>
      </c>
      <c r="AK238" s="25">
        <f>IF($F$207="n/a",0,IF(AK$3&lt;=$C238,0,IF(AK$3&gt;($F$207+$C238),INDEX($D$219:$W$219,,$C238)-SUM($D238:AJ238),INDEX($D$219:$W$219,,$C238)/$F$207)))</f>
        <v>0</v>
      </c>
      <c r="AL238" s="25">
        <f>IF($F$207="n/a",0,IF(AL$3&lt;=$C238,0,IF(AL$3&gt;($F$207+$C238),INDEX($D$219:$W$219,,$C238)-SUM($D238:AK238),INDEX($D$219:$W$219,,$C238)/$F$207)))</f>
        <v>0</v>
      </c>
      <c r="AM238" s="25">
        <f>IF($F$207="n/a",0,IF(AM$3&lt;=$C238,0,IF(AM$3&gt;($F$207+$C238),INDEX($D$219:$W$219,,$C238)-SUM($D238:AL238),INDEX($D$219:$W$219,,$C238)/$F$207)))</f>
        <v>0</v>
      </c>
      <c r="AN238" s="25">
        <f>IF($F$207="n/a",0,IF(AN$3&lt;=$C238,0,IF(AN$3&gt;($F$207+$C238),INDEX($D$219:$W$219,,$C238)-SUM($D238:AM238),INDEX($D$219:$W$219,,$C238)/$F$207)))</f>
        <v>0</v>
      </c>
      <c r="AO238" s="25">
        <f>IF($F$207="n/a",0,IF(AO$3&lt;=$C238,0,IF(AO$3&gt;($F$207+$C238),INDEX($D$219:$W$219,,$C238)-SUM($D238:AN238),INDEX($D$219:$W$219,,$C238)/$F$207)))</f>
        <v>0</v>
      </c>
      <c r="AP238" s="25">
        <f>IF($F$207="n/a",0,IF(AP$3&lt;=$C238,0,IF(AP$3&gt;($F$207+$C238),INDEX($D$219:$W$219,,$C238)-SUM($D238:AO238),INDEX($D$219:$W$219,,$C238)/$F$207)))</f>
        <v>0</v>
      </c>
      <c r="AQ238" s="25">
        <f>IF($F$207="n/a",0,IF(AQ$3&lt;=$C238,0,IF(AQ$3&gt;($F$207+$C238),INDEX($D$219:$W$219,,$C238)-SUM($D238:AP238),INDEX($D$219:$W$219,,$C238)/$F$207)))</f>
        <v>0</v>
      </c>
      <c r="AR238" s="25">
        <f>IF($F$207="n/a",0,IF(AR$3&lt;=$C238,0,IF(AR$3&gt;($F$207+$C238),INDEX($D$219:$W$219,,$C238)-SUM($D238:AQ238),INDEX($D$219:$W$219,,$C238)/$F$207)))</f>
        <v>0</v>
      </c>
      <c r="AS238" s="25">
        <f>IF($F$207="n/a",0,IF(AS$3&lt;=$C238,0,IF(AS$3&gt;($F$207+$C238),INDEX($D$219:$W$219,,$C238)-SUM($D238:AR238),INDEX($D$219:$W$219,,$C238)/$F$207)))</f>
        <v>0</v>
      </c>
      <c r="AT238" s="25">
        <f>IF($F$207="n/a",0,IF(AT$3&lt;=$C238,0,IF(AT$3&gt;($F$207+$C238),INDEX($D$219:$W$219,,$C238)-SUM($D238:AS238),INDEX($D$219:$W$219,,$C238)/$F$207)))</f>
        <v>0</v>
      </c>
      <c r="AU238" s="25">
        <f>IF($F$207="n/a",0,IF(AU$3&lt;=$C238,0,IF(AU$3&gt;($F$207+$C238),INDEX($D$219:$W$219,,$C238)-SUM($D238:AT238),INDEX($D$219:$W$219,,$C238)/$F$207)))</f>
        <v>0</v>
      </c>
      <c r="AV238" s="25">
        <f>IF($F$207="n/a",0,IF(AV$3&lt;=$C238,0,IF(AV$3&gt;($F$207+$C238),INDEX($D$219:$W$219,,$C238)-SUM($D238:AU238),INDEX($D$219:$W$219,,$C238)/$F$207)))</f>
        <v>0</v>
      </c>
      <c r="AW238" s="25">
        <f>IF($F$207="n/a",0,IF(AW$3&lt;=$C238,0,IF(AW$3&gt;($F$207+$C238),INDEX($D$219:$W$219,,$C238)-SUM($D238:AV238),INDEX($D$219:$W$219,,$C238)/$F$207)))</f>
        <v>0</v>
      </c>
      <c r="AX238" s="25">
        <f>IF($F$207="n/a",0,IF(AX$3&lt;=$C238,0,IF(AX$3&gt;($F$207+$C238),INDEX($D$219:$W$219,,$C238)-SUM($D238:AW238),INDEX($D$219:$W$219,,$C238)/$F$207)))</f>
        <v>0</v>
      </c>
      <c r="AY238" s="25">
        <f>IF($F$207="n/a",0,IF(AY$3&lt;=$C238,0,IF(AY$3&gt;($F$207+$C238),INDEX($D$219:$W$219,,$C238)-SUM($D238:AX238),INDEX($D$219:$W$219,,$C238)/$F$207)))</f>
        <v>0</v>
      </c>
      <c r="AZ238" s="25">
        <f>IF($F$207="n/a",0,IF(AZ$3&lt;=$C238,0,IF(AZ$3&gt;($F$207+$C238),INDEX($D$219:$W$219,,$C238)-SUM($D238:AY238),INDEX($D$219:$W$219,,$C238)/$F$207)))</f>
        <v>0</v>
      </c>
      <c r="BA238" s="25">
        <f>IF($F$207="n/a",0,IF(BA$3&lt;=$C238,0,IF(BA$3&gt;($F$207+$C238),INDEX($D$219:$W$219,,$C238)-SUM($D238:AZ238),INDEX($D$219:$W$219,,$C238)/$F$207)))</f>
        <v>0</v>
      </c>
      <c r="BB238" s="25">
        <f>IF($F$207="n/a",0,IF(BB$3&lt;=$C238,0,IF(BB$3&gt;($F$207+$C238),INDEX($D$219:$W$219,,$C238)-SUM($D238:BA238),INDEX($D$219:$W$219,,$C238)/$F$207)))</f>
        <v>0</v>
      </c>
      <c r="BC238" s="25">
        <f>IF($F$207="n/a",0,IF(BC$3&lt;=$C238,0,IF(BC$3&gt;($F$207+$C238),INDEX($D$219:$W$219,,$C238)-SUM($D238:BB238),INDEX($D$219:$W$219,,$C238)/$F$207)))</f>
        <v>0</v>
      </c>
      <c r="BD238" s="25">
        <f>IF($F$207="n/a",0,IF(BD$3&lt;=$C238,0,IF(BD$3&gt;($F$207+$C238),INDEX($D$219:$W$219,,$C238)-SUM($D238:BC238),INDEX($D$219:$W$219,,$C238)/$F$207)))</f>
        <v>0</v>
      </c>
      <c r="BE238" s="25">
        <f>IF($F$207="n/a",0,IF(BE$3&lt;=$C238,0,IF(BE$3&gt;($F$207+$C238),INDEX($D$219:$W$219,,$C238)-SUM($D238:BD238),INDEX($D$219:$W$219,,$C238)/$F$207)))</f>
        <v>0</v>
      </c>
      <c r="BF238" s="25">
        <f>IF($F$207="n/a",0,IF(BF$3&lt;=$C238,0,IF(BF$3&gt;($F$207+$C238),INDEX($D$219:$W$219,,$C238)-SUM($D238:BE238),INDEX($D$219:$W$219,,$C238)/$F$207)))</f>
        <v>0</v>
      </c>
      <c r="BG238" s="25">
        <f>IF($F$207="n/a",0,IF(BG$3&lt;=$C238,0,IF(BG$3&gt;($F$207+$C238),INDEX($D$219:$W$219,,$C238)-SUM($D238:BF238),INDEX($D$219:$W$219,,$C238)/$F$207)))</f>
        <v>0</v>
      </c>
      <c r="BH238" s="25">
        <f>IF($F$207="n/a",0,IF(BH$3&lt;=$C238,0,IF(BH$3&gt;($F$207+$C238),INDEX($D$219:$W$219,,$C238)-SUM($D238:BG238),INDEX($D$219:$W$219,,$C238)/$F$207)))</f>
        <v>0</v>
      </c>
      <c r="BI238" s="25">
        <f>IF($F$207="n/a",0,IF(BI$3&lt;=$C238,0,IF(BI$3&gt;($F$207+$C238),INDEX($D$219:$W$219,,$C238)-SUM($D238:BH238),INDEX($D$219:$W$219,,$C238)/$F$207)))</f>
        <v>0</v>
      </c>
      <c r="BJ238" s="25">
        <f>IF($F$207="n/a",0,IF(BJ$3&lt;=$C238,0,IF(BJ$3&gt;($F$207+$C238),INDEX($D$219:$W$219,,$C238)-SUM($D238:BI238),INDEX($D$219:$W$219,,$C238)/$F$207)))</f>
        <v>0</v>
      </c>
      <c r="BK238" s="25">
        <f>IF($F$207="n/a",0,IF(BK$3&lt;=$C238,0,IF(BK$3&gt;($F$207+$C238),INDEX($D$219:$W$219,,$C238)-SUM($D238:BJ238),INDEX($D$219:$W$219,,$C238)/$F$207)))</f>
        <v>0</v>
      </c>
      <c r="BL238" s="163">
        <f>IF($F$207="n/a",0,IF(BL$3&lt;=$C238,0,IF(BL$3&gt;($F$207+$C238),INDEX($D$219:$W$219,,$C238)-SUM($D238:BK238),INDEX($D$219:$W$219,,$C238)/$F$207)))</f>
        <v>0</v>
      </c>
      <c r="BM238" s="163">
        <f>IF($F$207="n/a",0,IF(BM$3&lt;=$C238,0,IF(BM$3&gt;($F$207+$C238),INDEX($D$219:$W$219,,$C238)-SUM($D238:BL238),INDEX($D$219:$W$219,,$C238)/$F$207)))</f>
        <v>0</v>
      </c>
      <c r="BN238" s="163">
        <f>IF($F$207="n/a",0,IF(BN$3&lt;=$C238,0,IF(BN$3&gt;($F$207+$C238),INDEX($D$219:$W$219,,$C238)-SUM($D238:BM238),INDEX($D$219:$W$219,,$C238)/$F$207)))</f>
        <v>0</v>
      </c>
      <c r="BO238" s="163">
        <f>IF($F$207="n/a",0,IF(BO$3&lt;=$C238,0,IF(BO$3&gt;($F$207+$C238),INDEX($D$219:$W$219,,$C238)-SUM($D238:BN238),INDEX($D$219:$W$219,,$C238)/$F$207)))</f>
        <v>0</v>
      </c>
      <c r="BP238" s="163">
        <f>IF($F$207="n/a",0,IF(BP$3&lt;=$C238,0,IF(BP$3&gt;($F$207+$C238),INDEX($D$219:$W$219,,$C238)-SUM($D238:BO238),INDEX($D$219:$W$219,,$C238)/$F$207)))</f>
        <v>0</v>
      </c>
      <c r="BQ238" s="163">
        <f>IF($F$207="n/a",0,IF(BQ$3&lt;=$C238,0,IF(BQ$3&gt;($F$207+$C238),INDEX($D$219:$W$219,,$C238)-SUM($D238:BP238),INDEX($D$219:$W$219,,$C238)/$F$207)))</f>
        <v>0</v>
      </c>
      <c r="BR238" s="163">
        <f>IF($F$207="n/a",0,IF(BR$3&lt;=$C238,0,IF(BR$3&gt;($F$207+$C238),INDEX($D$219:$W$219,,$C238)-SUM($D238:BQ238),INDEX($D$219:$W$219,,$C238)/$F$207)))</f>
        <v>0</v>
      </c>
      <c r="BS238" s="25"/>
      <c r="BT238" s="25"/>
      <c r="BU238" s="25"/>
      <c r="BV238" s="25"/>
      <c r="BW238" s="25"/>
      <c r="BX238" s="25"/>
      <c r="BY238" s="25"/>
      <c r="BZ238" s="25"/>
      <c r="CA238" s="25"/>
      <c r="CB238" s="25"/>
      <c r="CC238" s="25"/>
    </row>
    <row r="239" spans="2:81" hidden="1" outlineLevel="1">
      <c r="B239" s="14">
        <v>2030</v>
      </c>
      <c r="C239">
        <v>18</v>
      </c>
      <c r="D239" s="25"/>
      <c r="E239" s="25">
        <f>IF($F$207="n/a",0,IF(E$3&lt;=$C239,0,IF(E$3&gt;($F$207+$C239),INDEX($D$219:$W$219,,$C239)-SUM($D239:D239),INDEX($D$219:$W$219,,$C239)/$F$207)))</f>
        <v>0</v>
      </c>
      <c r="F239" s="25">
        <f>IF($F$207="n/a",0,IF(F$3&lt;=$C239,0,IF(F$3&gt;($F$207+$C239),INDEX($D$219:$W$219,,$C239)-SUM($D239:E239),INDEX($D$219:$W$219,,$C239)/$F$207)))</f>
        <v>0</v>
      </c>
      <c r="G239" s="25">
        <f>IF($F$207="n/a",0,IF(G$3&lt;=$C239,0,IF(G$3&gt;($F$207+$C239),INDEX($D$219:$W$219,,$C239)-SUM($D239:F239),INDEX($D$219:$W$219,,$C239)/$F$207)))</f>
        <v>0</v>
      </c>
      <c r="H239" s="44">
        <f>IF($F$207="n/a",0,IF(H$3&lt;=$C239,0,IF(H$3&gt;($F$207+$C239),INDEX($D$219:$W$219,,$C239)-SUM($D239:G239),INDEX($D$219:$W$219,,$C239)/$F$207)))</f>
        <v>0</v>
      </c>
      <c r="I239" s="38">
        <f>IF($F$207="n/a",0,IF(I$3&lt;=$C239,0,IF(I$3&gt;($F$207+$C239),INDEX($D$219:$W$219,,$C239)-SUM($D239:H239),INDEX($D$219:$W$219,,$C239)/$F$207)))</f>
        <v>0</v>
      </c>
      <c r="J239" s="25">
        <f>IF($F$207="n/a",0,IF(J$3&lt;=$C239,0,IF(J$3&gt;($F$207+$C239),INDEX($D$219:$W$219,,$C239)-SUM($D239:I239),INDEX($D$219:$W$219,,$C239)/$F$207)))</f>
        <v>0</v>
      </c>
      <c r="K239" s="25">
        <f>IF($F$207="n/a",0,IF(K$3&lt;=$C239,0,IF(K$3&gt;($F$207+$C239),INDEX($D$219:$W$219,,$C239)-SUM($D239:J239),INDEX($D$219:$W$219,,$C239)/$F$207)))</f>
        <v>0</v>
      </c>
      <c r="L239" s="25">
        <f>IF($F$207="n/a",0,IF(L$3&lt;=$C239,0,IF(L$3&gt;($F$207+$C239),INDEX($D$219:$W$219,,$C239)-SUM($D239:K239),INDEX($D$219:$W$219,,$C239)/$F$207)))</f>
        <v>0</v>
      </c>
      <c r="M239" s="25">
        <f>IF($F$207="n/a",0,IF(M$3&lt;=$C239,0,IF(M$3&gt;($F$207+$C239),INDEX($D$219:$W$219,,$C239)-SUM($D239:L239),INDEX($D$219:$W$219,,$C239)/$F$207)))</f>
        <v>0</v>
      </c>
      <c r="N239" s="25">
        <f>IF($F$207="n/a",0,IF(N$3&lt;=$C239,0,IF(N$3&gt;($F$207+$C239),INDEX($D$219:$W$219,,$C239)-SUM($D239:M239),INDEX($D$219:$W$219,,$C239)/$F$207)))</f>
        <v>0</v>
      </c>
      <c r="O239" s="25">
        <f>IF($F$207="n/a",0,IF(O$3&lt;=$C239,0,IF(O$3&gt;($F$207+$C239),INDEX($D$219:$W$219,,$C239)-SUM($D239:N239),INDEX($D$219:$W$219,,$C239)/$F$207)))</f>
        <v>0</v>
      </c>
      <c r="P239" s="25">
        <f>IF($F$207="n/a",0,IF(P$3&lt;=$C239,0,IF(P$3&gt;($F$207+$C239),INDEX($D$219:$W$219,,$C239)-SUM($D239:O239),INDEX($D$219:$W$219,,$C239)/$F$207)))</f>
        <v>0</v>
      </c>
      <c r="Q239" s="25">
        <f>IF($F$207="n/a",0,IF(Q$3&lt;=$C239,0,IF(Q$3&gt;($F$207+$C239),INDEX($D$219:$W$219,,$C239)-SUM($D239:P239),INDEX($D$219:$W$219,,$C239)/$F$207)))</f>
        <v>0</v>
      </c>
      <c r="R239" s="25">
        <f>IF($F$207="n/a",0,IF(R$3&lt;=$C239,0,IF(R$3&gt;($F$207+$C239),INDEX($D$219:$W$219,,$C239)-SUM($D239:Q239),INDEX($D$219:$W$219,,$C239)/$F$207)))</f>
        <v>0</v>
      </c>
      <c r="S239" s="25">
        <f>IF($F$207="n/a",0,IF(S$3&lt;=$C239,0,IF(S$3&gt;($F$207+$C239),INDEX($D$219:$W$219,,$C239)-SUM($D239:R239),INDEX($D$219:$W$219,,$C239)/$F$207)))</f>
        <v>0</v>
      </c>
      <c r="T239" s="25">
        <f>IF($F$207="n/a",0,IF(T$3&lt;=$C239,0,IF(T$3&gt;($F$207+$C239),INDEX($D$219:$W$219,,$C239)-SUM($D239:S239),INDEX($D$219:$W$219,,$C239)/$F$207)))</f>
        <v>0</v>
      </c>
      <c r="U239" s="25">
        <f>IF($F$207="n/a",0,IF(U$3&lt;=$C239,0,IF(U$3&gt;($F$207+$C239),INDEX($D$219:$W$219,,$C239)-SUM($D239:T239),INDEX($D$219:$W$219,,$C239)/$F$207)))</f>
        <v>0</v>
      </c>
      <c r="V239" s="25">
        <f>IF($F$207="n/a",0,IF(V$3&lt;=$C239,0,IF(V$3&gt;($F$207+$C239),INDEX($D$219:$W$219,,$C239)-SUM($D239:U239),INDEX($D$219:$W$219,,$C239)/$F$207)))</f>
        <v>0</v>
      </c>
      <c r="W239" s="25">
        <f>IF($F$207="n/a",0,IF(W$3&lt;=$C239,0,IF(W$3&gt;($F$207+$C239),INDEX($D$219:$W$219,,$C239)-SUM($D239:V239),INDEX($D$219:$W$219,,$C239)/$F$207)))</f>
        <v>0</v>
      </c>
      <c r="X239" s="25">
        <f>IF($F$207="n/a",0,IF(X$3&lt;=$C239,0,IF(X$3&gt;($F$207+$C239),INDEX($D$219:$W$219,,$C239)-SUM($D239:W239),INDEX($D$219:$W$219,,$C239)/$F$207)))</f>
        <v>0</v>
      </c>
      <c r="Y239" s="25">
        <f>IF($F$207="n/a",0,IF(Y$3&lt;=$C239,0,IF(Y$3&gt;($F$207+$C239),INDEX($D$219:$W$219,,$C239)-SUM($D239:X239),INDEX($D$219:$W$219,,$C239)/$F$207)))</f>
        <v>0</v>
      </c>
      <c r="Z239" s="25">
        <f>IF($F$207="n/a",0,IF(Z$3&lt;=$C239,0,IF(Z$3&gt;($F$207+$C239),INDEX($D$219:$W$219,,$C239)-SUM($D239:Y239),INDEX($D$219:$W$219,,$C239)/$F$207)))</f>
        <v>0</v>
      </c>
      <c r="AA239" s="25">
        <f>IF($F$207="n/a",0,IF(AA$3&lt;=$C239,0,IF(AA$3&gt;($F$207+$C239),INDEX($D$219:$W$219,,$C239)-SUM($D239:Z239),INDEX($D$219:$W$219,,$C239)/$F$207)))</f>
        <v>0</v>
      </c>
      <c r="AB239" s="25">
        <f>IF($F$207="n/a",0,IF(AB$3&lt;=$C239,0,IF(AB$3&gt;($F$207+$C239),INDEX($D$219:$W$219,,$C239)-SUM($D239:AA239),INDEX($D$219:$W$219,,$C239)/$F$207)))</f>
        <v>0</v>
      </c>
      <c r="AC239" s="25">
        <f>IF($F$207="n/a",0,IF(AC$3&lt;=$C239,0,IF(AC$3&gt;($F$207+$C239),INDEX($D$219:$W$219,,$C239)-SUM($D239:AB239),INDEX($D$219:$W$219,,$C239)/$F$207)))</f>
        <v>0</v>
      </c>
      <c r="AD239" s="25">
        <f>IF($F$207="n/a",0,IF(AD$3&lt;=$C239,0,IF(AD$3&gt;($F$207+$C239),INDEX($D$219:$W$219,,$C239)-SUM($D239:AC239),INDEX($D$219:$W$219,,$C239)/$F$207)))</f>
        <v>0</v>
      </c>
      <c r="AE239" s="25">
        <f>IF($F$207="n/a",0,IF(AE$3&lt;=$C239,0,IF(AE$3&gt;($F$207+$C239),INDEX($D$219:$W$219,,$C239)-SUM($D239:AD239),INDEX($D$219:$W$219,,$C239)/$F$207)))</f>
        <v>0</v>
      </c>
      <c r="AF239" s="25">
        <f>IF($F$207="n/a",0,IF(AF$3&lt;=$C239,0,IF(AF$3&gt;($F$207+$C239),INDEX($D$219:$W$219,,$C239)-SUM($D239:AE239),INDEX($D$219:$W$219,,$C239)/$F$207)))</f>
        <v>0</v>
      </c>
      <c r="AG239" s="25">
        <f>IF($F$207="n/a",0,IF(AG$3&lt;=$C239,0,IF(AG$3&gt;($F$207+$C239),INDEX($D$219:$W$219,,$C239)-SUM($D239:AF239),INDEX($D$219:$W$219,,$C239)/$F$207)))</f>
        <v>0</v>
      </c>
      <c r="AH239" s="25">
        <f>IF($F$207="n/a",0,IF(AH$3&lt;=$C239,0,IF(AH$3&gt;($F$207+$C239),INDEX($D$219:$W$219,,$C239)-SUM($D239:AG239),INDEX($D$219:$W$219,,$C239)/$F$207)))</f>
        <v>0</v>
      </c>
      <c r="AI239" s="25">
        <f>IF($F$207="n/a",0,IF(AI$3&lt;=$C239,0,IF(AI$3&gt;($F$207+$C239),INDEX($D$219:$W$219,,$C239)-SUM($D239:AH239),INDEX($D$219:$W$219,,$C239)/$F$207)))</f>
        <v>0</v>
      </c>
      <c r="AJ239" s="25">
        <f>IF($F$207="n/a",0,IF(AJ$3&lt;=$C239,0,IF(AJ$3&gt;($F$207+$C239),INDEX($D$219:$W$219,,$C239)-SUM($D239:AI239),INDEX($D$219:$W$219,,$C239)/$F$207)))</f>
        <v>0</v>
      </c>
      <c r="AK239" s="25">
        <f>IF($F$207="n/a",0,IF(AK$3&lt;=$C239,0,IF(AK$3&gt;($F$207+$C239),INDEX($D$219:$W$219,,$C239)-SUM($D239:AJ239),INDEX($D$219:$W$219,,$C239)/$F$207)))</f>
        <v>0</v>
      </c>
      <c r="AL239" s="25">
        <f>IF($F$207="n/a",0,IF(AL$3&lt;=$C239,0,IF(AL$3&gt;($F$207+$C239),INDEX($D$219:$W$219,,$C239)-SUM($D239:AK239),INDEX($D$219:$W$219,,$C239)/$F$207)))</f>
        <v>0</v>
      </c>
      <c r="AM239" s="25">
        <f>IF($F$207="n/a",0,IF(AM$3&lt;=$C239,0,IF(AM$3&gt;($F$207+$C239),INDEX($D$219:$W$219,,$C239)-SUM($D239:AL239),INDEX($D$219:$W$219,,$C239)/$F$207)))</f>
        <v>0</v>
      </c>
      <c r="AN239" s="25">
        <f>IF($F$207="n/a",0,IF(AN$3&lt;=$C239,0,IF(AN$3&gt;($F$207+$C239),INDEX($D$219:$W$219,,$C239)-SUM($D239:AM239),INDEX($D$219:$W$219,,$C239)/$F$207)))</f>
        <v>0</v>
      </c>
      <c r="AO239" s="25">
        <f>IF($F$207="n/a",0,IF(AO$3&lt;=$C239,0,IF(AO$3&gt;($F$207+$C239),INDEX($D$219:$W$219,,$C239)-SUM($D239:AN239),INDEX($D$219:$W$219,,$C239)/$F$207)))</f>
        <v>0</v>
      </c>
      <c r="AP239" s="25">
        <f>IF($F$207="n/a",0,IF(AP$3&lt;=$C239,0,IF(AP$3&gt;($F$207+$C239),INDEX($D$219:$W$219,,$C239)-SUM($D239:AO239),INDEX($D$219:$W$219,,$C239)/$F$207)))</f>
        <v>0</v>
      </c>
      <c r="AQ239" s="25">
        <f>IF($F$207="n/a",0,IF(AQ$3&lt;=$C239,0,IF(AQ$3&gt;($F$207+$C239),INDEX($D$219:$W$219,,$C239)-SUM($D239:AP239),INDEX($D$219:$W$219,,$C239)/$F$207)))</f>
        <v>0</v>
      </c>
      <c r="AR239" s="25">
        <f>IF($F$207="n/a",0,IF(AR$3&lt;=$C239,0,IF(AR$3&gt;($F$207+$C239),INDEX($D$219:$W$219,,$C239)-SUM($D239:AQ239),INDEX($D$219:$W$219,,$C239)/$F$207)))</f>
        <v>0</v>
      </c>
      <c r="AS239" s="25">
        <f>IF($F$207="n/a",0,IF(AS$3&lt;=$C239,0,IF(AS$3&gt;($F$207+$C239),INDEX($D$219:$W$219,,$C239)-SUM($D239:AR239),INDEX($D$219:$W$219,,$C239)/$F$207)))</f>
        <v>0</v>
      </c>
      <c r="AT239" s="25">
        <f>IF($F$207="n/a",0,IF(AT$3&lt;=$C239,0,IF(AT$3&gt;($F$207+$C239),INDEX($D$219:$W$219,,$C239)-SUM($D239:AS239),INDEX($D$219:$W$219,,$C239)/$F$207)))</f>
        <v>0</v>
      </c>
      <c r="AU239" s="25">
        <f>IF($F$207="n/a",0,IF(AU$3&lt;=$C239,0,IF(AU$3&gt;($F$207+$C239),INDEX($D$219:$W$219,,$C239)-SUM($D239:AT239),INDEX($D$219:$W$219,,$C239)/$F$207)))</f>
        <v>0</v>
      </c>
      <c r="AV239" s="25">
        <f>IF($F$207="n/a",0,IF(AV$3&lt;=$C239,0,IF(AV$3&gt;($F$207+$C239),INDEX($D$219:$W$219,,$C239)-SUM($D239:AU239),INDEX($D$219:$W$219,,$C239)/$F$207)))</f>
        <v>0</v>
      </c>
      <c r="AW239" s="25">
        <f>IF($F$207="n/a",0,IF(AW$3&lt;=$C239,0,IF(AW$3&gt;($F$207+$C239),INDEX($D$219:$W$219,,$C239)-SUM($D239:AV239),INDEX($D$219:$W$219,,$C239)/$F$207)))</f>
        <v>0</v>
      </c>
      <c r="AX239" s="25">
        <f>IF($F$207="n/a",0,IF(AX$3&lt;=$C239,0,IF(AX$3&gt;($F$207+$C239),INDEX($D$219:$W$219,,$C239)-SUM($D239:AW239),INDEX($D$219:$W$219,,$C239)/$F$207)))</f>
        <v>0</v>
      </c>
      <c r="AY239" s="25">
        <f>IF($F$207="n/a",0,IF(AY$3&lt;=$C239,0,IF(AY$3&gt;($F$207+$C239),INDEX($D$219:$W$219,,$C239)-SUM($D239:AX239),INDEX($D$219:$W$219,,$C239)/$F$207)))</f>
        <v>0</v>
      </c>
      <c r="AZ239" s="25">
        <f>IF($F$207="n/a",0,IF(AZ$3&lt;=$C239,0,IF(AZ$3&gt;($F$207+$C239),INDEX($D$219:$W$219,,$C239)-SUM($D239:AY239),INDEX($D$219:$W$219,,$C239)/$F$207)))</f>
        <v>0</v>
      </c>
      <c r="BA239" s="25">
        <f>IF($F$207="n/a",0,IF(BA$3&lt;=$C239,0,IF(BA$3&gt;($F$207+$C239),INDEX($D$219:$W$219,,$C239)-SUM($D239:AZ239),INDEX($D$219:$W$219,,$C239)/$F$207)))</f>
        <v>0</v>
      </c>
      <c r="BB239" s="25">
        <f>IF($F$207="n/a",0,IF(BB$3&lt;=$C239,0,IF(BB$3&gt;($F$207+$C239),INDEX($D$219:$W$219,,$C239)-SUM($D239:BA239),INDEX($D$219:$W$219,,$C239)/$F$207)))</f>
        <v>0</v>
      </c>
      <c r="BC239" s="25">
        <f>IF($F$207="n/a",0,IF(BC$3&lt;=$C239,0,IF(BC$3&gt;($F$207+$C239),INDEX($D$219:$W$219,,$C239)-SUM($D239:BB239),INDEX($D$219:$W$219,,$C239)/$F$207)))</f>
        <v>0</v>
      </c>
      <c r="BD239" s="25">
        <f>IF($F$207="n/a",0,IF(BD$3&lt;=$C239,0,IF(BD$3&gt;($F$207+$C239),INDEX($D$219:$W$219,,$C239)-SUM($D239:BC239),INDEX($D$219:$W$219,,$C239)/$F$207)))</f>
        <v>0</v>
      </c>
      <c r="BE239" s="25">
        <f>IF($F$207="n/a",0,IF(BE$3&lt;=$C239,0,IF(BE$3&gt;($F$207+$C239),INDEX($D$219:$W$219,,$C239)-SUM($D239:BD239),INDEX($D$219:$W$219,,$C239)/$F$207)))</f>
        <v>0</v>
      </c>
      <c r="BF239" s="25">
        <f>IF($F$207="n/a",0,IF(BF$3&lt;=$C239,0,IF(BF$3&gt;($F$207+$C239),INDEX($D$219:$W$219,,$C239)-SUM($D239:BE239),INDEX($D$219:$W$219,,$C239)/$F$207)))</f>
        <v>0</v>
      </c>
      <c r="BG239" s="25">
        <f>IF($F$207="n/a",0,IF(BG$3&lt;=$C239,0,IF(BG$3&gt;($F$207+$C239),INDEX($D$219:$W$219,,$C239)-SUM($D239:BF239),INDEX($D$219:$W$219,,$C239)/$F$207)))</f>
        <v>0</v>
      </c>
      <c r="BH239" s="25">
        <f>IF($F$207="n/a",0,IF(BH$3&lt;=$C239,0,IF(BH$3&gt;($F$207+$C239),INDEX($D$219:$W$219,,$C239)-SUM($D239:BG239),INDEX($D$219:$W$219,,$C239)/$F$207)))</f>
        <v>0</v>
      </c>
      <c r="BI239" s="25">
        <f>IF($F$207="n/a",0,IF(BI$3&lt;=$C239,0,IF(BI$3&gt;($F$207+$C239),INDEX($D$219:$W$219,,$C239)-SUM($D239:BH239),INDEX($D$219:$W$219,,$C239)/$F$207)))</f>
        <v>0</v>
      </c>
      <c r="BJ239" s="25">
        <f>IF($F$207="n/a",0,IF(BJ$3&lt;=$C239,0,IF(BJ$3&gt;($F$207+$C239),INDEX($D$219:$W$219,,$C239)-SUM($D239:BI239),INDEX($D$219:$W$219,,$C239)/$F$207)))</f>
        <v>0</v>
      </c>
      <c r="BK239" s="25">
        <f>IF($F$207="n/a",0,IF(BK$3&lt;=$C239,0,IF(BK$3&gt;($F$207+$C239),INDEX($D$219:$W$219,,$C239)-SUM($D239:BJ239),INDEX($D$219:$W$219,,$C239)/$F$207)))</f>
        <v>0</v>
      </c>
      <c r="BL239" s="163">
        <f>IF($F$207="n/a",0,IF(BL$3&lt;=$C239,0,IF(BL$3&gt;($F$207+$C239),INDEX($D$219:$W$219,,$C239)-SUM($D239:BK239),INDEX($D$219:$W$219,,$C239)/$F$207)))</f>
        <v>0</v>
      </c>
      <c r="BM239" s="163">
        <f>IF($F$207="n/a",0,IF(BM$3&lt;=$C239,0,IF(BM$3&gt;($F$207+$C239),INDEX($D$219:$W$219,,$C239)-SUM($D239:BL239),INDEX($D$219:$W$219,,$C239)/$F$207)))</f>
        <v>0</v>
      </c>
      <c r="BN239" s="163">
        <f>IF($F$207="n/a",0,IF(BN$3&lt;=$C239,0,IF(BN$3&gt;($F$207+$C239),INDEX($D$219:$W$219,,$C239)-SUM($D239:BM239),INDEX($D$219:$W$219,,$C239)/$F$207)))</f>
        <v>0</v>
      </c>
      <c r="BO239" s="163">
        <f>IF($F$207="n/a",0,IF(BO$3&lt;=$C239,0,IF(BO$3&gt;($F$207+$C239),INDEX($D$219:$W$219,,$C239)-SUM($D239:BN239),INDEX($D$219:$W$219,,$C239)/$F$207)))</f>
        <v>0</v>
      </c>
      <c r="BP239" s="163">
        <f>IF($F$207="n/a",0,IF(BP$3&lt;=$C239,0,IF(BP$3&gt;($F$207+$C239),INDEX($D$219:$W$219,,$C239)-SUM($D239:BO239),INDEX($D$219:$W$219,,$C239)/$F$207)))</f>
        <v>0</v>
      </c>
      <c r="BQ239" s="163">
        <f>IF($F$207="n/a",0,IF(BQ$3&lt;=$C239,0,IF(BQ$3&gt;($F$207+$C239),INDEX($D$219:$W$219,,$C239)-SUM($D239:BP239),INDEX($D$219:$W$219,,$C239)/$F$207)))</f>
        <v>0</v>
      </c>
      <c r="BR239" s="163">
        <f>IF($F$207="n/a",0,IF(BR$3&lt;=$C239,0,IF(BR$3&gt;($F$207+$C239),INDEX($D$219:$W$219,,$C239)-SUM($D239:BQ239),INDEX($D$219:$W$219,,$C239)/$F$207)))</f>
        <v>0</v>
      </c>
      <c r="BS239" s="25"/>
      <c r="BT239" s="25"/>
      <c r="BU239" s="25"/>
      <c r="BV239" s="25"/>
      <c r="BW239" s="25"/>
      <c r="BX239" s="25"/>
      <c r="BY239" s="25"/>
      <c r="BZ239" s="25"/>
      <c r="CA239" s="25"/>
      <c r="CB239" s="25"/>
      <c r="CC239" s="25"/>
    </row>
    <row r="240" spans="2:81" hidden="1" outlineLevel="1">
      <c r="B240" s="14">
        <v>2031</v>
      </c>
      <c r="C240">
        <v>19</v>
      </c>
      <c r="D240" s="25"/>
      <c r="E240" s="25">
        <f>IF($F$207="n/a",0,IF(E$3&lt;=$C240,0,IF(E$3&gt;($F$207+$C240),INDEX($D$219:$W$219,,$C240)-SUM($D240:D240),INDEX($D$219:$W$219,,$C240)/$F$207)))</f>
        <v>0</v>
      </c>
      <c r="F240" s="25">
        <f>IF($F$207="n/a",0,IF(F$3&lt;=$C240,0,IF(F$3&gt;($F$207+$C240),INDEX($D$219:$W$219,,$C240)-SUM($D240:E240),INDEX($D$219:$W$219,,$C240)/$F$207)))</f>
        <v>0</v>
      </c>
      <c r="G240" s="25">
        <f>IF($F$207="n/a",0,IF(G$3&lt;=$C240,0,IF(G$3&gt;($F$207+$C240),INDEX($D$219:$W$219,,$C240)-SUM($D240:F240),INDEX($D$219:$W$219,,$C240)/$F$207)))</f>
        <v>0</v>
      </c>
      <c r="H240" s="44">
        <f>IF($F$207="n/a",0,IF(H$3&lt;=$C240,0,IF(H$3&gt;($F$207+$C240),INDEX($D$219:$W$219,,$C240)-SUM($D240:G240),INDEX($D$219:$W$219,,$C240)/$F$207)))</f>
        <v>0</v>
      </c>
      <c r="I240" s="38">
        <f>IF($F$207="n/a",0,IF(I$3&lt;=$C240,0,IF(I$3&gt;($F$207+$C240),INDEX($D$219:$W$219,,$C240)-SUM($D240:H240),INDEX($D$219:$W$219,,$C240)/$F$207)))</f>
        <v>0</v>
      </c>
      <c r="J240" s="25">
        <f>IF($F$207="n/a",0,IF(J$3&lt;=$C240,0,IF(J$3&gt;($F$207+$C240),INDEX($D$219:$W$219,,$C240)-SUM($D240:I240),INDEX($D$219:$W$219,,$C240)/$F$207)))</f>
        <v>0</v>
      </c>
      <c r="K240" s="25">
        <f>IF($F$207="n/a",0,IF(K$3&lt;=$C240,0,IF(K$3&gt;($F$207+$C240),INDEX($D$219:$W$219,,$C240)-SUM($D240:J240),INDEX($D$219:$W$219,,$C240)/$F$207)))</f>
        <v>0</v>
      </c>
      <c r="L240" s="25">
        <f>IF($F$207="n/a",0,IF(L$3&lt;=$C240,0,IF(L$3&gt;($F$207+$C240),INDEX($D$219:$W$219,,$C240)-SUM($D240:K240),INDEX($D$219:$W$219,,$C240)/$F$207)))</f>
        <v>0</v>
      </c>
      <c r="M240" s="25">
        <f>IF($F$207="n/a",0,IF(M$3&lt;=$C240,0,IF(M$3&gt;($F$207+$C240),INDEX($D$219:$W$219,,$C240)-SUM($D240:L240),INDEX($D$219:$W$219,,$C240)/$F$207)))</f>
        <v>0</v>
      </c>
      <c r="N240" s="25">
        <f>IF($F$207="n/a",0,IF(N$3&lt;=$C240,0,IF(N$3&gt;($F$207+$C240),INDEX($D$219:$W$219,,$C240)-SUM($D240:M240),INDEX($D$219:$W$219,,$C240)/$F$207)))</f>
        <v>0</v>
      </c>
      <c r="O240" s="25">
        <f>IF($F$207="n/a",0,IF(O$3&lt;=$C240,0,IF(O$3&gt;($F$207+$C240),INDEX($D$219:$W$219,,$C240)-SUM($D240:N240),INDEX($D$219:$W$219,,$C240)/$F$207)))</f>
        <v>0</v>
      </c>
      <c r="P240" s="25">
        <f>IF($F$207="n/a",0,IF(P$3&lt;=$C240,0,IF(P$3&gt;($F$207+$C240),INDEX($D$219:$W$219,,$C240)-SUM($D240:O240),INDEX($D$219:$W$219,,$C240)/$F$207)))</f>
        <v>0</v>
      </c>
      <c r="Q240" s="25">
        <f>IF($F$207="n/a",0,IF(Q$3&lt;=$C240,0,IF(Q$3&gt;($F$207+$C240),INDEX($D$219:$W$219,,$C240)-SUM($D240:P240),INDEX($D$219:$W$219,,$C240)/$F$207)))</f>
        <v>0</v>
      </c>
      <c r="R240" s="25">
        <f>IF($F$207="n/a",0,IF(R$3&lt;=$C240,0,IF(R$3&gt;($F$207+$C240),INDEX($D$219:$W$219,,$C240)-SUM($D240:Q240),INDEX($D$219:$W$219,,$C240)/$F$207)))</f>
        <v>0</v>
      </c>
      <c r="S240" s="25">
        <f>IF($F$207="n/a",0,IF(S$3&lt;=$C240,0,IF(S$3&gt;($F$207+$C240),INDEX($D$219:$W$219,,$C240)-SUM($D240:R240),INDEX($D$219:$W$219,,$C240)/$F$207)))</f>
        <v>0</v>
      </c>
      <c r="T240" s="25">
        <f>IF($F$207="n/a",0,IF(T$3&lt;=$C240,0,IF(T$3&gt;($F$207+$C240),INDEX($D$219:$W$219,,$C240)-SUM($D240:S240),INDEX($D$219:$W$219,,$C240)/$F$207)))</f>
        <v>0</v>
      </c>
      <c r="U240" s="25">
        <f>IF($F$207="n/a",0,IF(U$3&lt;=$C240,0,IF(U$3&gt;($F$207+$C240),INDEX($D$219:$W$219,,$C240)-SUM($D240:T240),INDEX($D$219:$W$219,,$C240)/$F$207)))</f>
        <v>0</v>
      </c>
      <c r="V240" s="25">
        <f>IF($F$207="n/a",0,IF(V$3&lt;=$C240,0,IF(V$3&gt;($F$207+$C240),INDEX($D$219:$W$219,,$C240)-SUM($D240:U240),INDEX($D$219:$W$219,,$C240)/$F$207)))</f>
        <v>0</v>
      </c>
      <c r="W240" s="25">
        <f>IF($F$207="n/a",0,IF(W$3&lt;=$C240,0,IF(W$3&gt;($F$207+$C240),INDEX($D$219:$W$219,,$C240)-SUM($D240:V240),INDEX($D$219:$W$219,,$C240)/$F$207)))</f>
        <v>0</v>
      </c>
      <c r="X240" s="25">
        <f>IF($F$207="n/a",0,IF(X$3&lt;=$C240,0,IF(X$3&gt;($F$207+$C240),INDEX($D$219:$W$219,,$C240)-SUM($D240:W240),INDEX($D$219:$W$219,,$C240)/$F$207)))</f>
        <v>0</v>
      </c>
      <c r="Y240" s="25">
        <f>IF($F$207="n/a",0,IF(Y$3&lt;=$C240,0,IF(Y$3&gt;($F$207+$C240),INDEX($D$219:$W$219,,$C240)-SUM($D240:X240),INDEX($D$219:$W$219,,$C240)/$F$207)))</f>
        <v>0</v>
      </c>
      <c r="Z240" s="25">
        <f>IF($F$207="n/a",0,IF(Z$3&lt;=$C240,0,IF(Z$3&gt;($F$207+$C240),INDEX($D$219:$W$219,,$C240)-SUM($D240:Y240),INDEX($D$219:$W$219,,$C240)/$F$207)))</f>
        <v>0</v>
      </c>
      <c r="AA240" s="25">
        <f>IF($F$207="n/a",0,IF(AA$3&lt;=$C240,0,IF(AA$3&gt;($F$207+$C240),INDEX($D$219:$W$219,,$C240)-SUM($D240:Z240),INDEX($D$219:$W$219,,$C240)/$F$207)))</f>
        <v>0</v>
      </c>
      <c r="AB240" s="25">
        <f>IF($F$207="n/a",0,IF(AB$3&lt;=$C240,0,IF(AB$3&gt;($F$207+$C240),INDEX($D$219:$W$219,,$C240)-SUM($D240:AA240),INDEX($D$219:$W$219,,$C240)/$F$207)))</f>
        <v>0</v>
      </c>
      <c r="AC240" s="25">
        <f>IF($F$207="n/a",0,IF(AC$3&lt;=$C240,0,IF(AC$3&gt;($F$207+$C240),INDEX($D$219:$W$219,,$C240)-SUM($D240:AB240),INDEX($D$219:$W$219,,$C240)/$F$207)))</f>
        <v>0</v>
      </c>
      <c r="AD240" s="25">
        <f>IF($F$207="n/a",0,IF(AD$3&lt;=$C240,0,IF(AD$3&gt;($F$207+$C240),INDEX($D$219:$W$219,,$C240)-SUM($D240:AC240),INDEX($D$219:$W$219,,$C240)/$F$207)))</f>
        <v>0</v>
      </c>
      <c r="AE240" s="25">
        <f>IF($F$207="n/a",0,IF(AE$3&lt;=$C240,0,IF(AE$3&gt;($F$207+$C240),INDEX($D$219:$W$219,,$C240)-SUM($D240:AD240),INDEX($D$219:$W$219,,$C240)/$F$207)))</f>
        <v>0</v>
      </c>
      <c r="AF240" s="25">
        <f>IF($F$207="n/a",0,IF(AF$3&lt;=$C240,0,IF(AF$3&gt;($F$207+$C240),INDEX($D$219:$W$219,,$C240)-SUM($D240:AE240),INDEX($D$219:$W$219,,$C240)/$F$207)))</f>
        <v>0</v>
      </c>
      <c r="AG240" s="25">
        <f>IF($F$207="n/a",0,IF(AG$3&lt;=$C240,0,IF(AG$3&gt;($F$207+$C240),INDEX($D$219:$W$219,,$C240)-SUM($D240:AF240),INDEX($D$219:$W$219,,$C240)/$F$207)))</f>
        <v>0</v>
      </c>
      <c r="AH240" s="25">
        <f>IF($F$207="n/a",0,IF(AH$3&lt;=$C240,0,IF(AH$3&gt;($F$207+$C240),INDEX($D$219:$W$219,,$C240)-SUM($D240:AG240),INDEX($D$219:$W$219,,$C240)/$F$207)))</f>
        <v>0</v>
      </c>
      <c r="AI240" s="25">
        <f>IF($F$207="n/a",0,IF(AI$3&lt;=$C240,0,IF(AI$3&gt;($F$207+$C240),INDEX($D$219:$W$219,,$C240)-SUM($D240:AH240),INDEX($D$219:$W$219,,$C240)/$F$207)))</f>
        <v>0</v>
      </c>
      <c r="AJ240" s="25">
        <f>IF($F$207="n/a",0,IF(AJ$3&lt;=$C240,0,IF(AJ$3&gt;($F$207+$C240),INDEX($D$219:$W$219,,$C240)-SUM($D240:AI240),INDEX($D$219:$W$219,,$C240)/$F$207)))</f>
        <v>0</v>
      </c>
      <c r="AK240" s="25">
        <f>IF($F$207="n/a",0,IF(AK$3&lt;=$C240,0,IF(AK$3&gt;($F$207+$C240),INDEX($D$219:$W$219,,$C240)-SUM($D240:AJ240),INDEX($D$219:$W$219,,$C240)/$F$207)))</f>
        <v>0</v>
      </c>
      <c r="AL240" s="25">
        <f>IF($F$207="n/a",0,IF(AL$3&lt;=$C240,0,IF(AL$3&gt;($F$207+$C240),INDEX($D$219:$W$219,,$C240)-SUM($D240:AK240),INDEX($D$219:$W$219,,$C240)/$F$207)))</f>
        <v>0</v>
      </c>
      <c r="AM240" s="25">
        <f>IF($F$207="n/a",0,IF(AM$3&lt;=$C240,0,IF(AM$3&gt;($F$207+$C240),INDEX($D$219:$W$219,,$C240)-SUM($D240:AL240),INDEX($D$219:$W$219,,$C240)/$F$207)))</f>
        <v>0</v>
      </c>
      <c r="AN240" s="25">
        <f>IF($F$207="n/a",0,IF(AN$3&lt;=$C240,0,IF(AN$3&gt;($F$207+$C240),INDEX($D$219:$W$219,,$C240)-SUM($D240:AM240),INDEX($D$219:$W$219,,$C240)/$F$207)))</f>
        <v>0</v>
      </c>
      <c r="AO240" s="25">
        <f>IF($F$207="n/a",0,IF(AO$3&lt;=$C240,0,IF(AO$3&gt;($F$207+$C240),INDEX($D$219:$W$219,,$C240)-SUM($D240:AN240),INDEX($D$219:$W$219,,$C240)/$F$207)))</f>
        <v>0</v>
      </c>
      <c r="AP240" s="25">
        <f>IF($F$207="n/a",0,IF(AP$3&lt;=$C240,0,IF(AP$3&gt;($F$207+$C240),INDEX($D$219:$W$219,,$C240)-SUM($D240:AO240),INDEX($D$219:$W$219,,$C240)/$F$207)))</f>
        <v>0</v>
      </c>
      <c r="AQ240" s="25">
        <f>IF($F$207="n/a",0,IF(AQ$3&lt;=$C240,0,IF(AQ$3&gt;($F$207+$C240),INDEX($D$219:$W$219,,$C240)-SUM($D240:AP240),INDEX($D$219:$W$219,,$C240)/$F$207)))</f>
        <v>0</v>
      </c>
      <c r="AR240" s="25">
        <f>IF($F$207="n/a",0,IF(AR$3&lt;=$C240,0,IF(AR$3&gt;($F$207+$C240),INDEX($D$219:$W$219,,$C240)-SUM($D240:AQ240),INDEX($D$219:$W$219,,$C240)/$F$207)))</f>
        <v>0</v>
      </c>
      <c r="AS240" s="25">
        <f>IF($F$207="n/a",0,IF(AS$3&lt;=$C240,0,IF(AS$3&gt;($F$207+$C240),INDEX($D$219:$W$219,,$C240)-SUM($D240:AR240),INDEX($D$219:$W$219,,$C240)/$F$207)))</f>
        <v>0</v>
      </c>
      <c r="AT240" s="25">
        <f>IF($F$207="n/a",0,IF(AT$3&lt;=$C240,0,IF(AT$3&gt;($F$207+$C240),INDEX($D$219:$W$219,,$C240)-SUM($D240:AS240),INDEX($D$219:$W$219,,$C240)/$F$207)))</f>
        <v>0</v>
      </c>
      <c r="AU240" s="25">
        <f>IF($F$207="n/a",0,IF(AU$3&lt;=$C240,0,IF(AU$3&gt;($F$207+$C240),INDEX($D$219:$W$219,,$C240)-SUM($D240:AT240),INDEX($D$219:$W$219,,$C240)/$F$207)))</f>
        <v>0</v>
      </c>
      <c r="AV240" s="25">
        <f>IF($F$207="n/a",0,IF(AV$3&lt;=$C240,0,IF(AV$3&gt;($F$207+$C240),INDEX($D$219:$W$219,,$C240)-SUM($D240:AU240),INDEX($D$219:$W$219,,$C240)/$F$207)))</f>
        <v>0</v>
      </c>
      <c r="AW240" s="25">
        <f>IF($F$207="n/a",0,IF(AW$3&lt;=$C240,0,IF(AW$3&gt;($F$207+$C240),INDEX($D$219:$W$219,,$C240)-SUM($D240:AV240),INDEX($D$219:$W$219,,$C240)/$F$207)))</f>
        <v>0</v>
      </c>
      <c r="AX240" s="25">
        <f>IF($F$207="n/a",0,IF(AX$3&lt;=$C240,0,IF(AX$3&gt;($F$207+$C240),INDEX($D$219:$W$219,,$C240)-SUM($D240:AW240),INDEX($D$219:$W$219,,$C240)/$F$207)))</f>
        <v>0</v>
      </c>
      <c r="AY240" s="25">
        <f>IF($F$207="n/a",0,IF(AY$3&lt;=$C240,0,IF(AY$3&gt;($F$207+$C240),INDEX($D$219:$W$219,,$C240)-SUM($D240:AX240),INDEX($D$219:$W$219,,$C240)/$F$207)))</f>
        <v>0</v>
      </c>
      <c r="AZ240" s="25">
        <f>IF($F$207="n/a",0,IF(AZ$3&lt;=$C240,0,IF(AZ$3&gt;($F$207+$C240),INDEX($D$219:$W$219,,$C240)-SUM($D240:AY240),INDEX($D$219:$W$219,,$C240)/$F$207)))</f>
        <v>0</v>
      </c>
      <c r="BA240" s="25">
        <f>IF($F$207="n/a",0,IF(BA$3&lt;=$C240,0,IF(BA$3&gt;($F$207+$C240),INDEX($D$219:$W$219,,$C240)-SUM($D240:AZ240),INDEX($D$219:$W$219,,$C240)/$F$207)))</f>
        <v>0</v>
      </c>
      <c r="BB240" s="25">
        <f>IF($F$207="n/a",0,IF(BB$3&lt;=$C240,0,IF(BB$3&gt;($F$207+$C240),INDEX($D$219:$W$219,,$C240)-SUM($D240:BA240),INDEX($D$219:$W$219,,$C240)/$F$207)))</f>
        <v>0</v>
      </c>
      <c r="BC240" s="25">
        <f>IF($F$207="n/a",0,IF(BC$3&lt;=$C240,0,IF(BC$3&gt;($F$207+$C240),INDEX($D$219:$W$219,,$C240)-SUM($D240:BB240),INDEX($D$219:$W$219,,$C240)/$F$207)))</f>
        <v>0</v>
      </c>
      <c r="BD240" s="25">
        <f>IF($F$207="n/a",0,IF(BD$3&lt;=$C240,0,IF(BD$3&gt;($F$207+$C240),INDEX($D$219:$W$219,,$C240)-SUM($D240:BC240),INDEX($D$219:$W$219,,$C240)/$F$207)))</f>
        <v>0</v>
      </c>
      <c r="BE240" s="25">
        <f>IF($F$207="n/a",0,IF(BE$3&lt;=$C240,0,IF(BE$3&gt;($F$207+$C240),INDEX($D$219:$W$219,,$C240)-SUM($D240:BD240),INDEX($D$219:$W$219,,$C240)/$F$207)))</f>
        <v>0</v>
      </c>
      <c r="BF240" s="25">
        <f>IF($F$207="n/a",0,IF(BF$3&lt;=$C240,0,IF(BF$3&gt;($F$207+$C240),INDEX($D$219:$W$219,,$C240)-SUM($D240:BE240),INDEX($D$219:$W$219,,$C240)/$F$207)))</f>
        <v>0</v>
      </c>
      <c r="BG240" s="25">
        <f>IF($F$207="n/a",0,IF(BG$3&lt;=$C240,0,IF(BG$3&gt;($F$207+$C240),INDEX($D$219:$W$219,,$C240)-SUM($D240:BF240),INDEX($D$219:$W$219,,$C240)/$F$207)))</f>
        <v>0</v>
      </c>
      <c r="BH240" s="25">
        <f>IF($F$207="n/a",0,IF(BH$3&lt;=$C240,0,IF(BH$3&gt;($F$207+$C240),INDEX($D$219:$W$219,,$C240)-SUM($D240:BG240),INDEX($D$219:$W$219,,$C240)/$F$207)))</f>
        <v>0</v>
      </c>
      <c r="BI240" s="25">
        <f>IF($F$207="n/a",0,IF(BI$3&lt;=$C240,0,IF(BI$3&gt;($F$207+$C240),INDEX($D$219:$W$219,,$C240)-SUM($D240:BH240),INDEX($D$219:$W$219,,$C240)/$F$207)))</f>
        <v>0</v>
      </c>
      <c r="BJ240" s="25">
        <f>IF($F$207="n/a",0,IF(BJ$3&lt;=$C240,0,IF(BJ$3&gt;($F$207+$C240),INDEX($D$219:$W$219,,$C240)-SUM($D240:BI240),INDEX($D$219:$W$219,,$C240)/$F$207)))</f>
        <v>0</v>
      </c>
      <c r="BK240" s="25">
        <f>IF($F$207="n/a",0,IF(BK$3&lt;=$C240,0,IF(BK$3&gt;($F$207+$C240),INDEX($D$219:$W$219,,$C240)-SUM($D240:BJ240),INDEX($D$219:$W$219,,$C240)/$F$207)))</f>
        <v>0</v>
      </c>
      <c r="BL240" s="163">
        <f>IF($F$207="n/a",0,IF(BL$3&lt;=$C240,0,IF(BL$3&gt;($F$207+$C240),INDEX($D$219:$W$219,,$C240)-SUM($D240:BK240),INDEX($D$219:$W$219,,$C240)/$F$207)))</f>
        <v>0</v>
      </c>
      <c r="BM240" s="163">
        <f>IF($F$207="n/a",0,IF(BM$3&lt;=$C240,0,IF(BM$3&gt;($F$207+$C240),INDEX($D$219:$W$219,,$C240)-SUM($D240:BL240),INDEX($D$219:$W$219,,$C240)/$F$207)))</f>
        <v>0</v>
      </c>
      <c r="BN240" s="163">
        <f>IF($F$207="n/a",0,IF(BN$3&lt;=$C240,0,IF(BN$3&gt;($F$207+$C240),INDEX($D$219:$W$219,,$C240)-SUM($D240:BM240),INDEX($D$219:$W$219,,$C240)/$F$207)))</f>
        <v>0</v>
      </c>
      <c r="BO240" s="163">
        <f>IF($F$207="n/a",0,IF(BO$3&lt;=$C240,0,IF(BO$3&gt;($F$207+$C240),INDEX($D$219:$W$219,,$C240)-SUM($D240:BN240),INDEX($D$219:$W$219,,$C240)/$F$207)))</f>
        <v>0</v>
      </c>
      <c r="BP240" s="163">
        <f>IF($F$207="n/a",0,IF(BP$3&lt;=$C240,0,IF(BP$3&gt;($F$207+$C240),INDEX($D$219:$W$219,,$C240)-SUM($D240:BO240),INDEX($D$219:$W$219,,$C240)/$F$207)))</f>
        <v>0</v>
      </c>
      <c r="BQ240" s="163">
        <f>IF($F$207="n/a",0,IF(BQ$3&lt;=$C240,0,IF(BQ$3&gt;($F$207+$C240),INDEX($D$219:$W$219,,$C240)-SUM($D240:BP240),INDEX($D$219:$W$219,,$C240)/$F$207)))</f>
        <v>0</v>
      </c>
      <c r="BR240" s="163">
        <f>IF($F$207="n/a",0,IF(BR$3&lt;=$C240,0,IF(BR$3&gt;($F$207+$C240),INDEX($D$219:$W$219,,$C240)-SUM($D240:BQ240),INDEX($D$219:$W$219,,$C240)/$F$207)))</f>
        <v>0</v>
      </c>
      <c r="BS240" s="25"/>
      <c r="BT240" s="25"/>
      <c r="BU240" s="25"/>
      <c r="BV240" s="25"/>
      <c r="BW240" s="25"/>
      <c r="BX240" s="25"/>
      <c r="BY240" s="25"/>
      <c r="BZ240" s="25"/>
      <c r="CA240" s="25"/>
      <c r="CB240" s="25"/>
      <c r="CC240" s="25"/>
    </row>
    <row r="241" spans="2:81" hidden="1" outlineLevel="1">
      <c r="B241" s="14">
        <v>2032</v>
      </c>
      <c r="C241">
        <v>20</v>
      </c>
      <c r="D241" s="25"/>
      <c r="E241" s="25">
        <f>IF($F$207="n/a",0,IF(E$3&lt;=$C241,0,IF(E$3&gt;($F$207+$C241),INDEX($D$219:$W$219,,$C241)-SUM($D241:D241),INDEX($D$219:$W$219,,$C241)/$F$207)))</f>
        <v>0</v>
      </c>
      <c r="F241" s="25">
        <f>IF($F$207="n/a",0,IF(F$3&lt;=$C241,0,IF(F$3&gt;($F$207+$C241),INDEX($D$219:$W$219,,$C241)-SUM($D241:E241),INDEX($D$219:$W$219,,$C241)/$F$207)))</f>
        <v>0</v>
      </c>
      <c r="G241" s="25">
        <f>IF($F$207="n/a",0,IF(G$3&lt;=$C241,0,IF(G$3&gt;($F$207+$C241),INDEX($D$219:$W$219,,$C241)-SUM($D241:F241),INDEX($D$219:$W$219,,$C241)/$F$207)))</f>
        <v>0</v>
      </c>
      <c r="H241" s="44">
        <f>IF($F$207="n/a",0,IF(H$3&lt;=$C241,0,IF(H$3&gt;($F$207+$C241),INDEX($D$219:$W$219,,$C241)-SUM($D241:G241),INDEX($D$219:$W$219,,$C241)/$F$207)))</f>
        <v>0</v>
      </c>
      <c r="I241" s="38">
        <f>IF($F$207="n/a",0,IF(I$3&lt;=$C241,0,IF(I$3&gt;($F$207+$C241),INDEX($D$219:$W$219,,$C241)-SUM($D241:H241),INDEX($D$219:$W$219,,$C241)/$F$207)))</f>
        <v>0</v>
      </c>
      <c r="J241" s="25">
        <f>IF($F$207="n/a",0,IF(J$3&lt;=$C241,0,IF(J$3&gt;($F$207+$C241),INDEX($D$219:$W$219,,$C241)-SUM($D241:I241),INDEX($D$219:$W$219,,$C241)/$F$207)))</f>
        <v>0</v>
      </c>
      <c r="K241" s="25">
        <f>IF($F$207="n/a",0,IF(K$3&lt;=$C241,0,IF(K$3&gt;($F$207+$C241),INDEX($D$219:$W$219,,$C241)-SUM($D241:J241),INDEX($D$219:$W$219,,$C241)/$F$207)))</f>
        <v>0</v>
      </c>
      <c r="L241" s="25">
        <f>IF($F$207="n/a",0,IF(L$3&lt;=$C241,0,IF(L$3&gt;($F$207+$C241),INDEX($D$219:$W$219,,$C241)-SUM($D241:K241),INDEX($D$219:$W$219,,$C241)/$F$207)))</f>
        <v>0</v>
      </c>
      <c r="M241" s="25">
        <f>IF($F$207="n/a",0,IF(M$3&lt;=$C241,0,IF(M$3&gt;($F$207+$C241),INDEX($D$219:$W$219,,$C241)-SUM($D241:L241),INDEX($D$219:$W$219,,$C241)/$F$207)))</f>
        <v>0</v>
      </c>
      <c r="N241" s="25">
        <f>IF($F$207="n/a",0,IF(N$3&lt;=$C241,0,IF(N$3&gt;($F$207+$C241),INDEX($D$219:$W$219,,$C241)-SUM($D241:M241),INDEX($D$219:$W$219,,$C241)/$F$207)))</f>
        <v>0</v>
      </c>
      <c r="O241" s="25">
        <f>IF($F$207="n/a",0,IF(O$3&lt;=$C241,0,IF(O$3&gt;($F$207+$C241),INDEX($D$219:$W$219,,$C241)-SUM($D241:N241),INDEX($D$219:$W$219,,$C241)/$F$207)))</f>
        <v>0</v>
      </c>
      <c r="P241" s="25">
        <f>IF($F$207="n/a",0,IF(P$3&lt;=$C241,0,IF(P$3&gt;($F$207+$C241),INDEX($D$219:$W$219,,$C241)-SUM($D241:O241),INDEX($D$219:$W$219,,$C241)/$F$207)))</f>
        <v>0</v>
      </c>
      <c r="Q241" s="25">
        <f>IF($F$207="n/a",0,IF(Q$3&lt;=$C241,0,IF(Q$3&gt;($F$207+$C241),INDEX($D$219:$W$219,,$C241)-SUM($D241:P241),INDEX($D$219:$W$219,,$C241)/$F$207)))</f>
        <v>0</v>
      </c>
      <c r="R241" s="25">
        <f>IF($F$207="n/a",0,IF(R$3&lt;=$C241,0,IF(R$3&gt;($F$207+$C241),INDEX($D$219:$W$219,,$C241)-SUM($D241:Q241),INDEX($D$219:$W$219,,$C241)/$F$207)))</f>
        <v>0</v>
      </c>
      <c r="S241" s="25">
        <f>IF($F$207="n/a",0,IF(S$3&lt;=$C241,0,IF(S$3&gt;($F$207+$C241),INDEX($D$219:$W$219,,$C241)-SUM($D241:R241),INDEX($D$219:$W$219,,$C241)/$F$207)))</f>
        <v>0</v>
      </c>
      <c r="T241" s="25">
        <f>IF($F$207="n/a",0,IF(T$3&lt;=$C241,0,IF(T$3&gt;($F$207+$C241),INDEX($D$219:$W$219,,$C241)-SUM($D241:S241),INDEX($D$219:$W$219,,$C241)/$F$207)))</f>
        <v>0</v>
      </c>
      <c r="U241" s="25">
        <f>IF($F$207="n/a",0,IF(U$3&lt;=$C241,0,IF(U$3&gt;($F$207+$C241),INDEX($D$219:$W$219,,$C241)-SUM($D241:T241),INDEX($D$219:$W$219,,$C241)/$F$207)))</f>
        <v>0</v>
      </c>
      <c r="V241" s="25">
        <f>IF($F$207="n/a",0,IF(V$3&lt;=$C241,0,IF(V$3&gt;($F$207+$C241),INDEX($D$219:$W$219,,$C241)-SUM($D241:U241),INDEX($D$219:$W$219,,$C241)/$F$207)))</f>
        <v>0</v>
      </c>
      <c r="W241" s="25">
        <f>IF($F$207="n/a",0,IF(W$3&lt;=$C241,0,IF(W$3&gt;($F$207+$C241),INDEX($D$219:$W$219,,$C241)-SUM($D241:V241),INDEX($D$219:$W$219,,$C241)/$F$207)))</f>
        <v>0</v>
      </c>
      <c r="X241" s="25">
        <f>IF($F$207="n/a",0,IF(X$3&lt;=$C241,0,IF(X$3&gt;($F$207+$C241),INDEX($D$219:$W$219,,$C241)-SUM($D241:W241),INDEX($D$219:$W$219,,$C241)/$F$207)))</f>
        <v>0</v>
      </c>
      <c r="Y241" s="25">
        <f>IF($F$207="n/a",0,IF(Y$3&lt;=$C241,0,IF(Y$3&gt;($F$207+$C241),INDEX($D$219:$W$219,,$C241)-SUM($D241:X241),INDEX($D$219:$W$219,,$C241)/$F$207)))</f>
        <v>0</v>
      </c>
      <c r="Z241" s="25">
        <f>IF($F$207="n/a",0,IF(Z$3&lt;=$C241,0,IF(Z$3&gt;($F$207+$C241),INDEX($D$219:$W$219,,$C241)-SUM($D241:Y241),INDEX($D$219:$W$219,,$C241)/$F$207)))</f>
        <v>0</v>
      </c>
      <c r="AA241" s="25">
        <f>IF($F$207="n/a",0,IF(AA$3&lt;=$C241,0,IF(AA$3&gt;($F$207+$C241),INDEX($D$219:$W$219,,$C241)-SUM($D241:Z241),INDEX($D$219:$W$219,,$C241)/$F$207)))</f>
        <v>0</v>
      </c>
      <c r="AB241" s="25">
        <f>IF($F$207="n/a",0,IF(AB$3&lt;=$C241,0,IF(AB$3&gt;($F$207+$C241),INDEX($D$219:$W$219,,$C241)-SUM($D241:AA241),INDEX($D$219:$W$219,,$C241)/$F$207)))</f>
        <v>0</v>
      </c>
      <c r="AC241" s="25">
        <f>IF($F$207="n/a",0,IF(AC$3&lt;=$C241,0,IF(AC$3&gt;($F$207+$C241),INDEX($D$219:$W$219,,$C241)-SUM($D241:AB241),INDEX($D$219:$W$219,,$C241)/$F$207)))</f>
        <v>0</v>
      </c>
      <c r="AD241" s="25">
        <f>IF($F$207="n/a",0,IF(AD$3&lt;=$C241,0,IF(AD$3&gt;($F$207+$C241),INDEX($D$219:$W$219,,$C241)-SUM($D241:AC241),INDEX($D$219:$W$219,,$C241)/$F$207)))</f>
        <v>0</v>
      </c>
      <c r="AE241" s="25">
        <f>IF($F$207="n/a",0,IF(AE$3&lt;=$C241,0,IF(AE$3&gt;($F$207+$C241),INDEX($D$219:$W$219,,$C241)-SUM($D241:AD241),INDEX($D$219:$W$219,,$C241)/$F$207)))</f>
        <v>0</v>
      </c>
      <c r="AF241" s="25">
        <f>IF($F$207="n/a",0,IF(AF$3&lt;=$C241,0,IF(AF$3&gt;($F$207+$C241),INDEX($D$219:$W$219,,$C241)-SUM($D241:AE241),INDEX($D$219:$W$219,,$C241)/$F$207)))</f>
        <v>0</v>
      </c>
      <c r="AG241" s="25">
        <f>IF($F$207="n/a",0,IF(AG$3&lt;=$C241,0,IF(AG$3&gt;($F$207+$C241),INDEX($D$219:$W$219,,$C241)-SUM($D241:AF241),INDEX($D$219:$W$219,,$C241)/$F$207)))</f>
        <v>0</v>
      </c>
      <c r="AH241" s="25">
        <f>IF($F$207="n/a",0,IF(AH$3&lt;=$C241,0,IF(AH$3&gt;($F$207+$C241),INDEX($D$219:$W$219,,$C241)-SUM($D241:AG241),INDEX($D$219:$W$219,,$C241)/$F$207)))</f>
        <v>0</v>
      </c>
      <c r="AI241" s="25">
        <f>IF($F$207="n/a",0,IF(AI$3&lt;=$C241,0,IF(AI$3&gt;($F$207+$C241),INDEX($D$219:$W$219,,$C241)-SUM($D241:AH241),INDEX($D$219:$W$219,,$C241)/$F$207)))</f>
        <v>0</v>
      </c>
      <c r="AJ241" s="25">
        <f>IF($F$207="n/a",0,IF(AJ$3&lt;=$C241,0,IF(AJ$3&gt;($F$207+$C241),INDEX($D$219:$W$219,,$C241)-SUM($D241:AI241),INDEX($D$219:$W$219,,$C241)/$F$207)))</f>
        <v>0</v>
      </c>
      <c r="AK241" s="25">
        <f>IF($F$207="n/a",0,IF(AK$3&lt;=$C241,0,IF(AK$3&gt;($F$207+$C241),INDEX($D$219:$W$219,,$C241)-SUM($D241:AJ241),INDEX($D$219:$W$219,,$C241)/$F$207)))</f>
        <v>0</v>
      </c>
      <c r="AL241" s="25">
        <f>IF($F$207="n/a",0,IF(AL$3&lt;=$C241,0,IF(AL$3&gt;($F$207+$C241),INDEX($D$219:$W$219,,$C241)-SUM($D241:AK241),INDEX($D$219:$W$219,,$C241)/$F$207)))</f>
        <v>0</v>
      </c>
      <c r="AM241" s="25">
        <f>IF($F$207="n/a",0,IF(AM$3&lt;=$C241,0,IF(AM$3&gt;($F$207+$C241),INDEX($D$219:$W$219,,$C241)-SUM($D241:AL241),INDEX($D$219:$W$219,,$C241)/$F$207)))</f>
        <v>0</v>
      </c>
      <c r="AN241" s="25">
        <f>IF($F$207="n/a",0,IF(AN$3&lt;=$C241,0,IF(AN$3&gt;($F$207+$C241),INDEX($D$219:$W$219,,$C241)-SUM($D241:AM241),INDEX($D$219:$W$219,,$C241)/$F$207)))</f>
        <v>0</v>
      </c>
      <c r="AO241" s="25">
        <f>IF($F$207="n/a",0,IF(AO$3&lt;=$C241,0,IF(AO$3&gt;($F$207+$C241),INDEX($D$219:$W$219,,$C241)-SUM($D241:AN241),INDEX($D$219:$W$219,,$C241)/$F$207)))</f>
        <v>0</v>
      </c>
      <c r="AP241" s="25">
        <f>IF($F$207="n/a",0,IF(AP$3&lt;=$C241,0,IF(AP$3&gt;($F$207+$C241),INDEX($D$219:$W$219,,$C241)-SUM($D241:AO241),INDEX($D$219:$W$219,,$C241)/$F$207)))</f>
        <v>0</v>
      </c>
      <c r="AQ241" s="25">
        <f>IF($F$207="n/a",0,IF(AQ$3&lt;=$C241,0,IF(AQ$3&gt;($F$207+$C241),INDEX($D$219:$W$219,,$C241)-SUM($D241:AP241),INDEX($D$219:$W$219,,$C241)/$F$207)))</f>
        <v>0</v>
      </c>
      <c r="AR241" s="25">
        <f>IF($F$207="n/a",0,IF(AR$3&lt;=$C241,0,IF(AR$3&gt;($F$207+$C241),INDEX($D$219:$W$219,,$C241)-SUM($D241:AQ241),INDEX($D$219:$W$219,,$C241)/$F$207)))</f>
        <v>0</v>
      </c>
      <c r="AS241" s="25">
        <f>IF($F$207="n/a",0,IF(AS$3&lt;=$C241,0,IF(AS$3&gt;($F$207+$C241),INDEX($D$219:$W$219,,$C241)-SUM($D241:AR241),INDEX($D$219:$W$219,,$C241)/$F$207)))</f>
        <v>0</v>
      </c>
      <c r="AT241" s="25">
        <f>IF($F$207="n/a",0,IF(AT$3&lt;=$C241,0,IF(AT$3&gt;($F$207+$C241),INDEX($D$219:$W$219,,$C241)-SUM($D241:AS241),INDEX($D$219:$W$219,,$C241)/$F$207)))</f>
        <v>0</v>
      </c>
      <c r="AU241" s="25">
        <f>IF($F$207="n/a",0,IF(AU$3&lt;=$C241,0,IF(AU$3&gt;($F$207+$C241),INDEX($D$219:$W$219,,$C241)-SUM($D241:AT241),INDEX($D$219:$W$219,,$C241)/$F$207)))</f>
        <v>0</v>
      </c>
      <c r="AV241" s="25">
        <f>IF($F$207="n/a",0,IF(AV$3&lt;=$C241,0,IF(AV$3&gt;($F$207+$C241),INDEX($D$219:$W$219,,$C241)-SUM($D241:AU241),INDEX($D$219:$W$219,,$C241)/$F$207)))</f>
        <v>0</v>
      </c>
      <c r="AW241" s="25">
        <f>IF($F$207="n/a",0,IF(AW$3&lt;=$C241,0,IF(AW$3&gt;($F$207+$C241),INDEX($D$219:$W$219,,$C241)-SUM($D241:AV241),INDEX($D$219:$W$219,,$C241)/$F$207)))</f>
        <v>0</v>
      </c>
      <c r="AX241" s="25">
        <f>IF($F$207="n/a",0,IF(AX$3&lt;=$C241,0,IF(AX$3&gt;($F$207+$C241),INDEX($D$219:$W$219,,$C241)-SUM($D241:AW241),INDEX($D$219:$W$219,,$C241)/$F$207)))</f>
        <v>0</v>
      </c>
      <c r="AY241" s="25">
        <f>IF($F$207="n/a",0,IF(AY$3&lt;=$C241,0,IF(AY$3&gt;($F$207+$C241),INDEX($D$219:$W$219,,$C241)-SUM($D241:AX241),INDEX($D$219:$W$219,,$C241)/$F$207)))</f>
        <v>0</v>
      </c>
      <c r="AZ241" s="25">
        <f>IF($F$207="n/a",0,IF(AZ$3&lt;=$C241,0,IF(AZ$3&gt;($F$207+$C241),INDEX($D$219:$W$219,,$C241)-SUM($D241:AY241),INDEX($D$219:$W$219,,$C241)/$F$207)))</f>
        <v>0</v>
      </c>
      <c r="BA241" s="25">
        <f>IF($F$207="n/a",0,IF(BA$3&lt;=$C241,0,IF(BA$3&gt;($F$207+$C241),INDEX($D$219:$W$219,,$C241)-SUM($D241:AZ241),INDEX($D$219:$W$219,,$C241)/$F$207)))</f>
        <v>0</v>
      </c>
      <c r="BB241" s="25">
        <f>IF($F$207="n/a",0,IF(BB$3&lt;=$C241,0,IF(BB$3&gt;($F$207+$C241),INDEX($D$219:$W$219,,$C241)-SUM($D241:BA241),INDEX($D$219:$W$219,,$C241)/$F$207)))</f>
        <v>0</v>
      </c>
      <c r="BC241" s="25">
        <f>IF($F$207="n/a",0,IF(BC$3&lt;=$C241,0,IF(BC$3&gt;($F$207+$C241),INDEX($D$219:$W$219,,$C241)-SUM($D241:BB241),INDEX($D$219:$W$219,,$C241)/$F$207)))</f>
        <v>0</v>
      </c>
      <c r="BD241" s="25">
        <f>IF($F$207="n/a",0,IF(BD$3&lt;=$C241,0,IF(BD$3&gt;($F$207+$C241),INDEX($D$219:$W$219,,$C241)-SUM($D241:BC241),INDEX($D$219:$W$219,,$C241)/$F$207)))</f>
        <v>0</v>
      </c>
      <c r="BE241" s="25">
        <f>IF($F$207="n/a",0,IF(BE$3&lt;=$C241,0,IF(BE$3&gt;($F$207+$C241),INDEX($D$219:$W$219,,$C241)-SUM($D241:BD241),INDEX($D$219:$W$219,,$C241)/$F$207)))</f>
        <v>0</v>
      </c>
      <c r="BF241" s="25">
        <f>IF($F$207="n/a",0,IF(BF$3&lt;=$C241,0,IF(BF$3&gt;($F$207+$C241),INDEX($D$219:$W$219,,$C241)-SUM($D241:BE241),INDEX($D$219:$W$219,,$C241)/$F$207)))</f>
        <v>0</v>
      </c>
      <c r="BG241" s="25">
        <f>IF($F$207="n/a",0,IF(BG$3&lt;=$C241,0,IF(BG$3&gt;($F$207+$C241),INDEX($D$219:$W$219,,$C241)-SUM($D241:BF241),INDEX($D$219:$W$219,,$C241)/$F$207)))</f>
        <v>0</v>
      </c>
      <c r="BH241" s="25">
        <f>IF($F$207="n/a",0,IF(BH$3&lt;=$C241,0,IF(BH$3&gt;($F$207+$C241),INDEX($D$219:$W$219,,$C241)-SUM($D241:BG241),INDEX($D$219:$W$219,,$C241)/$F$207)))</f>
        <v>0</v>
      </c>
      <c r="BI241" s="25">
        <f>IF($F$207="n/a",0,IF(BI$3&lt;=$C241,0,IF(BI$3&gt;($F$207+$C241),INDEX($D$219:$W$219,,$C241)-SUM($D241:BH241),INDEX($D$219:$W$219,,$C241)/$F$207)))</f>
        <v>0</v>
      </c>
      <c r="BJ241" s="25">
        <f>IF($F$207="n/a",0,IF(BJ$3&lt;=$C241,0,IF(BJ$3&gt;($F$207+$C241),INDEX($D$219:$W$219,,$C241)-SUM($D241:BI241),INDEX($D$219:$W$219,,$C241)/$F$207)))</f>
        <v>0</v>
      </c>
      <c r="BK241" s="25">
        <f>IF($F$207="n/a",0,IF(BK$3&lt;=$C241,0,IF(BK$3&gt;($F$207+$C241),INDEX($D$219:$W$219,,$C241)-SUM($D241:BJ241),INDEX($D$219:$W$219,,$C241)/$F$207)))</f>
        <v>0</v>
      </c>
      <c r="BL241" s="163">
        <f>IF($F$207="n/a",0,IF(BL$3&lt;=$C241,0,IF(BL$3&gt;($F$207+$C241),INDEX($D$219:$W$219,,$C241)-SUM($D241:BK241),INDEX($D$219:$W$219,,$C241)/$F$207)))</f>
        <v>0</v>
      </c>
      <c r="BM241" s="163">
        <f>IF($F$207="n/a",0,IF(BM$3&lt;=$C241,0,IF(BM$3&gt;($F$207+$C241),INDEX($D$219:$W$219,,$C241)-SUM($D241:BL241),INDEX($D$219:$W$219,,$C241)/$F$207)))</f>
        <v>0</v>
      </c>
      <c r="BN241" s="163">
        <f>IF($F$207="n/a",0,IF(BN$3&lt;=$C241,0,IF(BN$3&gt;($F$207+$C241),INDEX($D$219:$W$219,,$C241)-SUM($D241:BM241),INDEX($D$219:$W$219,,$C241)/$F$207)))</f>
        <v>0</v>
      </c>
      <c r="BO241" s="163">
        <f>IF($F$207="n/a",0,IF(BO$3&lt;=$C241,0,IF(BO$3&gt;($F$207+$C241),INDEX($D$219:$W$219,,$C241)-SUM($D241:BN241),INDEX($D$219:$W$219,,$C241)/$F$207)))</f>
        <v>0</v>
      </c>
      <c r="BP241" s="163">
        <f>IF($F$207="n/a",0,IF(BP$3&lt;=$C241,0,IF(BP$3&gt;($F$207+$C241),INDEX($D$219:$W$219,,$C241)-SUM($D241:BO241),INDEX($D$219:$W$219,,$C241)/$F$207)))</f>
        <v>0</v>
      </c>
      <c r="BQ241" s="163">
        <f>IF($F$207="n/a",0,IF(BQ$3&lt;=$C241,0,IF(BQ$3&gt;($F$207+$C241),INDEX($D$219:$W$219,,$C241)-SUM($D241:BP241),INDEX($D$219:$W$219,,$C241)/$F$207)))</f>
        <v>0</v>
      </c>
      <c r="BR241" s="163">
        <f>IF($F$207="n/a",0,IF(BR$3&lt;=$C241,0,IF(BR$3&gt;($F$207+$C241),INDEX($D$219:$W$219,,$C241)-SUM($D241:BQ241),INDEX($D$219:$W$219,,$C241)/$F$207)))</f>
        <v>0</v>
      </c>
      <c r="BS241" s="25"/>
      <c r="BT241" s="25"/>
      <c r="BU241" s="25"/>
      <c r="BV241" s="25"/>
      <c r="BW241" s="25"/>
      <c r="BX241" s="25"/>
      <c r="BY241" s="25"/>
      <c r="BZ241" s="25"/>
      <c r="CA241" s="25"/>
      <c r="CB241" s="25"/>
      <c r="CC241" s="25"/>
    </row>
    <row r="242" spans="2:81" hidden="1" outlineLevel="1">
      <c r="B242" s="14"/>
      <c r="D242" s="25"/>
      <c r="E242" s="25"/>
      <c r="F242" s="25"/>
      <c r="G242" s="25"/>
      <c r="H242" s="44"/>
      <c r="I242" s="38"/>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163"/>
      <c r="BM242" s="163"/>
      <c r="BN242" s="163"/>
      <c r="BO242" s="163"/>
      <c r="BP242" s="163"/>
      <c r="BQ242" s="163"/>
      <c r="BR242" s="163"/>
      <c r="BS242" s="25"/>
      <c r="BT242" s="25"/>
      <c r="BU242" s="25"/>
      <c r="BV242" s="25"/>
      <c r="BW242" s="25"/>
      <c r="BX242" s="25"/>
      <c r="BY242" s="25"/>
      <c r="BZ242" s="25"/>
      <c r="CA242" s="25"/>
      <c r="CB242" s="25"/>
      <c r="CC242" s="25"/>
    </row>
    <row r="243" spans="2:81" hidden="1" outlineLevel="1">
      <c r="B243" t="s">
        <v>49</v>
      </c>
      <c r="D243" s="25">
        <v>0</v>
      </c>
      <c r="E243" s="25">
        <f>SUM(E222:E241)</f>
        <v>6.5606316165973816E-2</v>
      </c>
      <c r="F243" s="25">
        <f t="shared" ref="F243:AF243" si="434">SUM(F222:F241)</f>
        <v>0.17545380100668617</v>
      </c>
      <c r="G243" s="25">
        <f t="shared" si="434"/>
        <v>0.25429718437484317</v>
      </c>
      <c r="H243" s="44">
        <f t="shared" si="434"/>
        <v>0.29319955712590379</v>
      </c>
      <c r="I243" s="38">
        <f t="shared" si="434"/>
        <v>0.41881918122403572</v>
      </c>
      <c r="J243" s="25">
        <f t="shared" si="434"/>
        <v>0.41881918122403572</v>
      </c>
      <c r="K243" s="25">
        <f t="shared" si="434"/>
        <v>0.41881918122403572</v>
      </c>
      <c r="L243" s="25">
        <f t="shared" si="434"/>
        <v>0.41881918122403572</v>
      </c>
      <c r="M243" s="25">
        <f t="shared" si="434"/>
        <v>0.41881918122403572</v>
      </c>
      <c r="N243" s="25">
        <f t="shared" si="434"/>
        <v>0.41881918122403572</v>
      </c>
      <c r="O243" s="25">
        <f t="shared" si="434"/>
        <v>0.41881918122403572</v>
      </c>
      <c r="P243" s="25">
        <f t="shared" si="434"/>
        <v>0.41881918122403572</v>
      </c>
      <c r="Q243" s="25">
        <f t="shared" si="434"/>
        <v>0.41881918122403572</v>
      </c>
      <c r="R243" s="25">
        <f t="shared" si="434"/>
        <v>0.41881918122403572</v>
      </c>
      <c r="S243" s="25">
        <f t="shared" si="434"/>
        <v>0.41881918122403572</v>
      </c>
      <c r="T243" s="25">
        <f t="shared" si="434"/>
        <v>0.41881918122403572</v>
      </c>
      <c r="U243" s="25">
        <f t="shared" si="434"/>
        <v>0.41881918122403572</v>
      </c>
      <c r="V243" s="25">
        <f t="shared" si="434"/>
        <v>0.41881918122403572</v>
      </c>
      <c r="W243" s="25">
        <f t="shared" si="434"/>
        <v>0.41881918122403572</v>
      </c>
      <c r="X243" s="25">
        <f t="shared" si="434"/>
        <v>0.41881918122403572</v>
      </c>
      <c r="Y243" s="25">
        <f t="shared" si="434"/>
        <v>0.41881918122403572</v>
      </c>
      <c r="Z243" s="25">
        <f t="shared" si="434"/>
        <v>0.41881918122403572</v>
      </c>
      <c r="AA243" s="25">
        <f t="shared" si="434"/>
        <v>0.41881918122403572</v>
      </c>
      <c r="AB243" s="25">
        <f t="shared" si="434"/>
        <v>0.41881918122403572</v>
      </c>
      <c r="AC243" s="25">
        <f t="shared" si="434"/>
        <v>0.41881918122403572</v>
      </c>
      <c r="AD243" s="25">
        <f t="shared" si="434"/>
        <v>0.41881918122403572</v>
      </c>
      <c r="AE243" s="25">
        <f t="shared" si="434"/>
        <v>0.41881918122403572</v>
      </c>
      <c r="AF243" s="25">
        <f t="shared" si="434"/>
        <v>0.41881918122403572</v>
      </c>
      <c r="AG243" s="25">
        <f t="shared" ref="AG243:AH243" si="435">SUM(AG222:AG241)</f>
        <v>0.41881918122403572</v>
      </c>
      <c r="AH243" s="25">
        <f t="shared" si="435"/>
        <v>0.41881918122403572</v>
      </c>
      <c r="AI243" s="25">
        <f t="shared" ref="AI243:BK243" si="436">SUM(AI222:AI241)</f>
        <v>0.41881918122403572</v>
      </c>
      <c r="AJ243" s="25">
        <f t="shared" si="436"/>
        <v>0.41881918122403572</v>
      </c>
      <c r="AK243" s="25">
        <f t="shared" si="436"/>
        <v>0.41881918122403572</v>
      </c>
      <c r="AL243" s="25">
        <f t="shared" si="436"/>
        <v>0.41881918122403572</v>
      </c>
      <c r="AM243" s="25">
        <f t="shared" si="436"/>
        <v>0.41881918122403572</v>
      </c>
      <c r="AN243" s="25">
        <f t="shared" si="436"/>
        <v>0.41881918122403572</v>
      </c>
      <c r="AO243" s="25">
        <f t="shared" si="436"/>
        <v>0.41881918122403572</v>
      </c>
      <c r="AP243" s="25">
        <f t="shared" si="436"/>
        <v>0.41881918122403572</v>
      </c>
      <c r="AQ243" s="25">
        <f t="shared" si="436"/>
        <v>0.41881918122403572</v>
      </c>
      <c r="AR243" s="25">
        <f t="shared" si="436"/>
        <v>0.41881918122403572</v>
      </c>
      <c r="AS243" s="25">
        <f t="shared" si="436"/>
        <v>0.41881918122403572</v>
      </c>
      <c r="AT243" s="25">
        <f t="shared" si="436"/>
        <v>0.41881918122403572</v>
      </c>
      <c r="AU243" s="25">
        <f t="shared" si="436"/>
        <v>0.41881918122403572</v>
      </c>
      <c r="AV243" s="25">
        <f t="shared" si="436"/>
        <v>0.41881918122403572</v>
      </c>
      <c r="AW243" s="25">
        <f t="shared" si="436"/>
        <v>0.41881918122403572</v>
      </c>
      <c r="AX243" s="25">
        <f t="shared" si="436"/>
        <v>0.41881918122403572</v>
      </c>
      <c r="AY243" s="25">
        <f t="shared" si="436"/>
        <v>0.41881918122403572</v>
      </c>
      <c r="AZ243" s="25">
        <f t="shared" si="436"/>
        <v>0.41881918122403572</v>
      </c>
      <c r="BA243" s="25">
        <f t="shared" si="436"/>
        <v>0.41881918122403572</v>
      </c>
      <c r="BB243" s="25">
        <f t="shared" si="436"/>
        <v>0.41881918122403572</v>
      </c>
      <c r="BC243" s="25">
        <f t="shared" si="436"/>
        <v>0.35321286505806365</v>
      </c>
      <c r="BD243" s="25">
        <f t="shared" si="436"/>
        <v>0.24336538021734599</v>
      </c>
      <c r="BE243" s="25">
        <f t="shared" si="436"/>
        <v>0.16452199684919744</v>
      </c>
      <c r="BF243" s="25">
        <f t="shared" si="436"/>
        <v>0.12561962409812993</v>
      </c>
      <c r="BG243" s="25">
        <f t="shared" si="436"/>
        <v>5.3290705182007514E-15</v>
      </c>
      <c r="BH243" s="25">
        <f t="shared" si="436"/>
        <v>0</v>
      </c>
      <c r="BI243" s="25">
        <f t="shared" si="436"/>
        <v>0</v>
      </c>
      <c r="BJ243" s="25">
        <f t="shared" si="436"/>
        <v>0</v>
      </c>
      <c r="BK243" s="25">
        <f t="shared" si="436"/>
        <v>0</v>
      </c>
      <c r="BL243" s="163">
        <f t="shared" ref="BL243:BR243" si="437">SUM(BL222:BL241)</f>
        <v>0</v>
      </c>
      <c r="BM243" s="163">
        <f t="shared" si="437"/>
        <v>0</v>
      </c>
      <c r="BN243" s="163">
        <f t="shared" si="437"/>
        <v>0</v>
      </c>
      <c r="BO243" s="163">
        <f t="shared" si="437"/>
        <v>0</v>
      </c>
      <c r="BP243" s="163">
        <f t="shared" si="437"/>
        <v>0</v>
      </c>
      <c r="BQ243" s="163">
        <f t="shared" si="437"/>
        <v>0</v>
      </c>
      <c r="BR243" s="163">
        <f t="shared" si="437"/>
        <v>0</v>
      </c>
      <c r="BS243" s="25"/>
      <c r="BT243" s="25"/>
      <c r="BU243" s="25"/>
      <c r="BV243" s="25"/>
      <c r="BW243" s="25"/>
      <c r="BX243" s="25"/>
      <c r="BY243" s="25"/>
      <c r="BZ243" s="25"/>
      <c r="CA243" s="25"/>
      <c r="CB243" s="25"/>
      <c r="CC243" s="25"/>
    </row>
    <row r="244" spans="2:81" hidden="1" outlineLevel="1">
      <c r="D244" s="25"/>
      <c r="E244" s="25"/>
      <c r="F244" s="25"/>
      <c r="G244" s="25"/>
      <c r="H244" s="44"/>
      <c r="I244" s="38"/>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163"/>
      <c r="BM244" s="163"/>
      <c r="BN244" s="163"/>
      <c r="BO244" s="163"/>
      <c r="BP244" s="163"/>
      <c r="BQ244" s="163"/>
      <c r="BR244" s="163"/>
      <c r="BS244" s="25"/>
      <c r="BT244" s="25"/>
      <c r="BU244" s="25"/>
      <c r="BV244" s="25"/>
      <c r="BW244" s="25"/>
      <c r="BX244" s="25"/>
      <c r="BY244" s="25"/>
      <c r="BZ244" s="25"/>
      <c r="CA244" s="25"/>
      <c r="CB244" s="25"/>
      <c r="CC244" s="25"/>
    </row>
    <row r="245" spans="2:81" collapsed="1">
      <c r="B245" t="s">
        <v>28</v>
      </c>
      <c r="D245" s="25">
        <f>D243+D210+D211</f>
        <v>1.1347933515535769</v>
      </c>
      <c r="E245" s="25">
        <f t="shared" ref="E245:AH245" si="438">E243+E210+E211</f>
        <v>1.2003996677195508</v>
      </c>
      <c r="F245" s="25">
        <f t="shared" si="438"/>
        <v>1.310247152560263</v>
      </c>
      <c r="G245" s="25">
        <f t="shared" si="438"/>
        <v>1.38909053592842</v>
      </c>
      <c r="H245" s="44">
        <f t="shared" si="438"/>
        <v>1.4279929086794807</v>
      </c>
      <c r="I245" s="38">
        <f t="shared" si="438"/>
        <v>1.6478146222993155</v>
      </c>
      <c r="J245" s="25">
        <f t="shared" si="438"/>
        <v>1.6478146222993155</v>
      </c>
      <c r="K245" s="25">
        <f t="shared" si="438"/>
        <v>1.6478146222993155</v>
      </c>
      <c r="L245" s="25">
        <f t="shared" si="438"/>
        <v>1.6478146222993155</v>
      </c>
      <c r="M245" s="25">
        <f t="shared" si="438"/>
        <v>1.6478146222993155</v>
      </c>
      <c r="N245" s="25">
        <f t="shared" si="438"/>
        <v>1.6478146222993155</v>
      </c>
      <c r="O245" s="25">
        <f t="shared" si="438"/>
        <v>1.6478146222993155</v>
      </c>
      <c r="P245" s="25">
        <f t="shared" si="438"/>
        <v>1.6478146222993155</v>
      </c>
      <c r="Q245" s="25">
        <f t="shared" si="438"/>
        <v>1.6478146222993155</v>
      </c>
      <c r="R245" s="25">
        <f t="shared" si="438"/>
        <v>1.6478146222993155</v>
      </c>
      <c r="S245" s="25">
        <f t="shared" si="438"/>
        <v>1.6478146222993155</v>
      </c>
      <c r="T245" s="25">
        <f t="shared" si="438"/>
        <v>1.6478146222993155</v>
      </c>
      <c r="U245" s="25">
        <f t="shared" si="438"/>
        <v>1.6478146222993155</v>
      </c>
      <c r="V245" s="25">
        <f t="shared" si="438"/>
        <v>1.6478146222993155</v>
      </c>
      <c r="W245" s="25">
        <f t="shared" si="438"/>
        <v>1.6478146222993155</v>
      </c>
      <c r="X245" s="25">
        <f t="shared" si="438"/>
        <v>1.6478146222993155</v>
      </c>
      <c r="Y245" s="25">
        <f t="shared" si="438"/>
        <v>1.6478146222993155</v>
      </c>
      <c r="Z245" s="25">
        <f t="shared" si="438"/>
        <v>1.6478146222993155</v>
      </c>
      <c r="AA245" s="25">
        <f t="shared" si="438"/>
        <v>1.6478146222993155</v>
      </c>
      <c r="AB245" s="25">
        <f t="shared" si="438"/>
        <v>1.6478146222993155</v>
      </c>
      <c r="AC245" s="25">
        <f t="shared" si="438"/>
        <v>1.6478146222993155</v>
      </c>
      <c r="AD245" s="25">
        <f t="shared" si="438"/>
        <v>1.6478146222993155</v>
      </c>
      <c r="AE245" s="25">
        <f t="shared" si="438"/>
        <v>1.6478146222993155</v>
      </c>
      <c r="AF245" s="25">
        <f t="shared" si="438"/>
        <v>1.6478146222993155</v>
      </c>
      <c r="AG245" s="25">
        <f t="shared" si="438"/>
        <v>1.6478146222993155</v>
      </c>
      <c r="AH245" s="25">
        <f t="shared" si="438"/>
        <v>1.6478146222993155</v>
      </c>
      <c r="AI245" s="25">
        <f t="shared" ref="AI245:BK245" si="439">AI243+AI210+AI211</f>
        <v>1.6478146222993155</v>
      </c>
      <c r="AJ245" s="25">
        <f t="shared" si="439"/>
        <v>1.6478146222993155</v>
      </c>
      <c r="AK245" s="25">
        <f t="shared" si="439"/>
        <v>0.80021623607194703</v>
      </c>
      <c r="AL245" s="25">
        <f t="shared" si="439"/>
        <v>0.41881918122403572</v>
      </c>
      <c r="AM245" s="25">
        <f t="shared" si="439"/>
        <v>0.41881918122403572</v>
      </c>
      <c r="AN245" s="25">
        <f t="shared" si="439"/>
        <v>0.41881918122403572</v>
      </c>
      <c r="AO245" s="25">
        <f t="shared" si="439"/>
        <v>0.41881918122403572</v>
      </c>
      <c r="AP245" s="25">
        <f t="shared" si="439"/>
        <v>0.41881918122403572</v>
      </c>
      <c r="AQ245" s="25">
        <f t="shared" si="439"/>
        <v>0.41881918122403572</v>
      </c>
      <c r="AR245" s="25">
        <f t="shared" si="439"/>
        <v>0.41881918122403572</v>
      </c>
      <c r="AS245" s="25">
        <f t="shared" si="439"/>
        <v>0.41881918122403572</v>
      </c>
      <c r="AT245" s="25">
        <f t="shared" si="439"/>
        <v>0.41881918122403572</v>
      </c>
      <c r="AU245" s="25">
        <f t="shared" si="439"/>
        <v>0.41881918122403572</v>
      </c>
      <c r="AV245" s="25">
        <f t="shared" si="439"/>
        <v>0.41881918122403572</v>
      </c>
      <c r="AW245" s="25">
        <f t="shared" si="439"/>
        <v>0.41881918122403572</v>
      </c>
      <c r="AX245" s="25">
        <f t="shared" si="439"/>
        <v>0.41881918122403572</v>
      </c>
      <c r="AY245" s="25">
        <f t="shared" si="439"/>
        <v>0.41881918122403572</v>
      </c>
      <c r="AZ245" s="25">
        <f t="shared" si="439"/>
        <v>0.41881918122403572</v>
      </c>
      <c r="BA245" s="25">
        <f t="shared" si="439"/>
        <v>0.41881918122403572</v>
      </c>
      <c r="BB245" s="25">
        <f t="shared" si="439"/>
        <v>0.41881918122403572</v>
      </c>
      <c r="BC245" s="25">
        <f t="shared" si="439"/>
        <v>0.35321286505806365</v>
      </c>
      <c r="BD245" s="25">
        <f t="shared" si="439"/>
        <v>0.24336538021734599</v>
      </c>
      <c r="BE245" s="25">
        <f t="shared" si="439"/>
        <v>0.16452199684919744</v>
      </c>
      <c r="BF245" s="25">
        <f t="shared" si="439"/>
        <v>0.12561962409812993</v>
      </c>
      <c r="BG245" s="25">
        <f t="shared" si="439"/>
        <v>5.3290705182007514E-15</v>
      </c>
      <c r="BH245" s="25">
        <f t="shared" si="439"/>
        <v>0</v>
      </c>
      <c r="BI245" s="25">
        <f t="shared" si="439"/>
        <v>0</v>
      </c>
      <c r="BJ245" s="25">
        <f t="shared" si="439"/>
        <v>0</v>
      </c>
      <c r="BK245" s="25">
        <f t="shared" si="439"/>
        <v>0</v>
      </c>
      <c r="BL245" s="163">
        <f t="shared" ref="BL245:BR245" si="440">BL243+BL210+BL211</f>
        <v>0</v>
      </c>
      <c r="BM245" s="163">
        <f t="shared" si="440"/>
        <v>0</v>
      </c>
      <c r="BN245" s="163">
        <f t="shared" si="440"/>
        <v>0</v>
      </c>
      <c r="BO245" s="163">
        <f t="shared" si="440"/>
        <v>0</v>
      </c>
      <c r="BP245" s="163">
        <f t="shared" si="440"/>
        <v>0</v>
      </c>
      <c r="BQ245" s="163">
        <f t="shared" si="440"/>
        <v>0</v>
      </c>
      <c r="BR245" s="163">
        <f t="shared" si="440"/>
        <v>0</v>
      </c>
      <c r="BS245" s="25"/>
      <c r="BT245" s="25"/>
      <c r="BU245" s="25"/>
      <c r="BV245" s="25"/>
      <c r="BW245" s="25"/>
      <c r="BX245" s="25"/>
      <c r="BY245" s="25"/>
      <c r="BZ245" s="25"/>
      <c r="CA245" s="25"/>
      <c r="CB245" s="25"/>
      <c r="CC245" s="25"/>
    </row>
    <row r="246" spans="2:81">
      <c r="B246" t="s">
        <v>50</v>
      </c>
      <c r="D246" s="25">
        <f>D219-D243</f>
        <v>3.280315808298691</v>
      </c>
      <c r="E246" s="25">
        <f>D246+E219-E243</f>
        <v>8.707083734168334</v>
      </c>
      <c r="F246" s="25">
        <f t="shared" ref="F246:AH246" si="441">E246+F219-F243</f>
        <v>12.473799101569497</v>
      </c>
      <c r="G246" s="25">
        <f t="shared" si="441"/>
        <v>14.164620554747685</v>
      </c>
      <c r="H246" s="44">
        <f t="shared" si="441"/>
        <v>20.152402202528378</v>
      </c>
      <c r="I246" s="38">
        <f t="shared" si="441"/>
        <v>19.733583021304344</v>
      </c>
      <c r="J246" s="25">
        <f t="shared" si="441"/>
        <v>19.31476384008031</v>
      </c>
      <c r="K246" s="25">
        <f t="shared" si="441"/>
        <v>18.895944658856276</v>
      </c>
      <c r="L246" s="25">
        <f t="shared" si="441"/>
        <v>18.477125477632242</v>
      </c>
      <c r="M246" s="25">
        <f t="shared" si="441"/>
        <v>18.058306296408208</v>
      </c>
      <c r="N246" s="25">
        <f t="shared" si="441"/>
        <v>17.639487115184174</v>
      </c>
      <c r="O246" s="25">
        <f t="shared" si="441"/>
        <v>17.22066793396014</v>
      </c>
      <c r="P246" s="25">
        <f t="shared" si="441"/>
        <v>16.801848752736106</v>
      </c>
      <c r="Q246" s="25">
        <f t="shared" si="441"/>
        <v>16.383029571512072</v>
      </c>
      <c r="R246" s="25">
        <f t="shared" si="441"/>
        <v>15.964210390288036</v>
      </c>
      <c r="S246" s="25">
        <f t="shared" si="441"/>
        <v>15.545391209064</v>
      </c>
      <c r="T246" s="25">
        <f t="shared" si="441"/>
        <v>15.126572027839964</v>
      </c>
      <c r="U246" s="25">
        <f t="shared" si="441"/>
        <v>14.707752846615929</v>
      </c>
      <c r="V246" s="25">
        <f t="shared" si="441"/>
        <v>14.288933665391893</v>
      </c>
      <c r="W246" s="25">
        <f t="shared" si="441"/>
        <v>13.870114484167857</v>
      </c>
      <c r="X246" s="25">
        <f t="shared" si="441"/>
        <v>13.451295302943821</v>
      </c>
      <c r="Y246" s="25">
        <f t="shared" si="441"/>
        <v>13.032476121719785</v>
      </c>
      <c r="Z246" s="25">
        <f t="shared" si="441"/>
        <v>12.613656940495749</v>
      </c>
      <c r="AA246" s="25">
        <f t="shared" si="441"/>
        <v>12.194837759271714</v>
      </c>
      <c r="AB246" s="25">
        <f t="shared" si="441"/>
        <v>11.776018578047678</v>
      </c>
      <c r="AC246" s="25">
        <f t="shared" si="441"/>
        <v>11.357199396823642</v>
      </c>
      <c r="AD246" s="25">
        <f t="shared" si="441"/>
        <v>10.938380215599606</v>
      </c>
      <c r="AE246" s="25">
        <f t="shared" si="441"/>
        <v>10.51956103437557</v>
      </c>
      <c r="AF246" s="25">
        <f t="shared" si="441"/>
        <v>10.100741853151534</v>
      </c>
      <c r="AG246" s="25">
        <f t="shared" si="441"/>
        <v>9.6819226719274987</v>
      </c>
      <c r="AH246" s="25">
        <f t="shared" si="441"/>
        <v>9.2631034907034628</v>
      </c>
      <c r="AI246" s="25">
        <f t="shared" ref="AI246:BK246" si="442">AH246+AI219-AI243</f>
        <v>8.844284309479427</v>
      </c>
      <c r="AJ246" s="25">
        <f t="shared" si="442"/>
        <v>8.4254651282553912</v>
      </c>
      <c r="AK246" s="25">
        <f t="shared" si="442"/>
        <v>8.0066459470313553</v>
      </c>
      <c r="AL246" s="25">
        <f t="shared" si="442"/>
        <v>7.5878267658073195</v>
      </c>
      <c r="AM246" s="25">
        <f t="shared" si="442"/>
        <v>7.1690075845832837</v>
      </c>
      <c r="AN246" s="25">
        <f t="shared" si="442"/>
        <v>6.7501884033592479</v>
      </c>
      <c r="AO246" s="25">
        <f t="shared" si="442"/>
        <v>6.331369222135212</v>
      </c>
      <c r="AP246" s="25">
        <f t="shared" si="442"/>
        <v>5.9125500409111762</v>
      </c>
      <c r="AQ246" s="25">
        <f t="shared" si="442"/>
        <v>5.4937308596871404</v>
      </c>
      <c r="AR246" s="25">
        <f t="shared" si="442"/>
        <v>5.0749116784631045</v>
      </c>
      <c r="AS246" s="25">
        <f t="shared" si="442"/>
        <v>4.6560924972390687</v>
      </c>
      <c r="AT246" s="25">
        <f t="shared" si="442"/>
        <v>4.2372733160150329</v>
      </c>
      <c r="AU246" s="25">
        <f t="shared" si="442"/>
        <v>3.818454134790997</v>
      </c>
      <c r="AV246" s="25">
        <f t="shared" si="442"/>
        <v>3.3996349535669612</v>
      </c>
      <c r="AW246" s="25">
        <f t="shared" si="442"/>
        <v>2.9808157723429254</v>
      </c>
      <c r="AX246" s="25">
        <f t="shared" si="442"/>
        <v>2.5619965911188896</v>
      </c>
      <c r="AY246" s="25">
        <f t="shared" si="442"/>
        <v>2.1431774098948537</v>
      </c>
      <c r="AZ246" s="25">
        <f t="shared" si="442"/>
        <v>1.7243582286708179</v>
      </c>
      <c r="BA246" s="25">
        <f t="shared" si="442"/>
        <v>1.3055390474467821</v>
      </c>
      <c r="BB246" s="25">
        <f t="shared" si="442"/>
        <v>0.88671986622274634</v>
      </c>
      <c r="BC246" s="25">
        <f t="shared" si="442"/>
        <v>0.53350700116468275</v>
      </c>
      <c r="BD246" s="25">
        <f t="shared" si="442"/>
        <v>0.29014162094733675</v>
      </c>
      <c r="BE246" s="25">
        <f t="shared" si="442"/>
        <v>0.12561962409813932</v>
      </c>
      <c r="BF246" s="25">
        <f t="shared" si="442"/>
        <v>9.3813845580825728E-15</v>
      </c>
      <c r="BG246" s="25">
        <f t="shared" si="442"/>
        <v>4.0523140398818214E-15</v>
      </c>
      <c r="BH246" s="25">
        <f t="shared" si="442"/>
        <v>4.0523140398818214E-15</v>
      </c>
      <c r="BI246" s="25">
        <f t="shared" si="442"/>
        <v>4.0523140398818214E-15</v>
      </c>
      <c r="BJ246" s="25">
        <f t="shared" si="442"/>
        <v>4.0523140398818214E-15</v>
      </c>
      <c r="BK246" s="25">
        <f t="shared" si="442"/>
        <v>4.0523140398818214E-15</v>
      </c>
      <c r="BL246" s="163">
        <f t="shared" ref="BL246" si="443">BK246+BL219-BL243</f>
        <v>4.0523140398818214E-15</v>
      </c>
      <c r="BM246" s="163">
        <f t="shared" ref="BM246" si="444">BL246+BM219-BM243</f>
        <v>4.0523140398818214E-15</v>
      </c>
      <c r="BN246" s="163">
        <f t="shared" ref="BN246" si="445">BM246+BN219-BN243</f>
        <v>4.0523140398818214E-15</v>
      </c>
      <c r="BO246" s="163">
        <f t="shared" ref="BO246" si="446">BN246+BO219-BO243</f>
        <v>4.0523140398818214E-15</v>
      </c>
      <c r="BP246" s="163">
        <f t="shared" ref="BP246" si="447">BO246+BP219-BP243</f>
        <v>4.0523140398818214E-15</v>
      </c>
      <c r="BQ246" s="163">
        <f t="shared" ref="BQ246" si="448">BP246+BQ219-BQ243</f>
        <v>4.0523140398818214E-15</v>
      </c>
      <c r="BR246" s="163">
        <f t="shared" ref="BR246" si="449">BQ246+BR219-BR243</f>
        <v>4.0523140398818214E-15</v>
      </c>
      <c r="BS246" s="25"/>
      <c r="BT246" s="25"/>
      <c r="BU246" s="25"/>
      <c r="BV246" s="25"/>
      <c r="BW246" s="25"/>
      <c r="BX246" s="25"/>
      <c r="BY246" s="25"/>
      <c r="BZ246" s="25"/>
      <c r="CA246" s="25"/>
      <c r="CB246" s="25"/>
      <c r="CC246" s="25"/>
    </row>
    <row r="247" spans="2:81">
      <c r="B247" t="s">
        <v>51</v>
      </c>
      <c r="D247" s="25">
        <f>D246+D216</f>
        <v>39.945866156164946</v>
      </c>
      <c r="E247" s="25">
        <f t="shared" ref="E247:AH247" si="450">E246+E216</f>
        <v>44.237840730481018</v>
      </c>
      <c r="F247" s="25">
        <f t="shared" si="450"/>
        <v>46.869762746328604</v>
      </c>
      <c r="G247" s="25">
        <f t="shared" si="450"/>
        <v>47.425790847953216</v>
      </c>
      <c r="H247" s="44">
        <f t="shared" si="450"/>
        <v>54.945671607484115</v>
      </c>
      <c r="I247" s="38">
        <f t="shared" si="450"/>
        <v>53.297856985184808</v>
      </c>
      <c r="J247" s="25">
        <f t="shared" si="450"/>
        <v>51.650042362885493</v>
      </c>
      <c r="K247" s="25">
        <f t="shared" si="450"/>
        <v>50.002227740586179</v>
      </c>
      <c r="L247" s="25">
        <f t="shared" si="450"/>
        <v>48.354413118286864</v>
      </c>
      <c r="M247" s="25">
        <f t="shared" si="450"/>
        <v>46.706598495987549</v>
      </c>
      <c r="N247" s="25">
        <f t="shared" si="450"/>
        <v>45.058783873688235</v>
      </c>
      <c r="O247" s="25">
        <f t="shared" si="450"/>
        <v>43.41096925138892</v>
      </c>
      <c r="P247" s="25">
        <f t="shared" si="450"/>
        <v>41.763154629089605</v>
      </c>
      <c r="Q247" s="25">
        <f t="shared" si="450"/>
        <v>40.115340006790291</v>
      </c>
      <c r="R247" s="25">
        <f t="shared" si="450"/>
        <v>38.467525384490976</v>
      </c>
      <c r="S247" s="25">
        <f t="shared" si="450"/>
        <v>36.819710762191662</v>
      </c>
      <c r="T247" s="25">
        <f t="shared" si="450"/>
        <v>35.17189613989234</v>
      </c>
      <c r="U247" s="25">
        <f t="shared" si="450"/>
        <v>33.524081517593025</v>
      </c>
      <c r="V247" s="25">
        <f t="shared" si="450"/>
        <v>31.87626689529371</v>
      </c>
      <c r="W247" s="25">
        <f t="shared" si="450"/>
        <v>30.228452272994392</v>
      </c>
      <c r="X247" s="25">
        <f t="shared" si="450"/>
        <v>28.580637650695074</v>
      </c>
      <c r="Y247" s="25">
        <f t="shared" si="450"/>
        <v>26.932823028395759</v>
      </c>
      <c r="Z247" s="25">
        <f t="shared" si="450"/>
        <v>25.285008406096445</v>
      </c>
      <c r="AA247" s="25">
        <f t="shared" si="450"/>
        <v>23.637193783797127</v>
      </c>
      <c r="AB247" s="25">
        <f t="shared" si="450"/>
        <v>21.989379161497808</v>
      </c>
      <c r="AC247" s="25">
        <f t="shared" si="450"/>
        <v>20.341564539198494</v>
      </c>
      <c r="AD247" s="25">
        <f t="shared" si="450"/>
        <v>18.693749916899179</v>
      </c>
      <c r="AE247" s="25">
        <f t="shared" si="450"/>
        <v>17.045935294599865</v>
      </c>
      <c r="AF247" s="25">
        <f t="shared" si="450"/>
        <v>15.398120672300546</v>
      </c>
      <c r="AG247" s="25">
        <f t="shared" si="450"/>
        <v>13.750306050001232</v>
      </c>
      <c r="AH247" s="25">
        <f t="shared" si="450"/>
        <v>12.102491427701917</v>
      </c>
      <c r="AI247" s="25">
        <f t="shared" ref="AI247:BK247" si="451">AI246+AI216</f>
        <v>10.454676805402601</v>
      </c>
      <c r="AJ247" s="25">
        <f t="shared" si="451"/>
        <v>8.8068621831032843</v>
      </c>
      <c r="AK247" s="25">
        <f t="shared" si="451"/>
        <v>8.0066459470313376</v>
      </c>
      <c r="AL247" s="25">
        <f t="shared" si="451"/>
        <v>7.5878267658073018</v>
      </c>
      <c r="AM247" s="25">
        <f t="shared" si="451"/>
        <v>7.1690075845832659</v>
      </c>
      <c r="AN247" s="25">
        <f t="shared" si="451"/>
        <v>6.7501884033592301</v>
      </c>
      <c r="AO247" s="25">
        <f t="shared" si="451"/>
        <v>6.3313692221351943</v>
      </c>
      <c r="AP247" s="25">
        <f t="shared" si="451"/>
        <v>5.9125500409111584</v>
      </c>
      <c r="AQ247" s="25">
        <f t="shared" si="451"/>
        <v>5.4937308596871226</v>
      </c>
      <c r="AR247" s="25">
        <f t="shared" si="451"/>
        <v>5.0749116784630868</v>
      </c>
      <c r="AS247" s="25">
        <f t="shared" si="451"/>
        <v>4.6560924972390509</v>
      </c>
      <c r="AT247" s="25">
        <f t="shared" si="451"/>
        <v>4.2372733160150151</v>
      </c>
      <c r="AU247" s="25">
        <f t="shared" si="451"/>
        <v>3.8184541347909793</v>
      </c>
      <c r="AV247" s="25">
        <f t="shared" si="451"/>
        <v>3.3996349535669435</v>
      </c>
      <c r="AW247" s="25">
        <f t="shared" si="451"/>
        <v>2.9808157723429076</v>
      </c>
      <c r="AX247" s="25">
        <f t="shared" si="451"/>
        <v>2.5619965911188718</v>
      </c>
      <c r="AY247" s="25">
        <f t="shared" si="451"/>
        <v>2.143177409894836</v>
      </c>
      <c r="AZ247" s="25">
        <f t="shared" si="451"/>
        <v>1.7243582286708001</v>
      </c>
      <c r="BA247" s="25">
        <f t="shared" si="451"/>
        <v>1.3055390474467643</v>
      </c>
      <c r="BB247" s="25">
        <f t="shared" si="451"/>
        <v>0.88671986622272847</v>
      </c>
      <c r="BC247" s="25">
        <f t="shared" si="451"/>
        <v>0.53350700116466487</v>
      </c>
      <c r="BD247" s="25">
        <f t="shared" si="451"/>
        <v>0.29014162094731888</v>
      </c>
      <c r="BE247" s="25">
        <f t="shared" si="451"/>
        <v>0.12561962409812144</v>
      </c>
      <c r="BF247" s="25">
        <f t="shared" si="451"/>
        <v>-8.4932061383824475E-15</v>
      </c>
      <c r="BG247" s="25">
        <f t="shared" si="451"/>
        <v>-1.3822276656583199E-14</v>
      </c>
      <c r="BH247" s="25">
        <f t="shared" si="451"/>
        <v>-1.3822276656583199E-14</v>
      </c>
      <c r="BI247" s="25">
        <f t="shared" si="451"/>
        <v>-1.3822276656583199E-14</v>
      </c>
      <c r="BJ247" s="25">
        <f t="shared" si="451"/>
        <v>-1.3822276656583199E-14</v>
      </c>
      <c r="BK247" s="25">
        <f t="shared" si="451"/>
        <v>-1.3822276656583199E-14</v>
      </c>
      <c r="BL247" s="163">
        <f t="shared" ref="BL247:BR247" si="452">BL246+BL216</f>
        <v>-1.3822276656583199E-14</v>
      </c>
      <c r="BM247" s="163">
        <f t="shared" si="452"/>
        <v>-1.3822276656583199E-14</v>
      </c>
      <c r="BN247" s="163">
        <f t="shared" si="452"/>
        <v>-1.3822276656583199E-14</v>
      </c>
      <c r="BO247" s="163">
        <f t="shared" si="452"/>
        <v>-1.3822276656583199E-14</v>
      </c>
      <c r="BP247" s="163">
        <f t="shared" si="452"/>
        <v>-1.3822276656583199E-14</v>
      </c>
      <c r="BQ247" s="163">
        <f t="shared" si="452"/>
        <v>-1.3822276656583199E-14</v>
      </c>
      <c r="BR247" s="163">
        <f t="shared" si="452"/>
        <v>-1.3822276656583199E-14</v>
      </c>
      <c r="BS247" s="25"/>
      <c r="BT247" s="25"/>
      <c r="BU247" s="25"/>
      <c r="BV247" s="25"/>
      <c r="BW247" s="25"/>
      <c r="BX247" s="25"/>
      <c r="BY247" s="25"/>
      <c r="BZ247" s="25"/>
      <c r="CA247" s="25"/>
      <c r="CB247" s="25"/>
      <c r="CC247" s="25"/>
    </row>
    <row r="248" spans="2:81">
      <c r="BL248" s="157"/>
      <c r="BM248" s="157"/>
      <c r="BN248" s="157"/>
      <c r="BO248" s="157"/>
      <c r="BP248" s="157"/>
      <c r="BQ248" s="157"/>
      <c r="BR248" s="157"/>
    </row>
    <row r="249" spans="2:81" s="27" customFormat="1">
      <c r="B249" s="27" t="str">
        <f>Inputs!B21</f>
        <v>Meters</v>
      </c>
      <c r="H249" s="46"/>
      <c r="I249" s="40"/>
      <c r="BL249" s="164"/>
      <c r="BM249" s="164"/>
      <c r="BN249" s="164"/>
      <c r="BO249" s="164"/>
      <c r="BP249" s="164"/>
      <c r="BQ249" s="164"/>
      <c r="BR249" s="164"/>
    </row>
    <row r="250" spans="2:81">
      <c r="BL250" s="157"/>
      <c r="BM250" s="157"/>
      <c r="BN250" s="157"/>
      <c r="BO250" s="157"/>
      <c r="BP250" s="157"/>
      <c r="BQ250" s="157"/>
      <c r="BR250" s="157"/>
    </row>
    <row r="251" spans="2:81">
      <c r="G251" t="s">
        <v>64</v>
      </c>
      <c r="BL251" s="157"/>
      <c r="BM251" s="157"/>
      <c r="BN251" s="157"/>
      <c r="BO251" s="157"/>
      <c r="BP251" s="157"/>
      <c r="BQ251" s="157"/>
      <c r="BR251" s="157"/>
    </row>
    <row r="252" spans="2:81">
      <c r="D252" s="24" t="s">
        <v>41</v>
      </c>
      <c r="E252" s="24" t="s">
        <v>35</v>
      </c>
      <c r="F252" s="24" t="s">
        <v>36</v>
      </c>
      <c r="G252" s="85" t="s">
        <v>36</v>
      </c>
      <c r="BL252" s="157"/>
      <c r="BM252" s="157"/>
      <c r="BN252" s="157"/>
      <c r="BO252" s="157"/>
      <c r="BP252" s="157"/>
      <c r="BQ252" s="157"/>
      <c r="BR252" s="157"/>
    </row>
    <row r="253" spans="2:81">
      <c r="B253" t="s">
        <v>40</v>
      </c>
      <c r="D253" s="8">
        <f>Inputs!D111</f>
        <v>83.675515000984461</v>
      </c>
      <c r="E253" s="8">
        <f>Inputs!E111</f>
        <v>11.204656955280717</v>
      </c>
      <c r="F253" s="8">
        <f>Inputs!F111</f>
        <v>20</v>
      </c>
      <c r="G253" s="86">
        <v>15</v>
      </c>
      <c r="BL253" s="157"/>
      <c r="BM253" s="157"/>
      <c r="BN253" s="157"/>
      <c r="BO253" s="157"/>
      <c r="BP253" s="157"/>
      <c r="BQ253" s="157"/>
      <c r="BR253" s="157"/>
    </row>
    <row r="254" spans="2:81">
      <c r="BL254" s="157"/>
      <c r="BM254" s="157"/>
      <c r="BN254" s="157"/>
      <c r="BO254" s="157"/>
      <c r="BP254" s="157"/>
      <c r="BQ254" s="157"/>
      <c r="BR254" s="157"/>
    </row>
    <row r="255" spans="2:81" hidden="1" outlineLevel="1">
      <c r="BL255" s="157"/>
      <c r="BM255" s="157"/>
      <c r="BN255" s="157"/>
      <c r="BO255" s="157"/>
      <c r="BP255" s="157"/>
      <c r="BQ255" s="157"/>
      <c r="BR255" s="157"/>
    </row>
    <row r="256" spans="2:81" hidden="1" outlineLevel="1">
      <c r="B256" t="s">
        <v>45</v>
      </c>
      <c r="D256" s="25">
        <f>IF(OR($E253=0,C262=0),0,MIN($C262/$E253, $C262-SUM($C256:C256)))</f>
        <v>7.4679229658654096</v>
      </c>
      <c r="E256" s="25">
        <f>IF(OR($E253=0,D262=0),0,MIN($C262/$E253, $C262-SUM($C256:D256)))</f>
        <v>7.4679229658654096</v>
      </c>
      <c r="F256" s="25">
        <f>IF(OR($E253=0,E262=0),0,MIN($C262/$E253, $C262-SUM($C256:E256)))</f>
        <v>7.4679229658654096</v>
      </c>
      <c r="G256" s="25">
        <f>IF(OR($E253=0,F262=0),0,MIN($C262/$E253, $C262-SUM($C256:F256)))</f>
        <v>7.4679229658654096</v>
      </c>
      <c r="H256" s="44">
        <f>IF(OR($E253=0,G262=0),0,MIN($C262/$E253, $C262-SUM($C256:G256)))</f>
        <v>7.4679229658654096</v>
      </c>
      <c r="I256" s="38">
        <f>IF(OR($E253=0,H262=0),0,MIN($C262/$E253, $C262-SUM($C256:H256)))</f>
        <v>7.4679229658654096</v>
      </c>
      <c r="J256" s="25">
        <f>IF(OR($E253=0,I262=0),0,MIN($C262/$E253, $C262-SUM($C256:I256)))</f>
        <v>7.4679229658654096</v>
      </c>
      <c r="K256" s="25">
        <f>IF(OR($E253=0,J262=0),0,MIN($C262/$E253, $C262-SUM($C256:J256)))</f>
        <v>7.4679229658654096</v>
      </c>
      <c r="L256" s="25">
        <f>IF(OR($E253=0,K262=0),0,MIN($C262/$E253, $C262-SUM($C256:K256)))</f>
        <v>7.4679229658654096</v>
      </c>
      <c r="M256" s="25">
        <f>IF(OR($E253=0,L262=0),0,MIN($C262/$E253, $C262-SUM($C256:L256)))</f>
        <v>7.4679229658654096</v>
      </c>
      <c r="N256" s="25">
        <f>IF(OR($E253=0,M262=0),0,MIN($C262/$E253, $C262-SUM($C256:M256)))</f>
        <v>7.4679229658654096</v>
      </c>
      <c r="O256" s="25">
        <f>IF(OR($E253=0,N262=0),0,MIN($C262/$E253, $C262-SUM($C256:N256)))</f>
        <v>1.5283623764649406</v>
      </c>
      <c r="P256" s="25">
        <f>IF(OR($E253=0,O262=0),0,MIN($C262/$E253, $C262-SUM($C256:O256)))</f>
        <v>0</v>
      </c>
      <c r="Q256" s="25">
        <f>IF(OR($E253=0,P262=0),0,MIN($C262/$E253, $C262-SUM($C256:P256)))</f>
        <v>0</v>
      </c>
      <c r="R256" s="25">
        <f>IF(OR($E253=0,Q262=0),0,MIN($C262/$E253, $C262-SUM($C256:Q256)))</f>
        <v>0</v>
      </c>
      <c r="S256" s="25">
        <f>IF(OR($E253=0,R262=0),0,MIN($C262/$E253, $C262-SUM($C256:R256)))</f>
        <v>0</v>
      </c>
      <c r="T256" s="25">
        <f>IF(OR($E253=0,S262=0),0,MIN($C262/$E253, $C262-SUM($C256:S256)))</f>
        <v>0</v>
      </c>
      <c r="U256" s="25">
        <f>IF(OR($E253=0,T262=0),0,MIN($C262/$E253, $C262-SUM($C256:T256)))</f>
        <v>0</v>
      </c>
      <c r="V256" s="25">
        <f>IF(OR($E253=0,U262=0),0,MIN($C262/$E253, $C262-SUM($C256:U256)))</f>
        <v>0</v>
      </c>
      <c r="W256" s="25">
        <f>IF(OR($E253=0,V262=0),0,MIN($C262/$E253, $C262-SUM($C256:V256)))</f>
        <v>0</v>
      </c>
      <c r="X256" s="25">
        <f>IF(OR($E253=0,W262=0),0,MIN($C262/$E253, $C262-SUM($C256:W256)))</f>
        <v>0</v>
      </c>
      <c r="Y256" s="25">
        <f>IF(OR($E253=0,X262=0),0,MIN($C262/$E253, $C262-SUM($C256:X256)))</f>
        <v>0</v>
      </c>
      <c r="Z256" s="25">
        <f>IF(OR($E253=0,Y262=0),0,MIN($C262/$E253, $C262-SUM($C256:Y256)))</f>
        <v>0</v>
      </c>
      <c r="AA256" s="25">
        <f>IF(OR($E253=0,Z262=0),0,MIN($C262/$E253, $C262-SUM($C256:Z256)))</f>
        <v>0</v>
      </c>
      <c r="AB256" s="25">
        <f>IF(OR($E253=0,AA262=0),0,MIN($C262/$E253, $C262-SUM($C256:AA256)))</f>
        <v>0</v>
      </c>
      <c r="AC256" s="25">
        <f>IF(OR($E253=0,AB262=0),0,MIN($C262/$E253, $C262-SUM($C256:AB256)))</f>
        <v>0</v>
      </c>
      <c r="AD256" s="25">
        <f>IF(OR($E253=0,AC262=0),0,MIN($C262/$E253, $C262-SUM($C256:AC256)))</f>
        <v>0</v>
      </c>
      <c r="AE256" s="25">
        <f>IF(OR($E253=0,AD262=0),0,MIN($C262/$E253, $C262-SUM($C256:AD256)))</f>
        <v>0</v>
      </c>
      <c r="AF256" s="25">
        <f>IF(OR($E253=0,AE262=0),0,MIN($C262/$E253, $C262-SUM($C256:AE256)))</f>
        <v>0</v>
      </c>
      <c r="AG256" s="25">
        <f>IF(OR($E253=0,AF262=0),0,MIN($C262/$E253, $C262-SUM($C256:AF256)))</f>
        <v>0</v>
      </c>
      <c r="AH256" s="25">
        <f>IF(OR($E253=0,AG262=0),0,MIN($C262/$E253, $C262-SUM($C256:AG256)))</f>
        <v>0</v>
      </c>
      <c r="AI256" s="25">
        <f>IF(OR($E253=0,AH262=0),0,MIN($C262/$E253, $C262-SUM($C256:AH256)))</f>
        <v>0</v>
      </c>
      <c r="AJ256" s="25">
        <f>IF(OR($E253=0,AI262=0),0,MIN($C262/$E253, $C262-SUM($C256:AI256)))</f>
        <v>0</v>
      </c>
      <c r="AK256" s="25">
        <f>IF(OR($E253=0,AJ262=0),0,MIN($C262/$E253, $C262-SUM($C256:AJ256)))</f>
        <v>0</v>
      </c>
      <c r="AL256" s="25">
        <f>IF(OR($E253=0,AK262=0),0,MIN($C262/$E253, $C262-SUM($C256:AK256)))</f>
        <v>0</v>
      </c>
      <c r="AM256" s="25">
        <f>IF(OR($E253=0,AL262=0),0,MIN($C262/$E253, $C262-SUM($C256:AL256)))</f>
        <v>0</v>
      </c>
      <c r="AN256" s="25">
        <f>IF(OR($E253=0,AM262=0),0,MIN($C262/$E253, $C262-SUM($C256:AM256)))</f>
        <v>0</v>
      </c>
      <c r="AO256" s="25">
        <f>IF(OR($E253=0,AN262=0),0,MIN($C262/$E253, $C262-SUM($C256:AN256)))</f>
        <v>0</v>
      </c>
      <c r="AP256" s="25">
        <f>IF(OR($E253=0,AO262=0),0,MIN($C262/$E253, $C262-SUM($C256:AO256)))</f>
        <v>0</v>
      </c>
      <c r="AQ256" s="25">
        <f>IF(OR($E253=0,AP262=0),0,MIN($C262/$E253, $C262-SUM($C256:AP256)))</f>
        <v>0</v>
      </c>
      <c r="AR256" s="25">
        <f>IF(OR($E253=0,AQ262=0),0,MIN($C262/$E253, $C262-SUM($C256:AQ256)))</f>
        <v>0</v>
      </c>
      <c r="AS256" s="25">
        <f>IF(OR($E253=0,AR262=0),0,MIN($C262/$E253, $C262-SUM($C256:AR256)))</f>
        <v>0</v>
      </c>
      <c r="AT256" s="25">
        <f>IF(OR($E253=0,AS262=0),0,MIN($C262/$E253, $C262-SUM($C256:AS256)))</f>
        <v>0</v>
      </c>
      <c r="AU256" s="25">
        <f>IF(OR($E253=0,AT262=0),0,MIN($C262/$E253, $C262-SUM($C256:AT256)))</f>
        <v>0</v>
      </c>
      <c r="AV256" s="25">
        <f>IF(OR($E253=0,AU262=0),0,MIN($C262/$E253, $C262-SUM($C256:AU256)))</f>
        <v>0</v>
      </c>
      <c r="AW256" s="25">
        <f>IF(OR($E253=0,AV262=0),0,MIN($C262/$E253, $C262-SUM($C256:AV256)))</f>
        <v>0</v>
      </c>
      <c r="AX256" s="25">
        <f>IF(OR($E253=0,AW262=0),0,MIN($C262/$E253, $C262-SUM($C256:AW256)))</f>
        <v>0</v>
      </c>
      <c r="AY256" s="25">
        <f>IF(OR($E253=0,AX262=0),0,MIN($C262/$E253, $C262-SUM($C256:AX256)))</f>
        <v>0</v>
      </c>
      <c r="AZ256" s="25">
        <f>IF(OR($E253=0,AY262=0),0,MIN($C262/$E253, $C262-SUM($C256:AY256)))</f>
        <v>0</v>
      </c>
      <c r="BA256" s="25">
        <f>IF(OR($E253=0,AZ262=0),0,MIN($C262/$E253, $C262-SUM($C256:AZ256)))</f>
        <v>0</v>
      </c>
      <c r="BB256" s="25">
        <f>IF(OR($E253=0,BA262=0),0,MIN($C262/$E253, $C262-SUM($C256:BA256)))</f>
        <v>0</v>
      </c>
      <c r="BC256" s="25">
        <f>IF(OR($E253=0,BB262=0),0,MIN($C262/$E253, $C262-SUM($C256:BB256)))</f>
        <v>0</v>
      </c>
      <c r="BD256" s="25">
        <f>IF(OR($E253=0,BC262=0),0,MIN($C262/$E253, $C262-SUM($C256:BC256)))</f>
        <v>0</v>
      </c>
      <c r="BE256" s="25">
        <f>IF(OR($E253=0,BD262=0),0,MIN($C262/$E253, $C262-SUM($C256:BD256)))</f>
        <v>0</v>
      </c>
      <c r="BF256" s="25">
        <f>IF(OR($E253=0,BE262=0),0,MIN($C262/$E253, $C262-SUM($C256:BE256)))</f>
        <v>0</v>
      </c>
      <c r="BG256" s="25">
        <f>IF(OR($E253=0,BF262=0),0,MIN($C262/$E253, $C262-SUM($C256:BF256)))</f>
        <v>0</v>
      </c>
      <c r="BH256" s="25">
        <f>IF(OR($E253=0,BG262=0),0,MIN($C262/$E253, $C262-SUM($C256:BG256)))</f>
        <v>0</v>
      </c>
      <c r="BI256" s="25">
        <f>IF(OR($E253=0,BH262=0),0,MIN($C262/$E253, $C262-SUM($C256:BH256)))</f>
        <v>0</v>
      </c>
      <c r="BJ256" s="25">
        <f>IF(OR($E253=0,BI262=0),0,MIN($C262/$E253, $C262-SUM($C256:BI256)))</f>
        <v>0</v>
      </c>
      <c r="BK256" s="25">
        <f>IF(OR($E253=0,BJ262=0),0,MIN($C262/$E253, $C262-SUM($C256:BJ256)))</f>
        <v>0</v>
      </c>
      <c r="BL256" s="163">
        <f>IF(OR($E253=0,BK262=0),0,MIN($C262/$E253, $C262-SUM($C256:BK256)))</f>
        <v>0</v>
      </c>
      <c r="BM256" s="163">
        <f>IF(OR($E253=0,BL262=0),0,MIN($C262/$E253, $C262-SUM($C256:BL256)))</f>
        <v>0</v>
      </c>
      <c r="BN256" s="163">
        <f>IF(OR($E253=0,BM262=0),0,MIN($C262/$E253, $C262-SUM($C256:BM256)))</f>
        <v>0</v>
      </c>
      <c r="BO256" s="163">
        <f>IF(OR($E253=0,BN262=0),0,MIN($C262/$E253, $C262-SUM($C256:BN256)))</f>
        <v>0</v>
      </c>
      <c r="BP256" s="163">
        <f>IF(OR($E253=0,BO262=0),0,MIN($C262/$E253, $C262-SUM($C256:BO256)))</f>
        <v>0</v>
      </c>
      <c r="BQ256" s="163">
        <f>IF(OR($E253=0,BP262=0),0,MIN($C262/$E253, $C262-SUM($C256:BP256)))</f>
        <v>0</v>
      </c>
      <c r="BR256" s="163">
        <f>IF(OR($E253=0,BQ262=0),0,MIN($C262/$E253, $C262-SUM($C256:BQ256)))</f>
        <v>0</v>
      </c>
      <c r="BS256" s="25"/>
      <c r="BT256" s="25"/>
      <c r="BU256" s="25"/>
      <c r="BV256" s="25"/>
      <c r="BW256" s="25"/>
      <c r="BX256" s="25"/>
      <c r="BY256" s="25"/>
      <c r="BZ256" s="25"/>
      <c r="CA256" s="25"/>
      <c r="CB256" s="25"/>
      <c r="CC256" s="25"/>
    </row>
    <row r="257" spans="2:81" hidden="1" outlineLevel="1">
      <c r="B257" t="s">
        <v>47</v>
      </c>
      <c r="D257" s="25"/>
      <c r="E257" s="25"/>
      <c r="F257" s="25"/>
      <c r="G257" s="25"/>
      <c r="H257" s="44"/>
      <c r="I257" s="38">
        <f>IF(OR($E253=0,H262=0),0,IF($H261&gt;0,(MIN($H261/IF($E253&lt;=5,1,($E253-5)),$H261-SUM($H257:H257))), (MAX($H261/IF($E253&lt;=5,1,($E253-5)),$H261-SUM($H257:H257)))))</f>
        <v>-0.7255013138538875</v>
      </c>
      <c r="J257" s="25">
        <f>IF(OR($E253=0,I262=0),0,IF($H261&gt;0,(MIN($H261/IF($E253&lt;=5,1,($E253-5)),$H261-SUM($H257:I257))), (MAX($H261/IF($E253&lt;=5,1,($E253-5)),$H261-SUM($H257:I257)))))</f>
        <v>-0.7255013138538875</v>
      </c>
      <c r="K257" s="25">
        <f>IF(OR($E253=0,J262=0),0,IF($H261&gt;0,(MIN($H261/IF($E253&lt;=5,1,($E253-5)),$H261-SUM($H257:J257))), (MAX($H261/IF($E253&lt;=5,1,($E253-5)),$H261-SUM($H257:J257)))))</f>
        <v>-0.7255013138538875</v>
      </c>
      <c r="L257" s="25">
        <f>IF(OR($E253=0,K262=0),0,IF($H261&gt;0,(MIN($H261/IF($E253&lt;=5,1,($E253-5)),$H261-SUM($H257:K257))), (MAX($H261/IF($E253&lt;=5,1,($E253-5)),$H261-SUM($H257:K257)))))</f>
        <v>-0.7255013138538875</v>
      </c>
      <c r="M257" s="25">
        <f>IF(OR($E253=0,L262=0),0,IF($H261&gt;0,(MIN($H261/IF($E253&lt;=5,1,($E253-5)),$H261-SUM($H257:L257))), (MAX($H261/IF($E253&lt;=5,1,($E253-5)),$H261-SUM($H257:L257)))))</f>
        <v>-0.7255013138538875</v>
      </c>
      <c r="N257" s="25">
        <f>IF(OR($E253=0,M262=0),0,IF($H261&gt;0,(MIN($H261/IF($E253&lt;=5,1,($E253-5)),$H261-SUM($H257:M257))), (MAX($H261/IF($E253&lt;=5,1,($E253-5)),$H261-SUM($H257:M257)))))</f>
        <v>-0.7255013138538875</v>
      </c>
      <c r="O257" s="25">
        <f>IF(OR($E253=0,N262=0),0,IF($H261&gt;0,(MIN($H261/IF($E253&lt;=5,1,($E253-5)),$H261-SUM($H257:N257))), (MAX($H261/IF($E253&lt;=5,1,($E253-5)),$H261-SUM($H257:N257)))))</f>
        <v>-0.14847888994549674</v>
      </c>
      <c r="P257" s="25">
        <f>IF(OR($E253=0,O262=0),0,IF($H261&gt;0,(MIN($H261/IF($E253&lt;=5,1,($E253-5)),$H261-SUM($H257:O257))), (MAX($H261/IF($E253&lt;=5,1,($E253-5)),$H261-SUM($H257:O257)))))</f>
        <v>0</v>
      </c>
      <c r="Q257" s="25">
        <f>IF(OR($E253=0,P262=0),0,IF($H261&gt;0,(MIN($H261/IF($E253&lt;=5,1,($E253-5)),$H261-SUM($H257:P257))), (MAX($H261/IF($E253&lt;=5,1,($E253-5)),$H261-SUM($H257:P257)))))</f>
        <v>0</v>
      </c>
      <c r="R257" s="25">
        <f>IF(OR($E253=0,Q262=0),0,IF($H261&gt;0,(MIN($H261/IF($E253&lt;=5,1,($E253-5)),$H261-SUM($H257:Q257))), (MAX($H261/IF($E253&lt;=5,1,($E253-5)),$H261-SUM($H257:Q257)))))</f>
        <v>0</v>
      </c>
      <c r="S257" s="25">
        <f>IF(OR($E253=0,R262=0),0,IF($H261&gt;0,(MIN($H261/IF($E253&lt;=5,1,($E253-5)),$H261-SUM($H257:R257))), (MAX($H261/IF($E253&lt;=5,1,($E253-5)),$H261-SUM($H257:R257)))))</f>
        <v>0</v>
      </c>
      <c r="T257" s="25">
        <f>IF(OR($E253=0,S262=0),0,IF($H261&gt;0,(MIN($H261/IF($E253&lt;=5,1,($E253-5)),$H261-SUM($H257:S257))), (MAX($H261/IF($E253&lt;=5,1,($E253-5)),$H261-SUM($H257:S257)))))</f>
        <v>0</v>
      </c>
      <c r="U257" s="25">
        <f>IF(OR($E253=0,T262=0),0,IF($H261&gt;0,(MIN($H261/IF($E253&lt;=5,1,($E253-5)),$H261-SUM($H257:T257))), (MAX($H261/IF($E253&lt;=5,1,($E253-5)),$H261-SUM($H257:T257)))))</f>
        <v>0</v>
      </c>
      <c r="V257" s="25">
        <f>IF(OR($E253=0,U262=0),0,IF($H261&gt;0,(MIN($H261/IF($E253&lt;=5,1,($E253-5)),$H261-SUM($H257:U257))), (MAX($H261/IF($E253&lt;=5,1,($E253-5)),$H261-SUM($H257:U257)))))</f>
        <v>0</v>
      </c>
      <c r="W257" s="25">
        <f>IF(OR($E253=0,V262=0),0,IF($H261&gt;0,(MIN($H261/IF($E253&lt;=5,1,($E253-5)),$H261-SUM($H257:V257))), (MAX($H261/IF($E253&lt;=5,1,($E253-5)),$H261-SUM($H257:V257)))))</f>
        <v>0</v>
      </c>
      <c r="X257" s="25">
        <f>IF(OR($E253=0,W262=0),0,IF($H261&gt;0,(MIN($H261/IF($E253&lt;=5,1,($E253-5)),$H261-SUM($H257:W257))), (MAX($H261/IF($E253&lt;=5,1,($E253-5)),$H261-SUM($H257:W257)))))</f>
        <v>0</v>
      </c>
      <c r="Y257" s="25">
        <f>IF(OR($E253=0,X262=0),0,IF($H261&gt;0,(MIN($H261/IF($E253&lt;=5,1,($E253-5)),$H261-SUM($H257:X257))), (MAX($H261/IF($E253&lt;=5,1,($E253-5)),$H261-SUM($H257:X257)))))</f>
        <v>0</v>
      </c>
      <c r="Z257" s="25">
        <f>IF(OR($E253=0,Y262=0),0,IF($H261&gt;0,(MIN($H261/IF($E253&lt;=5,1,($E253-5)),$H261-SUM($H257:Y257))), (MAX($H261/IF($E253&lt;=5,1,($E253-5)),$H261-SUM($H257:Y257)))))</f>
        <v>0</v>
      </c>
      <c r="AA257" s="25">
        <f>IF(OR($E253=0,Z262=0),0,IF($H261&gt;0,(MIN($H261/IF($E253&lt;=5,1,($E253-5)),$H261-SUM($H257:Z257))), (MAX($H261/IF($E253&lt;=5,1,($E253-5)),$H261-SUM($H257:Z257)))))</f>
        <v>0</v>
      </c>
      <c r="AB257" s="25">
        <f>IF(OR($E253=0,AA262=0),0,IF($H261&gt;0,(MIN($H261/IF($E253&lt;=5,1,($E253-5)),$H261-SUM($H257:AA257))), (MAX($H261/IF($E253&lt;=5,1,($E253-5)),$H261-SUM($H257:AA257)))))</f>
        <v>0</v>
      </c>
      <c r="AC257" s="25">
        <f>IF(OR($E253=0,AB262=0),0,IF($H261&gt;0,(MIN($H261/IF($E253&lt;=5,1,($E253-5)),$H261-SUM($H257:AB257))), (MAX($H261/IF($E253&lt;=5,1,($E253-5)),$H261-SUM($H257:AB257)))))</f>
        <v>0</v>
      </c>
      <c r="AD257" s="25">
        <f>IF(OR($E253=0,AC262=0),0,IF($H261&gt;0,(MIN($H261/IF($E253&lt;=5,1,($E253-5)),$H261-SUM($H257:AC257))), (MAX($H261/IF($E253&lt;=5,1,($E253-5)),$H261-SUM($H257:AC257)))))</f>
        <v>0</v>
      </c>
      <c r="AE257" s="25">
        <f>IF(OR($E253=0,AD262=0),0,IF($H261&gt;0,(MIN($H261/IF($E253&lt;=5,1,($E253-5)),$H261-SUM($H257:AD257))), (MAX($H261/IF($E253&lt;=5,1,($E253-5)),$H261-SUM($H257:AD257)))))</f>
        <v>0</v>
      </c>
      <c r="AF257" s="25">
        <f>IF(OR($E253=0,AE262=0),0,IF($H261&gt;0,(MIN($H261/IF($E253&lt;=5,1,($E253-5)),$H261-SUM($H257:AE257))), (MAX($H261/IF($E253&lt;=5,1,($E253-5)),$H261-SUM($H257:AE257)))))</f>
        <v>0</v>
      </c>
      <c r="AG257" s="25">
        <f>IF(OR($E253=0,AF262=0),0,IF($H261&gt;0,(MIN($H261/IF($E253&lt;=5,1,($E253-5)),$H261-SUM($H257:AF257))), (MAX($H261/IF($E253&lt;=5,1,($E253-5)),$H261-SUM($H257:AF257)))))</f>
        <v>0</v>
      </c>
      <c r="AH257" s="25">
        <f>IF(OR($E253=0,AG262=0),0,IF($H261&gt;0,(MIN($H261/IF($E253&lt;=5,1,($E253-5)),$H261-SUM($H257:AG257))), (MAX($H261/IF($E253&lt;=5,1,($E253-5)),$H261-SUM($H257:AG257)))))</f>
        <v>0</v>
      </c>
      <c r="AI257" s="25">
        <f>IF(OR($E253=0,AH262=0),0,IF($H261&gt;0,(MIN($H261/IF($E253&lt;=5,1,($E253-5)),$H261-SUM($H257:AH257))), (MAX($H261/IF($E253&lt;=5,1,($E253-5)),$H261-SUM($H257:AH257)))))</f>
        <v>0</v>
      </c>
      <c r="AJ257" s="25">
        <f>IF(OR($E253=0,AI262=0),0,IF($H261&gt;0,(MIN($H261/IF($E253&lt;=5,1,($E253-5)),$H261-SUM($H257:AI257))), (MAX($H261/IF($E253&lt;=5,1,($E253-5)),$H261-SUM($H257:AI257)))))</f>
        <v>0</v>
      </c>
      <c r="AK257" s="25">
        <f>IF(OR($E253=0,AJ262=0),0,IF($H261&gt;0,(MIN($H261/IF($E253&lt;=5,1,($E253-5)),$H261-SUM($H257:AJ257))), (MAX($H261/IF($E253&lt;=5,1,($E253-5)),$H261-SUM($H257:AJ257)))))</f>
        <v>0</v>
      </c>
      <c r="AL257" s="25">
        <f>IF(OR($E253=0,AK262=0),0,IF($H261&gt;0,(MIN($H261/IF($E253&lt;=5,1,($E253-5)),$H261-SUM($H257:AK257))), (MAX($H261/IF($E253&lt;=5,1,($E253-5)),$H261-SUM($H257:AK257)))))</f>
        <v>0</v>
      </c>
      <c r="AM257" s="25">
        <f>IF(OR($E253=0,AL262=0),0,IF($H261&gt;0,(MIN($H261/IF($E253&lt;=5,1,($E253-5)),$H261-SUM($H257:AL257))), (MAX($H261/IF($E253&lt;=5,1,($E253-5)),$H261-SUM($H257:AL257)))))</f>
        <v>0</v>
      </c>
      <c r="AN257" s="25">
        <f>IF(OR($E253=0,AM262=0),0,IF($H261&gt;0,(MIN($H261/IF($E253&lt;=5,1,($E253-5)),$H261-SUM($H257:AM257))), (MAX($H261/IF($E253&lt;=5,1,($E253-5)),$H261-SUM($H257:AM257)))))</f>
        <v>0</v>
      </c>
      <c r="AO257" s="25">
        <f>IF(OR($E253=0,AN262=0),0,IF($H261&gt;0,(MIN($H261/IF($E253&lt;=5,1,($E253-5)),$H261-SUM($H257:AN257))), (MAX($H261/IF($E253&lt;=5,1,($E253-5)),$H261-SUM($H257:AN257)))))</f>
        <v>0</v>
      </c>
      <c r="AP257" s="25">
        <f>IF(OR($E253=0,AO262=0),0,IF($H261&gt;0,(MIN($H261/IF($E253&lt;=5,1,($E253-5)),$H261-SUM($H257:AO257))), (MAX($H261/IF($E253&lt;=5,1,($E253-5)),$H261-SUM($H257:AO257)))))</f>
        <v>0</v>
      </c>
      <c r="AQ257" s="25">
        <f>IF(OR($E253=0,AP262=0),0,IF($H261&gt;0,(MIN($H261/IF($E253&lt;=5,1,($E253-5)),$H261-SUM($H257:AP257))), (MAX($H261/IF($E253&lt;=5,1,($E253-5)),$H261-SUM($H257:AP257)))))</f>
        <v>0</v>
      </c>
      <c r="AR257" s="25">
        <f>IF(OR($E253=0,AQ262=0),0,IF($H261&gt;0,(MIN($H261/IF($E253&lt;=5,1,($E253-5)),$H261-SUM($H257:AQ257))), (MAX($H261/IF($E253&lt;=5,1,($E253-5)),$H261-SUM($H257:AQ257)))))</f>
        <v>0</v>
      </c>
      <c r="AS257" s="25">
        <f>IF(OR($E253=0,AR262=0),0,IF($H261&gt;0,(MIN($H261/IF($E253&lt;=5,1,($E253-5)),$H261-SUM($H257:AR257))), (MAX($H261/IF($E253&lt;=5,1,($E253-5)),$H261-SUM($H257:AR257)))))</f>
        <v>0</v>
      </c>
      <c r="AT257" s="25">
        <f>IF(OR($E253=0,AS262=0),0,IF($H261&gt;0,(MIN($H261/IF($E253&lt;=5,1,($E253-5)),$H261-SUM($H257:AS257))), (MAX($H261/IF($E253&lt;=5,1,($E253-5)),$H261-SUM($H257:AS257)))))</f>
        <v>0</v>
      </c>
      <c r="AU257" s="25">
        <f>IF(OR($E253=0,AT262=0),0,IF($H261&gt;0,(MIN($H261/IF($E253&lt;=5,1,($E253-5)),$H261-SUM($H257:AT257))), (MAX($H261/IF($E253&lt;=5,1,($E253-5)),$H261-SUM($H257:AT257)))))</f>
        <v>0</v>
      </c>
      <c r="AV257" s="25">
        <f>IF(OR($E253=0,AU262=0),0,IF($H261&gt;0,(MIN($H261/IF($E253&lt;=5,1,($E253-5)),$H261-SUM($H257:AU257))), (MAX($H261/IF($E253&lt;=5,1,($E253-5)),$H261-SUM($H257:AU257)))))</f>
        <v>0</v>
      </c>
      <c r="AW257" s="25">
        <f>IF(OR($E253=0,AV262=0),0,IF($H261&gt;0,(MIN($H261/IF($E253&lt;=5,1,($E253-5)),$H261-SUM($H257:AV257))), (MAX($H261/IF($E253&lt;=5,1,($E253-5)),$H261-SUM($H257:AV257)))))</f>
        <v>0</v>
      </c>
      <c r="AX257" s="25">
        <f>IF(OR($E253=0,AW262=0),0,IF($H261&gt;0,(MIN($H261/IF($E253&lt;=5,1,($E253-5)),$H261-SUM($H257:AW257))), (MAX($H261/IF($E253&lt;=5,1,($E253-5)),$H261-SUM($H257:AW257)))))</f>
        <v>0</v>
      </c>
      <c r="AY257" s="25">
        <f>IF(OR($E253=0,AX262=0),0,IF($H261&gt;0,(MIN($H261/IF($E253&lt;=5,1,($E253-5)),$H261-SUM($H257:AX257))), (MAX($H261/IF($E253&lt;=5,1,($E253-5)),$H261-SUM($H257:AX257)))))</f>
        <v>0</v>
      </c>
      <c r="AZ257" s="25">
        <f>IF(OR($E253=0,AY262=0),0,IF($H261&gt;0,(MIN($H261/IF($E253&lt;=5,1,($E253-5)),$H261-SUM($H257:AY257))), (MAX($H261/IF($E253&lt;=5,1,($E253-5)),$H261-SUM($H257:AY257)))))</f>
        <v>0</v>
      </c>
      <c r="BA257" s="25">
        <f>IF(OR($E253=0,AZ262=0),0,IF($H261&gt;0,(MIN($H261/IF($E253&lt;=5,1,($E253-5)),$H261-SUM($H257:AZ257))), (MAX($H261/IF($E253&lt;=5,1,($E253-5)),$H261-SUM($H257:AZ257)))))</f>
        <v>0</v>
      </c>
      <c r="BB257" s="25">
        <f>IF(OR($E253=0,BA262=0),0,IF($H261&gt;0,(MIN($H261/IF($E253&lt;=5,1,($E253-5)),$H261-SUM($H257:BA257))), (MAX($H261/IF($E253&lt;=5,1,($E253-5)),$H261-SUM($H257:BA257)))))</f>
        <v>0</v>
      </c>
      <c r="BC257" s="25">
        <f>IF(OR($E253=0,BB262=0),0,IF($H261&gt;0,(MIN($H261/IF($E253&lt;=5,1,($E253-5)),$H261-SUM($H257:BB257))), (MAX($H261/IF($E253&lt;=5,1,($E253-5)),$H261-SUM($H257:BB257)))))</f>
        <v>0</v>
      </c>
      <c r="BD257" s="25">
        <f>IF(OR($E253=0,BC262=0),0,IF($H261&gt;0,(MIN($H261/IF($E253&lt;=5,1,($E253-5)),$H261-SUM($H257:BC257))), (MAX($H261/IF($E253&lt;=5,1,($E253-5)),$H261-SUM($H257:BC257)))))</f>
        <v>0</v>
      </c>
      <c r="BE257" s="25">
        <f>IF(OR($E253=0,BD262=0),0,IF($H261&gt;0,(MIN($H261/IF($E253&lt;=5,1,($E253-5)),$H261-SUM($H257:BD257))), (MAX($H261/IF($E253&lt;=5,1,($E253-5)),$H261-SUM($H257:BD257)))))</f>
        <v>0</v>
      </c>
      <c r="BF257" s="25">
        <f>IF(OR($E253=0,BE262=0),0,IF($H261&gt;0,(MIN($H261/IF($E253&lt;=5,1,($E253-5)),$H261-SUM($H257:BE257))), (MAX($H261/IF($E253&lt;=5,1,($E253-5)),$H261-SUM($H257:BE257)))))</f>
        <v>0</v>
      </c>
      <c r="BG257" s="25">
        <f>IF(OR($E253=0,BF262=0),0,IF($H261&gt;0,(MIN($H261/IF($E253&lt;=5,1,($E253-5)),$H261-SUM($H257:BF257))), (MAX($H261/IF($E253&lt;=5,1,($E253-5)),$H261-SUM($H257:BF257)))))</f>
        <v>0</v>
      </c>
      <c r="BH257" s="25">
        <f>IF(OR($E253=0,BG262=0),0,IF($H261&gt;0,(MIN($H261/IF($E253&lt;=5,1,($E253-5)),$H261-SUM($H257:BG257))), (MAX($H261/IF($E253&lt;=5,1,($E253-5)),$H261-SUM($H257:BG257)))))</f>
        <v>0</v>
      </c>
      <c r="BI257" s="25">
        <f>IF(OR($E253=0,BH262=0),0,IF($H261&gt;0,(MIN($H261/IF($E253&lt;=5,1,($E253-5)),$H261-SUM($H257:BH257))), (MAX($H261/IF($E253&lt;=5,1,($E253-5)),$H261-SUM($H257:BH257)))))</f>
        <v>0</v>
      </c>
      <c r="BJ257" s="25">
        <f>IF(OR($E253=0,BI262=0),0,IF($H261&gt;0,(MIN($H261/IF($E253&lt;=5,1,($E253-5)),$H261-SUM($H257:BI257))), (MAX($H261/IF($E253&lt;=5,1,($E253-5)),$H261-SUM($H257:BI257)))))</f>
        <v>0</v>
      </c>
      <c r="BK257" s="25">
        <f>IF(OR($E253=0,BJ262=0),0,IF($H261&gt;0,(MIN($H261/IF($E253&lt;=5,1,($E253-5)),$H261-SUM($H257:BJ257))), (MAX($H261/IF($E253&lt;=5,1,($E253-5)),$H261-SUM($H257:BJ257)))))</f>
        <v>0</v>
      </c>
      <c r="BL257" s="163">
        <f>IF(OR($E253=0,BK262=0),0,IF($H261&gt;0,(MIN($H261/IF($E253&lt;=5,1,($E253-5)),$H261-SUM($H257:BK257))), (MAX($H261/IF($E253&lt;=5,1,($E253-5)),$H261-SUM($H257:BK257)))))</f>
        <v>0</v>
      </c>
      <c r="BM257" s="163">
        <f>IF(OR($E253=0,BL262=0),0,IF($H261&gt;0,(MIN($H261/IF($E253&lt;=5,1,($E253-5)),$H261-SUM($H257:BL257))), (MAX($H261/IF($E253&lt;=5,1,($E253-5)),$H261-SUM($H257:BL257)))))</f>
        <v>0</v>
      </c>
      <c r="BN257" s="163">
        <f>IF(OR($E253=0,BM262=0),0,IF($H261&gt;0,(MIN($H261/IF($E253&lt;=5,1,($E253-5)),$H261-SUM($H257:BM257))), (MAX($H261/IF($E253&lt;=5,1,($E253-5)),$H261-SUM($H257:BM257)))))</f>
        <v>0</v>
      </c>
      <c r="BO257" s="163">
        <f>IF(OR($E253=0,BN262=0),0,IF($H261&gt;0,(MIN($H261/IF($E253&lt;=5,1,($E253-5)),$H261-SUM($H257:BN257))), (MAX($H261/IF($E253&lt;=5,1,($E253-5)),$H261-SUM($H257:BN257)))))</f>
        <v>0</v>
      </c>
      <c r="BP257" s="163">
        <f>IF(OR($E253=0,BO262=0),0,IF($H261&gt;0,(MIN($H261/IF($E253&lt;=5,1,($E253-5)),$H261-SUM($H257:BO257))), (MAX($H261/IF($E253&lt;=5,1,($E253-5)),$H261-SUM($H257:BO257)))))</f>
        <v>0</v>
      </c>
      <c r="BQ257" s="163">
        <f>IF(OR($E253=0,BP262=0),0,IF($H261&gt;0,(MIN($H261/IF($E253&lt;=5,1,($E253-5)),$H261-SUM($H257:BP257))), (MAX($H261/IF($E253&lt;=5,1,($E253-5)),$H261-SUM($H257:BP257)))))</f>
        <v>0</v>
      </c>
      <c r="BR257" s="163">
        <f>IF(OR($E253=0,BQ262=0),0,IF($H261&gt;0,(MIN($H261/IF($E253&lt;=5,1,($E253-5)),$H261-SUM($H257:BQ257))), (MAX($H261/IF($E253&lt;=5,1,($E253-5)),$H261-SUM($H257:BQ257)))))</f>
        <v>0</v>
      </c>
      <c r="BS257" s="25"/>
      <c r="BT257" s="25"/>
      <c r="BU257" s="25"/>
      <c r="BV257" s="25"/>
      <c r="BW257" s="25"/>
      <c r="BX257" s="25"/>
      <c r="BY257" s="25"/>
      <c r="BZ257" s="25"/>
      <c r="CA257" s="25"/>
      <c r="CB257" s="25"/>
      <c r="CC257" s="25"/>
    </row>
    <row r="258" spans="2:81" hidden="1" outlineLevel="1">
      <c r="B258" t="s">
        <v>46</v>
      </c>
      <c r="D258" s="25"/>
      <c r="E258" s="25"/>
      <c r="F258" s="25"/>
      <c r="G258" s="25"/>
      <c r="H258" s="44"/>
      <c r="I258" s="38"/>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163"/>
      <c r="BM258" s="163"/>
      <c r="BN258" s="163"/>
      <c r="BO258" s="163"/>
      <c r="BP258" s="163"/>
      <c r="BQ258" s="163"/>
      <c r="BR258" s="163"/>
      <c r="BS258" s="25"/>
      <c r="BT258" s="25"/>
      <c r="BU258" s="25"/>
      <c r="BV258" s="25"/>
      <c r="BW258" s="25"/>
      <c r="BX258" s="25"/>
      <c r="BY258" s="25"/>
      <c r="BZ258" s="25"/>
      <c r="CA258" s="25"/>
      <c r="CB258" s="25"/>
      <c r="CC258" s="25"/>
    </row>
    <row r="259" spans="2:81" hidden="1" outlineLevel="1">
      <c r="B259" t="s">
        <v>42</v>
      </c>
      <c r="D259" s="25"/>
      <c r="E259" s="25"/>
      <c r="F259" s="25"/>
      <c r="G259" s="25"/>
      <c r="H259" s="44">
        <f>Inputs!D69/Inputs!I5</f>
        <v>-3.3010350623960649</v>
      </c>
      <c r="I259" s="38"/>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163"/>
      <c r="BM259" s="163"/>
      <c r="BN259" s="163"/>
      <c r="BO259" s="163"/>
      <c r="BP259" s="163"/>
      <c r="BQ259" s="163"/>
      <c r="BR259" s="163"/>
      <c r="BS259" s="25"/>
      <c r="BT259" s="25"/>
      <c r="BU259" s="25"/>
      <c r="BV259" s="25"/>
      <c r="BW259" s="25"/>
      <c r="BX259" s="25"/>
      <c r="BY259" s="25"/>
      <c r="BZ259" s="25"/>
      <c r="CA259" s="25"/>
      <c r="CB259" s="25"/>
      <c r="CC259" s="25"/>
    </row>
    <row r="260" spans="2:81" hidden="1" outlineLevel="1">
      <c r="B260" t="s">
        <v>43</v>
      </c>
      <c r="D260" s="70"/>
      <c r="E260" s="70"/>
      <c r="F260" s="70"/>
      <c r="G260" s="70"/>
      <c r="H260" s="71">
        <f>Inputs!I91/Inputs!I5</f>
        <v>-1.2004517106727566</v>
      </c>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165"/>
      <c r="BM260" s="165"/>
      <c r="BN260" s="165"/>
      <c r="BO260" s="165"/>
      <c r="BP260" s="165"/>
      <c r="BQ260" s="165"/>
      <c r="BR260" s="165"/>
      <c r="BS260" s="70"/>
      <c r="BT260" s="70"/>
      <c r="BU260" s="70"/>
      <c r="BV260" s="70"/>
      <c r="BW260" s="70"/>
      <c r="BX260" s="70"/>
      <c r="BY260" s="70"/>
      <c r="BZ260" s="70"/>
      <c r="CA260" s="70"/>
      <c r="CB260" s="70"/>
      <c r="CC260" s="70"/>
    </row>
    <row r="261" spans="2:81" hidden="1" outlineLevel="1">
      <c r="B261" t="s">
        <v>29</v>
      </c>
      <c r="D261" s="25"/>
      <c r="E261" s="25"/>
      <c r="F261" s="25"/>
      <c r="G261" s="25"/>
      <c r="H261" s="44">
        <f>SUM(H259:H260)</f>
        <v>-4.5014867730688213</v>
      </c>
      <c r="I261" s="38"/>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163"/>
      <c r="BM261" s="163"/>
      <c r="BN261" s="163"/>
      <c r="BO261" s="163"/>
      <c r="BP261" s="163"/>
      <c r="BQ261" s="163"/>
      <c r="BR261" s="163"/>
      <c r="BS261" s="25"/>
      <c r="BT261" s="25"/>
      <c r="BU261" s="25"/>
      <c r="BV261" s="25"/>
      <c r="BW261" s="25"/>
      <c r="BX261" s="25"/>
      <c r="BY261" s="25"/>
      <c r="BZ261" s="25"/>
      <c r="CA261" s="25"/>
      <c r="CB261" s="25"/>
      <c r="CC261" s="25"/>
    </row>
    <row r="262" spans="2:81" hidden="1" outlineLevel="1">
      <c r="B262" t="s">
        <v>44</v>
      </c>
      <c r="C262" s="26">
        <f>D253</f>
        <v>83.675515000984461</v>
      </c>
      <c r="D262" s="25">
        <f>C262-D256-D257+D261</f>
        <v>76.207592035119049</v>
      </c>
      <c r="E262" s="25">
        <f t="shared" ref="E262:AA262" si="453">D262-E256-E257+E261</f>
        <v>68.739669069253637</v>
      </c>
      <c r="F262" s="25">
        <f t="shared" si="453"/>
        <v>61.271746103388224</v>
      </c>
      <c r="G262" s="25">
        <f t="shared" si="453"/>
        <v>53.803823137522812</v>
      </c>
      <c r="H262" s="44">
        <f t="shared" si="453"/>
        <v>41.83441339858858</v>
      </c>
      <c r="I262" s="38">
        <f t="shared" si="453"/>
        <v>35.091991746577058</v>
      </c>
      <c r="J262" s="25">
        <f t="shared" si="453"/>
        <v>28.349570094565536</v>
      </c>
      <c r="K262" s="25">
        <f t="shared" si="453"/>
        <v>21.607148442554013</v>
      </c>
      <c r="L262" s="25">
        <f t="shared" si="453"/>
        <v>14.864726790542493</v>
      </c>
      <c r="M262" s="25">
        <f t="shared" si="453"/>
        <v>8.1223051385309706</v>
      </c>
      <c r="N262" s="25">
        <f t="shared" si="453"/>
        <v>1.3798834865194485</v>
      </c>
      <c r="O262" s="25">
        <f t="shared" si="453"/>
        <v>4.6629367034256575E-15</v>
      </c>
      <c r="P262" s="25">
        <f t="shared" si="453"/>
        <v>4.6629367034256575E-15</v>
      </c>
      <c r="Q262" s="25">
        <f t="shared" si="453"/>
        <v>4.6629367034256575E-15</v>
      </c>
      <c r="R262" s="25">
        <f t="shared" si="453"/>
        <v>4.6629367034256575E-15</v>
      </c>
      <c r="S262" s="25">
        <f t="shared" si="453"/>
        <v>4.6629367034256575E-15</v>
      </c>
      <c r="T262" s="25">
        <f t="shared" si="453"/>
        <v>4.6629367034256575E-15</v>
      </c>
      <c r="U262" s="25">
        <f t="shared" si="453"/>
        <v>4.6629367034256575E-15</v>
      </c>
      <c r="V262" s="25">
        <f t="shared" si="453"/>
        <v>4.6629367034256575E-15</v>
      </c>
      <c r="W262" s="25">
        <f t="shared" si="453"/>
        <v>4.6629367034256575E-15</v>
      </c>
      <c r="X262" s="25">
        <f t="shared" si="453"/>
        <v>4.6629367034256575E-15</v>
      </c>
      <c r="Y262" s="25">
        <f t="shared" si="453"/>
        <v>4.6629367034256575E-15</v>
      </c>
      <c r="Z262" s="25">
        <f t="shared" si="453"/>
        <v>4.6629367034256575E-15</v>
      </c>
      <c r="AA262" s="25">
        <f t="shared" si="453"/>
        <v>4.6629367034256575E-15</v>
      </c>
      <c r="AB262" s="25">
        <f t="shared" ref="AB262" si="454">AA262-AB256-AB257+AB261</f>
        <v>4.6629367034256575E-15</v>
      </c>
      <c r="AC262" s="25">
        <f t="shared" ref="AC262" si="455">AB262-AC256-AC257+AC261</f>
        <v>4.6629367034256575E-15</v>
      </c>
      <c r="AD262" s="25">
        <f t="shared" ref="AD262" si="456">AC262-AD256-AD257+AD261</f>
        <v>4.6629367034256575E-15</v>
      </c>
      <c r="AE262" s="25">
        <f t="shared" ref="AE262" si="457">AD262-AE256-AE257+AE261</f>
        <v>4.6629367034256575E-15</v>
      </c>
      <c r="AF262" s="25">
        <f t="shared" ref="AF262" si="458">AE262-AF256-AF257+AF261</f>
        <v>4.6629367034256575E-15</v>
      </c>
      <c r="AG262" s="25">
        <f t="shared" ref="AG262" si="459">AF262-AG256-AG257+AG261</f>
        <v>4.6629367034256575E-15</v>
      </c>
      <c r="AH262" s="25">
        <f t="shared" ref="AH262" si="460">AG262-AH256-AH257+AH261</f>
        <v>4.6629367034256575E-15</v>
      </c>
      <c r="AI262" s="25">
        <f t="shared" ref="AI262" si="461">AH262-AI256-AI257+AI261</f>
        <v>4.6629367034256575E-15</v>
      </c>
      <c r="AJ262" s="25">
        <f t="shared" ref="AJ262" si="462">AI262-AJ256-AJ257+AJ261</f>
        <v>4.6629367034256575E-15</v>
      </c>
      <c r="AK262" s="25">
        <f t="shared" ref="AK262" si="463">AJ262-AK256-AK257+AK261</f>
        <v>4.6629367034256575E-15</v>
      </c>
      <c r="AL262" s="25">
        <f t="shared" ref="AL262" si="464">AK262-AL256-AL257+AL261</f>
        <v>4.6629367034256575E-15</v>
      </c>
      <c r="AM262" s="25">
        <f t="shared" ref="AM262" si="465">AL262-AM256-AM257+AM261</f>
        <v>4.6629367034256575E-15</v>
      </c>
      <c r="AN262" s="25">
        <f t="shared" ref="AN262" si="466">AM262-AN256-AN257+AN261</f>
        <v>4.6629367034256575E-15</v>
      </c>
      <c r="AO262" s="25">
        <f t="shared" ref="AO262" si="467">AN262-AO256-AO257+AO261</f>
        <v>4.6629367034256575E-15</v>
      </c>
      <c r="AP262" s="25">
        <f t="shared" ref="AP262" si="468">AO262-AP256-AP257+AP261</f>
        <v>4.6629367034256575E-15</v>
      </c>
      <c r="AQ262" s="25">
        <f t="shared" ref="AQ262" si="469">AP262-AQ256-AQ257+AQ261</f>
        <v>4.6629367034256575E-15</v>
      </c>
      <c r="AR262" s="25">
        <f t="shared" ref="AR262" si="470">AQ262-AR256-AR257+AR261</f>
        <v>4.6629367034256575E-15</v>
      </c>
      <c r="AS262" s="25">
        <f t="shared" ref="AS262" si="471">AR262-AS256-AS257+AS261</f>
        <v>4.6629367034256575E-15</v>
      </c>
      <c r="AT262" s="25">
        <f t="shared" ref="AT262" si="472">AS262-AT256-AT257+AT261</f>
        <v>4.6629367034256575E-15</v>
      </c>
      <c r="AU262" s="25">
        <f t="shared" ref="AU262" si="473">AT262-AU256-AU257+AU261</f>
        <v>4.6629367034256575E-15</v>
      </c>
      <c r="AV262" s="25">
        <f t="shared" ref="AV262" si="474">AU262-AV256-AV257+AV261</f>
        <v>4.6629367034256575E-15</v>
      </c>
      <c r="AW262" s="25">
        <f t="shared" ref="AW262" si="475">AV262-AW256-AW257+AW261</f>
        <v>4.6629367034256575E-15</v>
      </c>
      <c r="AX262" s="25">
        <f t="shared" ref="AX262" si="476">AW262-AX256-AX257+AX261</f>
        <v>4.6629367034256575E-15</v>
      </c>
      <c r="AY262" s="25">
        <f t="shared" ref="AY262" si="477">AX262-AY256-AY257+AY261</f>
        <v>4.6629367034256575E-15</v>
      </c>
      <c r="AZ262" s="25">
        <f t="shared" ref="AZ262" si="478">AY262-AZ256-AZ257+AZ261</f>
        <v>4.6629367034256575E-15</v>
      </c>
      <c r="BA262" s="25">
        <f t="shared" ref="BA262" si="479">AZ262-BA256-BA257+BA261</f>
        <v>4.6629367034256575E-15</v>
      </c>
      <c r="BB262" s="25">
        <f t="shared" ref="BB262" si="480">BA262-BB256-BB257+BB261</f>
        <v>4.6629367034256575E-15</v>
      </c>
      <c r="BC262" s="25">
        <f t="shared" ref="BC262" si="481">BB262-BC256-BC257+BC261</f>
        <v>4.6629367034256575E-15</v>
      </c>
      <c r="BD262" s="25">
        <f t="shared" ref="BD262" si="482">BC262-BD256-BD257+BD261</f>
        <v>4.6629367034256575E-15</v>
      </c>
      <c r="BE262" s="25">
        <f t="shared" ref="BE262" si="483">BD262-BE256-BE257+BE261</f>
        <v>4.6629367034256575E-15</v>
      </c>
      <c r="BF262" s="25">
        <f t="shared" ref="BF262" si="484">BE262-BF256-BF257+BF261</f>
        <v>4.6629367034256575E-15</v>
      </c>
      <c r="BG262" s="25">
        <f t="shared" ref="BG262" si="485">BF262-BG256-BG257+BG261</f>
        <v>4.6629367034256575E-15</v>
      </c>
      <c r="BH262" s="25">
        <f t="shared" ref="BH262" si="486">BG262-BH256-BH257+BH261</f>
        <v>4.6629367034256575E-15</v>
      </c>
      <c r="BI262" s="25">
        <f t="shared" ref="BI262" si="487">BH262-BI256-BI257+BI261</f>
        <v>4.6629367034256575E-15</v>
      </c>
      <c r="BJ262" s="25">
        <f t="shared" ref="BJ262" si="488">BI262-BJ256-BJ257+BJ261</f>
        <v>4.6629367034256575E-15</v>
      </c>
      <c r="BK262" s="25">
        <f t="shared" ref="BK262" si="489">BJ262-BK256-BK257+BK261</f>
        <v>4.6629367034256575E-15</v>
      </c>
      <c r="BL262" s="163">
        <f t="shared" ref="BL262" si="490">BK262-BL256-BL257+BL261</f>
        <v>4.6629367034256575E-15</v>
      </c>
      <c r="BM262" s="163">
        <f t="shared" ref="BM262" si="491">BL262-BM256-BM257+BM261</f>
        <v>4.6629367034256575E-15</v>
      </c>
      <c r="BN262" s="163">
        <f t="shared" ref="BN262" si="492">BM262-BN256-BN257+BN261</f>
        <v>4.6629367034256575E-15</v>
      </c>
      <c r="BO262" s="163">
        <f t="shared" ref="BO262" si="493">BN262-BO256-BO257+BO261</f>
        <v>4.6629367034256575E-15</v>
      </c>
      <c r="BP262" s="163">
        <f t="shared" ref="BP262" si="494">BO262-BP256-BP257+BP261</f>
        <v>4.6629367034256575E-15</v>
      </c>
      <c r="BQ262" s="163">
        <f t="shared" ref="BQ262" si="495">BP262-BQ256-BQ257+BQ261</f>
        <v>4.6629367034256575E-15</v>
      </c>
      <c r="BR262" s="163">
        <f t="shared" ref="BR262" si="496">BQ262-BR256-BR257+BR261</f>
        <v>4.6629367034256575E-15</v>
      </c>
      <c r="BS262" s="25"/>
      <c r="BT262" s="25"/>
      <c r="BU262" s="25"/>
      <c r="BV262" s="25"/>
      <c r="BW262" s="25"/>
      <c r="BX262" s="25"/>
      <c r="BY262" s="25"/>
      <c r="BZ262" s="25"/>
      <c r="CA262" s="25"/>
      <c r="CB262" s="25"/>
      <c r="CC262" s="25"/>
    </row>
    <row r="263" spans="2:81" hidden="1" outlineLevel="1">
      <c r="D263" s="25"/>
      <c r="E263" s="25"/>
      <c r="F263" s="25"/>
      <c r="G263" s="25"/>
      <c r="H263" s="44"/>
      <c r="I263" s="38"/>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163"/>
      <c r="BM263" s="163"/>
      <c r="BN263" s="163"/>
      <c r="BO263" s="163"/>
      <c r="BP263" s="163"/>
      <c r="BQ263" s="163"/>
      <c r="BR263" s="163"/>
      <c r="BS263" s="25"/>
      <c r="BT263" s="25"/>
      <c r="BU263" s="25"/>
      <c r="BV263" s="25"/>
      <c r="BW263" s="25"/>
      <c r="BX263" s="25"/>
      <c r="BY263" s="25"/>
      <c r="BZ263" s="25"/>
      <c r="CA263" s="25"/>
      <c r="CB263" s="25"/>
      <c r="CC263" s="25"/>
    </row>
    <row r="264" spans="2:81" hidden="1" outlineLevel="1">
      <c r="D264" s="25"/>
      <c r="E264" s="25"/>
      <c r="F264" s="25"/>
      <c r="G264" s="25"/>
      <c r="H264" s="44"/>
      <c r="I264" s="38"/>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163"/>
      <c r="BM264" s="163"/>
      <c r="BN264" s="163"/>
      <c r="BO264" s="163"/>
      <c r="BP264" s="163"/>
      <c r="BQ264" s="163"/>
      <c r="BR264" s="163"/>
      <c r="BS264" s="25"/>
      <c r="BT264" s="25"/>
      <c r="BU264" s="25"/>
      <c r="BV264" s="25"/>
      <c r="BW264" s="25"/>
      <c r="BX264" s="25"/>
      <c r="BY264" s="25"/>
      <c r="BZ264" s="25"/>
      <c r="CA264" s="25"/>
      <c r="CB264" s="25"/>
      <c r="CC264" s="25"/>
    </row>
    <row r="265" spans="2:81" hidden="1" outlineLevel="1">
      <c r="B265" t="s">
        <v>27</v>
      </c>
      <c r="D265" s="25">
        <f>Inputs!E21*(1+IF(D2&lt;="2017",Inputs!E10,Inputs!E9))^0.5</f>
        <v>11.444716018697182</v>
      </c>
      <c r="E265" s="25">
        <f>Inputs!F21*(1+IF(E2&lt;="2017",Inputs!F10,Inputs!F9))^0.5</f>
        <v>10.023370608491767</v>
      </c>
      <c r="F265" s="25">
        <f>Inputs!G21*(1+IF(F2&lt;="2017",Inputs!G10,Inputs!G9))^0.5</f>
        <v>7.9857359213991455</v>
      </c>
      <c r="G265" s="25">
        <f>Inputs!H21*(1+IF(G2&lt;="2017",Inputs!H10,Inputs!H9))^0.5</f>
        <v>14.608939250175382</v>
      </c>
      <c r="H265" s="44">
        <f>Inputs!I21*(1+IF(H2&lt;="2017",Inputs!I10,Inputs!I9))^0.5</f>
        <v>12.613980907437503</v>
      </c>
      <c r="I265" s="38">
        <f>Inputs!J21*(1+IF(I2&lt;="2017",Inputs!J10,Inputs!J9))^0.5</f>
        <v>0</v>
      </c>
      <c r="J265" s="25">
        <f>Inputs!K21*(1+IF(J2&lt;="2017",Inputs!K10,Inputs!K9))^0.5</f>
        <v>0</v>
      </c>
      <c r="K265" s="25">
        <f>Inputs!L21*(1+IF(K2&lt;="2017",Inputs!L10,Inputs!L9))^0.5</f>
        <v>0</v>
      </c>
      <c r="L265" s="25">
        <f>Inputs!M21*(1+IF(L2&lt;="2017",Inputs!M10,Inputs!M9))^0.5</f>
        <v>0</v>
      </c>
      <c r="M265" s="25">
        <f>Inputs!N21*(1+IF(M2&lt;="2017",Inputs!N10,Inputs!N9))^0.5</f>
        <v>0</v>
      </c>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163"/>
      <c r="BM265" s="163"/>
      <c r="BN265" s="163"/>
      <c r="BO265" s="163"/>
      <c r="BP265" s="163"/>
      <c r="BQ265" s="163"/>
      <c r="BR265" s="163"/>
      <c r="BS265" s="25"/>
      <c r="BT265" s="25"/>
      <c r="BU265" s="25"/>
      <c r="BV265" s="25"/>
      <c r="BW265" s="25"/>
      <c r="BX265" s="25"/>
      <c r="BY265" s="25"/>
      <c r="BZ265" s="25"/>
      <c r="CA265" s="25"/>
      <c r="CB265" s="25"/>
      <c r="CC265" s="25"/>
    </row>
    <row r="266" spans="2:81" hidden="1" outlineLevel="1">
      <c r="D266" s="25"/>
      <c r="E266" s="25"/>
      <c r="F266" s="25"/>
      <c r="G266" s="25"/>
      <c r="H266" s="44"/>
      <c r="I266" s="38"/>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163"/>
      <c r="BM266" s="163"/>
      <c r="BN266" s="163"/>
      <c r="BO266" s="163"/>
      <c r="BP266" s="163"/>
      <c r="BQ266" s="163"/>
      <c r="BR266" s="163"/>
      <c r="BS266" s="25"/>
      <c r="BT266" s="25"/>
      <c r="BU266" s="25"/>
      <c r="BV266" s="25"/>
      <c r="BW266" s="25"/>
      <c r="BX266" s="25"/>
      <c r="BY266" s="25"/>
      <c r="BZ266" s="25"/>
      <c r="CA266" s="25"/>
      <c r="CB266" s="25"/>
      <c r="CC266" s="25"/>
    </row>
    <row r="267" spans="2:81" hidden="1" outlineLevel="1">
      <c r="B267" t="s">
        <v>48</v>
      </c>
      <c r="D267" s="25"/>
      <c r="E267" s="25"/>
      <c r="F267" s="25"/>
      <c r="G267" s="25"/>
      <c r="H267" s="44"/>
      <c r="I267" s="38"/>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163"/>
      <c r="BM267" s="163"/>
      <c r="BN267" s="163"/>
      <c r="BO267" s="163"/>
      <c r="BP267" s="163"/>
      <c r="BQ267" s="163"/>
      <c r="BR267" s="163"/>
      <c r="BS267" s="25"/>
      <c r="BT267" s="25"/>
      <c r="BU267" s="25"/>
      <c r="BV267" s="25"/>
      <c r="BW267" s="25"/>
      <c r="BX267" s="25"/>
      <c r="BY267" s="25"/>
      <c r="BZ267" s="25"/>
      <c r="CA267" s="25"/>
      <c r="CB267" s="25"/>
      <c r="CC267" s="25"/>
    </row>
    <row r="268" spans="2:81" s="35" customFormat="1" hidden="1" outlineLevel="1">
      <c r="B268" s="34">
        <v>2013</v>
      </c>
      <c r="C268" s="35">
        <v>1</v>
      </c>
      <c r="D268" s="75"/>
      <c r="E268" s="75">
        <f>IF($F$253="n/a",0,IF(E$3&lt;=$C268,0,IF(E$3&gt;($F$253+$C268),INDEX($D$265:$W$265,,$C268)-SUM($D268:D268),INDEX($D$265:$W$265,,$C268)/$F$253)))</f>
        <v>0.57223580093485915</v>
      </c>
      <c r="F268" s="75">
        <f>IF($F$253="n/a",0,IF(F$3&lt;=$C268,0,IF(F$3&gt;($F$253+$C268),INDEX($D$265:$W$265,,$C268)-SUM($D268:E268),INDEX($D$265:$W$265,,$C268)/$F$253)))</f>
        <v>0.57223580093485915</v>
      </c>
      <c r="G268" s="75">
        <f>IF($F$253="n/a",0,IF(G$3&lt;=$C268,0,IF(G$3&gt;($F$253+$C268),INDEX($D$265:$W$265,,$C268)-SUM($D268:F268),INDEX($D$265:$W$265,,$C268)/$F$253)))</f>
        <v>0.57223580093485915</v>
      </c>
      <c r="H268" s="76">
        <f>IF($F$253="n/a",0,IF(H$3&lt;=$C268,0,IF(H$3&gt;($F$253+$C268),INDEX($D$265:$W$265,,$C268)-SUM($D268:G268),INDEX($D$265:$W$265,,$C268)/$F$253)))</f>
        <v>0.57223580093485915</v>
      </c>
      <c r="I268" s="77">
        <f>IF($F$253="n/a",0,IF(I$3&lt;=$C268,0,IF(I$3&gt;($F$253+$C268),INDEX($D$265:$W$265,,$C268)-SUM($D268:H268),INDEX($D$265:$W$265,,$C268)/$F$253)))</f>
        <v>0.57223580093485915</v>
      </c>
      <c r="J268" s="75">
        <f>IF($F$253="n/a",0,IF(J$3&lt;=$C268,0,IF(J$3&gt;($F$253+$C268),INDEX($D$265:$W$265,,$C268)-SUM($D268:I268),INDEX($D$265:$W$265,,$C268)/$F$253)))</f>
        <v>0.57223580093485915</v>
      </c>
      <c r="K268" s="75">
        <f>IF($F$253="n/a",0,IF(K$3&lt;=$C268,0,IF(K$3&gt;($F$253+$C268),INDEX($D$265:$W$265,,$C268)-SUM($D268:J268),INDEX($D$265:$W$265,,$C268)/$F$253)))</f>
        <v>0.57223580093485915</v>
      </c>
      <c r="L268" s="75">
        <f>IF($F$253="n/a",0,IF(L$3&lt;=$C268,0,IF(L$3&gt;($F$253+$C268),INDEX($D$265:$W$265,,$C268)-SUM($D268:K268),INDEX($D$265:$W$265,,$C268)/$F$253)))</f>
        <v>0.57223580093485915</v>
      </c>
      <c r="M268" s="75">
        <f>IF($F$253="n/a",0,IF(M$3&lt;=$C268,0,IF(M$3&gt;($F$253+$C268),INDEX($D$265:$W$265,,$C268)-SUM($D268:L268),INDEX($D$265:$W$265,,$C268)/$F$253)))</f>
        <v>0.57223580093485915</v>
      </c>
      <c r="N268" s="75">
        <f>IF($F$253="n/a",0,IF(N$3&lt;=$C268,0,IF(N$3&gt;($F$253+$C268),INDEX($D$265:$W$265,,$C268)-SUM($D268:M268),INDEX($D$265:$W$265,,$C268)/$F$253)))</f>
        <v>0.57223580093485915</v>
      </c>
      <c r="O268" s="75">
        <f>IF($F$253="n/a",0,IF(O$3&lt;=$C268,0,IF(O$3&gt;($F$253+$C268),INDEX($D$265:$W$265,,$C268)-SUM($D268:N268),INDEX($D$265:$W$265,,$C268)/$F$253)))</f>
        <v>0.57223580093485915</v>
      </c>
      <c r="P268" s="75">
        <f>IF($F$253="n/a",0,IF(P$3&lt;=$C268,0,IF(P$3&gt;($F$253+$C268),INDEX($D$265:$W$265,,$C268)-SUM($D268:O268),INDEX($D$265:$W$265,,$C268)/$F$253)))</f>
        <v>0.57223580093485915</v>
      </c>
      <c r="Q268" s="75">
        <f>IF($F$253="n/a",0,IF(Q$3&lt;=$C268,0,IF(Q$3&gt;($F$253+$C268),INDEX($D$265:$W$265,,$C268)-SUM($D268:P268),INDEX($D$265:$W$265,,$C268)/$F$253)))</f>
        <v>0.57223580093485915</v>
      </c>
      <c r="R268" s="75">
        <f>IF($F$253="n/a",0,IF(R$3&lt;=$C268,0,IF(R$3&gt;($F$253+$C268),INDEX($D$265:$W$265,,$C268)-SUM($D268:Q268),INDEX($D$265:$W$265,,$C268)/$F$253)))</f>
        <v>0.57223580093485915</v>
      </c>
      <c r="S268" s="75">
        <f>IF($F$253="n/a",0,IF(S$3&lt;=$C268,0,IF(S$3&gt;($F$253+$C268),INDEX($D$265:$W$265,,$C268)-SUM($D268:R268),INDEX($D$265:$W$265,,$C268)/$F$253)))</f>
        <v>0.57223580093485915</v>
      </c>
      <c r="T268" s="75">
        <f>IF($F$253="n/a",0,IF(T$3&lt;=$C268,0,IF(T$3&gt;($F$253+$C268),INDEX($D$265:$W$265,,$C268)-SUM($D268:S268),INDEX($D$265:$W$265,,$C268)/$F$253)))</f>
        <v>0.57223580093485915</v>
      </c>
      <c r="U268" s="75">
        <f>IF($F$253="n/a",0,IF(U$3&lt;=$C268,0,IF(U$3&gt;($F$253+$C268),INDEX($D$265:$W$265,,$C268)-SUM($D268:T268),INDEX($D$265:$W$265,,$C268)/$F$253)))</f>
        <v>0.57223580093485915</v>
      </c>
      <c r="V268" s="75">
        <f>IF($F$253="n/a",0,IF(V$3&lt;=$C268,0,IF(V$3&gt;($F$253+$C268),INDEX($D$265:$W$265,,$C268)-SUM($D268:U268),INDEX($D$265:$W$265,,$C268)/$F$253)))</f>
        <v>0.57223580093485915</v>
      </c>
      <c r="W268" s="75">
        <f>IF($F$253="n/a",0,IF(W$3&lt;=$C268,0,IF(W$3&gt;($F$253+$C268),INDEX($D$265:$W$265,,$C268)-SUM($D268:V268),INDEX($D$265:$W$265,,$C268)/$F$253)))</f>
        <v>0.57223580093485915</v>
      </c>
      <c r="X268" s="75">
        <f>IF($F$253="n/a",0,IF(X$3&lt;=$C268,0,IF(X$3&gt;($F$253+$C268),INDEX($D$265:$W$265,,$C268)-SUM($D268:W268),INDEX($D$265:$W$265,,$C268)/$F$253)))</f>
        <v>0.57223580093485915</v>
      </c>
      <c r="Y268" s="75">
        <f>IF($F$253="n/a",0,IF(Y$3&lt;=$C268,0,IF(Y$3&gt;($F$253+$C268),INDEX($D$265:$W$265,,$C268)-SUM($D268:X268),INDEX($D$265:$W$265,,$C268)/$F$253)))</f>
        <v>1.7763568394002505E-15</v>
      </c>
      <c r="Z268" s="75">
        <f>IF($F$253="n/a",0,IF(Z$3&lt;=$C268,0,IF(Z$3&gt;($F$253+$C268),INDEX($D$265:$W$265,,$C268)-SUM($D268:Y268),INDEX($D$265:$W$265,,$C268)/$F$253)))</f>
        <v>0</v>
      </c>
      <c r="AA268" s="75">
        <f>IF($F$253="n/a",0,IF(AA$3&lt;=$C268,0,IF(AA$3&gt;($F$253+$C268),INDEX($D$265:$W$265,,$C268)-SUM($D268:Z268),INDEX($D$265:$W$265,,$C268)/$F$253)))</f>
        <v>0</v>
      </c>
      <c r="AB268" s="75">
        <f>IF($F$253="n/a",0,IF(AB$3&lt;=$C268,0,IF(AB$3&gt;($F$253+$C268),INDEX($D$265:$W$265,,$C268)-SUM($D268:AA268),INDEX($D$265:$W$265,,$C268)/$F$253)))</f>
        <v>0</v>
      </c>
      <c r="AC268" s="75">
        <f>IF($F$253="n/a",0,IF(AC$3&lt;=$C268,0,IF(AC$3&gt;($F$253+$C268),INDEX($D$265:$W$265,,$C268)-SUM($D268:AB268),INDEX($D$265:$W$265,,$C268)/$F$253)))</f>
        <v>0</v>
      </c>
      <c r="AD268" s="75">
        <f>IF($F$253="n/a",0,IF(AD$3&lt;=$C268,0,IF(AD$3&gt;($F$253+$C268),INDEX($D$265:$W$265,,$C268)-SUM($D268:AC268),INDEX($D$265:$W$265,,$C268)/$F$253)))</f>
        <v>0</v>
      </c>
      <c r="AE268" s="75">
        <f>IF($F$253="n/a",0,IF(AE$3&lt;=$C268,0,IF(AE$3&gt;($F$253+$C268),INDEX($D$265:$W$265,,$C268)-SUM($D268:AD268),INDEX($D$265:$W$265,,$C268)/$F$253)))</f>
        <v>0</v>
      </c>
      <c r="AF268" s="75">
        <f>IF($F$253="n/a",0,IF(AF$3&lt;=$C268,0,IF(AF$3&gt;($F$253+$C268),INDEX($D$265:$W$265,,$C268)-SUM($D268:AE268),INDEX($D$265:$W$265,,$C268)/$F$253)))</f>
        <v>0</v>
      </c>
      <c r="AG268" s="75">
        <f>IF($F$253="n/a",0,IF(AG$3&lt;=$C268,0,IF(AG$3&gt;($F$253+$C268),INDEX($D$265:$W$265,,$C268)-SUM($D268:AF268),INDEX($D$265:$W$265,,$C268)/$F$253)))</f>
        <v>0</v>
      </c>
      <c r="AH268" s="75">
        <f>IF($F$253="n/a",0,IF(AH$3&lt;=$C268,0,IF(AH$3&gt;($F$253+$C268),INDEX($D$265:$W$265,,$C268)-SUM($D268:AG268),INDEX($D$265:$W$265,,$C268)/$F$253)))</f>
        <v>0</v>
      </c>
      <c r="AI268" s="75">
        <f>IF($F$253="n/a",0,IF(AI$3&lt;=$C268,0,IF(AI$3&gt;($F$253+$C268),INDEX($D$265:$W$265,,$C268)-SUM($D268:AH268),INDEX($D$265:$W$265,,$C268)/$F$253)))</f>
        <v>0</v>
      </c>
      <c r="AJ268" s="75">
        <f>IF($F$253="n/a",0,IF(AJ$3&lt;=$C268,0,IF(AJ$3&gt;($F$253+$C268),INDEX($D$265:$W$265,,$C268)-SUM($D268:AI268),INDEX($D$265:$W$265,,$C268)/$F$253)))</f>
        <v>0</v>
      </c>
      <c r="AK268" s="75">
        <f>IF($F$253="n/a",0,IF(AK$3&lt;=$C268,0,IF(AK$3&gt;($F$253+$C268),INDEX($D$265:$W$265,,$C268)-SUM($D268:AJ268),INDEX($D$265:$W$265,,$C268)/$F$253)))</f>
        <v>0</v>
      </c>
      <c r="AL268" s="75">
        <f>IF($F$253="n/a",0,IF(AL$3&lt;=$C268,0,IF(AL$3&gt;($F$253+$C268),INDEX($D$265:$W$265,,$C268)-SUM($D268:AK268),INDEX($D$265:$W$265,,$C268)/$F$253)))</f>
        <v>0</v>
      </c>
      <c r="AM268" s="75">
        <f>IF($F$253="n/a",0,IF(AM$3&lt;=$C268,0,IF(AM$3&gt;($F$253+$C268),INDEX($D$265:$W$265,,$C268)-SUM($D268:AL268),INDEX($D$265:$W$265,,$C268)/$F$253)))</f>
        <v>0</v>
      </c>
      <c r="AN268" s="75">
        <f>IF($F$253="n/a",0,IF(AN$3&lt;=$C268,0,IF(AN$3&gt;($F$253+$C268),INDEX($D$265:$W$265,,$C268)-SUM($D268:AM268),INDEX($D$265:$W$265,,$C268)/$F$253)))</f>
        <v>0</v>
      </c>
      <c r="AO268" s="75">
        <f>IF($F$253="n/a",0,IF(AO$3&lt;=$C268,0,IF(AO$3&gt;($F$253+$C268),INDEX($D$265:$W$265,,$C268)-SUM($D268:AN268),INDEX($D$265:$W$265,,$C268)/$F$253)))</f>
        <v>0</v>
      </c>
      <c r="AP268" s="75">
        <f>IF($F$253="n/a",0,IF(AP$3&lt;=$C268,0,IF(AP$3&gt;($F$253+$C268),INDEX($D$265:$W$265,,$C268)-SUM($D268:AO268),INDEX($D$265:$W$265,,$C268)/$F$253)))</f>
        <v>0</v>
      </c>
      <c r="AQ268" s="75">
        <f>IF($F$253="n/a",0,IF(AQ$3&lt;=$C268,0,IF(AQ$3&gt;($F$253+$C268),INDEX($D$265:$W$265,,$C268)-SUM($D268:AP268),INDEX($D$265:$W$265,,$C268)/$F$253)))</f>
        <v>0</v>
      </c>
      <c r="AR268" s="75">
        <f>IF($F$253="n/a",0,IF(AR$3&lt;=$C268,0,IF(AR$3&gt;($F$253+$C268),INDEX($D$265:$W$265,,$C268)-SUM($D268:AQ268),INDEX($D$265:$W$265,,$C268)/$F$253)))</f>
        <v>0</v>
      </c>
      <c r="AS268" s="75">
        <f>IF($F$253="n/a",0,IF(AS$3&lt;=$C268,0,IF(AS$3&gt;($F$253+$C268),INDEX($D$265:$W$265,,$C268)-SUM($D268:AR268),INDEX($D$265:$W$265,,$C268)/$F$253)))</f>
        <v>0</v>
      </c>
      <c r="AT268" s="75">
        <f>IF($F$253="n/a",0,IF(AT$3&lt;=$C268,0,IF(AT$3&gt;($F$253+$C268),INDEX($D$265:$W$265,,$C268)-SUM($D268:AS268),INDEX($D$265:$W$265,,$C268)/$F$253)))</f>
        <v>0</v>
      </c>
      <c r="AU268" s="75">
        <f>IF($F$253="n/a",0,IF(AU$3&lt;=$C268,0,IF(AU$3&gt;($F$253+$C268),INDEX($D$265:$W$265,,$C268)-SUM($D268:AT268),INDEX($D$265:$W$265,,$C268)/$F$253)))</f>
        <v>0</v>
      </c>
      <c r="AV268" s="75">
        <f>IF($F$253="n/a",0,IF(AV$3&lt;=$C268,0,IF(AV$3&gt;($F$253+$C268),INDEX($D$265:$W$265,,$C268)-SUM($D268:AU268),INDEX($D$265:$W$265,,$C268)/$F$253)))</f>
        <v>0</v>
      </c>
      <c r="AW268" s="75">
        <f>IF($F$253="n/a",0,IF(AW$3&lt;=$C268,0,IF(AW$3&gt;($F$253+$C268),INDEX($D$265:$W$265,,$C268)-SUM($D268:AV268),INDEX($D$265:$W$265,,$C268)/$F$253)))</f>
        <v>0</v>
      </c>
      <c r="AX268" s="75">
        <f>IF($F$253="n/a",0,IF(AX$3&lt;=$C268,0,IF(AX$3&gt;($F$253+$C268),INDEX($D$265:$W$265,,$C268)-SUM($D268:AW268),INDEX($D$265:$W$265,,$C268)/$F$253)))</f>
        <v>0</v>
      </c>
      <c r="AY268" s="75">
        <f>IF($F$253="n/a",0,IF(AY$3&lt;=$C268,0,IF(AY$3&gt;($F$253+$C268),INDEX($D$265:$W$265,,$C268)-SUM($D268:AX268),INDEX($D$265:$W$265,,$C268)/$F$253)))</f>
        <v>0</v>
      </c>
      <c r="AZ268" s="75">
        <f>IF($F$253="n/a",0,IF(AZ$3&lt;=$C268,0,IF(AZ$3&gt;($F$253+$C268),INDEX($D$265:$W$265,,$C268)-SUM($D268:AY268),INDEX($D$265:$W$265,,$C268)/$F$253)))</f>
        <v>0</v>
      </c>
      <c r="BA268" s="75">
        <f>IF($F$253="n/a",0,IF(BA$3&lt;=$C268,0,IF(BA$3&gt;($F$253+$C268),INDEX($D$265:$W$265,,$C268)-SUM($D268:AZ268),INDEX($D$265:$W$265,,$C268)/$F$253)))</f>
        <v>0</v>
      </c>
      <c r="BB268" s="75">
        <f>IF($F$253="n/a",0,IF(BB$3&lt;=$C268,0,IF(BB$3&gt;($F$253+$C268),INDEX($D$265:$W$265,,$C268)-SUM($D268:BA268),INDEX($D$265:$W$265,,$C268)/$F$253)))</f>
        <v>0</v>
      </c>
      <c r="BC268" s="75">
        <f>IF($F$253="n/a",0,IF(BC$3&lt;=$C268,0,IF(BC$3&gt;($F$253+$C268),INDEX($D$265:$W$265,,$C268)-SUM($D268:BB268),INDEX($D$265:$W$265,,$C268)/$F$253)))</f>
        <v>0</v>
      </c>
      <c r="BD268" s="75">
        <f>IF($F$253="n/a",0,IF(BD$3&lt;=$C268,0,IF(BD$3&gt;($F$253+$C268),INDEX($D$265:$W$265,,$C268)-SUM($D268:BC268),INDEX($D$265:$W$265,,$C268)/$F$253)))</f>
        <v>0</v>
      </c>
      <c r="BE268" s="75">
        <f>IF($F$253="n/a",0,IF(BE$3&lt;=$C268,0,IF(BE$3&gt;($F$253+$C268),INDEX($D$265:$W$265,,$C268)-SUM($D268:BD268),INDEX($D$265:$W$265,,$C268)/$F$253)))</f>
        <v>0</v>
      </c>
      <c r="BF268" s="75">
        <f>IF($F$253="n/a",0,IF(BF$3&lt;=$C268,0,IF(BF$3&gt;($F$253+$C268),INDEX($D$265:$W$265,,$C268)-SUM($D268:BE268),INDEX($D$265:$W$265,,$C268)/$F$253)))</f>
        <v>0</v>
      </c>
      <c r="BG268" s="75">
        <f>IF($F$253="n/a",0,IF(BG$3&lt;=$C268,0,IF(BG$3&gt;($F$253+$C268),INDEX($D$265:$W$265,,$C268)-SUM($D268:BF268),INDEX($D$265:$W$265,,$C268)/$F$253)))</f>
        <v>0</v>
      </c>
      <c r="BH268" s="75">
        <f>IF($F$253="n/a",0,IF(BH$3&lt;=$C268,0,IF(BH$3&gt;($F$253+$C268),INDEX($D$265:$W$265,,$C268)-SUM($D268:BG268),INDEX($D$265:$W$265,,$C268)/$F$253)))</f>
        <v>0</v>
      </c>
      <c r="BI268" s="75">
        <f>IF($F$253="n/a",0,IF(BI$3&lt;=$C268,0,IF(BI$3&gt;($F$253+$C268),INDEX($D$265:$W$265,,$C268)-SUM($D268:BH268),INDEX($D$265:$W$265,,$C268)/$F$253)))</f>
        <v>0</v>
      </c>
      <c r="BJ268" s="75">
        <f>IF($F$253="n/a",0,IF(BJ$3&lt;=$C268,0,IF(BJ$3&gt;($F$253+$C268),INDEX($D$265:$W$265,,$C268)-SUM($D268:BI268),INDEX($D$265:$W$265,,$C268)/$F$253)))</f>
        <v>0</v>
      </c>
      <c r="BK268" s="75">
        <f>IF($F$253="n/a",0,IF(BK$3&lt;=$C268,0,IF(BK$3&gt;($F$253+$C268),INDEX($D$265:$W$265,,$C268)-SUM($D268:BJ268),INDEX($D$265:$W$265,,$C268)/$F$253)))</f>
        <v>0</v>
      </c>
      <c r="BL268" s="163">
        <f>IF($F$253="n/a",0,IF(BL$3&lt;=$C268,0,IF(BL$3&gt;($F$253+$C268),INDEX($D$265:$W$265,,$C268)-SUM($D268:BK268),INDEX($D$265:$W$265,,$C268)/$F$253)))</f>
        <v>0</v>
      </c>
      <c r="BM268" s="163">
        <f>IF($F$253="n/a",0,IF(BM$3&lt;=$C268,0,IF(BM$3&gt;($F$253+$C268),INDEX($D$265:$W$265,,$C268)-SUM($D268:BL268),INDEX($D$265:$W$265,,$C268)/$F$253)))</f>
        <v>0</v>
      </c>
      <c r="BN268" s="163">
        <f>IF($F$253="n/a",0,IF(BN$3&lt;=$C268,0,IF(BN$3&gt;($F$253+$C268),INDEX($D$265:$W$265,,$C268)-SUM($D268:BM268),INDEX($D$265:$W$265,,$C268)/$F$253)))</f>
        <v>0</v>
      </c>
      <c r="BO268" s="163">
        <f>IF($F$253="n/a",0,IF(BO$3&lt;=$C268,0,IF(BO$3&gt;($F$253+$C268),INDEX($D$265:$W$265,,$C268)-SUM($D268:BN268),INDEX($D$265:$W$265,,$C268)/$F$253)))</f>
        <v>0</v>
      </c>
      <c r="BP268" s="163">
        <f>IF($F$253="n/a",0,IF(BP$3&lt;=$C268,0,IF(BP$3&gt;($F$253+$C268),INDEX($D$265:$W$265,,$C268)-SUM($D268:BO268),INDEX($D$265:$W$265,,$C268)/$F$253)))</f>
        <v>0</v>
      </c>
      <c r="BQ268" s="163">
        <f>IF($F$253="n/a",0,IF(BQ$3&lt;=$C268,0,IF(BQ$3&gt;($F$253+$C268),INDEX($D$265:$W$265,,$C268)-SUM($D268:BP268),INDEX($D$265:$W$265,,$C268)/$F$253)))</f>
        <v>0</v>
      </c>
      <c r="BR268" s="163">
        <f>IF($F$253="n/a",0,IF(BR$3&lt;=$C268,0,IF(BR$3&gt;($F$253+$C268),INDEX($D$265:$W$265,,$C268)-SUM($D268:BQ268),INDEX($D$265:$W$265,,$C268)/$F$253)))</f>
        <v>0</v>
      </c>
      <c r="BS268" s="75"/>
      <c r="BT268" s="75"/>
      <c r="BU268" s="75"/>
      <c r="BV268" s="75"/>
      <c r="BW268" s="75"/>
      <c r="BX268" s="75"/>
      <c r="BY268" s="75"/>
      <c r="BZ268" s="75"/>
      <c r="CA268" s="75"/>
      <c r="CB268" s="75"/>
      <c r="CC268" s="75"/>
    </row>
    <row r="269" spans="2:81" s="35" customFormat="1" hidden="1" outlineLevel="1">
      <c r="B269" s="34">
        <v>2014</v>
      </c>
      <c r="C269" s="35">
        <v>2</v>
      </c>
      <c r="D269" s="75"/>
      <c r="E269" s="75">
        <f>IF($F$253="n/a",0,IF(E$3&lt;=$C269,0,IF(E$3&gt;($F$253+$C269),INDEX($D$265:$W$265,,$C269)-SUM($D269:D269),INDEX($D$265:$W$265,,$C269)/$F$253)))</f>
        <v>0</v>
      </c>
      <c r="F269" s="75">
        <f>IF($F$253="n/a",0,IF(F$3&lt;=$C269,0,IF(F$3&gt;($F$253+$C269),INDEX($D$265:$W$265,,$C269)-SUM($D269:E269),INDEX($D$265:$W$265,,$C269)/$F$253)))</f>
        <v>0.50116853042458831</v>
      </c>
      <c r="G269" s="75">
        <f>IF($F$253="n/a",0,IF(G$3&lt;=$C269,0,IF(G$3&gt;($F$253+$C269),INDEX($D$265:$W$265,,$C269)-SUM($D269:F269),INDEX($D$265:$W$265,,$C269)/$F$253)))</f>
        <v>0.50116853042458831</v>
      </c>
      <c r="H269" s="76">
        <f>IF($F$253="n/a",0,IF(H$3&lt;=$C269,0,IF(H$3&gt;($F$253+$C269),INDEX($D$265:$W$265,,$C269)-SUM($D269:G269),INDEX($D$265:$W$265,,$C269)/$F$253)))</f>
        <v>0.50116853042458831</v>
      </c>
      <c r="I269" s="77">
        <f>IF($F$253="n/a",0,IF(I$3&lt;=$C269,0,IF(I$3&gt;($F$253+$C269),INDEX($D$265:$W$265,,$C269)-SUM($D269:H269),INDEX($D$265:$W$265,,$C269)/$F$253)))</f>
        <v>0.50116853042458831</v>
      </c>
      <c r="J269" s="75">
        <f>IF($F$253="n/a",0,IF(J$3&lt;=$C269,0,IF(J$3&gt;($F$253+$C269),INDEX($D$265:$W$265,,$C269)-SUM($D269:I269),INDEX($D$265:$W$265,,$C269)/$F$253)))</f>
        <v>0.50116853042458831</v>
      </c>
      <c r="K269" s="75">
        <f>IF($F$253="n/a",0,IF(K$3&lt;=$C269,0,IF(K$3&gt;($F$253+$C269),INDEX($D$265:$W$265,,$C269)-SUM($D269:J269),INDEX($D$265:$W$265,,$C269)/$F$253)))</f>
        <v>0.50116853042458831</v>
      </c>
      <c r="L269" s="75">
        <f>IF($F$253="n/a",0,IF(L$3&lt;=$C269,0,IF(L$3&gt;($F$253+$C269),INDEX($D$265:$W$265,,$C269)-SUM($D269:K269),INDEX($D$265:$W$265,,$C269)/$F$253)))</f>
        <v>0.50116853042458831</v>
      </c>
      <c r="M269" s="75">
        <f>IF($F$253="n/a",0,IF(M$3&lt;=$C269,0,IF(M$3&gt;($F$253+$C269),INDEX($D$265:$W$265,,$C269)-SUM($D269:L269),INDEX($D$265:$W$265,,$C269)/$F$253)))</f>
        <v>0.50116853042458831</v>
      </c>
      <c r="N269" s="75">
        <f>IF($F$253="n/a",0,IF(N$3&lt;=$C269,0,IF(N$3&gt;($F$253+$C269),INDEX($D$265:$W$265,,$C269)-SUM($D269:M269),INDEX($D$265:$W$265,,$C269)/$F$253)))</f>
        <v>0.50116853042458831</v>
      </c>
      <c r="O269" s="75">
        <f>IF($F$253="n/a",0,IF(O$3&lt;=$C269,0,IF(O$3&gt;($F$253+$C269),INDEX($D$265:$W$265,,$C269)-SUM($D269:N269),INDEX($D$265:$W$265,,$C269)/$F$253)))</f>
        <v>0.50116853042458831</v>
      </c>
      <c r="P269" s="75">
        <f>IF($F$253="n/a",0,IF(P$3&lt;=$C269,0,IF(P$3&gt;($F$253+$C269),INDEX($D$265:$W$265,,$C269)-SUM($D269:O269),INDEX($D$265:$W$265,,$C269)/$F$253)))</f>
        <v>0.50116853042458831</v>
      </c>
      <c r="Q269" s="75">
        <f>IF($F$253="n/a",0,IF(Q$3&lt;=$C269,0,IF(Q$3&gt;($F$253+$C269),INDEX($D$265:$W$265,,$C269)-SUM($D269:P269),INDEX($D$265:$W$265,,$C269)/$F$253)))</f>
        <v>0.50116853042458831</v>
      </c>
      <c r="R269" s="75">
        <f>IF($F$253="n/a",0,IF(R$3&lt;=$C269,0,IF(R$3&gt;($F$253+$C269),INDEX($D$265:$W$265,,$C269)-SUM($D269:Q269),INDEX($D$265:$W$265,,$C269)/$F$253)))</f>
        <v>0.50116853042458831</v>
      </c>
      <c r="S269" s="75">
        <f>IF($F$253="n/a",0,IF(S$3&lt;=$C269,0,IF(S$3&gt;($F$253+$C269),INDEX($D$265:$W$265,,$C269)-SUM($D269:R269),INDEX($D$265:$W$265,,$C269)/$F$253)))</f>
        <v>0.50116853042458831</v>
      </c>
      <c r="T269" s="75">
        <f>IF($F$253="n/a",0,IF(T$3&lt;=$C269,0,IF(T$3&gt;($F$253+$C269),INDEX($D$265:$W$265,,$C269)-SUM($D269:S269),INDEX($D$265:$W$265,,$C269)/$F$253)))</f>
        <v>0.50116853042458831</v>
      </c>
      <c r="U269" s="75">
        <f>IF($F$253="n/a",0,IF(U$3&lt;=$C269,0,IF(U$3&gt;($F$253+$C269),INDEX($D$265:$W$265,,$C269)-SUM($D269:T269),INDEX($D$265:$W$265,,$C269)/$F$253)))</f>
        <v>0.50116853042458831</v>
      </c>
      <c r="V269" s="75">
        <f>IF($F$253="n/a",0,IF(V$3&lt;=$C269,0,IF(V$3&gt;($F$253+$C269),INDEX($D$265:$W$265,,$C269)-SUM($D269:U269),INDEX($D$265:$W$265,,$C269)/$F$253)))</f>
        <v>0.50116853042458831</v>
      </c>
      <c r="W269" s="75">
        <f>IF($F$253="n/a",0,IF(W$3&lt;=$C269,0,IF(W$3&gt;($F$253+$C269),INDEX($D$265:$W$265,,$C269)-SUM($D269:V269),INDEX($D$265:$W$265,,$C269)/$F$253)))</f>
        <v>0.50116853042458831</v>
      </c>
      <c r="X269" s="75">
        <f>IF($F$253="n/a",0,IF(X$3&lt;=$C269,0,IF(X$3&gt;($F$253+$C269),INDEX($D$265:$W$265,,$C269)-SUM($D269:W269),INDEX($D$265:$W$265,,$C269)/$F$253)))</f>
        <v>0.50116853042458831</v>
      </c>
      <c r="Y269" s="75">
        <f>IF($F$253="n/a",0,IF(Y$3&lt;=$C269,0,IF(Y$3&gt;($F$253+$C269),INDEX($D$265:$W$265,,$C269)-SUM($D269:X269),INDEX($D$265:$W$265,,$C269)/$F$253)))</f>
        <v>0.50116853042458831</v>
      </c>
      <c r="Z269" s="75">
        <f>IF($F$253="n/a",0,IF(Z$3&lt;=$C269,0,IF(Z$3&gt;($F$253+$C269),INDEX($D$265:$W$265,,$C269)-SUM($D269:Y269),INDEX($D$265:$W$265,,$C269)/$F$253)))</f>
        <v>1.7763568394002505E-15</v>
      </c>
      <c r="AA269" s="75">
        <f>IF($F$253="n/a",0,IF(AA$3&lt;=$C269,0,IF(AA$3&gt;($F$253+$C269),INDEX($D$265:$W$265,,$C269)-SUM($D269:Z269),INDEX($D$265:$W$265,,$C269)/$F$253)))</f>
        <v>0</v>
      </c>
      <c r="AB269" s="75">
        <f>IF($F$253="n/a",0,IF(AB$3&lt;=$C269,0,IF(AB$3&gt;($F$253+$C269),INDEX($D$265:$W$265,,$C269)-SUM($D269:AA269),INDEX($D$265:$W$265,,$C269)/$F$253)))</f>
        <v>0</v>
      </c>
      <c r="AC269" s="75">
        <f>IF($F$253="n/a",0,IF(AC$3&lt;=$C269,0,IF(AC$3&gt;($F$253+$C269),INDEX($D$265:$W$265,,$C269)-SUM($D269:AB269),INDEX($D$265:$W$265,,$C269)/$F$253)))</f>
        <v>0</v>
      </c>
      <c r="AD269" s="75">
        <f>IF($F$253="n/a",0,IF(AD$3&lt;=$C269,0,IF(AD$3&gt;($F$253+$C269),INDEX($D$265:$W$265,,$C269)-SUM($D269:AC269),INDEX($D$265:$W$265,,$C269)/$F$253)))</f>
        <v>0</v>
      </c>
      <c r="AE269" s="75">
        <f>IF($F$253="n/a",0,IF(AE$3&lt;=$C269,0,IF(AE$3&gt;($F$253+$C269),INDEX($D$265:$W$265,,$C269)-SUM($D269:AD269),INDEX($D$265:$W$265,,$C269)/$F$253)))</f>
        <v>0</v>
      </c>
      <c r="AF269" s="75">
        <f>IF($F$253="n/a",0,IF(AF$3&lt;=$C269,0,IF(AF$3&gt;($F$253+$C269),INDEX($D$265:$W$265,,$C269)-SUM($D269:AE269),INDEX($D$265:$W$265,,$C269)/$F$253)))</f>
        <v>0</v>
      </c>
      <c r="AG269" s="75">
        <f>IF($F$253="n/a",0,IF(AG$3&lt;=$C269,0,IF(AG$3&gt;($F$253+$C269),INDEX($D$265:$W$265,,$C269)-SUM($D269:AF269),INDEX($D$265:$W$265,,$C269)/$F$253)))</f>
        <v>0</v>
      </c>
      <c r="AH269" s="75">
        <f>IF($F$253="n/a",0,IF(AH$3&lt;=$C269,0,IF(AH$3&gt;($F$253+$C269),INDEX($D$265:$W$265,,$C269)-SUM($D269:AG269),INDEX($D$265:$W$265,,$C269)/$F$253)))</f>
        <v>0</v>
      </c>
      <c r="AI269" s="75">
        <f>IF($F$253="n/a",0,IF(AI$3&lt;=$C269,0,IF(AI$3&gt;($F$253+$C269),INDEX($D$265:$W$265,,$C269)-SUM($D269:AH269),INDEX($D$265:$W$265,,$C269)/$F$253)))</f>
        <v>0</v>
      </c>
      <c r="AJ269" s="75">
        <f>IF($F$253="n/a",0,IF(AJ$3&lt;=$C269,0,IF(AJ$3&gt;($F$253+$C269),INDEX($D$265:$W$265,,$C269)-SUM($D269:AI269),INDEX($D$265:$W$265,,$C269)/$F$253)))</f>
        <v>0</v>
      </c>
      <c r="AK269" s="75">
        <f>IF($F$253="n/a",0,IF(AK$3&lt;=$C269,0,IF(AK$3&gt;($F$253+$C269),INDEX($D$265:$W$265,,$C269)-SUM($D269:AJ269),INDEX($D$265:$W$265,,$C269)/$F$253)))</f>
        <v>0</v>
      </c>
      <c r="AL269" s="75">
        <f>IF($F$253="n/a",0,IF(AL$3&lt;=$C269,0,IF(AL$3&gt;($F$253+$C269),INDEX($D$265:$W$265,,$C269)-SUM($D269:AK269),INDEX($D$265:$W$265,,$C269)/$F$253)))</f>
        <v>0</v>
      </c>
      <c r="AM269" s="75">
        <f>IF($F$253="n/a",0,IF(AM$3&lt;=$C269,0,IF(AM$3&gt;($F$253+$C269),INDEX($D$265:$W$265,,$C269)-SUM($D269:AL269),INDEX($D$265:$W$265,,$C269)/$F$253)))</f>
        <v>0</v>
      </c>
      <c r="AN269" s="75">
        <f>IF($F$253="n/a",0,IF(AN$3&lt;=$C269,0,IF(AN$3&gt;($F$253+$C269),INDEX($D$265:$W$265,,$C269)-SUM($D269:AM269),INDEX($D$265:$W$265,,$C269)/$F$253)))</f>
        <v>0</v>
      </c>
      <c r="AO269" s="75">
        <f>IF($F$253="n/a",0,IF(AO$3&lt;=$C269,0,IF(AO$3&gt;($F$253+$C269),INDEX($D$265:$W$265,,$C269)-SUM($D269:AN269),INDEX($D$265:$W$265,,$C269)/$F$253)))</f>
        <v>0</v>
      </c>
      <c r="AP269" s="75">
        <f>IF($F$253="n/a",0,IF(AP$3&lt;=$C269,0,IF(AP$3&gt;($F$253+$C269),INDEX($D$265:$W$265,,$C269)-SUM($D269:AO269),INDEX($D$265:$W$265,,$C269)/$F$253)))</f>
        <v>0</v>
      </c>
      <c r="AQ269" s="75">
        <f>IF($F$253="n/a",0,IF(AQ$3&lt;=$C269,0,IF(AQ$3&gt;($F$253+$C269),INDEX($D$265:$W$265,,$C269)-SUM($D269:AP269),INDEX($D$265:$W$265,,$C269)/$F$253)))</f>
        <v>0</v>
      </c>
      <c r="AR269" s="75">
        <f>IF($F$253="n/a",0,IF(AR$3&lt;=$C269,0,IF(AR$3&gt;($F$253+$C269),INDEX($D$265:$W$265,,$C269)-SUM($D269:AQ269),INDEX($D$265:$W$265,,$C269)/$F$253)))</f>
        <v>0</v>
      </c>
      <c r="AS269" s="75">
        <f>IF($F$253="n/a",0,IF(AS$3&lt;=$C269,0,IF(AS$3&gt;($F$253+$C269),INDEX($D$265:$W$265,,$C269)-SUM($D269:AR269),INDEX($D$265:$W$265,,$C269)/$F$253)))</f>
        <v>0</v>
      </c>
      <c r="AT269" s="75">
        <f>IF($F$253="n/a",0,IF(AT$3&lt;=$C269,0,IF(AT$3&gt;($F$253+$C269),INDEX($D$265:$W$265,,$C269)-SUM($D269:AS269),INDEX($D$265:$W$265,,$C269)/$F$253)))</f>
        <v>0</v>
      </c>
      <c r="AU269" s="75">
        <f>IF($F$253="n/a",0,IF(AU$3&lt;=$C269,0,IF(AU$3&gt;($F$253+$C269),INDEX($D$265:$W$265,,$C269)-SUM($D269:AT269),INDEX($D$265:$W$265,,$C269)/$F$253)))</f>
        <v>0</v>
      </c>
      <c r="AV269" s="75">
        <f>IF($F$253="n/a",0,IF(AV$3&lt;=$C269,0,IF(AV$3&gt;($F$253+$C269),INDEX($D$265:$W$265,,$C269)-SUM($D269:AU269),INDEX($D$265:$W$265,,$C269)/$F$253)))</f>
        <v>0</v>
      </c>
      <c r="AW269" s="75">
        <f>IF($F$253="n/a",0,IF(AW$3&lt;=$C269,0,IF(AW$3&gt;($F$253+$C269),INDEX($D$265:$W$265,,$C269)-SUM($D269:AV269),INDEX($D$265:$W$265,,$C269)/$F$253)))</f>
        <v>0</v>
      </c>
      <c r="AX269" s="75">
        <f>IF($F$253="n/a",0,IF(AX$3&lt;=$C269,0,IF(AX$3&gt;($F$253+$C269),INDEX($D$265:$W$265,,$C269)-SUM($D269:AW269),INDEX($D$265:$W$265,,$C269)/$F$253)))</f>
        <v>0</v>
      </c>
      <c r="AY269" s="75">
        <f>IF($F$253="n/a",0,IF(AY$3&lt;=$C269,0,IF(AY$3&gt;($F$253+$C269),INDEX($D$265:$W$265,,$C269)-SUM($D269:AX269),INDEX($D$265:$W$265,,$C269)/$F$253)))</f>
        <v>0</v>
      </c>
      <c r="AZ269" s="75">
        <f>IF($F$253="n/a",0,IF(AZ$3&lt;=$C269,0,IF(AZ$3&gt;($F$253+$C269),INDEX($D$265:$W$265,,$C269)-SUM($D269:AY269),INDEX($D$265:$W$265,,$C269)/$F$253)))</f>
        <v>0</v>
      </c>
      <c r="BA269" s="75">
        <f>IF($F$253="n/a",0,IF(BA$3&lt;=$C269,0,IF(BA$3&gt;($F$253+$C269),INDEX($D$265:$W$265,,$C269)-SUM($D269:AZ269),INDEX($D$265:$W$265,,$C269)/$F$253)))</f>
        <v>0</v>
      </c>
      <c r="BB269" s="75">
        <f>IF($F$253="n/a",0,IF(BB$3&lt;=$C269,0,IF(BB$3&gt;($F$253+$C269),INDEX($D$265:$W$265,,$C269)-SUM($D269:BA269),INDEX($D$265:$W$265,,$C269)/$F$253)))</f>
        <v>0</v>
      </c>
      <c r="BC269" s="75">
        <f>IF($F$253="n/a",0,IF(BC$3&lt;=$C269,0,IF(BC$3&gt;($F$253+$C269),INDEX($D$265:$W$265,,$C269)-SUM($D269:BB269),INDEX($D$265:$W$265,,$C269)/$F$253)))</f>
        <v>0</v>
      </c>
      <c r="BD269" s="75">
        <f>IF($F$253="n/a",0,IF(BD$3&lt;=$C269,0,IF(BD$3&gt;($F$253+$C269),INDEX($D$265:$W$265,,$C269)-SUM($D269:BC269),INDEX($D$265:$W$265,,$C269)/$F$253)))</f>
        <v>0</v>
      </c>
      <c r="BE269" s="75">
        <f>IF($F$253="n/a",0,IF(BE$3&lt;=$C269,0,IF(BE$3&gt;($F$253+$C269),INDEX($D$265:$W$265,,$C269)-SUM($D269:BD269),INDEX($D$265:$W$265,,$C269)/$F$253)))</f>
        <v>0</v>
      </c>
      <c r="BF269" s="75">
        <f>IF($F$253="n/a",0,IF(BF$3&lt;=$C269,0,IF(BF$3&gt;($F$253+$C269),INDEX($D$265:$W$265,,$C269)-SUM($D269:BE269),INDEX($D$265:$W$265,,$C269)/$F$253)))</f>
        <v>0</v>
      </c>
      <c r="BG269" s="75">
        <f>IF($F$253="n/a",0,IF(BG$3&lt;=$C269,0,IF(BG$3&gt;($F$253+$C269),INDEX($D$265:$W$265,,$C269)-SUM($D269:BF269),INDEX($D$265:$W$265,,$C269)/$F$253)))</f>
        <v>0</v>
      </c>
      <c r="BH269" s="75">
        <f>IF($F$253="n/a",0,IF(BH$3&lt;=$C269,0,IF(BH$3&gt;($F$253+$C269),INDEX($D$265:$W$265,,$C269)-SUM($D269:BG269),INDEX($D$265:$W$265,,$C269)/$F$253)))</f>
        <v>0</v>
      </c>
      <c r="BI269" s="75">
        <f>IF($F$253="n/a",0,IF(BI$3&lt;=$C269,0,IF(BI$3&gt;($F$253+$C269),INDEX($D$265:$W$265,,$C269)-SUM($D269:BH269),INDEX($D$265:$W$265,,$C269)/$F$253)))</f>
        <v>0</v>
      </c>
      <c r="BJ269" s="75">
        <f>IF($F$253="n/a",0,IF(BJ$3&lt;=$C269,0,IF(BJ$3&gt;($F$253+$C269),INDEX($D$265:$W$265,,$C269)-SUM($D269:BI269),INDEX($D$265:$W$265,,$C269)/$F$253)))</f>
        <v>0</v>
      </c>
      <c r="BK269" s="75">
        <f>IF($F$253="n/a",0,IF(BK$3&lt;=$C269,0,IF(BK$3&gt;($F$253+$C269),INDEX($D$265:$W$265,,$C269)-SUM($D269:BJ269),INDEX($D$265:$W$265,,$C269)/$F$253)))</f>
        <v>0</v>
      </c>
      <c r="BL269" s="163">
        <f>IF($F$253="n/a",0,IF(BL$3&lt;=$C269,0,IF(BL$3&gt;($F$253+$C269),INDEX($D$265:$W$265,,$C269)-SUM($D269:BK269),INDEX($D$265:$W$265,,$C269)/$F$253)))</f>
        <v>0</v>
      </c>
      <c r="BM269" s="163">
        <f>IF($F$253="n/a",0,IF(BM$3&lt;=$C269,0,IF(BM$3&gt;($F$253+$C269),INDEX($D$265:$W$265,,$C269)-SUM($D269:BL269),INDEX($D$265:$W$265,,$C269)/$F$253)))</f>
        <v>0</v>
      </c>
      <c r="BN269" s="163">
        <f>IF($F$253="n/a",0,IF(BN$3&lt;=$C269,0,IF(BN$3&gt;($F$253+$C269),INDEX($D$265:$W$265,,$C269)-SUM($D269:BM269),INDEX($D$265:$W$265,,$C269)/$F$253)))</f>
        <v>0</v>
      </c>
      <c r="BO269" s="163">
        <f>IF($F$253="n/a",0,IF(BO$3&lt;=$C269,0,IF(BO$3&gt;($F$253+$C269),INDEX($D$265:$W$265,,$C269)-SUM($D269:BN269),INDEX($D$265:$W$265,,$C269)/$F$253)))</f>
        <v>0</v>
      </c>
      <c r="BP269" s="163">
        <f>IF($F$253="n/a",0,IF(BP$3&lt;=$C269,0,IF(BP$3&gt;($F$253+$C269),INDEX($D$265:$W$265,,$C269)-SUM($D269:BO269),INDEX($D$265:$W$265,,$C269)/$F$253)))</f>
        <v>0</v>
      </c>
      <c r="BQ269" s="163">
        <f>IF($F$253="n/a",0,IF(BQ$3&lt;=$C269,0,IF(BQ$3&gt;($F$253+$C269),INDEX($D$265:$W$265,,$C269)-SUM($D269:BP269),INDEX($D$265:$W$265,,$C269)/$F$253)))</f>
        <v>0</v>
      </c>
      <c r="BR269" s="163">
        <f>IF($F$253="n/a",0,IF(BR$3&lt;=$C269,0,IF(BR$3&gt;($F$253+$C269),INDEX($D$265:$W$265,,$C269)-SUM($D269:BQ269),INDEX($D$265:$W$265,,$C269)/$F$253)))</f>
        <v>0</v>
      </c>
      <c r="BS269" s="75"/>
      <c r="BT269" s="75"/>
      <c r="BU269" s="75"/>
      <c r="BV269" s="75"/>
      <c r="BW269" s="75"/>
      <c r="BX269" s="75"/>
      <c r="BY269" s="75"/>
      <c r="BZ269" s="75"/>
      <c r="CA269" s="75"/>
      <c r="CB269" s="75"/>
      <c r="CC269" s="75"/>
    </row>
    <row r="270" spans="2:81" s="35" customFormat="1" hidden="1" outlineLevel="1">
      <c r="B270" s="34">
        <v>2015</v>
      </c>
      <c r="C270" s="35">
        <v>3</v>
      </c>
      <c r="D270" s="75"/>
      <c r="E270" s="75">
        <f>IF($F$253="n/a",0,IF(E$3&lt;=$C270,0,IF(E$3&gt;($F$253+$C270),INDEX($D$265:$W$265,,$C270)-SUM($D270:D270),INDEX($D$265:$W$265,,$C270)/$F$253)))</f>
        <v>0</v>
      </c>
      <c r="F270" s="75">
        <f>IF($F$253="n/a",0,IF(F$3&lt;=$C270,0,IF(F$3&gt;($F$253+$C270),INDEX($D$265:$W$265,,$C270)-SUM($D270:E270),INDEX($D$265:$W$265,,$C270)/$F$253)))</f>
        <v>0</v>
      </c>
      <c r="G270" s="75">
        <f>IF($F$253="n/a",0,IF(G$3&lt;=$C270,0,IF(G$3&gt;($F$253+$C270),INDEX($D$265:$W$265,,$C270)-SUM($D270:F270),INDEX($D$265:$W$265,,$C270)/$F$253)))</f>
        <v>0.39928679606995726</v>
      </c>
      <c r="H270" s="76">
        <f>IF($F$253="n/a",0,IF(H$3&lt;=$C270,0,IF(H$3&gt;($F$253+$C270),INDEX($D$265:$W$265,,$C270)-SUM($D270:G270),INDEX($D$265:$W$265,,$C270)/$F$253)))</f>
        <v>0.39928679606995726</v>
      </c>
      <c r="I270" s="77">
        <f>IF($F$253="n/a",0,IF(I$3&lt;=$C270,0,IF(I$3&gt;($F$253+$C270),INDEX($D$265:$W$265,,$C270)-SUM($D270:H270),INDEX($D$265:$W$265,,$C270)/$F$253)))</f>
        <v>0.39928679606995726</v>
      </c>
      <c r="J270" s="75">
        <f>IF($F$253="n/a",0,IF(J$3&lt;=$C270,0,IF(J$3&gt;($F$253+$C270),INDEX($D$265:$W$265,,$C270)-SUM($D270:I270),INDEX($D$265:$W$265,,$C270)/$F$253)))</f>
        <v>0.39928679606995726</v>
      </c>
      <c r="K270" s="75">
        <f>IF($F$253="n/a",0,IF(K$3&lt;=$C270,0,IF(K$3&gt;($F$253+$C270),INDEX($D$265:$W$265,,$C270)-SUM($D270:J270),INDEX($D$265:$W$265,,$C270)/$F$253)))</f>
        <v>0.39928679606995726</v>
      </c>
      <c r="L270" s="75">
        <f>IF($F$253="n/a",0,IF(L$3&lt;=$C270,0,IF(L$3&gt;($F$253+$C270),INDEX($D$265:$W$265,,$C270)-SUM($D270:K270),INDEX($D$265:$W$265,,$C270)/$F$253)))</f>
        <v>0.39928679606995726</v>
      </c>
      <c r="M270" s="75">
        <f>IF($F$253="n/a",0,IF(M$3&lt;=$C270,0,IF(M$3&gt;($F$253+$C270),INDEX($D$265:$W$265,,$C270)-SUM($D270:L270),INDEX($D$265:$W$265,,$C270)/$F$253)))</f>
        <v>0.39928679606995726</v>
      </c>
      <c r="N270" s="75">
        <f>IF($F$253="n/a",0,IF(N$3&lt;=$C270,0,IF(N$3&gt;($F$253+$C270),INDEX($D$265:$W$265,,$C270)-SUM($D270:M270),INDEX($D$265:$W$265,,$C270)/$F$253)))</f>
        <v>0.39928679606995726</v>
      </c>
      <c r="O270" s="75">
        <f>IF($F$253="n/a",0,IF(O$3&lt;=$C270,0,IF(O$3&gt;($F$253+$C270),INDEX($D$265:$W$265,,$C270)-SUM($D270:N270),INDEX($D$265:$W$265,,$C270)/$F$253)))</f>
        <v>0.39928679606995726</v>
      </c>
      <c r="P270" s="75">
        <f>IF($F$253="n/a",0,IF(P$3&lt;=$C270,0,IF(P$3&gt;($F$253+$C270),INDEX($D$265:$W$265,,$C270)-SUM($D270:O270),INDEX($D$265:$W$265,,$C270)/$F$253)))</f>
        <v>0.39928679606995726</v>
      </c>
      <c r="Q270" s="75">
        <f>IF($F$253="n/a",0,IF(Q$3&lt;=$C270,0,IF(Q$3&gt;($F$253+$C270),INDEX($D$265:$W$265,,$C270)-SUM($D270:P270),INDEX($D$265:$W$265,,$C270)/$F$253)))</f>
        <v>0.39928679606995726</v>
      </c>
      <c r="R270" s="75">
        <f>IF($F$253="n/a",0,IF(R$3&lt;=$C270,0,IF(R$3&gt;($F$253+$C270),INDEX($D$265:$W$265,,$C270)-SUM($D270:Q270),INDEX($D$265:$W$265,,$C270)/$F$253)))</f>
        <v>0.39928679606995726</v>
      </c>
      <c r="S270" s="75">
        <f>IF($F$253="n/a",0,IF(S$3&lt;=$C270,0,IF(S$3&gt;($F$253+$C270),INDEX($D$265:$W$265,,$C270)-SUM($D270:R270),INDEX($D$265:$W$265,,$C270)/$F$253)))</f>
        <v>0.39928679606995726</v>
      </c>
      <c r="T270" s="75">
        <f>IF($F$253="n/a",0,IF(T$3&lt;=$C270,0,IF(T$3&gt;($F$253+$C270),INDEX($D$265:$W$265,,$C270)-SUM($D270:S270),INDEX($D$265:$W$265,,$C270)/$F$253)))</f>
        <v>0.39928679606995726</v>
      </c>
      <c r="U270" s="75">
        <f>IF($F$253="n/a",0,IF(U$3&lt;=$C270,0,IF(U$3&gt;($F$253+$C270),INDEX($D$265:$W$265,,$C270)-SUM($D270:T270),INDEX($D$265:$W$265,,$C270)/$F$253)))</f>
        <v>0.39928679606995726</v>
      </c>
      <c r="V270" s="75">
        <f>IF($F$253="n/a",0,IF(V$3&lt;=$C270,0,IF(V$3&gt;($F$253+$C270),INDEX($D$265:$W$265,,$C270)-SUM($D270:U270),INDEX($D$265:$W$265,,$C270)/$F$253)))</f>
        <v>0.39928679606995726</v>
      </c>
      <c r="W270" s="75">
        <f>IF($F$253="n/a",0,IF(W$3&lt;=$C270,0,IF(W$3&gt;($F$253+$C270),INDEX($D$265:$W$265,,$C270)-SUM($D270:V270),INDEX($D$265:$W$265,,$C270)/$F$253)))</f>
        <v>0.39928679606995726</v>
      </c>
      <c r="X270" s="75">
        <f>IF($F$253="n/a",0,IF(X$3&lt;=$C270,0,IF(X$3&gt;($F$253+$C270),INDEX($D$265:$W$265,,$C270)-SUM($D270:W270),INDEX($D$265:$W$265,,$C270)/$F$253)))</f>
        <v>0.39928679606995726</v>
      </c>
      <c r="Y270" s="75">
        <f>IF($F$253="n/a",0,IF(Y$3&lt;=$C270,0,IF(Y$3&gt;($F$253+$C270),INDEX($D$265:$W$265,,$C270)-SUM($D270:X270),INDEX($D$265:$W$265,,$C270)/$F$253)))</f>
        <v>0.39928679606995726</v>
      </c>
      <c r="Z270" s="75">
        <f>IF($F$253="n/a",0,IF(Z$3&lt;=$C270,0,IF(Z$3&gt;($F$253+$C270),INDEX($D$265:$W$265,,$C270)-SUM($D270:Y270),INDEX($D$265:$W$265,,$C270)/$F$253)))</f>
        <v>0.39928679606995726</v>
      </c>
      <c r="AA270" s="75">
        <f>IF($F$253="n/a",0,IF(AA$3&lt;=$C270,0,IF(AA$3&gt;($F$253+$C270),INDEX($D$265:$W$265,,$C270)-SUM($D270:Z270),INDEX($D$265:$W$265,,$C270)/$F$253)))</f>
        <v>-1.7763568394002505E-15</v>
      </c>
      <c r="AB270" s="75">
        <f>IF($F$253="n/a",0,IF(AB$3&lt;=$C270,0,IF(AB$3&gt;($F$253+$C270),INDEX($D$265:$W$265,,$C270)-SUM($D270:AA270),INDEX($D$265:$W$265,,$C270)/$F$253)))</f>
        <v>0</v>
      </c>
      <c r="AC270" s="75">
        <f>IF($F$253="n/a",0,IF(AC$3&lt;=$C270,0,IF(AC$3&gt;($F$253+$C270),INDEX($D$265:$W$265,,$C270)-SUM($D270:AB270),INDEX($D$265:$W$265,,$C270)/$F$253)))</f>
        <v>0</v>
      </c>
      <c r="AD270" s="75">
        <f>IF($F$253="n/a",0,IF(AD$3&lt;=$C270,0,IF(AD$3&gt;($F$253+$C270),INDEX($D$265:$W$265,,$C270)-SUM($D270:AC270),INDEX($D$265:$W$265,,$C270)/$F$253)))</f>
        <v>0</v>
      </c>
      <c r="AE270" s="75">
        <f>IF($F$253="n/a",0,IF(AE$3&lt;=$C270,0,IF(AE$3&gt;($F$253+$C270),INDEX($D$265:$W$265,,$C270)-SUM($D270:AD270),INDEX($D$265:$W$265,,$C270)/$F$253)))</f>
        <v>0</v>
      </c>
      <c r="AF270" s="75">
        <f>IF($F$253="n/a",0,IF(AF$3&lt;=$C270,0,IF(AF$3&gt;($F$253+$C270),INDEX($D$265:$W$265,,$C270)-SUM($D270:AE270),INDEX($D$265:$W$265,,$C270)/$F$253)))</f>
        <v>0</v>
      </c>
      <c r="AG270" s="75">
        <f>IF($F$253="n/a",0,IF(AG$3&lt;=$C270,0,IF(AG$3&gt;($F$253+$C270),INDEX($D$265:$W$265,,$C270)-SUM($D270:AF270),INDEX($D$265:$W$265,,$C270)/$F$253)))</f>
        <v>0</v>
      </c>
      <c r="AH270" s="75">
        <f>IF($F$253="n/a",0,IF(AH$3&lt;=$C270,0,IF(AH$3&gt;($F$253+$C270),INDEX($D$265:$W$265,,$C270)-SUM($D270:AG270),INDEX($D$265:$W$265,,$C270)/$F$253)))</f>
        <v>0</v>
      </c>
      <c r="AI270" s="75">
        <f>IF($F$253="n/a",0,IF(AI$3&lt;=$C270,0,IF(AI$3&gt;($F$253+$C270),INDEX($D$265:$W$265,,$C270)-SUM($D270:AH270),INDEX($D$265:$W$265,,$C270)/$F$253)))</f>
        <v>0</v>
      </c>
      <c r="AJ270" s="75">
        <f>IF($F$253="n/a",0,IF(AJ$3&lt;=$C270,0,IF(AJ$3&gt;($F$253+$C270),INDEX($D$265:$W$265,,$C270)-SUM($D270:AI270),INDEX($D$265:$W$265,,$C270)/$F$253)))</f>
        <v>0</v>
      </c>
      <c r="AK270" s="75">
        <f>IF($F$253="n/a",0,IF(AK$3&lt;=$C270,0,IF(AK$3&gt;($F$253+$C270),INDEX($D$265:$W$265,,$C270)-SUM($D270:AJ270),INDEX($D$265:$W$265,,$C270)/$F$253)))</f>
        <v>0</v>
      </c>
      <c r="AL270" s="75">
        <f>IF($F$253="n/a",0,IF(AL$3&lt;=$C270,0,IF(AL$3&gt;($F$253+$C270),INDEX($D$265:$W$265,,$C270)-SUM($D270:AK270),INDEX($D$265:$W$265,,$C270)/$F$253)))</f>
        <v>0</v>
      </c>
      <c r="AM270" s="75">
        <f>IF($F$253="n/a",0,IF(AM$3&lt;=$C270,0,IF(AM$3&gt;($F$253+$C270),INDEX($D$265:$W$265,,$C270)-SUM($D270:AL270),INDEX($D$265:$W$265,,$C270)/$F$253)))</f>
        <v>0</v>
      </c>
      <c r="AN270" s="75">
        <f>IF($F$253="n/a",0,IF(AN$3&lt;=$C270,0,IF(AN$3&gt;($F$253+$C270),INDEX($D$265:$W$265,,$C270)-SUM($D270:AM270),INDEX($D$265:$W$265,,$C270)/$F$253)))</f>
        <v>0</v>
      </c>
      <c r="AO270" s="75">
        <f>IF($F$253="n/a",0,IF(AO$3&lt;=$C270,0,IF(AO$3&gt;($F$253+$C270),INDEX($D$265:$W$265,,$C270)-SUM($D270:AN270),INDEX($D$265:$W$265,,$C270)/$F$253)))</f>
        <v>0</v>
      </c>
      <c r="AP270" s="75">
        <f>IF($F$253="n/a",0,IF(AP$3&lt;=$C270,0,IF(AP$3&gt;($F$253+$C270),INDEX($D$265:$W$265,,$C270)-SUM($D270:AO270),INDEX($D$265:$W$265,,$C270)/$F$253)))</f>
        <v>0</v>
      </c>
      <c r="AQ270" s="75">
        <f>IF($F$253="n/a",0,IF(AQ$3&lt;=$C270,0,IF(AQ$3&gt;($F$253+$C270),INDEX($D$265:$W$265,,$C270)-SUM($D270:AP270),INDEX($D$265:$W$265,,$C270)/$F$253)))</f>
        <v>0</v>
      </c>
      <c r="AR270" s="75">
        <f>IF($F$253="n/a",0,IF(AR$3&lt;=$C270,0,IF(AR$3&gt;($F$253+$C270),INDEX($D$265:$W$265,,$C270)-SUM($D270:AQ270),INDEX($D$265:$W$265,,$C270)/$F$253)))</f>
        <v>0</v>
      </c>
      <c r="AS270" s="75">
        <f>IF($F$253="n/a",0,IF(AS$3&lt;=$C270,0,IF(AS$3&gt;($F$253+$C270),INDEX($D$265:$W$265,,$C270)-SUM($D270:AR270),INDEX($D$265:$W$265,,$C270)/$F$253)))</f>
        <v>0</v>
      </c>
      <c r="AT270" s="75">
        <f>IF($F$253="n/a",0,IF(AT$3&lt;=$C270,0,IF(AT$3&gt;($F$253+$C270),INDEX($D$265:$W$265,,$C270)-SUM($D270:AS270),INDEX($D$265:$W$265,,$C270)/$F$253)))</f>
        <v>0</v>
      </c>
      <c r="AU270" s="75">
        <f>IF($F$253="n/a",0,IF(AU$3&lt;=$C270,0,IF(AU$3&gt;($F$253+$C270),INDEX($D$265:$W$265,,$C270)-SUM($D270:AT270),INDEX($D$265:$W$265,,$C270)/$F$253)))</f>
        <v>0</v>
      </c>
      <c r="AV270" s="75">
        <f>IF($F$253="n/a",0,IF(AV$3&lt;=$C270,0,IF(AV$3&gt;($F$253+$C270),INDEX($D$265:$W$265,,$C270)-SUM($D270:AU270),INDEX($D$265:$W$265,,$C270)/$F$253)))</f>
        <v>0</v>
      </c>
      <c r="AW270" s="75">
        <f>IF($F$253="n/a",0,IF(AW$3&lt;=$C270,0,IF(AW$3&gt;($F$253+$C270),INDEX($D$265:$W$265,,$C270)-SUM($D270:AV270),INDEX($D$265:$W$265,,$C270)/$F$253)))</f>
        <v>0</v>
      </c>
      <c r="AX270" s="75">
        <f>IF($F$253="n/a",0,IF(AX$3&lt;=$C270,0,IF(AX$3&gt;($F$253+$C270),INDEX($D$265:$W$265,,$C270)-SUM($D270:AW270),INDEX($D$265:$W$265,,$C270)/$F$253)))</f>
        <v>0</v>
      </c>
      <c r="AY270" s="75">
        <f>IF($F$253="n/a",0,IF(AY$3&lt;=$C270,0,IF(AY$3&gt;($F$253+$C270),INDEX($D$265:$W$265,,$C270)-SUM($D270:AX270),INDEX($D$265:$W$265,,$C270)/$F$253)))</f>
        <v>0</v>
      </c>
      <c r="AZ270" s="75">
        <f>IF($F$253="n/a",0,IF(AZ$3&lt;=$C270,0,IF(AZ$3&gt;($F$253+$C270),INDEX($D$265:$W$265,,$C270)-SUM($D270:AY270),INDEX($D$265:$W$265,,$C270)/$F$253)))</f>
        <v>0</v>
      </c>
      <c r="BA270" s="75">
        <f>IF($F$253="n/a",0,IF(BA$3&lt;=$C270,0,IF(BA$3&gt;($F$253+$C270),INDEX($D$265:$W$265,,$C270)-SUM($D270:AZ270),INDEX($D$265:$W$265,,$C270)/$F$253)))</f>
        <v>0</v>
      </c>
      <c r="BB270" s="75">
        <f>IF($F$253="n/a",0,IF(BB$3&lt;=$C270,0,IF(BB$3&gt;($F$253+$C270),INDEX($D$265:$W$265,,$C270)-SUM($D270:BA270),INDEX($D$265:$W$265,,$C270)/$F$253)))</f>
        <v>0</v>
      </c>
      <c r="BC270" s="75">
        <f>IF($F$253="n/a",0,IF(BC$3&lt;=$C270,0,IF(BC$3&gt;($F$253+$C270),INDEX($D$265:$W$265,,$C270)-SUM($D270:BB270),INDEX($D$265:$W$265,,$C270)/$F$253)))</f>
        <v>0</v>
      </c>
      <c r="BD270" s="75">
        <f>IF($F$253="n/a",0,IF(BD$3&lt;=$C270,0,IF(BD$3&gt;($F$253+$C270),INDEX($D$265:$W$265,,$C270)-SUM($D270:BC270),INDEX($D$265:$W$265,,$C270)/$F$253)))</f>
        <v>0</v>
      </c>
      <c r="BE270" s="75">
        <f>IF($F$253="n/a",0,IF(BE$3&lt;=$C270,0,IF(BE$3&gt;($F$253+$C270),INDEX($D$265:$W$265,,$C270)-SUM($D270:BD270),INDEX($D$265:$W$265,,$C270)/$F$253)))</f>
        <v>0</v>
      </c>
      <c r="BF270" s="75">
        <f>IF($F$253="n/a",0,IF(BF$3&lt;=$C270,0,IF(BF$3&gt;($F$253+$C270),INDEX($D$265:$W$265,,$C270)-SUM($D270:BE270),INDEX($D$265:$W$265,,$C270)/$F$253)))</f>
        <v>0</v>
      </c>
      <c r="BG270" s="75">
        <f>IF($F$253="n/a",0,IF(BG$3&lt;=$C270,0,IF(BG$3&gt;($F$253+$C270),INDEX($D$265:$W$265,,$C270)-SUM($D270:BF270),INDEX($D$265:$W$265,,$C270)/$F$253)))</f>
        <v>0</v>
      </c>
      <c r="BH270" s="75">
        <f>IF($F$253="n/a",0,IF(BH$3&lt;=$C270,0,IF(BH$3&gt;($F$253+$C270),INDEX($D$265:$W$265,,$C270)-SUM($D270:BG270),INDEX($D$265:$W$265,,$C270)/$F$253)))</f>
        <v>0</v>
      </c>
      <c r="BI270" s="75">
        <f>IF($F$253="n/a",0,IF(BI$3&lt;=$C270,0,IF(BI$3&gt;($F$253+$C270),INDEX($D$265:$W$265,,$C270)-SUM($D270:BH270),INDEX($D$265:$W$265,,$C270)/$F$253)))</f>
        <v>0</v>
      </c>
      <c r="BJ270" s="75">
        <f>IF($F$253="n/a",0,IF(BJ$3&lt;=$C270,0,IF(BJ$3&gt;($F$253+$C270),INDEX($D$265:$W$265,,$C270)-SUM($D270:BI270),INDEX($D$265:$W$265,,$C270)/$F$253)))</f>
        <v>0</v>
      </c>
      <c r="BK270" s="75">
        <f>IF($F$253="n/a",0,IF(BK$3&lt;=$C270,0,IF(BK$3&gt;($F$253+$C270),INDEX($D$265:$W$265,,$C270)-SUM($D270:BJ270),INDEX($D$265:$W$265,,$C270)/$F$253)))</f>
        <v>0</v>
      </c>
      <c r="BL270" s="163">
        <f>IF($F$253="n/a",0,IF(BL$3&lt;=$C270,0,IF(BL$3&gt;($F$253+$C270),INDEX($D$265:$W$265,,$C270)-SUM($D270:BK270),INDEX($D$265:$W$265,,$C270)/$F$253)))</f>
        <v>0</v>
      </c>
      <c r="BM270" s="163">
        <f>IF($F$253="n/a",0,IF(BM$3&lt;=$C270,0,IF(BM$3&gt;($F$253+$C270),INDEX($D$265:$W$265,,$C270)-SUM($D270:BL270),INDEX($D$265:$W$265,,$C270)/$F$253)))</f>
        <v>0</v>
      </c>
      <c r="BN270" s="163">
        <f>IF($F$253="n/a",0,IF(BN$3&lt;=$C270,0,IF(BN$3&gt;($F$253+$C270),INDEX($D$265:$W$265,,$C270)-SUM($D270:BM270),INDEX($D$265:$W$265,,$C270)/$F$253)))</f>
        <v>0</v>
      </c>
      <c r="BO270" s="163">
        <f>IF($F$253="n/a",0,IF(BO$3&lt;=$C270,0,IF(BO$3&gt;($F$253+$C270),INDEX($D$265:$W$265,,$C270)-SUM($D270:BN270),INDEX($D$265:$W$265,,$C270)/$F$253)))</f>
        <v>0</v>
      </c>
      <c r="BP270" s="163">
        <f>IF($F$253="n/a",0,IF(BP$3&lt;=$C270,0,IF(BP$3&gt;($F$253+$C270),INDEX($D$265:$W$265,,$C270)-SUM($D270:BO270),INDEX($D$265:$W$265,,$C270)/$F$253)))</f>
        <v>0</v>
      </c>
      <c r="BQ270" s="163">
        <f>IF($F$253="n/a",0,IF(BQ$3&lt;=$C270,0,IF(BQ$3&gt;($F$253+$C270),INDEX($D$265:$W$265,,$C270)-SUM($D270:BP270),INDEX($D$265:$W$265,,$C270)/$F$253)))</f>
        <v>0</v>
      </c>
      <c r="BR270" s="163">
        <f>IF($F$253="n/a",0,IF(BR$3&lt;=$C270,0,IF(BR$3&gt;($F$253+$C270),INDEX($D$265:$W$265,,$C270)-SUM($D270:BQ270),INDEX($D$265:$W$265,,$C270)/$F$253)))</f>
        <v>0</v>
      </c>
      <c r="BS270" s="75"/>
      <c r="BT270" s="75"/>
      <c r="BU270" s="75"/>
      <c r="BV270" s="75"/>
      <c r="BW270" s="75"/>
      <c r="BX270" s="75"/>
      <c r="BY270" s="75"/>
      <c r="BZ270" s="75"/>
      <c r="CA270" s="75"/>
      <c r="CB270" s="75"/>
      <c r="CC270" s="75"/>
    </row>
    <row r="271" spans="2:81" s="35" customFormat="1" hidden="1" outlineLevel="1">
      <c r="B271" s="34">
        <v>2016</v>
      </c>
      <c r="C271" s="35">
        <v>4</v>
      </c>
      <c r="D271" s="75"/>
      <c r="E271" s="75">
        <f>IF($F$253="n/a",0,IF(E$3&lt;=$C271,0,IF(E$3&gt;($F$253+$C271),INDEX($D$265:$W$265,,$C271)-SUM($D271:D271),INDEX($D$265:$W$265,,$C271)/$F$253)))</f>
        <v>0</v>
      </c>
      <c r="F271" s="75">
        <f>IF($F$253="n/a",0,IF(F$3&lt;=$C271,0,IF(F$3&gt;($F$253+$C271),INDEX($D$265:$W$265,,$C271)-SUM($D271:E271),INDEX($D$265:$W$265,,$C271)/$F$253)))</f>
        <v>0</v>
      </c>
      <c r="G271" s="75">
        <f>IF($F$253="n/a",0,IF(G$3&lt;=$C271,0,IF(G$3&gt;($F$253+$C271),INDEX($D$265:$W$265,,$C271)-SUM($D271:F271),INDEX($D$265:$W$265,,$C271)/$F$253)))</f>
        <v>0</v>
      </c>
      <c r="H271" s="76">
        <f>IF($F$253="n/a",0,IF(H$3&lt;=$C271,0,IF(H$3&gt;($F$253+$C271),INDEX($D$265:$W$265,,$C271)-SUM($D271:G271),INDEX($D$265:$W$265,,$C271)/$F$253)))</f>
        <v>0.73044696250876906</v>
      </c>
      <c r="I271" s="77">
        <f>IF($F$253="n/a",0,IF(I$3&lt;=$C271,0,IF(I$3&gt;($F$253+$C271),INDEX($D$265:$W$265,,$C271)-SUM($D271:H271),INDEX($D$265:$W$265,,$C271)/$F$253)))</f>
        <v>0.73044696250876906</v>
      </c>
      <c r="J271" s="75">
        <f>IF($F$253="n/a",0,IF(J$3&lt;=$C271,0,IF(J$3&gt;($F$253+$C271),INDEX($D$265:$W$265,,$C271)-SUM($D271:I271),INDEX($D$265:$W$265,,$C271)/$F$253)))</f>
        <v>0.73044696250876906</v>
      </c>
      <c r="K271" s="75">
        <f>IF($F$253="n/a",0,IF(K$3&lt;=$C271,0,IF(K$3&gt;($F$253+$C271),INDEX($D$265:$W$265,,$C271)-SUM($D271:J271),INDEX($D$265:$W$265,,$C271)/$F$253)))</f>
        <v>0.73044696250876906</v>
      </c>
      <c r="L271" s="75">
        <f>IF($F$253="n/a",0,IF(L$3&lt;=$C271,0,IF(L$3&gt;($F$253+$C271),INDEX($D$265:$W$265,,$C271)-SUM($D271:K271),INDEX($D$265:$W$265,,$C271)/$F$253)))</f>
        <v>0.73044696250876906</v>
      </c>
      <c r="M271" s="75">
        <f>IF($F$253="n/a",0,IF(M$3&lt;=$C271,0,IF(M$3&gt;($F$253+$C271),INDEX($D$265:$W$265,,$C271)-SUM($D271:L271),INDEX($D$265:$W$265,,$C271)/$F$253)))</f>
        <v>0.73044696250876906</v>
      </c>
      <c r="N271" s="75">
        <f>IF($F$253="n/a",0,IF(N$3&lt;=$C271,0,IF(N$3&gt;($F$253+$C271),INDEX($D$265:$W$265,,$C271)-SUM($D271:M271),INDEX($D$265:$W$265,,$C271)/$F$253)))</f>
        <v>0.73044696250876906</v>
      </c>
      <c r="O271" s="75">
        <f>IF($F$253="n/a",0,IF(O$3&lt;=$C271,0,IF(O$3&gt;($F$253+$C271),INDEX($D$265:$W$265,,$C271)-SUM($D271:N271),INDEX($D$265:$W$265,,$C271)/$F$253)))</f>
        <v>0.73044696250876906</v>
      </c>
      <c r="P271" s="75">
        <f>IF($F$253="n/a",0,IF(P$3&lt;=$C271,0,IF(P$3&gt;($F$253+$C271),INDEX($D$265:$W$265,,$C271)-SUM($D271:O271),INDEX($D$265:$W$265,,$C271)/$F$253)))</f>
        <v>0.73044696250876906</v>
      </c>
      <c r="Q271" s="75">
        <f>IF($F$253="n/a",0,IF(Q$3&lt;=$C271,0,IF(Q$3&gt;($F$253+$C271),INDEX($D$265:$W$265,,$C271)-SUM($D271:P271),INDEX($D$265:$W$265,,$C271)/$F$253)))</f>
        <v>0.73044696250876906</v>
      </c>
      <c r="R271" s="75">
        <f>IF($F$253="n/a",0,IF(R$3&lt;=$C271,0,IF(R$3&gt;($F$253+$C271),INDEX($D$265:$W$265,,$C271)-SUM($D271:Q271),INDEX($D$265:$W$265,,$C271)/$F$253)))</f>
        <v>0.73044696250876906</v>
      </c>
      <c r="S271" s="75">
        <f>IF($F$253="n/a",0,IF(S$3&lt;=$C271,0,IF(S$3&gt;($F$253+$C271),INDEX($D$265:$W$265,,$C271)-SUM($D271:R271),INDEX($D$265:$W$265,,$C271)/$F$253)))</f>
        <v>0.73044696250876906</v>
      </c>
      <c r="T271" s="75">
        <f>IF($F$253="n/a",0,IF(T$3&lt;=$C271,0,IF(T$3&gt;($F$253+$C271),INDEX($D$265:$W$265,,$C271)-SUM($D271:S271),INDEX($D$265:$W$265,,$C271)/$F$253)))</f>
        <v>0.73044696250876906</v>
      </c>
      <c r="U271" s="75">
        <f>IF($F$253="n/a",0,IF(U$3&lt;=$C271,0,IF(U$3&gt;($F$253+$C271),INDEX($D$265:$W$265,,$C271)-SUM($D271:T271),INDEX($D$265:$W$265,,$C271)/$F$253)))</f>
        <v>0.73044696250876906</v>
      </c>
      <c r="V271" s="75">
        <f>IF($F$253="n/a",0,IF(V$3&lt;=$C271,0,IF(V$3&gt;($F$253+$C271),INDEX($D$265:$W$265,,$C271)-SUM($D271:U271),INDEX($D$265:$W$265,,$C271)/$F$253)))</f>
        <v>0.73044696250876906</v>
      </c>
      <c r="W271" s="75">
        <f>IF($F$253="n/a",0,IF(W$3&lt;=$C271,0,IF(W$3&gt;($F$253+$C271),INDEX($D$265:$W$265,,$C271)-SUM($D271:V271),INDEX($D$265:$W$265,,$C271)/$F$253)))</f>
        <v>0.73044696250876906</v>
      </c>
      <c r="X271" s="75">
        <f>IF($F$253="n/a",0,IF(X$3&lt;=$C271,0,IF(X$3&gt;($F$253+$C271),INDEX($D$265:$W$265,,$C271)-SUM($D271:W271),INDEX($D$265:$W$265,,$C271)/$F$253)))</f>
        <v>0.73044696250876906</v>
      </c>
      <c r="Y271" s="75">
        <f>IF($F$253="n/a",0,IF(Y$3&lt;=$C271,0,IF(Y$3&gt;($F$253+$C271),INDEX($D$265:$W$265,,$C271)-SUM($D271:X271),INDEX($D$265:$W$265,,$C271)/$F$253)))</f>
        <v>0.73044696250876906</v>
      </c>
      <c r="Z271" s="75">
        <f>IF($F$253="n/a",0,IF(Z$3&lt;=$C271,0,IF(Z$3&gt;($F$253+$C271),INDEX($D$265:$W$265,,$C271)-SUM($D271:Y271),INDEX($D$265:$W$265,,$C271)/$F$253)))</f>
        <v>0.73044696250876906</v>
      </c>
      <c r="AA271" s="75">
        <f>IF($F$253="n/a",0,IF(AA$3&lt;=$C271,0,IF(AA$3&gt;($F$253+$C271),INDEX($D$265:$W$265,,$C271)-SUM($D271:Z271),INDEX($D$265:$W$265,,$C271)/$F$253)))</f>
        <v>0.73044696250876906</v>
      </c>
      <c r="AB271" s="75">
        <f>IF($F$253="n/a",0,IF(AB$3&lt;=$C271,0,IF(AB$3&gt;($F$253+$C271),INDEX($D$265:$W$265,,$C271)-SUM($D271:AA271),INDEX($D$265:$W$265,,$C271)/$F$253)))</f>
        <v>5.3290705182007514E-15</v>
      </c>
      <c r="AC271" s="75">
        <f>IF($F$253="n/a",0,IF(AC$3&lt;=$C271,0,IF(AC$3&gt;($F$253+$C271),INDEX($D$265:$W$265,,$C271)-SUM($D271:AB271),INDEX($D$265:$W$265,,$C271)/$F$253)))</f>
        <v>0</v>
      </c>
      <c r="AD271" s="75">
        <f>IF($F$253="n/a",0,IF(AD$3&lt;=$C271,0,IF(AD$3&gt;($F$253+$C271),INDEX($D$265:$W$265,,$C271)-SUM($D271:AC271),INDEX($D$265:$W$265,,$C271)/$F$253)))</f>
        <v>0</v>
      </c>
      <c r="AE271" s="75">
        <f>IF($F$253="n/a",0,IF(AE$3&lt;=$C271,0,IF(AE$3&gt;($F$253+$C271),INDEX($D$265:$W$265,,$C271)-SUM($D271:AD271),INDEX($D$265:$W$265,,$C271)/$F$253)))</f>
        <v>0</v>
      </c>
      <c r="AF271" s="75">
        <f>IF($F$253="n/a",0,IF(AF$3&lt;=$C271,0,IF(AF$3&gt;($F$253+$C271),INDEX($D$265:$W$265,,$C271)-SUM($D271:AE271),INDEX($D$265:$W$265,,$C271)/$F$253)))</f>
        <v>0</v>
      </c>
      <c r="AG271" s="75">
        <f>IF($F$253="n/a",0,IF(AG$3&lt;=$C271,0,IF(AG$3&gt;($F$253+$C271),INDEX($D$265:$W$265,,$C271)-SUM($D271:AF271),INDEX($D$265:$W$265,,$C271)/$F$253)))</f>
        <v>0</v>
      </c>
      <c r="AH271" s="75">
        <f>IF($F$253="n/a",0,IF(AH$3&lt;=$C271,0,IF(AH$3&gt;($F$253+$C271),INDEX($D$265:$W$265,,$C271)-SUM($D271:AG271),INDEX($D$265:$W$265,,$C271)/$F$253)))</f>
        <v>0</v>
      </c>
      <c r="AI271" s="75">
        <f>IF($F$253="n/a",0,IF(AI$3&lt;=$C271,0,IF(AI$3&gt;($F$253+$C271),INDEX($D$265:$W$265,,$C271)-SUM($D271:AH271),INDEX($D$265:$W$265,,$C271)/$F$253)))</f>
        <v>0</v>
      </c>
      <c r="AJ271" s="75">
        <f>IF($F$253="n/a",0,IF(AJ$3&lt;=$C271,0,IF(AJ$3&gt;($F$253+$C271),INDEX($D$265:$W$265,,$C271)-SUM($D271:AI271),INDEX($D$265:$W$265,,$C271)/$F$253)))</f>
        <v>0</v>
      </c>
      <c r="AK271" s="75">
        <f>IF($F$253="n/a",0,IF(AK$3&lt;=$C271,0,IF(AK$3&gt;($F$253+$C271),INDEX($D$265:$W$265,,$C271)-SUM($D271:AJ271),INDEX($D$265:$W$265,,$C271)/$F$253)))</f>
        <v>0</v>
      </c>
      <c r="AL271" s="75">
        <f>IF($F$253="n/a",0,IF(AL$3&lt;=$C271,0,IF(AL$3&gt;($F$253+$C271),INDEX($D$265:$W$265,,$C271)-SUM($D271:AK271),INDEX($D$265:$W$265,,$C271)/$F$253)))</f>
        <v>0</v>
      </c>
      <c r="AM271" s="75">
        <f>IF($F$253="n/a",0,IF(AM$3&lt;=$C271,0,IF(AM$3&gt;($F$253+$C271),INDEX($D$265:$W$265,,$C271)-SUM($D271:AL271),INDEX($D$265:$W$265,,$C271)/$F$253)))</f>
        <v>0</v>
      </c>
      <c r="AN271" s="75">
        <f>IF($F$253="n/a",0,IF(AN$3&lt;=$C271,0,IF(AN$3&gt;($F$253+$C271),INDEX($D$265:$W$265,,$C271)-SUM($D271:AM271),INDEX($D$265:$W$265,,$C271)/$F$253)))</f>
        <v>0</v>
      </c>
      <c r="AO271" s="75">
        <f>IF($F$253="n/a",0,IF(AO$3&lt;=$C271,0,IF(AO$3&gt;($F$253+$C271),INDEX($D$265:$W$265,,$C271)-SUM($D271:AN271),INDEX($D$265:$W$265,,$C271)/$F$253)))</f>
        <v>0</v>
      </c>
      <c r="AP271" s="75">
        <f>IF($F$253="n/a",0,IF(AP$3&lt;=$C271,0,IF(AP$3&gt;($F$253+$C271),INDEX($D$265:$W$265,,$C271)-SUM($D271:AO271),INDEX($D$265:$W$265,,$C271)/$F$253)))</f>
        <v>0</v>
      </c>
      <c r="AQ271" s="75">
        <f>IF($F$253="n/a",0,IF(AQ$3&lt;=$C271,0,IF(AQ$3&gt;($F$253+$C271),INDEX($D$265:$W$265,,$C271)-SUM($D271:AP271),INDEX($D$265:$W$265,,$C271)/$F$253)))</f>
        <v>0</v>
      </c>
      <c r="AR271" s="75">
        <f>IF($F$253="n/a",0,IF(AR$3&lt;=$C271,0,IF(AR$3&gt;($F$253+$C271),INDEX($D$265:$W$265,,$C271)-SUM($D271:AQ271),INDEX($D$265:$W$265,,$C271)/$F$253)))</f>
        <v>0</v>
      </c>
      <c r="AS271" s="75">
        <f>IF($F$253="n/a",0,IF(AS$3&lt;=$C271,0,IF(AS$3&gt;($F$253+$C271),INDEX($D$265:$W$265,,$C271)-SUM($D271:AR271),INDEX($D$265:$W$265,,$C271)/$F$253)))</f>
        <v>0</v>
      </c>
      <c r="AT271" s="75">
        <f>IF($F$253="n/a",0,IF(AT$3&lt;=$C271,0,IF(AT$3&gt;($F$253+$C271),INDEX($D$265:$W$265,,$C271)-SUM($D271:AS271),INDEX($D$265:$W$265,,$C271)/$F$253)))</f>
        <v>0</v>
      </c>
      <c r="AU271" s="75">
        <f>IF($F$253="n/a",0,IF(AU$3&lt;=$C271,0,IF(AU$3&gt;($F$253+$C271),INDEX($D$265:$W$265,,$C271)-SUM($D271:AT271),INDEX($D$265:$W$265,,$C271)/$F$253)))</f>
        <v>0</v>
      </c>
      <c r="AV271" s="75">
        <f>IF($F$253="n/a",0,IF(AV$3&lt;=$C271,0,IF(AV$3&gt;($F$253+$C271),INDEX($D$265:$W$265,,$C271)-SUM($D271:AU271),INDEX($D$265:$W$265,,$C271)/$F$253)))</f>
        <v>0</v>
      </c>
      <c r="AW271" s="75">
        <f>IF($F$253="n/a",0,IF(AW$3&lt;=$C271,0,IF(AW$3&gt;($F$253+$C271),INDEX($D$265:$W$265,,$C271)-SUM($D271:AV271),INDEX($D$265:$W$265,,$C271)/$F$253)))</f>
        <v>0</v>
      </c>
      <c r="AX271" s="75">
        <f>IF($F$253="n/a",0,IF(AX$3&lt;=$C271,0,IF(AX$3&gt;($F$253+$C271),INDEX($D$265:$W$265,,$C271)-SUM($D271:AW271),INDEX($D$265:$W$265,,$C271)/$F$253)))</f>
        <v>0</v>
      </c>
      <c r="AY271" s="75">
        <f>IF($F$253="n/a",0,IF(AY$3&lt;=$C271,0,IF(AY$3&gt;($F$253+$C271),INDEX($D$265:$W$265,,$C271)-SUM($D271:AX271),INDEX($D$265:$W$265,,$C271)/$F$253)))</f>
        <v>0</v>
      </c>
      <c r="AZ271" s="75">
        <f>IF($F$253="n/a",0,IF(AZ$3&lt;=$C271,0,IF(AZ$3&gt;($F$253+$C271),INDEX($D$265:$W$265,,$C271)-SUM($D271:AY271),INDEX($D$265:$W$265,,$C271)/$F$253)))</f>
        <v>0</v>
      </c>
      <c r="BA271" s="75">
        <f>IF($F$253="n/a",0,IF(BA$3&lt;=$C271,0,IF(BA$3&gt;($F$253+$C271),INDEX($D$265:$W$265,,$C271)-SUM($D271:AZ271),INDEX($D$265:$W$265,,$C271)/$F$253)))</f>
        <v>0</v>
      </c>
      <c r="BB271" s="75">
        <f>IF($F$253="n/a",0,IF(BB$3&lt;=$C271,0,IF(BB$3&gt;($F$253+$C271),INDEX($D$265:$W$265,,$C271)-SUM($D271:BA271),INDEX($D$265:$W$265,,$C271)/$F$253)))</f>
        <v>0</v>
      </c>
      <c r="BC271" s="75">
        <f>IF($F$253="n/a",0,IF(BC$3&lt;=$C271,0,IF(BC$3&gt;($F$253+$C271),INDEX($D$265:$W$265,,$C271)-SUM($D271:BB271),INDEX($D$265:$W$265,,$C271)/$F$253)))</f>
        <v>0</v>
      </c>
      <c r="BD271" s="75">
        <f>IF($F$253="n/a",0,IF(BD$3&lt;=$C271,0,IF(BD$3&gt;($F$253+$C271),INDEX($D$265:$W$265,,$C271)-SUM($D271:BC271),INDEX($D$265:$W$265,,$C271)/$F$253)))</f>
        <v>0</v>
      </c>
      <c r="BE271" s="75">
        <f>IF($F$253="n/a",0,IF(BE$3&lt;=$C271,0,IF(BE$3&gt;($F$253+$C271),INDEX($D$265:$W$265,,$C271)-SUM($D271:BD271),INDEX($D$265:$W$265,,$C271)/$F$253)))</f>
        <v>0</v>
      </c>
      <c r="BF271" s="75">
        <f>IF($F$253="n/a",0,IF(BF$3&lt;=$C271,0,IF(BF$3&gt;($F$253+$C271),INDEX($D$265:$W$265,,$C271)-SUM($D271:BE271),INDEX($D$265:$W$265,,$C271)/$F$253)))</f>
        <v>0</v>
      </c>
      <c r="BG271" s="75">
        <f>IF($F$253="n/a",0,IF(BG$3&lt;=$C271,0,IF(BG$3&gt;($F$253+$C271),INDEX($D$265:$W$265,,$C271)-SUM($D271:BF271),INDEX($D$265:$W$265,,$C271)/$F$253)))</f>
        <v>0</v>
      </c>
      <c r="BH271" s="75">
        <f>IF($F$253="n/a",0,IF(BH$3&lt;=$C271,0,IF(BH$3&gt;($F$253+$C271),INDEX($D$265:$W$265,,$C271)-SUM($D271:BG271),INDEX($D$265:$W$265,,$C271)/$F$253)))</f>
        <v>0</v>
      </c>
      <c r="BI271" s="75">
        <f>IF($F$253="n/a",0,IF(BI$3&lt;=$C271,0,IF(BI$3&gt;($F$253+$C271),INDEX($D$265:$W$265,,$C271)-SUM($D271:BH271),INDEX($D$265:$W$265,,$C271)/$F$253)))</f>
        <v>0</v>
      </c>
      <c r="BJ271" s="75">
        <f>IF($F$253="n/a",0,IF(BJ$3&lt;=$C271,0,IF(BJ$3&gt;($F$253+$C271),INDEX($D$265:$W$265,,$C271)-SUM($D271:BI271),INDEX($D$265:$W$265,,$C271)/$F$253)))</f>
        <v>0</v>
      </c>
      <c r="BK271" s="75">
        <f>IF($F$253="n/a",0,IF(BK$3&lt;=$C271,0,IF(BK$3&gt;($F$253+$C271),INDEX($D$265:$W$265,,$C271)-SUM($D271:BJ271),INDEX($D$265:$W$265,,$C271)/$F$253)))</f>
        <v>0</v>
      </c>
      <c r="BL271" s="163">
        <f>IF($F$253="n/a",0,IF(BL$3&lt;=$C271,0,IF(BL$3&gt;($F$253+$C271),INDEX($D$265:$W$265,,$C271)-SUM($D271:BK271),INDEX($D$265:$W$265,,$C271)/$F$253)))</f>
        <v>0</v>
      </c>
      <c r="BM271" s="163">
        <f>IF($F$253="n/a",0,IF(BM$3&lt;=$C271,0,IF(BM$3&gt;($F$253+$C271),INDEX($D$265:$W$265,,$C271)-SUM($D271:BL271),INDEX($D$265:$W$265,,$C271)/$F$253)))</f>
        <v>0</v>
      </c>
      <c r="BN271" s="163">
        <f>IF($F$253="n/a",0,IF(BN$3&lt;=$C271,0,IF(BN$3&gt;($F$253+$C271),INDEX($D$265:$W$265,,$C271)-SUM($D271:BM271),INDEX($D$265:$W$265,,$C271)/$F$253)))</f>
        <v>0</v>
      </c>
      <c r="BO271" s="163">
        <f>IF($F$253="n/a",0,IF(BO$3&lt;=$C271,0,IF(BO$3&gt;($F$253+$C271),INDEX($D$265:$W$265,,$C271)-SUM($D271:BN271),INDEX($D$265:$W$265,,$C271)/$F$253)))</f>
        <v>0</v>
      </c>
      <c r="BP271" s="163">
        <f>IF($F$253="n/a",0,IF(BP$3&lt;=$C271,0,IF(BP$3&gt;($F$253+$C271),INDEX($D$265:$W$265,,$C271)-SUM($D271:BO271),INDEX($D$265:$W$265,,$C271)/$F$253)))</f>
        <v>0</v>
      </c>
      <c r="BQ271" s="163">
        <f>IF($F$253="n/a",0,IF(BQ$3&lt;=$C271,0,IF(BQ$3&gt;($F$253+$C271),INDEX($D$265:$W$265,,$C271)-SUM($D271:BP271),INDEX($D$265:$W$265,,$C271)/$F$253)))</f>
        <v>0</v>
      </c>
      <c r="BR271" s="163">
        <f>IF($F$253="n/a",0,IF(BR$3&lt;=$C271,0,IF(BR$3&gt;($F$253+$C271),INDEX($D$265:$W$265,,$C271)-SUM($D271:BQ271),INDEX($D$265:$W$265,,$C271)/$F$253)))</f>
        <v>0</v>
      </c>
      <c r="BS271" s="75"/>
      <c r="BT271" s="75"/>
      <c r="BU271" s="75"/>
      <c r="BV271" s="75"/>
      <c r="BW271" s="75"/>
      <c r="BX271" s="75"/>
      <c r="BY271" s="75"/>
      <c r="BZ271" s="75"/>
      <c r="CA271" s="75"/>
      <c r="CB271" s="75"/>
      <c r="CC271" s="75"/>
    </row>
    <row r="272" spans="2:81" s="35" customFormat="1" hidden="1" outlineLevel="1">
      <c r="B272" s="34">
        <v>2017</v>
      </c>
      <c r="C272" s="35">
        <v>5</v>
      </c>
      <c r="D272" s="75"/>
      <c r="E272" s="75">
        <f>IF($F$253="n/a",0,IF(E$3&lt;=$C272,0,IF(E$3&gt;($F$253+$C272),INDEX($D$265:$W$265,,$C272)-SUM($D272:D272),INDEX($D$265:$W$265,,$C272)/$F$253)))</f>
        <v>0</v>
      </c>
      <c r="F272" s="75">
        <f>IF($F$253="n/a",0,IF(F$3&lt;=$C272,0,IF(F$3&gt;($F$253+$C272),INDEX($D$265:$W$265,,$C272)-SUM($D272:E272),INDEX($D$265:$W$265,,$C272)/$F$253)))</f>
        <v>0</v>
      </c>
      <c r="G272" s="75">
        <f>IF($F$253="n/a",0,IF(G$3&lt;=$C272,0,IF(G$3&gt;($F$253+$C272),INDEX($D$265:$W$265,,$C272)-SUM($D272:F272),INDEX($D$265:$W$265,,$C272)/$F$253)))</f>
        <v>0</v>
      </c>
      <c r="H272" s="76">
        <f>IF($F$253="n/a",0,IF(H$3&lt;=$C272,0,IF(H$3&gt;($F$253+$C272),INDEX($D$265:$W$265,,$C272)-SUM($D272:G272),INDEX($D$265:$W$265,,$C272)/$F$253)))</f>
        <v>0</v>
      </c>
      <c r="I272" s="77">
        <f>IF($F$253="n/a",0,IF(I$3&lt;=$C272,0,IF(I$3&gt;($F$253+$C272),INDEX($D$265:$W$265,,$C272)-SUM($D272:H272),INDEX($D$265:$W$265,,$C272)/$F$253)))</f>
        <v>0.63069904537187516</v>
      </c>
      <c r="J272" s="75">
        <f>IF($F$253="n/a",0,IF(J$3&lt;=$C272,0,IF(J$3&gt;($F$253+$C272),INDEX($D$265:$W$265,,$C272)-SUM($D272:I272),INDEX($D$265:$W$265,,$C272)/$F$253)))</f>
        <v>0.63069904537187516</v>
      </c>
      <c r="K272" s="75">
        <f>IF($F$253="n/a",0,IF(K$3&lt;=$C272,0,IF(K$3&gt;($F$253+$C272),INDEX($D$265:$W$265,,$C272)-SUM($D272:J272),INDEX($D$265:$W$265,,$C272)/$F$253)))</f>
        <v>0.63069904537187516</v>
      </c>
      <c r="L272" s="75">
        <f>IF($F$253="n/a",0,IF(L$3&lt;=$C272,0,IF(L$3&gt;($F$253+$C272),INDEX($D$265:$W$265,,$C272)-SUM($D272:K272),INDEX($D$265:$W$265,,$C272)/$F$253)))</f>
        <v>0.63069904537187516</v>
      </c>
      <c r="M272" s="75">
        <f>IF($F$253="n/a",0,IF(M$3&lt;=$C272,0,IF(M$3&gt;($F$253+$C272),INDEX($D$265:$W$265,,$C272)-SUM($D272:L272),INDEX($D$265:$W$265,,$C272)/$F$253)))</f>
        <v>0.63069904537187516</v>
      </c>
      <c r="N272" s="75">
        <f>IF($F$253="n/a",0,IF(N$3&lt;=$C272,0,IF(N$3&gt;($F$253+$C272),INDEX($D$265:$W$265,,$C272)-SUM($D272:M272),INDEX($D$265:$W$265,,$C272)/$F$253)))</f>
        <v>0.63069904537187516</v>
      </c>
      <c r="O272" s="75">
        <f>IF($F$253="n/a",0,IF(O$3&lt;=$C272,0,IF(O$3&gt;($F$253+$C272),INDEX($D$265:$W$265,,$C272)-SUM($D272:N272),INDEX($D$265:$W$265,,$C272)/$F$253)))</f>
        <v>0.63069904537187516</v>
      </c>
      <c r="P272" s="75">
        <f>IF($F$253="n/a",0,IF(P$3&lt;=$C272,0,IF(P$3&gt;($F$253+$C272),INDEX($D$265:$W$265,,$C272)-SUM($D272:O272),INDEX($D$265:$W$265,,$C272)/$F$253)))</f>
        <v>0.63069904537187516</v>
      </c>
      <c r="Q272" s="75">
        <f>IF($F$253="n/a",0,IF(Q$3&lt;=$C272,0,IF(Q$3&gt;($F$253+$C272),INDEX($D$265:$W$265,,$C272)-SUM($D272:P272),INDEX($D$265:$W$265,,$C272)/$F$253)))</f>
        <v>0.63069904537187516</v>
      </c>
      <c r="R272" s="75">
        <f>IF($F$253="n/a",0,IF(R$3&lt;=$C272,0,IF(R$3&gt;($F$253+$C272),INDEX($D$265:$W$265,,$C272)-SUM($D272:Q272),INDEX($D$265:$W$265,,$C272)/$F$253)))</f>
        <v>0.63069904537187516</v>
      </c>
      <c r="S272" s="75">
        <f>IF($F$253="n/a",0,IF(S$3&lt;=$C272,0,IF(S$3&gt;($F$253+$C272),INDEX($D$265:$W$265,,$C272)-SUM($D272:R272),INDEX($D$265:$W$265,,$C272)/$F$253)))</f>
        <v>0.63069904537187516</v>
      </c>
      <c r="T272" s="75">
        <f>IF($F$253="n/a",0,IF(T$3&lt;=$C272,0,IF(T$3&gt;($F$253+$C272),INDEX($D$265:$W$265,,$C272)-SUM($D272:S272),INDEX($D$265:$W$265,,$C272)/$F$253)))</f>
        <v>0.63069904537187516</v>
      </c>
      <c r="U272" s="75">
        <f>IF($F$253="n/a",0,IF(U$3&lt;=$C272,0,IF(U$3&gt;($F$253+$C272),INDEX($D$265:$W$265,,$C272)-SUM($D272:T272),INDEX($D$265:$W$265,,$C272)/$F$253)))</f>
        <v>0.63069904537187516</v>
      </c>
      <c r="V272" s="75">
        <f>IF($F$253="n/a",0,IF(V$3&lt;=$C272,0,IF(V$3&gt;($F$253+$C272),INDEX($D$265:$W$265,,$C272)-SUM($D272:U272),INDEX($D$265:$W$265,,$C272)/$F$253)))</f>
        <v>0.63069904537187516</v>
      </c>
      <c r="W272" s="75">
        <f>IF($F$253="n/a",0,IF(W$3&lt;=$C272,0,IF(W$3&gt;($F$253+$C272),INDEX($D$265:$W$265,,$C272)-SUM($D272:V272),INDEX($D$265:$W$265,,$C272)/$F$253)))</f>
        <v>0.63069904537187516</v>
      </c>
      <c r="X272" s="75">
        <f>IF($F$253="n/a",0,IF(X$3&lt;=$C272,0,IF(X$3&gt;($F$253+$C272),INDEX($D$265:$W$265,,$C272)-SUM($D272:W272),INDEX($D$265:$W$265,,$C272)/$F$253)))</f>
        <v>0.63069904537187516</v>
      </c>
      <c r="Y272" s="75">
        <f>IF($F$253="n/a",0,IF(Y$3&lt;=$C272,0,IF(Y$3&gt;($F$253+$C272),INDEX($D$265:$W$265,,$C272)-SUM($D272:X272),INDEX($D$265:$W$265,,$C272)/$F$253)))</f>
        <v>0.63069904537187516</v>
      </c>
      <c r="Z272" s="75">
        <f>IF($F$253="n/a",0,IF(Z$3&lt;=$C272,0,IF(Z$3&gt;($F$253+$C272),INDEX($D$265:$W$265,,$C272)-SUM($D272:Y272),INDEX($D$265:$W$265,,$C272)/$F$253)))</f>
        <v>0.63069904537187516</v>
      </c>
      <c r="AA272" s="75">
        <f>IF($F$253="n/a",0,IF(AA$3&lt;=$C272,0,IF(AA$3&gt;($F$253+$C272),INDEX($D$265:$W$265,,$C272)-SUM($D272:Z272),INDEX($D$265:$W$265,,$C272)/$F$253)))</f>
        <v>0.63069904537187516</v>
      </c>
      <c r="AB272" s="75">
        <f>IF($F$253="n/a",0,IF(AB$3&lt;=$C272,0,IF(AB$3&gt;($F$253+$C272),INDEX($D$265:$W$265,,$C272)-SUM($D272:AA272),INDEX($D$265:$W$265,,$C272)/$F$253)))</f>
        <v>0.63069904537187516</v>
      </c>
      <c r="AC272" s="75">
        <f>IF($F$253="n/a",0,IF(AC$3&lt;=$C272,0,IF(AC$3&gt;($F$253+$C272),INDEX($D$265:$W$265,,$C272)-SUM($D272:AB272),INDEX($D$265:$W$265,,$C272)/$F$253)))</f>
        <v>0</v>
      </c>
      <c r="AD272" s="75">
        <f>IF($F$253="n/a",0,IF(AD$3&lt;=$C272,0,IF(AD$3&gt;($F$253+$C272),INDEX($D$265:$W$265,,$C272)-SUM($D272:AC272),INDEX($D$265:$W$265,,$C272)/$F$253)))</f>
        <v>0</v>
      </c>
      <c r="AE272" s="75">
        <f>IF($F$253="n/a",0,IF(AE$3&lt;=$C272,0,IF(AE$3&gt;($F$253+$C272),INDEX($D$265:$W$265,,$C272)-SUM($D272:AD272),INDEX($D$265:$W$265,,$C272)/$F$253)))</f>
        <v>0</v>
      </c>
      <c r="AF272" s="75">
        <f>IF($F$253="n/a",0,IF(AF$3&lt;=$C272,0,IF(AF$3&gt;($F$253+$C272),INDEX($D$265:$W$265,,$C272)-SUM($D272:AE272),INDEX($D$265:$W$265,,$C272)/$F$253)))</f>
        <v>0</v>
      </c>
      <c r="AG272" s="75">
        <f>IF($F$253="n/a",0,IF(AG$3&lt;=$C272,0,IF(AG$3&gt;($F$253+$C272),INDEX($D$265:$W$265,,$C272)-SUM($D272:AF272),INDEX($D$265:$W$265,,$C272)/$F$253)))</f>
        <v>0</v>
      </c>
      <c r="AH272" s="75">
        <f>IF($F$253="n/a",0,IF(AH$3&lt;=$C272,0,IF(AH$3&gt;($F$253+$C272),INDEX($D$265:$W$265,,$C272)-SUM($D272:AG272),INDEX($D$265:$W$265,,$C272)/$F$253)))</f>
        <v>0</v>
      </c>
      <c r="AI272" s="75">
        <f>IF($F$253="n/a",0,IF(AI$3&lt;=$C272,0,IF(AI$3&gt;($F$253+$C272),INDEX($D$265:$W$265,,$C272)-SUM($D272:AH272),INDEX($D$265:$W$265,,$C272)/$F$253)))</f>
        <v>0</v>
      </c>
      <c r="AJ272" s="75">
        <f>IF($F$253="n/a",0,IF(AJ$3&lt;=$C272,0,IF(AJ$3&gt;($F$253+$C272),INDEX($D$265:$W$265,,$C272)-SUM($D272:AI272),INDEX($D$265:$W$265,,$C272)/$F$253)))</f>
        <v>0</v>
      </c>
      <c r="AK272" s="75">
        <f>IF($F$253="n/a",0,IF(AK$3&lt;=$C272,0,IF(AK$3&gt;($F$253+$C272),INDEX($D$265:$W$265,,$C272)-SUM($D272:AJ272),INDEX($D$265:$W$265,,$C272)/$F$253)))</f>
        <v>0</v>
      </c>
      <c r="AL272" s="75">
        <f>IF($F$253="n/a",0,IF(AL$3&lt;=$C272,0,IF(AL$3&gt;($F$253+$C272),INDEX($D$265:$W$265,,$C272)-SUM($D272:AK272),INDEX($D$265:$W$265,,$C272)/$F$253)))</f>
        <v>0</v>
      </c>
      <c r="AM272" s="75">
        <f>IF($F$253="n/a",0,IF(AM$3&lt;=$C272,0,IF(AM$3&gt;($F$253+$C272),INDEX($D$265:$W$265,,$C272)-SUM($D272:AL272),INDEX($D$265:$W$265,,$C272)/$F$253)))</f>
        <v>0</v>
      </c>
      <c r="AN272" s="75">
        <f>IF($F$253="n/a",0,IF(AN$3&lt;=$C272,0,IF(AN$3&gt;($F$253+$C272),INDEX($D$265:$W$265,,$C272)-SUM($D272:AM272),INDEX($D$265:$W$265,,$C272)/$F$253)))</f>
        <v>0</v>
      </c>
      <c r="AO272" s="75">
        <f>IF($F$253="n/a",0,IF(AO$3&lt;=$C272,0,IF(AO$3&gt;($F$253+$C272),INDEX($D$265:$W$265,,$C272)-SUM($D272:AN272),INDEX($D$265:$W$265,,$C272)/$F$253)))</f>
        <v>0</v>
      </c>
      <c r="AP272" s="75">
        <f>IF($F$253="n/a",0,IF(AP$3&lt;=$C272,0,IF(AP$3&gt;($F$253+$C272),INDEX($D$265:$W$265,,$C272)-SUM($D272:AO272),INDEX($D$265:$W$265,,$C272)/$F$253)))</f>
        <v>0</v>
      </c>
      <c r="AQ272" s="75">
        <f>IF($F$253="n/a",0,IF(AQ$3&lt;=$C272,0,IF(AQ$3&gt;($F$253+$C272),INDEX($D$265:$W$265,,$C272)-SUM($D272:AP272),INDEX($D$265:$W$265,,$C272)/$F$253)))</f>
        <v>0</v>
      </c>
      <c r="AR272" s="75">
        <f>IF($F$253="n/a",0,IF(AR$3&lt;=$C272,0,IF(AR$3&gt;($F$253+$C272),INDEX($D$265:$W$265,,$C272)-SUM($D272:AQ272),INDEX($D$265:$W$265,,$C272)/$F$253)))</f>
        <v>0</v>
      </c>
      <c r="AS272" s="75">
        <f>IF($F$253="n/a",0,IF(AS$3&lt;=$C272,0,IF(AS$3&gt;($F$253+$C272),INDEX($D$265:$W$265,,$C272)-SUM($D272:AR272),INDEX($D$265:$W$265,,$C272)/$F$253)))</f>
        <v>0</v>
      </c>
      <c r="AT272" s="75">
        <f>IF($F$253="n/a",0,IF(AT$3&lt;=$C272,0,IF(AT$3&gt;($F$253+$C272),INDEX($D$265:$W$265,,$C272)-SUM($D272:AS272),INDEX($D$265:$W$265,,$C272)/$F$253)))</f>
        <v>0</v>
      </c>
      <c r="AU272" s="75">
        <f>IF($F$253="n/a",0,IF(AU$3&lt;=$C272,0,IF(AU$3&gt;($F$253+$C272),INDEX($D$265:$W$265,,$C272)-SUM($D272:AT272),INDEX($D$265:$W$265,,$C272)/$F$253)))</f>
        <v>0</v>
      </c>
      <c r="AV272" s="75">
        <f>IF($F$253="n/a",0,IF(AV$3&lt;=$C272,0,IF(AV$3&gt;($F$253+$C272),INDEX($D$265:$W$265,,$C272)-SUM($D272:AU272),INDEX($D$265:$W$265,,$C272)/$F$253)))</f>
        <v>0</v>
      </c>
      <c r="AW272" s="75">
        <f>IF($F$253="n/a",0,IF(AW$3&lt;=$C272,0,IF(AW$3&gt;($F$253+$C272),INDEX($D$265:$W$265,,$C272)-SUM($D272:AV272),INDEX($D$265:$W$265,,$C272)/$F$253)))</f>
        <v>0</v>
      </c>
      <c r="AX272" s="75">
        <f>IF($F$253="n/a",0,IF(AX$3&lt;=$C272,0,IF(AX$3&gt;($F$253+$C272),INDEX($D$265:$W$265,,$C272)-SUM($D272:AW272),INDEX($D$265:$W$265,,$C272)/$F$253)))</f>
        <v>0</v>
      </c>
      <c r="AY272" s="75">
        <f>IF($F$253="n/a",0,IF(AY$3&lt;=$C272,0,IF(AY$3&gt;($F$253+$C272),INDEX($D$265:$W$265,,$C272)-SUM($D272:AX272),INDEX($D$265:$W$265,,$C272)/$F$253)))</f>
        <v>0</v>
      </c>
      <c r="AZ272" s="75">
        <f>IF($F$253="n/a",0,IF(AZ$3&lt;=$C272,0,IF(AZ$3&gt;($F$253+$C272),INDEX($D$265:$W$265,,$C272)-SUM($D272:AY272),INDEX($D$265:$W$265,,$C272)/$F$253)))</f>
        <v>0</v>
      </c>
      <c r="BA272" s="75">
        <f>IF($F$253="n/a",0,IF(BA$3&lt;=$C272,0,IF(BA$3&gt;($F$253+$C272),INDEX($D$265:$W$265,,$C272)-SUM($D272:AZ272),INDEX($D$265:$W$265,,$C272)/$F$253)))</f>
        <v>0</v>
      </c>
      <c r="BB272" s="75">
        <f>IF($F$253="n/a",0,IF(BB$3&lt;=$C272,0,IF(BB$3&gt;($F$253+$C272),INDEX($D$265:$W$265,,$C272)-SUM($D272:BA272),INDEX($D$265:$W$265,,$C272)/$F$253)))</f>
        <v>0</v>
      </c>
      <c r="BC272" s="75">
        <f>IF($F$253="n/a",0,IF(BC$3&lt;=$C272,0,IF(BC$3&gt;($F$253+$C272),INDEX($D$265:$W$265,,$C272)-SUM($D272:BB272),INDEX($D$265:$W$265,,$C272)/$F$253)))</f>
        <v>0</v>
      </c>
      <c r="BD272" s="75">
        <f>IF($F$253="n/a",0,IF(BD$3&lt;=$C272,0,IF(BD$3&gt;($F$253+$C272),INDEX($D$265:$W$265,,$C272)-SUM($D272:BC272),INDEX($D$265:$W$265,,$C272)/$F$253)))</f>
        <v>0</v>
      </c>
      <c r="BE272" s="75">
        <f>IF($F$253="n/a",0,IF(BE$3&lt;=$C272,0,IF(BE$3&gt;($F$253+$C272),INDEX($D$265:$W$265,,$C272)-SUM($D272:BD272),INDEX($D$265:$W$265,,$C272)/$F$253)))</f>
        <v>0</v>
      </c>
      <c r="BF272" s="75">
        <f>IF($F$253="n/a",0,IF(BF$3&lt;=$C272,0,IF(BF$3&gt;($F$253+$C272),INDEX($D$265:$W$265,,$C272)-SUM($D272:BE272),INDEX($D$265:$W$265,,$C272)/$F$253)))</f>
        <v>0</v>
      </c>
      <c r="BG272" s="75">
        <f>IF($F$253="n/a",0,IF(BG$3&lt;=$C272,0,IF(BG$3&gt;($F$253+$C272),INDEX($D$265:$W$265,,$C272)-SUM($D272:BF272),INDEX($D$265:$W$265,,$C272)/$F$253)))</f>
        <v>0</v>
      </c>
      <c r="BH272" s="75">
        <f>IF($F$253="n/a",0,IF(BH$3&lt;=$C272,0,IF(BH$3&gt;($F$253+$C272),INDEX($D$265:$W$265,,$C272)-SUM($D272:BG272),INDEX($D$265:$W$265,,$C272)/$F$253)))</f>
        <v>0</v>
      </c>
      <c r="BI272" s="75">
        <f>IF($F$253="n/a",0,IF(BI$3&lt;=$C272,0,IF(BI$3&gt;($F$253+$C272),INDEX($D$265:$W$265,,$C272)-SUM($D272:BH272),INDEX($D$265:$W$265,,$C272)/$F$253)))</f>
        <v>0</v>
      </c>
      <c r="BJ272" s="75">
        <f>IF($F$253="n/a",0,IF(BJ$3&lt;=$C272,0,IF(BJ$3&gt;($F$253+$C272),INDEX($D$265:$W$265,,$C272)-SUM($D272:BI272),INDEX($D$265:$W$265,,$C272)/$F$253)))</f>
        <v>0</v>
      </c>
      <c r="BK272" s="75">
        <f>IF($F$253="n/a",0,IF(BK$3&lt;=$C272,0,IF(BK$3&gt;($F$253+$C272),INDEX($D$265:$W$265,,$C272)-SUM($D272:BJ272),INDEX($D$265:$W$265,,$C272)/$F$253)))</f>
        <v>0</v>
      </c>
      <c r="BL272" s="163">
        <f>IF($F$253="n/a",0,IF(BL$3&lt;=$C272,0,IF(BL$3&gt;($F$253+$C272),INDEX($D$265:$W$265,,$C272)-SUM($D272:BK272),INDEX($D$265:$W$265,,$C272)/$F$253)))</f>
        <v>0</v>
      </c>
      <c r="BM272" s="163">
        <f>IF($F$253="n/a",0,IF(BM$3&lt;=$C272,0,IF(BM$3&gt;($F$253+$C272),INDEX($D$265:$W$265,,$C272)-SUM($D272:BL272),INDEX($D$265:$W$265,,$C272)/$F$253)))</f>
        <v>0</v>
      </c>
      <c r="BN272" s="163">
        <f>IF($F$253="n/a",0,IF(BN$3&lt;=$C272,0,IF(BN$3&gt;($F$253+$C272),INDEX($D$265:$W$265,,$C272)-SUM($D272:BM272),INDEX($D$265:$W$265,,$C272)/$F$253)))</f>
        <v>0</v>
      </c>
      <c r="BO272" s="163">
        <f>IF($F$253="n/a",0,IF(BO$3&lt;=$C272,0,IF(BO$3&gt;($F$253+$C272),INDEX($D$265:$W$265,,$C272)-SUM($D272:BN272),INDEX($D$265:$W$265,,$C272)/$F$253)))</f>
        <v>0</v>
      </c>
      <c r="BP272" s="163">
        <f>IF($F$253="n/a",0,IF(BP$3&lt;=$C272,0,IF(BP$3&gt;($F$253+$C272),INDEX($D$265:$W$265,,$C272)-SUM($D272:BO272),INDEX($D$265:$W$265,,$C272)/$F$253)))</f>
        <v>0</v>
      </c>
      <c r="BQ272" s="163">
        <f>IF($F$253="n/a",0,IF(BQ$3&lt;=$C272,0,IF(BQ$3&gt;($F$253+$C272),INDEX($D$265:$W$265,,$C272)-SUM($D272:BP272),INDEX($D$265:$W$265,,$C272)/$F$253)))</f>
        <v>0</v>
      </c>
      <c r="BR272" s="163">
        <f>IF($F$253="n/a",0,IF(BR$3&lt;=$C272,0,IF(BR$3&gt;($F$253+$C272),INDEX($D$265:$W$265,,$C272)-SUM($D272:BQ272),INDEX($D$265:$W$265,,$C272)/$F$253)))</f>
        <v>0</v>
      </c>
      <c r="BS272" s="75"/>
      <c r="BT272" s="75"/>
      <c r="BU272" s="75"/>
      <c r="BV272" s="75"/>
      <c r="BW272" s="75"/>
      <c r="BX272" s="75"/>
      <c r="BY272" s="75"/>
      <c r="BZ272" s="75"/>
      <c r="CA272" s="75"/>
      <c r="CB272" s="75"/>
      <c r="CC272" s="75"/>
    </row>
    <row r="273" spans="2:81" hidden="1" outlineLevel="1">
      <c r="B273" s="14">
        <v>2018</v>
      </c>
      <c r="C273">
        <v>6</v>
      </c>
      <c r="D273" s="25"/>
      <c r="E273" s="78">
        <f>IF($G$253="n/a",0,IF(E$3&lt;=$C273,0,IF(E$3&gt;($G$253+$C273),INDEX($D$265:$W$265,,$C273)-SUM($D273:D273),INDEX($D$265:$W$265,,$C273)/$G$253)))</f>
        <v>0</v>
      </c>
      <c r="F273" s="78">
        <f>IF($G$253="n/a",0,IF(F$3&lt;=$C273,0,IF(F$3&gt;($G$253+$C273),INDEX($D$265:$W$265,,$C273)-SUM($D273:E273),INDEX($D$265:$W$265,,$C273)/$G$253)))</f>
        <v>0</v>
      </c>
      <c r="G273" s="78">
        <f>IF($G$253="n/a",0,IF(G$3&lt;=$C273,0,IF(G$3&gt;($G$253+$C273),INDEX($D$265:$W$265,,$C273)-SUM($D273:F273),INDEX($D$265:$W$265,,$C273)/$G$253)))</f>
        <v>0</v>
      </c>
      <c r="H273" s="79">
        <f>IF($G$253="n/a",0,IF(H$3&lt;=$C273,0,IF(H$3&gt;($G$253+$C273),INDEX($D$265:$W$265,,$C273)-SUM($D273:G273),INDEX($D$265:$W$265,,$C273)/$G$253)))</f>
        <v>0</v>
      </c>
      <c r="I273" s="80">
        <f>IF($G$253="n/a",0,IF(I$3&lt;=$C273,0,IF(I$3&gt;($G$253+$C273),INDEX($D$265:$W$265,,$C273)-SUM($D273:H273),INDEX($D$265:$W$265,,$C273)/$G$253)))</f>
        <v>0</v>
      </c>
      <c r="J273" s="78">
        <f>IF($G$253="n/a",0,IF(J$3&lt;=$C273,0,IF(J$3&gt;($G$253+$C273),INDEX($D$265:$W$265,,$C273)-SUM($D273:I273),INDEX($D$265:$W$265,,$C273)/$G$253)))</f>
        <v>0</v>
      </c>
      <c r="K273" s="78">
        <f>IF($G$253="n/a",0,IF(K$3&lt;=$C273,0,IF(K$3&gt;($G$253+$C273),INDEX($D$265:$W$265,,$C273)-SUM($D273:J273),INDEX($D$265:$W$265,,$C273)/$G$253)))</f>
        <v>0</v>
      </c>
      <c r="L273" s="78">
        <f>IF($G$253="n/a",0,IF(L$3&lt;=$C273,0,IF(L$3&gt;($G$253+$C273),INDEX($D$265:$W$265,,$C273)-SUM($D273:K273),INDEX($D$265:$W$265,,$C273)/$G$253)))</f>
        <v>0</v>
      </c>
      <c r="M273" s="78">
        <f>IF($G$253="n/a",0,IF(M$3&lt;=$C273,0,IF(M$3&gt;($G$253+$C273),INDEX($D$265:$W$265,,$C273)-SUM($D273:L273),INDEX($D$265:$W$265,,$C273)/$G$253)))</f>
        <v>0</v>
      </c>
      <c r="N273" s="78">
        <f>IF($G$253="n/a",0,IF(N$3&lt;=$C273,0,IF(N$3&gt;($G$253+$C273),INDEX($D$265:$W$265,,$C273)-SUM($D273:M273),INDEX($D$265:$W$265,,$C273)/$G$253)))</f>
        <v>0</v>
      </c>
      <c r="O273" s="78">
        <f>IF($G$253="n/a",0,IF(O$3&lt;=$C273,0,IF(O$3&gt;($G$253+$C273),INDEX($D$265:$W$265,,$C273)-SUM($D273:N273),INDEX($D$265:$W$265,,$C273)/$G$253)))</f>
        <v>0</v>
      </c>
      <c r="P273" s="78">
        <f>IF($G$253="n/a",0,IF(P$3&lt;=$C273,0,IF(P$3&gt;($G$253+$C273),INDEX($D$265:$W$265,,$C273)-SUM($D273:O273),INDEX($D$265:$W$265,,$C273)/$G$253)))</f>
        <v>0</v>
      </c>
      <c r="Q273" s="78">
        <f>IF($G$253="n/a",0,IF(Q$3&lt;=$C273,0,IF(Q$3&gt;($G$253+$C273),INDEX($D$265:$W$265,,$C273)-SUM($D273:P273),INDEX($D$265:$W$265,,$C273)/$G$253)))</f>
        <v>0</v>
      </c>
      <c r="R273" s="78">
        <f>IF($G$253="n/a",0,IF(R$3&lt;=$C273,0,IF(R$3&gt;($G$253+$C273),INDEX($D$265:$W$265,,$C273)-SUM($D273:Q273),INDEX($D$265:$W$265,,$C273)/$G$253)))</f>
        <v>0</v>
      </c>
      <c r="S273" s="78">
        <f>IF($G$253="n/a",0,IF(S$3&lt;=$C273,0,IF(S$3&gt;($G$253+$C273),INDEX($D$265:$W$265,,$C273)-SUM($D273:R273),INDEX($D$265:$W$265,,$C273)/$G$253)))</f>
        <v>0</v>
      </c>
      <c r="T273" s="78">
        <f>IF($G$253="n/a",0,IF(T$3&lt;=$C273,0,IF(T$3&gt;($G$253+$C273),INDEX($D$265:$W$265,,$C273)-SUM($D273:S273),INDEX($D$265:$W$265,,$C273)/$G$253)))</f>
        <v>0</v>
      </c>
      <c r="U273" s="78">
        <f>IF($G$253="n/a",0,IF(U$3&lt;=$C273,0,IF(U$3&gt;($G$253+$C273),INDEX($D$265:$W$265,,$C273)-SUM($D273:T273),INDEX($D$265:$W$265,,$C273)/$G$253)))</f>
        <v>0</v>
      </c>
      <c r="V273" s="78">
        <f>IF($G$253="n/a",0,IF(V$3&lt;=$C273,0,IF(V$3&gt;($G$253+$C273),INDEX($D$265:$W$265,,$C273)-SUM($D273:U273),INDEX($D$265:$W$265,,$C273)/$G$253)))</f>
        <v>0</v>
      </c>
      <c r="W273" s="78">
        <f>IF($G$253="n/a",0,IF(W$3&lt;=$C273,0,IF(W$3&gt;($G$253+$C273),INDEX($D$265:$W$265,,$C273)-SUM($D273:V273),INDEX($D$265:$W$265,,$C273)/$G$253)))</f>
        <v>0</v>
      </c>
      <c r="X273" s="78">
        <f>IF($G$253="n/a",0,IF(X$3&lt;=$C273,0,IF(X$3&gt;($G$253+$C273),INDEX($D$265:$W$265,,$C273)-SUM($D273:W273),INDEX($D$265:$W$265,,$C273)/$G$253)))</f>
        <v>0</v>
      </c>
      <c r="Y273" s="78">
        <f>IF($G$253="n/a",0,IF(Y$3&lt;=$C273,0,IF(Y$3&gt;($G$253+$C273),INDEX($D$265:$W$265,,$C273)-SUM($D273:X273),INDEX($D$265:$W$265,,$C273)/$G$253)))</f>
        <v>0</v>
      </c>
      <c r="Z273" s="78">
        <f>IF($G$253="n/a",0,IF(Z$3&lt;=$C273,0,IF(Z$3&gt;($G$253+$C273),INDEX($D$265:$W$265,,$C273)-SUM($D273:Y273),INDEX($D$265:$W$265,,$C273)/$G$253)))</f>
        <v>0</v>
      </c>
      <c r="AA273" s="78">
        <f>IF($G$253="n/a",0,IF(AA$3&lt;=$C273,0,IF(AA$3&gt;($G$253+$C273),INDEX($D$265:$W$265,,$C273)-SUM($D273:Z273),INDEX($D$265:$W$265,,$C273)/$G$253)))</f>
        <v>0</v>
      </c>
      <c r="AB273" s="78">
        <f>IF($G$253="n/a",0,IF(AB$3&lt;=$C273,0,IF(AB$3&gt;($G$253+$C273),INDEX($D$265:$W$265,,$C273)-SUM($D273:AA273),INDEX($D$265:$W$265,,$C273)/$G$253)))</f>
        <v>0</v>
      </c>
      <c r="AC273" s="78">
        <f>IF($G$253="n/a",0,IF(AC$3&lt;=$C273,0,IF(AC$3&gt;($G$253+$C273),INDEX($D$265:$W$265,,$C273)-SUM($D273:AB273),INDEX($D$265:$W$265,,$C273)/$G$253)))</f>
        <v>0</v>
      </c>
      <c r="AD273" s="78">
        <f>IF($G$253="n/a",0,IF(AD$3&lt;=$C273,0,IF(AD$3&gt;($G$253+$C273),INDEX($D$265:$W$265,,$C273)-SUM($D273:AC273),INDEX($D$265:$W$265,,$C273)/$G$253)))</f>
        <v>0</v>
      </c>
      <c r="AE273" s="78">
        <f>IF($G$253="n/a",0,IF(AE$3&lt;=$C273,0,IF(AE$3&gt;($G$253+$C273),INDEX($D$265:$W$265,,$C273)-SUM($D273:AD273),INDEX($D$265:$W$265,,$C273)/$G$253)))</f>
        <v>0</v>
      </c>
      <c r="AF273" s="78">
        <f>IF($G$253="n/a",0,IF(AF$3&lt;=$C273,0,IF(AF$3&gt;($G$253+$C273),INDEX($D$265:$W$265,,$C273)-SUM($D273:AE273),INDEX($D$265:$W$265,,$C273)/$G$253)))</f>
        <v>0</v>
      </c>
      <c r="AG273" s="78">
        <f>IF($G$253="n/a",0,IF(AG$3&lt;=$C273,0,IF(AG$3&gt;($G$253+$C273),INDEX($D$265:$W$265,,$C273)-SUM($D273:AF273),INDEX($D$265:$W$265,,$C273)/$G$253)))</f>
        <v>0</v>
      </c>
      <c r="AH273" s="78">
        <f>IF($G$253="n/a",0,IF(AH$3&lt;=$C273,0,IF(AH$3&gt;($G$253+$C273),INDEX($D$265:$W$265,,$C273)-SUM($D273:AG273),INDEX($D$265:$W$265,,$C273)/$G$253)))</f>
        <v>0</v>
      </c>
      <c r="AI273" s="78">
        <f>IF($G$253="n/a",0,IF(AI$3&lt;=$C273,0,IF(AI$3&gt;($G$253+$C273),INDEX($D$265:$W$265,,$C273)-SUM($D273:AH273),INDEX($D$265:$W$265,,$C273)/$G$253)))</f>
        <v>0</v>
      </c>
      <c r="AJ273" s="78">
        <f>IF($G$253="n/a",0,IF(AJ$3&lt;=$C273,0,IF(AJ$3&gt;($G$253+$C273),INDEX($D$265:$W$265,,$C273)-SUM($D273:AI273),INDEX($D$265:$W$265,,$C273)/$G$253)))</f>
        <v>0</v>
      </c>
      <c r="AK273" s="78">
        <f>IF($G$253="n/a",0,IF(AK$3&lt;=$C273,0,IF(AK$3&gt;($G$253+$C273),INDEX($D$265:$W$265,,$C273)-SUM($D273:AJ273),INDEX($D$265:$W$265,,$C273)/$G$253)))</f>
        <v>0</v>
      </c>
      <c r="AL273" s="78">
        <f>IF($G$253="n/a",0,IF(AL$3&lt;=$C273,0,IF(AL$3&gt;($G$253+$C273),INDEX($D$265:$W$265,,$C273)-SUM($D273:AK273),INDEX($D$265:$W$265,,$C273)/$G$253)))</f>
        <v>0</v>
      </c>
      <c r="AM273" s="78">
        <f>IF($G$253="n/a",0,IF(AM$3&lt;=$C273,0,IF(AM$3&gt;($G$253+$C273),INDEX($D$265:$W$265,,$C273)-SUM($D273:AL273),INDEX($D$265:$W$265,,$C273)/$G$253)))</f>
        <v>0</v>
      </c>
      <c r="AN273" s="78">
        <f>IF($G$253="n/a",0,IF(AN$3&lt;=$C273,0,IF(AN$3&gt;($G$253+$C273),INDEX($D$265:$W$265,,$C273)-SUM($D273:AM273),INDEX($D$265:$W$265,,$C273)/$G$253)))</f>
        <v>0</v>
      </c>
      <c r="AO273" s="78">
        <f>IF($G$253="n/a",0,IF(AO$3&lt;=$C273,0,IF(AO$3&gt;($G$253+$C273),INDEX($D$265:$W$265,,$C273)-SUM($D273:AN273),INDEX($D$265:$W$265,,$C273)/$G$253)))</f>
        <v>0</v>
      </c>
      <c r="AP273" s="78">
        <f>IF($G$253="n/a",0,IF(AP$3&lt;=$C273,0,IF(AP$3&gt;($G$253+$C273),INDEX($D$265:$W$265,,$C273)-SUM($D273:AO273),INDEX($D$265:$W$265,,$C273)/$G$253)))</f>
        <v>0</v>
      </c>
      <c r="AQ273" s="78">
        <f>IF($G$253="n/a",0,IF(AQ$3&lt;=$C273,0,IF(AQ$3&gt;($G$253+$C273),INDEX($D$265:$W$265,,$C273)-SUM($D273:AP273),INDEX($D$265:$W$265,,$C273)/$G$253)))</f>
        <v>0</v>
      </c>
      <c r="AR273" s="78">
        <f>IF($G$253="n/a",0,IF(AR$3&lt;=$C273,0,IF(AR$3&gt;($G$253+$C273),INDEX($D$265:$W$265,,$C273)-SUM($D273:AQ273),INDEX($D$265:$W$265,,$C273)/$G$253)))</f>
        <v>0</v>
      </c>
      <c r="AS273" s="78">
        <f>IF($G$253="n/a",0,IF(AS$3&lt;=$C273,0,IF(AS$3&gt;($G$253+$C273),INDEX($D$265:$W$265,,$C273)-SUM($D273:AR273),INDEX($D$265:$W$265,,$C273)/$G$253)))</f>
        <v>0</v>
      </c>
      <c r="AT273" s="78">
        <f>IF($G$253="n/a",0,IF(AT$3&lt;=$C273,0,IF(AT$3&gt;($G$253+$C273),INDEX($D$265:$W$265,,$C273)-SUM($D273:AS273),INDEX($D$265:$W$265,,$C273)/$G$253)))</f>
        <v>0</v>
      </c>
      <c r="AU273" s="78">
        <f>IF($G$253="n/a",0,IF(AU$3&lt;=$C273,0,IF(AU$3&gt;($G$253+$C273),INDEX($D$265:$W$265,,$C273)-SUM($D273:AT273),INDEX($D$265:$W$265,,$C273)/$G$253)))</f>
        <v>0</v>
      </c>
      <c r="AV273" s="78">
        <f>IF($G$253="n/a",0,IF(AV$3&lt;=$C273,0,IF(AV$3&gt;($G$253+$C273),INDEX($D$265:$W$265,,$C273)-SUM($D273:AU273),INDEX($D$265:$W$265,,$C273)/$G$253)))</f>
        <v>0</v>
      </c>
      <c r="AW273" s="78">
        <f>IF($G$253="n/a",0,IF(AW$3&lt;=$C273,0,IF(AW$3&gt;($G$253+$C273),INDEX($D$265:$W$265,,$C273)-SUM($D273:AV273),INDEX($D$265:$W$265,,$C273)/$G$253)))</f>
        <v>0</v>
      </c>
      <c r="AX273" s="78">
        <f>IF($G$253="n/a",0,IF(AX$3&lt;=$C273,0,IF(AX$3&gt;($G$253+$C273),INDEX($D$265:$W$265,,$C273)-SUM($D273:AW273),INDEX($D$265:$W$265,,$C273)/$G$253)))</f>
        <v>0</v>
      </c>
      <c r="AY273" s="78">
        <f>IF($G$253="n/a",0,IF(AY$3&lt;=$C273,0,IF(AY$3&gt;($G$253+$C273),INDEX($D$265:$W$265,,$C273)-SUM($D273:AX273),INDEX($D$265:$W$265,,$C273)/$G$253)))</f>
        <v>0</v>
      </c>
      <c r="AZ273" s="78">
        <f>IF($G$253="n/a",0,IF(AZ$3&lt;=$C273,0,IF(AZ$3&gt;($G$253+$C273),INDEX($D$265:$W$265,,$C273)-SUM($D273:AY273),INDEX($D$265:$W$265,,$C273)/$G$253)))</f>
        <v>0</v>
      </c>
      <c r="BA273" s="78">
        <f>IF($G$253="n/a",0,IF(BA$3&lt;=$C273,0,IF(BA$3&gt;($G$253+$C273),INDEX($D$265:$W$265,,$C273)-SUM($D273:AZ273),INDEX($D$265:$W$265,,$C273)/$G$253)))</f>
        <v>0</v>
      </c>
      <c r="BB273" s="78">
        <f>IF($G$253="n/a",0,IF(BB$3&lt;=$C273,0,IF(BB$3&gt;($G$253+$C273),INDEX($D$265:$W$265,,$C273)-SUM($D273:BA273),INDEX($D$265:$W$265,,$C273)/$G$253)))</f>
        <v>0</v>
      </c>
      <c r="BC273" s="78">
        <f>IF($G$253="n/a",0,IF(BC$3&lt;=$C273,0,IF(BC$3&gt;($G$253+$C273),INDEX($D$265:$W$265,,$C273)-SUM($D273:BB273),INDEX($D$265:$W$265,,$C273)/$G$253)))</f>
        <v>0</v>
      </c>
      <c r="BD273" s="78">
        <f>IF($G$253="n/a",0,IF(BD$3&lt;=$C273,0,IF(BD$3&gt;($G$253+$C273),INDEX($D$265:$W$265,,$C273)-SUM($D273:BC273),INDEX($D$265:$W$265,,$C273)/$G$253)))</f>
        <v>0</v>
      </c>
      <c r="BE273" s="78">
        <f>IF($G$253="n/a",0,IF(BE$3&lt;=$C273,0,IF(BE$3&gt;($G$253+$C273),INDEX($D$265:$W$265,,$C273)-SUM($D273:BD273),INDEX($D$265:$W$265,,$C273)/$G$253)))</f>
        <v>0</v>
      </c>
      <c r="BF273" s="78">
        <f>IF($G$253="n/a",0,IF(BF$3&lt;=$C273,0,IF(BF$3&gt;($G$253+$C273),INDEX($D$265:$W$265,,$C273)-SUM($D273:BE273),INDEX($D$265:$W$265,,$C273)/$G$253)))</f>
        <v>0</v>
      </c>
      <c r="BG273" s="78">
        <f>IF($G$253="n/a",0,IF(BG$3&lt;=$C273,0,IF(BG$3&gt;($G$253+$C273),INDEX($D$265:$W$265,,$C273)-SUM($D273:BF273),INDEX($D$265:$W$265,,$C273)/$G$253)))</f>
        <v>0</v>
      </c>
      <c r="BH273" s="78">
        <f>IF($G$253="n/a",0,IF(BH$3&lt;=$C273,0,IF(BH$3&gt;($G$253+$C273),INDEX($D$265:$W$265,,$C273)-SUM($D273:BG273),INDEX($D$265:$W$265,,$C273)/$G$253)))</f>
        <v>0</v>
      </c>
      <c r="BI273" s="78">
        <f>IF($G$253="n/a",0,IF(BI$3&lt;=$C273,0,IF(BI$3&gt;($G$253+$C273),INDEX($D$265:$W$265,,$C273)-SUM($D273:BH273),INDEX($D$265:$W$265,,$C273)/$G$253)))</f>
        <v>0</v>
      </c>
      <c r="BJ273" s="78">
        <f>IF($G$253="n/a",0,IF(BJ$3&lt;=$C273,0,IF(BJ$3&gt;($G$253+$C273),INDEX($D$265:$W$265,,$C273)-SUM($D273:BI273),INDEX($D$265:$W$265,,$C273)/$G$253)))</f>
        <v>0</v>
      </c>
      <c r="BK273" s="78">
        <f>IF($G$253="n/a",0,IF(BK$3&lt;=$C273,0,IF(BK$3&gt;($G$253+$C273),INDEX($D$265:$W$265,,$C273)-SUM($D273:BJ273),INDEX($D$265:$W$265,,$C273)/$G$253)))</f>
        <v>0</v>
      </c>
      <c r="BL273" s="163">
        <f>IF($G$253="n/a",0,IF(BL$3&lt;=$C273,0,IF(BL$3&gt;($G$253+$C273),INDEX($D$265:$W$265,,$C273)-SUM($D273:BK273),INDEX($D$265:$W$265,,$C273)/$G$253)))</f>
        <v>0</v>
      </c>
      <c r="BM273" s="163">
        <f>IF($G$253="n/a",0,IF(BM$3&lt;=$C273,0,IF(BM$3&gt;($G$253+$C273),INDEX($D$265:$W$265,,$C273)-SUM($D273:BL273),INDEX($D$265:$W$265,,$C273)/$G$253)))</f>
        <v>0</v>
      </c>
      <c r="BN273" s="163">
        <f>IF($G$253="n/a",0,IF(BN$3&lt;=$C273,0,IF(BN$3&gt;($G$253+$C273),INDEX($D$265:$W$265,,$C273)-SUM($D273:BM273),INDEX($D$265:$W$265,,$C273)/$G$253)))</f>
        <v>0</v>
      </c>
      <c r="BO273" s="163">
        <f>IF($G$253="n/a",0,IF(BO$3&lt;=$C273,0,IF(BO$3&gt;($G$253+$C273),INDEX($D$265:$W$265,,$C273)-SUM($D273:BN273),INDEX($D$265:$W$265,,$C273)/$G$253)))</f>
        <v>0</v>
      </c>
      <c r="BP273" s="163">
        <f>IF($G$253="n/a",0,IF(BP$3&lt;=$C273,0,IF(BP$3&gt;($G$253+$C273),INDEX($D$265:$W$265,,$C273)-SUM($D273:BO273),INDEX($D$265:$W$265,,$C273)/$G$253)))</f>
        <v>0</v>
      </c>
      <c r="BQ273" s="163">
        <f>IF($G$253="n/a",0,IF(BQ$3&lt;=$C273,0,IF(BQ$3&gt;($G$253+$C273),INDEX($D$265:$W$265,,$C273)-SUM($D273:BP273),INDEX($D$265:$W$265,,$C273)/$G$253)))</f>
        <v>0</v>
      </c>
      <c r="BR273" s="163">
        <f>IF($G$253="n/a",0,IF(BR$3&lt;=$C273,0,IF(BR$3&gt;($G$253+$C273),INDEX($D$265:$W$265,,$C273)-SUM($D273:BQ273),INDEX($D$265:$W$265,,$C273)/$G$253)))</f>
        <v>0</v>
      </c>
      <c r="BS273" s="78"/>
      <c r="BT273" s="78"/>
      <c r="BU273" s="78"/>
      <c r="BV273" s="78"/>
      <c r="BW273" s="78"/>
      <c r="BX273" s="78"/>
      <c r="BY273" s="78"/>
      <c r="BZ273" s="78"/>
      <c r="CA273" s="78"/>
      <c r="CB273" s="78"/>
      <c r="CC273" s="78"/>
    </row>
    <row r="274" spans="2:81" hidden="1" outlineLevel="1">
      <c r="B274" s="14">
        <v>2019</v>
      </c>
      <c r="C274">
        <v>7</v>
      </c>
      <c r="D274" s="25"/>
      <c r="E274" s="78">
        <f>IF($G$253="n/a",0,IF(E$3&lt;=$C274,0,IF(E$3&gt;($G$253+$C274),INDEX($D$265:$W$265,,$C274)-SUM($D274:D274),INDEX($D$265:$W$265,,$C274)/$G$253)))</f>
        <v>0</v>
      </c>
      <c r="F274" s="78">
        <f>IF($G$253="n/a",0,IF(F$3&lt;=$C274,0,IF(F$3&gt;($G$253+$C274),INDEX($D$265:$W$265,,$C274)-SUM($D274:E274),INDEX($D$265:$W$265,,$C274)/$G$253)))</f>
        <v>0</v>
      </c>
      <c r="G274" s="78">
        <f>IF($G$253="n/a",0,IF(G$3&lt;=$C274,0,IF(G$3&gt;($G$253+$C274),INDEX($D$265:$W$265,,$C274)-SUM($D274:F274),INDEX($D$265:$W$265,,$C274)/$G$253)))</f>
        <v>0</v>
      </c>
      <c r="H274" s="79">
        <f>IF($G$253="n/a",0,IF(H$3&lt;=$C274,0,IF(H$3&gt;($G$253+$C274),INDEX($D$265:$W$265,,$C274)-SUM($D274:G274),INDEX($D$265:$W$265,,$C274)/$G$253)))</f>
        <v>0</v>
      </c>
      <c r="I274" s="80">
        <f>IF($G$253="n/a",0,IF(I$3&lt;=$C274,0,IF(I$3&gt;($G$253+$C274),INDEX($D$265:$W$265,,$C274)-SUM($D274:H274),INDEX($D$265:$W$265,,$C274)/$G$253)))</f>
        <v>0</v>
      </c>
      <c r="J274" s="78">
        <f>IF($G$253="n/a",0,IF(J$3&lt;=$C274,0,IF(J$3&gt;($G$253+$C274),INDEX($D$265:$W$265,,$C274)-SUM($D274:I274),INDEX($D$265:$W$265,,$C274)/$G$253)))</f>
        <v>0</v>
      </c>
      <c r="K274" s="78">
        <f>IF($G$253="n/a",0,IF(K$3&lt;=$C274,0,IF(K$3&gt;($G$253+$C274),INDEX($D$265:$W$265,,$C274)-SUM($D274:J274),INDEX($D$265:$W$265,,$C274)/$G$253)))</f>
        <v>0</v>
      </c>
      <c r="L274" s="78">
        <f>IF($G$253="n/a",0,IF(L$3&lt;=$C274,0,IF(L$3&gt;($G$253+$C274),INDEX($D$265:$W$265,,$C274)-SUM($D274:K274),INDEX($D$265:$W$265,,$C274)/$G$253)))</f>
        <v>0</v>
      </c>
      <c r="M274" s="78">
        <f>IF($G$253="n/a",0,IF(M$3&lt;=$C274,0,IF(M$3&gt;($G$253+$C274),INDEX($D$265:$W$265,,$C274)-SUM($D274:L274),INDEX($D$265:$W$265,,$C274)/$G$253)))</f>
        <v>0</v>
      </c>
      <c r="N274" s="78">
        <f>IF($G$253="n/a",0,IF(N$3&lt;=$C274,0,IF(N$3&gt;($G$253+$C274),INDEX($D$265:$W$265,,$C274)-SUM($D274:M274),INDEX($D$265:$W$265,,$C274)/$G$253)))</f>
        <v>0</v>
      </c>
      <c r="O274" s="78">
        <f>IF($G$253="n/a",0,IF(O$3&lt;=$C274,0,IF(O$3&gt;($G$253+$C274),INDEX($D$265:$W$265,,$C274)-SUM($D274:N274),INDEX($D$265:$W$265,,$C274)/$G$253)))</f>
        <v>0</v>
      </c>
      <c r="P274" s="78">
        <f>IF($G$253="n/a",0,IF(P$3&lt;=$C274,0,IF(P$3&gt;($G$253+$C274),INDEX($D$265:$W$265,,$C274)-SUM($D274:O274),INDEX($D$265:$W$265,,$C274)/$G$253)))</f>
        <v>0</v>
      </c>
      <c r="Q274" s="78">
        <f>IF($G$253="n/a",0,IF(Q$3&lt;=$C274,0,IF(Q$3&gt;($G$253+$C274),INDEX($D$265:$W$265,,$C274)-SUM($D274:P274),INDEX($D$265:$W$265,,$C274)/$G$253)))</f>
        <v>0</v>
      </c>
      <c r="R274" s="78">
        <f>IF($G$253="n/a",0,IF(R$3&lt;=$C274,0,IF(R$3&gt;($G$253+$C274),INDEX($D$265:$W$265,,$C274)-SUM($D274:Q274),INDEX($D$265:$W$265,,$C274)/$G$253)))</f>
        <v>0</v>
      </c>
      <c r="S274" s="78">
        <f>IF($G$253="n/a",0,IF(S$3&lt;=$C274,0,IF(S$3&gt;($G$253+$C274),INDEX($D$265:$W$265,,$C274)-SUM($D274:R274),INDEX($D$265:$W$265,,$C274)/$G$253)))</f>
        <v>0</v>
      </c>
      <c r="T274" s="78">
        <f>IF($G$253="n/a",0,IF(T$3&lt;=$C274,0,IF(T$3&gt;($G$253+$C274),INDEX($D$265:$W$265,,$C274)-SUM($D274:S274),INDEX($D$265:$W$265,,$C274)/$G$253)))</f>
        <v>0</v>
      </c>
      <c r="U274" s="78">
        <f>IF($G$253="n/a",0,IF(U$3&lt;=$C274,0,IF(U$3&gt;($G$253+$C274),INDEX($D$265:$W$265,,$C274)-SUM($D274:T274),INDEX($D$265:$W$265,,$C274)/$G$253)))</f>
        <v>0</v>
      </c>
      <c r="V274" s="78">
        <f>IF($G$253="n/a",0,IF(V$3&lt;=$C274,0,IF(V$3&gt;($G$253+$C274),INDEX($D$265:$W$265,,$C274)-SUM($D274:U274),INDEX($D$265:$W$265,,$C274)/$G$253)))</f>
        <v>0</v>
      </c>
      <c r="W274" s="78">
        <f>IF($G$253="n/a",0,IF(W$3&lt;=$C274,0,IF(W$3&gt;($G$253+$C274),INDEX($D$265:$W$265,,$C274)-SUM($D274:V274),INDEX($D$265:$W$265,,$C274)/$G$253)))</f>
        <v>0</v>
      </c>
      <c r="X274" s="78">
        <f>IF($G$253="n/a",0,IF(X$3&lt;=$C274,0,IF(X$3&gt;($G$253+$C274),INDEX($D$265:$W$265,,$C274)-SUM($D274:W274),INDEX($D$265:$W$265,,$C274)/$G$253)))</f>
        <v>0</v>
      </c>
      <c r="Y274" s="78">
        <f>IF($G$253="n/a",0,IF(Y$3&lt;=$C274,0,IF(Y$3&gt;($G$253+$C274),INDEX($D$265:$W$265,,$C274)-SUM($D274:X274),INDEX($D$265:$W$265,,$C274)/$G$253)))</f>
        <v>0</v>
      </c>
      <c r="Z274" s="78">
        <f>IF($G$253="n/a",0,IF(Z$3&lt;=$C274,0,IF(Z$3&gt;($G$253+$C274),INDEX($D$265:$W$265,,$C274)-SUM($D274:Y274),INDEX($D$265:$W$265,,$C274)/$G$253)))</f>
        <v>0</v>
      </c>
      <c r="AA274" s="78">
        <f>IF($G$253="n/a",0,IF(AA$3&lt;=$C274,0,IF(AA$3&gt;($G$253+$C274),INDEX($D$265:$W$265,,$C274)-SUM($D274:Z274),INDEX($D$265:$W$265,,$C274)/$G$253)))</f>
        <v>0</v>
      </c>
      <c r="AB274" s="78">
        <f>IF($G$253="n/a",0,IF(AB$3&lt;=$C274,0,IF(AB$3&gt;($G$253+$C274),INDEX($D$265:$W$265,,$C274)-SUM($D274:AA274),INDEX($D$265:$W$265,,$C274)/$G$253)))</f>
        <v>0</v>
      </c>
      <c r="AC274" s="78">
        <f>IF($G$253="n/a",0,IF(AC$3&lt;=$C274,0,IF(AC$3&gt;($G$253+$C274),INDEX($D$265:$W$265,,$C274)-SUM($D274:AB274),INDEX($D$265:$W$265,,$C274)/$G$253)))</f>
        <v>0</v>
      </c>
      <c r="AD274" s="78">
        <f>IF($G$253="n/a",0,IF(AD$3&lt;=$C274,0,IF(AD$3&gt;($G$253+$C274),INDEX($D$265:$W$265,,$C274)-SUM($D274:AC274),INDEX($D$265:$W$265,,$C274)/$G$253)))</f>
        <v>0</v>
      </c>
      <c r="AE274" s="78">
        <f>IF($G$253="n/a",0,IF(AE$3&lt;=$C274,0,IF(AE$3&gt;($G$253+$C274),INDEX($D$265:$W$265,,$C274)-SUM($D274:AD274),INDEX($D$265:$W$265,,$C274)/$G$253)))</f>
        <v>0</v>
      </c>
      <c r="AF274" s="78">
        <f>IF($G$253="n/a",0,IF(AF$3&lt;=$C274,0,IF(AF$3&gt;($G$253+$C274),INDEX($D$265:$W$265,,$C274)-SUM($D274:AE274),INDEX($D$265:$W$265,,$C274)/$G$253)))</f>
        <v>0</v>
      </c>
      <c r="AG274" s="78">
        <f>IF($G$253="n/a",0,IF(AG$3&lt;=$C274,0,IF(AG$3&gt;($G$253+$C274),INDEX($D$265:$W$265,,$C274)-SUM($D274:AF274),INDEX($D$265:$W$265,,$C274)/$G$253)))</f>
        <v>0</v>
      </c>
      <c r="AH274" s="78">
        <f>IF($G$253="n/a",0,IF(AH$3&lt;=$C274,0,IF(AH$3&gt;($G$253+$C274),INDEX($D$265:$W$265,,$C274)-SUM($D274:AG274),INDEX($D$265:$W$265,,$C274)/$G$253)))</f>
        <v>0</v>
      </c>
      <c r="AI274" s="78">
        <f>IF($G$253="n/a",0,IF(AI$3&lt;=$C274,0,IF(AI$3&gt;($G$253+$C274),INDEX($D$265:$W$265,,$C274)-SUM($D274:AH274),INDEX($D$265:$W$265,,$C274)/$G$253)))</f>
        <v>0</v>
      </c>
      <c r="AJ274" s="78">
        <f>IF($G$253="n/a",0,IF(AJ$3&lt;=$C274,0,IF(AJ$3&gt;($G$253+$C274),INDEX($D$265:$W$265,,$C274)-SUM($D274:AI274),INDEX($D$265:$W$265,,$C274)/$G$253)))</f>
        <v>0</v>
      </c>
      <c r="AK274" s="78">
        <f>IF($G$253="n/a",0,IF(AK$3&lt;=$C274,0,IF(AK$3&gt;($G$253+$C274),INDEX($D$265:$W$265,,$C274)-SUM($D274:AJ274),INDEX($D$265:$W$265,,$C274)/$G$253)))</f>
        <v>0</v>
      </c>
      <c r="AL274" s="78">
        <f>IF($G$253="n/a",0,IF(AL$3&lt;=$C274,0,IF(AL$3&gt;($G$253+$C274),INDEX($D$265:$W$265,,$C274)-SUM($D274:AK274),INDEX($D$265:$W$265,,$C274)/$G$253)))</f>
        <v>0</v>
      </c>
      <c r="AM274" s="78">
        <f>IF($G$253="n/a",0,IF(AM$3&lt;=$C274,0,IF(AM$3&gt;($G$253+$C274),INDEX($D$265:$W$265,,$C274)-SUM($D274:AL274),INDEX($D$265:$W$265,,$C274)/$G$253)))</f>
        <v>0</v>
      </c>
      <c r="AN274" s="78">
        <f>IF($G$253="n/a",0,IF(AN$3&lt;=$C274,0,IF(AN$3&gt;($G$253+$C274),INDEX($D$265:$W$265,,$C274)-SUM($D274:AM274),INDEX($D$265:$W$265,,$C274)/$G$253)))</f>
        <v>0</v>
      </c>
      <c r="AO274" s="78">
        <f>IF($G$253="n/a",0,IF(AO$3&lt;=$C274,0,IF(AO$3&gt;($G$253+$C274),INDEX($D$265:$W$265,,$C274)-SUM($D274:AN274),INDEX($D$265:$W$265,,$C274)/$G$253)))</f>
        <v>0</v>
      </c>
      <c r="AP274" s="78">
        <f>IF($G$253="n/a",0,IF(AP$3&lt;=$C274,0,IF(AP$3&gt;($G$253+$C274),INDEX($D$265:$W$265,,$C274)-SUM($D274:AO274),INDEX($D$265:$W$265,,$C274)/$G$253)))</f>
        <v>0</v>
      </c>
      <c r="AQ274" s="78">
        <f>IF($G$253="n/a",0,IF(AQ$3&lt;=$C274,0,IF(AQ$3&gt;($G$253+$C274),INDEX($D$265:$W$265,,$C274)-SUM($D274:AP274),INDEX($D$265:$W$265,,$C274)/$G$253)))</f>
        <v>0</v>
      </c>
      <c r="AR274" s="78">
        <f>IF($G$253="n/a",0,IF(AR$3&lt;=$C274,0,IF(AR$3&gt;($G$253+$C274),INDEX($D$265:$W$265,,$C274)-SUM($D274:AQ274),INDEX($D$265:$W$265,,$C274)/$G$253)))</f>
        <v>0</v>
      </c>
      <c r="AS274" s="78">
        <f>IF($G$253="n/a",0,IF(AS$3&lt;=$C274,0,IF(AS$3&gt;($G$253+$C274),INDEX($D$265:$W$265,,$C274)-SUM($D274:AR274),INDEX($D$265:$W$265,,$C274)/$G$253)))</f>
        <v>0</v>
      </c>
      <c r="AT274" s="78">
        <f>IF($G$253="n/a",0,IF(AT$3&lt;=$C274,0,IF(AT$3&gt;($G$253+$C274),INDEX($D$265:$W$265,,$C274)-SUM($D274:AS274),INDEX($D$265:$W$265,,$C274)/$G$253)))</f>
        <v>0</v>
      </c>
      <c r="AU274" s="78">
        <f>IF($G$253="n/a",0,IF(AU$3&lt;=$C274,0,IF(AU$3&gt;($G$253+$C274),INDEX($D$265:$W$265,,$C274)-SUM($D274:AT274),INDEX($D$265:$W$265,,$C274)/$G$253)))</f>
        <v>0</v>
      </c>
      <c r="AV274" s="78">
        <f>IF($G$253="n/a",0,IF(AV$3&lt;=$C274,0,IF(AV$3&gt;($G$253+$C274),INDEX($D$265:$W$265,,$C274)-SUM($D274:AU274),INDEX($D$265:$W$265,,$C274)/$G$253)))</f>
        <v>0</v>
      </c>
      <c r="AW274" s="78">
        <f>IF($G$253="n/a",0,IF(AW$3&lt;=$C274,0,IF(AW$3&gt;($G$253+$C274),INDEX($D$265:$W$265,,$C274)-SUM($D274:AV274),INDEX($D$265:$W$265,,$C274)/$G$253)))</f>
        <v>0</v>
      </c>
      <c r="AX274" s="78">
        <f>IF($G$253="n/a",0,IF(AX$3&lt;=$C274,0,IF(AX$3&gt;($G$253+$C274),INDEX($D$265:$W$265,,$C274)-SUM($D274:AW274),INDEX($D$265:$W$265,,$C274)/$G$253)))</f>
        <v>0</v>
      </c>
      <c r="AY274" s="78">
        <f>IF($G$253="n/a",0,IF(AY$3&lt;=$C274,0,IF(AY$3&gt;($G$253+$C274),INDEX($D$265:$W$265,,$C274)-SUM($D274:AX274),INDEX($D$265:$W$265,,$C274)/$G$253)))</f>
        <v>0</v>
      </c>
      <c r="AZ274" s="78">
        <f>IF($G$253="n/a",0,IF(AZ$3&lt;=$C274,0,IF(AZ$3&gt;($G$253+$C274),INDEX($D$265:$W$265,,$C274)-SUM($D274:AY274),INDEX($D$265:$W$265,,$C274)/$G$253)))</f>
        <v>0</v>
      </c>
      <c r="BA274" s="78">
        <f>IF($G$253="n/a",0,IF(BA$3&lt;=$C274,0,IF(BA$3&gt;($G$253+$C274),INDEX($D$265:$W$265,,$C274)-SUM($D274:AZ274),INDEX($D$265:$W$265,,$C274)/$G$253)))</f>
        <v>0</v>
      </c>
      <c r="BB274" s="78">
        <f>IF($G$253="n/a",0,IF(BB$3&lt;=$C274,0,IF(BB$3&gt;($G$253+$C274),INDEX($D$265:$W$265,,$C274)-SUM($D274:BA274),INDEX($D$265:$W$265,,$C274)/$G$253)))</f>
        <v>0</v>
      </c>
      <c r="BC274" s="78">
        <f>IF($G$253="n/a",0,IF(BC$3&lt;=$C274,0,IF(BC$3&gt;($G$253+$C274),INDEX($D$265:$W$265,,$C274)-SUM($D274:BB274),INDEX($D$265:$W$265,,$C274)/$G$253)))</f>
        <v>0</v>
      </c>
      <c r="BD274" s="78">
        <f>IF($G$253="n/a",0,IF(BD$3&lt;=$C274,0,IF(BD$3&gt;($G$253+$C274),INDEX($D$265:$W$265,,$C274)-SUM($D274:BC274),INDEX($D$265:$W$265,,$C274)/$G$253)))</f>
        <v>0</v>
      </c>
      <c r="BE274" s="78">
        <f>IF($G$253="n/a",0,IF(BE$3&lt;=$C274,0,IF(BE$3&gt;($G$253+$C274),INDEX($D$265:$W$265,,$C274)-SUM($D274:BD274),INDEX($D$265:$W$265,,$C274)/$G$253)))</f>
        <v>0</v>
      </c>
      <c r="BF274" s="78">
        <f>IF($G$253="n/a",0,IF(BF$3&lt;=$C274,0,IF(BF$3&gt;($G$253+$C274),INDEX($D$265:$W$265,,$C274)-SUM($D274:BE274),INDEX($D$265:$W$265,,$C274)/$G$253)))</f>
        <v>0</v>
      </c>
      <c r="BG274" s="78">
        <f>IF($G$253="n/a",0,IF(BG$3&lt;=$C274,0,IF(BG$3&gt;($G$253+$C274),INDEX($D$265:$W$265,,$C274)-SUM($D274:BF274),INDEX($D$265:$W$265,,$C274)/$G$253)))</f>
        <v>0</v>
      </c>
      <c r="BH274" s="78">
        <f>IF($G$253="n/a",0,IF(BH$3&lt;=$C274,0,IF(BH$3&gt;($G$253+$C274),INDEX($D$265:$W$265,,$C274)-SUM($D274:BG274),INDEX($D$265:$W$265,,$C274)/$G$253)))</f>
        <v>0</v>
      </c>
      <c r="BI274" s="78">
        <f>IF($G$253="n/a",0,IF(BI$3&lt;=$C274,0,IF(BI$3&gt;($G$253+$C274),INDEX($D$265:$W$265,,$C274)-SUM($D274:BH274),INDEX($D$265:$W$265,,$C274)/$G$253)))</f>
        <v>0</v>
      </c>
      <c r="BJ274" s="78">
        <f>IF($G$253="n/a",0,IF(BJ$3&lt;=$C274,0,IF(BJ$3&gt;($G$253+$C274),INDEX($D$265:$W$265,,$C274)-SUM($D274:BI274),INDEX($D$265:$W$265,,$C274)/$G$253)))</f>
        <v>0</v>
      </c>
      <c r="BK274" s="78">
        <f>IF($G$253="n/a",0,IF(BK$3&lt;=$C274,0,IF(BK$3&gt;($G$253+$C274),INDEX($D$265:$W$265,,$C274)-SUM($D274:BJ274),INDEX($D$265:$W$265,,$C274)/$G$253)))</f>
        <v>0</v>
      </c>
      <c r="BL274" s="163">
        <f>IF($G$253="n/a",0,IF(BL$3&lt;=$C274,0,IF(BL$3&gt;($G$253+$C274),INDEX($D$265:$W$265,,$C274)-SUM($D274:BK274),INDEX($D$265:$W$265,,$C274)/$G$253)))</f>
        <v>0</v>
      </c>
      <c r="BM274" s="163">
        <f>IF($G$253="n/a",0,IF(BM$3&lt;=$C274,0,IF(BM$3&gt;($G$253+$C274),INDEX($D$265:$W$265,,$C274)-SUM($D274:BL274),INDEX($D$265:$W$265,,$C274)/$G$253)))</f>
        <v>0</v>
      </c>
      <c r="BN274" s="163">
        <f>IF($G$253="n/a",0,IF(BN$3&lt;=$C274,0,IF(BN$3&gt;($G$253+$C274),INDEX($D$265:$W$265,,$C274)-SUM($D274:BM274),INDEX($D$265:$W$265,,$C274)/$G$253)))</f>
        <v>0</v>
      </c>
      <c r="BO274" s="163">
        <f>IF($G$253="n/a",0,IF(BO$3&lt;=$C274,0,IF(BO$3&gt;($G$253+$C274),INDEX($D$265:$W$265,,$C274)-SUM($D274:BN274),INDEX($D$265:$W$265,,$C274)/$G$253)))</f>
        <v>0</v>
      </c>
      <c r="BP274" s="163">
        <f>IF($G$253="n/a",0,IF(BP$3&lt;=$C274,0,IF(BP$3&gt;($G$253+$C274),INDEX($D$265:$W$265,,$C274)-SUM($D274:BO274),INDEX($D$265:$W$265,,$C274)/$G$253)))</f>
        <v>0</v>
      </c>
      <c r="BQ274" s="163">
        <f>IF($G$253="n/a",0,IF(BQ$3&lt;=$C274,0,IF(BQ$3&gt;($G$253+$C274),INDEX($D$265:$W$265,,$C274)-SUM($D274:BP274),INDEX($D$265:$W$265,,$C274)/$G$253)))</f>
        <v>0</v>
      </c>
      <c r="BR274" s="163">
        <f>IF($G$253="n/a",0,IF(BR$3&lt;=$C274,0,IF(BR$3&gt;($G$253+$C274),INDEX($D$265:$W$265,,$C274)-SUM($D274:BQ274),INDEX($D$265:$W$265,,$C274)/$G$253)))</f>
        <v>0</v>
      </c>
      <c r="BS274" s="78"/>
      <c r="BT274" s="78"/>
      <c r="BU274" s="78"/>
      <c r="BV274" s="78"/>
      <c r="BW274" s="78"/>
      <c r="BX274" s="78"/>
      <c r="BY274" s="78"/>
      <c r="BZ274" s="78"/>
      <c r="CA274" s="78"/>
      <c r="CB274" s="78"/>
      <c r="CC274" s="78"/>
    </row>
    <row r="275" spans="2:81" hidden="1" outlineLevel="1">
      <c r="B275" s="14">
        <v>2020</v>
      </c>
      <c r="C275">
        <v>8</v>
      </c>
      <c r="D275" s="25"/>
      <c r="E275" s="78">
        <f>IF($G$253="n/a",0,IF(E$3&lt;=$C275,0,IF(E$3&gt;($G$253+$C275),INDEX($D$265:$W$265,,$C275)-SUM($D275:D275),INDEX($D$265:$W$265,,$C275)/$G$253)))</f>
        <v>0</v>
      </c>
      <c r="F275" s="78">
        <f>IF($G$253="n/a",0,IF(F$3&lt;=$C275,0,IF(F$3&gt;($G$253+$C275),INDEX($D$265:$W$265,,$C275)-SUM($D275:E275),INDEX($D$265:$W$265,,$C275)/$G$253)))</f>
        <v>0</v>
      </c>
      <c r="G275" s="78">
        <f>IF($G$253="n/a",0,IF(G$3&lt;=$C275,0,IF(G$3&gt;($G$253+$C275),INDEX($D$265:$W$265,,$C275)-SUM($D275:F275),INDEX($D$265:$W$265,,$C275)/$G$253)))</f>
        <v>0</v>
      </c>
      <c r="H275" s="79">
        <f>IF($G$253="n/a",0,IF(H$3&lt;=$C275,0,IF(H$3&gt;($G$253+$C275),INDEX($D$265:$W$265,,$C275)-SUM($D275:G275),INDEX($D$265:$W$265,,$C275)/$G$253)))</f>
        <v>0</v>
      </c>
      <c r="I275" s="80">
        <f>IF($G$253="n/a",0,IF(I$3&lt;=$C275,0,IF(I$3&gt;($G$253+$C275),INDEX($D$265:$W$265,,$C275)-SUM($D275:H275),INDEX($D$265:$W$265,,$C275)/$G$253)))</f>
        <v>0</v>
      </c>
      <c r="J275" s="78">
        <f>IF($G$253="n/a",0,IF(J$3&lt;=$C275,0,IF(J$3&gt;($G$253+$C275),INDEX($D$265:$W$265,,$C275)-SUM($D275:I275),INDEX($D$265:$W$265,,$C275)/$G$253)))</f>
        <v>0</v>
      </c>
      <c r="K275" s="78">
        <f>IF($G$253="n/a",0,IF(K$3&lt;=$C275,0,IF(K$3&gt;($G$253+$C275),INDEX($D$265:$W$265,,$C275)-SUM($D275:J275),INDEX($D$265:$W$265,,$C275)/$G$253)))</f>
        <v>0</v>
      </c>
      <c r="L275" s="78">
        <f>IF($G$253="n/a",0,IF(L$3&lt;=$C275,0,IF(L$3&gt;($G$253+$C275),INDEX($D$265:$W$265,,$C275)-SUM($D275:K275),INDEX($D$265:$W$265,,$C275)/$G$253)))</f>
        <v>0</v>
      </c>
      <c r="M275" s="78">
        <f>IF($G$253="n/a",0,IF(M$3&lt;=$C275,0,IF(M$3&gt;($G$253+$C275),INDEX($D$265:$W$265,,$C275)-SUM($D275:L275),INDEX($D$265:$W$265,,$C275)/$G$253)))</f>
        <v>0</v>
      </c>
      <c r="N275" s="78">
        <f>IF($G$253="n/a",0,IF(N$3&lt;=$C275,0,IF(N$3&gt;($G$253+$C275),INDEX($D$265:$W$265,,$C275)-SUM($D275:M275),INDEX($D$265:$W$265,,$C275)/$G$253)))</f>
        <v>0</v>
      </c>
      <c r="O275" s="78">
        <f>IF($G$253="n/a",0,IF(O$3&lt;=$C275,0,IF(O$3&gt;($G$253+$C275),INDEX($D$265:$W$265,,$C275)-SUM($D275:N275),INDEX($D$265:$W$265,,$C275)/$G$253)))</f>
        <v>0</v>
      </c>
      <c r="P275" s="78">
        <f>IF($G$253="n/a",0,IF(P$3&lt;=$C275,0,IF(P$3&gt;($G$253+$C275),INDEX($D$265:$W$265,,$C275)-SUM($D275:O275),INDEX($D$265:$W$265,,$C275)/$G$253)))</f>
        <v>0</v>
      </c>
      <c r="Q275" s="78">
        <f>IF($G$253="n/a",0,IF(Q$3&lt;=$C275,0,IF(Q$3&gt;($G$253+$C275),INDEX($D$265:$W$265,,$C275)-SUM($D275:P275),INDEX($D$265:$W$265,,$C275)/$G$253)))</f>
        <v>0</v>
      </c>
      <c r="R275" s="78">
        <f>IF($G$253="n/a",0,IF(R$3&lt;=$C275,0,IF(R$3&gt;($G$253+$C275),INDEX($D$265:$W$265,,$C275)-SUM($D275:Q275),INDEX($D$265:$W$265,,$C275)/$G$253)))</f>
        <v>0</v>
      </c>
      <c r="S275" s="78">
        <f>IF($G$253="n/a",0,IF(S$3&lt;=$C275,0,IF(S$3&gt;($G$253+$C275),INDEX($D$265:$W$265,,$C275)-SUM($D275:R275),INDEX($D$265:$W$265,,$C275)/$G$253)))</f>
        <v>0</v>
      </c>
      <c r="T275" s="78">
        <f>IF($G$253="n/a",0,IF(T$3&lt;=$C275,0,IF(T$3&gt;($G$253+$C275),INDEX($D$265:$W$265,,$C275)-SUM($D275:S275),INDEX($D$265:$W$265,,$C275)/$G$253)))</f>
        <v>0</v>
      </c>
      <c r="U275" s="78">
        <f>IF($G$253="n/a",0,IF(U$3&lt;=$C275,0,IF(U$3&gt;($G$253+$C275),INDEX($D$265:$W$265,,$C275)-SUM($D275:T275),INDEX($D$265:$W$265,,$C275)/$G$253)))</f>
        <v>0</v>
      </c>
      <c r="V275" s="78">
        <f>IF($G$253="n/a",0,IF(V$3&lt;=$C275,0,IF(V$3&gt;($G$253+$C275),INDEX($D$265:$W$265,,$C275)-SUM($D275:U275),INDEX($D$265:$W$265,,$C275)/$G$253)))</f>
        <v>0</v>
      </c>
      <c r="W275" s="78">
        <f>IF($G$253="n/a",0,IF(W$3&lt;=$C275,0,IF(W$3&gt;($G$253+$C275),INDEX($D$265:$W$265,,$C275)-SUM($D275:V275),INDEX($D$265:$W$265,,$C275)/$G$253)))</f>
        <v>0</v>
      </c>
      <c r="X275" s="78">
        <f>IF($G$253="n/a",0,IF(X$3&lt;=$C275,0,IF(X$3&gt;($G$253+$C275),INDEX($D$265:$W$265,,$C275)-SUM($D275:W275),INDEX($D$265:$W$265,,$C275)/$G$253)))</f>
        <v>0</v>
      </c>
      <c r="Y275" s="78">
        <f>IF($G$253="n/a",0,IF(Y$3&lt;=$C275,0,IF(Y$3&gt;($G$253+$C275),INDEX($D$265:$W$265,,$C275)-SUM($D275:X275),INDEX($D$265:$W$265,,$C275)/$G$253)))</f>
        <v>0</v>
      </c>
      <c r="Z275" s="78">
        <f>IF($G$253="n/a",0,IF(Z$3&lt;=$C275,0,IF(Z$3&gt;($G$253+$C275),INDEX($D$265:$W$265,,$C275)-SUM($D275:Y275),INDEX($D$265:$W$265,,$C275)/$G$253)))</f>
        <v>0</v>
      </c>
      <c r="AA275" s="78">
        <f>IF($G$253="n/a",0,IF(AA$3&lt;=$C275,0,IF(AA$3&gt;($G$253+$C275),INDEX($D$265:$W$265,,$C275)-SUM($D275:Z275),INDEX($D$265:$W$265,,$C275)/$G$253)))</f>
        <v>0</v>
      </c>
      <c r="AB275" s="78">
        <f>IF($G$253="n/a",0,IF(AB$3&lt;=$C275,0,IF(AB$3&gt;($G$253+$C275),INDEX($D$265:$W$265,,$C275)-SUM($D275:AA275),INDEX($D$265:$W$265,,$C275)/$G$253)))</f>
        <v>0</v>
      </c>
      <c r="AC275" s="78">
        <f>IF($G$253="n/a",0,IF(AC$3&lt;=$C275,0,IF(AC$3&gt;($G$253+$C275),INDEX($D$265:$W$265,,$C275)-SUM($D275:AB275),INDEX($D$265:$W$265,,$C275)/$G$253)))</f>
        <v>0</v>
      </c>
      <c r="AD275" s="78">
        <f>IF($G$253="n/a",0,IF(AD$3&lt;=$C275,0,IF(AD$3&gt;($G$253+$C275),INDEX($D$265:$W$265,,$C275)-SUM($D275:AC275),INDEX($D$265:$W$265,,$C275)/$G$253)))</f>
        <v>0</v>
      </c>
      <c r="AE275" s="78">
        <f>IF($G$253="n/a",0,IF(AE$3&lt;=$C275,0,IF(AE$3&gt;($G$253+$C275),INDEX($D$265:$W$265,,$C275)-SUM($D275:AD275),INDEX($D$265:$W$265,,$C275)/$G$253)))</f>
        <v>0</v>
      </c>
      <c r="AF275" s="78">
        <f>IF($G$253="n/a",0,IF(AF$3&lt;=$C275,0,IF(AF$3&gt;($G$253+$C275),INDEX($D$265:$W$265,,$C275)-SUM($D275:AE275),INDEX($D$265:$W$265,,$C275)/$G$253)))</f>
        <v>0</v>
      </c>
      <c r="AG275" s="78">
        <f>IF($G$253="n/a",0,IF(AG$3&lt;=$C275,0,IF(AG$3&gt;($G$253+$C275),INDEX($D$265:$W$265,,$C275)-SUM($D275:AF275),INDEX($D$265:$W$265,,$C275)/$G$253)))</f>
        <v>0</v>
      </c>
      <c r="AH275" s="78">
        <f>IF($G$253="n/a",0,IF(AH$3&lt;=$C275,0,IF(AH$3&gt;($G$253+$C275),INDEX($D$265:$W$265,,$C275)-SUM($D275:AG275),INDEX($D$265:$W$265,,$C275)/$G$253)))</f>
        <v>0</v>
      </c>
      <c r="AI275" s="78">
        <f>IF($G$253="n/a",0,IF(AI$3&lt;=$C275,0,IF(AI$3&gt;($G$253+$C275),INDEX($D$265:$W$265,,$C275)-SUM($D275:AH275),INDEX($D$265:$W$265,,$C275)/$G$253)))</f>
        <v>0</v>
      </c>
      <c r="AJ275" s="78">
        <f>IF($G$253="n/a",0,IF(AJ$3&lt;=$C275,0,IF(AJ$3&gt;($G$253+$C275),INDEX($D$265:$W$265,,$C275)-SUM($D275:AI275),INDEX($D$265:$W$265,,$C275)/$G$253)))</f>
        <v>0</v>
      </c>
      <c r="AK275" s="78">
        <f>IF($G$253="n/a",0,IF(AK$3&lt;=$C275,0,IF(AK$3&gt;($G$253+$C275),INDEX($D$265:$W$265,,$C275)-SUM($D275:AJ275),INDEX($D$265:$W$265,,$C275)/$G$253)))</f>
        <v>0</v>
      </c>
      <c r="AL275" s="78">
        <f>IF($G$253="n/a",0,IF(AL$3&lt;=$C275,0,IF(AL$3&gt;($G$253+$C275),INDEX($D$265:$W$265,,$C275)-SUM($D275:AK275),INDEX($D$265:$W$265,,$C275)/$G$253)))</f>
        <v>0</v>
      </c>
      <c r="AM275" s="78">
        <f>IF($G$253="n/a",0,IF(AM$3&lt;=$C275,0,IF(AM$3&gt;($G$253+$C275),INDEX($D$265:$W$265,,$C275)-SUM($D275:AL275),INDEX($D$265:$W$265,,$C275)/$G$253)))</f>
        <v>0</v>
      </c>
      <c r="AN275" s="78">
        <f>IF($G$253="n/a",0,IF(AN$3&lt;=$C275,0,IF(AN$3&gt;($G$253+$C275),INDEX($D$265:$W$265,,$C275)-SUM($D275:AM275),INDEX($D$265:$W$265,,$C275)/$G$253)))</f>
        <v>0</v>
      </c>
      <c r="AO275" s="78">
        <f>IF($G$253="n/a",0,IF(AO$3&lt;=$C275,0,IF(AO$3&gt;($G$253+$C275),INDEX($D$265:$W$265,,$C275)-SUM($D275:AN275),INDEX($D$265:$W$265,,$C275)/$G$253)))</f>
        <v>0</v>
      </c>
      <c r="AP275" s="78">
        <f>IF($G$253="n/a",0,IF(AP$3&lt;=$C275,0,IF(AP$3&gt;($G$253+$C275),INDEX($D$265:$W$265,,$C275)-SUM($D275:AO275),INDEX($D$265:$W$265,,$C275)/$G$253)))</f>
        <v>0</v>
      </c>
      <c r="AQ275" s="78">
        <f>IF($G$253="n/a",0,IF(AQ$3&lt;=$C275,0,IF(AQ$3&gt;($G$253+$C275),INDEX($D$265:$W$265,,$C275)-SUM($D275:AP275),INDEX($D$265:$W$265,,$C275)/$G$253)))</f>
        <v>0</v>
      </c>
      <c r="AR275" s="78">
        <f>IF($G$253="n/a",0,IF(AR$3&lt;=$C275,0,IF(AR$3&gt;($G$253+$C275),INDEX($D$265:$W$265,,$C275)-SUM($D275:AQ275),INDEX($D$265:$W$265,,$C275)/$G$253)))</f>
        <v>0</v>
      </c>
      <c r="AS275" s="78">
        <f>IF($G$253="n/a",0,IF(AS$3&lt;=$C275,0,IF(AS$3&gt;($G$253+$C275),INDEX($D$265:$W$265,,$C275)-SUM($D275:AR275),INDEX($D$265:$W$265,,$C275)/$G$253)))</f>
        <v>0</v>
      </c>
      <c r="AT275" s="78">
        <f>IF($G$253="n/a",0,IF(AT$3&lt;=$C275,0,IF(AT$3&gt;($G$253+$C275),INDEX($D$265:$W$265,,$C275)-SUM($D275:AS275),INDEX($D$265:$W$265,,$C275)/$G$253)))</f>
        <v>0</v>
      </c>
      <c r="AU275" s="78">
        <f>IF($G$253="n/a",0,IF(AU$3&lt;=$C275,0,IF(AU$3&gt;($G$253+$C275),INDEX($D$265:$W$265,,$C275)-SUM($D275:AT275),INDEX($D$265:$W$265,,$C275)/$G$253)))</f>
        <v>0</v>
      </c>
      <c r="AV275" s="78">
        <f>IF($G$253="n/a",0,IF(AV$3&lt;=$C275,0,IF(AV$3&gt;($G$253+$C275),INDEX($D$265:$W$265,,$C275)-SUM($D275:AU275),INDEX($D$265:$W$265,,$C275)/$G$253)))</f>
        <v>0</v>
      </c>
      <c r="AW275" s="78">
        <f>IF($G$253="n/a",0,IF(AW$3&lt;=$C275,0,IF(AW$3&gt;($G$253+$C275),INDEX($D$265:$W$265,,$C275)-SUM($D275:AV275),INDEX($D$265:$W$265,,$C275)/$G$253)))</f>
        <v>0</v>
      </c>
      <c r="AX275" s="78">
        <f>IF($G$253="n/a",0,IF(AX$3&lt;=$C275,0,IF(AX$3&gt;($G$253+$C275),INDEX($D$265:$W$265,,$C275)-SUM($D275:AW275),INDEX($D$265:$W$265,,$C275)/$G$253)))</f>
        <v>0</v>
      </c>
      <c r="AY275" s="78">
        <f>IF($G$253="n/a",0,IF(AY$3&lt;=$C275,0,IF(AY$3&gt;($G$253+$C275),INDEX($D$265:$W$265,,$C275)-SUM($D275:AX275),INDEX($D$265:$W$265,,$C275)/$G$253)))</f>
        <v>0</v>
      </c>
      <c r="AZ275" s="78">
        <f>IF($G$253="n/a",0,IF(AZ$3&lt;=$C275,0,IF(AZ$3&gt;($G$253+$C275),INDEX($D$265:$W$265,,$C275)-SUM($D275:AY275),INDEX($D$265:$W$265,,$C275)/$G$253)))</f>
        <v>0</v>
      </c>
      <c r="BA275" s="78">
        <f>IF($G$253="n/a",0,IF(BA$3&lt;=$C275,0,IF(BA$3&gt;($G$253+$C275),INDEX($D$265:$W$265,,$C275)-SUM($D275:AZ275),INDEX($D$265:$W$265,,$C275)/$G$253)))</f>
        <v>0</v>
      </c>
      <c r="BB275" s="78">
        <f>IF($G$253="n/a",0,IF(BB$3&lt;=$C275,0,IF(BB$3&gt;($G$253+$C275),INDEX($D$265:$W$265,,$C275)-SUM($D275:BA275),INDEX($D$265:$W$265,,$C275)/$G$253)))</f>
        <v>0</v>
      </c>
      <c r="BC275" s="78">
        <f>IF($G$253="n/a",0,IF(BC$3&lt;=$C275,0,IF(BC$3&gt;($G$253+$C275),INDEX($D$265:$W$265,,$C275)-SUM($D275:BB275),INDEX($D$265:$W$265,,$C275)/$G$253)))</f>
        <v>0</v>
      </c>
      <c r="BD275" s="78">
        <f>IF($G$253="n/a",0,IF(BD$3&lt;=$C275,0,IF(BD$3&gt;($G$253+$C275),INDEX($D$265:$W$265,,$C275)-SUM($D275:BC275),INDEX($D$265:$W$265,,$C275)/$G$253)))</f>
        <v>0</v>
      </c>
      <c r="BE275" s="78">
        <f>IF($G$253="n/a",0,IF(BE$3&lt;=$C275,0,IF(BE$3&gt;($G$253+$C275),INDEX($D$265:$W$265,,$C275)-SUM($D275:BD275),INDEX($D$265:$W$265,,$C275)/$G$253)))</f>
        <v>0</v>
      </c>
      <c r="BF275" s="78">
        <f>IF($G$253="n/a",0,IF(BF$3&lt;=$C275,0,IF(BF$3&gt;($G$253+$C275),INDEX($D$265:$W$265,,$C275)-SUM($D275:BE275),INDEX($D$265:$W$265,,$C275)/$G$253)))</f>
        <v>0</v>
      </c>
      <c r="BG275" s="78">
        <f>IF($G$253="n/a",0,IF(BG$3&lt;=$C275,0,IF(BG$3&gt;($G$253+$C275),INDEX($D$265:$W$265,,$C275)-SUM($D275:BF275),INDEX($D$265:$W$265,,$C275)/$G$253)))</f>
        <v>0</v>
      </c>
      <c r="BH275" s="78">
        <f>IF($G$253="n/a",0,IF(BH$3&lt;=$C275,0,IF(BH$3&gt;($G$253+$C275),INDEX($D$265:$W$265,,$C275)-SUM($D275:BG275),INDEX($D$265:$W$265,,$C275)/$G$253)))</f>
        <v>0</v>
      </c>
      <c r="BI275" s="78">
        <f>IF($G$253="n/a",0,IF(BI$3&lt;=$C275,0,IF(BI$3&gt;($G$253+$C275),INDEX($D$265:$W$265,,$C275)-SUM($D275:BH275),INDEX($D$265:$W$265,,$C275)/$G$253)))</f>
        <v>0</v>
      </c>
      <c r="BJ275" s="78">
        <f>IF($G$253="n/a",0,IF(BJ$3&lt;=$C275,0,IF(BJ$3&gt;($G$253+$C275),INDEX($D$265:$W$265,,$C275)-SUM($D275:BI275),INDEX($D$265:$W$265,,$C275)/$G$253)))</f>
        <v>0</v>
      </c>
      <c r="BK275" s="78">
        <f>IF($G$253="n/a",0,IF(BK$3&lt;=$C275,0,IF(BK$3&gt;($G$253+$C275),INDEX($D$265:$W$265,,$C275)-SUM($D275:BJ275),INDEX($D$265:$W$265,,$C275)/$G$253)))</f>
        <v>0</v>
      </c>
      <c r="BL275" s="163">
        <f>IF($G$253="n/a",0,IF(BL$3&lt;=$C275,0,IF(BL$3&gt;($G$253+$C275),INDEX($D$265:$W$265,,$C275)-SUM($D275:BK275),INDEX($D$265:$W$265,,$C275)/$G$253)))</f>
        <v>0</v>
      </c>
      <c r="BM275" s="163">
        <f>IF($G$253="n/a",0,IF(BM$3&lt;=$C275,0,IF(BM$3&gt;($G$253+$C275),INDEX($D$265:$W$265,,$C275)-SUM($D275:BL275),INDEX($D$265:$W$265,,$C275)/$G$253)))</f>
        <v>0</v>
      </c>
      <c r="BN275" s="163">
        <f>IF($G$253="n/a",0,IF(BN$3&lt;=$C275,0,IF(BN$3&gt;($G$253+$C275),INDEX($D$265:$W$265,,$C275)-SUM($D275:BM275),INDEX($D$265:$W$265,,$C275)/$G$253)))</f>
        <v>0</v>
      </c>
      <c r="BO275" s="163">
        <f>IF($G$253="n/a",0,IF(BO$3&lt;=$C275,0,IF(BO$3&gt;($G$253+$C275),INDEX($D$265:$W$265,,$C275)-SUM($D275:BN275),INDEX($D$265:$W$265,,$C275)/$G$253)))</f>
        <v>0</v>
      </c>
      <c r="BP275" s="163">
        <f>IF($G$253="n/a",0,IF(BP$3&lt;=$C275,0,IF(BP$3&gt;($G$253+$C275),INDEX($D$265:$W$265,,$C275)-SUM($D275:BO275),INDEX($D$265:$W$265,,$C275)/$G$253)))</f>
        <v>0</v>
      </c>
      <c r="BQ275" s="163">
        <f>IF($G$253="n/a",0,IF(BQ$3&lt;=$C275,0,IF(BQ$3&gt;($G$253+$C275),INDEX($D$265:$W$265,,$C275)-SUM($D275:BP275),INDEX($D$265:$W$265,,$C275)/$G$253)))</f>
        <v>0</v>
      </c>
      <c r="BR275" s="163">
        <f>IF($G$253="n/a",0,IF(BR$3&lt;=$C275,0,IF(BR$3&gt;($G$253+$C275),INDEX($D$265:$W$265,,$C275)-SUM($D275:BQ275),INDEX($D$265:$W$265,,$C275)/$G$253)))</f>
        <v>0</v>
      </c>
      <c r="BS275" s="78"/>
      <c r="BT275" s="78"/>
      <c r="BU275" s="78"/>
      <c r="BV275" s="78"/>
      <c r="BW275" s="78"/>
      <c r="BX275" s="78"/>
      <c r="BY275" s="78"/>
      <c r="BZ275" s="78"/>
      <c r="CA275" s="78"/>
      <c r="CB275" s="78"/>
      <c r="CC275" s="78"/>
    </row>
    <row r="276" spans="2:81" hidden="1" outlineLevel="1">
      <c r="B276" s="14">
        <v>2021</v>
      </c>
      <c r="C276">
        <v>9</v>
      </c>
      <c r="D276" s="25"/>
      <c r="E276" s="78">
        <f>IF($G$253="n/a",0,IF(E$3&lt;=$C276,0,IF(E$3&gt;($G$253+$C276),INDEX($D$265:$W$265,,$C276)-SUM($D276:D276),INDEX($D$265:$W$265,,$C276)/$G$253)))</f>
        <v>0</v>
      </c>
      <c r="F276" s="78">
        <f>IF($G$253="n/a",0,IF(F$3&lt;=$C276,0,IF(F$3&gt;($G$253+$C276),INDEX($D$265:$W$265,,$C276)-SUM($D276:E276),INDEX($D$265:$W$265,,$C276)/$G$253)))</f>
        <v>0</v>
      </c>
      <c r="G276" s="78">
        <f>IF($G$253="n/a",0,IF(G$3&lt;=$C276,0,IF(G$3&gt;($G$253+$C276),INDEX($D$265:$W$265,,$C276)-SUM($D276:F276),INDEX($D$265:$W$265,,$C276)/$G$253)))</f>
        <v>0</v>
      </c>
      <c r="H276" s="79">
        <f>IF($G$253="n/a",0,IF(H$3&lt;=$C276,0,IF(H$3&gt;($G$253+$C276),INDEX($D$265:$W$265,,$C276)-SUM($D276:G276),INDEX($D$265:$W$265,,$C276)/$G$253)))</f>
        <v>0</v>
      </c>
      <c r="I276" s="80">
        <f>IF($G$253="n/a",0,IF(I$3&lt;=$C276,0,IF(I$3&gt;($G$253+$C276),INDEX($D$265:$W$265,,$C276)-SUM($D276:H276),INDEX($D$265:$W$265,,$C276)/$G$253)))</f>
        <v>0</v>
      </c>
      <c r="J276" s="78">
        <f>IF($G$253="n/a",0,IF(J$3&lt;=$C276,0,IF(J$3&gt;($G$253+$C276),INDEX($D$265:$W$265,,$C276)-SUM($D276:I276),INDEX($D$265:$W$265,,$C276)/$G$253)))</f>
        <v>0</v>
      </c>
      <c r="K276" s="78">
        <f>IF($G$253="n/a",0,IF(K$3&lt;=$C276,0,IF(K$3&gt;($G$253+$C276),INDEX($D$265:$W$265,,$C276)-SUM($D276:J276),INDEX($D$265:$W$265,,$C276)/$G$253)))</f>
        <v>0</v>
      </c>
      <c r="L276" s="78">
        <f>IF($G$253="n/a",0,IF(L$3&lt;=$C276,0,IF(L$3&gt;($G$253+$C276),INDEX($D$265:$W$265,,$C276)-SUM($D276:K276),INDEX($D$265:$W$265,,$C276)/$G$253)))</f>
        <v>0</v>
      </c>
      <c r="M276" s="78">
        <f>IF($G$253="n/a",0,IF(M$3&lt;=$C276,0,IF(M$3&gt;($G$253+$C276),INDEX($D$265:$W$265,,$C276)-SUM($D276:L276),INDEX($D$265:$W$265,,$C276)/$G$253)))</f>
        <v>0</v>
      </c>
      <c r="N276" s="78">
        <f>IF($G$253="n/a",0,IF(N$3&lt;=$C276,0,IF(N$3&gt;($G$253+$C276),INDEX($D$265:$W$265,,$C276)-SUM($D276:M276),INDEX($D$265:$W$265,,$C276)/$G$253)))</f>
        <v>0</v>
      </c>
      <c r="O276" s="78">
        <f>IF($G$253="n/a",0,IF(O$3&lt;=$C276,0,IF(O$3&gt;($G$253+$C276),INDEX($D$265:$W$265,,$C276)-SUM($D276:N276),INDEX($D$265:$W$265,,$C276)/$G$253)))</f>
        <v>0</v>
      </c>
      <c r="P276" s="78">
        <f>IF($G$253="n/a",0,IF(P$3&lt;=$C276,0,IF(P$3&gt;($G$253+$C276),INDEX($D$265:$W$265,,$C276)-SUM($D276:O276),INDEX($D$265:$W$265,,$C276)/$G$253)))</f>
        <v>0</v>
      </c>
      <c r="Q276" s="78">
        <f>IF($G$253="n/a",0,IF(Q$3&lt;=$C276,0,IF(Q$3&gt;($G$253+$C276),INDEX($D$265:$W$265,,$C276)-SUM($D276:P276),INDEX($D$265:$W$265,,$C276)/$G$253)))</f>
        <v>0</v>
      </c>
      <c r="R276" s="78">
        <f>IF($G$253="n/a",0,IF(R$3&lt;=$C276,0,IF(R$3&gt;($G$253+$C276),INDEX($D$265:$W$265,,$C276)-SUM($D276:Q276),INDEX($D$265:$W$265,,$C276)/$G$253)))</f>
        <v>0</v>
      </c>
      <c r="S276" s="78">
        <f>IF($G$253="n/a",0,IF(S$3&lt;=$C276,0,IF(S$3&gt;($G$253+$C276),INDEX($D$265:$W$265,,$C276)-SUM($D276:R276),INDEX($D$265:$W$265,,$C276)/$G$253)))</f>
        <v>0</v>
      </c>
      <c r="T276" s="78">
        <f>IF($G$253="n/a",0,IF(T$3&lt;=$C276,0,IF(T$3&gt;($G$253+$C276),INDEX($D$265:$W$265,,$C276)-SUM($D276:S276),INDEX($D$265:$W$265,,$C276)/$G$253)))</f>
        <v>0</v>
      </c>
      <c r="U276" s="78">
        <f>IF($G$253="n/a",0,IF(U$3&lt;=$C276,0,IF(U$3&gt;($G$253+$C276),INDEX($D$265:$W$265,,$C276)-SUM($D276:T276),INDEX($D$265:$W$265,,$C276)/$G$253)))</f>
        <v>0</v>
      </c>
      <c r="V276" s="78">
        <f>IF($G$253="n/a",0,IF(V$3&lt;=$C276,0,IF(V$3&gt;($G$253+$C276),INDEX($D$265:$W$265,,$C276)-SUM($D276:U276),INDEX($D$265:$W$265,,$C276)/$G$253)))</f>
        <v>0</v>
      </c>
      <c r="W276" s="78">
        <f>IF($G$253="n/a",0,IF(W$3&lt;=$C276,0,IF(W$3&gt;($G$253+$C276),INDEX($D$265:$W$265,,$C276)-SUM($D276:V276),INDEX($D$265:$W$265,,$C276)/$G$253)))</f>
        <v>0</v>
      </c>
      <c r="X276" s="78">
        <f>IF($G$253="n/a",0,IF(X$3&lt;=$C276,0,IF(X$3&gt;($G$253+$C276),INDEX($D$265:$W$265,,$C276)-SUM($D276:W276),INDEX($D$265:$W$265,,$C276)/$G$253)))</f>
        <v>0</v>
      </c>
      <c r="Y276" s="78">
        <f>IF($G$253="n/a",0,IF(Y$3&lt;=$C276,0,IF(Y$3&gt;($G$253+$C276),INDEX($D$265:$W$265,,$C276)-SUM($D276:X276),INDEX($D$265:$W$265,,$C276)/$G$253)))</f>
        <v>0</v>
      </c>
      <c r="Z276" s="78">
        <f>IF($G$253="n/a",0,IF(Z$3&lt;=$C276,0,IF(Z$3&gt;($G$253+$C276),INDEX($D$265:$W$265,,$C276)-SUM($D276:Y276),INDEX($D$265:$W$265,,$C276)/$G$253)))</f>
        <v>0</v>
      </c>
      <c r="AA276" s="78">
        <f>IF($G$253="n/a",0,IF(AA$3&lt;=$C276,0,IF(AA$3&gt;($G$253+$C276),INDEX($D$265:$W$265,,$C276)-SUM($D276:Z276),INDEX($D$265:$W$265,,$C276)/$G$253)))</f>
        <v>0</v>
      </c>
      <c r="AB276" s="78">
        <f>IF($G$253="n/a",0,IF(AB$3&lt;=$C276,0,IF(AB$3&gt;($G$253+$C276),INDEX($D$265:$W$265,,$C276)-SUM($D276:AA276),INDEX($D$265:$W$265,,$C276)/$G$253)))</f>
        <v>0</v>
      </c>
      <c r="AC276" s="78">
        <f>IF($G$253="n/a",0,IF(AC$3&lt;=$C276,0,IF(AC$3&gt;($G$253+$C276),INDEX($D$265:$W$265,,$C276)-SUM($D276:AB276),INDEX($D$265:$W$265,,$C276)/$G$253)))</f>
        <v>0</v>
      </c>
      <c r="AD276" s="78">
        <f>IF($G$253="n/a",0,IF(AD$3&lt;=$C276,0,IF(AD$3&gt;($G$253+$C276),INDEX($D$265:$W$265,,$C276)-SUM($D276:AC276),INDEX($D$265:$W$265,,$C276)/$G$253)))</f>
        <v>0</v>
      </c>
      <c r="AE276" s="78">
        <f>IF($G$253="n/a",0,IF(AE$3&lt;=$C276,0,IF(AE$3&gt;($G$253+$C276),INDEX($D$265:$W$265,,$C276)-SUM($D276:AD276),INDEX($D$265:$W$265,,$C276)/$G$253)))</f>
        <v>0</v>
      </c>
      <c r="AF276" s="78">
        <f>IF($G$253="n/a",0,IF(AF$3&lt;=$C276,0,IF(AF$3&gt;($G$253+$C276),INDEX($D$265:$W$265,,$C276)-SUM($D276:AE276),INDEX($D$265:$W$265,,$C276)/$G$253)))</f>
        <v>0</v>
      </c>
      <c r="AG276" s="78">
        <f>IF($G$253="n/a",0,IF(AG$3&lt;=$C276,0,IF(AG$3&gt;($G$253+$C276),INDEX($D$265:$W$265,,$C276)-SUM($D276:AF276),INDEX($D$265:$W$265,,$C276)/$G$253)))</f>
        <v>0</v>
      </c>
      <c r="AH276" s="78">
        <f>IF($G$253="n/a",0,IF(AH$3&lt;=$C276,0,IF(AH$3&gt;($G$253+$C276),INDEX($D$265:$W$265,,$C276)-SUM($D276:AG276),INDEX($D$265:$W$265,,$C276)/$G$253)))</f>
        <v>0</v>
      </c>
      <c r="AI276" s="78">
        <f>IF($G$253="n/a",0,IF(AI$3&lt;=$C276,0,IF(AI$3&gt;($G$253+$C276),INDEX($D$265:$W$265,,$C276)-SUM($D276:AH276),INDEX($D$265:$W$265,,$C276)/$G$253)))</f>
        <v>0</v>
      </c>
      <c r="AJ276" s="78">
        <f>IF($G$253="n/a",0,IF(AJ$3&lt;=$C276,0,IF(AJ$3&gt;($G$253+$C276),INDEX($D$265:$W$265,,$C276)-SUM($D276:AI276),INDEX($D$265:$W$265,,$C276)/$G$253)))</f>
        <v>0</v>
      </c>
      <c r="AK276" s="78">
        <f>IF($G$253="n/a",0,IF(AK$3&lt;=$C276,0,IF(AK$3&gt;($G$253+$C276),INDEX($D$265:$W$265,,$C276)-SUM($D276:AJ276),INDEX($D$265:$W$265,,$C276)/$G$253)))</f>
        <v>0</v>
      </c>
      <c r="AL276" s="78">
        <f>IF($G$253="n/a",0,IF(AL$3&lt;=$C276,0,IF(AL$3&gt;($G$253+$C276),INDEX($D$265:$W$265,,$C276)-SUM($D276:AK276),INDEX($D$265:$W$265,,$C276)/$G$253)))</f>
        <v>0</v>
      </c>
      <c r="AM276" s="78">
        <f>IF($G$253="n/a",0,IF(AM$3&lt;=$C276,0,IF(AM$3&gt;($G$253+$C276),INDEX($D$265:$W$265,,$C276)-SUM($D276:AL276),INDEX($D$265:$W$265,,$C276)/$G$253)))</f>
        <v>0</v>
      </c>
      <c r="AN276" s="78">
        <f>IF($G$253="n/a",0,IF(AN$3&lt;=$C276,0,IF(AN$3&gt;($G$253+$C276),INDEX($D$265:$W$265,,$C276)-SUM($D276:AM276),INDEX($D$265:$W$265,,$C276)/$G$253)))</f>
        <v>0</v>
      </c>
      <c r="AO276" s="78">
        <f>IF($G$253="n/a",0,IF(AO$3&lt;=$C276,0,IF(AO$3&gt;($G$253+$C276),INDEX($D$265:$W$265,,$C276)-SUM($D276:AN276),INDEX($D$265:$W$265,,$C276)/$G$253)))</f>
        <v>0</v>
      </c>
      <c r="AP276" s="78">
        <f>IF($G$253="n/a",0,IF(AP$3&lt;=$C276,0,IF(AP$3&gt;($G$253+$C276),INDEX($D$265:$W$265,,$C276)-SUM($D276:AO276),INDEX($D$265:$W$265,,$C276)/$G$253)))</f>
        <v>0</v>
      </c>
      <c r="AQ276" s="78">
        <f>IF($G$253="n/a",0,IF(AQ$3&lt;=$C276,0,IF(AQ$3&gt;($G$253+$C276),INDEX($D$265:$W$265,,$C276)-SUM($D276:AP276),INDEX($D$265:$W$265,,$C276)/$G$253)))</f>
        <v>0</v>
      </c>
      <c r="AR276" s="78">
        <f>IF($G$253="n/a",0,IF(AR$3&lt;=$C276,0,IF(AR$3&gt;($G$253+$C276),INDEX($D$265:$W$265,,$C276)-SUM($D276:AQ276),INDEX($D$265:$W$265,,$C276)/$G$253)))</f>
        <v>0</v>
      </c>
      <c r="AS276" s="78">
        <f>IF($G$253="n/a",0,IF(AS$3&lt;=$C276,0,IF(AS$3&gt;($G$253+$C276),INDEX($D$265:$W$265,,$C276)-SUM($D276:AR276),INDEX($D$265:$W$265,,$C276)/$G$253)))</f>
        <v>0</v>
      </c>
      <c r="AT276" s="78">
        <f>IF($G$253="n/a",0,IF(AT$3&lt;=$C276,0,IF(AT$3&gt;($G$253+$C276),INDEX($D$265:$W$265,,$C276)-SUM($D276:AS276),INDEX($D$265:$W$265,,$C276)/$G$253)))</f>
        <v>0</v>
      </c>
      <c r="AU276" s="78">
        <f>IF($G$253="n/a",0,IF(AU$3&lt;=$C276,0,IF(AU$3&gt;($G$253+$C276),INDEX($D$265:$W$265,,$C276)-SUM($D276:AT276),INDEX($D$265:$W$265,,$C276)/$G$253)))</f>
        <v>0</v>
      </c>
      <c r="AV276" s="78">
        <f>IF($G$253="n/a",0,IF(AV$3&lt;=$C276,0,IF(AV$3&gt;($G$253+$C276),INDEX($D$265:$W$265,,$C276)-SUM($D276:AU276),INDEX($D$265:$W$265,,$C276)/$G$253)))</f>
        <v>0</v>
      </c>
      <c r="AW276" s="78">
        <f>IF($G$253="n/a",0,IF(AW$3&lt;=$C276,0,IF(AW$3&gt;($G$253+$C276),INDEX($D$265:$W$265,,$C276)-SUM($D276:AV276),INDEX($D$265:$W$265,,$C276)/$G$253)))</f>
        <v>0</v>
      </c>
      <c r="AX276" s="78">
        <f>IF($G$253="n/a",0,IF(AX$3&lt;=$C276,0,IF(AX$3&gt;($G$253+$C276),INDEX($D$265:$W$265,,$C276)-SUM($D276:AW276),INDEX($D$265:$W$265,,$C276)/$G$253)))</f>
        <v>0</v>
      </c>
      <c r="AY276" s="78">
        <f>IF($G$253="n/a",0,IF(AY$3&lt;=$C276,0,IF(AY$3&gt;($G$253+$C276),INDEX($D$265:$W$265,,$C276)-SUM($D276:AX276),INDEX($D$265:$W$265,,$C276)/$G$253)))</f>
        <v>0</v>
      </c>
      <c r="AZ276" s="78">
        <f>IF($G$253="n/a",0,IF(AZ$3&lt;=$C276,0,IF(AZ$3&gt;($G$253+$C276),INDEX($D$265:$W$265,,$C276)-SUM($D276:AY276),INDEX($D$265:$W$265,,$C276)/$G$253)))</f>
        <v>0</v>
      </c>
      <c r="BA276" s="78">
        <f>IF($G$253="n/a",0,IF(BA$3&lt;=$C276,0,IF(BA$3&gt;($G$253+$C276),INDEX($D$265:$W$265,,$C276)-SUM($D276:AZ276),INDEX($D$265:$W$265,,$C276)/$G$253)))</f>
        <v>0</v>
      </c>
      <c r="BB276" s="78">
        <f>IF($G$253="n/a",0,IF(BB$3&lt;=$C276,0,IF(BB$3&gt;($G$253+$C276),INDEX($D$265:$W$265,,$C276)-SUM($D276:BA276),INDEX($D$265:$W$265,,$C276)/$G$253)))</f>
        <v>0</v>
      </c>
      <c r="BC276" s="78">
        <f>IF($G$253="n/a",0,IF(BC$3&lt;=$C276,0,IF(BC$3&gt;($G$253+$C276),INDEX($D$265:$W$265,,$C276)-SUM($D276:BB276),INDEX($D$265:$W$265,,$C276)/$G$253)))</f>
        <v>0</v>
      </c>
      <c r="BD276" s="78">
        <f>IF($G$253="n/a",0,IF(BD$3&lt;=$C276,0,IF(BD$3&gt;($G$253+$C276),INDEX($D$265:$W$265,,$C276)-SUM($D276:BC276),INDEX($D$265:$W$265,,$C276)/$G$253)))</f>
        <v>0</v>
      </c>
      <c r="BE276" s="78">
        <f>IF($G$253="n/a",0,IF(BE$3&lt;=$C276,0,IF(BE$3&gt;($G$253+$C276),INDEX($D$265:$W$265,,$C276)-SUM($D276:BD276),INDEX($D$265:$W$265,,$C276)/$G$253)))</f>
        <v>0</v>
      </c>
      <c r="BF276" s="78">
        <f>IF($G$253="n/a",0,IF(BF$3&lt;=$C276,0,IF(BF$3&gt;($G$253+$C276),INDEX($D$265:$W$265,,$C276)-SUM($D276:BE276),INDEX($D$265:$W$265,,$C276)/$G$253)))</f>
        <v>0</v>
      </c>
      <c r="BG276" s="78">
        <f>IF($G$253="n/a",0,IF(BG$3&lt;=$C276,0,IF(BG$3&gt;($G$253+$C276),INDEX($D$265:$W$265,,$C276)-SUM($D276:BF276),INDEX($D$265:$W$265,,$C276)/$G$253)))</f>
        <v>0</v>
      </c>
      <c r="BH276" s="78">
        <f>IF($G$253="n/a",0,IF(BH$3&lt;=$C276,0,IF(BH$3&gt;($G$253+$C276),INDEX($D$265:$W$265,,$C276)-SUM($D276:BG276),INDEX($D$265:$W$265,,$C276)/$G$253)))</f>
        <v>0</v>
      </c>
      <c r="BI276" s="78">
        <f>IF($G$253="n/a",0,IF(BI$3&lt;=$C276,0,IF(BI$3&gt;($G$253+$C276),INDEX($D$265:$W$265,,$C276)-SUM($D276:BH276),INDEX($D$265:$W$265,,$C276)/$G$253)))</f>
        <v>0</v>
      </c>
      <c r="BJ276" s="78">
        <f>IF($G$253="n/a",0,IF(BJ$3&lt;=$C276,0,IF(BJ$3&gt;($G$253+$C276),INDEX($D$265:$W$265,,$C276)-SUM($D276:BI276),INDEX($D$265:$W$265,,$C276)/$G$253)))</f>
        <v>0</v>
      </c>
      <c r="BK276" s="78">
        <f>IF($G$253="n/a",0,IF(BK$3&lt;=$C276,0,IF(BK$3&gt;($G$253+$C276),INDEX($D$265:$W$265,,$C276)-SUM($D276:BJ276),INDEX($D$265:$W$265,,$C276)/$G$253)))</f>
        <v>0</v>
      </c>
      <c r="BL276" s="163">
        <f>IF($G$253="n/a",0,IF(BL$3&lt;=$C276,0,IF(BL$3&gt;($G$253+$C276),INDEX($D$265:$W$265,,$C276)-SUM($D276:BK276),INDEX($D$265:$W$265,,$C276)/$G$253)))</f>
        <v>0</v>
      </c>
      <c r="BM276" s="163">
        <f>IF($G$253="n/a",0,IF(BM$3&lt;=$C276,0,IF(BM$3&gt;($G$253+$C276),INDEX($D$265:$W$265,,$C276)-SUM($D276:BL276),INDEX($D$265:$W$265,,$C276)/$G$253)))</f>
        <v>0</v>
      </c>
      <c r="BN276" s="163">
        <f>IF($G$253="n/a",0,IF(BN$3&lt;=$C276,0,IF(BN$3&gt;($G$253+$C276),INDEX($D$265:$W$265,,$C276)-SUM($D276:BM276),INDEX($D$265:$W$265,,$C276)/$G$253)))</f>
        <v>0</v>
      </c>
      <c r="BO276" s="163">
        <f>IF($G$253="n/a",0,IF(BO$3&lt;=$C276,0,IF(BO$3&gt;($G$253+$C276),INDEX($D$265:$W$265,,$C276)-SUM($D276:BN276),INDEX($D$265:$W$265,,$C276)/$G$253)))</f>
        <v>0</v>
      </c>
      <c r="BP276" s="163">
        <f>IF($G$253="n/a",0,IF(BP$3&lt;=$C276,0,IF(BP$3&gt;($G$253+$C276),INDEX($D$265:$W$265,,$C276)-SUM($D276:BO276),INDEX($D$265:$W$265,,$C276)/$G$253)))</f>
        <v>0</v>
      </c>
      <c r="BQ276" s="163">
        <f>IF($G$253="n/a",0,IF(BQ$3&lt;=$C276,0,IF(BQ$3&gt;($G$253+$C276),INDEX($D$265:$W$265,,$C276)-SUM($D276:BP276),INDEX($D$265:$W$265,,$C276)/$G$253)))</f>
        <v>0</v>
      </c>
      <c r="BR276" s="163">
        <f>IF($G$253="n/a",0,IF(BR$3&lt;=$C276,0,IF(BR$3&gt;($G$253+$C276),INDEX($D$265:$W$265,,$C276)-SUM($D276:BQ276),INDEX($D$265:$W$265,,$C276)/$G$253)))</f>
        <v>0</v>
      </c>
      <c r="BS276" s="78"/>
      <c r="BT276" s="78"/>
      <c r="BU276" s="78"/>
      <c r="BV276" s="78"/>
      <c r="BW276" s="78"/>
      <c r="BX276" s="78"/>
      <c r="BY276" s="78"/>
      <c r="BZ276" s="78"/>
      <c r="CA276" s="78"/>
      <c r="CB276" s="78"/>
      <c r="CC276" s="78"/>
    </row>
    <row r="277" spans="2:81" hidden="1" outlineLevel="1">
      <c r="B277" s="14">
        <v>2022</v>
      </c>
      <c r="C277">
        <v>10</v>
      </c>
      <c r="D277" s="25"/>
      <c r="E277" s="78">
        <f>IF($G$253="n/a",0,IF(E$3&lt;=$C277,0,IF(E$3&gt;($G$253+$C277),INDEX($D$265:$W$265,,$C277)-SUM($D277:D277),INDEX($D$265:$W$265,,$C277)/$G$253)))</f>
        <v>0</v>
      </c>
      <c r="F277" s="78">
        <f>IF($G$253="n/a",0,IF(F$3&lt;=$C277,0,IF(F$3&gt;($G$253+$C277),INDEX($D$265:$W$265,,$C277)-SUM($D277:E277),INDEX($D$265:$W$265,,$C277)/$G$253)))</f>
        <v>0</v>
      </c>
      <c r="G277" s="78">
        <f>IF($G$253="n/a",0,IF(G$3&lt;=$C277,0,IF(G$3&gt;($G$253+$C277),INDEX($D$265:$W$265,,$C277)-SUM($D277:F277),INDEX($D$265:$W$265,,$C277)/$G$253)))</f>
        <v>0</v>
      </c>
      <c r="H277" s="79">
        <f>IF($G$253="n/a",0,IF(H$3&lt;=$C277,0,IF(H$3&gt;($G$253+$C277),INDEX($D$265:$W$265,,$C277)-SUM($D277:G277),INDEX($D$265:$W$265,,$C277)/$G$253)))</f>
        <v>0</v>
      </c>
      <c r="I277" s="80">
        <f>IF($G$253="n/a",0,IF(I$3&lt;=$C277,0,IF(I$3&gt;($G$253+$C277),INDEX($D$265:$W$265,,$C277)-SUM($D277:H277),INDEX($D$265:$W$265,,$C277)/$G$253)))</f>
        <v>0</v>
      </c>
      <c r="J277" s="78">
        <f>IF($G$253="n/a",0,IF(J$3&lt;=$C277,0,IF(J$3&gt;($G$253+$C277),INDEX($D$265:$W$265,,$C277)-SUM($D277:I277),INDEX($D$265:$W$265,,$C277)/$G$253)))</f>
        <v>0</v>
      </c>
      <c r="K277" s="78">
        <f>IF($G$253="n/a",0,IF(K$3&lt;=$C277,0,IF(K$3&gt;($G$253+$C277),INDEX($D$265:$W$265,,$C277)-SUM($D277:J277),INDEX($D$265:$W$265,,$C277)/$G$253)))</f>
        <v>0</v>
      </c>
      <c r="L277" s="78">
        <f>IF($G$253="n/a",0,IF(L$3&lt;=$C277,0,IF(L$3&gt;($G$253+$C277),INDEX($D$265:$W$265,,$C277)-SUM($D277:K277),INDEX($D$265:$W$265,,$C277)/$G$253)))</f>
        <v>0</v>
      </c>
      <c r="M277" s="78">
        <f>IF($G$253="n/a",0,IF(M$3&lt;=$C277,0,IF(M$3&gt;($G$253+$C277),INDEX($D$265:$W$265,,$C277)-SUM($D277:L277),INDEX($D$265:$W$265,,$C277)/$G$253)))</f>
        <v>0</v>
      </c>
      <c r="N277" s="78">
        <f>IF($G$253="n/a",0,IF(N$3&lt;=$C277,0,IF(N$3&gt;($G$253+$C277),INDEX($D$265:$W$265,,$C277)-SUM($D277:M277),INDEX($D$265:$W$265,,$C277)/$G$253)))</f>
        <v>0</v>
      </c>
      <c r="O277" s="78">
        <f>IF($G$253="n/a",0,IF(O$3&lt;=$C277,0,IF(O$3&gt;($G$253+$C277),INDEX($D$265:$W$265,,$C277)-SUM($D277:N277),INDEX($D$265:$W$265,,$C277)/$G$253)))</f>
        <v>0</v>
      </c>
      <c r="P277" s="78">
        <f>IF($G$253="n/a",0,IF(P$3&lt;=$C277,0,IF(P$3&gt;($G$253+$C277),INDEX($D$265:$W$265,,$C277)-SUM($D277:O277),INDEX($D$265:$W$265,,$C277)/$G$253)))</f>
        <v>0</v>
      </c>
      <c r="Q277" s="78">
        <f>IF($G$253="n/a",0,IF(Q$3&lt;=$C277,0,IF(Q$3&gt;($G$253+$C277),INDEX($D$265:$W$265,,$C277)-SUM($D277:P277),INDEX($D$265:$W$265,,$C277)/$G$253)))</f>
        <v>0</v>
      </c>
      <c r="R277" s="78">
        <f>IF($G$253="n/a",0,IF(R$3&lt;=$C277,0,IF(R$3&gt;($G$253+$C277),INDEX($D$265:$W$265,,$C277)-SUM($D277:Q277),INDEX($D$265:$W$265,,$C277)/$G$253)))</f>
        <v>0</v>
      </c>
      <c r="S277" s="78">
        <f>IF($G$253="n/a",0,IF(S$3&lt;=$C277,0,IF(S$3&gt;($G$253+$C277),INDEX($D$265:$W$265,,$C277)-SUM($D277:R277),INDEX($D$265:$W$265,,$C277)/$G$253)))</f>
        <v>0</v>
      </c>
      <c r="T277" s="78">
        <f>IF($G$253="n/a",0,IF(T$3&lt;=$C277,0,IF(T$3&gt;($G$253+$C277),INDEX($D$265:$W$265,,$C277)-SUM($D277:S277),INDEX($D$265:$W$265,,$C277)/$G$253)))</f>
        <v>0</v>
      </c>
      <c r="U277" s="78">
        <f>IF($G$253="n/a",0,IF(U$3&lt;=$C277,0,IF(U$3&gt;($G$253+$C277),INDEX($D$265:$W$265,,$C277)-SUM($D277:T277),INDEX($D$265:$W$265,,$C277)/$G$253)))</f>
        <v>0</v>
      </c>
      <c r="V277" s="78">
        <f>IF($G$253="n/a",0,IF(V$3&lt;=$C277,0,IF(V$3&gt;($G$253+$C277),INDEX($D$265:$W$265,,$C277)-SUM($D277:U277),INDEX($D$265:$W$265,,$C277)/$G$253)))</f>
        <v>0</v>
      </c>
      <c r="W277" s="78">
        <f>IF($G$253="n/a",0,IF(W$3&lt;=$C277,0,IF(W$3&gt;($G$253+$C277),INDEX($D$265:$W$265,,$C277)-SUM($D277:V277),INDEX($D$265:$W$265,,$C277)/$G$253)))</f>
        <v>0</v>
      </c>
      <c r="X277" s="78">
        <f>IF($G$253="n/a",0,IF(X$3&lt;=$C277,0,IF(X$3&gt;($G$253+$C277),INDEX($D$265:$W$265,,$C277)-SUM($D277:W277),INDEX($D$265:$W$265,,$C277)/$G$253)))</f>
        <v>0</v>
      </c>
      <c r="Y277" s="78">
        <f>IF($G$253="n/a",0,IF(Y$3&lt;=$C277,0,IF(Y$3&gt;($G$253+$C277),INDEX($D$265:$W$265,,$C277)-SUM($D277:X277),INDEX($D$265:$W$265,,$C277)/$G$253)))</f>
        <v>0</v>
      </c>
      <c r="Z277" s="78">
        <f>IF($G$253="n/a",0,IF(Z$3&lt;=$C277,0,IF(Z$3&gt;($G$253+$C277),INDEX($D$265:$W$265,,$C277)-SUM($D277:Y277),INDEX($D$265:$W$265,,$C277)/$G$253)))</f>
        <v>0</v>
      </c>
      <c r="AA277" s="78">
        <f>IF($G$253="n/a",0,IF(AA$3&lt;=$C277,0,IF(AA$3&gt;($G$253+$C277),INDEX($D$265:$W$265,,$C277)-SUM($D277:Z277),INDEX($D$265:$W$265,,$C277)/$G$253)))</f>
        <v>0</v>
      </c>
      <c r="AB277" s="78">
        <f>IF($G$253="n/a",0,IF(AB$3&lt;=$C277,0,IF(AB$3&gt;($G$253+$C277),INDEX($D$265:$W$265,,$C277)-SUM($D277:AA277),INDEX($D$265:$W$265,,$C277)/$G$253)))</f>
        <v>0</v>
      </c>
      <c r="AC277" s="78">
        <f>IF($G$253="n/a",0,IF(AC$3&lt;=$C277,0,IF(AC$3&gt;($G$253+$C277),INDEX($D$265:$W$265,,$C277)-SUM($D277:AB277),INDEX($D$265:$W$265,,$C277)/$G$253)))</f>
        <v>0</v>
      </c>
      <c r="AD277" s="78">
        <f>IF($G$253="n/a",0,IF(AD$3&lt;=$C277,0,IF(AD$3&gt;($G$253+$C277),INDEX($D$265:$W$265,,$C277)-SUM($D277:AC277),INDEX($D$265:$W$265,,$C277)/$G$253)))</f>
        <v>0</v>
      </c>
      <c r="AE277" s="78">
        <f>IF($G$253="n/a",0,IF(AE$3&lt;=$C277,0,IF(AE$3&gt;($G$253+$C277),INDEX($D$265:$W$265,,$C277)-SUM($D277:AD277),INDEX($D$265:$W$265,,$C277)/$G$253)))</f>
        <v>0</v>
      </c>
      <c r="AF277" s="78">
        <f>IF($G$253="n/a",0,IF(AF$3&lt;=$C277,0,IF(AF$3&gt;($G$253+$C277),INDEX($D$265:$W$265,,$C277)-SUM($D277:AE277),INDEX($D$265:$W$265,,$C277)/$G$253)))</f>
        <v>0</v>
      </c>
      <c r="AG277" s="78">
        <f>IF($G$253="n/a",0,IF(AG$3&lt;=$C277,0,IF(AG$3&gt;($G$253+$C277),INDEX($D$265:$W$265,,$C277)-SUM($D277:AF277),INDEX($D$265:$W$265,,$C277)/$G$253)))</f>
        <v>0</v>
      </c>
      <c r="AH277" s="78">
        <f>IF($G$253="n/a",0,IF(AH$3&lt;=$C277,0,IF(AH$3&gt;($G$253+$C277),INDEX($D$265:$W$265,,$C277)-SUM($D277:AG277),INDEX($D$265:$W$265,,$C277)/$G$253)))</f>
        <v>0</v>
      </c>
      <c r="AI277" s="78">
        <f>IF($G$253="n/a",0,IF(AI$3&lt;=$C277,0,IF(AI$3&gt;($G$253+$C277),INDEX($D$265:$W$265,,$C277)-SUM($D277:AH277),INDEX($D$265:$W$265,,$C277)/$G$253)))</f>
        <v>0</v>
      </c>
      <c r="AJ277" s="78">
        <f>IF($G$253="n/a",0,IF(AJ$3&lt;=$C277,0,IF(AJ$3&gt;($G$253+$C277),INDEX($D$265:$W$265,,$C277)-SUM($D277:AI277),INDEX($D$265:$W$265,,$C277)/$G$253)))</f>
        <v>0</v>
      </c>
      <c r="AK277" s="78">
        <f>IF($G$253="n/a",0,IF(AK$3&lt;=$C277,0,IF(AK$3&gt;($G$253+$C277),INDEX($D$265:$W$265,,$C277)-SUM($D277:AJ277),INDEX($D$265:$W$265,,$C277)/$G$253)))</f>
        <v>0</v>
      </c>
      <c r="AL277" s="78">
        <f>IF($G$253="n/a",0,IF(AL$3&lt;=$C277,0,IF(AL$3&gt;($G$253+$C277),INDEX($D$265:$W$265,,$C277)-SUM($D277:AK277),INDEX($D$265:$W$265,,$C277)/$G$253)))</f>
        <v>0</v>
      </c>
      <c r="AM277" s="78">
        <f>IF($G$253="n/a",0,IF(AM$3&lt;=$C277,0,IF(AM$3&gt;($G$253+$C277),INDEX($D$265:$W$265,,$C277)-SUM($D277:AL277),INDEX($D$265:$W$265,,$C277)/$G$253)))</f>
        <v>0</v>
      </c>
      <c r="AN277" s="78">
        <f>IF($G$253="n/a",0,IF(AN$3&lt;=$C277,0,IF(AN$3&gt;($G$253+$C277),INDEX($D$265:$W$265,,$C277)-SUM($D277:AM277),INDEX($D$265:$W$265,,$C277)/$G$253)))</f>
        <v>0</v>
      </c>
      <c r="AO277" s="78">
        <f>IF($G$253="n/a",0,IF(AO$3&lt;=$C277,0,IF(AO$3&gt;($G$253+$C277),INDEX($D$265:$W$265,,$C277)-SUM($D277:AN277),INDEX($D$265:$W$265,,$C277)/$G$253)))</f>
        <v>0</v>
      </c>
      <c r="AP277" s="78">
        <f>IF($G$253="n/a",0,IF(AP$3&lt;=$C277,0,IF(AP$3&gt;($G$253+$C277),INDEX($D$265:$W$265,,$C277)-SUM($D277:AO277),INDEX($D$265:$W$265,,$C277)/$G$253)))</f>
        <v>0</v>
      </c>
      <c r="AQ277" s="78">
        <f>IF($G$253="n/a",0,IF(AQ$3&lt;=$C277,0,IF(AQ$3&gt;($G$253+$C277),INDEX($D$265:$W$265,,$C277)-SUM($D277:AP277),INDEX($D$265:$W$265,,$C277)/$G$253)))</f>
        <v>0</v>
      </c>
      <c r="AR277" s="78">
        <f>IF($G$253="n/a",0,IF(AR$3&lt;=$C277,0,IF(AR$3&gt;($G$253+$C277),INDEX($D$265:$W$265,,$C277)-SUM($D277:AQ277),INDEX($D$265:$W$265,,$C277)/$G$253)))</f>
        <v>0</v>
      </c>
      <c r="AS277" s="78">
        <f>IF($G$253="n/a",0,IF(AS$3&lt;=$C277,0,IF(AS$3&gt;($G$253+$C277),INDEX($D$265:$W$265,,$C277)-SUM($D277:AR277),INDEX($D$265:$W$265,,$C277)/$G$253)))</f>
        <v>0</v>
      </c>
      <c r="AT277" s="78">
        <f>IF($G$253="n/a",0,IF(AT$3&lt;=$C277,0,IF(AT$3&gt;($G$253+$C277),INDEX($D$265:$W$265,,$C277)-SUM($D277:AS277),INDEX($D$265:$W$265,,$C277)/$G$253)))</f>
        <v>0</v>
      </c>
      <c r="AU277" s="78">
        <f>IF($G$253="n/a",0,IF(AU$3&lt;=$C277,0,IF(AU$3&gt;($G$253+$C277),INDEX($D$265:$W$265,,$C277)-SUM($D277:AT277),INDEX($D$265:$W$265,,$C277)/$G$253)))</f>
        <v>0</v>
      </c>
      <c r="AV277" s="78">
        <f>IF($G$253="n/a",0,IF(AV$3&lt;=$C277,0,IF(AV$3&gt;($G$253+$C277),INDEX($D$265:$W$265,,$C277)-SUM($D277:AU277),INDEX($D$265:$W$265,,$C277)/$G$253)))</f>
        <v>0</v>
      </c>
      <c r="AW277" s="78">
        <f>IF($G$253="n/a",0,IF(AW$3&lt;=$C277,0,IF(AW$3&gt;($G$253+$C277),INDEX($D$265:$W$265,,$C277)-SUM($D277:AV277),INDEX($D$265:$W$265,,$C277)/$G$253)))</f>
        <v>0</v>
      </c>
      <c r="AX277" s="78">
        <f>IF($G$253="n/a",0,IF(AX$3&lt;=$C277,0,IF(AX$3&gt;($G$253+$C277),INDEX($D$265:$W$265,,$C277)-SUM($D277:AW277),INDEX($D$265:$W$265,,$C277)/$G$253)))</f>
        <v>0</v>
      </c>
      <c r="AY277" s="78">
        <f>IF($G$253="n/a",0,IF(AY$3&lt;=$C277,0,IF(AY$3&gt;($G$253+$C277),INDEX($D$265:$W$265,,$C277)-SUM($D277:AX277),INDEX($D$265:$W$265,,$C277)/$G$253)))</f>
        <v>0</v>
      </c>
      <c r="AZ277" s="78">
        <f>IF($G$253="n/a",0,IF(AZ$3&lt;=$C277,0,IF(AZ$3&gt;($G$253+$C277),INDEX($D$265:$W$265,,$C277)-SUM($D277:AY277),INDEX($D$265:$W$265,,$C277)/$G$253)))</f>
        <v>0</v>
      </c>
      <c r="BA277" s="78">
        <f>IF($G$253="n/a",0,IF(BA$3&lt;=$C277,0,IF(BA$3&gt;($G$253+$C277),INDEX($D$265:$W$265,,$C277)-SUM($D277:AZ277),INDEX($D$265:$W$265,,$C277)/$G$253)))</f>
        <v>0</v>
      </c>
      <c r="BB277" s="78">
        <f>IF($G$253="n/a",0,IF(BB$3&lt;=$C277,0,IF(BB$3&gt;($G$253+$C277),INDEX($D$265:$W$265,,$C277)-SUM($D277:BA277),INDEX($D$265:$W$265,,$C277)/$G$253)))</f>
        <v>0</v>
      </c>
      <c r="BC277" s="78">
        <f>IF($G$253="n/a",0,IF(BC$3&lt;=$C277,0,IF(BC$3&gt;($G$253+$C277),INDEX($D$265:$W$265,,$C277)-SUM($D277:BB277),INDEX($D$265:$W$265,,$C277)/$G$253)))</f>
        <v>0</v>
      </c>
      <c r="BD277" s="78">
        <f>IF($G$253="n/a",0,IF(BD$3&lt;=$C277,0,IF(BD$3&gt;($G$253+$C277),INDEX($D$265:$W$265,,$C277)-SUM($D277:BC277),INDEX($D$265:$W$265,,$C277)/$G$253)))</f>
        <v>0</v>
      </c>
      <c r="BE277" s="78">
        <f>IF($G$253="n/a",0,IF(BE$3&lt;=$C277,0,IF(BE$3&gt;($G$253+$C277),INDEX($D$265:$W$265,,$C277)-SUM($D277:BD277),INDEX($D$265:$W$265,,$C277)/$G$253)))</f>
        <v>0</v>
      </c>
      <c r="BF277" s="78">
        <f>IF($G$253="n/a",0,IF(BF$3&lt;=$C277,0,IF(BF$3&gt;($G$253+$C277),INDEX($D$265:$W$265,,$C277)-SUM($D277:BE277),INDEX($D$265:$W$265,,$C277)/$G$253)))</f>
        <v>0</v>
      </c>
      <c r="BG277" s="78">
        <f>IF($G$253="n/a",0,IF(BG$3&lt;=$C277,0,IF(BG$3&gt;($G$253+$C277),INDEX($D$265:$W$265,,$C277)-SUM($D277:BF277),INDEX($D$265:$W$265,,$C277)/$G$253)))</f>
        <v>0</v>
      </c>
      <c r="BH277" s="78">
        <f>IF($G$253="n/a",0,IF(BH$3&lt;=$C277,0,IF(BH$3&gt;($G$253+$C277),INDEX($D$265:$W$265,,$C277)-SUM($D277:BG277),INDEX($D$265:$W$265,,$C277)/$G$253)))</f>
        <v>0</v>
      </c>
      <c r="BI277" s="78">
        <f>IF($G$253="n/a",0,IF(BI$3&lt;=$C277,0,IF(BI$3&gt;($G$253+$C277),INDEX($D$265:$W$265,,$C277)-SUM($D277:BH277),INDEX($D$265:$W$265,,$C277)/$G$253)))</f>
        <v>0</v>
      </c>
      <c r="BJ277" s="78">
        <f>IF($G$253="n/a",0,IF(BJ$3&lt;=$C277,0,IF(BJ$3&gt;($G$253+$C277),INDEX($D$265:$W$265,,$C277)-SUM($D277:BI277),INDEX($D$265:$W$265,,$C277)/$G$253)))</f>
        <v>0</v>
      </c>
      <c r="BK277" s="78">
        <f>IF($G$253="n/a",0,IF(BK$3&lt;=$C277,0,IF(BK$3&gt;($G$253+$C277),INDEX($D$265:$W$265,,$C277)-SUM($D277:BJ277),INDEX($D$265:$W$265,,$C277)/$G$253)))</f>
        <v>0</v>
      </c>
      <c r="BL277" s="163">
        <f>IF($G$253="n/a",0,IF(BL$3&lt;=$C277,0,IF(BL$3&gt;($G$253+$C277),INDEX($D$265:$W$265,,$C277)-SUM($D277:BK277),INDEX($D$265:$W$265,,$C277)/$G$253)))</f>
        <v>0</v>
      </c>
      <c r="BM277" s="163">
        <f>IF($G$253="n/a",0,IF(BM$3&lt;=$C277,0,IF(BM$3&gt;($G$253+$C277),INDEX($D$265:$W$265,,$C277)-SUM($D277:BL277),INDEX($D$265:$W$265,,$C277)/$G$253)))</f>
        <v>0</v>
      </c>
      <c r="BN277" s="163">
        <f>IF($G$253="n/a",0,IF(BN$3&lt;=$C277,0,IF(BN$3&gt;($G$253+$C277),INDEX($D$265:$W$265,,$C277)-SUM($D277:BM277),INDEX($D$265:$W$265,,$C277)/$G$253)))</f>
        <v>0</v>
      </c>
      <c r="BO277" s="163">
        <f>IF($G$253="n/a",0,IF(BO$3&lt;=$C277,0,IF(BO$3&gt;($G$253+$C277),INDEX($D$265:$W$265,,$C277)-SUM($D277:BN277),INDEX($D$265:$W$265,,$C277)/$G$253)))</f>
        <v>0</v>
      </c>
      <c r="BP277" s="163">
        <f>IF($G$253="n/a",0,IF(BP$3&lt;=$C277,0,IF(BP$3&gt;($G$253+$C277),INDEX($D$265:$W$265,,$C277)-SUM($D277:BO277),INDEX($D$265:$W$265,,$C277)/$G$253)))</f>
        <v>0</v>
      </c>
      <c r="BQ277" s="163">
        <f>IF($G$253="n/a",0,IF(BQ$3&lt;=$C277,0,IF(BQ$3&gt;($G$253+$C277),INDEX($D$265:$W$265,,$C277)-SUM($D277:BP277),INDEX($D$265:$W$265,,$C277)/$G$253)))</f>
        <v>0</v>
      </c>
      <c r="BR277" s="163">
        <f>IF($G$253="n/a",0,IF(BR$3&lt;=$C277,0,IF(BR$3&gt;($G$253+$C277),INDEX($D$265:$W$265,,$C277)-SUM($D277:BQ277),INDEX($D$265:$W$265,,$C277)/$G$253)))</f>
        <v>0</v>
      </c>
      <c r="BS277" s="78"/>
      <c r="BT277" s="78"/>
      <c r="BU277" s="78"/>
      <c r="BV277" s="78"/>
      <c r="BW277" s="78"/>
      <c r="BX277" s="78"/>
      <c r="BY277" s="78"/>
      <c r="BZ277" s="78"/>
      <c r="CA277" s="78"/>
      <c r="CB277" s="78"/>
      <c r="CC277" s="78"/>
    </row>
    <row r="278" spans="2:81" hidden="1" outlineLevel="1">
      <c r="B278" s="14">
        <v>2023</v>
      </c>
      <c r="C278">
        <v>11</v>
      </c>
      <c r="D278" s="25"/>
      <c r="E278" s="78">
        <f>IF($G$253="n/a",0,IF(E$3&lt;=$C278,0,IF(E$3&gt;($G$253+$C278),INDEX($D$265:$W$265,,$C278)-SUM($D278:D278),INDEX($D$265:$W$265,,$C278)/$G$253)))</f>
        <v>0</v>
      </c>
      <c r="F278" s="78">
        <f>IF($G$253="n/a",0,IF(F$3&lt;=$C278,0,IF(F$3&gt;($G$253+$C278),INDEX($D$265:$W$265,,$C278)-SUM($D278:E278),INDEX($D$265:$W$265,,$C278)/$G$253)))</f>
        <v>0</v>
      </c>
      <c r="G278" s="78">
        <f>IF($G$253="n/a",0,IF(G$3&lt;=$C278,0,IF(G$3&gt;($G$253+$C278),INDEX($D$265:$W$265,,$C278)-SUM($D278:F278),INDEX($D$265:$W$265,,$C278)/$G$253)))</f>
        <v>0</v>
      </c>
      <c r="H278" s="79">
        <f>IF($G$253="n/a",0,IF(H$3&lt;=$C278,0,IF(H$3&gt;($G$253+$C278),INDEX($D$265:$W$265,,$C278)-SUM($D278:G278),INDEX($D$265:$W$265,,$C278)/$G$253)))</f>
        <v>0</v>
      </c>
      <c r="I278" s="80">
        <f>IF($G$253="n/a",0,IF(I$3&lt;=$C278,0,IF(I$3&gt;($G$253+$C278),INDEX($D$265:$W$265,,$C278)-SUM($D278:H278),INDEX($D$265:$W$265,,$C278)/$G$253)))</f>
        <v>0</v>
      </c>
      <c r="J278" s="78">
        <f>IF($G$253="n/a",0,IF(J$3&lt;=$C278,0,IF(J$3&gt;($G$253+$C278),INDEX($D$265:$W$265,,$C278)-SUM($D278:I278),INDEX($D$265:$W$265,,$C278)/$G$253)))</f>
        <v>0</v>
      </c>
      <c r="K278" s="78">
        <f>IF($G$253="n/a",0,IF(K$3&lt;=$C278,0,IF(K$3&gt;($G$253+$C278),INDEX($D$265:$W$265,,$C278)-SUM($D278:J278),INDEX($D$265:$W$265,,$C278)/$G$253)))</f>
        <v>0</v>
      </c>
      <c r="L278" s="78">
        <f>IF($G$253="n/a",0,IF(L$3&lt;=$C278,0,IF(L$3&gt;($G$253+$C278),INDEX($D$265:$W$265,,$C278)-SUM($D278:K278),INDEX($D$265:$W$265,,$C278)/$G$253)))</f>
        <v>0</v>
      </c>
      <c r="M278" s="78">
        <f>IF($G$253="n/a",0,IF(M$3&lt;=$C278,0,IF(M$3&gt;($G$253+$C278),INDEX($D$265:$W$265,,$C278)-SUM($D278:L278),INDEX($D$265:$W$265,,$C278)/$G$253)))</f>
        <v>0</v>
      </c>
      <c r="N278" s="78">
        <f>IF($G$253="n/a",0,IF(N$3&lt;=$C278,0,IF(N$3&gt;($G$253+$C278),INDEX($D$265:$W$265,,$C278)-SUM($D278:M278),INDEX($D$265:$W$265,,$C278)/$G$253)))</f>
        <v>0</v>
      </c>
      <c r="O278" s="78">
        <f>IF($G$253="n/a",0,IF(O$3&lt;=$C278,0,IF(O$3&gt;($G$253+$C278),INDEX($D$265:$W$265,,$C278)-SUM($D278:N278),INDEX($D$265:$W$265,,$C278)/$G$253)))</f>
        <v>0</v>
      </c>
      <c r="P278" s="78">
        <f>IF($G$253="n/a",0,IF(P$3&lt;=$C278,0,IF(P$3&gt;($G$253+$C278),INDEX($D$265:$W$265,,$C278)-SUM($D278:O278),INDEX($D$265:$W$265,,$C278)/$G$253)))</f>
        <v>0</v>
      </c>
      <c r="Q278" s="78">
        <f>IF($G$253="n/a",0,IF(Q$3&lt;=$C278,0,IF(Q$3&gt;($G$253+$C278),INDEX($D$265:$W$265,,$C278)-SUM($D278:P278),INDEX($D$265:$W$265,,$C278)/$G$253)))</f>
        <v>0</v>
      </c>
      <c r="R278" s="78">
        <f>IF($G$253="n/a",0,IF(R$3&lt;=$C278,0,IF(R$3&gt;($G$253+$C278),INDEX($D$265:$W$265,,$C278)-SUM($D278:Q278),INDEX($D$265:$W$265,,$C278)/$G$253)))</f>
        <v>0</v>
      </c>
      <c r="S278" s="78">
        <f>IF($G$253="n/a",0,IF(S$3&lt;=$C278,0,IF(S$3&gt;($G$253+$C278),INDEX($D$265:$W$265,,$C278)-SUM($D278:R278),INDEX($D$265:$W$265,,$C278)/$G$253)))</f>
        <v>0</v>
      </c>
      <c r="T278" s="78">
        <f>IF($G$253="n/a",0,IF(T$3&lt;=$C278,0,IF(T$3&gt;($G$253+$C278),INDEX($D$265:$W$265,,$C278)-SUM($D278:S278),INDEX($D$265:$W$265,,$C278)/$G$253)))</f>
        <v>0</v>
      </c>
      <c r="U278" s="78">
        <f>IF($G$253="n/a",0,IF(U$3&lt;=$C278,0,IF(U$3&gt;($G$253+$C278),INDEX($D$265:$W$265,,$C278)-SUM($D278:T278),INDEX($D$265:$W$265,,$C278)/$G$253)))</f>
        <v>0</v>
      </c>
      <c r="V278" s="78">
        <f>IF($G$253="n/a",0,IF(V$3&lt;=$C278,0,IF(V$3&gt;($G$253+$C278),INDEX($D$265:$W$265,,$C278)-SUM($D278:U278),INDEX($D$265:$W$265,,$C278)/$G$253)))</f>
        <v>0</v>
      </c>
      <c r="W278" s="78">
        <f>IF($G$253="n/a",0,IF(W$3&lt;=$C278,0,IF(W$3&gt;($G$253+$C278),INDEX($D$265:$W$265,,$C278)-SUM($D278:V278),INDEX($D$265:$W$265,,$C278)/$G$253)))</f>
        <v>0</v>
      </c>
      <c r="X278" s="78">
        <f>IF($G$253="n/a",0,IF(X$3&lt;=$C278,0,IF(X$3&gt;($G$253+$C278),INDEX($D$265:$W$265,,$C278)-SUM($D278:W278),INDEX($D$265:$W$265,,$C278)/$G$253)))</f>
        <v>0</v>
      </c>
      <c r="Y278" s="78">
        <f>IF($G$253="n/a",0,IF(Y$3&lt;=$C278,0,IF(Y$3&gt;($G$253+$C278),INDEX($D$265:$W$265,,$C278)-SUM($D278:X278),INDEX($D$265:$W$265,,$C278)/$G$253)))</f>
        <v>0</v>
      </c>
      <c r="Z278" s="78">
        <f>IF($G$253="n/a",0,IF(Z$3&lt;=$C278,0,IF(Z$3&gt;($G$253+$C278),INDEX($D$265:$W$265,,$C278)-SUM($D278:Y278),INDEX($D$265:$W$265,,$C278)/$G$253)))</f>
        <v>0</v>
      </c>
      <c r="AA278" s="78">
        <f>IF($G$253="n/a",0,IF(AA$3&lt;=$C278,0,IF(AA$3&gt;($G$253+$C278),INDEX($D$265:$W$265,,$C278)-SUM($D278:Z278),INDEX($D$265:$W$265,,$C278)/$G$253)))</f>
        <v>0</v>
      </c>
      <c r="AB278" s="78">
        <f>IF($G$253="n/a",0,IF(AB$3&lt;=$C278,0,IF(AB$3&gt;($G$253+$C278),INDEX($D$265:$W$265,,$C278)-SUM($D278:AA278),INDEX($D$265:$W$265,,$C278)/$G$253)))</f>
        <v>0</v>
      </c>
      <c r="AC278" s="78">
        <f>IF($G$253="n/a",0,IF(AC$3&lt;=$C278,0,IF(AC$3&gt;($G$253+$C278),INDEX($D$265:$W$265,,$C278)-SUM($D278:AB278),INDEX($D$265:$W$265,,$C278)/$G$253)))</f>
        <v>0</v>
      </c>
      <c r="AD278" s="78">
        <f>IF($G$253="n/a",0,IF(AD$3&lt;=$C278,0,IF(AD$3&gt;($G$253+$C278),INDEX($D$265:$W$265,,$C278)-SUM($D278:AC278),INDEX($D$265:$W$265,,$C278)/$G$253)))</f>
        <v>0</v>
      </c>
      <c r="AE278" s="78">
        <f>IF($G$253="n/a",0,IF(AE$3&lt;=$C278,0,IF(AE$3&gt;($G$253+$C278),INDEX($D$265:$W$265,,$C278)-SUM($D278:AD278),INDEX($D$265:$W$265,,$C278)/$G$253)))</f>
        <v>0</v>
      </c>
      <c r="AF278" s="78">
        <f>IF($G$253="n/a",0,IF(AF$3&lt;=$C278,0,IF(AF$3&gt;($G$253+$C278),INDEX($D$265:$W$265,,$C278)-SUM($D278:AE278),INDEX($D$265:$W$265,,$C278)/$G$253)))</f>
        <v>0</v>
      </c>
      <c r="AG278" s="78">
        <f>IF($G$253="n/a",0,IF(AG$3&lt;=$C278,0,IF(AG$3&gt;($G$253+$C278),INDEX($D$265:$W$265,,$C278)-SUM($D278:AF278),INDEX($D$265:$W$265,,$C278)/$G$253)))</f>
        <v>0</v>
      </c>
      <c r="AH278" s="78">
        <f>IF($G$253="n/a",0,IF(AH$3&lt;=$C278,0,IF(AH$3&gt;($G$253+$C278),INDEX($D$265:$W$265,,$C278)-SUM($D278:AG278),INDEX($D$265:$W$265,,$C278)/$G$253)))</f>
        <v>0</v>
      </c>
      <c r="AI278" s="78">
        <f>IF($G$253="n/a",0,IF(AI$3&lt;=$C278,0,IF(AI$3&gt;($G$253+$C278),INDEX($D$265:$W$265,,$C278)-SUM($D278:AH278),INDEX($D$265:$W$265,,$C278)/$G$253)))</f>
        <v>0</v>
      </c>
      <c r="AJ278" s="78">
        <f>IF($G$253="n/a",0,IF(AJ$3&lt;=$C278,0,IF(AJ$3&gt;($G$253+$C278),INDEX($D$265:$W$265,,$C278)-SUM($D278:AI278),INDEX($D$265:$W$265,,$C278)/$G$253)))</f>
        <v>0</v>
      </c>
      <c r="AK278" s="78">
        <f>IF($G$253="n/a",0,IF(AK$3&lt;=$C278,0,IF(AK$3&gt;($G$253+$C278),INDEX($D$265:$W$265,,$C278)-SUM($D278:AJ278),INDEX($D$265:$W$265,,$C278)/$G$253)))</f>
        <v>0</v>
      </c>
      <c r="AL278" s="78">
        <f>IF($G$253="n/a",0,IF(AL$3&lt;=$C278,0,IF(AL$3&gt;($G$253+$C278),INDEX($D$265:$W$265,,$C278)-SUM($D278:AK278),INDEX($D$265:$W$265,,$C278)/$G$253)))</f>
        <v>0</v>
      </c>
      <c r="AM278" s="78">
        <f>IF($G$253="n/a",0,IF(AM$3&lt;=$C278,0,IF(AM$3&gt;($G$253+$C278),INDEX($D$265:$W$265,,$C278)-SUM($D278:AL278),INDEX($D$265:$W$265,,$C278)/$G$253)))</f>
        <v>0</v>
      </c>
      <c r="AN278" s="78">
        <f>IF($G$253="n/a",0,IF(AN$3&lt;=$C278,0,IF(AN$3&gt;($G$253+$C278),INDEX($D$265:$W$265,,$C278)-SUM($D278:AM278),INDEX($D$265:$W$265,,$C278)/$G$253)))</f>
        <v>0</v>
      </c>
      <c r="AO278" s="78">
        <f>IF($G$253="n/a",0,IF(AO$3&lt;=$C278,0,IF(AO$3&gt;($G$253+$C278),INDEX($D$265:$W$265,,$C278)-SUM($D278:AN278),INDEX($D$265:$W$265,,$C278)/$G$253)))</f>
        <v>0</v>
      </c>
      <c r="AP278" s="78">
        <f>IF($G$253="n/a",0,IF(AP$3&lt;=$C278,0,IF(AP$3&gt;($G$253+$C278),INDEX($D$265:$W$265,,$C278)-SUM($D278:AO278),INDEX($D$265:$W$265,,$C278)/$G$253)))</f>
        <v>0</v>
      </c>
      <c r="AQ278" s="78">
        <f>IF($G$253="n/a",0,IF(AQ$3&lt;=$C278,0,IF(AQ$3&gt;($G$253+$C278),INDEX($D$265:$W$265,,$C278)-SUM($D278:AP278),INDEX($D$265:$W$265,,$C278)/$G$253)))</f>
        <v>0</v>
      </c>
      <c r="AR278" s="78">
        <f>IF($G$253="n/a",0,IF(AR$3&lt;=$C278,0,IF(AR$3&gt;($G$253+$C278),INDEX($D$265:$W$265,,$C278)-SUM($D278:AQ278),INDEX($D$265:$W$265,,$C278)/$G$253)))</f>
        <v>0</v>
      </c>
      <c r="AS278" s="78">
        <f>IF($G$253="n/a",0,IF(AS$3&lt;=$C278,0,IF(AS$3&gt;($G$253+$C278),INDEX($D$265:$W$265,,$C278)-SUM($D278:AR278),INDEX($D$265:$W$265,,$C278)/$G$253)))</f>
        <v>0</v>
      </c>
      <c r="AT278" s="78">
        <f>IF($G$253="n/a",0,IF(AT$3&lt;=$C278,0,IF(AT$3&gt;($G$253+$C278),INDEX($D$265:$W$265,,$C278)-SUM($D278:AS278),INDEX($D$265:$W$265,,$C278)/$G$253)))</f>
        <v>0</v>
      </c>
      <c r="AU278" s="78">
        <f>IF($G$253="n/a",0,IF(AU$3&lt;=$C278,0,IF(AU$3&gt;($G$253+$C278),INDEX($D$265:$W$265,,$C278)-SUM($D278:AT278),INDEX($D$265:$W$265,,$C278)/$G$253)))</f>
        <v>0</v>
      </c>
      <c r="AV278" s="78">
        <f>IF($G$253="n/a",0,IF(AV$3&lt;=$C278,0,IF(AV$3&gt;($G$253+$C278),INDEX($D$265:$W$265,,$C278)-SUM($D278:AU278),INDEX($D$265:$W$265,,$C278)/$G$253)))</f>
        <v>0</v>
      </c>
      <c r="AW278" s="78">
        <f>IF($G$253="n/a",0,IF(AW$3&lt;=$C278,0,IF(AW$3&gt;($G$253+$C278),INDEX($D$265:$W$265,,$C278)-SUM($D278:AV278),INDEX($D$265:$W$265,,$C278)/$G$253)))</f>
        <v>0</v>
      </c>
      <c r="AX278" s="78">
        <f>IF($G$253="n/a",0,IF(AX$3&lt;=$C278,0,IF(AX$3&gt;($G$253+$C278),INDEX($D$265:$W$265,,$C278)-SUM($D278:AW278),INDEX($D$265:$W$265,,$C278)/$G$253)))</f>
        <v>0</v>
      </c>
      <c r="AY278" s="78">
        <f>IF($G$253="n/a",0,IF(AY$3&lt;=$C278,0,IF(AY$3&gt;($G$253+$C278),INDEX($D$265:$W$265,,$C278)-SUM($D278:AX278),INDEX($D$265:$W$265,,$C278)/$G$253)))</f>
        <v>0</v>
      </c>
      <c r="AZ278" s="78">
        <f>IF($G$253="n/a",0,IF(AZ$3&lt;=$C278,0,IF(AZ$3&gt;($G$253+$C278),INDEX($D$265:$W$265,,$C278)-SUM($D278:AY278),INDEX($D$265:$W$265,,$C278)/$G$253)))</f>
        <v>0</v>
      </c>
      <c r="BA278" s="78">
        <f>IF($G$253="n/a",0,IF(BA$3&lt;=$C278,0,IF(BA$3&gt;($G$253+$C278),INDEX($D$265:$W$265,,$C278)-SUM($D278:AZ278),INDEX($D$265:$W$265,,$C278)/$G$253)))</f>
        <v>0</v>
      </c>
      <c r="BB278" s="78">
        <f>IF($G$253="n/a",0,IF(BB$3&lt;=$C278,0,IF(BB$3&gt;($G$253+$C278),INDEX($D$265:$W$265,,$C278)-SUM($D278:BA278),INDEX($D$265:$W$265,,$C278)/$G$253)))</f>
        <v>0</v>
      </c>
      <c r="BC278" s="78">
        <f>IF($G$253="n/a",0,IF(BC$3&lt;=$C278,0,IF(BC$3&gt;($G$253+$C278),INDEX($D$265:$W$265,,$C278)-SUM($D278:BB278),INDEX($D$265:$W$265,,$C278)/$G$253)))</f>
        <v>0</v>
      </c>
      <c r="BD278" s="78">
        <f>IF($G$253="n/a",0,IF(BD$3&lt;=$C278,0,IF(BD$3&gt;($G$253+$C278),INDEX($D$265:$W$265,,$C278)-SUM($D278:BC278),INDEX($D$265:$W$265,,$C278)/$G$253)))</f>
        <v>0</v>
      </c>
      <c r="BE278" s="78">
        <f>IF($G$253="n/a",0,IF(BE$3&lt;=$C278,0,IF(BE$3&gt;($G$253+$C278),INDEX($D$265:$W$265,,$C278)-SUM($D278:BD278),INDEX($D$265:$W$265,,$C278)/$G$253)))</f>
        <v>0</v>
      </c>
      <c r="BF278" s="78">
        <f>IF($G$253="n/a",0,IF(BF$3&lt;=$C278,0,IF(BF$3&gt;($G$253+$C278),INDEX($D$265:$W$265,,$C278)-SUM($D278:BE278),INDEX($D$265:$W$265,,$C278)/$G$253)))</f>
        <v>0</v>
      </c>
      <c r="BG278" s="78">
        <f>IF($G$253="n/a",0,IF(BG$3&lt;=$C278,0,IF(BG$3&gt;($G$253+$C278),INDEX($D$265:$W$265,,$C278)-SUM($D278:BF278),INDEX($D$265:$W$265,,$C278)/$G$253)))</f>
        <v>0</v>
      </c>
      <c r="BH278" s="78">
        <f>IF($G$253="n/a",0,IF(BH$3&lt;=$C278,0,IF(BH$3&gt;($G$253+$C278),INDEX($D$265:$W$265,,$C278)-SUM($D278:BG278),INDEX($D$265:$W$265,,$C278)/$G$253)))</f>
        <v>0</v>
      </c>
      <c r="BI278" s="78">
        <f>IF($G$253="n/a",0,IF(BI$3&lt;=$C278,0,IF(BI$3&gt;($G$253+$C278),INDEX($D$265:$W$265,,$C278)-SUM($D278:BH278),INDEX($D$265:$W$265,,$C278)/$G$253)))</f>
        <v>0</v>
      </c>
      <c r="BJ278" s="78">
        <f>IF($G$253="n/a",0,IF(BJ$3&lt;=$C278,0,IF(BJ$3&gt;($G$253+$C278),INDEX($D$265:$W$265,,$C278)-SUM($D278:BI278),INDEX($D$265:$W$265,,$C278)/$G$253)))</f>
        <v>0</v>
      </c>
      <c r="BK278" s="78">
        <f>IF($G$253="n/a",0,IF(BK$3&lt;=$C278,0,IF(BK$3&gt;($G$253+$C278),INDEX($D$265:$W$265,,$C278)-SUM($D278:BJ278),INDEX($D$265:$W$265,,$C278)/$G$253)))</f>
        <v>0</v>
      </c>
      <c r="BL278" s="163">
        <f>IF($G$253="n/a",0,IF(BL$3&lt;=$C278,0,IF(BL$3&gt;($G$253+$C278),INDEX($D$265:$W$265,,$C278)-SUM($D278:BK278),INDEX($D$265:$W$265,,$C278)/$G$253)))</f>
        <v>0</v>
      </c>
      <c r="BM278" s="163">
        <f>IF($G$253="n/a",0,IF(BM$3&lt;=$C278,0,IF(BM$3&gt;($G$253+$C278),INDEX($D$265:$W$265,,$C278)-SUM($D278:BL278),INDEX($D$265:$W$265,,$C278)/$G$253)))</f>
        <v>0</v>
      </c>
      <c r="BN278" s="163">
        <f>IF($G$253="n/a",0,IF(BN$3&lt;=$C278,0,IF(BN$3&gt;($G$253+$C278),INDEX($D$265:$W$265,,$C278)-SUM($D278:BM278),INDEX($D$265:$W$265,,$C278)/$G$253)))</f>
        <v>0</v>
      </c>
      <c r="BO278" s="163">
        <f>IF($G$253="n/a",0,IF(BO$3&lt;=$C278,0,IF(BO$3&gt;($G$253+$C278),INDEX($D$265:$W$265,,$C278)-SUM($D278:BN278),INDEX($D$265:$W$265,,$C278)/$G$253)))</f>
        <v>0</v>
      </c>
      <c r="BP278" s="163">
        <f>IF($G$253="n/a",0,IF(BP$3&lt;=$C278,0,IF(BP$3&gt;($G$253+$C278),INDEX($D$265:$W$265,,$C278)-SUM($D278:BO278),INDEX($D$265:$W$265,,$C278)/$G$253)))</f>
        <v>0</v>
      </c>
      <c r="BQ278" s="163">
        <f>IF($G$253="n/a",0,IF(BQ$3&lt;=$C278,0,IF(BQ$3&gt;($G$253+$C278),INDEX($D$265:$W$265,,$C278)-SUM($D278:BP278),INDEX($D$265:$W$265,,$C278)/$G$253)))</f>
        <v>0</v>
      </c>
      <c r="BR278" s="163">
        <f>IF($G$253="n/a",0,IF(BR$3&lt;=$C278,0,IF(BR$3&gt;($G$253+$C278),INDEX($D$265:$W$265,,$C278)-SUM($D278:BQ278),INDEX($D$265:$W$265,,$C278)/$G$253)))</f>
        <v>0</v>
      </c>
      <c r="BS278" s="78"/>
      <c r="BT278" s="78"/>
      <c r="BU278" s="78"/>
      <c r="BV278" s="78"/>
      <c r="BW278" s="78"/>
      <c r="BX278" s="78"/>
      <c r="BY278" s="78"/>
      <c r="BZ278" s="78"/>
      <c r="CA278" s="78"/>
      <c r="CB278" s="78"/>
      <c r="CC278" s="78"/>
    </row>
    <row r="279" spans="2:81" hidden="1" outlineLevel="1">
      <c r="B279" s="14">
        <v>2024</v>
      </c>
      <c r="C279">
        <v>12</v>
      </c>
      <c r="D279" s="25"/>
      <c r="E279" s="78">
        <f>IF($G$253="n/a",0,IF(E$3&lt;=$C279,0,IF(E$3&gt;($G$253+$C279),INDEX($D$265:$W$265,,$C279)-SUM($D279:D279),INDEX($D$265:$W$265,,$C279)/$G$253)))</f>
        <v>0</v>
      </c>
      <c r="F279" s="78">
        <f>IF($G$253="n/a",0,IF(F$3&lt;=$C279,0,IF(F$3&gt;($G$253+$C279),INDEX($D$265:$W$265,,$C279)-SUM($D279:E279),INDEX($D$265:$W$265,,$C279)/$G$253)))</f>
        <v>0</v>
      </c>
      <c r="G279" s="78">
        <f>IF($G$253="n/a",0,IF(G$3&lt;=$C279,0,IF(G$3&gt;($G$253+$C279),INDEX($D$265:$W$265,,$C279)-SUM($D279:F279),INDEX($D$265:$W$265,,$C279)/$G$253)))</f>
        <v>0</v>
      </c>
      <c r="H279" s="79">
        <f>IF($G$253="n/a",0,IF(H$3&lt;=$C279,0,IF(H$3&gt;($G$253+$C279),INDEX($D$265:$W$265,,$C279)-SUM($D279:G279),INDEX($D$265:$W$265,,$C279)/$G$253)))</f>
        <v>0</v>
      </c>
      <c r="I279" s="80">
        <f>IF($G$253="n/a",0,IF(I$3&lt;=$C279,0,IF(I$3&gt;($G$253+$C279),INDEX($D$265:$W$265,,$C279)-SUM($D279:H279),INDEX($D$265:$W$265,,$C279)/$G$253)))</f>
        <v>0</v>
      </c>
      <c r="J279" s="78">
        <f>IF($G$253="n/a",0,IF(J$3&lt;=$C279,0,IF(J$3&gt;($G$253+$C279),INDEX($D$265:$W$265,,$C279)-SUM($D279:I279),INDEX($D$265:$W$265,,$C279)/$G$253)))</f>
        <v>0</v>
      </c>
      <c r="K279" s="78">
        <f>IF($G$253="n/a",0,IF(K$3&lt;=$C279,0,IF(K$3&gt;($G$253+$C279),INDEX($D$265:$W$265,,$C279)-SUM($D279:J279),INDEX($D$265:$W$265,,$C279)/$G$253)))</f>
        <v>0</v>
      </c>
      <c r="L279" s="78">
        <f>IF($G$253="n/a",0,IF(L$3&lt;=$C279,0,IF(L$3&gt;($G$253+$C279),INDEX($D$265:$W$265,,$C279)-SUM($D279:K279),INDEX($D$265:$W$265,,$C279)/$G$253)))</f>
        <v>0</v>
      </c>
      <c r="M279" s="78">
        <f>IF($G$253="n/a",0,IF(M$3&lt;=$C279,0,IF(M$3&gt;($G$253+$C279),INDEX($D$265:$W$265,,$C279)-SUM($D279:L279),INDEX($D$265:$W$265,,$C279)/$G$253)))</f>
        <v>0</v>
      </c>
      <c r="N279" s="78">
        <f>IF($G$253="n/a",0,IF(N$3&lt;=$C279,0,IF(N$3&gt;($G$253+$C279),INDEX($D$265:$W$265,,$C279)-SUM($D279:M279),INDEX($D$265:$W$265,,$C279)/$G$253)))</f>
        <v>0</v>
      </c>
      <c r="O279" s="78">
        <f>IF($G$253="n/a",0,IF(O$3&lt;=$C279,0,IF(O$3&gt;($G$253+$C279),INDEX($D$265:$W$265,,$C279)-SUM($D279:N279),INDEX($D$265:$W$265,,$C279)/$G$253)))</f>
        <v>0</v>
      </c>
      <c r="P279" s="78">
        <f>IF($G$253="n/a",0,IF(P$3&lt;=$C279,0,IF(P$3&gt;($G$253+$C279),INDEX($D$265:$W$265,,$C279)-SUM($D279:O279),INDEX($D$265:$W$265,,$C279)/$G$253)))</f>
        <v>0</v>
      </c>
      <c r="Q279" s="78">
        <f>IF($G$253="n/a",0,IF(Q$3&lt;=$C279,0,IF(Q$3&gt;($G$253+$C279),INDEX($D$265:$W$265,,$C279)-SUM($D279:P279),INDEX($D$265:$W$265,,$C279)/$G$253)))</f>
        <v>0</v>
      </c>
      <c r="R279" s="78">
        <f>IF($G$253="n/a",0,IF(R$3&lt;=$C279,0,IF(R$3&gt;($G$253+$C279),INDEX($D$265:$W$265,,$C279)-SUM($D279:Q279),INDEX($D$265:$W$265,,$C279)/$G$253)))</f>
        <v>0</v>
      </c>
      <c r="S279" s="78">
        <f>IF($G$253="n/a",0,IF(S$3&lt;=$C279,0,IF(S$3&gt;($G$253+$C279),INDEX($D$265:$W$265,,$C279)-SUM($D279:R279),INDEX($D$265:$W$265,,$C279)/$G$253)))</f>
        <v>0</v>
      </c>
      <c r="T279" s="78">
        <f>IF($G$253="n/a",0,IF(T$3&lt;=$C279,0,IF(T$3&gt;($G$253+$C279),INDEX($D$265:$W$265,,$C279)-SUM($D279:S279),INDEX($D$265:$W$265,,$C279)/$G$253)))</f>
        <v>0</v>
      </c>
      <c r="U279" s="78">
        <f>IF($G$253="n/a",0,IF(U$3&lt;=$C279,0,IF(U$3&gt;($G$253+$C279),INDEX($D$265:$W$265,,$C279)-SUM($D279:T279),INDEX($D$265:$W$265,,$C279)/$G$253)))</f>
        <v>0</v>
      </c>
      <c r="V279" s="78">
        <f>IF($G$253="n/a",0,IF(V$3&lt;=$C279,0,IF(V$3&gt;($G$253+$C279),INDEX($D$265:$W$265,,$C279)-SUM($D279:U279),INDEX($D$265:$W$265,,$C279)/$G$253)))</f>
        <v>0</v>
      </c>
      <c r="W279" s="78">
        <f>IF($G$253="n/a",0,IF(W$3&lt;=$C279,0,IF(W$3&gt;($G$253+$C279),INDEX($D$265:$W$265,,$C279)-SUM($D279:V279),INDEX($D$265:$W$265,,$C279)/$G$253)))</f>
        <v>0</v>
      </c>
      <c r="X279" s="78">
        <f>IF($G$253="n/a",0,IF(X$3&lt;=$C279,0,IF(X$3&gt;($G$253+$C279),INDEX($D$265:$W$265,,$C279)-SUM($D279:W279),INDEX($D$265:$W$265,,$C279)/$G$253)))</f>
        <v>0</v>
      </c>
      <c r="Y279" s="78">
        <f>IF($G$253="n/a",0,IF(Y$3&lt;=$C279,0,IF(Y$3&gt;($G$253+$C279),INDEX($D$265:$W$265,,$C279)-SUM($D279:X279),INDEX($D$265:$W$265,,$C279)/$G$253)))</f>
        <v>0</v>
      </c>
      <c r="Z279" s="78">
        <f>IF($G$253="n/a",0,IF(Z$3&lt;=$C279,0,IF(Z$3&gt;($G$253+$C279),INDEX($D$265:$W$265,,$C279)-SUM($D279:Y279),INDEX($D$265:$W$265,,$C279)/$G$253)))</f>
        <v>0</v>
      </c>
      <c r="AA279" s="78">
        <f>IF($G$253="n/a",0,IF(AA$3&lt;=$C279,0,IF(AA$3&gt;($G$253+$C279),INDEX($D$265:$W$265,,$C279)-SUM($D279:Z279),INDEX($D$265:$W$265,,$C279)/$G$253)))</f>
        <v>0</v>
      </c>
      <c r="AB279" s="78">
        <f>IF($G$253="n/a",0,IF(AB$3&lt;=$C279,0,IF(AB$3&gt;($G$253+$C279),INDEX($D$265:$W$265,,$C279)-SUM($D279:AA279),INDEX($D$265:$W$265,,$C279)/$G$253)))</f>
        <v>0</v>
      </c>
      <c r="AC279" s="78">
        <f>IF($G$253="n/a",0,IF(AC$3&lt;=$C279,0,IF(AC$3&gt;($G$253+$C279),INDEX($D$265:$W$265,,$C279)-SUM($D279:AB279),INDEX($D$265:$W$265,,$C279)/$G$253)))</f>
        <v>0</v>
      </c>
      <c r="AD279" s="78">
        <f>IF($G$253="n/a",0,IF(AD$3&lt;=$C279,0,IF(AD$3&gt;($G$253+$C279),INDEX($D$265:$W$265,,$C279)-SUM($D279:AC279),INDEX($D$265:$W$265,,$C279)/$G$253)))</f>
        <v>0</v>
      </c>
      <c r="AE279" s="78">
        <f>IF($G$253="n/a",0,IF(AE$3&lt;=$C279,0,IF(AE$3&gt;($G$253+$C279),INDEX($D$265:$W$265,,$C279)-SUM($D279:AD279),INDEX($D$265:$W$265,,$C279)/$G$253)))</f>
        <v>0</v>
      </c>
      <c r="AF279" s="78">
        <f>IF($G$253="n/a",0,IF(AF$3&lt;=$C279,0,IF(AF$3&gt;($G$253+$C279),INDEX($D$265:$W$265,,$C279)-SUM($D279:AE279),INDEX($D$265:$W$265,,$C279)/$G$253)))</f>
        <v>0</v>
      </c>
      <c r="AG279" s="78">
        <f>IF($G$253="n/a",0,IF(AG$3&lt;=$C279,0,IF(AG$3&gt;($G$253+$C279),INDEX($D$265:$W$265,,$C279)-SUM($D279:AF279),INDEX($D$265:$W$265,,$C279)/$G$253)))</f>
        <v>0</v>
      </c>
      <c r="AH279" s="78">
        <f>IF($G$253="n/a",0,IF(AH$3&lt;=$C279,0,IF(AH$3&gt;($G$253+$C279),INDEX($D$265:$W$265,,$C279)-SUM($D279:AG279),INDEX($D$265:$W$265,,$C279)/$G$253)))</f>
        <v>0</v>
      </c>
      <c r="AI279" s="78">
        <f>IF($G$253="n/a",0,IF(AI$3&lt;=$C279,0,IF(AI$3&gt;($G$253+$C279),INDEX($D$265:$W$265,,$C279)-SUM($D279:AH279),INDEX($D$265:$W$265,,$C279)/$G$253)))</f>
        <v>0</v>
      </c>
      <c r="AJ279" s="78">
        <f>IF($G$253="n/a",0,IF(AJ$3&lt;=$C279,0,IF(AJ$3&gt;($G$253+$C279),INDEX($D$265:$W$265,,$C279)-SUM($D279:AI279),INDEX($D$265:$W$265,,$C279)/$G$253)))</f>
        <v>0</v>
      </c>
      <c r="AK279" s="78">
        <f>IF($G$253="n/a",0,IF(AK$3&lt;=$C279,0,IF(AK$3&gt;($G$253+$C279),INDEX($D$265:$W$265,,$C279)-SUM($D279:AJ279),INDEX($D$265:$W$265,,$C279)/$G$253)))</f>
        <v>0</v>
      </c>
      <c r="AL279" s="78">
        <f>IF($G$253="n/a",0,IF(AL$3&lt;=$C279,0,IF(AL$3&gt;($G$253+$C279),INDEX($D$265:$W$265,,$C279)-SUM($D279:AK279),INDEX($D$265:$W$265,,$C279)/$G$253)))</f>
        <v>0</v>
      </c>
      <c r="AM279" s="78">
        <f>IF($G$253="n/a",0,IF(AM$3&lt;=$C279,0,IF(AM$3&gt;($G$253+$C279),INDEX($D$265:$W$265,,$C279)-SUM($D279:AL279),INDEX($D$265:$W$265,,$C279)/$G$253)))</f>
        <v>0</v>
      </c>
      <c r="AN279" s="78">
        <f>IF($G$253="n/a",0,IF(AN$3&lt;=$C279,0,IF(AN$3&gt;($G$253+$C279),INDEX($D$265:$W$265,,$C279)-SUM($D279:AM279),INDEX($D$265:$W$265,,$C279)/$G$253)))</f>
        <v>0</v>
      </c>
      <c r="AO279" s="78">
        <f>IF($G$253="n/a",0,IF(AO$3&lt;=$C279,0,IF(AO$3&gt;($G$253+$C279),INDEX($D$265:$W$265,,$C279)-SUM($D279:AN279),INDEX($D$265:$W$265,,$C279)/$G$253)))</f>
        <v>0</v>
      </c>
      <c r="AP279" s="78">
        <f>IF($G$253="n/a",0,IF(AP$3&lt;=$C279,0,IF(AP$3&gt;($G$253+$C279),INDEX($D$265:$W$265,,$C279)-SUM($D279:AO279),INDEX($D$265:$W$265,,$C279)/$G$253)))</f>
        <v>0</v>
      </c>
      <c r="AQ279" s="78">
        <f>IF($G$253="n/a",0,IF(AQ$3&lt;=$C279,0,IF(AQ$3&gt;($G$253+$C279),INDEX($D$265:$W$265,,$C279)-SUM($D279:AP279),INDEX($D$265:$W$265,,$C279)/$G$253)))</f>
        <v>0</v>
      </c>
      <c r="AR279" s="78">
        <f>IF($G$253="n/a",0,IF(AR$3&lt;=$C279,0,IF(AR$3&gt;($G$253+$C279),INDEX($D$265:$W$265,,$C279)-SUM($D279:AQ279),INDEX($D$265:$W$265,,$C279)/$G$253)))</f>
        <v>0</v>
      </c>
      <c r="AS279" s="78">
        <f>IF($G$253="n/a",0,IF(AS$3&lt;=$C279,0,IF(AS$3&gt;($G$253+$C279),INDEX($D$265:$W$265,,$C279)-SUM($D279:AR279),INDEX($D$265:$W$265,,$C279)/$G$253)))</f>
        <v>0</v>
      </c>
      <c r="AT279" s="78">
        <f>IF($G$253="n/a",0,IF(AT$3&lt;=$C279,0,IF(AT$3&gt;($G$253+$C279),INDEX($D$265:$W$265,,$C279)-SUM($D279:AS279),INDEX($D$265:$W$265,,$C279)/$G$253)))</f>
        <v>0</v>
      </c>
      <c r="AU279" s="78">
        <f>IF($G$253="n/a",0,IF(AU$3&lt;=$C279,0,IF(AU$3&gt;($G$253+$C279),INDEX($D$265:$W$265,,$C279)-SUM($D279:AT279),INDEX($D$265:$W$265,,$C279)/$G$253)))</f>
        <v>0</v>
      </c>
      <c r="AV279" s="78">
        <f>IF($G$253="n/a",0,IF(AV$3&lt;=$C279,0,IF(AV$3&gt;($G$253+$C279),INDEX($D$265:$W$265,,$C279)-SUM($D279:AU279),INDEX($D$265:$W$265,,$C279)/$G$253)))</f>
        <v>0</v>
      </c>
      <c r="AW279" s="78">
        <f>IF($G$253="n/a",0,IF(AW$3&lt;=$C279,0,IF(AW$3&gt;($G$253+$C279),INDEX($D$265:$W$265,,$C279)-SUM($D279:AV279),INDEX($D$265:$W$265,,$C279)/$G$253)))</f>
        <v>0</v>
      </c>
      <c r="AX279" s="78">
        <f>IF($G$253="n/a",0,IF(AX$3&lt;=$C279,0,IF(AX$3&gt;($G$253+$C279),INDEX($D$265:$W$265,,$C279)-SUM($D279:AW279),INDEX($D$265:$W$265,,$C279)/$G$253)))</f>
        <v>0</v>
      </c>
      <c r="AY279" s="78">
        <f>IF($G$253="n/a",0,IF(AY$3&lt;=$C279,0,IF(AY$3&gt;($G$253+$C279),INDEX($D$265:$W$265,,$C279)-SUM($D279:AX279),INDEX($D$265:$W$265,,$C279)/$G$253)))</f>
        <v>0</v>
      </c>
      <c r="AZ279" s="78">
        <f>IF($G$253="n/a",0,IF(AZ$3&lt;=$C279,0,IF(AZ$3&gt;($G$253+$C279),INDEX($D$265:$W$265,,$C279)-SUM($D279:AY279),INDEX($D$265:$W$265,,$C279)/$G$253)))</f>
        <v>0</v>
      </c>
      <c r="BA279" s="78">
        <f>IF($G$253="n/a",0,IF(BA$3&lt;=$C279,0,IF(BA$3&gt;($G$253+$C279),INDEX($D$265:$W$265,,$C279)-SUM($D279:AZ279),INDEX($D$265:$W$265,,$C279)/$G$253)))</f>
        <v>0</v>
      </c>
      <c r="BB279" s="78">
        <f>IF($G$253="n/a",0,IF(BB$3&lt;=$C279,0,IF(BB$3&gt;($G$253+$C279),INDEX($D$265:$W$265,,$C279)-SUM($D279:BA279),INDEX($D$265:$W$265,,$C279)/$G$253)))</f>
        <v>0</v>
      </c>
      <c r="BC279" s="78">
        <f>IF($G$253="n/a",0,IF(BC$3&lt;=$C279,0,IF(BC$3&gt;($G$253+$C279),INDEX($D$265:$W$265,,$C279)-SUM($D279:BB279),INDEX($D$265:$W$265,,$C279)/$G$253)))</f>
        <v>0</v>
      </c>
      <c r="BD279" s="78">
        <f>IF($G$253="n/a",0,IF(BD$3&lt;=$C279,0,IF(BD$3&gt;($G$253+$C279),INDEX($D$265:$W$265,,$C279)-SUM($D279:BC279),INDEX($D$265:$W$265,,$C279)/$G$253)))</f>
        <v>0</v>
      </c>
      <c r="BE279" s="78">
        <f>IF($G$253="n/a",0,IF(BE$3&lt;=$C279,0,IF(BE$3&gt;($G$253+$C279),INDEX($D$265:$W$265,,$C279)-SUM($D279:BD279),INDEX($D$265:$W$265,,$C279)/$G$253)))</f>
        <v>0</v>
      </c>
      <c r="BF279" s="78">
        <f>IF($G$253="n/a",0,IF(BF$3&lt;=$C279,0,IF(BF$3&gt;($G$253+$C279),INDEX($D$265:$W$265,,$C279)-SUM($D279:BE279),INDEX($D$265:$W$265,,$C279)/$G$253)))</f>
        <v>0</v>
      </c>
      <c r="BG279" s="78">
        <f>IF($G$253="n/a",0,IF(BG$3&lt;=$C279,0,IF(BG$3&gt;($G$253+$C279),INDEX($D$265:$W$265,,$C279)-SUM($D279:BF279),INDEX($D$265:$W$265,,$C279)/$G$253)))</f>
        <v>0</v>
      </c>
      <c r="BH279" s="78">
        <f>IF($G$253="n/a",0,IF(BH$3&lt;=$C279,0,IF(BH$3&gt;($G$253+$C279),INDEX($D$265:$W$265,,$C279)-SUM($D279:BG279),INDEX($D$265:$W$265,,$C279)/$G$253)))</f>
        <v>0</v>
      </c>
      <c r="BI279" s="78">
        <f>IF($G$253="n/a",0,IF(BI$3&lt;=$C279,0,IF(BI$3&gt;($G$253+$C279),INDEX($D$265:$W$265,,$C279)-SUM($D279:BH279),INDEX($D$265:$W$265,,$C279)/$G$253)))</f>
        <v>0</v>
      </c>
      <c r="BJ279" s="78">
        <f>IF($G$253="n/a",0,IF(BJ$3&lt;=$C279,0,IF(BJ$3&gt;($G$253+$C279),INDEX($D$265:$W$265,,$C279)-SUM($D279:BI279),INDEX($D$265:$W$265,,$C279)/$G$253)))</f>
        <v>0</v>
      </c>
      <c r="BK279" s="78">
        <f>IF($G$253="n/a",0,IF(BK$3&lt;=$C279,0,IF(BK$3&gt;($G$253+$C279),INDEX($D$265:$W$265,,$C279)-SUM($D279:BJ279),INDEX($D$265:$W$265,,$C279)/$G$253)))</f>
        <v>0</v>
      </c>
      <c r="BL279" s="163">
        <f>IF($G$253="n/a",0,IF(BL$3&lt;=$C279,0,IF(BL$3&gt;($G$253+$C279),INDEX($D$265:$W$265,,$C279)-SUM($D279:BK279),INDEX($D$265:$W$265,,$C279)/$G$253)))</f>
        <v>0</v>
      </c>
      <c r="BM279" s="163">
        <f>IF($G$253="n/a",0,IF(BM$3&lt;=$C279,0,IF(BM$3&gt;($G$253+$C279),INDEX($D$265:$W$265,,$C279)-SUM($D279:BL279),INDEX($D$265:$W$265,,$C279)/$G$253)))</f>
        <v>0</v>
      </c>
      <c r="BN279" s="163">
        <f>IF($G$253="n/a",0,IF(BN$3&lt;=$C279,0,IF(BN$3&gt;($G$253+$C279),INDEX($D$265:$W$265,,$C279)-SUM($D279:BM279),INDEX($D$265:$W$265,,$C279)/$G$253)))</f>
        <v>0</v>
      </c>
      <c r="BO279" s="163">
        <f>IF($G$253="n/a",0,IF(BO$3&lt;=$C279,0,IF(BO$3&gt;($G$253+$C279),INDEX($D$265:$W$265,,$C279)-SUM($D279:BN279),INDEX($D$265:$W$265,,$C279)/$G$253)))</f>
        <v>0</v>
      </c>
      <c r="BP279" s="163">
        <f>IF($G$253="n/a",0,IF(BP$3&lt;=$C279,0,IF(BP$3&gt;($G$253+$C279),INDEX($D$265:$W$265,,$C279)-SUM($D279:BO279),INDEX($D$265:$W$265,,$C279)/$G$253)))</f>
        <v>0</v>
      </c>
      <c r="BQ279" s="163">
        <f>IF($G$253="n/a",0,IF(BQ$3&lt;=$C279,0,IF(BQ$3&gt;($G$253+$C279),INDEX($D$265:$W$265,,$C279)-SUM($D279:BP279),INDEX($D$265:$W$265,,$C279)/$G$253)))</f>
        <v>0</v>
      </c>
      <c r="BR279" s="163">
        <f>IF($G$253="n/a",0,IF(BR$3&lt;=$C279,0,IF(BR$3&gt;($G$253+$C279),INDEX($D$265:$W$265,,$C279)-SUM($D279:BQ279),INDEX($D$265:$W$265,,$C279)/$G$253)))</f>
        <v>0</v>
      </c>
      <c r="BS279" s="78"/>
      <c r="BT279" s="78"/>
      <c r="BU279" s="78"/>
      <c r="BV279" s="78"/>
      <c r="BW279" s="78"/>
      <c r="BX279" s="78"/>
      <c r="BY279" s="78"/>
      <c r="BZ279" s="78"/>
      <c r="CA279" s="78"/>
      <c r="CB279" s="78"/>
      <c r="CC279" s="78"/>
    </row>
    <row r="280" spans="2:81" hidden="1" outlineLevel="1">
      <c r="B280" s="14">
        <v>2025</v>
      </c>
      <c r="C280">
        <v>13</v>
      </c>
      <c r="D280" s="25"/>
      <c r="E280" s="78">
        <f>IF($G$253="n/a",0,IF(E$3&lt;=$C280,0,IF(E$3&gt;($G$253+$C280),INDEX($D$265:$W$265,,$C280)-SUM($D280:D280),INDEX($D$265:$W$265,,$C280)/$G$253)))</f>
        <v>0</v>
      </c>
      <c r="F280" s="78">
        <f>IF($G$253="n/a",0,IF(F$3&lt;=$C280,0,IF(F$3&gt;($G$253+$C280),INDEX($D$265:$W$265,,$C280)-SUM($D280:E280),INDEX($D$265:$W$265,,$C280)/$G$253)))</f>
        <v>0</v>
      </c>
      <c r="G280" s="78">
        <f>IF($G$253="n/a",0,IF(G$3&lt;=$C280,0,IF(G$3&gt;($G$253+$C280),INDEX($D$265:$W$265,,$C280)-SUM($D280:F280),INDEX($D$265:$W$265,,$C280)/$G$253)))</f>
        <v>0</v>
      </c>
      <c r="H280" s="79">
        <f>IF($G$253="n/a",0,IF(H$3&lt;=$C280,0,IF(H$3&gt;($G$253+$C280),INDEX($D$265:$W$265,,$C280)-SUM($D280:G280),INDEX($D$265:$W$265,,$C280)/$G$253)))</f>
        <v>0</v>
      </c>
      <c r="I280" s="80">
        <f>IF($G$253="n/a",0,IF(I$3&lt;=$C280,0,IF(I$3&gt;($G$253+$C280),INDEX($D$265:$W$265,,$C280)-SUM($D280:H280),INDEX($D$265:$W$265,,$C280)/$G$253)))</f>
        <v>0</v>
      </c>
      <c r="J280" s="78">
        <f>IF($G$253="n/a",0,IF(J$3&lt;=$C280,0,IF(J$3&gt;($G$253+$C280),INDEX($D$265:$W$265,,$C280)-SUM($D280:I280),INDEX($D$265:$W$265,,$C280)/$G$253)))</f>
        <v>0</v>
      </c>
      <c r="K280" s="78">
        <f>IF($G$253="n/a",0,IF(K$3&lt;=$C280,0,IF(K$3&gt;($G$253+$C280),INDEX($D$265:$W$265,,$C280)-SUM($D280:J280),INDEX($D$265:$W$265,,$C280)/$G$253)))</f>
        <v>0</v>
      </c>
      <c r="L280" s="78">
        <f>IF($G$253="n/a",0,IF(L$3&lt;=$C280,0,IF(L$3&gt;($G$253+$C280),INDEX($D$265:$W$265,,$C280)-SUM($D280:K280),INDEX($D$265:$W$265,,$C280)/$G$253)))</f>
        <v>0</v>
      </c>
      <c r="M280" s="78">
        <f>IF($G$253="n/a",0,IF(M$3&lt;=$C280,0,IF(M$3&gt;($G$253+$C280),INDEX($D$265:$W$265,,$C280)-SUM($D280:L280),INDEX($D$265:$W$265,,$C280)/$G$253)))</f>
        <v>0</v>
      </c>
      <c r="N280" s="78">
        <f>IF($G$253="n/a",0,IF(N$3&lt;=$C280,0,IF(N$3&gt;($G$253+$C280),INDEX($D$265:$W$265,,$C280)-SUM($D280:M280),INDEX($D$265:$W$265,,$C280)/$G$253)))</f>
        <v>0</v>
      </c>
      <c r="O280" s="78">
        <f>IF($G$253="n/a",0,IF(O$3&lt;=$C280,0,IF(O$3&gt;($G$253+$C280),INDEX($D$265:$W$265,,$C280)-SUM($D280:N280),INDEX($D$265:$W$265,,$C280)/$G$253)))</f>
        <v>0</v>
      </c>
      <c r="P280" s="78">
        <f>IF($G$253="n/a",0,IF(P$3&lt;=$C280,0,IF(P$3&gt;($G$253+$C280),INDEX($D$265:$W$265,,$C280)-SUM($D280:O280),INDEX($D$265:$W$265,,$C280)/$G$253)))</f>
        <v>0</v>
      </c>
      <c r="Q280" s="78">
        <f>IF($G$253="n/a",0,IF(Q$3&lt;=$C280,0,IF(Q$3&gt;($G$253+$C280),INDEX($D$265:$W$265,,$C280)-SUM($D280:P280),INDEX($D$265:$W$265,,$C280)/$G$253)))</f>
        <v>0</v>
      </c>
      <c r="R280" s="78">
        <f>IF($G$253="n/a",0,IF(R$3&lt;=$C280,0,IF(R$3&gt;($G$253+$C280),INDEX($D$265:$W$265,,$C280)-SUM($D280:Q280),INDEX($D$265:$W$265,,$C280)/$G$253)))</f>
        <v>0</v>
      </c>
      <c r="S280" s="78">
        <f>IF($G$253="n/a",0,IF(S$3&lt;=$C280,0,IF(S$3&gt;($G$253+$C280),INDEX($D$265:$W$265,,$C280)-SUM($D280:R280),INDEX($D$265:$W$265,,$C280)/$G$253)))</f>
        <v>0</v>
      </c>
      <c r="T280" s="78">
        <f>IF($G$253="n/a",0,IF(T$3&lt;=$C280,0,IF(T$3&gt;($G$253+$C280),INDEX($D$265:$W$265,,$C280)-SUM($D280:S280),INDEX($D$265:$W$265,,$C280)/$G$253)))</f>
        <v>0</v>
      </c>
      <c r="U280" s="78">
        <f>IF($G$253="n/a",0,IF(U$3&lt;=$C280,0,IF(U$3&gt;($G$253+$C280),INDEX($D$265:$W$265,,$C280)-SUM($D280:T280),INDEX($D$265:$W$265,,$C280)/$G$253)))</f>
        <v>0</v>
      </c>
      <c r="V280" s="78">
        <f>IF($G$253="n/a",0,IF(V$3&lt;=$C280,0,IF(V$3&gt;($G$253+$C280),INDEX($D$265:$W$265,,$C280)-SUM($D280:U280),INDEX($D$265:$W$265,,$C280)/$G$253)))</f>
        <v>0</v>
      </c>
      <c r="W280" s="78">
        <f>IF($G$253="n/a",0,IF(W$3&lt;=$C280,0,IF(W$3&gt;($G$253+$C280),INDEX($D$265:$W$265,,$C280)-SUM($D280:V280),INDEX($D$265:$W$265,,$C280)/$G$253)))</f>
        <v>0</v>
      </c>
      <c r="X280" s="78">
        <f>IF($G$253="n/a",0,IF(X$3&lt;=$C280,0,IF(X$3&gt;($G$253+$C280),INDEX($D$265:$W$265,,$C280)-SUM($D280:W280),INDEX($D$265:$W$265,,$C280)/$G$253)))</f>
        <v>0</v>
      </c>
      <c r="Y280" s="78">
        <f>IF($G$253="n/a",0,IF(Y$3&lt;=$C280,0,IF(Y$3&gt;($G$253+$C280),INDEX($D$265:$W$265,,$C280)-SUM($D280:X280),INDEX($D$265:$W$265,,$C280)/$G$253)))</f>
        <v>0</v>
      </c>
      <c r="Z280" s="78">
        <f>IF($G$253="n/a",0,IF(Z$3&lt;=$C280,0,IF(Z$3&gt;($G$253+$C280),INDEX($D$265:$W$265,,$C280)-SUM($D280:Y280),INDEX($D$265:$W$265,,$C280)/$G$253)))</f>
        <v>0</v>
      </c>
      <c r="AA280" s="78">
        <f>IF($G$253="n/a",0,IF(AA$3&lt;=$C280,0,IF(AA$3&gt;($G$253+$C280),INDEX($D$265:$W$265,,$C280)-SUM($D280:Z280),INDEX($D$265:$W$265,,$C280)/$G$253)))</f>
        <v>0</v>
      </c>
      <c r="AB280" s="78">
        <f>IF($G$253="n/a",0,IF(AB$3&lt;=$C280,0,IF(AB$3&gt;($G$253+$C280),INDEX($D$265:$W$265,,$C280)-SUM($D280:AA280),INDEX($D$265:$W$265,,$C280)/$G$253)))</f>
        <v>0</v>
      </c>
      <c r="AC280" s="78">
        <f>IF($G$253="n/a",0,IF(AC$3&lt;=$C280,0,IF(AC$3&gt;($G$253+$C280),INDEX($D$265:$W$265,,$C280)-SUM($D280:AB280),INDEX($D$265:$W$265,,$C280)/$G$253)))</f>
        <v>0</v>
      </c>
      <c r="AD280" s="78">
        <f>IF($G$253="n/a",0,IF(AD$3&lt;=$C280,0,IF(AD$3&gt;($G$253+$C280),INDEX($D$265:$W$265,,$C280)-SUM($D280:AC280),INDEX($D$265:$W$265,,$C280)/$G$253)))</f>
        <v>0</v>
      </c>
      <c r="AE280" s="78">
        <f>IF($G$253="n/a",0,IF(AE$3&lt;=$C280,0,IF(AE$3&gt;($G$253+$C280),INDEX($D$265:$W$265,,$C280)-SUM($D280:AD280),INDEX($D$265:$W$265,,$C280)/$G$253)))</f>
        <v>0</v>
      </c>
      <c r="AF280" s="78">
        <f>IF($G$253="n/a",0,IF(AF$3&lt;=$C280,0,IF(AF$3&gt;($G$253+$C280),INDEX($D$265:$W$265,,$C280)-SUM($D280:AE280),INDEX($D$265:$W$265,,$C280)/$G$253)))</f>
        <v>0</v>
      </c>
      <c r="AG280" s="78">
        <f>IF($G$253="n/a",0,IF(AG$3&lt;=$C280,0,IF(AG$3&gt;($G$253+$C280),INDEX($D$265:$W$265,,$C280)-SUM($D280:AF280),INDEX($D$265:$W$265,,$C280)/$G$253)))</f>
        <v>0</v>
      </c>
      <c r="AH280" s="78">
        <f>IF($G$253="n/a",0,IF(AH$3&lt;=$C280,0,IF(AH$3&gt;($G$253+$C280),INDEX($D$265:$W$265,,$C280)-SUM($D280:AG280),INDEX($D$265:$W$265,,$C280)/$G$253)))</f>
        <v>0</v>
      </c>
      <c r="AI280" s="78">
        <f>IF($G$253="n/a",0,IF(AI$3&lt;=$C280,0,IF(AI$3&gt;($G$253+$C280),INDEX($D$265:$W$265,,$C280)-SUM($D280:AH280),INDEX($D$265:$W$265,,$C280)/$G$253)))</f>
        <v>0</v>
      </c>
      <c r="AJ280" s="78">
        <f>IF($G$253="n/a",0,IF(AJ$3&lt;=$C280,0,IF(AJ$3&gt;($G$253+$C280),INDEX($D$265:$W$265,,$C280)-SUM($D280:AI280),INDEX($D$265:$W$265,,$C280)/$G$253)))</f>
        <v>0</v>
      </c>
      <c r="AK280" s="78">
        <f>IF($G$253="n/a",0,IF(AK$3&lt;=$C280,0,IF(AK$3&gt;($G$253+$C280),INDEX($D$265:$W$265,,$C280)-SUM($D280:AJ280),INDEX($D$265:$W$265,,$C280)/$G$253)))</f>
        <v>0</v>
      </c>
      <c r="AL280" s="78">
        <f>IF($G$253="n/a",0,IF(AL$3&lt;=$C280,0,IF(AL$3&gt;($G$253+$C280),INDEX($D$265:$W$265,,$C280)-SUM($D280:AK280),INDEX($D$265:$W$265,,$C280)/$G$253)))</f>
        <v>0</v>
      </c>
      <c r="AM280" s="78">
        <f>IF($G$253="n/a",0,IF(AM$3&lt;=$C280,0,IF(AM$3&gt;($G$253+$C280),INDEX($D$265:$W$265,,$C280)-SUM($D280:AL280),INDEX($D$265:$W$265,,$C280)/$G$253)))</f>
        <v>0</v>
      </c>
      <c r="AN280" s="78">
        <f>IF($G$253="n/a",0,IF(AN$3&lt;=$C280,0,IF(AN$3&gt;($G$253+$C280),INDEX($D$265:$W$265,,$C280)-SUM($D280:AM280),INDEX($D$265:$W$265,,$C280)/$G$253)))</f>
        <v>0</v>
      </c>
      <c r="AO280" s="78">
        <f>IF($G$253="n/a",0,IF(AO$3&lt;=$C280,0,IF(AO$3&gt;($G$253+$C280),INDEX($D$265:$W$265,,$C280)-SUM($D280:AN280),INDEX($D$265:$W$265,,$C280)/$G$253)))</f>
        <v>0</v>
      </c>
      <c r="AP280" s="78">
        <f>IF($G$253="n/a",0,IF(AP$3&lt;=$C280,0,IF(AP$3&gt;($G$253+$C280),INDEX($D$265:$W$265,,$C280)-SUM($D280:AO280),INDEX($D$265:$W$265,,$C280)/$G$253)))</f>
        <v>0</v>
      </c>
      <c r="AQ280" s="78">
        <f>IF($G$253="n/a",0,IF(AQ$3&lt;=$C280,0,IF(AQ$3&gt;($G$253+$C280),INDEX($D$265:$W$265,,$C280)-SUM($D280:AP280),INDEX($D$265:$W$265,,$C280)/$G$253)))</f>
        <v>0</v>
      </c>
      <c r="AR280" s="78">
        <f>IF($G$253="n/a",0,IF(AR$3&lt;=$C280,0,IF(AR$3&gt;($G$253+$C280),INDEX($D$265:$W$265,,$C280)-SUM($D280:AQ280),INDEX($D$265:$W$265,,$C280)/$G$253)))</f>
        <v>0</v>
      </c>
      <c r="AS280" s="78">
        <f>IF($G$253="n/a",0,IF(AS$3&lt;=$C280,0,IF(AS$3&gt;($G$253+$C280),INDEX($D$265:$W$265,,$C280)-SUM($D280:AR280),INDEX($D$265:$W$265,,$C280)/$G$253)))</f>
        <v>0</v>
      </c>
      <c r="AT280" s="78">
        <f>IF($G$253="n/a",0,IF(AT$3&lt;=$C280,0,IF(AT$3&gt;($G$253+$C280),INDEX($D$265:$W$265,,$C280)-SUM($D280:AS280),INDEX($D$265:$W$265,,$C280)/$G$253)))</f>
        <v>0</v>
      </c>
      <c r="AU280" s="78">
        <f>IF($G$253="n/a",0,IF(AU$3&lt;=$C280,0,IF(AU$3&gt;($G$253+$C280),INDEX($D$265:$W$265,,$C280)-SUM($D280:AT280),INDEX($D$265:$W$265,,$C280)/$G$253)))</f>
        <v>0</v>
      </c>
      <c r="AV280" s="78">
        <f>IF($G$253="n/a",0,IF(AV$3&lt;=$C280,0,IF(AV$3&gt;($G$253+$C280),INDEX($D$265:$W$265,,$C280)-SUM($D280:AU280),INDEX($D$265:$W$265,,$C280)/$G$253)))</f>
        <v>0</v>
      </c>
      <c r="AW280" s="78">
        <f>IF($G$253="n/a",0,IF(AW$3&lt;=$C280,0,IF(AW$3&gt;($G$253+$C280),INDEX($D$265:$W$265,,$C280)-SUM($D280:AV280),INDEX($D$265:$W$265,,$C280)/$G$253)))</f>
        <v>0</v>
      </c>
      <c r="AX280" s="78">
        <f>IF($G$253="n/a",0,IF(AX$3&lt;=$C280,0,IF(AX$3&gt;($G$253+$C280),INDEX($D$265:$W$265,,$C280)-SUM($D280:AW280),INDEX($D$265:$W$265,,$C280)/$G$253)))</f>
        <v>0</v>
      </c>
      <c r="AY280" s="78">
        <f>IF($G$253="n/a",0,IF(AY$3&lt;=$C280,0,IF(AY$3&gt;($G$253+$C280),INDEX($D$265:$W$265,,$C280)-SUM($D280:AX280),INDEX($D$265:$W$265,,$C280)/$G$253)))</f>
        <v>0</v>
      </c>
      <c r="AZ280" s="78">
        <f>IF($G$253="n/a",0,IF(AZ$3&lt;=$C280,0,IF(AZ$3&gt;($G$253+$C280),INDEX($D$265:$W$265,,$C280)-SUM($D280:AY280),INDEX($D$265:$W$265,,$C280)/$G$253)))</f>
        <v>0</v>
      </c>
      <c r="BA280" s="78">
        <f>IF($G$253="n/a",0,IF(BA$3&lt;=$C280,0,IF(BA$3&gt;($G$253+$C280),INDEX($D$265:$W$265,,$C280)-SUM($D280:AZ280),INDEX($D$265:$W$265,,$C280)/$G$253)))</f>
        <v>0</v>
      </c>
      <c r="BB280" s="78">
        <f>IF($G$253="n/a",0,IF(BB$3&lt;=$C280,0,IF(BB$3&gt;($G$253+$C280),INDEX($D$265:$W$265,,$C280)-SUM($D280:BA280),INDEX($D$265:$W$265,,$C280)/$G$253)))</f>
        <v>0</v>
      </c>
      <c r="BC280" s="78">
        <f>IF($G$253="n/a",0,IF(BC$3&lt;=$C280,0,IF(BC$3&gt;($G$253+$C280),INDEX($D$265:$W$265,,$C280)-SUM($D280:BB280),INDEX($D$265:$W$265,,$C280)/$G$253)))</f>
        <v>0</v>
      </c>
      <c r="BD280" s="78">
        <f>IF($G$253="n/a",0,IF(BD$3&lt;=$C280,0,IF(BD$3&gt;($G$253+$C280),INDEX($D$265:$W$265,,$C280)-SUM($D280:BC280),INDEX($D$265:$W$265,,$C280)/$G$253)))</f>
        <v>0</v>
      </c>
      <c r="BE280" s="78">
        <f>IF($G$253="n/a",0,IF(BE$3&lt;=$C280,0,IF(BE$3&gt;($G$253+$C280),INDEX($D$265:$W$265,,$C280)-SUM($D280:BD280),INDEX($D$265:$W$265,,$C280)/$G$253)))</f>
        <v>0</v>
      </c>
      <c r="BF280" s="78">
        <f>IF($G$253="n/a",0,IF(BF$3&lt;=$C280,0,IF(BF$3&gt;($G$253+$C280),INDEX($D$265:$W$265,,$C280)-SUM($D280:BE280),INDEX($D$265:$W$265,,$C280)/$G$253)))</f>
        <v>0</v>
      </c>
      <c r="BG280" s="78">
        <f>IF($G$253="n/a",0,IF(BG$3&lt;=$C280,0,IF(BG$3&gt;($G$253+$C280),INDEX($D$265:$W$265,,$C280)-SUM($D280:BF280),INDEX($D$265:$W$265,,$C280)/$G$253)))</f>
        <v>0</v>
      </c>
      <c r="BH280" s="78">
        <f>IF($G$253="n/a",0,IF(BH$3&lt;=$C280,0,IF(BH$3&gt;($G$253+$C280),INDEX($D$265:$W$265,,$C280)-SUM($D280:BG280),INDEX($D$265:$W$265,,$C280)/$G$253)))</f>
        <v>0</v>
      </c>
      <c r="BI280" s="78">
        <f>IF($G$253="n/a",0,IF(BI$3&lt;=$C280,0,IF(BI$3&gt;($G$253+$C280),INDEX($D$265:$W$265,,$C280)-SUM($D280:BH280),INDEX($D$265:$W$265,,$C280)/$G$253)))</f>
        <v>0</v>
      </c>
      <c r="BJ280" s="78">
        <f>IF($G$253="n/a",0,IF(BJ$3&lt;=$C280,0,IF(BJ$3&gt;($G$253+$C280),INDEX($D$265:$W$265,,$C280)-SUM($D280:BI280),INDEX($D$265:$W$265,,$C280)/$G$253)))</f>
        <v>0</v>
      </c>
      <c r="BK280" s="78">
        <f>IF($G$253="n/a",0,IF(BK$3&lt;=$C280,0,IF(BK$3&gt;($G$253+$C280),INDEX($D$265:$W$265,,$C280)-SUM($D280:BJ280),INDEX($D$265:$W$265,,$C280)/$G$253)))</f>
        <v>0</v>
      </c>
      <c r="BL280" s="163">
        <f>IF($G$253="n/a",0,IF(BL$3&lt;=$C280,0,IF(BL$3&gt;($G$253+$C280),INDEX($D$265:$W$265,,$C280)-SUM($D280:BK280),INDEX($D$265:$W$265,,$C280)/$G$253)))</f>
        <v>0</v>
      </c>
      <c r="BM280" s="163">
        <f>IF($G$253="n/a",0,IF(BM$3&lt;=$C280,0,IF(BM$3&gt;($G$253+$C280),INDEX($D$265:$W$265,,$C280)-SUM($D280:BL280),INDEX($D$265:$W$265,,$C280)/$G$253)))</f>
        <v>0</v>
      </c>
      <c r="BN280" s="163">
        <f>IF($G$253="n/a",0,IF(BN$3&lt;=$C280,0,IF(BN$3&gt;($G$253+$C280),INDEX($D$265:$W$265,,$C280)-SUM($D280:BM280),INDEX($D$265:$W$265,,$C280)/$G$253)))</f>
        <v>0</v>
      </c>
      <c r="BO280" s="163">
        <f>IF($G$253="n/a",0,IF(BO$3&lt;=$C280,0,IF(BO$3&gt;($G$253+$C280),INDEX($D$265:$W$265,,$C280)-SUM($D280:BN280),INDEX($D$265:$W$265,,$C280)/$G$253)))</f>
        <v>0</v>
      </c>
      <c r="BP280" s="163">
        <f>IF($G$253="n/a",0,IF(BP$3&lt;=$C280,0,IF(BP$3&gt;($G$253+$C280),INDEX($D$265:$W$265,,$C280)-SUM($D280:BO280),INDEX($D$265:$W$265,,$C280)/$G$253)))</f>
        <v>0</v>
      </c>
      <c r="BQ280" s="163">
        <f>IF($G$253="n/a",0,IF(BQ$3&lt;=$C280,0,IF(BQ$3&gt;($G$253+$C280),INDEX($D$265:$W$265,,$C280)-SUM($D280:BP280),INDEX($D$265:$W$265,,$C280)/$G$253)))</f>
        <v>0</v>
      </c>
      <c r="BR280" s="163">
        <f>IF($G$253="n/a",0,IF(BR$3&lt;=$C280,0,IF(BR$3&gt;($G$253+$C280),INDEX($D$265:$W$265,,$C280)-SUM($D280:BQ280),INDEX($D$265:$W$265,,$C280)/$G$253)))</f>
        <v>0</v>
      </c>
      <c r="BS280" s="78"/>
      <c r="BT280" s="78"/>
      <c r="BU280" s="78"/>
      <c r="BV280" s="78"/>
      <c r="BW280" s="78"/>
      <c r="BX280" s="78"/>
      <c r="BY280" s="78"/>
      <c r="BZ280" s="78"/>
      <c r="CA280" s="78"/>
      <c r="CB280" s="78"/>
      <c r="CC280" s="78"/>
    </row>
    <row r="281" spans="2:81" hidden="1" outlineLevel="1">
      <c r="B281" s="14">
        <v>2026</v>
      </c>
      <c r="C281">
        <v>14</v>
      </c>
      <c r="D281" s="25"/>
      <c r="E281" s="78">
        <f>IF($G$253="n/a",0,IF(E$3&lt;=$C281,0,IF(E$3&gt;($G$253+$C281),INDEX($D$265:$W$265,,$C281)-SUM($D281:D281),INDEX($D$265:$W$265,,$C281)/$G$253)))</f>
        <v>0</v>
      </c>
      <c r="F281" s="78">
        <f>IF($G$253="n/a",0,IF(F$3&lt;=$C281,0,IF(F$3&gt;($G$253+$C281),INDEX($D$265:$W$265,,$C281)-SUM($D281:E281),INDEX($D$265:$W$265,,$C281)/$G$253)))</f>
        <v>0</v>
      </c>
      <c r="G281" s="78">
        <f>IF($G$253="n/a",0,IF(G$3&lt;=$C281,0,IF(G$3&gt;($G$253+$C281),INDEX($D$265:$W$265,,$C281)-SUM($D281:F281),INDEX($D$265:$W$265,,$C281)/$G$253)))</f>
        <v>0</v>
      </c>
      <c r="H281" s="79">
        <f>IF($G$253="n/a",0,IF(H$3&lt;=$C281,0,IF(H$3&gt;($G$253+$C281),INDEX($D$265:$W$265,,$C281)-SUM($D281:G281),INDEX($D$265:$W$265,,$C281)/$G$253)))</f>
        <v>0</v>
      </c>
      <c r="I281" s="80">
        <f>IF($G$253="n/a",0,IF(I$3&lt;=$C281,0,IF(I$3&gt;($G$253+$C281),INDEX($D$265:$W$265,,$C281)-SUM($D281:H281),INDEX($D$265:$W$265,,$C281)/$G$253)))</f>
        <v>0</v>
      </c>
      <c r="J281" s="78">
        <f>IF($G$253="n/a",0,IF(J$3&lt;=$C281,0,IF(J$3&gt;($G$253+$C281),INDEX($D$265:$W$265,,$C281)-SUM($D281:I281),INDEX($D$265:$W$265,,$C281)/$G$253)))</f>
        <v>0</v>
      </c>
      <c r="K281" s="78">
        <f>IF($G$253="n/a",0,IF(K$3&lt;=$C281,0,IF(K$3&gt;($G$253+$C281),INDEX($D$265:$W$265,,$C281)-SUM($D281:J281),INDEX($D$265:$W$265,,$C281)/$G$253)))</f>
        <v>0</v>
      </c>
      <c r="L281" s="78">
        <f>IF($G$253="n/a",0,IF(L$3&lt;=$C281,0,IF(L$3&gt;($G$253+$C281),INDEX($D$265:$W$265,,$C281)-SUM($D281:K281),INDEX($D$265:$W$265,,$C281)/$G$253)))</f>
        <v>0</v>
      </c>
      <c r="M281" s="78">
        <f>IF($G$253="n/a",0,IF(M$3&lt;=$C281,0,IF(M$3&gt;($G$253+$C281),INDEX($D$265:$W$265,,$C281)-SUM($D281:L281),INDEX($D$265:$W$265,,$C281)/$G$253)))</f>
        <v>0</v>
      </c>
      <c r="N281" s="78">
        <f>IF($G$253="n/a",0,IF(N$3&lt;=$C281,0,IF(N$3&gt;($G$253+$C281),INDEX($D$265:$W$265,,$C281)-SUM($D281:M281),INDEX($D$265:$W$265,,$C281)/$G$253)))</f>
        <v>0</v>
      </c>
      <c r="O281" s="78">
        <f>IF($G$253="n/a",0,IF(O$3&lt;=$C281,0,IF(O$3&gt;($G$253+$C281),INDEX($D$265:$W$265,,$C281)-SUM($D281:N281),INDEX($D$265:$W$265,,$C281)/$G$253)))</f>
        <v>0</v>
      </c>
      <c r="P281" s="78">
        <f>IF($G$253="n/a",0,IF(P$3&lt;=$C281,0,IF(P$3&gt;($G$253+$C281),INDEX($D$265:$W$265,,$C281)-SUM($D281:O281),INDEX($D$265:$W$265,,$C281)/$G$253)))</f>
        <v>0</v>
      </c>
      <c r="Q281" s="78">
        <f>IF($G$253="n/a",0,IF(Q$3&lt;=$C281,0,IF(Q$3&gt;($G$253+$C281),INDEX($D$265:$W$265,,$C281)-SUM($D281:P281),INDEX($D$265:$W$265,,$C281)/$G$253)))</f>
        <v>0</v>
      </c>
      <c r="R281" s="78">
        <f>IF($G$253="n/a",0,IF(R$3&lt;=$C281,0,IF(R$3&gt;($G$253+$C281),INDEX($D$265:$W$265,,$C281)-SUM($D281:Q281),INDEX($D$265:$W$265,,$C281)/$G$253)))</f>
        <v>0</v>
      </c>
      <c r="S281" s="78">
        <f>IF($G$253="n/a",0,IF(S$3&lt;=$C281,0,IF(S$3&gt;($G$253+$C281),INDEX($D$265:$W$265,,$C281)-SUM($D281:R281),INDEX($D$265:$W$265,,$C281)/$G$253)))</f>
        <v>0</v>
      </c>
      <c r="T281" s="78">
        <f>IF($G$253="n/a",0,IF(T$3&lt;=$C281,0,IF(T$3&gt;($G$253+$C281),INDEX($D$265:$W$265,,$C281)-SUM($D281:S281),INDEX($D$265:$W$265,,$C281)/$G$253)))</f>
        <v>0</v>
      </c>
      <c r="U281" s="78">
        <f>IF($G$253="n/a",0,IF(U$3&lt;=$C281,0,IF(U$3&gt;($G$253+$C281),INDEX($D$265:$W$265,,$C281)-SUM($D281:T281),INDEX($D$265:$W$265,,$C281)/$G$253)))</f>
        <v>0</v>
      </c>
      <c r="V281" s="78">
        <f>IF($G$253="n/a",0,IF(V$3&lt;=$C281,0,IF(V$3&gt;($G$253+$C281),INDEX($D$265:$W$265,,$C281)-SUM($D281:U281),INDEX($D$265:$W$265,,$C281)/$G$253)))</f>
        <v>0</v>
      </c>
      <c r="W281" s="78">
        <f>IF($G$253="n/a",0,IF(W$3&lt;=$C281,0,IF(W$3&gt;($G$253+$C281),INDEX($D$265:$W$265,,$C281)-SUM($D281:V281),INDEX($D$265:$W$265,,$C281)/$G$253)))</f>
        <v>0</v>
      </c>
      <c r="X281" s="78">
        <f>IF($G$253="n/a",0,IF(X$3&lt;=$C281,0,IF(X$3&gt;($G$253+$C281),INDEX($D$265:$W$265,,$C281)-SUM($D281:W281),INDEX($D$265:$W$265,,$C281)/$G$253)))</f>
        <v>0</v>
      </c>
      <c r="Y281" s="78">
        <f>IF($G$253="n/a",0,IF(Y$3&lt;=$C281,0,IF(Y$3&gt;($G$253+$C281),INDEX($D$265:$W$265,,$C281)-SUM($D281:X281),INDEX($D$265:$W$265,,$C281)/$G$253)))</f>
        <v>0</v>
      </c>
      <c r="Z281" s="78">
        <f>IF($G$253="n/a",0,IF(Z$3&lt;=$C281,0,IF(Z$3&gt;($G$253+$C281),INDEX($D$265:$W$265,,$C281)-SUM($D281:Y281),INDEX($D$265:$W$265,,$C281)/$G$253)))</f>
        <v>0</v>
      </c>
      <c r="AA281" s="78">
        <f>IF($G$253="n/a",0,IF(AA$3&lt;=$C281,0,IF(AA$3&gt;($G$253+$C281),INDEX($D$265:$W$265,,$C281)-SUM($D281:Z281),INDEX($D$265:$W$265,,$C281)/$G$253)))</f>
        <v>0</v>
      </c>
      <c r="AB281" s="78">
        <f>IF($G$253="n/a",0,IF(AB$3&lt;=$C281,0,IF(AB$3&gt;($G$253+$C281),INDEX($D$265:$W$265,,$C281)-SUM($D281:AA281),INDEX($D$265:$W$265,,$C281)/$G$253)))</f>
        <v>0</v>
      </c>
      <c r="AC281" s="78">
        <f>IF($G$253="n/a",0,IF(AC$3&lt;=$C281,0,IF(AC$3&gt;($G$253+$C281),INDEX($D$265:$W$265,,$C281)-SUM($D281:AB281),INDEX($D$265:$W$265,,$C281)/$G$253)))</f>
        <v>0</v>
      </c>
      <c r="AD281" s="78">
        <f>IF($G$253="n/a",0,IF(AD$3&lt;=$C281,0,IF(AD$3&gt;($G$253+$C281),INDEX($D$265:$W$265,,$C281)-SUM($D281:AC281),INDEX($D$265:$W$265,,$C281)/$G$253)))</f>
        <v>0</v>
      </c>
      <c r="AE281" s="78">
        <f>IF($G$253="n/a",0,IF(AE$3&lt;=$C281,0,IF(AE$3&gt;($G$253+$C281),INDEX($D$265:$W$265,,$C281)-SUM($D281:AD281),INDEX($D$265:$W$265,,$C281)/$G$253)))</f>
        <v>0</v>
      </c>
      <c r="AF281" s="78">
        <f>IF($G$253="n/a",0,IF(AF$3&lt;=$C281,0,IF(AF$3&gt;($G$253+$C281),INDEX($D$265:$W$265,,$C281)-SUM($D281:AE281),INDEX($D$265:$W$265,,$C281)/$G$253)))</f>
        <v>0</v>
      </c>
      <c r="AG281" s="78">
        <f>IF($G$253="n/a",0,IF(AG$3&lt;=$C281,0,IF(AG$3&gt;($G$253+$C281),INDEX($D$265:$W$265,,$C281)-SUM($D281:AF281),INDEX($D$265:$W$265,,$C281)/$G$253)))</f>
        <v>0</v>
      </c>
      <c r="AH281" s="78">
        <f>IF($G$253="n/a",0,IF(AH$3&lt;=$C281,0,IF(AH$3&gt;($G$253+$C281),INDEX($D$265:$W$265,,$C281)-SUM($D281:AG281),INDEX($D$265:$W$265,,$C281)/$G$253)))</f>
        <v>0</v>
      </c>
      <c r="AI281" s="78">
        <f>IF($G$253="n/a",0,IF(AI$3&lt;=$C281,0,IF(AI$3&gt;($G$253+$C281),INDEX($D$265:$W$265,,$C281)-SUM($D281:AH281),INDEX($D$265:$W$265,,$C281)/$G$253)))</f>
        <v>0</v>
      </c>
      <c r="AJ281" s="78">
        <f>IF($G$253="n/a",0,IF(AJ$3&lt;=$C281,0,IF(AJ$3&gt;($G$253+$C281),INDEX($D$265:$W$265,,$C281)-SUM($D281:AI281),INDEX($D$265:$W$265,,$C281)/$G$253)))</f>
        <v>0</v>
      </c>
      <c r="AK281" s="78">
        <f>IF($G$253="n/a",0,IF(AK$3&lt;=$C281,0,IF(AK$3&gt;($G$253+$C281),INDEX($D$265:$W$265,,$C281)-SUM($D281:AJ281),INDEX($D$265:$W$265,,$C281)/$G$253)))</f>
        <v>0</v>
      </c>
      <c r="AL281" s="78">
        <f>IF($G$253="n/a",0,IF(AL$3&lt;=$C281,0,IF(AL$3&gt;($G$253+$C281),INDEX($D$265:$W$265,,$C281)-SUM($D281:AK281),INDEX($D$265:$W$265,,$C281)/$G$253)))</f>
        <v>0</v>
      </c>
      <c r="AM281" s="78">
        <f>IF($G$253="n/a",0,IF(AM$3&lt;=$C281,0,IF(AM$3&gt;($G$253+$C281),INDEX($D$265:$W$265,,$C281)-SUM($D281:AL281),INDEX($D$265:$W$265,,$C281)/$G$253)))</f>
        <v>0</v>
      </c>
      <c r="AN281" s="78">
        <f>IF($G$253="n/a",0,IF(AN$3&lt;=$C281,0,IF(AN$3&gt;($G$253+$C281),INDEX($D$265:$W$265,,$C281)-SUM($D281:AM281),INDEX($D$265:$W$265,,$C281)/$G$253)))</f>
        <v>0</v>
      </c>
      <c r="AO281" s="78">
        <f>IF($G$253="n/a",0,IF(AO$3&lt;=$C281,0,IF(AO$3&gt;($G$253+$C281),INDEX($D$265:$W$265,,$C281)-SUM($D281:AN281),INDEX($D$265:$W$265,,$C281)/$G$253)))</f>
        <v>0</v>
      </c>
      <c r="AP281" s="78">
        <f>IF($G$253="n/a",0,IF(AP$3&lt;=$C281,0,IF(AP$3&gt;($G$253+$C281),INDEX($D$265:$W$265,,$C281)-SUM($D281:AO281),INDEX($D$265:$W$265,,$C281)/$G$253)))</f>
        <v>0</v>
      </c>
      <c r="AQ281" s="78">
        <f>IF($G$253="n/a",0,IF(AQ$3&lt;=$C281,0,IF(AQ$3&gt;($G$253+$C281),INDEX($D$265:$W$265,,$C281)-SUM($D281:AP281),INDEX($D$265:$W$265,,$C281)/$G$253)))</f>
        <v>0</v>
      </c>
      <c r="AR281" s="78">
        <f>IF($G$253="n/a",0,IF(AR$3&lt;=$C281,0,IF(AR$3&gt;($G$253+$C281),INDEX($D$265:$W$265,,$C281)-SUM($D281:AQ281),INDEX($D$265:$W$265,,$C281)/$G$253)))</f>
        <v>0</v>
      </c>
      <c r="AS281" s="78">
        <f>IF($G$253="n/a",0,IF(AS$3&lt;=$C281,0,IF(AS$3&gt;($G$253+$C281),INDEX($D$265:$W$265,,$C281)-SUM($D281:AR281),INDEX($D$265:$W$265,,$C281)/$G$253)))</f>
        <v>0</v>
      </c>
      <c r="AT281" s="78">
        <f>IF($G$253="n/a",0,IF(AT$3&lt;=$C281,0,IF(AT$3&gt;($G$253+$C281),INDEX($D$265:$W$265,,$C281)-SUM($D281:AS281),INDEX($D$265:$W$265,,$C281)/$G$253)))</f>
        <v>0</v>
      </c>
      <c r="AU281" s="78">
        <f>IF($G$253="n/a",0,IF(AU$3&lt;=$C281,0,IF(AU$3&gt;($G$253+$C281),INDEX($D$265:$W$265,,$C281)-SUM($D281:AT281),INDEX($D$265:$W$265,,$C281)/$G$253)))</f>
        <v>0</v>
      </c>
      <c r="AV281" s="78">
        <f>IF($G$253="n/a",0,IF(AV$3&lt;=$C281,0,IF(AV$3&gt;($G$253+$C281),INDEX($D$265:$W$265,,$C281)-SUM($D281:AU281),INDEX($D$265:$W$265,,$C281)/$G$253)))</f>
        <v>0</v>
      </c>
      <c r="AW281" s="78">
        <f>IF($G$253="n/a",0,IF(AW$3&lt;=$C281,0,IF(AW$3&gt;($G$253+$C281),INDEX($D$265:$W$265,,$C281)-SUM($D281:AV281),INDEX($D$265:$W$265,,$C281)/$G$253)))</f>
        <v>0</v>
      </c>
      <c r="AX281" s="78">
        <f>IF($G$253="n/a",0,IF(AX$3&lt;=$C281,0,IF(AX$3&gt;($G$253+$C281),INDEX($D$265:$W$265,,$C281)-SUM($D281:AW281),INDEX($D$265:$W$265,,$C281)/$G$253)))</f>
        <v>0</v>
      </c>
      <c r="AY281" s="78">
        <f>IF($G$253="n/a",0,IF(AY$3&lt;=$C281,0,IF(AY$3&gt;($G$253+$C281),INDEX($D$265:$W$265,,$C281)-SUM($D281:AX281),INDEX($D$265:$W$265,,$C281)/$G$253)))</f>
        <v>0</v>
      </c>
      <c r="AZ281" s="78">
        <f>IF($G$253="n/a",0,IF(AZ$3&lt;=$C281,0,IF(AZ$3&gt;($G$253+$C281),INDEX($D$265:$W$265,,$C281)-SUM($D281:AY281),INDEX($D$265:$W$265,,$C281)/$G$253)))</f>
        <v>0</v>
      </c>
      <c r="BA281" s="78">
        <f>IF($G$253="n/a",0,IF(BA$3&lt;=$C281,0,IF(BA$3&gt;($G$253+$C281),INDEX($D$265:$W$265,,$C281)-SUM($D281:AZ281),INDEX($D$265:$W$265,,$C281)/$G$253)))</f>
        <v>0</v>
      </c>
      <c r="BB281" s="78">
        <f>IF($G$253="n/a",0,IF(BB$3&lt;=$C281,0,IF(BB$3&gt;($G$253+$C281),INDEX($D$265:$W$265,,$C281)-SUM($D281:BA281),INDEX($D$265:$W$265,,$C281)/$G$253)))</f>
        <v>0</v>
      </c>
      <c r="BC281" s="78">
        <f>IF($G$253="n/a",0,IF(BC$3&lt;=$C281,0,IF(BC$3&gt;($G$253+$C281),INDEX($D$265:$W$265,,$C281)-SUM($D281:BB281),INDEX($D$265:$W$265,,$C281)/$G$253)))</f>
        <v>0</v>
      </c>
      <c r="BD281" s="78">
        <f>IF($G$253="n/a",0,IF(BD$3&lt;=$C281,0,IF(BD$3&gt;($G$253+$C281),INDEX($D$265:$W$265,,$C281)-SUM($D281:BC281),INDEX($D$265:$W$265,,$C281)/$G$253)))</f>
        <v>0</v>
      </c>
      <c r="BE281" s="78">
        <f>IF($G$253="n/a",0,IF(BE$3&lt;=$C281,0,IF(BE$3&gt;($G$253+$C281),INDEX($D$265:$W$265,,$C281)-SUM($D281:BD281),INDEX($D$265:$W$265,,$C281)/$G$253)))</f>
        <v>0</v>
      </c>
      <c r="BF281" s="78">
        <f>IF($G$253="n/a",0,IF(BF$3&lt;=$C281,0,IF(BF$3&gt;($G$253+$C281),INDEX($D$265:$W$265,,$C281)-SUM($D281:BE281),INDEX($D$265:$W$265,,$C281)/$G$253)))</f>
        <v>0</v>
      </c>
      <c r="BG281" s="78">
        <f>IF($G$253="n/a",0,IF(BG$3&lt;=$C281,0,IF(BG$3&gt;($G$253+$C281),INDEX($D$265:$W$265,,$C281)-SUM($D281:BF281),INDEX($D$265:$W$265,,$C281)/$G$253)))</f>
        <v>0</v>
      </c>
      <c r="BH281" s="78">
        <f>IF($G$253="n/a",0,IF(BH$3&lt;=$C281,0,IF(BH$3&gt;($G$253+$C281),INDEX($D$265:$W$265,,$C281)-SUM($D281:BG281),INDEX($D$265:$W$265,,$C281)/$G$253)))</f>
        <v>0</v>
      </c>
      <c r="BI281" s="78">
        <f>IF($G$253="n/a",0,IF(BI$3&lt;=$C281,0,IF(BI$3&gt;($G$253+$C281),INDEX($D$265:$W$265,,$C281)-SUM($D281:BH281),INDEX($D$265:$W$265,,$C281)/$G$253)))</f>
        <v>0</v>
      </c>
      <c r="BJ281" s="78">
        <f>IF($G$253="n/a",0,IF(BJ$3&lt;=$C281,0,IF(BJ$3&gt;($G$253+$C281),INDEX($D$265:$W$265,,$C281)-SUM($D281:BI281),INDEX($D$265:$W$265,,$C281)/$G$253)))</f>
        <v>0</v>
      </c>
      <c r="BK281" s="78">
        <f>IF($G$253="n/a",0,IF(BK$3&lt;=$C281,0,IF(BK$3&gt;($G$253+$C281),INDEX($D$265:$W$265,,$C281)-SUM($D281:BJ281),INDEX($D$265:$W$265,,$C281)/$G$253)))</f>
        <v>0</v>
      </c>
      <c r="BL281" s="163">
        <f>IF($G$253="n/a",0,IF(BL$3&lt;=$C281,0,IF(BL$3&gt;($G$253+$C281),INDEX($D$265:$W$265,,$C281)-SUM($D281:BK281),INDEX($D$265:$W$265,,$C281)/$G$253)))</f>
        <v>0</v>
      </c>
      <c r="BM281" s="163">
        <f>IF($G$253="n/a",0,IF(BM$3&lt;=$C281,0,IF(BM$3&gt;($G$253+$C281),INDEX($D$265:$W$265,,$C281)-SUM($D281:BL281),INDEX($D$265:$W$265,,$C281)/$G$253)))</f>
        <v>0</v>
      </c>
      <c r="BN281" s="163">
        <f>IF($G$253="n/a",0,IF(BN$3&lt;=$C281,0,IF(BN$3&gt;($G$253+$C281),INDEX($D$265:$W$265,,$C281)-SUM($D281:BM281),INDEX($D$265:$W$265,,$C281)/$G$253)))</f>
        <v>0</v>
      </c>
      <c r="BO281" s="163">
        <f>IF($G$253="n/a",0,IF(BO$3&lt;=$C281,0,IF(BO$3&gt;($G$253+$C281),INDEX($D$265:$W$265,,$C281)-SUM($D281:BN281),INDEX($D$265:$W$265,,$C281)/$G$253)))</f>
        <v>0</v>
      </c>
      <c r="BP281" s="163">
        <f>IF($G$253="n/a",0,IF(BP$3&lt;=$C281,0,IF(BP$3&gt;($G$253+$C281),INDEX($D$265:$W$265,,$C281)-SUM($D281:BO281),INDEX($D$265:$W$265,,$C281)/$G$253)))</f>
        <v>0</v>
      </c>
      <c r="BQ281" s="163">
        <f>IF($G$253="n/a",0,IF(BQ$3&lt;=$C281,0,IF(BQ$3&gt;($G$253+$C281),INDEX($D$265:$W$265,,$C281)-SUM($D281:BP281),INDEX($D$265:$W$265,,$C281)/$G$253)))</f>
        <v>0</v>
      </c>
      <c r="BR281" s="163">
        <f>IF($G$253="n/a",0,IF(BR$3&lt;=$C281,0,IF(BR$3&gt;($G$253+$C281),INDEX($D$265:$W$265,,$C281)-SUM($D281:BQ281),INDEX($D$265:$W$265,,$C281)/$G$253)))</f>
        <v>0</v>
      </c>
      <c r="BS281" s="78"/>
      <c r="BT281" s="78"/>
      <c r="BU281" s="78"/>
      <c r="BV281" s="78"/>
      <c r="BW281" s="78"/>
      <c r="BX281" s="78"/>
      <c r="BY281" s="78"/>
      <c r="BZ281" s="78"/>
      <c r="CA281" s="78"/>
      <c r="CB281" s="78"/>
      <c r="CC281" s="78"/>
    </row>
    <row r="282" spans="2:81" hidden="1" outlineLevel="1">
      <c r="B282" s="14">
        <v>2027</v>
      </c>
      <c r="C282">
        <v>15</v>
      </c>
      <c r="D282" s="25"/>
      <c r="E282" s="78">
        <f>IF($G$253="n/a",0,IF(E$3&lt;=$C282,0,IF(E$3&gt;($G$253+$C282),INDEX($D$265:$W$265,,$C282)-SUM($D282:D282),INDEX($D$265:$W$265,,$C282)/$G$253)))</f>
        <v>0</v>
      </c>
      <c r="F282" s="78">
        <f>IF($G$253="n/a",0,IF(F$3&lt;=$C282,0,IF(F$3&gt;($G$253+$C282),INDEX($D$265:$W$265,,$C282)-SUM($D282:E282),INDEX($D$265:$W$265,,$C282)/$G$253)))</f>
        <v>0</v>
      </c>
      <c r="G282" s="78">
        <f>IF($G$253="n/a",0,IF(G$3&lt;=$C282,0,IF(G$3&gt;($G$253+$C282),INDEX($D$265:$W$265,,$C282)-SUM($D282:F282),INDEX($D$265:$W$265,,$C282)/$G$253)))</f>
        <v>0</v>
      </c>
      <c r="H282" s="79">
        <f>IF($G$253="n/a",0,IF(H$3&lt;=$C282,0,IF(H$3&gt;($G$253+$C282),INDEX($D$265:$W$265,,$C282)-SUM($D282:G282),INDEX($D$265:$W$265,,$C282)/$G$253)))</f>
        <v>0</v>
      </c>
      <c r="I282" s="80">
        <f>IF($G$253="n/a",0,IF(I$3&lt;=$C282,0,IF(I$3&gt;($G$253+$C282),INDEX($D$265:$W$265,,$C282)-SUM($D282:H282),INDEX($D$265:$W$265,,$C282)/$G$253)))</f>
        <v>0</v>
      </c>
      <c r="J282" s="78">
        <f>IF($G$253="n/a",0,IF(J$3&lt;=$C282,0,IF(J$3&gt;($G$253+$C282),INDEX($D$265:$W$265,,$C282)-SUM($D282:I282),INDEX($D$265:$W$265,,$C282)/$G$253)))</f>
        <v>0</v>
      </c>
      <c r="K282" s="78">
        <f>IF($G$253="n/a",0,IF(K$3&lt;=$C282,0,IF(K$3&gt;($G$253+$C282),INDEX($D$265:$W$265,,$C282)-SUM($D282:J282),INDEX($D$265:$W$265,,$C282)/$G$253)))</f>
        <v>0</v>
      </c>
      <c r="L282" s="78">
        <f>IF($G$253="n/a",0,IF(L$3&lt;=$C282,0,IF(L$3&gt;($G$253+$C282),INDEX($D$265:$W$265,,$C282)-SUM($D282:K282),INDEX($D$265:$W$265,,$C282)/$G$253)))</f>
        <v>0</v>
      </c>
      <c r="M282" s="78">
        <f>IF($G$253="n/a",0,IF(M$3&lt;=$C282,0,IF(M$3&gt;($G$253+$C282),INDEX($D$265:$W$265,,$C282)-SUM($D282:L282),INDEX($D$265:$W$265,,$C282)/$G$253)))</f>
        <v>0</v>
      </c>
      <c r="N282" s="78">
        <f>IF($G$253="n/a",0,IF(N$3&lt;=$C282,0,IF(N$3&gt;($G$253+$C282),INDEX($D$265:$W$265,,$C282)-SUM($D282:M282),INDEX($D$265:$W$265,,$C282)/$G$253)))</f>
        <v>0</v>
      </c>
      <c r="O282" s="78">
        <f>IF($G$253="n/a",0,IF(O$3&lt;=$C282,0,IF(O$3&gt;($G$253+$C282),INDEX($D$265:$W$265,,$C282)-SUM($D282:N282),INDEX($D$265:$W$265,,$C282)/$G$253)))</f>
        <v>0</v>
      </c>
      <c r="P282" s="78">
        <f>IF($G$253="n/a",0,IF(P$3&lt;=$C282,0,IF(P$3&gt;($G$253+$C282),INDEX($D$265:$W$265,,$C282)-SUM($D282:O282),INDEX($D$265:$W$265,,$C282)/$G$253)))</f>
        <v>0</v>
      </c>
      <c r="Q282" s="78">
        <f>IF($G$253="n/a",0,IF(Q$3&lt;=$C282,0,IF(Q$3&gt;($G$253+$C282),INDEX($D$265:$W$265,,$C282)-SUM($D282:P282),INDEX($D$265:$W$265,,$C282)/$G$253)))</f>
        <v>0</v>
      </c>
      <c r="R282" s="78">
        <f>IF($G$253="n/a",0,IF(R$3&lt;=$C282,0,IF(R$3&gt;($G$253+$C282),INDEX($D$265:$W$265,,$C282)-SUM($D282:Q282),INDEX($D$265:$W$265,,$C282)/$G$253)))</f>
        <v>0</v>
      </c>
      <c r="S282" s="78">
        <f>IF($G$253="n/a",0,IF(S$3&lt;=$C282,0,IF(S$3&gt;($G$253+$C282),INDEX($D$265:$W$265,,$C282)-SUM($D282:R282),INDEX($D$265:$W$265,,$C282)/$G$253)))</f>
        <v>0</v>
      </c>
      <c r="T282" s="78">
        <f>IF($G$253="n/a",0,IF(T$3&lt;=$C282,0,IF(T$3&gt;($G$253+$C282),INDEX($D$265:$W$265,,$C282)-SUM($D282:S282),INDEX($D$265:$W$265,,$C282)/$G$253)))</f>
        <v>0</v>
      </c>
      <c r="U282" s="78">
        <f>IF($G$253="n/a",0,IF(U$3&lt;=$C282,0,IF(U$3&gt;($G$253+$C282),INDEX($D$265:$W$265,,$C282)-SUM($D282:T282),INDEX($D$265:$W$265,,$C282)/$G$253)))</f>
        <v>0</v>
      </c>
      <c r="V282" s="78">
        <f>IF($G$253="n/a",0,IF(V$3&lt;=$C282,0,IF(V$3&gt;($G$253+$C282),INDEX($D$265:$W$265,,$C282)-SUM($D282:U282),INDEX($D$265:$W$265,,$C282)/$G$253)))</f>
        <v>0</v>
      </c>
      <c r="W282" s="78">
        <f>IF($G$253="n/a",0,IF(W$3&lt;=$C282,0,IF(W$3&gt;($G$253+$C282),INDEX($D$265:$W$265,,$C282)-SUM($D282:V282),INDEX($D$265:$W$265,,$C282)/$G$253)))</f>
        <v>0</v>
      </c>
      <c r="X282" s="78">
        <f>IF($G$253="n/a",0,IF(X$3&lt;=$C282,0,IF(X$3&gt;($G$253+$C282),INDEX($D$265:$W$265,,$C282)-SUM($D282:W282),INDEX($D$265:$W$265,,$C282)/$G$253)))</f>
        <v>0</v>
      </c>
      <c r="Y282" s="78">
        <f>IF($G$253="n/a",0,IF(Y$3&lt;=$C282,0,IF(Y$3&gt;($G$253+$C282),INDEX($D$265:$W$265,,$C282)-SUM($D282:X282),INDEX($D$265:$W$265,,$C282)/$G$253)))</f>
        <v>0</v>
      </c>
      <c r="Z282" s="78">
        <f>IF($G$253="n/a",0,IF(Z$3&lt;=$C282,0,IF(Z$3&gt;($G$253+$C282),INDEX($D$265:$W$265,,$C282)-SUM($D282:Y282),INDEX($D$265:$W$265,,$C282)/$G$253)))</f>
        <v>0</v>
      </c>
      <c r="AA282" s="78">
        <f>IF($G$253="n/a",0,IF(AA$3&lt;=$C282,0,IF(AA$3&gt;($G$253+$C282),INDEX($D$265:$W$265,,$C282)-SUM($D282:Z282),INDEX($D$265:$W$265,,$C282)/$G$253)))</f>
        <v>0</v>
      </c>
      <c r="AB282" s="78">
        <f>IF($G$253="n/a",0,IF(AB$3&lt;=$C282,0,IF(AB$3&gt;($G$253+$C282),INDEX($D$265:$W$265,,$C282)-SUM($D282:AA282),INDEX($D$265:$W$265,,$C282)/$G$253)))</f>
        <v>0</v>
      </c>
      <c r="AC282" s="78">
        <f>IF($G$253="n/a",0,IF(AC$3&lt;=$C282,0,IF(AC$3&gt;($G$253+$C282),INDEX($D$265:$W$265,,$C282)-SUM($D282:AB282),INDEX($D$265:$W$265,,$C282)/$G$253)))</f>
        <v>0</v>
      </c>
      <c r="AD282" s="78">
        <f>IF($G$253="n/a",0,IF(AD$3&lt;=$C282,0,IF(AD$3&gt;($G$253+$C282),INDEX($D$265:$W$265,,$C282)-SUM($D282:AC282),INDEX($D$265:$W$265,,$C282)/$G$253)))</f>
        <v>0</v>
      </c>
      <c r="AE282" s="78">
        <f>IF($G$253="n/a",0,IF(AE$3&lt;=$C282,0,IF(AE$3&gt;($G$253+$C282),INDEX($D$265:$W$265,,$C282)-SUM($D282:AD282),INDEX($D$265:$W$265,,$C282)/$G$253)))</f>
        <v>0</v>
      </c>
      <c r="AF282" s="78">
        <f>IF($G$253="n/a",0,IF(AF$3&lt;=$C282,0,IF(AF$3&gt;($G$253+$C282),INDEX($D$265:$W$265,,$C282)-SUM($D282:AE282),INDEX($D$265:$W$265,,$C282)/$G$253)))</f>
        <v>0</v>
      </c>
      <c r="AG282" s="78">
        <f>IF($G$253="n/a",0,IF(AG$3&lt;=$C282,0,IF(AG$3&gt;($G$253+$C282),INDEX($D$265:$W$265,,$C282)-SUM($D282:AF282),INDEX($D$265:$W$265,,$C282)/$G$253)))</f>
        <v>0</v>
      </c>
      <c r="AH282" s="78">
        <f>IF($G$253="n/a",0,IF(AH$3&lt;=$C282,0,IF(AH$3&gt;($G$253+$C282),INDEX($D$265:$W$265,,$C282)-SUM($D282:AG282),INDEX($D$265:$W$265,,$C282)/$G$253)))</f>
        <v>0</v>
      </c>
      <c r="AI282" s="78">
        <f>IF($G$253="n/a",0,IF(AI$3&lt;=$C282,0,IF(AI$3&gt;($G$253+$C282),INDEX($D$265:$W$265,,$C282)-SUM($D282:AH282),INDEX($D$265:$W$265,,$C282)/$G$253)))</f>
        <v>0</v>
      </c>
      <c r="AJ282" s="78">
        <f>IF($G$253="n/a",0,IF(AJ$3&lt;=$C282,0,IF(AJ$3&gt;($G$253+$C282),INDEX($D$265:$W$265,,$C282)-SUM($D282:AI282),INDEX($D$265:$W$265,,$C282)/$G$253)))</f>
        <v>0</v>
      </c>
      <c r="AK282" s="78">
        <f>IF($G$253="n/a",0,IF(AK$3&lt;=$C282,0,IF(AK$3&gt;($G$253+$C282),INDEX($D$265:$W$265,,$C282)-SUM($D282:AJ282),INDEX($D$265:$W$265,,$C282)/$G$253)))</f>
        <v>0</v>
      </c>
      <c r="AL282" s="78">
        <f>IF($G$253="n/a",0,IF(AL$3&lt;=$C282,0,IF(AL$3&gt;($G$253+$C282),INDEX($D$265:$W$265,,$C282)-SUM($D282:AK282),INDEX($D$265:$W$265,,$C282)/$G$253)))</f>
        <v>0</v>
      </c>
      <c r="AM282" s="78">
        <f>IF($G$253="n/a",0,IF(AM$3&lt;=$C282,0,IF(AM$3&gt;($G$253+$C282),INDEX($D$265:$W$265,,$C282)-SUM($D282:AL282),INDEX($D$265:$W$265,,$C282)/$G$253)))</f>
        <v>0</v>
      </c>
      <c r="AN282" s="78">
        <f>IF($G$253="n/a",0,IF(AN$3&lt;=$C282,0,IF(AN$3&gt;($G$253+$C282),INDEX($D$265:$W$265,,$C282)-SUM($D282:AM282),INDEX($D$265:$W$265,,$C282)/$G$253)))</f>
        <v>0</v>
      </c>
      <c r="AO282" s="78">
        <f>IF($G$253="n/a",0,IF(AO$3&lt;=$C282,0,IF(AO$3&gt;($G$253+$C282),INDEX($D$265:$W$265,,$C282)-SUM($D282:AN282),INDEX($D$265:$W$265,,$C282)/$G$253)))</f>
        <v>0</v>
      </c>
      <c r="AP282" s="78">
        <f>IF($G$253="n/a",0,IF(AP$3&lt;=$C282,0,IF(AP$3&gt;($G$253+$C282),INDEX($D$265:$W$265,,$C282)-SUM($D282:AO282),INDEX($D$265:$W$265,,$C282)/$G$253)))</f>
        <v>0</v>
      </c>
      <c r="AQ282" s="78">
        <f>IF($G$253="n/a",0,IF(AQ$3&lt;=$C282,0,IF(AQ$3&gt;($G$253+$C282),INDEX($D$265:$W$265,,$C282)-SUM($D282:AP282),INDEX($D$265:$W$265,,$C282)/$G$253)))</f>
        <v>0</v>
      </c>
      <c r="AR282" s="78">
        <f>IF($G$253="n/a",0,IF(AR$3&lt;=$C282,0,IF(AR$3&gt;($G$253+$C282),INDEX($D$265:$W$265,,$C282)-SUM($D282:AQ282),INDEX($D$265:$W$265,,$C282)/$G$253)))</f>
        <v>0</v>
      </c>
      <c r="AS282" s="78">
        <f>IF($G$253="n/a",0,IF(AS$3&lt;=$C282,0,IF(AS$3&gt;($G$253+$C282),INDEX($D$265:$W$265,,$C282)-SUM($D282:AR282),INDEX($D$265:$W$265,,$C282)/$G$253)))</f>
        <v>0</v>
      </c>
      <c r="AT282" s="78">
        <f>IF($G$253="n/a",0,IF(AT$3&lt;=$C282,0,IF(AT$3&gt;($G$253+$C282),INDEX($D$265:$W$265,,$C282)-SUM($D282:AS282),INDEX($D$265:$W$265,,$C282)/$G$253)))</f>
        <v>0</v>
      </c>
      <c r="AU282" s="78">
        <f>IF($G$253="n/a",0,IF(AU$3&lt;=$C282,0,IF(AU$3&gt;($G$253+$C282),INDEX($D$265:$W$265,,$C282)-SUM($D282:AT282),INDEX($D$265:$W$265,,$C282)/$G$253)))</f>
        <v>0</v>
      </c>
      <c r="AV282" s="78">
        <f>IF($G$253="n/a",0,IF(AV$3&lt;=$C282,0,IF(AV$3&gt;($G$253+$C282),INDEX($D$265:$W$265,,$C282)-SUM($D282:AU282),INDEX($D$265:$W$265,,$C282)/$G$253)))</f>
        <v>0</v>
      </c>
      <c r="AW282" s="78">
        <f>IF($G$253="n/a",0,IF(AW$3&lt;=$C282,0,IF(AW$3&gt;($G$253+$C282),INDEX($D$265:$W$265,,$C282)-SUM($D282:AV282),INDEX($D$265:$W$265,,$C282)/$G$253)))</f>
        <v>0</v>
      </c>
      <c r="AX282" s="78">
        <f>IF($G$253="n/a",0,IF(AX$3&lt;=$C282,0,IF(AX$3&gt;($G$253+$C282),INDEX($D$265:$W$265,,$C282)-SUM($D282:AW282),INDEX($D$265:$W$265,,$C282)/$G$253)))</f>
        <v>0</v>
      </c>
      <c r="AY282" s="78">
        <f>IF($G$253="n/a",0,IF(AY$3&lt;=$C282,0,IF(AY$3&gt;($G$253+$C282),INDEX($D$265:$W$265,,$C282)-SUM($D282:AX282),INDEX($D$265:$W$265,,$C282)/$G$253)))</f>
        <v>0</v>
      </c>
      <c r="AZ282" s="78">
        <f>IF($G$253="n/a",0,IF(AZ$3&lt;=$C282,0,IF(AZ$3&gt;($G$253+$C282),INDEX($D$265:$W$265,,$C282)-SUM($D282:AY282),INDEX($D$265:$W$265,,$C282)/$G$253)))</f>
        <v>0</v>
      </c>
      <c r="BA282" s="78">
        <f>IF($G$253="n/a",0,IF(BA$3&lt;=$C282,0,IF(BA$3&gt;($G$253+$C282),INDEX($D$265:$W$265,,$C282)-SUM($D282:AZ282),INDEX($D$265:$W$265,,$C282)/$G$253)))</f>
        <v>0</v>
      </c>
      <c r="BB282" s="78">
        <f>IF($G$253="n/a",0,IF(BB$3&lt;=$C282,0,IF(BB$3&gt;($G$253+$C282),INDEX($D$265:$W$265,,$C282)-SUM($D282:BA282),INDEX($D$265:$W$265,,$C282)/$G$253)))</f>
        <v>0</v>
      </c>
      <c r="BC282" s="78">
        <f>IF($G$253="n/a",0,IF(BC$3&lt;=$C282,0,IF(BC$3&gt;($G$253+$C282),INDEX($D$265:$W$265,,$C282)-SUM($D282:BB282),INDEX($D$265:$W$265,,$C282)/$G$253)))</f>
        <v>0</v>
      </c>
      <c r="BD282" s="78">
        <f>IF($G$253="n/a",0,IF(BD$3&lt;=$C282,0,IF(BD$3&gt;($G$253+$C282),INDEX($D$265:$W$265,,$C282)-SUM($D282:BC282),INDEX($D$265:$W$265,,$C282)/$G$253)))</f>
        <v>0</v>
      </c>
      <c r="BE282" s="78">
        <f>IF($G$253="n/a",0,IF(BE$3&lt;=$C282,0,IF(BE$3&gt;($G$253+$C282),INDEX($D$265:$W$265,,$C282)-SUM($D282:BD282),INDEX($D$265:$W$265,,$C282)/$G$253)))</f>
        <v>0</v>
      </c>
      <c r="BF282" s="78">
        <f>IF($G$253="n/a",0,IF(BF$3&lt;=$C282,0,IF(BF$3&gt;($G$253+$C282),INDEX($D$265:$W$265,,$C282)-SUM($D282:BE282),INDEX($D$265:$W$265,,$C282)/$G$253)))</f>
        <v>0</v>
      </c>
      <c r="BG282" s="78">
        <f>IF($G$253="n/a",0,IF(BG$3&lt;=$C282,0,IF(BG$3&gt;($G$253+$C282),INDEX($D$265:$W$265,,$C282)-SUM($D282:BF282),INDEX($D$265:$W$265,,$C282)/$G$253)))</f>
        <v>0</v>
      </c>
      <c r="BH282" s="78">
        <f>IF($G$253="n/a",0,IF(BH$3&lt;=$C282,0,IF(BH$3&gt;($G$253+$C282),INDEX($D$265:$W$265,,$C282)-SUM($D282:BG282),INDEX($D$265:$W$265,,$C282)/$G$253)))</f>
        <v>0</v>
      </c>
      <c r="BI282" s="78">
        <f>IF($G$253="n/a",0,IF(BI$3&lt;=$C282,0,IF(BI$3&gt;($G$253+$C282),INDEX($D$265:$W$265,,$C282)-SUM($D282:BH282),INDEX($D$265:$W$265,,$C282)/$G$253)))</f>
        <v>0</v>
      </c>
      <c r="BJ282" s="78">
        <f>IF($G$253="n/a",0,IF(BJ$3&lt;=$C282,0,IF(BJ$3&gt;($G$253+$C282),INDEX($D$265:$W$265,,$C282)-SUM($D282:BI282),INDEX($D$265:$W$265,,$C282)/$G$253)))</f>
        <v>0</v>
      </c>
      <c r="BK282" s="78">
        <f>IF($G$253="n/a",0,IF(BK$3&lt;=$C282,0,IF(BK$3&gt;($G$253+$C282),INDEX($D$265:$W$265,,$C282)-SUM($D282:BJ282),INDEX($D$265:$W$265,,$C282)/$G$253)))</f>
        <v>0</v>
      </c>
      <c r="BL282" s="163">
        <f>IF($G$253="n/a",0,IF(BL$3&lt;=$C282,0,IF(BL$3&gt;($G$253+$C282),INDEX($D$265:$W$265,,$C282)-SUM($D282:BK282),INDEX($D$265:$W$265,,$C282)/$G$253)))</f>
        <v>0</v>
      </c>
      <c r="BM282" s="163">
        <f>IF($G$253="n/a",0,IF(BM$3&lt;=$C282,0,IF(BM$3&gt;($G$253+$C282),INDEX($D$265:$W$265,,$C282)-SUM($D282:BL282),INDEX($D$265:$W$265,,$C282)/$G$253)))</f>
        <v>0</v>
      </c>
      <c r="BN282" s="163">
        <f>IF($G$253="n/a",0,IF(BN$3&lt;=$C282,0,IF(BN$3&gt;($G$253+$C282),INDEX($D$265:$W$265,,$C282)-SUM($D282:BM282),INDEX($D$265:$W$265,,$C282)/$G$253)))</f>
        <v>0</v>
      </c>
      <c r="BO282" s="163">
        <f>IF($G$253="n/a",0,IF(BO$3&lt;=$C282,0,IF(BO$3&gt;($G$253+$C282),INDEX($D$265:$W$265,,$C282)-SUM($D282:BN282),INDEX($D$265:$W$265,,$C282)/$G$253)))</f>
        <v>0</v>
      </c>
      <c r="BP282" s="163">
        <f>IF($G$253="n/a",0,IF(BP$3&lt;=$C282,0,IF(BP$3&gt;($G$253+$C282),INDEX($D$265:$W$265,,$C282)-SUM($D282:BO282),INDEX($D$265:$W$265,,$C282)/$G$253)))</f>
        <v>0</v>
      </c>
      <c r="BQ282" s="163">
        <f>IF($G$253="n/a",0,IF(BQ$3&lt;=$C282,0,IF(BQ$3&gt;($G$253+$C282),INDEX($D$265:$W$265,,$C282)-SUM($D282:BP282),INDEX($D$265:$W$265,,$C282)/$G$253)))</f>
        <v>0</v>
      </c>
      <c r="BR282" s="163">
        <f>IF($G$253="n/a",0,IF(BR$3&lt;=$C282,0,IF(BR$3&gt;($G$253+$C282),INDEX($D$265:$W$265,,$C282)-SUM($D282:BQ282),INDEX($D$265:$W$265,,$C282)/$G$253)))</f>
        <v>0</v>
      </c>
      <c r="BS282" s="78"/>
      <c r="BT282" s="78"/>
      <c r="BU282" s="78"/>
      <c r="BV282" s="78"/>
      <c r="BW282" s="78"/>
      <c r="BX282" s="78"/>
      <c r="BY282" s="78"/>
      <c r="BZ282" s="78"/>
      <c r="CA282" s="78"/>
      <c r="CB282" s="78"/>
      <c r="CC282" s="78"/>
    </row>
    <row r="283" spans="2:81" hidden="1" outlineLevel="1">
      <c r="B283" s="14">
        <v>2028</v>
      </c>
      <c r="C283">
        <v>16</v>
      </c>
      <c r="D283" s="25"/>
      <c r="E283" s="78">
        <f>IF($G$253="n/a",0,IF(E$3&lt;=$C283,0,IF(E$3&gt;($G$253+$C283),INDEX($D$265:$W$265,,$C283)-SUM($D283:D283),INDEX($D$265:$W$265,,$C283)/$G$253)))</f>
        <v>0</v>
      </c>
      <c r="F283" s="78">
        <f>IF($G$253="n/a",0,IF(F$3&lt;=$C283,0,IF(F$3&gt;($G$253+$C283),INDEX($D$265:$W$265,,$C283)-SUM($D283:E283),INDEX($D$265:$W$265,,$C283)/$G$253)))</f>
        <v>0</v>
      </c>
      <c r="G283" s="78">
        <f>IF($G$253="n/a",0,IF(G$3&lt;=$C283,0,IF(G$3&gt;($G$253+$C283),INDEX($D$265:$W$265,,$C283)-SUM($D283:F283),INDEX($D$265:$W$265,,$C283)/$G$253)))</f>
        <v>0</v>
      </c>
      <c r="H283" s="79">
        <f>IF($G$253="n/a",0,IF(H$3&lt;=$C283,0,IF(H$3&gt;($G$253+$C283),INDEX($D$265:$W$265,,$C283)-SUM($D283:G283),INDEX($D$265:$W$265,,$C283)/$G$253)))</f>
        <v>0</v>
      </c>
      <c r="I283" s="80">
        <f>IF($G$253="n/a",0,IF(I$3&lt;=$C283,0,IF(I$3&gt;($G$253+$C283),INDEX($D$265:$W$265,,$C283)-SUM($D283:H283),INDEX($D$265:$W$265,,$C283)/$G$253)))</f>
        <v>0</v>
      </c>
      <c r="J283" s="78">
        <f>IF($G$253="n/a",0,IF(J$3&lt;=$C283,0,IF(J$3&gt;($G$253+$C283),INDEX($D$265:$W$265,,$C283)-SUM($D283:I283),INDEX($D$265:$W$265,,$C283)/$G$253)))</f>
        <v>0</v>
      </c>
      <c r="K283" s="78">
        <f>IF($G$253="n/a",0,IF(K$3&lt;=$C283,0,IF(K$3&gt;($G$253+$C283),INDEX($D$265:$W$265,,$C283)-SUM($D283:J283),INDEX($D$265:$W$265,,$C283)/$G$253)))</f>
        <v>0</v>
      </c>
      <c r="L283" s="78">
        <f>IF($G$253="n/a",0,IF(L$3&lt;=$C283,0,IF(L$3&gt;($G$253+$C283),INDEX($D$265:$W$265,,$C283)-SUM($D283:K283),INDEX($D$265:$W$265,,$C283)/$G$253)))</f>
        <v>0</v>
      </c>
      <c r="M283" s="78">
        <f>IF($G$253="n/a",0,IF(M$3&lt;=$C283,0,IF(M$3&gt;($G$253+$C283),INDEX($D$265:$W$265,,$C283)-SUM($D283:L283),INDEX($D$265:$W$265,,$C283)/$G$253)))</f>
        <v>0</v>
      </c>
      <c r="N283" s="78">
        <f>IF($G$253="n/a",0,IF(N$3&lt;=$C283,0,IF(N$3&gt;($G$253+$C283),INDEX($D$265:$W$265,,$C283)-SUM($D283:M283),INDEX($D$265:$W$265,,$C283)/$G$253)))</f>
        <v>0</v>
      </c>
      <c r="O283" s="78">
        <f>IF($G$253="n/a",0,IF(O$3&lt;=$C283,0,IF(O$3&gt;($G$253+$C283),INDEX($D$265:$W$265,,$C283)-SUM($D283:N283),INDEX($D$265:$W$265,,$C283)/$G$253)))</f>
        <v>0</v>
      </c>
      <c r="P283" s="78">
        <f>IF($G$253="n/a",0,IF(P$3&lt;=$C283,0,IF(P$3&gt;($G$253+$C283),INDEX($D$265:$W$265,,$C283)-SUM($D283:O283),INDEX($D$265:$W$265,,$C283)/$G$253)))</f>
        <v>0</v>
      </c>
      <c r="Q283" s="78">
        <f>IF($G$253="n/a",0,IF(Q$3&lt;=$C283,0,IF(Q$3&gt;($G$253+$C283),INDEX($D$265:$W$265,,$C283)-SUM($D283:P283),INDEX($D$265:$W$265,,$C283)/$G$253)))</f>
        <v>0</v>
      </c>
      <c r="R283" s="78">
        <f>IF($G$253="n/a",0,IF(R$3&lt;=$C283,0,IF(R$3&gt;($G$253+$C283),INDEX($D$265:$W$265,,$C283)-SUM($D283:Q283),INDEX($D$265:$W$265,,$C283)/$G$253)))</f>
        <v>0</v>
      </c>
      <c r="S283" s="78">
        <f>IF($G$253="n/a",0,IF(S$3&lt;=$C283,0,IF(S$3&gt;($G$253+$C283),INDEX($D$265:$W$265,,$C283)-SUM($D283:R283),INDEX($D$265:$W$265,,$C283)/$G$253)))</f>
        <v>0</v>
      </c>
      <c r="T283" s="78">
        <f>IF($G$253="n/a",0,IF(T$3&lt;=$C283,0,IF(T$3&gt;($G$253+$C283),INDEX($D$265:$W$265,,$C283)-SUM($D283:S283),INDEX($D$265:$W$265,,$C283)/$G$253)))</f>
        <v>0</v>
      </c>
      <c r="U283" s="78">
        <f>IF($G$253="n/a",0,IF(U$3&lt;=$C283,0,IF(U$3&gt;($G$253+$C283),INDEX($D$265:$W$265,,$C283)-SUM($D283:T283),INDEX($D$265:$W$265,,$C283)/$G$253)))</f>
        <v>0</v>
      </c>
      <c r="V283" s="78">
        <f>IF($G$253="n/a",0,IF(V$3&lt;=$C283,0,IF(V$3&gt;($G$253+$C283),INDEX($D$265:$W$265,,$C283)-SUM($D283:U283),INDEX($D$265:$W$265,,$C283)/$G$253)))</f>
        <v>0</v>
      </c>
      <c r="W283" s="78">
        <f>IF($G$253="n/a",0,IF(W$3&lt;=$C283,0,IF(W$3&gt;($G$253+$C283),INDEX($D$265:$W$265,,$C283)-SUM($D283:V283),INDEX($D$265:$W$265,,$C283)/$G$253)))</f>
        <v>0</v>
      </c>
      <c r="X283" s="78">
        <f>IF($G$253="n/a",0,IF(X$3&lt;=$C283,0,IF(X$3&gt;($G$253+$C283),INDEX($D$265:$W$265,,$C283)-SUM($D283:W283),INDEX($D$265:$W$265,,$C283)/$G$253)))</f>
        <v>0</v>
      </c>
      <c r="Y283" s="78">
        <f>IF($G$253="n/a",0,IF(Y$3&lt;=$C283,0,IF(Y$3&gt;($G$253+$C283),INDEX($D$265:$W$265,,$C283)-SUM($D283:X283),INDEX($D$265:$W$265,,$C283)/$G$253)))</f>
        <v>0</v>
      </c>
      <c r="Z283" s="78">
        <f>IF($G$253="n/a",0,IF(Z$3&lt;=$C283,0,IF(Z$3&gt;($G$253+$C283),INDEX($D$265:$W$265,,$C283)-SUM($D283:Y283),INDEX($D$265:$W$265,,$C283)/$G$253)))</f>
        <v>0</v>
      </c>
      <c r="AA283" s="78">
        <f>IF($G$253="n/a",0,IF(AA$3&lt;=$C283,0,IF(AA$3&gt;($G$253+$C283),INDEX($D$265:$W$265,,$C283)-SUM($D283:Z283),INDEX($D$265:$W$265,,$C283)/$G$253)))</f>
        <v>0</v>
      </c>
      <c r="AB283" s="78">
        <f>IF($G$253="n/a",0,IF(AB$3&lt;=$C283,0,IF(AB$3&gt;($G$253+$C283),INDEX($D$265:$W$265,,$C283)-SUM($D283:AA283),INDEX($D$265:$W$265,,$C283)/$G$253)))</f>
        <v>0</v>
      </c>
      <c r="AC283" s="78">
        <f>IF($G$253="n/a",0,IF(AC$3&lt;=$C283,0,IF(AC$3&gt;($G$253+$C283),INDEX($D$265:$W$265,,$C283)-SUM($D283:AB283),INDEX($D$265:$W$265,,$C283)/$G$253)))</f>
        <v>0</v>
      </c>
      <c r="AD283" s="78">
        <f>IF($G$253="n/a",0,IF(AD$3&lt;=$C283,0,IF(AD$3&gt;($G$253+$C283),INDEX($D$265:$W$265,,$C283)-SUM($D283:AC283),INDEX($D$265:$W$265,,$C283)/$G$253)))</f>
        <v>0</v>
      </c>
      <c r="AE283" s="78">
        <f>IF($G$253="n/a",0,IF(AE$3&lt;=$C283,0,IF(AE$3&gt;($G$253+$C283),INDEX($D$265:$W$265,,$C283)-SUM($D283:AD283),INDEX($D$265:$W$265,,$C283)/$G$253)))</f>
        <v>0</v>
      </c>
      <c r="AF283" s="78">
        <f>IF($G$253="n/a",0,IF(AF$3&lt;=$C283,0,IF(AF$3&gt;($G$253+$C283),INDEX($D$265:$W$265,,$C283)-SUM($D283:AE283),INDEX($D$265:$W$265,,$C283)/$G$253)))</f>
        <v>0</v>
      </c>
      <c r="AG283" s="78">
        <f>IF($G$253="n/a",0,IF(AG$3&lt;=$C283,0,IF(AG$3&gt;($G$253+$C283),INDEX($D$265:$W$265,,$C283)-SUM($D283:AF283),INDEX($D$265:$W$265,,$C283)/$G$253)))</f>
        <v>0</v>
      </c>
      <c r="AH283" s="78">
        <f>IF($G$253="n/a",0,IF(AH$3&lt;=$C283,0,IF(AH$3&gt;($G$253+$C283),INDEX($D$265:$W$265,,$C283)-SUM($D283:AG283),INDEX($D$265:$W$265,,$C283)/$G$253)))</f>
        <v>0</v>
      </c>
      <c r="AI283" s="78">
        <f>IF($G$253="n/a",0,IF(AI$3&lt;=$C283,0,IF(AI$3&gt;($G$253+$C283),INDEX($D$265:$W$265,,$C283)-SUM($D283:AH283),INDEX($D$265:$W$265,,$C283)/$G$253)))</f>
        <v>0</v>
      </c>
      <c r="AJ283" s="78">
        <f>IF($G$253="n/a",0,IF(AJ$3&lt;=$C283,0,IF(AJ$3&gt;($G$253+$C283),INDEX($D$265:$W$265,,$C283)-SUM($D283:AI283),INDEX($D$265:$W$265,,$C283)/$G$253)))</f>
        <v>0</v>
      </c>
      <c r="AK283" s="78">
        <f>IF($G$253="n/a",0,IF(AK$3&lt;=$C283,0,IF(AK$3&gt;($G$253+$C283),INDEX($D$265:$W$265,,$C283)-SUM($D283:AJ283),INDEX($D$265:$W$265,,$C283)/$G$253)))</f>
        <v>0</v>
      </c>
      <c r="AL283" s="78">
        <f>IF($G$253="n/a",0,IF(AL$3&lt;=$C283,0,IF(AL$3&gt;($G$253+$C283),INDEX($D$265:$W$265,,$C283)-SUM($D283:AK283),INDEX($D$265:$W$265,,$C283)/$G$253)))</f>
        <v>0</v>
      </c>
      <c r="AM283" s="78">
        <f>IF($G$253="n/a",0,IF(AM$3&lt;=$C283,0,IF(AM$3&gt;($G$253+$C283),INDEX($D$265:$W$265,,$C283)-SUM($D283:AL283),INDEX($D$265:$W$265,,$C283)/$G$253)))</f>
        <v>0</v>
      </c>
      <c r="AN283" s="78">
        <f>IF($G$253="n/a",0,IF(AN$3&lt;=$C283,0,IF(AN$3&gt;($G$253+$C283),INDEX($D$265:$W$265,,$C283)-SUM($D283:AM283),INDEX($D$265:$W$265,,$C283)/$G$253)))</f>
        <v>0</v>
      </c>
      <c r="AO283" s="78">
        <f>IF($G$253="n/a",0,IF(AO$3&lt;=$C283,0,IF(AO$3&gt;($G$253+$C283),INDEX($D$265:$W$265,,$C283)-SUM($D283:AN283),INDEX($D$265:$W$265,,$C283)/$G$253)))</f>
        <v>0</v>
      </c>
      <c r="AP283" s="78">
        <f>IF($G$253="n/a",0,IF(AP$3&lt;=$C283,0,IF(AP$3&gt;($G$253+$C283),INDEX($D$265:$W$265,,$C283)-SUM($D283:AO283),INDEX($D$265:$W$265,,$C283)/$G$253)))</f>
        <v>0</v>
      </c>
      <c r="AQ283" s="78">
        <f>IF($G$253="n/a",0,IF(AQ$3&lt;=$C283,0,IF(AQ$3&gt;($G$253+$C283),INDEX($D$265:$W$265,,$C283)-SUM($D283:AP283),INDEX($D$265:$W$265,,$C283)/$G$253)))</f>
        <v>0</v>
      </c>
      <c r="AR283" s="78">
        <f>IF($G$253="n/a",0,IF(AR$3&lt;=$C283,0,IF(AR$3&gt;($G$253+$C283),INDEX($D$265:$W$265,,$C283)-SUM($D283:AQ283),INDEX($D$265:$W$265,,$C283)/$G$253)))</f>
        <v>0</v>
      </c>
      <c r="AS283" s="78">
        <f>IF($G$253="n/a",0,IF(AS$3&lt;=$C283,0,IF(AS$3&gt;($G$253+$C283),INDEX($D$265:$W$265,,$C283)-SUM($D283:AR283),INDEX($D$265:$W$265,,$C283)/$G$253)))</f>
        <v>0</v>
      </c>
      <c r="AT283" s="78">
        <f>IF($G$253="n/a",0,IF(AT$3&lt;=$C283,0,IF(AT$3&gt;($G$253+$C283),INDEX($D$265:$W$265,,$C283)-SUM($D283:AS283),INDEX($D$265:$W$265,,$C283)/$G$253)))</f>
        <v>0</v>
      </c>
      <c r="AU283" s="78">
        <f>IF($G$253="n/a",0,IF(AU$3&lt;=$C283,0,IF(AU$3&gt;($G$253+$C283),INDEX($D$265:$W$265,,$C283)-SUM($D283:AT283),INDEX($D$265:$W$265,,$C283)/$G$253)))</f>
        <v>0</v>
      </c>
      <c r="AV283" s="78">
        <f>IF($G$253="n/a",0,IF(AV$3&lt;=$C283,0,IF(AV$3&gt;($G$253+$C283),INDEX($D$265:$W$265,,$C283)-SUM($D283:AU283),INDEX($D$265:$W$265,,$C283)/$G$253)))</f>
        <v>0</v>
      </c>
      <c r="AW283" s="78">
        <f>IF($G$253="n/a",0,IF(AW$3&lt;=$C283,0,IF(AW$3&gt;($G$253+$C283),INDEX($D$265:$W$265,,$C283)-SUM($D283:AV283),INDEX($D$265:$W$265,,$C283)/$G$253)))</f>
        <v>0</v>
      </c>
      <c r="AX283" s="78">
        <f>IF($G$253="n/a",0,IF(AX$3&lt;=$C283,0,IF(AX$3&gt;($G$253+$C283),INDEX($D$265:$W$265,,$C283)-SUM($D283:AW283),INDEX($D$265:$W$265,,$C283)/$G$253)))</f>
        <v>0</v>
      </c>
      <c r="AY283" s="78">
        <f>IF($G$253="n/a",0,IF(AY$3&lt;=$C283,0,IF(AY$3&gt;($G$253+$C283),INDEX($D$265:$W$265,,$C283)-SUM($D283:AX283),INDEX($D$265:$W$265,,$C283)/$G$253)))</f>
        <v>0</v>
      </c>
      <c r="AZ283" s="78">
        <f>IF($G$253="n/a",0,IF(AZ$3&lt;=$C283,0,IF(AZ$3&gt;($G$253+$C283),INDEX($D$265:$W$265,,$C283)-SUM($D283:AY283),INDEX($D$265:$W$265,,$C283)/$G$253)))</f>
        <v>0</v>
      </c>
      <c r="BA283" s="78">
        <f>IF($G$253="n/a",0,IF(BA$3&lt;=$C283,0,IF(BA$3&gt;($G$253+$C283),INDEX($D$265:$W$265,,$C283)-SUM($D283:AZ283),INDEX($D$265:$W$265,,$C283)/$G$253)))</f>
        <v>0</v>
      </c>
      <c r="BB283" s="78">
        <f>IF($G$253="n/a",0,IF(BB$3&lt;=$C283,0,IF(BB$3&gt;($G$253+$C283),INDEX($D$265:$W$265,,$C283)-SUM($D283:BA283),INDEX($D$265:$W$265,,$C283)/$G$253)))</f>
        <v>0</v>
      </c>
      <c r="BC283" s="78">
        <f>IF($G$253="n/a",0,IF(BC$3&lt;=$C283,0,IF(BC$3&gt;($G$253+$C283),INDEX($D$265:$W$265,,$C283)-SUM($D283:BB283),INDEX($D$265:$W$265,,$C283)/$G$253)))</f>
        <v>0</v>
      </c>
      <c r="BD283" s="78">
        <f>IF($G$253="n/a",0,IF(BD$3&lt;=$C283,0,IF(BD$3&gt;($G$253+$C283),INDEX($D$265:$W$265,,$C283)-SUM($D283:BC283),INDEX($D$265:$W$265,,$C283)/$G$253)))</f>
        <v>0</v>
      </c>
      <c r="BE283" s="78">
        <f>IF($G$253="n/a",0,IF(BE$3&lt;=$C283,0,IF(BE$3&gt;($G$253+$C283),INDEX($D$265:$W$265,,$C283)-SUM($D283:BD283),INDEX($D$265:$W$265,,$C283)/$G$253)))</f>
        <v>0</v>
      </c>
      <c r="BF283" s="78">
        <f>IF($G$253="n/a",0,IF(BF$3&lt;=$C283,0,IF(BF$3&gt;($G$253+$C283),INDEX($D$265:$W$265,,$C283)-SUM($D283:BE283),INDEX($D$265:$W$265,,$C283)/$G$253)))</f>
        <v>0</v>
      </c>
      <c r="BG283" s="78">
        <f>IF($G$253="n/a",0,IF(BG$3&lt;=$C283,0,IF(BG$3&gt;($G$253+$C283),INDEX($D$265:$W$265,,$C283)-SUM($D283:BF283),INDEX($D$265:$W$265,,$C283)/$G$253)))</f>
        <v>0</v>
      </c>
      <c r="BH283" s="78">
        <f>IF($G$253="n/a",0,IF(BH$3&lt;=$C283,0,IF(BH$3&gt;($G$253+$C283),INDEX($D$265:$W$265,,$C283)-SUM($D283:BG283),INDEX($D$265:$W$265,,$C283)/$G$253)))</f>
        <v>0</v>
      </c>
      <c r="BI283" s="78">
        <f>IF($G$253="n/a",0,IF(BI$3&lt;=$C283,0,IF(BI$3&gt;($G$253+$C283),INDEX($D$265:$W$265,,$C283)-SUM($D283:BH283),INDEX($D$265:$W$265,,$C283)/$G$253)))</f>
        <v>0</v>
      </c>
      <c r="BJ283" s="78">
        <f>IF($G$253="n/a",0,IF(BJ$3&lt;=$C283,0,IF(BJ$3&gt;($G$253+$C283),INDEX($D$265:$W$265,,$C283)-SUM($D283:BI283),INDEX($D$265:$W$265,,$C283)/$G$253)))</f>
        <v>0</v>
      </c>
      <c r="BK283" s="78">
        <f>IF($G$253="n/a",0,IF(BK$3&lt;=$C283,0,IF(BK$3&gt;($G$253+$C283),INDEX($D$265:$W$265,,$C283)-SUM($D283:BJ283),INDEX($D$265:$W$265,,$C283)/$G$253)))</f>
        <v>0</v>
      </c>
      <c r="BL283" s="163">
        <f>IF($G$253="n/a",0,IF(BL$3&lt;=$C283,0,IF(BL$3&gt;($G$253+$C283),INDEX($D$265:$W$265,,$C283)-SUM($D283:BK283),INDEX($D$265:$W$265,,$C283)/$G$253)))</f>
        <v>0</v>
      </c>
      <c r="BM283" s="163">
        <f>IF($G$253="n/a",0,IF(BM$3&lt;=$C283,0,IF(BM$3&gt;($G$253+$C283),INDEX($D$265:$W$265,,$C283)-SUM($D283:BL283),INDEX($D$265:$W$265,,$C283)/$G$253)))</f>
        <v>0</v>
      </c>
      <c r="BN283" s="163">
        <f>IF($G$253="n/a",0,IF(BN$3&lt;=$C283,0,IF(BN$3&gt;($G$253+$C283),INDEX($D$265:$W$265,,$C283)-SUM($D283:BM283),INDEX($D$265:$W$265,,$C283)/$G$253)))</f>
        <v>0</v>
      </c>
      <c r="BO283" s="163">
        <f>IF($G$253="n/a",0,IF(BO$3&lt;=$C283,0,IF(BO$3&gt;($G$253+$C283),INDEX($D$265:$W$265,,$C283)-SUM($D283:BN283),INDEX($D$265:$W$265,,$C283)/$G$253)))</f>
        <v>0</v>
      </c>
      <c r="BP283" s="163">
        <f>IF($G$253="n/a",0,IF(BP$3&lt;=$C283,0,IF(BP$3&gt;($G$253+$C283),INDEX($D$265:$W$265,,$C283)-SUM($D283:BO283),INDEX($D$265:$W$265,,$C283)/$G$253)))</f>
        <v>0</v>
      </c>
      <c r="BQ283" s="163">
        <f>IF($G$253="n/a",0,IF(BQ$3&lt;=$C283,0,IF(BQ$3&gt;($G$253+$C283),INDEX($D$265:$W$265,,$C283)-SUM($D283:BP283),INDEX($D$265:$W$265,,$C283)/$G$253)))</f>
        <v>0</v>
      </c>
      <c r="BR283" s="163">
        <f>IF($G$253="n/a",0,IF(BR$3&lt;=$C283,0,IF(BR$3&gt;($G$253+$C283),INDEX($D$265:$W$265,,$C283)-SUM($D283:BQ283),INDEX($D$265:$W$265,,$C283)/$G$253)))</f>
        <v>0</v>
      </c>
      <c r="BS283" s="78"/>
      <c r="BT283" s="78"/>
      <c r="BU283" s="78"/>
      <c r="BV283" s="78"/>
      <c r="BW283" s="78"/>
      <c r="BX283" s="78"/>
      <c r="BY283" s="78"/>
      <c r="BZ283" s="78"/>
      <c r="CA283" s="78"/>
      <c r="CB283" s="78"/>
      <c r="CC283" s="78"/>
    </row>
    <row r="284" spans="2:81" hidden="1" outlineLevel="1">
      <c r="B284" s="14">
        <v>2029</v>
      </c>
      <c r="C284">
        <v>17</v>
      </c>
      <c r="D284" s="25"/>
      <c r="E284" s="78">
        <f>IF($G$253="n/a",0,IF(E$3&lt;=$C284,0,IF(E$3&gt;($G$253+$C284),INDEX($D$265:$W$265,,$C284)-SUM($D284:D284),INDEX($D$265:$W$265,,$C284)/$G$253)))</f>
        <v>0</v>
      </c>
      <c r="F284" s="78">
        <f>IF($G$253="n/a",0,IF(F$3&lt;=$C284,0,IF(F$3&gt;($G$253+$C284),INDEX($D$265:$W$265,,$C284)-SUM($D284:E284),INDEX($D$265:$W$265,,$C284)/$G$253)))</f>
        <v>0</v>
      </c>
      <c r="G284" s="78">
        <f>IF($G$253="n/a",0,IF(G$3&lt;=$C284,0,IF(G$3&gt;($G$253+$C284),INDEX($D$265:$W$265,,$C284)-SUM($D284:F284),INDEX($D$265:$W$265,,$C284)/$G$253)))</f>
        <v>0</v>
      </c>
      <c r="H284" s="79">
        <f>IF($G$253="n/a",0,IF(H$3&lt;=$C284,0,IF(H$3&gt;($G$253+$C284),INDEX($D$265:$W$265,,$C284)-SUM($D284:G284),INDEX($D$265:$W$265,,$C284)/$G$253)))</f>
        <v>0</v>
      </c>
      <c r="I284" s="80">
        <f>IF($G$253="n/a",0,IF(I$3&lt;=$C284,0,IF(I$3&gt;($G$253+$C284),INDEX($D$265:$W$265,,$C284)-SUM($D284:H284),INDEX($D$265:$W$265,,$C284)/$G$253)))</f>
        <v>0</v>
      </c>
      <c r="J284" s="78">
        <f>IF($G$253="n/a",0,IF(J$3&lt;=$C284,0,IF(J$3&gt;($G$253+$C284),INDEX($D$265:$W$265,,$C284)-SUM($D284:I284),INDEX($D$265:$W$265,,$C284)/$G$253)))</f>
        <v>0</v>
      </c>
      <c r="K284" s="78">
        <f>IF($G$253="n/a",0,IF(K$3&lt;=$C284,0,IF(K$3&gt;($G$253+$C284),INDEX($D$265:$W$265,,$C284)-SUM($D284:J284),INDEX($D$265:$W$265,,$C284)/$G$253)))</f>
        <v>0</v>
      </c>
      <c r="L284" s="78">
        <f>IF($G$253="n/a",0,IF(L$3&lt;=$C284,0,IF(L$3&gt;($G$253+$C284),INDEX($D$265:$W$265,,$C284)-SUM($D284:K284),INDEX($D$265:$W$265,,$C284)/$G$253)))</f>
        <v>0</v>
      </c>
      <c r="M284" s="78">
        <f>IF($G$253="n/a",0,IF(M$3&lt;=$C284,0,IF(M$3&gt;($G$253+$C284),INDEX($D$265:$W$265,,$C284)-SUM($D284:L284),INDEX($D$265:$W$265,,$C284)/$G$253)))</f>
        <v>0</v>
      </c>
      <c r="N284" s="78">
        <f>IF($G$253="n/a",0,IF(N$3&lt;=$C284,0,IF(N$3&gt;($G$253+$C284),INDEX($D$265:$W$265,,$C284)-SUM($D284:M284),INDEX($D$265:$W$265,,$C284)/$G$253)))</f>
        <v>0</v>
      </c>
      <c r="O284" s="78">
        <f>IF($G$253="n/a",0,IF(O$3&lt;=$C284,0,IF(O$3&gt;($G$253+$C284),INDEX($D$265:$W$265,,$C284)-SUM($D284:N284),INDEX($D$265:$W$265,,$C284)/$G$253)))</f>
        <v>0</v>
      </c>
      <c r="P284" s="78">
        <f>IF($G$253="n/a",0,IF(P$3&lt;=$C284,0,IF(P$3&gt;($G$253+$C284),INDEX($D$265:$W$265,,$C284)-SUM($D284:O284),INDEX($D$265:$W$265,,$C284)/$G$253)))</f>
        <v>0</v>
      </c>
      <c r="Q284" s="78">
        <f>IF($G$253="n/a",0,IF(Q$3&lt;=$C284,0,IF(Q$3&gt;($G$253+$C284),INDEX($D$265:$W$265,,$C284)-SUM($D284:P284),INDEX($D$265:$W$265,,$C284)/$G$253)))</f>
        <v>0</v>
      </c>
      <c r="R284" s="78">
        <f>IF($G$253="n/a",0,IF(R$3&lt;=$C284,0,IF(R$3&gt;($G$253+$C284),INDEX($D$265:$W$265,,$C284)-SUM($D284:Q284),INDEX($D$265:$W$265,,$C284)/$G$253)))</f>
        <v>0</v>
      </c>
      <c r="S284" s="78">
        <f>IF($G$253="n/a",0,IF(S$3&lt;=$C284,0,IF(S$3&gt;($G$253+$C284),INDEX($D$265:$W$265,,$C284)-SUM($D284:R284),INDEX($D$265:$W$265,,$C284)/$G$253)))</f>
        <v>0</v>
      </c>
      <c r="T284" s="78">
        <f>IF($G$253="n/a",0,IF(T$3&lt;=$C284,0,IF(T$3&gt;($G$253+$C284),INDEX($D$265:$W$265,,$C284)-SUM($D284:S284),INDEX($D$265:$W$265,,$C284)/$G$253)))</f>
        <v>0</v>
      </c>
      <c r="U284" s="78">
        <f>IF($G$253="n/a",0,IF(U$3&lt;=$C284,0,IF(U$3&gt;($G$253+$C284),INDEX($D$265:$W$265,,$C284)-SUM($D284:T284),INDEX($D$265:$W$265,,$C284)/$G$253)))</f>
        <v>0</v>
      </c>
      <c r="V284" s="78">
        <f>IF($G$253="n/a",0,IF(V$3&lt;=$C284,0,IF(V$3&gt;($G$253+$C284),INDEX($D$265:$W$265,,$C284)-SUM($D284:U284),INDEX($D$265:$W$265,,$C284)/$G$253)))</f>
        <v>0</v>
      </c>
      <c r="W284" s="78">
        <f>IF($G$253="n/a",0,IF(W$3&lt;=$C284,0,IF(W$3&gt;($G$253+$C284),INDEX($D$265:$W$265,,$C284)-SUM($D284:V284),INDEX($D$265:$W$265,,$C284)/$G$253)))</f>
        <v>0</v>
      </c>
      <c r="X284" s="78">
        <f>IF($G$253="n/a",0,IF(X$3&lt;=$C284,0,IF(X$3&gt;($G$253+$C284),INDEX($D$265:$W$265,,$C284)-SUM($D284:W284),INDEX($D$265:$W$265,,$C284)/$G$253)))</f>
        <v>0</v>
      </c>
      <c r="Y284" s="78">
        <f>IF($G$253="n/a",0,IF(Y$3&lt;=$C284,0,IF(Y$3&gt;($G$253+$C284),INDEX($D$265:$W$265,,$C284)-SUM($D284:X284),INDEX($D$265:$W$265,,$C284)/$G$253)))</f>
        <v>0</v>
      </c>
      <c r="Z284" s="78">
        <f>IF($G$253="n/a",0,IF(Z$3&lt;=$C284,0,IF(Z$3&gt;($G$253+$C284),INDEX($D$265:$W$265,,$C284)-SUM($D284:Y284),INDEX($D$265:$W$265,,$C284)/$G$253)))</f>
        <v>0</v>
      </c>
      <c r="AA284" s="78">
        <f>IF($G$253="n/a",0,IF(AA$3&lt;=$C284,0,IF(AA$3&gt;($G$253+$C284),INDEX($D$265:$W$265,,$C284)-SUM($D284:Z284),INDEX($D$265:$W$265,,$C284)/$G$253)))</f>
        <v>0</v>
      </c>
      <c r="AB284" s="78">
        <f>IF($G$253="n/a",0,IF(AB$3&lt;=$C284,0,IF(AB$3&gt;($G$253+$C284),INDEX($D$265:$W$265,,$C284)-SUM($D284:AA284),INDEX($D$265:$W$265,,$C284)/$G$253)))</f>
        <v>0</v>
      </c>
      <c r="AC284" s="78">
        <f>IF($G$253="n/a",0,IF(AC$3&lt;=$C284,0,IF(AC$3&gt;($G$253+$C284),INDEX($D$265:$W$265,,$C284)-SUM($D284:AB284),INDEX($D$265:$W$265,,$C284)/$G$253)))</f>
        <v>0</v>
      </c>
      <c r="AD284" s="78">
        <f>IF($G$253="n/a",0,IF(AD$3&lt;=$C284,0,IF(AD$3&gt;($G$253+$C284),INDEX($D$265:$W$265,,$C284)-SUM($D284:AC284),INDEX($D$265:$W$265,,$C284)/$G$253)))</f>
        <v>0</v>
      </c>
      <c r="AE284" s="78">
        <f>IF($G$253="n/a",0,IF(AE$3&lt;=$C284,0,IF(AE$3&gt;($G$253+$C284),INDEX($D$265:$W$265,,$C284)-SUM($D284:AD284),INDEX($D$265:$W$265,,$C284)/$G$253)))</f>
        <v>0</v>
      </c>
      <c r="AF284" s="78">
        <f>IF($G$253="n/a",0,IF(AF$3&lt;=$C284,0,IF(AF$3&gt;($G$253+$C284),INDEX($D$265:$W$265,,$C284)-SUM($D284:AE284),INDEX($D$265:$W$265,,$C284)/$G$253)))</f>
        <v>0</v>
      </c>
      <c r="AG284" s="78">
        <f>IF($G$253="n/a",0,IF(AG$3&lt;=$C284,0,IF(AG$3&gt;($G$253+$C284),INDEX($D$265:$W$265,,$C284)-SUM($D284:AF284),INDEX($D$265:$W$265,,$C284)/$G$253)))</f>
        <v>0</v>
      </c>
      <c r="AH284" s="78">
        <f>IF($G$253="n/a",0,IF(AH$3&lt;=$C284,0,IF(AH$3&gt;($G$253+$C284),INDEX($D$265:$W$265,,$C284)-SUM($D284:AG284),INDEX($D$265:$W$265,,$C284)/$G$253)))</f>
        <v>0</v>
      </c>
      <c r="AI284" s="78">
        <f>IF($G$253="n/a",0,IF(AI$3&lt;=$C284,0,IF(AI$3&gt;($G$253+$C284),INDEX($D$265:$W$265,,$C284)-SUM($D284:AH284),INDEX($D$265:$W$265,,$C284)/$G$253)))</f>
        <v>0</v>
      </c>
      <c r="AJ284" s="78">
        <f>IF($G$253="n/a",0,IF(AJ$3&lt;=$C284,0,IF(AJ$3&gt;($G$253+$C284),INDEX($D$265:$W$265,,$C284)-SUM($D284:AI284),INDEX($D$265:$W$265,,$C284)/$G$253)))</f>
        <v>0</v>
      </c>
      <c r="AK284" s="78">
        <f>IF($G$253="n/a",0,IF(AK$3&lt;=$C284,0,IF(AK$3&gt;($G$253+$C284),INDEX($D$265:$W$265,,$C284)-SUM($D284:AJ284),INDEX($D$265:$W$265,,$C284)/$G$253)))</f>
        <v>0</v>
      </c>
      <c r="AL284" s="78">
        <f>IF($G$253="n/a",0,IF(AL$3&lt;=$C284,0,IF(AL$3&gt;($G$253+$C284),INDEX($D$265:$W$265,,$C284)-SUM($D284:AK284),INDEX($D$265:$W$265,,$C284)/$G$253)))</f>
        <v>0</v>
      </c>
      <c r="AM284" s="78">
        <f>IF($G$253="n/a",0,IF(AM$3&lt;=$C284,0,IF(AM$3&gt;($G$253+$C284),INDEX($D$265:$W$265,,$C284)-SUM($D284:AL284),INDEX($D$265:$W$265,,$C284)/$G$253)))</f>
        <v>0</v>
      </c>
      <c r="AN284" s="78">
        <f>IF($G$253="n/a",0,IF(AN$3&lt;=$C284,0,IF(AN$3&gt;($G$253+$C284),INDEX($D$265:$W$265,,$C284)-SUM($D284:AM284),INDEX($D$265:$W$265,,$C284)/$G$253)))</f>
        <v>0</v>
      </c>
      <c r="AO284" s="78">
        <f>IF($G$253="n/a",0,IF(AO$3&lt;=$C284,0,IF(AO$3&gt;($G$253+$C284),INDEX($D$265:$W$265,,$C284)-SUM($D284:AN284),INDEX($D$265:$W$265,,$C284)/$G$253)))</f>
        <v>0</v>
      </c>
      <c r="AP284" s="78">
        <f>IF($G$253="n/a",0,IF(AP$3&lt;=$C284,0,IF(AP$3&gt;($G$253+$C284),INDEX($D$265:$W$265,,$C284)-SUM($D284:AO284),INDEX($D$265:$W$265,,$C284)/$G$253)))</f>
        <v>0</v>
      </c>
      <c r="AQ284" s="78">
        <f>IF($G$253="n/a",0,IF(AQ$3&lt;=$C284,0,IF(AQ$3&gt;($G$253+$C284),INDEX($D$265:$W$265,,$C284)-SUM($D284:AP284),INDEX($D$265:$W$265,,$C284)/$G$253)))</f>
        <v>0</v>
      </c>
      <c r="AR284" s="78">
        <f>IF($G$253="n/a",0,IF(AR$3&lt;=$C284,0,IF(AR$3&gt;($G$253+$C284),INDEX($D$265:$W$265,,$C284)-SUM($D284:AQ284),INDEX($D$265:$W$265,,$C284)/$G$253)))</f>
        <v>0</v>
      </c>
      <c r="AS284" s="78">
        <f>IF($G$253="n/a",0,IF(AS$3&lt;=$C284,0,IF(AS$3&gt;($G$253+$C284),INDEX($D$265:$W$265,,$C284)-SUM($D284:AR284),INDEX($D$265:$W$265,,$C284)/$G$253)))</f>
        <v>0</v>
      </c>
      <c r="AT284" s="78">
        <f>IF($G$253="n/a",0,IF(AT$3&lt;=$C284,0,IF(AT$3&gt;($G$253+$C284),INDEX($D$265:$W$265,,$C284)-SUM($D284:AS284),INDEX($D$265:$W$265,,$C284)/$G$253)))</f>
        <v>0</v>
      </c>
      <c r="AU284" s="78">
        <f>IF($G$253="n/a",0,IF(AU$3&lt;=$C284,0,IF(AU$3&gt;($G$253+$C284),INDEX($D$265:$W$265,,$C284)-SUM($D284:AT284),INDEX($D$265:$W$265,,$C284)/$G$253)))</f>
        <v>0</v>
      </c>
      <c r="AV284" s="78">
        <f>IF($G$253="n/a",0,IF(AV$3&lt;=$C284,0,IF(AV$3&gt;($G$253+$C284),INDEX($D$265:$W$265,,$C284)-SUM($D284:AU284),INDEX($D$265:$W$265,,$C284)/$G$253)))</f>
        <v>0</v>
      </c>
      <c r="AW284" s="78">
        <f>IF($G$253="n/a",0,IF(AW$3&lt;=$C284,0,IF(AW$3&gt;($G$253+$C284),INDEX($D$265:$W$265,,$C284)-SUM($D284:AV284),INDEX($D$265:$W$265,,$C284)/$G$253)))</f>
        <v>0</v>
      </c>
      <c r="AX284" s="78">
        <f>IF($G$253="n/a",0,IF(AX$3&lt;=$C284,0,IF(AX$3&gt;($G$253+$C284),INDEX($D$265:$W$265,,$C284)-SUM($D284:AW284),INDEX($D$265:$W$265,,$C284)/$G$253)))</f>
        <v>0</v>
      </c>
      <c r="AY284" s="78">
        <f>IF($G$253="n/a",0,IF(AY$3&lt;=$C284,0,IF(AY$3&gt;($G$253+$C284),INDEX($D$265:$W$265,,$C284)-SUM($D284:AX284),INDEX($D$265:$W$265,,$C284)/$G$253)))</f>
        <v>0</v>
      </c>
      <c r="AZ284" s="78">
        <f>IF($G$253="n/a",0,IF(AZ$3&lt;=$C284,0,IF(AZ$3&gt;($G$253+$C284),INDEX($D$265:$W$265,,$C284)-SUM($D284:AY284),INDEX($D$265:$W$265,,$C284)/$G$253)))</f>
        <v>0</v>
      </c>
      <c r="BA284" s="78">
        <f>IF($G$253="n/a",0,IF(BA$3&lt;=$C284,0,IF(BA$3&gt;($G$253+$C284),INDEX($D$265:$W$265,,$C284)-SUM($D284:AZ284),INDEX($D$265:$W$265,,$C284)/$G$253)))</f>
        <v>0</v>
      </c>
      <c r="BB284" s="78">
        <f>IF($G$253="n/a",0,IF(BB$3&lt;=$C284,0,IF(BB$3&gt;($G$253+$C284),INDEX($D$265:$W$265,,$C284)-SUM($D284:BA284),INDEX($D$265:$W$265,,$C284)/$G$253)))</f>
        <v>0</v>
      </c>
      <c r="BC284" s="78">
        <f>IF($G$253="n/a",0,IF(BC$3&lt;=$C284,0,IF(BC$3&gt;($G$253+$C284),INDEX($D$265:$W$265,,$C284)-SUM($D284:BB284),INDEX($D$265:$W$265,,$C284)/$G$253)))</f>
        <v>0</v>
      </c>
      <c r="BD284" s="78">
        <f>IF($G$253="n/a",0,IF(BD$3&lt;=$C284,0,IF(BD$3&gt;($G$253+$C284),INDEX($D$265:$W$265,,$C284)-SUM($D284:BC284),INDEX($D$265:$W$265,,$C284)/$G$253)))</f>
        <v>0</v>
      </c>
      <c r="BE284" s="78">
        <f>IF($G$253="n/a",0,IF(BE$3&lt;=$C284,0,IF(BE$3&gt;($G$253+$C284),INDEX($D$265:$W$265,,$C284)-SUM($D284:BD284),INDEX($D$265:$W$265,,$C284)/$G$253)))</f>
        <v>0</v>
      </c>
      <c r="BF284" s="78">
        <f>IF($G$253="n/a",0,IF(BF$3&lt;=$C284,0,IF(BF$3&gt;($G$253+$C284),INDEX($D$265:$W$265,,$C284)-SUM($D284:BE284),INDEX($D$265:$W$265,,$C284)/$G$253)))</f>
        <v>0</v>
      </c>
      <c r="BG284" s="78">
        <f>IF($G$253="n/a",0,IF(BG$3&lt;=$C284,0,IF(BG$3&gt;($G$253+$C284),INDEX($D$265:$W$265,,$C284)-SUM($D284:BF284),INDEX($D$265:$W$265,,$C284)/$G$253)))</f>
        <v>0</v>
      </c>
      <c r="BH284" s="78">
        <f>IF($G$253="n/a",0,IF(BH$3&lt;=$C284,0,IF(BH$3&gt;($G$253+$C284),INDEX($D$265:$W$265,,$C284)-SUM($D284:BG284),INDEX($D$265:$W$265,,$C284)/$G$253)))</f>
        <v>0</v>
      </c>
      <c r="BI284" s="78">
        <f>IF($G$253="n/a",0,IF(BI$3&lt;=$C284,0,IF(BI$3&gt;($G$253+$C284),INDEX($D$265:$W$265,,$C284)-SUM($D284:BH284),INDEX($D$265:$W$265,,$C284)/$G$253)))</f>
        <v>0</v>
      </c>
      <c r="BJ284" s="78">
        <f>IF($G$253="n/a",0,IF(BJ$3&lt;=$C284,0,IF(BJ$3&gt;($G$253+$C284),INDEX($D$265:$W$265,,$C284)-SUM($D284:BI284),INDEX($D$265:$W$265,,$C284)/$G$253)))</f>
        <v>0</v>
      </c>
      <c r="BK284" s="78">
        <f>IF($G$253="n/a",0,IF(BK$3&lt;=$C284,0,IF(BK$3&gt;($G$253+$C284),INDEX($D$265:$W$265,,$C284)-SUM($D284:BJ284),INDEX($D$265:$W$265,,$C284)/$G$253)))</f>
        <v>0</v>
      </c>
      <c r="BL284" s="163">
        <f>IF($G$253="n/a",0,IF(BL$3&lt;=$C284,0,IF(BL$3&gt;($G$253+$C284),INDEX($D$265:$W$265,,$C284)-SUM($D284:BK284),INDEX($D$265:$W$265,,$C284)/$G$253)))</f>
        <v>0</v>
      </c>
      <c r="BM284" s="163">
        <f>IF($G$253="n/a",0,IF(BM$3&lt;=$C284,0,IF(BM$3&gt;($G$253+$C284),INDEX($D$265:$W$265,,$C284)-SUM($D284:BL284),INDEX($D$265:$W$265,,$C284)/$G$253)))</f>
        <v>0</v>
      </c>
      <c r="BN284" s="163">
        <f>IF($G$253="n/a",0,IF(BN$3&lt;=$C284,0,IF(BN$3&gt;($G$253+$C284),INDEX($D$265:$W$265,,$C284)-SUM($D284:BM284),INDEX($D$265:$W$265,,$C284)/$G$253)))</f>
        <v>0</v>
      </c>
      <c r="BO284" s="163">
        <f>IF($G$253="n/a",0,IF(BO$3&lt;=$C284,0,IF(BO$3&gt;($G$253+$C284),INDEX($D$265:$W$265,,$C284)-SUM($D284:BN284),INDEX($D$265:$W$265,,$C284)/$G$253)))</f>
        <v>0</v>
      </c>
      <c r="BP284" s="163">
        <f>IF($G$253="n/a",0,IF(BP$3&lt;=$C284,0,IF(BP$3&gt;($G$253+$C284),INDEX($D$265:$W$265,,$C284)-SUM($D284:BO284),INDEX($D$265:$W$265,,$C284)/$G$253)))</f>
        <v>0</v>
      </c>
      <c r="BQ284" s="163">
        <f>IF($G$253="n/a",0,IF(BQ$3&lt;=$C284,0,IF(BQ$3&gt;($G$253+$C284),INDEX($D$265:$W$265,,$C284)-SUM($D284:BP284),INDEX($D$265:$W$265,,$C284)/$G$253)))</f>
        <v>0</v>
      </c>
      <c r="BR284" s="163">
        <f>IF($G$253="n/a",0,IF(BR$3&lt;=$C284,0,IF(BR$3&gt;($G$253+$C284),INDEX($D$265:$W$265,,$C284)-SUM($D284:BQ284),INDEX($D$265:$W$265,,$C284)/$G$253)))</f>
        <v>0</v>
      </c>
      <c r="BS284" s="78"/>
      <c r="BT284" s="78"/>
      <c r="BU284" s="78"/>
      <c r="BV284" s="78"/>
      <c r="BW284" s="78"/>
      <c r="BX284" s="78"/>
      <c r="BY284" s="78"/>
      <c r="BZ284" s="78"/>
      <c r="CA284" s="78"/>
      <c r="CB284" s="78"/>
      <c r="CC284" s="78"/>
    </row>
    <row r="285" spans="2:81" hidden="1" outlineLevel="1">
      <c r="B285" s="14">
        <v>2030</v>
      </c>
      <c r="C285">
        <v>18</v>
      </c>
      <c r="D285" s="25"/>
      <c r="E285" s="78">
        <f>IF($G$253="n/a",0,IF(E$3&lt;=$C285,0,IF(E$3&gt;($G$253+$C285),INDEX($D$265:$W$265,,$C285)-SUM($D285:D285),INDEX($D$265:$W$265,,$C285)/$G$253)))</f>
        <v>0</v>
      </c>
      <c r="F285" s="78">
        <f>IF($G$253="n/a",0,IF(F$3&lt;=$C285,0,IF(F$3&gt;($G$253+$C285),INDEX($D$265:$W$265,,$C285)-SUM($D285:E285),INDEX($D$265:$W$265,,$C285)/$G$253)))</f>
        <v>0</v>
      </c>
      <c r="G285" s="78">
        <f>IF($G$253="n/a",0,IF(G$3&lt;=$C285,0,IF(G$3&gt;($G$253+$C285),INDEX($D$265:$W$265,,$C285)-SUM($D285:F285),INDEX($D$265:$W$265,,$C285)/$G$253)))</f>
        <v>0</v>
      </c>
      <c r="H285" s="79">
        <f>IF($G$253="n/a",0,IF(H$3&lt;=$C285,0,IF(H$3&gt;($G$253+$C285),INDEX($D$265:$W$265,,$C285)-SUM($D285:G285),INDEX($D$265:$W$265,,$C285)/$G$253)))</f>
        <v>0</v>
      </c>
      <c r="I285" s="80">
        <f>IF($G$253="n/a",0,IF(I$3&lt;=$C285,0,IF(I$3&gt;($G$253+$C285),INDEX($D$265:$W$265,,$C285)-SUM($D285:H285),INDEX($D$265:$W$265,,$C285)/$G$253)))</f>
        <v>0</v>
      </c>
      <c r="J285" s="78">
        <f>IF($G$253="n/a",0,IF(J$3&lt;=$C285,0,IF(J$3&gt;($G$253+$C285),INDEX($D$265:$W$265,,$C285)-SUM($D285:I285),INDEX($D$265:$W$265,,$C285)/$G$253)))</f>
        <v>0</v>
      </c>
      <c r="K285" s="78">
        <f>IF($G$253="n/a",0,IF(K$3&lt;=$C285,0,IF(K$3&gt;($G$253+$C285),INDEX($D$265:$W$265,,$C285)-SUM($D285:J285),INDEX($D$265:$W$265,,$C285)/$G$253)))</f>
        <v>0</v>
      </c>
      <c r="L285" s="78">
        <f>IF($G$253="n/a",0,IF(L$3&lt;=$C285,0,IF(L$3&gt;($G$253+$C285),INDEX($D$265:$W$265,,$C285)-SUM($D285:K285),INDEX($D$265:$W$265,,$C285)/$G$253)))</f>
        <v>0</v>
      </c>
      <c r="M285" s="78">
        <f>IF($G$253="n/a",0,IF(M$3&lt;=$C285,0,IF(M$3&gt;($G$253+$C285),INDEX($D$265:$W$265,,$C285)-SUM($D285:L285),INDEX($D$265:$W$265,,$C285)/$G$253)))</f>
        <v>0</v>
      </c>
      <c r="N285" s="78">
        <f>IF($G$253="n/a",0,IF(N$3&lt;=$C285,0,IF(N$3&gt;($G$253+$C285),INDEX($D$265:$W$265,,$C285)-SUM($D285:M285),INDEX($D$265:$W$265,,$C285)/$G$253)))</f>
        <v>0</v>
      </c>
      <c r="O285" s="78">
        <f>IF($G$253="n/a",0,IF(O$3&lt;=$C285,0,IF(O$3&gt;($G$253+$C285),INDEX($D$265:$W$265,,$C285)-SUM($D285:N285),INDEX($D$265:$W$265,,$C285)/$G$253)))</f>
        <v>0</v>
      </c>
      <c r="P285" s="78">
        <f>IF($G$253="n/a",0,IF(P$3&lt;=$C285,0,IF(P$3&gt;($G$253+$C285),INDEX($D$265:$W$265,,$C285)-SUM($D285:O285),INDEX($D$265:$W$265,,$C285)/$G$253)))</f>
        <v>0</v>
      </c>
      <c r="Q285" s="78">
        <f>IF($G$253="n/a",0,IF(Q$3&lt;=$C285,0,IF(Q$3&gt;($G$253+$C285),INDEX($D$265:$W$265,,$C285)-SUM($D285:P285),INDEX($D$265:$W$265,,$C285)/$G$253)))</f>
        <v>0</v>
      </c>
      <c r="R285" s="78">
        <f>IF($G$253="n/a",0,IF(R$3&lt;=$C285,0,IF(R$3&gt;($G$253+$C285),INDEX($D$265:$W$265,,$C285)-SUM($D285:Q285),INDEX($D$265:$W$265,,$C285)/$G$253)))</f>
        <v>0</v>
      </c>
      <c r="S285" s="78">
        <f>IF($G$253="n/a",0,IF(S$3&lt;=$C285,0,IF(S$3&gt;($G$253+$C285),INDEX($D$265:$W$265,,$C285)-SUM($D285:R285),INDEX($D$265:$W$265,,$C285)/$G$253)))</f>
        <v>0</v>
      </c>
      <c r="T285" s="78">
        <f>IF($G$253="n/a",0,IF(T$3&lt;=$C285,0,IF(T$3&gt;($G$253+$C285),INDEX($D$265:$W$265,,$C285)-SUM($D285:S285),INDEX($D$265:$W$265,,$C285)/$G$253)))</f>
        <v>0</v>
      </c>
      <c r="U285" s="78">
        <f>IF($G$253="n/a",0,IF(U$3&lt;=$C285,0,IF(U$3&gt;($G$253+$C285),INDEX($D$265:$W$265,,$C285)-SUM($D285:T285),INDEX($D$265:$W$265,,$C285)/$G$253)))</f>
        <v>0</v>
      </c>
      <c r="V285" s="78">
        <f>IF($G$253="n/a",0,IF(V$3&lt;=$C285,0,IF(V$3&gt;($G$253+$C285),INDEX($D$265:$W$265,,$C285)-SUM($D285:U285),INDEX($D$265:$W$265,,$C285)/$G$253)))</f>
        <v>0</v>
      </c>
      <c r="W285" s="78">
        <f>IF($G$253="n/a",0,IF(W$3&lt;=$C285,0,IF(W$3&gt;($G$253+$C285),INDEX($D$265:$W$265,,$C285)-SUM($D285:V285),INDEX($D$265:$W$265,,$C285)/$G$253)))</f>
        <v>0</v>
      </c>
      <c r="X285" s="78">
        <f>IF($G$253="n/a",0,IF(X$3&lt;=$C285,0,IF(X$3&gt;($G$253+$C285),INDEX($D$265:$W$265,,$C285)-SUM($D285:W285),INDEX($D$265:$W$265,,$C285)/$G$253)))</f>
        <v>0</v>
      </c>
      <c r="Y285" s="78">
        <f>IF($G$253="n/a",0,IF(Y$3&lt;=$C285,0,IF(Y$3&gt;($G$253+$C285),INDEX($D$265:$W$265,,$C285)-SUM($D285:X285),INDEX($D$265:$W$265,,$C285)/$G$253)))</f>
        <v>0</v>
      </c>
      <c r="Z285" s="78">
        <f>IF($G$253="n/a",0,IF(Z$3&lt;=$C285,0,IF(Z$3&gt;($G$253+$C285),INDEX($D$265:$W$265,,$C285)-SUM($D285:Y285),INDEX($D$265:$W$265,,$C285)/$G$253)))</f>
        <v>0</v>
      </c>
      <c r="AA285" s="78">
        <f>IF($G$253="n/a",0,IF(AA$3&lt;=$C285,0,IF(AA$3&gt;($G$253+$C285),INDEX($D$265:$W$265,,$C285)-SUM($D285:Z285),INDEX($D$265:$W$265,,$C285)/$G$253)))</f>
        <v>0</v>
      </c>
      <c r="AB285" s="78">
        <f>IF($G$253="n/a",0,IF(AB$3&lt;=$C285,0,IF(AB$3&gt;($G$253+$C285),INDEX($D$265:$W$265,,$C285)-SUM($D285:AA285),INDEX($D$265:$W$265,,$C285)/$G$253)))</f>
        <v>0</v>
      </c>
      <c r="AC285" s="78">
        <f>IF($G$253="n/a",0,IF(AC$3&lt;=$C285,0,IF(AC$3&gt;($G$253+$C285),INDEX($D$265:$W$265,,$C285)-SUM($D285:AB285),INDEX($D$265:$W$265,,$C285)/$G$253)))</f>
        <v>0</v>
      </c>
      <c r="AD285" s="78">
        <f>IF($G$253="n/a",0,IF(AD$3&lt;=$C285,0,IF(AD$3&gt;($G$253+$C285),INDEX($D$265:$W$265,,$C285)-SUM($D285:AC285),INDEX($D$265:$W$265,,$C285)/$G$253)))</f>
        <v>0</v>
      </c>
      <c r="AE285" s="78">
        <f>IF($G$253="n/a",0,IF(AE$3&lt;=$C285,0,IF(AE$3&gt;($G$253+$C285),INDEX($D$265:$W$265,,$C285)-SUM($D285:AD285),INDEX($D$265:$W$265,,$C285)/$G$253)))</f>
        <v>0</v>
      </c>
      <c r="AF285" s="78">
        <f>IF($G$253="n/a",0,IF(AF$3&lt;=$C285,0,IF(AF$3&gt;($G$253+$C285),INDEX($D$265:$W$265,,$C285)-SUM($D285:AE285),INDEX($D$265:$W$265,,$C285)/$G$253)))</f>
        <v>0</v>
      </c>
      <c r="AG285" s="78">
        <f>IF($G$253="n/a",0,IF(AG$3&lt;=$C285,0,IF(AG$3&gt;($G$253+$C285),INDEX($D$265:$W$265,,$C285)-SUM($D285:AF285),INDEX($D$265:$W$265,,$C285)/$G$253)))</f>
        <v>0</v>
      </c>
      <c r="AH285" s="78">
        <f>IF($G$253="n/a",0,IF(AH$3&lt;=$C285,0,IF(AH$3&gt;($G$253+$C285),INDEX($D$265:$W$265,,$C285)-SUM($D285:AG285),INDEX($D$265:$W$265,,$C285)/$G$253)))</f>
        <v>0</v>
      </c>
      <c r="AI285" s="78">
        <f>IF($G$253="n/a",0,IF(AI$3&lt;=$C285,0,IF(AI$3&gt;($G$253+$C285),INDEX($D$265:$W$265,,$C285)-SUM($D285:AH285),INDEX($D$265:$W$265,,$C285)/$G$253)))</f>
        <v>0</v>
      </c>
      <c r="AJ285" s="78">
        <f>IF($G$253="n/a",0,IF(AJ$3&lt;=$C285,0,IF(AJ$3&gt;($G$253+$C285),INDEX($D$265:$W$265,,$C285)-SUM($D285:AI285),INDEX($D$265:$W$265,,$C285)/$G$253)))</f>
        <v>0</v>
      </c>
      <c r="AK285" s="78">
        <f>IF($G$253="n/a",0,IF(AK$3&lt;=$C285,0,IF(AK$3&gt;($G$253+$C285),INDEX($D$265:$W$265,,$C285)-SUM($D285:AJ285),INDEX($D$265:$W$265,,$C285)/$G$253)))</f>
        <v>0</v>
      </c>
      <c r="AL285" s="78">
        <f>IF($G$253="n/a",0,IF(AL$3&lt;=$C285,0,IF(AL$3&gt;($G$253+$C285),INDEX($D$265:$W$265,,$C285)-SUM($D285:AK285),INDEX($D$265:$W$265,,$C285)/$G$253)))</f>
        <v>0</v>
      </c>
      <c r="AM285" s="78">
        <f>IF($G$253="n/a",0,IF(AM$3&lt;=$C285,0,IF(AM$3&gt;($G$253+$C285),INDEX($D$265:$W$265,,$C285)-SUM($D285:AL285),INDEX($D$265:$W$265,,$C285)/$G$253)))</f>
        <v>0</v>
      </c>
      <c r="AN285" s="78">
        <f>IF($G$253="n/a",0,IF(AN$3&lt;=$C285,0,IF(AN$3&gt;($G$253+$C285),INDEX($D$265:$W$265,,$C285)-SUM($D285:AM285),INDEX($D$265:$W$265,,$C285)/$G$253)))</f>
        <v>0</v>
      </c>
      <c r="AO285" s="78">
        <f>IF($G$253="n/a",0,IF(AO$3&lt;=$C285,0,IF(AO$3&gt;($G$253+$C285),INDEX($D$265:$W$265,,$C285)-SUM($D285:AN285),INDEX($D$265:$W$265,,$C285)/$G$253)))</f>
        <v>0</v>
      </c>
      <c r="AP285" s="78">
        <f>IF($G$253="n/a",0,IF(AP$3&lt;=$C285,0,IF(AP$3&gt;($G$253+$C285),INDEX($D$265:$W$265,,$C285)-SUM($D285:AO285),INDEX($D$265:$W$265,,$C285)/$G$253)))</f>
        <v>0</v>
      </c>
      <c r="AQ285" s="78">
        <f>IF($G$253="n/a",0,IF(AQ$3&lt;=$C285,0,IF(AQ$3&gt;($G$253+$C285),INDEX($D$265:$W$265,,$C285)-SUM($D285:AP285),INDEX($D$265:$W$265,,$C285)/$G$253)))</f>
        <v>0</v>
      </c>
      <c r="AR285" s="78">
        <f>IF($G$253="n/a",0,IF(AR$3&lt;=$C285,0,IF(AR$3&gt;($G$253+$C285),INDEX($D$265:$W$265,,$C285)-SUM($D285:AQ285),INDEX($D$265:$W$265,,$C285)/$G$253)))</f>
        <v>0</v>
      </c>
      <c r="AS285" s="78">
        <f>IF($G$253="n/a",0,IF(AS$3&lt;=$C285,0,IF(AS$3&gt;($G$253+$C285),INDEX($D$265:$W$265,,$C285)-SUM($D285:AR285),INDEX($D$265:$W$265,,$C285)/$G$253)))</f>
        <v>0</v>
      </c>
      <c r="AT285" s="78">
        <f>IF($G$253="n/a",0,IF(AT$3&lt;=$C285,0,IF(AT$3&gt;($G$253+$C285),INDEX($D$265:$W$265,,$C285)-SUM($D285:AS285),INDEX($D$265:$W$265,,$C285)/$G$253)))</f>
        <v>0</v>
      </c>
      <c r="AU285" s="78">
        <f>IF($G$253="n/a",0,IF(AU$3&lt;=$C285,0,IF(AU$3&gt;($G$253+$C285),INDEX($D$265:$W$265,,$C285)-SUM($D285:AT285),INDEX($D$265:$W$265,,$C285)/$G$253)))</f>
        <v>0</v>
      </c>
      <c r="AV285" s="78">
        <f>IF($G$253="n/a",0,IF(AV$3&lt;=$C285,0,IF(AV$3&gt;($G$253+$C285),INDEX($D$265:$W$265,,$C285)-SUM($D285:AU285),INDEX($D$265:$W$265,,$C285)/$G$253)))</f>
        <v>0</v>
      </c>
      <c r="AW285" s="78">
        <f>IF($G$253="n/a",0,IF(AW$3&lt;=$C285,0,IF(AW$3&gt;($G$253+$C285),INDEX($D$265:$W$265,,$C285)-SUM($D285:AV285),INDEX($D$265:$W$265,,$C285)/$G$253)))</f>
        <v>0</v>
      </c>
      <c r="AX285" s="78">
        <f>IF($G$253="n/a",0,IF(AX$3&lt;=$C285,0,IF(AX$3&gt;($G$253+$C285),INDEX($D$265:$W$265,,$C285)-SUM($D285:AW285),INDEX($D$265:$W$265,,$C285)/$G$253)))</f>
        <v>0</v>
      </c>
      <c r="AY285" s="78">
        <f>IF($G$253="n/a",0,IF(AY$3&lt;=$C285,0,IF(AY$3&gt;($G$253+$C285),INDEX($D$265:$W$265,,$C285)-SUM($D285:AX285),INDEX($D$265:$W$265,,$C285)/$G$253)))</f>
        <v>0</v>
      </c>
      <c r="AZ285" s="78">
        <f>IF($G$253="n/a",0,IF(AZ$3&lt;=$C285,0,IF(AZ$3&gt;($G$253+$C285),INDEX($D$265:$W$265,,$C285)-SUM($D285:AY285),INDEX($D$265:$W$265,,$C285)/$G$253)))</f>
        <v>0</v>
      </c>
      <c r="BA285" s="78">
        <f>IF($G$253="n/a",0,IF(BA$3&lt;=$C285,0,IF(BA$3&gt;($G$253+$C285),INDEX($D$265:$W$265,,$C285)-SUM($D285:AZ285),INDEX($D$265:$W$265,,$C285)/$G$253)))</f>
        <v>0</v>
      </c>
      <c r="BB285" s="78">
        <f>IF($G$253="n/a",0,IF(BB$3&lt;=$C285,0,IF(BB$3&gt;($G$253+$C285),INDEX($D$265:$W$265,,$C285)-SUM($D285:BA285),INDEX($D$265:$W$265,,$C285)/$G$253)))</f>
        <v>0</v>
      </c>
      <c r="BC285" s="78">
        <f>IF($G$253="n/a",0,IF(BC$3&lt;=$C285,0,IF(BC$3&gt;($G$253+$C285),INDEX($D$265:$W$265,,$C285)-SUM($D285:BB285),INDEX($D$265:$W$265,,$C285)/$G$253)))</f>
        <v>0</v>
      </c>
      <c r="BD285" s="78">
        <f>IF($G$253="n/a",0,IF(BD$3&lt;=$C285,0,IF(BD$3&gt;($G$253+$C285),INDEX($D$265:$W$265,,$C285)-SUM($D285:BC285),INDEX($D$265:$W$265,,$C285)/$G$253)))</f>
        <v>0</v>
      </c>
      <c r="BE285" s="78">
        <f>IF($G$253="n/a",0,IF(BE$3&lt;=$C285,0,IF(BE$3&gt;($G$253+$C285),INDEX($D$265:$W$265,,$C285)-SUM($D285:BD285),INDEX($D$265:$W$265,,$C285)/$G$253)))</f>
        <v>0</v>
      </c>
      <c r="BF285" s="78">
        <f>IF($G$253="n/a",0,IF(BF$3&lt;=$C285,0,IF(BF$3&gt;($G$253+$C285),INDEX($D$265:$W$265,,$C285)-SUM($D285:BE285),INDEX($D$265:$W$265,,$C285)/$G$253)))</f>
        <v>0</v>
      </c>
      <c r="BG285" s="78">
        <f>IF($G$253="n/a",0,IF(BG$3&lt;=$C285,0,IF(BG$3&gt;($G$253+$C285),INDEX($D$265:$W$265,,$C285)-SUM($D285:BF285),INDEX($D$265:$W$265,,$C285)/$G$253)))</f>
        <v>0</v>
      </c>
      <c r="BH285" s="78">
        <f>IF($G$253="n/a",0,IF(BH$3&lt;=$C285,0,IF(BH$3&gt;($G$253+$C285),INDEX($D$265:$W$265,,$C285)-SUM($D285:BG285),INDEX($D$265:$W$265,,$C285)/$G$253)))</f>
        <v>0</v>
      </c>
      <c r="BI285" s="78">
        <f>IF($G$253="n/a",0,IF(BI$3&lt;=$C285,0,IF(BI$3&gt;($G$253+$C285),INDEX($D$265:$W$265,,$C285)-SUM($D285:BH285),INDEX($D$265:$W$265,,$C285)/$G$253)))</f>
        <v>0</v>
      </c>
      <c r="BJ285" s="78">
        <f>IF($G$253="n/a",0,IF(BJ$3&lt;=$C285,0,IF(BJ$3&gt;($G$253+$C285),INDEX($D$265:$W$265,,$C285)-SUM($D285:BI285),INDEX($D$265:$W$265,,$C285)/$G$253)))</f>
        <v>0</v>
      </c>
      <c r="BK285" s="78">
        <f>IF($G$253="n/a",0,IF(BK$3&lt;=$C285,0,IF(BK$3&gt;($G$253+$C285),INDEX($D$265:$W$265,,$C285)-SUM($D285:BJ285),INDEX($D$265:$W$265,,$C285)/$G$253)))</f>
        <v>0</v>
      </c>
      <c r="BL285" s="163">
        <f>IF($G$253="n/a",0,IF(BL$3&lt;=$C285,0,IF(BL$3&gt;($G$253+$C285),INDEX($D$265:$W$265,,$C285)-SUM($D285:BK285),INDEX($D$265:$W$265,,$C285)/$G$253)))</f>
        <v>0</v>
      </c>
      <c r="BM285" s="163">
        <f>IF($G$253="n/a",0,IF(BM$3&lt;=$C285,0,IF(BM$3&gt;($G$253+$C285),INDEX($D$265:$W$265,,$C285)-SUM($D285:BL285),INDEX($D$265:$W$265,,$C285)/$G$253)))</f>
        <v>0</v>
      </c>
      <c r="BN285" s="163">
        <f>IF($G$253="n/a",0,IF(BN$3&lt;=$C285,0,IF(BN$3&gt;($G$253+$C285),INDEX($D$265:$W$265,,$C285)-SUM($D285:BM285),INDEX($D$265:$W$265,,$C285)/$G$253)))</f>
        <v>0</v>
      </c>
      <c r="BO285" s="163">
        <f>IF($G$253="n/a",0,IF(BO$3&lt;=$C285,0,IF(BO$3&gt;($G$253+$C285),INDEX($D$265:$W$265,,$C285)-SUM($D285:BN285),INDEX($D$265:$W$265,,$C285)/$G$253)))</f>
        <v>0</v>
      </c>
      <c r="BP285" s="163">
        <f>IF($G$253="n/a",0,IF(BP$3&lt;=$C285,0,IF(BP$3&gt;($G$253+$C285),INDEX($D$265:$W$265,,$C285)-SUM($D285:BO285),INDEX($D$265:$W$265,,$C285)/$G$253)))</f>
        <v>0</v>
      </c>
      <c r="BQ285" s="163">
        <f>IF($G$253="n/a",0,IF(BQ$3&lt;=$C285,0,IF(BQ$3&gt;($G$253+$C285),INDEX($D$265:$W$265,,$C285)-SUM($D285:BP285),INDEX($D$265:$W$265,,$C285)/$G$253)))</f>
        <v>0</v>
      </c>
      <c r="BR285" s="163">
        <f>IF($G$253="n/a",0,IF(BR$3&lt;=$C285,0,IF(BR$3&gt;($G$253+$C285),INDEX($D$265:$W$265,,$C285)-SUM($D285:BQ285),INDEX($D$265:$W$265,,$C285)/$G$253)))</f>
        <v>0</v>
      </c>
      <c r="BS285" s="78"/>
      <c r="BT285" s="78"/>
      <c r="BU285" s="78"/>
      <c r="BV285" s="78"/>
      <c r="BW285" s="78"/>
      <c r="BX285" s="78"/>
      <c r="BY285" s="78"/>
      <c r="BZ285" s="78"/>
      <c r="CA285" s="78"/>
      <c r="CB285" s="78"/>
      <c r="CC285" s="78"/>
    </row>
    <row r="286" spans="2:81" hidden="1" outlineLevel="1">
      <c r="B286" s="14">
        <v>2031</v>
      </c>
      <c r="C286">
        <v>19</v>
      </c>
      <c r="D286" s="25"/>
      <c r="E286" s="78">
        <f>IF($G$253="n/a",0,IF(E$3&lt;=$C286,0,IF(E$3&gt;($G$253+$C286),INDEX($D$265:$W$265,,$C286)-SUM($D286:D286),INDEX($D$265:$W$265,,$C286)/$G$253)))</f>
        <v>0</v>
      </c>
      <c r="F286" s="78">
        <f>IF($G$253="n/a",0,IF(F$3&lt;=$C286,0,IF(F$3&gt;($G$253+$C286),INDEX($D$265:$W$265,,$C286)-SUM($D286:E286),INDEX($D$265:$W$265,,$C286)/$G$253)))</f>
        <v>0</v>
      </c>
      <c r="G286" s="78">
        <f>IF($G$253="n/a",0,IF(G$3&lt;=$C286,0,IF(G$3&gt;($G$253+$C286),INDEX($D$265:$W$265,,$C286)-SUM($D286:F286),INDEX($D$265:$W$265,,$C286)/$G$253)))</f>
        <v>0</v>
      </c>
      <c r="H286" s="79">
        <f>IF($G$253="n/a",0,IF(H$3&lt;=$C286,0,IF(H$3&gt;($G$253+$C286),INDEX($D$265:$W$265,,$C286)-SUM($D286:G286),INDEX($D$265:$W$265,,$C286)/$G$253)))</f>
        <v>0</v>
      </c>
      <c r="I286" s="80">
        <f>IF($G$253="n/a",0,IF(I$3&lt;=$C286,0,IF(I$3&gt;($G$253+$C286),INDEX($D$265:$W$265,,$C286)-SUM($D286:H286),INDEX($D$265:$W$265,,$C286)/$G$253)))</f>
        <v>0</v>
      </c>
      <c r="J286" s="78">
        <f>IF($G$253="n/a",0,IF(J$3&lt;=$C286,0,IF(J$3&gt;($G$253+$C286),INDEX($D$265:$W$265,,$C286)-SUM($D286:I286),INDEX($D$265:$W$265,,$C286)/$G$253)))</f>
        <v>0</v>
      </c>
      <c r="K286" s="78">
        <f>IF($G$253="n/a",0,IF(K$3&lt;=$C286,0,IF(K$3&gt;($G$253+$C286),INDEX($D$265:$W$265,,$C286)-SUM($D286:J286),INDEX($D$265:$W$265,,$C286)/$G$253)))</f>
        <v>0</v>
      </c>
      <c r="L286" s="78">
        <f>IF($G$253="n/a",0,IF(L$3&lt;=$C286,0,IF(L$3&gt;($G$253+$C286),INDEX($D$265:$W$265,,$C286)-SUM($D286:K286),INDEX($D$265:$W$265,,$C286)/$G$253)))</f>
        <v>0</v>
      </c>
      <c r="M286" s="78">
        <f>IF($G$253="n/a",0,IF(M$3&lt;=$C286,0,IF(M$3&gt;($G$253+$C286),INDEX($D$265:$W$265,,$C286)-SUM($D286:L286),INDEX($D$265:$W$265,,$C286)/$G$253)))</f>
        <v>0</v>
      </c>
      <c r="N286" s="78">
        <f>IF($G$253="n/a",0,IF(N$3&lt;=$C286,0,IF(N$3&gt;($G$253+$C286),INDEX($D$265:$W$265,,$C286)-SUM($D286:M286),INDEX($D$265:$W$265,,$C286)/$G$253)))</f>
        <v>0</v>
      </c>
      <c r="O286" s="78">
        <f>IF($G$253="n/a",0,IF(O$3&lt;=$C286,0,IF(O$3&gt;($G$253+$C286),INDEX($D$265:$W$265,,$C286)-SUM($D286:N286),INDEX($D$265:$W$265,,$C286)/$G$253)))</f>
        <v>0</v>
      </c>
      <c r="P286" s="78">
        <f>IF($G$253="n/a",0,IF(P$3&lt;=$C286,0,IF(P$3&gt;($G$253+$C286),INDEX($D$265:$W$265,,$C286)-SUM($D286:O286),INDEX($D$265:$W$265,,$C286)/$G$253)))</f>
        <v>0</v>
      </c>
      <c r="Q286" s="78">
        <f>IF($G$253="n/a",0,IF(Q$3&lt;=$C286,0,IF(Q$3&gt;($G$253+$C286),INDEX($D$265:$W$265,,$C286)-SUM($D286:P286),INDEX($D$265:$W$265,,$C286)/$G$253)))</f>
        <v>0</v>
      </c>
      <c r="R286" s="78">
        <f>IF($G$253="n/a",0,IF(R$3&lt;=$C286,0,IF(R$3&gt;($G$253+$C286),INDEX($D$265:$W$265,,$C286)-SUM($D286:Q286),INDEX($D$265:$W$265,,$C286)/$G$253)))</f>
        <v>0</v>
      </c>
      <c r="S286" s="78">
        <f>IF($G$253="n/a",0,IF(S$3&lt;=$C286,0,IF(S$3&gt;($G$253+$C286),INDEX($D$265:$W$265,,$C286)-SUM($D286:R286),INDEX($D$265:$W$265,,$C286)/$G$253)))</f>
        <v>0</v>
      </c>
      <c r="T286" s="78">
        <f>IF($G$253="n/a",0,IF(T$3&lt;=$C286,0,IF(T$3&gt;($G$253+$C286),INDEX($D$265:$W$265,,$C286)-SUM($D286:S286),INDEX($D$265:$W$265,,$C286)/$G$253)))</f>
        <v>0</v>
      </c>
      <c r="U286" s="78">
        <f>IF($G$253="n/a",0,IF(U$3&lt;=$C286,0,IF(U$3&gt;($G$253+$C286),INDEX($D$265:$W$265,,$C286)-SUM($D286:T286),INDEX($D$265:$W$265,,$C286)/$G$253)))</f>
        <v>0</v>
      </c>
      <c r="V286" s="78">
        <f>IF($G$253="n/a",0,IF(V$3&lt;=$C286,0,IF(V$3&gt;($G$253+$C286),INDEX($D$265:$W$265,,$C286)-SUM($D286:U286),INDEX($D$265:$W$265,,$C286)/$G$253)))</f>
        <v>0</v>
      </c>
      <c r="W286" s="78">
        <f>IF($G$253="n/a",0,IF(W$3&lt;=$C286,0,IF(W$3&gt;($G$253+$C286),INDEX($D$265:$W$265,,$C286)-SUM($D286:V286),INDEX($D$265:$W$265,,$C286)/$G$253)))</f>
        <v>0</v>
      </c>
      <c r="X286" s="78">
        <f>IF($G$253="n/a",0,IF(X$3&lt;=$C286,0,IF(X$3&gt;($G$253+$C286),INDEX($D$265:$W$265,,$C286)-SUM($D286:W286),INDEX($D$265:$W$265,,$C286)/$G$253)))</f>
        <v>0</v>
      </c>
      <c r="Y286" s="78">
        <f>IF($G$253="n/a",0,IF(Y$3&lt;=$C286,0,IF(Y$3&gt;($G$253+$C286),INDEX($D$265:$W$265,,$C286)-SUM($D286:X286),INDEX($D$265:$W$265,,$C286)/$G$253)))</f>
        <v>0</v>
      </c>
      <c r="Z286" s="78">
        <f>IF($G$253="n/a",0,IF(Z$3&lt;=$C286,0,IF(Z$3&gt;($G$253+$C286),INDEX($D$265:$W$265,,$C286)-SUM($D286:Y286),INDEX($D$265:$W$265,,$C286)/$G$253)))</f>
        <v>0</v>
      </c>
      <c r="AA286" s="78">
        <f>IF($G$253="n/a",0,IF(AA$3&lt;=$C286,0,IF(AA$3&gt;($G$253+$C286),INDEX($D$265:$W$265,,$C286)-SUM($D286:Z286),INDEX($D$265:$W$265,,$C286)/$G$253)))</f>
        <v>0</v>
      </c>
      <c r="AB286" s="78">
        <f>IF($G$253="n/a",0,IF(AB$3&lt;=$C286,0,IF(AB$3&gt;($G$253+$C286),INDEX($D$265:$W$265,,$C286)-SUM($D286:AA286),INDEX($D$265:$W$265,,$C286)/$G$253)))</f>
        <v>0</v>
      </c>
      <c r="AC286" s="78">
        <f>IF($G$253="n/a",0,IF(AC$3&lt;=$C286,0,IF(AC$3&gt;($G$253+$C286),INDEX($D$265:$W$265,,$C286)-SUM($D286:AB286),INDEX($D$265:$W$265,,$C286)/$G$253)))</f>
        <v>0</v>
      </c>
      <c r="AD286" s="78">
        <f>IF($G$253="n/a",0,IF(AD$3&lt;=$C286,0,IF(AD$3&gt;($G$253+$C286),INDEX($D$265:$W$265,,$C286)-SUM($D286:AC286),INDEX($D$265:$W$265,,$C286)/$G$253)))</f>
        <v>0</v>
      </c>
      <c r="AE286" s="78">
        <f>IF($G$253="n/a",0,IF(AE$3&lt;=$C286,0,IF(AE$3&gt;($G$253+$C286),INDEX($D$265:$W$265,,$C286)-SUM($D286:AD286),INDEX($D$265:$W$265,,$C286)/$G$253)))</f>
        <v>0</v>
      </c>
      <c r="AF286" s="78">
        <f>IF($G$253="n/a",0,IF(AF$3&lt;=$C286,0,IF(AF$3&gt;($G$253+$C286),INDEX($D$265:$W$265,,$C286)-SUM($D286:AE286),INDEX($D$265:$W$265,,$C286)/$G$253)))</f>
        <v>0</v>
      </c>
      <c r="AG286" s="78">
        <f>IF($G$253="n/a",0,IF(AG$3&lt;=$C286,0,IF(AG$3&gt;($G$253+$C286),INDEX($D$265:$W$265,,$C286)-SUM($D286:AF286),INDEX($D$265:$W$265,,$C286)/$G$253)))</f>
        <v>0</v>
      </c>
      <c r="AH286" s="78">
        <f>IF($G$253="n/a",0,IF(AH$3&lt;=$C286,0,IF(AH$3&gt;($G$253+$C286),INDEX($D$265:$W$265,,$C286)-SUM($D286:AG286),INDEX($D$265:$W$265,,$C286)/$G$253)))</f>
        <v>0</v>
      </c>
      <c r="AI286" s="78">
        <f>IF($G$253="n/a",0,IF(AI$3&lt;=$C286,0,IF(AI$3&gt;($G$253+$C286),INDEX($D$265:$W$265,,$C286)-SUM($D286:AH286),INDEX($D$265:$W$265,,$C286)/$G$253)))</f>
        <v>0</v>
      </c>
      <c r="AJ286" s="78">
        <f>IF($G$253="n/a",0,IF(AJ$3&lt;=$C286,0,IF(AJ$3&gt;($G$253+$C286),INDEX($D$265:$W$265,,$C286)-SUM($D286:AI286),INDEX($D$265:$W$265,,$C286)/$G$253)))</f>
        <v>0</v>
      </c>
      <c r="AK286" s="78">
        <f>IF($G$253="n/a",0,IF(AK$3&lt;=$C286,0,IF(AK$3&gt;($G$253+$C286),INDEX($D$265:$W$265,,$C286)-SUM($D286:AJ286),INDEX($D$265:$W$265,,$C286)/$G$253)))</f>
        <v>0</v>
      </c>
      <c r="AL286" s="78">
        <f>IF($G$253="n/a",0,IF(AL$3&lt;=$C286,0,IF(AL$3&gt;($G$253+$C286),INDEX($D$265:$W$265,,$C286)-SUM($D286:AK286),INDEX($D$265:$W$265,,$C286)/$G$253)))</f>
        <v>0</v>
      </c>
      <c r="AM286" s="78">
        <f>IF($G$253="n/a",0,IF(AM$3&lt;=$C286,0,IF(AM$3&gt;($G$253+$C286),INDEX($D$265:$W$265,,$C286)-SUM($D286:AL286),INDEX($D$265:$W$265,,$C286)/$G$253)))</f>
        <v>0</v>
      </c>
      <c r="AN286" s="78">
        <f>IF($G$253="n/a",0,IF(AN$3&lt;=$C286,0,IF(AN$3&gt;($G$253+$C286),INDEX($D$265:$W$265,,$C286)-SUM($D286:AM286),INDEX($D$265:$W$265,,$C286)/$G$253)))</f>
        <v>0</v>
      </c>
      <c r="AO286" s="78">
        <f>IF($G$253="n/a",0,IF(AO$3&lt;=$C286,0,IF(AO$3&gt;($G$253+$C286),INDEX($D$265:$W$265,,$C286)-SUM($D286:AN286),INDEX($D$265:$W$265,,$C286)/$G$253)))</f>
        <v>0</v>
      </c>
      <c r="AP286" s="78">
        <f>IF($G$253="n/a",0,IF(AP$3&lt;=$C286,0,IF(AP$3&gt;($G$253+$C286),INDEX($D$265:$W$265,,$C286)-SUM($D286:AO286),INDEX($D$265:$W$265,,$C286)/$G$253)))</f>
        <v>0</v>
      </c>
      <c r="AQ286" s="78">
        <f>IF($G$253="n/a",0,IF(AQ$3&lt;=$C286,0,IF(AQ$3&gt;($G$253+$C286),INDEX($D$265:$W$265,,$C286)-SUM($D286:AP286),INDEX($D$265:$W$265,,$C286)/$G$253)))</f>
        <v>0</v>
      </c>
      <c r="AR286" s="78">
        <f>IF($G$253="n/a",0,IF(AR$3&lt;=$C286,0,IF(AR$3&gt;($G$253+$C286),INDEX($D$265:$W$265,,$C286)-SUM($D286:AQ286),INDEX($D$265:$W$265,,$C286)/$G$253)))</f>
        <v>0</v>
      </c>
      <c r="AS286" s="78">
        <f>IF($G$253="n/a",0,IF(AS$3&lt;=$C286,0,IF(AS$3&gt;($G$253+$C286),INDEX($D$265:$W$265,,$C286)-SUM($D286:AR286),INDEX($D$265:$W$265,,$C286)/$G$253)))</f>
        <v>0</v>
      </c>
      <c r="AT286" s="78">
        <f>IF($G$253="n/a",0,IF(AT$3&lt;=$C286,0,IF(AT$3&gt;($G$253+$C286),INDEX($D$265:$W$265,,$C286)-SUM($D286:AS286),INDEX($D$265:$W$265,,$C286)/$G$253)))</f>
        <v>0</v>
      </c>
      <c r="AU286" s="78">
        <f>IF($G$253="n/a",0,IF(AU$3&lt;=$C286,0,IF(AU$3&gt;($G$253+$C286),INDEX($D$265:$W$265,,$C286)-SUM($D286:AT286),INDEX($D$265:$W$265,,$C286)/$G$253)))</f>
        <v>0</v>
      </c>
      <c r="AV286" s="78">
        <f>IF($G$253="n/a",0,IF(AV$3&lt;=$C286,0,IF(AV$3&gt;($G$253+$C286),INDEX($D$265:$W$265,,$C286)-SUM($D286:AU286),INDEX($D$265:$W$265,,$C286)/$G$253)))</f>
        <v>0</v>
      </c>
      <c r="AW286" s="78">
        <f>IF($G$253="n/a",0,IF(AW$3&lt;=$C286,0,IF(AW$3&gt;($G$253+$C286),INDEX($D$265:$W$265,,$C286)-SUM($D286:AV286),INDEX($D$265:$W$265,,$C286)/$G$253)))</f>
        <v>0</v>
      </c>
      <c r="AX286" s="78">
        <f>IF($G$253="n/a",0,IF(AX$3&lt;=$C286,0,IF(AX$3&gt;($G$253+$C286),INDEX($D$265:$W$265,,$C286)-SUM($D286:AW286),INDEX($D$265:$W$265,,$C286)/$G$253)))</f>
        <v>0</v>
      </c>
      <c r="AY286" s="78">
        <f>IF($G$253="n/a",0,IF(AY$3&lt;=$C286,0,IF(AY$3&gt;($G$253+$C286),INDEX($D$265:$W$265,,$C286)-SUM($D286:AX286),INDEX($D$265:$W$265,,$C286)/$G$253)))</f>
        <v>0</v>
      </c>
      <c r="AZ286" s="78">
        <f>IF($G$253="n/a",0,IF(AZ$3&lt;=$C286,0,IF(AZ$3&gt;($G$253+$C286),INDEX($D$265:$W$265,,$C286)-SUM($D286:AY286),INDEX($D$265:$W$265,,$C286)/$G$253)))</f>
        <v>0</v>
      </c>
      <c r="BA286" s="78">
        <f>IF($G$253="n/a",0,IF(BA$3&lt;=$C286,0,IF(BA$3&gt;($G$253+$C286),INDEX($D$265:$W$265,,$C286)-SUM($D286:AZ286),INDEX($D$265:$W$265,,$C286)/$G$253)))</f>
        <v>0</v>
      </c>
      <c r="BB286" s="78">
        <f>IF($G$253="n/a",0,IF(BB$3&lt;=$C286,0,IF(BB$3&gt;($G$253+$C286),INDEX($D$265:$W$265,,$C286)-SUM($D286:BA286),INDEX($D$265:$W$265,,$C286)/$G$253)))</f>
        <v>0</v>
      </c>
      <c r="BC286" s="78">
        <f>IF($G$253="n/a",0,IF(BC$3&lt;=$C286,0,IF(BC$3&gt;($G$253+$C286),INDEX($D$265:$W$265,,$C286)-SUM($D286:BB286),INDEX($D$265:$W$265,,$C286)/$G$253)))</f>
        <v>0</v>
      </c>
      <c r="BD286" s="78">
        <f>IF($G$253="n/a",0,IF(BD$3&lt;=$C286,0,IF(BD$3&gt;($G$253+$C286),INDEX($D$265:$W$265,,$C286)-SUM($D286:BC286),INDEX($D$265:$W$265,,$C286)/$G$253)))</f>
        <v>0</v>
      </c>
      <c r="BE286" s="78">
        <f>IF($G$253="n/a",0,IF(BE$3&lt;=$C286,0,IF(BE$3&gt;($G$253+$C286),INDEX($D$265:$W$265,,$C286)-SUM($D286:BD286),INDEX($D$265:$W$265,,$C286)/$G$253)))</f>
        <v>0</v>
      </c>
      <c r="BF286" s="78">
        <f>IF($G$253="n/a",0,IF(BF$3&lt;=$C286,0,IF(BF$3&gt;($G$253+$C286),INDEX($D$265:$W$265,,$C286)-SUM($D286:BE286),INDEX($D$265:$W$265,,$C286)/$G$253)))</f>
        <v>0</v>
      </c>
      <c r="BG286" s="78">
        <f>IF($G$253="n/a",0,IF(BG$3&lt;=$C286,0,IF(BG$3&gt;($G$253+$C286),INDEX($D$265:$W$265,,$C286)-SUM($D286:BF286),INDEX($D$265:$W$265,,$C286)/$G$253)))</f>
        <v>0</v>
      </c>
      <c r="BH286" s="78">
        <f>IF($G$253="n/a",0,IF(BH$3&lt;=$C286,0,IF(BH$3&gt;($G$253+$C286),INDEX($D$265:$W$265,,$C286)-SUM($D286:BG286),INDEX($D$265:$W$265,,$C286)/$G$253)))</f>
        <v>0</v>
      </c>
      <c r="BI286" s="78">
        <f>IF($G$253="n/a",0,IF(BI$3&lt;=$C286,0,IF(BI$3&gt;($G$253+$C286),INDEX($D$265:$W$265,,$C286)-SUM($D286:BH286),INDEX($D$265:$W$265,,$C286)/$G$253)))</f>
        <v>0</v>
      </c>
      <c r="BJ286" s="78">
        <f>IF($G$253="n/a",0,IF(BJ$3&lt;=$C286,0,IF(BJ$3&gt;($G$253+$C286),INDEX($D$265:$W$265,,$C286)-SUM($D286:BI286),INDEX($D$265:$W$265,,$C286)/$G$253)))</f>
        <v>0</v>
      </c>
      <c r="BK286" s="78">
        <f>IF($G$253="n/a",0,IF(BK$3&lt;=$C286,0,IF(BK$3&gt;($G$253+$C286),INDEX($D$265:$W$265,,$C286)-SUM($D286:BJ286),INDEX($D$265:$W$265,,$C286)/$G$253)))</f>
        <v>0</v>
      </c>
      <c r="BL286" s="163">
        <f>IF($G$253="n/a",0,IF(BL$3&lt;=$C286,0,IF(BL$3&gt;($G$253+$C286),INDEX($D$265:$W$265,,$C286)-SUM($D286:BK286),INDEX($D$265:$W$265,,$C286)/$G$253)))</f>
        <v>0</v>
      </c>
      <c r="BM286" s="163">
        <f>IF($G$253="n/a",0,IF(BM$3&lt;=$C286,0,IF(BM$3&gt;($G$253+$C286),INDEX($D$265:$W$265,,$C286)-SUM($D286:BL286),INDEX($D$265:$W$265,,$C286)/$G$253)))</f>
        <v>0</v>
      </c>
      <c r="BN286" s="163">
        <f>IF($G$253="n/a",0,IF(BN$3&lt;=$C286,0,IF(BN$3&gt;($G$253+$C286),INDEX($D$265:$W$265,,$C286)-SUM($D286:BM286),INDEX($D$265:$W$265,,$C286)/$G$253)))</f>
        <v>0</v>
      </c>
      <c r="BO286" s="163">
        <f>IF($G$253="n/a",0,IF(BO$3&lt;=$C286,0,IF(BO$3&gt;($G$253+$C286),INDEX($D$265:$W$265,,$C286)-SUM($D286:BN286),INDEX($D$265:$W$265,,$C286)/$G$253)))</f>
        <v>0</v>
      </c>
      <c r="BP286" s="163">
        <f>IF($G$253="n/a",0,IF(BP$3&lt;=$C286,0,IF(BP$3&gt;($G$253+$C286),INDEX($D$265:$W$265,,$C286)-SUM($D286:BO286),INDEX($D$265:$W$265,,$C286)/$G$253)))</f>
        <v>0</v>
      </c>
      <c r="BQ286" s="163">
        <f>IF($G$253="n/a",0,IF(BQ$3&lt;=$C286,0,IF(BQ$3&gt;($G$253+$C286),INDEX($D$265:$W$265,,$C286)-SUM($D286:BP286),INDEX($D$265:$W$265,,$C286)/$G$253)))</f>
        <v>0</v>
      </c>
      <c r="BR286" s="163">
        <f>IF($G$253="n/a",0,IF(BR$3&lt;=$C286,0,IF(BR$3&gt;($G$253+$C286),INDEX($D$265:$W$265,,$C286)-SUM($D286:BQ286),INDEX($D$265:$W$265,,$C286)/$G$253)))</f>
        <v>0</v>
      </c>
      <c r="BS286" s="78"/>
      <c r="BT286" s="78"/>
      <c r="BU286" s="78"/>
      <c r="BV286" s="78"/>
      <c r="BW286" s="78"/>
      <c r="BX286" s="78"/>
      <c r="BY286" s="78"/>
      <c r="BZ286" s="78"/>
      <c r="CA286" s="78"/>
      <c r="CB286" s="78"/>
      <c r="CC286" s="78"/>
    </row>
    <row r="287" spans="2:81" hidden="1" outlineLevel="1">
      <c r="B287" s="14">
        <v>2032</v>
      </c>
      <c r="C287">
        <v>20</v>
      </c>
      <c r="D287" s="25"/>
      <c r="E287" s="78">
        <f>IF($G$253="n/a",0,IF(E$3&lt;=$C287,0,IF(E$3&gt;($G$253+$C287),INDEX($D$265:$W$265,,$C287)-SUM($D287:D287),INDEX($D$265:$W$265,,$C287)/$G$253)))</f>
        <v>0</v>
      </c>
      <c r="F287" s="78">
        <f>IF($G$253="n/a",0,IF(F$3&lt;=$C287,0,IF(F$3&gt;($G$253+$C287),INDEX($D$265:$W$265,,$C287)-SUM($D287:E287),INDEX($D$265:$W$265,,$C287)/$G$253)))</f>
        <v>0</v>
      </c>
      <c r="G287" s="78">
        <f>IF($G$253="n/a",0,IF(G$3&lt;=$C287,0,IF(G$3&gt;($G$253+$C287),INDEX($D$265:$W$265,,$C287)-SUM($D287:F287),INDEX($D$265:$W$265,,$C287)/$G$253)))</f>
        <v>0</v>
      </c>
      <c r="H287" s="79">
        <f>IF($G$253="n/a",0,IF(H$3&lt;=$C287,0,IF(H$3&gt;($G$253+$C287),INDEX($D$265:$W$265,,$C287)-SUM($D287:G287),INDEX($D$265:$W$265,,$C287)/$G$253)))</f>
        <v>0</v>
      </c>
      <c r="I287" s="80">
        <f>IF($G$253="n/a",0,IF(I$3&lt;=$C287,0,IF(I$3&gt;($G$253+$C287),INDEX($D$265:$W$265,,$C287)-SUM($D287:H287),INDEX($D$265:$W$265,,$C287)/$G$253)))</f>
        <v>0</v>
      </c>
      <c r="J287" s="78">
        <f>IF($G$253="n/a",0,IF(J$3&lt;=$C287,0,IF(J$3&gt;($G$253+$C287),INDEX($D$265:$W$265,,$C287)-SUM($D287:I287),INDEX($D$265:$W$265,,$C287)/$G$253)))</f>
        <v>0</v>
      </c>
      <c r="K287" s="78">
        <f>IF($G$253="n/a",0,IF(K$3&lt;=$C287,0,IF(K$3&gt;($G$253+$C287),INDEX($D$265:$W$265,,$C287)-SUM($D287:J287),INDEX($D$265:$W$265,,$C287)/$G$253)))</f>
        <v>0</v>
      </c>
      <c r="L287" s="78">
        <f>IF($G$253="n/a",0,IF(L$3&lt;=$C287,0,IF(L$3&gt;($G$253+$C287),INDEX($D$265:$W$265,,$C287)-SUM($D287:K287),INDEX($D$265:$W$265,,$C287)/$G$253)))</f>
        <v>0</v>
      </c>
      <c r="M287" s="78">
        <f>IF($G$253="n/a",0,IF(M$3&lt;=$C287,0,IF(M$3&gt;($G$253+$C287),INDEX($D$265:$W$265,,$C287)-SUM($D287:L287),INDEX($D$265:$W$265,,$C287)/$G$253)))</f>
        <v>0</v>
      </c>
      <c r="N287" s="78">
        <f>IF($G$253="n/a",0,IF(N$3&lt;=$C287,0,IF(N$3&gt;($G$253+$C287),INDEX($D$265:$W$265,,$C287)-SUM($D287:M287),INDEX($D$265:$W$265,,$C287)/$G$253)))</f>
        <v>0</v>
      </c>
      <c r="O287" s="78">
        <f>IF($G$253="n/a",0,IF(O$3&lt;=$C287,0,IF(O$3&gt;($G$253+$C287),INDEX($D$265:$W$265,,$C287)-SUM($D287:N287),INDEX($D$265:$W$265,,$C287)/$G$253)))</f>
        <v>0</v>
      </c>
      <c r="P287" s="78">
        <f>IF($G$253="n/a",0,IF(P$3&lt;=$C287,0,IF(P$3&gt;($G$253+$C287),INDEX($D$265:$W$265,,$C287)-SUM($D287:O287),INDEX($D$265:$W$265,,$C287)/$G$253)))</f>
        <v>0</v>
      </c>
      <c r="Q287" s="78">
        <f>IF($G$253="n/a",0,IF(Q$3&lt;=$C287,0,IF(Q$3&gt;($G$253+$C287),INDEX($D$265:$W$265,,$C287)-SUM($D287:P287),INDEX($D$265:$W$265,,$C287)/$G$253)))</f>
        <v>0</v>
      </c>
      <c r="R287" s="78">
        <f>IF($G$253="n/a",0,IF(R$3&lt;=$C287,0,IF(R$3&gt;($G$253+$C287),INDEX($D$265:$W$265,,$C287)-SUM($D287:Q287),INDEX($D$265:$W$265,,$C287)/$G$253)))</f>
        <v>0</v>
      </c>
      <c r="S287" s="78">
        <f>IF($G$253="n/a",0,IF(S$3&lt;=$C287,0,IF(S$3&gt;($G$253+$C287),INDEX($D$265:$W$265,,$C287)-SUM($D287:R287),INDEX($D$265:$W$265,,$C287)/$G$253)))</f>
        <v>0</v>
      </c>
      <c r="T287" s="78">
        <f>IF($G$253="n/a",0,IF(T$3&lt;=$C287,0,IF(T$3&gt;($G$253+$C287),INDEX($D$265:$W$265,,$C287)-SUM($D287:S287),INDEX($D$265:$W$265,,$C287)/$G$253)))</f>
        <v>0</v>
      </c>
      <c r="U287" s="78">
        <f>IF($G$253="n/a",0,IF(U$3&lt;=$C287,0,IF(U$3&gt;($G$253+$C287),INDEX($D$265:$W$265,,$C287)-SUM($D287:T287),INDEX($D$265:$W$265,,$C287)/$G$253)))</f>
        <v>0</v>
      </c>
      <c r="V287" s="78">
        <f>IF($G$253="n/a",0,IF(V$3&lt;=$C287,0,IF(V$3&gt;($G$253+$C287),INDEX($D$265:$W$265,,$C287)-SUM($D287:U287),INDEX($D$265:$W$265,,$C287)/$G$253)))</f>
        <v>0</v>
      </c>
      <c r="W287" s="78">
        <f>IF($G$253="n/a",0,IF(W$3&lt;=$C287,0,IF(W$3&gt;($G$253+$C287),INDEX($D$265:$W$265,,$C287)-SUM($D287:V287),INDEX($D$265:$W$265,,$C287)/$G$253)))</f>
        <v>0</v>
      </c>
      <c r="X287" s="78">
        <f>IF($G$253="n/a",0,IF(X$3&lt;=$C287,0,IF(X$3&gt;($G$253+$C287),INDEX($D$265:$W$265,,$C287)-SUM($D287:W287),INDEX($D$265:$W$265,,$C287)/$G$253)))</f>
        <v>0</v>
      </c>
      <c r="Y287" s="78">
        <f>IF($G$253="n/a",0,IF(Y$3&lt;=$C287,0,IF(Y$3&gt;($G$253+$C287),INDEX($D$265:$W$265,,$C287)-SUM($D287:X287),INDEX($D$265:$W$265,,$C287)/$G$253)))</f>
        <v>0</v>
      </c>
      <c r="Z287" s="78">
        <f>IF($G$253="n/a",0,IF(Z$3&lt;=$C287,0,IF(Z$3&gt;($G$253+$C287),INDEX($D$265:$W$265,,$C287)-SUM($D287:Y287),INDEX($D$265:$W$265,,$C287)/$G$253)))</f>
        <v>0</v>
      </c>
      <c r="AA287" s="78">
        <f>IF($G$253="n/a",0,IF(AA$3&lt;=$C287,0,IF(AA$3&gt;($G$253+$C287),INDEX($D$265:$W$265,,$C287)-SUM($D287:Z287),INDEX($D$265:$W$265,,$C287)/$G$253)))</f>
        <v>0</v>
      </c>
      <c r="AB287" s="78">
        <f>IF($G$253="n/a",0,IF(AB$3&lt;=$C287,0,IF(AB$3&gt;($G$253+$C287),INDEX($D$265:$W$265,,$C287)-SUM($D287:AA287),INDEX($D$265:$W$265,,$C287)/$G$253)))</f>
        <v>0</v>
      </c>
      <c r="AC287" s="78">
        <f>IF($G$253="n/a",0,IF(AC$3&lt;=$C287,0,IF(AC$3&gt;($G$253+$C287),INDEX($D$265:$W$265,,$C287)-SUM($D287:AB287),INDEX($D$265:$W$265,,$C287)/$G$253)))</f>
        <v>0</v>
      </c>
      <c r="AD287" s="78">
        <f>IF($G$253="n/a",0,IF(AD$3&lt;=$C287,0,IF(AD$3&gt;($G$253+$C287),INDEX($D$265:$W$265,,$C287)-SUM($D287:AC287),INDEX($D$265:$W$265,,$C287)/$G$253)))</f>
        <v>0</v>
      </c>
      <c r="AE287" s="78">
        <f>IF($G$253="n/a",0,IF(AE$3&lt;=$C287,0,IF(AE$3&gt;($G$253+$C287),INDEX($D$265:$W$265,,$C287)-SUM($D287:AD287),INDEX($D$265:$W$265,,$C287)/$G$253)))</f>
        <v>0</v>
      </c>
      <c r="AF287" s="78">
        <f>IF($G$253="n/a",0,IF(AF$3&lt;=$C287,0,IF(AF$3&gt;($G$253+$C287),INDEX($D$265:$W$265,,$C287)-SUM($D287:AE287),INDEX($D$265:$W$265,,$C287)/$G$253)))</f>
        <v>0</v>
      </c>
      <c r="AG287" s="78">
        <f>IF($G$253="n/a",0,IF(AG$3&lt;=$C287,0,IF(AG$3&gt;($G$253+$C287),INDEX($D$265:$W$265,,$C287)-SUM($D287:AF287),INDEX($D$265:$W$265,,$C287)/$G$253)))</f>
        <v>0</v>
      </c>
      <c r="AH287" s="78">
        <f>IF($G$253="n/a",0,IF(AH$3&lt;=$C287,0,IF(AH$3&gt;($G$253+$C287),INDEX($D$265:$W$265,,$C287)-SUM($D287:AG287),INDEX($D$265:$W$265,,$C287)/$G$253)))</f>
        <v>0</v>
      </c>
      <c r="AI287" s="78">
        <f>IF($G$253="n/a",0,IF(AI$3&lt;=$C287,0,IF(AI$3&gt;($G$253+$C287),INDEX($D$265:$W$265,,$C287)-SUM($D287:AH287),INDEX($D$265:$W$265,,$C287)/$G$253)))</f>
        <v>0</v>
      </c>
      <c r="AJ287" s="78">
        <f>IF($G$253="n/a",0,IF(AJ$3&lt;=$C287,0,IF(AJ$3&gt;($G$253+$C287),INDEX($D$265:$W$265,,$C287)-SUM($D287:AI287),INDEX($D$265:$W$265,,$C287)/$G$253)))</f>
        <v>0</v>
      </c>
      <c r="AK287" s="78">
        <f>IF($G$253="n/a",0,IF(AK$3&lt;=$C287,0,IF(AK$3&gt;($G$253+$C287),INDEX($D$265:$W$265,,$C287)-SUM($D287:AJ287),INDEX($D$265:$W$265,,$C287)/$G$253)))</f>
        <v>0</v>
      </c>
      <c r="AL287" s="78">
        <f>IF($G$253="n/a",0,IF(AL$3&lt;=$C287,0,IF(AL$3&gt;($G$253+$C287),INDEX($D$265:$W$265,,$C287)-SUM($D287:AK287),INDEX($D$265:$W$265,,$C287)/$G$253)))</f>
        <v>0</v>
      </c>
      <c r="AM287" s="78">
        <f>IF($G$253="n/a",0,IF(AM$3&lt;=$C287,0,IF(AM$3&gt;($G$253+$C287),INDEX($D$265:$W$265,,$C287)-SUM($D287:AL287),INDEX($D$265:$W$265,,$C287)/$G$253)))</f>
        <v>0</v>
      </c>
      <c r="AN287" s="78">
        <f>IF($G$253="n/a",0,IF(AN$3&lt;=$C287,0,IF(AN$3&gt;($G$253+$C287),INDEX($D$265:$W$265,,$C287)-SUM($D287:AM287),INDEX($D$265:$W$265,,$C287)/$G$253)))</f>
        <v>0</v>
      </c>
      <c r="AO287" s="78">
        <f>IF($G$253="n/a",0,IF(AO$3&lt;=$C287,0,IF(AO$3&gt;($G$253+$C287),INDEX($D$265:$W$265,,$C287)-SUM($D287:AN287),INDEX($D$265:$W$265,,$C287)/$G$253)))</f>
        <v>0</v>
      </c>
      <c r="AP287" s="78">
        <f>IF($G$253="n/a",0,IF(AP$3&lt;=$C287,0,IF(AP$3&gt;($G$253+$C287),INDEX($D$265:$W$265,,$C287)-SUM($D287:AO287),INDEX($D$265:$W$265,,$C287)/$G$253)))</f>
        <v>0</v>
      </c>
      <c r="AQ287" s="78">
        <f>IF($G$253="n/a",0,IF(AQ$3&lt;=$C287,0,IF(AQ$3&gt;($G$253+$C287),INDEX($D$265:$W$265,,$C287)-SUM($D287:AP287),INDEX($D$265:$W$265,,$C287)/$G$253)))</f>
        <v>0</v>
      </c>
      <c r="AR287" s="78">
        <f>IF($G$253="n/a",0,IF(AR$3&lt;=$C287,0,IF(AR$3&gt;($G$253+$C287),INDEX($D$265:$W$265,,$C287)-SUM($D287:AQ287),INDEX($D$265:$W$265,,$C287)/$G$253)))</f>
        <v>0</v>
      </c>
      <c r="AS287" s="78">
        <f>IF($G$253="n/a",0,IF(AS$3&lt;=$C287,0,IF(AS$3&gt;($G$253+$C287),INDEX($D$265:$W$265,,$C287)-SUM($D287:AR287),INDEX($D$265:$W$265,,$C287)/$G$253)))</f>
        <v>0</v>
      </c>
      <c r="AT287" s="78">
        <f>IF($G$253="n/a",0,IF(AT$3&lt;=$C287,0,IF(AT$3&gt;($G$253+$C287),INDEX($D$265:$W$265,,$C287)-SUM($D287:AS287),INDEX($D$265:$W$265,,$C287)/$G$253)))</f>
        <v>0</v>
      </c>
      <c r="AU287" s="78">
        <f>IF($G$253="n/a",0,IF(AU$3&lt;=$C287,0,IF(AU$3&gt;($G$253+$C287),INDEX($D$265:$W$265,,$C287)-SUM($D287:AT287),INDEX($D$265:$W$265,,$C287)/$G$253)))</f>
        <v>0</v>
      </c>
      <c r="AV287" s="78">
        <f>IF($G$253="n/a",0,IF(AV$3&lt;=$C287,0,IF(AV$3&gt;($G$253+$C287),INDEX($D$265:$W$265,,$C287)-SUM($D287:AU287),INDEX($D$265:$W$265,,$C287)/$G$253)))</f>
        <v>0</v>
      </c>
      <c r="AW287" s="78">
        <f>IF($G$253="n/a",0,IF(AW$3&lt;=$C287,0,IF(AW$3&gt;($G$253+$C287),INDEX($D$265:$W$265,,$C287)-SUM($D287:AV287),INDEX($D$265:$W$265,,$C287)/$G$253)))</f>
        <v>0</v>
      </c>
      <c r="AX287" s="78">
        <f>IF($G$253="n/a",0,IF(AX$3&lt;=$C287,0,IF(AX$3&gt;($G$253+$C287),INDEX($D$265:$W$265,,$C287)-SUM($D287:AW287),INDEX($D$265:$W$265,,$C287)/$G$253)))</f>
        <v>0</v>
      </c>
      <c r="AY287" s="78">
        <f>IF($G$253="n/a",0,IF(AY$3&lt;=$C287,0,IF(AY$3&gt;($G$253+$C287),INDEX($D$265:$W$265,,$C287)-SUM($D287:AX287),INDEX($D$265:$W$265,,$C287)/$G$253)))</f>
        <v>0</v>
      </c>
      <c r="AZ287" s="78">
        <f>IF($G$253="n/a",0,IF(AZ$3&lt;=$C287,0,IF(AZ$3&gt;($G$253+$C287),INDEX($D$265:$W$265,,$C287)-SUM($D287:AY287),INDEX($D$265:$W$265,,$C287)/$G$253)))</f>
        <v>0</v>
      </c>
      <c r="BA287" s="78">
        <f>IF($G$253="n/a",0,IF(BA$3&lt;=$C287,0,IF(BA$3&gt;($G$253+$C287),INDEX($D$265:$W$265,,$C287)-SUM($D287:AZ287),INDEX($D$265:$W$265,,$C287)/$G$253)))</f>
        <v>0</v>
      </c>
      <c r="BB287" s="78">
        <f>IF($G$253="n/a",0,IF(BB$3&lt;=$C287,0,IF(BB$3&gt;($G$253+$C287),INDEX($D$265:$W$265,,$C287)-SUM($D287:BA287),INDEX($D$265:$W$265,,$C287)/$G$253)))</f>
        <v>0</v>
      </c>
      <c r="BC287" s="78">
        <f>IF($G$253="n/a",0,IF(BC$3&lt;=$C287,0,IF(BC$3&gt;($G$253+$C287),INDEX($D$265:$W$265,,$C287)-SUM($D287:BB287),INDEX($D$265:$W$265,,$C287)/$G$253)))</f>
        <v>0</v>
      </c>
      <c r="BD287" s="78">
        <f>IF($G$253="n/a",0,IF(BD$3&lt;=$C287,0,IF(BD$3&gt;($G$253+$C287),INDEX($D$265:$W$265,,$C287)-SUM($D287:BC287),INDEX($D$265:$W$265,,$C287)/$G$253)))</f>
        <v>0</v>
      </c>
      <c r="BE287" s="78">
        <f>IF($G$253="n/a",0,IF(BE$3&lt;=$C287,0,IF(BE$3&gt;($G$253+$C287),INDEX($D$265:$W$265,,$C287)-SUM($D287:BD287),INDEX($D$265:$W$265,,$C287)/$G$253)))</f>
        <v>0</v>
      </c>
      <c r="BF287" s="78">
        <f>IF($G$253="n/a",0,IF(BF$3&lt;=$C287,0,IF(BF$3&gt;($G$253+$C287),INDEX($D$265:$W$265,,$C287)-SUM($D287:BE287),INDEX($D$265:$W$265,,$C287)/$G$253)))</f>
        <v>0</v>
      </c>
      <c r="BG287" s="78">
        <f>IF($G$253="n/a",0,IF(BG$3&lt;=$C287,0,IF(BG$3&gt;($G$253+$C287),INDEX($D$265:$W$265,,$C287)-SUM($D287:BF287),INDEX($D$265:$W$265,,$C287)/$G$253)))</f>
        <v>0</v>
      </c>
      <c r="BH287" s="78">
        <f>IF($G$253="n/a",0,IF(BH$3&lt;=$C287,0,IF(BH$3&gt;($G$253+$C287),INDEX($D$265:$W$265,,$C287)-SUM($D287:BG287),INDEX($D$265:$W$265,,$C287)/$G$253)))</f>
        <v>0</v>
      </c>
      <c r="BI287" s="78">
        <f>IF($G$253="n/a",0,IF(BI$3&lt;=$C287,0,IF(BI$3&gt;($G$253+$C287),INDEX($D$265:$W$265,,$C287)-SUM($D287:BH287),INDEX($D$265:$W$265,,$C287)/$G$253)))</f>
        <v>0</v>
      </c>
      <c r="BJ287" s="78">
        <f>IF($G$253="n/a",0,IF(BJ$3&lt;=$C287,0,IF(BJ$3&gt;($G$253+$C287),INDEX($D$265:$W$265,,$C287)-SUM($D287:BI287),INDEX($D$265:$W$265,,$C287)/$G$253)))</f>
        <v>0</v>
      </c>
      <c r="BK287" s="78">
        <f>IF($G$253="n/a",0,IF(BK$3&lt;=$C287,0,IF(BK$3&gt;($G$253+$C287),INDEX($D$265:$W$265,,$C287)-SUM($D287:BJ287),INDEX($D$265:$W$265,,$C287)/$G$253)))</f>
        <v>0</v>
      </c>
      <c r="BL287" s="163">
        <f>IF($G$253="n/a",0,IF(BL$3&lt;=$C287,0,IF(BL$3&gt;($G$253+$C287),INDEX($D$265:$W$265,,$C287)-SUM($D287:BK287),INDEX($D$265:$W$265,,$C287)/$G$253)))</f>
        <v>0</v>
      </c>
      <c r="BM287" s="163">
        <f>IF($G$253="n/a",0,IF(BM$3&lt;=$C287,0,IF(BM$3&gt;($G$253+$C287),INDEX($D$265:$W$265,,$C287)-SUM($D287:BL287),INDEX($D$265:$W$265,,$C287)/$G$253)))</f>
        <v>0</v>
      </c>
      <c r="BN287" s="163">
        <f>IF($G$253="n/a",0,IF(BN$3&lt;=$C287,0,IF(BN$3&gt;($G$253+$C287),INDEX($D$265:$W$265,,$C287)-SUM($D287:BM287),INDEX($D$265:$W$265,,$C287)/$G$253)))</f>
        <v>0</v>
      </c>
      <c r="BO287" s="163">
        <f>IF($G$253="n/a",0,IF(BO$3&lt;=$C287,0,IF(BO$3&gt;($G$253+$C287),INDEX($D$265:$W$265,,$C287)-SUM($D287:BN287),INDEX($D$265:$W$265,,$C287)/$G$253)))</f>
        <v>0</v>
      </c>
      <c r="BP287" s="163">
        <f>IF($G$253="n/a",0,IF(BP$3&lt;=$C287,0,IF(BP$3&gt;($G$253+$C287),INDEX($D$265:$W$265,,$C287)-SUM($D287:BO287),INDEX($D$265:$W$265,,$C287)/$G$253)))</f>
        <v>0</v>
      </c>
      <c r="BQ287" s="163">
        <f>IF($G$253="n/a",0,IF(BQ$3&lt;=$C287,0,IF(BQ$3&gt;($G$253+$C287),INDEX($D$265:$W$265,,$C287)-SUM($D287:BP287),INDEX($D$265:$W$265,,$C287)/$G$253)))</f>
        <v>0</v>
      </c>
      <c r="BR287" s="163">
        <f>IF($G$253="n/a",0,IF(BR$3&lt;=$C287,0,IF(BR$3&gt;($G$253+$C287),INDEX($D$265:$W$265,,$C287)-SUM($D287:BQ287),INDEX($D$265:$W$265,,$C287)/$G$253)))</f>
        <v>0</v>
      </c>
      <c r="BS287" s="78"/>
      <c r="BT287" s="78"/>
      <c r="BU287" s="78"/>
      <c r="BV287" s="78"/>
      <c r="BW287" s="78"/>
      <c r="BX287" s="78"/>
      <c r="BY287" s="78"/>
      <c r="BZ287" s="78"/>
      <c r="CA287" s="78"/>
      <c r="CB287" s="78"/>
      <c r="CC287" s="78"/>
    </row>
    <row r="288" spans="2:81" hidden="1" outlineLevel="1">
      <c r="B288" s="14"/>
      <c r="D288" s="25"/>
      <c r="E288" s="25"/>
      <c r="F288" s="25"/>
      <c r="G288" s="25"/>
      <c r="H288" s="44"/>
      <c r="I288" s="38"/>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163"/>
      <c r="BM288" s="163"/>
      <c r="BN288" s="163"/>
      <c r="BO288" s="163"/>
      <c r="BP288" s="163"/>
      <c r="BQ288" s="163"/>
      <c r="BR288" s="163"/>
      <c r="BS288" s="25"/>
      <c r="BT288" s="25"/>
      <c r="BU288" s="25"/>
      <c r="BV288" s="25"/>
      <c r="BW288" s="25"/>
      <c r="BX288" s="25"/>
      <c r="BY288" s="25"/>
      <c r="BZ288" s="25"/>
      <c r="CA288" s="25"/>
      <c r="CB288" s="25"/>
      <c r="CC288" s="25"/>
    </row>
    <row r="289" spans="2:81" hidden="1" outlineLevel="1">
      <c r="B289" t="s">
        <v>49</v>
      </c>
      <c r="D289" s="25">
        <v>0</v>
      </c>
      <c r="E289" s="25">
        <f>SUM(E268:E287)</f>
        <v>0.57223580093485915</v>
      </c>
      <c r="F289" s="25">
        <f t="shared" ref="F289:AA289" si="497">SUM(F268:F287)</f>
        <v>1.0734043313594475</v>
      </c>
      <c r="G289" s="25">
        <f t="shared" si="497"/>
        <v>1.4726911274294048</v>
      </c>
      <c r="H289" s="44">
        <f t="shared" si="497"/>
        <v>2.2031380899381738</v>
      </c>
      <c r="I289" s="38">
        <f t="shared" si="497"/>
        <v>2.8338371353100489</v>
      </c>
      <c r="J289" s="25">
        <f t="shared" si="497"/>
        <v>2.8338371353100489</v>
      </c>
      <c r="K289" s="25">
        <f t="shared" si="497"/>
        <v>2.8338371353100489</v>
      </c>
      <c r="L289" s="25">
        <f t="shared" si="497"/>
        <v>2.8338371353100489</v>
      </c>
      <c r="M289" s="25">
        <f t="shared" si="497"/>
        <v>2.8338371353100489</v>
      </c>
      <c r="N289" s="25">
        <f t="shared" si="497"/>
        <v>2.8338371353100489</v>
      </c>
      <c r="O289" s="25">
        <f t="shared" si="497"/>
        <v>2.8338371353100489</v>
      </c>
      <c r="P289" s="25">
        <f t="shared" si="497"/>
        <v>2.8338371353100489</v>
      </c>
      <c r="Q289" s="25">
        <f t="shared" si="497"/>
        <v>2.8338371353100489</v>
      </c>
      <c r="R289" s="25">
        <f t="shared" si="497"/>
        <v>2.8338371353100489</v>
      </c>
      <c r="S289" s="25">
        <f t="shared" si="497"/>
        <v>2.8338371353100489</v>
      </c>
      <c r="T289" s="25">
        <f t="shared" si="497"/>
        <v>2.8338371353100489</v>
      </c>
      <c r="U289" s="25">
        <f t="shared" si="497"/>
        <v>2.8338371353100489</v>
      </c>
      <c r="V289" s="25">
        <f t="shared" si="497"/>
        <v>2.8338371353100489</v>
      </c>
      <c r="W289" s="25">
        <f t="shared" si="497"/>
        <v>2.8338371353100489</v>
      </c>
      <c r="X289" s="25">
        <f t="shared" si="497"/>
        <v>2.8338371353100489</v>
      </c>
      <c r="Y289" s="25">
        <f t="shared" si="497"/>
        <v>2.2616013343751917</v>
      </c>
      <c r="Z289" s="25">
        <f t="shared" si="497"/>
        <v>1.7604328039506032</v>
      </c>
      <c r="AA289" s="25">
        <f t="shared" si="497"/>
        <v>1.3611460078806425</v>
      </c>
      <c r="AB289" s="25">
        <f t="shared" ref="AB289:BK289" si="498">SUM(AB268:AB287)</f>
        <v>0.63069904537188048</v>
      </c>
      <c r="AC289" s="25">
        <f t="shared" si="498"/>
        <v>0</v>
      </c>
      <c r="AD289" s="25">
        <f t="shared" si="498"/>
        <v>0</v>
      </c>
      <c r="AE289" s="25">
        <f t="shared" si="498"/>
        <v>0</v>
      </c>
      <c r="AF289" s="25">
        <f t="shared" si="498"/>
        <v>0</v>
      </c>
      <c r="AG289" s="25">
        <f t="shared" si="498"/>
        <v>0</v>
      </c>
      <c r="AH289" s="25">
        <f t="shared" si="498"/>
        <v>0</v>
      </c>
      <c r="AI289" s="25">
        <f t="shared" si="498"/>
        <v>0</v>
      </c>
      <c r="AJ289" s="25">
        <f t="shared" si="498"/>
        <v>0</v>
      </c>
      <c r="AK289" s="25">
        <f t="shared" si="498"/>
        <v>0</v>
      </c>
      <c r="AL289" s="25">
        <f t="shared" si="498"/>
        <v>0</v>
      </c>
      <c r="AM289" s="25">
        <f t="shared" si="498"/>
        <v>0</v>
      </c>
      <c r="AN289" s="25">
        <f t="shared" si="498"/>
        <v>0</v>
      </c>
      <c r="AO289" s="25">
        <f t="shared" si="498"/>
        <v>0</v>
      </c>
      <c r="AP289" s="25">
        <f t="shared" si="498"/>
        <v>0</v>
      </c>
      <c r="AQ289" s="25">
        <f t="shared" si="498"/>
        <v>0</v>
      </c>
      <c r="AR289" s="25">
        <f t="shared" si="498"/>
        <v>0</v>
      </c>
      <c r="AS289" s="25">
        <f t="shared" si="498"/>
        <v>0</v>
      </c>
      <c r="AT289" s="25">
        <f t="shared" si="498"/>
        <v>0</v>
      </c>
      <c r="AU289" s="25">
        <f t="shared" si="498"/>
        <v>0</v>
      </c>
      <c r="AV289" s="25">
        <f t="shared" si="498"/>
        <v>0</v>
      </c>
      <c r="AW289" s="25">
        <f t="shared" si="498"/>
        <v>0</v>
      </c>
      <c r="AX289" s="25">
        <f t="shared" si="498"/>
        <v>0</v>
      </c>
      <c r="AY289" s="25">
        <f t="shared" si="498"/>
        <v>0</v>
      </c>
      <c r="AZ289" s="25">
        <f t="shared" si="498"/>
        <v>0</v>
      </c>
      <c r="BA289" s="25">
        <f t="shared" si="498"/>
        <v>0</v>
      </c>
      <c r="BB289" s="25">
        <f t="shared" si="498"/>
        <v>0</v>
      </c>
      <c r="BC289" s="25">
        <f t="shared" si="498"/>
        <v>0</v>
      </c>
      <c r="BD289" s="25">
        <f t="shared" si="498"/>
        <v>0</v>
      </c>
      <c r="BE289" s="25">
        <f t="shared" si="498"/>
        <v>0</v>
      </c>
      <c r="BF289" s="25">
        <f t="shared" si="498"/>
        <v>0</v>
      </c>
      <c r="BG289" s="25">
        <f t="shared" si="498"/>
        <v>0</v>
      </c>
      <c r="BH289" s="25">
        <f t="shared" si="498"/>
        <v>0</v>
      </c>
      <c r="BI289" s="25">
        <f t="shared" si="498"/>
        <v>0</v>
      </c>
      <c r="BJ289" s="25">
        <f t="shared" si="498"/>
        <v>0</v>
      </c>
      <c r="BK289" s="25">
        <f t="shared" si="498"/>
        <v>0</v>
      </c>
      <c r="BL289" s="163">
        <f t="shared" ref="BL289:BR289" si="499">SUM(BL268:BL287)</f>
        <v>0</v>
      </c>
      <c r="BM289" s="163">
        <f t="shared" si="499"/>
        <v>0</v>
      </c>
      <c r="BN289" s="163">
        <f t="shared" si="499"/>
        <v>0</v>
      </c>
      <c r="BO289" s="163">
        <f t="shared" si="499"/>
        <v>0</v>
      </c>
      <c r="BP289" s="163">
        <f t="shared" si="499"/>
        <v>0</v>
      </c>
      <c r="BQ289" s="163">
        <f t="shared" si="499"/>
        <v>0</v>
      </c>
      <c r="BR289" s="163">
        <f t="shared" si="499"/>
        <v>0</v>
      </c>
      <c r="BS289" s="25"/>
      <c r="BT289" s="25"/>
      <c r="BU289" s="25"/>
      <c r="BV289" s="25"/>
      <c r="BW289" s="25"/>
      <c r="BX289" s="25"/>
      <c r="BY289" s="25"/>
      <c r="BZ289" s="25"/>
      <c r="CA289" s="25"/>
      <c r="CB289" s="25"/>
      <c r="CC289" s="25"/>
    </row>
    <row r="290" spans="2:81" hidden="1" outlineLevel="1">
      <c r="D290" s="25"/>
      <c r="E290" s="25"/>
      <c r="F290" s="25"/>
      <c r="G290" s="25"/>
      <c r="H290" s="44"/>
      <c r="I290" s="38"/>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163"/>
      <c r="BM290" s="163"/>
      <c r="BN290" s="163"/>
      <c r="BO290" s="163"/>
      <c r="BP290" s="163"/>
      <c r="BQ290" s="163"/>
      <c r="BR290" s="163"/>
      <c r="BS290" s="25"/>
      <c r="BT290" s="25"/>
      <c r="BU290" s="25"/>
      <c r="BV290" s="25"/>
      <c r="BW290" s="25"/>
      <c r="BX290" s="25"/>
      <c r="BY290" s="25"/>
      <c r="BZ290" s="25"/>
      <c r="CA290" s="25"/>
      <c r="CB290" s="25"/>
      <c r="CC290" s="25"/>
    </row>
    <row r="291" spans="2:81" collapsed="1">
      <c r="B291" t="s">
        <v>28</v>
      </c>
      <c r="D291" s="25">
        <f>D289+D256+D257</f>
        <v>7.4679229658654096</v>
      </c>
      <c r="E291" s="25">
        <f t="shared" ref="E291:AA291" si="500">E289+E256+E257</f>
        <v>8.0401587668002694</v>
      </c>
      <c r="F291" s="25">
        <f t="shared" si="500"/>
        <v>8.5413272972248571</v>
      </c>
      <c r="G291" s="25">
        <f t="shared" si="500"/>
        <v>8.9406140932948137</v>
      </c>
      <c r="H291" s="44">
        <f t="shared" si="500"/>
        <v>9.6710610558035839</v>
      </c>
      <c r="I291" s="38">
        <f t="shared" si="500"/>
        <v>9.5762587873215708</v>
      </c>
      <c r="J291" s="25">
        <f t="shared" si="500"/>
        <v>9.5762587873215708</v>
      </c>
      <c r="K291" s="25">
        <f t="shared" si="500"/>
        <v>9.5762587873215708</v>
      </c>
      <c r="L291" s="25">
        <f t="shared" si="500"/>
        <v>9.5762587873215708</v>
      </c>
      <c r="M291" s="25">
        <f t="shared" si="500"/>
        <v>9.5762587873215708</v>
      </c>
      <c r="N291" s="25">
        <f t="shared" si="500"/>
        <v>9.5762587873215708</v>
      </c>
      <c r="O291" s="25">
        <f t="shared" si="500"/>
        <v>4.2137206218294923</v>
      </c>
      <c r="P291" s="25">
        <f t="shared" si="500"/>
        <v>2.8338371353100489</v>
      </c>
      <c r="Q291" s="25">
        <f t="shared" si="500"/>
        <v>2.8338371353100489</v>
      </c>
      <c r="R291" s="25">
        <f t="shared" si="500"/>
        <v>2.8338371353100489</v>
      </c>
      <c r="S291" s="25">
        <f t="shared" si="500"/>
        <v>2.8338371353100489</v>
      </c>
      <c r="T291" s="25">
        <f t="shared" si="500"/>
        <v>2.8338371353100489</v>
      </c>
      <c r="U291" s="25">
        <f t="shared" si="500"/>
        <v>2.8338371353100489</v>
      </c>
      <c r="V291" s="25">
        <f t="shared" si="500"/>
        <v>2.8338371353100489</v>
      </c>
      <c r="W291" s="25">
        <f t="shared" si="500"/>
        <v>2.8338371353100489</v>
      </c>
      <c r="X291" s="25">
        <f t="shared" si="500"/>
        <v>2.8338371353100489</v>
      </c>
      <c r="Y291" s="25">
        <f t="shared" si="500"/>
        <v>2.2616013343751917</v>
      </c>
      <c r="Z291" s="25">
        <f t="shared" si="500"/>
        <v>1.7604328039506032</v>
      </c>
      <c r="AA291" s="25">
        <f t="shared" si="500"/>
        <v>1.3611460078806425</v>
      </c>
      <c r="AB291" s="25">
        <f t="shared" ref="AB291:BK291" si="501">AB289+AB256+AB257</f>
        <v>0.63069904537188048</v>
      </c>
      <c r="AC291" s="25">
        <f t="shared" si="501"/>
        <v>0</v>
      </c>
      <c r="AD291" s="25">
        <f t="shared" si="501"/>
        <v>0</v>
      </c>
      <c r="AE291" s="25">
        <f t="shared" si="501"/>
        <v>0</v>
      </c>
      <c r="AF291" s="25">
        <f t="shared" si="501"/>
        <v>0</v>
      </c>
      <c r="AG291" s="25">
        <f t="shared" si="501"/>
        <v>0</v>
      </c>
      <c r="AH291" s="25">
        <f t="shared" si="501"/>
        <v>0</v>
      </c>
      <c r="AI291" s="25">
        <f t="shared" si="501"/>
        <v>0</v>
      </c>
      <c r="AJ291" s="25">
        <f t="shared" si="501"/>
        <v>0</v>
      </c>
      <c r="AK291" s="25">
        <f t="shared" si="501"/>
        <v>0</v>
      </c>
      <c r="AL291" s="25">
        <f t="shared" si="501"/>
        <v>0</v>
      </c>
      <c r="AM291" s="25">
        <f t="shared" si="501"/>
        <v>0</v>
      </c>
      <c r="AN291" s="25">
        <f t="shared" si="501"/>
        <v>0</v>
      </c>
      <c r="AO291" s="25">
        <f t="shared" si="501"/>
        <v>0</v>
      </c>
      <c r="AP291" s="25">
        <f t="shared" si="501"/>
        <v>0</v>
      </c>
      <c r="AQ291" s="25">
        <f t="shared" si="501"/>
        <v>0</v>
      </c>
      <c r="AR291" s="25">
        <f t="shared" si="501"/>
        <v>0</v>
      </c>
      <c r="AS291" s="25">
        <f t="shared" si="501"/>
        <v>0</v>
      </c>
      <c r="AT291" s="25">
        <f t="shared" si="501"/>
        <v>0</v>
      </c>
      <c r="AU291" s="25">
        <f t="shared" si="501"/>
        <v>0</v>
      </c>
      <c r="AV291" s="25">
        <f t="shared" si="501"/>
        <v>0</v>
      </c>
      <c r="AW291" s="25">
        <f t="shared" si="501"/>
        <v>0</v>
      </c>
      <c r="AX291" s="25">
        <f t="shared" si="501"/>
        <v>0</v>
      </c>
      <c r="AY291" s="25">
        <f t="shared" si="501"/>
        <v>0</v>
      </c>
      <c r="AZ291" s="25">
        <f t="shared" si="501"/>
        <v>0</v>
      </c>
      <c r="BA291" s="25">
        <f t="shared" si="501"/>
        <v>0</v>
      </c>
      <c r="BB291" s="25">
        <f t="shared" si="501"/>
        <v>0</v>
      </c>
      <c r="BC291" s="25">
        <f t="shared" si="501"/>
        <v>0</v>
      </c>
      <c r="BD291" s="25">
        <f t="shared" si="501"/>
        <v>0</v>
      </c>
      <c r="BE291" s="25">
        <f t="shared" si="501"/>
        <v>0</v>
      </c>
      <c r="BF291" s="25">
        <f t="shared" si="501"/>
        <v>0</v>
      </c>
      <c r="BG291" s="25">
        <f t="shared" si="501"/>
        <v>0</v>
      </c>
      <c r="BH291" s="25">
        <f t="shared" si="501"/>
        <v>0</v>
      </c>
      <c r="BI291" s="25">
        <f t="shared" si="501"/>
        <v>0</v>
      </c>
      <c r="BJ291" s="25">
        <f t="shared" si="501"/>
        <v>0</v>
      </c>
      <c r="BK291" s="25">
        <f t="shared" si="501"/>
        <v>0</v>
      </c>
      <c r="BL291" s="163">
        <f t="shared" ref="BL291:BR291" si="502">BL289+BL256+BL257</f>
        <v>0</v>
      </c>
      <c r="BM291" s="163">
        <f t="shared" si="502"/>
        <v>0</v>
      </c>
      <c r="BN291" s="163">
        <f t="shared" si="502"/>
        <v>0</v>
      </c>
      <c r="BO291" s="163">
        <f t="shared" si="502"/>
        <v>0</v>
      </c>
      <c r="BP291" s="163">
        <f t="shared" si="502"/>
        <v>0</v>
      </c>
      <c r="BQ291" s="163">
        <f t="shared" si="502"/>
        <v>0</v>
      </c>
      <c r="BR291" s="163">
        <f t="shared" si="502"/>
        <v>0</v>
      </c>
      <c r="BS291" s="25"/>
      <c r="BT291" s="25"/>
      <c r="BU291" s="25"/>
      <c r="BV291" s="25"/>
      <c r="BW291" s="25"/>
      <c r="BX291" s="25"/>
      <c r="BY291" s="25"/>
      <c r="BZ291" s="25"/>
      <c r="CA291" s="25"/>
      <c r="CB291" s="25"/>
      <c r="CC291" s="25"/>
    </row>
    <row r="292" spans="2:81">
      <c r="B292" t="s">
        <v>50</v>
      </c>
      <c r="D292" s="25">
        <f>D265-D289</f>
        <v>11.444716018697182</v>
      </c>
      <c r="E292" s="25">
        <f>D292+E265-E289</f>
        <v>20.89585082625409</v>
      </c>
      <c r="F292" s="25">
        <f t="shared" ref="F292:AA292" si="503">E292+F265-F289</f>
        <v>27.808182416293789</v>
      </c>
      <c r="G292" s="25">
        <f t="shared" si="503"/>
        <v>40.944430539039764</v>
      </c>
      <c r="H292" s="44">
        <f t="shared" si="503"/>
        <v>51.355273356539094</v>
      </c>
      <c r="I292" s="38">
        <f t="shared" si="503"/>
        <v>48.521436221229045</v>
      </c>
      <c r="J292" s="25">
        <f t="shared" si="503"/>
        <v>45.687599085918997</v>
      </c>
      <c r="K292" s="25">
        <f t="shared" si="503"/>
        <v>42.853761950608948</v>
      </c>
      <c r="L292" s="25">
        <f t="shared" si="503"/>
        <v>40.0199248152989</v>
      </c>
      <c r="M292" s="25">
        <f t="shared" si="503"/>
        <v>37.186087679988852</v>
      </c>
      <c r="N292" s="25">
        <f t="shared" si="503"/>
        <v>34.352250544678803</v>
      </c>
      <c r="O292" s="25">
        <f t="shared" si="503"/>
        <v>31.518413409368755</v>
      </c>
      <c r="P292" s="25">
        <f t="shared" si="503"/>
        <v>28.684576274058706</v>
      </c>
      <c r="Q292" s="25">
        <f t="shared" si="503"/>
        <v>25.850739138748658</v>
      </c>
      <c r="R292" s="25">
        <f t="shared" si="503"/>
        <v>23.016902003438609</v>
      </c>
      <c r="S292" s="25">
        <f t="shared" si="503"/>
        <v>20.183064868128561</v>
      </c>
      <c r="T292" s="25">
        <f t="shared" si="503"/>
        <v>17.349227732818512</v>
      </c>
      <c r="U292" s="25">
        <f t="shared" si="503"/>
        <v>14.515390597508464</v>
      </c>
      <c r="V292" s="25">
        <f t="shared" si="503"/>
        <v>11.681553462198416</v>
      </c>
      <c r="W292" s="25">
        <f t="shared" si="503"/>
        <v>8.8477163268883672</v>
      </c>
      <c r="X292" s="25">
        <f t="shared" si="503"/>
        <v>6.0138791915783187</v>
      </c>
      <c r="Y292" s="25">
        <f t="shared" si="503"/>
        <v>3.752277857203127</v>
      </c>
      <c r="Z292" s="25">
        <f t="shared" si="503"/>
        <v>1.9918450532525238</v>
      </c>
      <c r="AA292" s="25">
        <f t="shared" si="503"/>
        <v>0.63069904537188126</v>
      </c>
      <c r="AB292" s="25">
        <f t="shared" ref="AB292:BK292" si="504">AA292+AB265-AB289</f>
        <v>0</v>
      </c>
      <c r="AC292" s="25">
        <f t="shared" si="504"/>
        <v>0</v>
      </c>
      <c r="AD292" s="25">
        <f t="shared" si="504"/>
        <v>0</v>
      </c>
      <c r="AE292" s="25">
        <f t="shared" si="504"/>
        <v>0</v>
      </c>
      <c r="AF292" s="25">
        <f t="shared" si="504"/>
        <v>0</v>
      </c>
      <c r="AG292" s="25">
        <f t="shared" si="504"/>
        <v>0</v>
      </c>
      <c r="AH292" s="25">
        <f t="shared" si="504"/>
        <v>0</v>
      </c>
      <c r="AI292" s="25">
        <f t="shared" si="504"/>
        <v>0</v>
      </c>
      <c r="AJ292" s="25">
        <f t="shared" si="504"/>
        <v>0</v>
      </c>
      <c r="AK292" s="25">
        <f t="shared" si="504"/>
        <v>0</v>
      </c>
      <c r="AL292" s="25">
        <f t="shared" si="504"/>
        <v>0</v>
      </c>
      <c r="AM292" s="25">
        <f t="shared" si="504"/>
        <v>0</v>
      </c>
      <c r="AN292" s="25">
        <f t="shared" si="504"/>
        <v>0</v>
      </c>
      <c r="AO292" s="25">
        <f t="shared" si="504"/>
        <v>0</v>
      </c>
      <c r="AP292" s="25">
        <f t="shared" si="504"/>
        <v>0</v>
      </c>
      <c r="AQ292" s="25">
        <f t="shared" si="504"/>
        <v>0</v>
      </c>
      <c r="AR292" s="25">
        <f t="shared" si="504"/>
        <v>0</v>
      </c>
      <c r="AS292" s="25">
        <f t="shared" si="504"/>
        <v>0</v>
      </c>
      <c r="AT292" s="25">
        <f t="shared" si="504"/>
        <v>0</v>
      </c>
      <c r="AU292" s="25">
        <f t="shared" si="504"/>
        <v>0</v>
      </c>
      <c r="AV292" s="25">
        <f t="shared" si="504"/>
        <v>0</v>
      </c>
      <c r="AW292" s="25">
        <f t="shared" si="504"/>
        <v>0</v>
      </c>
      <c r="AX292" s="25">
        <f t="shared" si="504"/>
        <v>0</v>
      </c>
      <c r="AY292" s="25">
        <f t="shared" si="504"/>
        <v>0</v>
      </c>
      <c r="AZ292" s="25">
        <f t="shared" si="504"/>
        <v>0</v>
      </c>
      <c r="BA292" s="25">
        <f t="shared" si="504"/>
        <v>0</v>
      </c>
      <c r="BB292" s="25">
        <f t="shared" si="504"/>
        <v>0</v>
      </c>
      <c r="BC292" s="25">
        <f t="shared" si="504"/>
        <v>0</v>
      </c>
      <c r="BD292" s="25">
        <f t="shared" si="504"/>
        <v>0</v>
      </c>
      <c r="BE292" s="25">
        <f t="shared" si="504"/>
        <v>0</v>
      </c>
      <c r="BF292" s="25">
        <f t="shared" si="504"/>
        <v>0</v>
      </c>
      <c r="BG292" s="25">
        <f t="shared" si="504"/>
        <v>0</v>
      </c>
      <c r="BH292" s="25">
        <f t="shared" si="504"/>
        <v>0</v>
      </c>
      <c r="BI292" s="25">
        <f t="shared" si="504"/>
        <v>0</v>
      </c>
      <c r="BJ292" s="25">
        <f t="shared" si="504"/>
        <v>0</v>
      </c>
      <c r="BK292" s="25">
        <f t="shared" si="504"/>
        <v>0</v>
      </c>
      <c r="BL292" s="163">
        <f t="shared" ref="BL292" si="505">BK292+BL265-BL289</f>
        <v>0</v>
      </c>
      <c r="BM292" s="163">
        <f t="shared" ref="BM292" si="506">BL292+BM265-BM289</f>
        <v>0</v>
      </c>
      <c r="BN292" s="163">
        <f t="shared" ref="BN292" si="507">BM292+BN265-BN289</f>
        <v>0</v>
      </c>
      <c r="BO292" s="163">
        <f t="shared" ref="BO292" si="508">BN292+BO265-BO289</f>
        <v>0</v>
      </c>
      <c r="BP292" s="163">
        <f t="shared" ref="BP292" si="509">BO292+BP265-BP289</f>
        <v>0</v>
      </c>
      <c r="BQ292" s="163">
        <f t="shared" ref="BQ292" si="510">BP292+BQ265-BQ289</f>
        <v>0</v>
      </c>
      <c r="BR292" s="163">
        <f t="shared" ref="BR292" si="511">BQ292+BR265-BR289</f>
        <v>0</v>
      </c>
      <c r="BS292" s="25"/>
      <c r="BT292" s="25"/>
      <c r="BU292" s="25"/>
      <c r="BV292" s="25"/>
      <c r="BW292" s="25"/>
      <c r="BX292" s="25"/>
      <c r="BY292" s="25"/>
      <c r="BZ292" s="25"/>
      <c r="CA292" s="25"/>
      <c r="CB292" s="25"/>
      <c r="CC292" s="25"/>
    </row>
    <row r="293" spans="2:81">
      <c r="B293" t="s">
        <v>51</v>
      </c>
      <c r="D293" s="25">
        <f>D292+D262</f>
        <v>87.652308053816228</v>
      </c>
      <c r="E293" s="25">
        <f t="shared" ref="E293:AA293" si="512">E292+E262</f>
        <v>89.635519895507727</v>
      </c>
      <c r="F293" s="25">
        <f t="shared" si="512"/>
        <v>89.079928519682014</v>
      </c>
      <c r="G293" s="25">
        <f t="shared" si="512"/>
        <v>94.74825367656257</v>
      </c>
      <c r="H293" s="44">
        <f t="shared" si="512"/>
        <v>93.189686755127667</v>
      </c>
      <c r="I293" s="38">
        <f t="shared" si="512"/>
        <v>83.613427967806103</v>
      </c>
      <c r="J293" s="25">
        <f t="shared" si="512"/>
        <v>74.03716918048454</v>
      </c>
      <c r="K293" s="25">
        <f t="shared" si="512"/>
        <v>64.460910393162962</v>
      </c>
      <c r="L293" s="25">
        <f t="shared" si="512"/>
        <v>54.884651605841391</v>
      </c>
      <c r="M293" s="25">
        <f t="shared" si="512"/>
        <v>45.30839281851982</v>
      </c>
      <c r="N293" s="25">
        <f t="shared" si="512"/>
        <v>35.73213403119825</v>
      </c>
      <c r="O293" s="25">
        <f t="shared" si="512"/>
        <v>31.518413409368758</v>
      </c>
      <c r="P293" s="25">
        <f t="shared" si="512"/>
        <v>28.68457627405871</v>
      </c>
      <c r="Q293" s="25">
        <f t="shared" si="512"/>
        <v>25.850739138748661</v>
      </c>
      <c r="R293" s="25">
        <f t="shared" si="512"/>
        <v>23.016902003438613</v>
      </c>
      <c r="S293" s="25">
        <f t="shared" si="512"/>
        <v>20.183064868128564</v>
      </c>
      <c r="T293" s="25">
        <f t="shared" si="512"/>
        <v>17.349227732818516</v>
      </c>
      <c r="U293" s="25">
        <f t="shared" si="512"/>
        <v>14.515390597508469</v>
      </c>
      <c r="V293" s="25">
        <f t="shared" si="512"/>
        <v>11.681553462198421</v>
      </c>
      <c r="W293" s="25">
        <f t="shared" si="512"/>
        <v>8.8477163268883725</v>
      </c>
      <c r="X293" s="25">
        <f t="shared" si="512"/>
        <v>6.0138791915783232</v>
      </c>
      <c r="Y293" s="25">
        <f t="shared" si="512"/>
        <v>3.7522778572031319</v>
      </c>
      <c r="Z293" s="25">
        <f t="shared" si="512"/>
        <v>1.9918450532525285</v>
      </c>
      <c r="AA293" s="25">
        <f t="shared" si="512"/>
        <v>0.63069904537188592</v>
      </c>
      <c r="AB293" s="25">
        <f t="shared" ref="AB293:BK293" si="513">AB292+AB262</f>
        <v>4.6629367034256575E-15</v>
      </c>
      <c r="AC293" s="25">
        <f t="shared" si="513"/>
        <v>4.6629367034256575E-15</v>
      </c>
      <c r="AD293" s="25">
        <f t="shared" si="513"/>
        <v>4.6629367034256575E-15</v>
      </c>
      <c r="AE293" s="25">
        <f t="shared" si="513"/>
        <v>4.6629367034256575E-15</v>
      </c>
      <c r="AF293" s="25">
        <f t="shared" si="513"/>
        <v>4.6629367034256575E-15</v>
      </c>
      <c r="AG293" s="25">
        <f t="shared" si="513"/>
        <v>4.6629367034256575E-15</v>
      </c>
      <c r="AH293" s="25">
        <f t="shared" si="513"/>
        <v>4.6629367034256575E-15</v>
      </c>
      <c r="AI293" s="25">
        <f t="shared" si="513"/>
        <v>4.6629367034256575E-15</v>
      </c>
      <c r="AJ293" s="25">
        <f t="shared" si="513"/>
        <v>4.6629367034256575E-15</v>
      </c>
      <c r="AK293" s="25">
        <f t="shared" si="513"/>
        <v>4.6629367034256575E-15</v>
      </c>
      <c r="AL293" s="25">
        <f t="shared" si="513"/>
        <v>4.6629367034256575E-15</v>
      </c>
      <c r="AM293" s="25">
        <f t="shared" si="513"/>
        <v>4.6629367034256575E-15</v>
      </c>
      <c r="AN293" s="25">
        <f t="shared" si="513"/>
        <v>4.6629367034256575E-15</v>
      </c>
      <c r="AO293" s="25">
        <f t="shared" si="513"/>
        <v>4.6629367034256575E-15</v>
      </c>
      <c r="AP293" s="25">
        <f t="shared" si="513"/>
        <v>4.6629367034256575E-15</v>
      </c>
      <c r="AQ293" s="25">
        <f t="shared" si="513"/>
        <v>4.6629367034256575E-15</v>
      </c>
      <c r="AR293" s="25">
        <f t="shared" si="513"/>
        <v>4.6629367034256575E-15</v>
      </c>
      <c r="AS293" s="25">
        <f t="shared" si="513"/>
        <v>4.6629367034256575E-15</v>
      </c>
      <c r="AT293" s="25">
        <f t="shared" si="513"/>
        <v>4.6629367034256575E-15</v>
      </c>
      <c r="AU293" s="25">
        <f t="shared" si="513"/>
        <v>4.6629367034256575E-15</v>
      </c>
      <c r="AV293" s="25">
        <f t="shared" si="513"/>
        <v>4.6629367034256575E-15</v>
      </c>
      <c r="AW293" s="25">
        <f t="shared" si="513"/>
        <v>4.6629367034256575E-15</v>
      </c>
      <c r="AX293" s="25">
        <f t="shared" si="513"/>
        <v>4.6629367034256575E-15</v>
      </c>
      <c r="AY293" s="25">
        <f t="shared" si="513"/>
        <v>4.6629367034256575E-15</v>
      </c>
      <c r="AZ293" s="25">
        <f t="shared" si="513"/>
        <v>4.6629367034256575E-15</v>
      </c>
      <c r="BA293" s="25">
        <f t="shared" si="513"/>
        <v>4.6629367034256575E-15</v>
      </c>
      <c r="BB293" s="25">
        <f t="shared" si="513"/>
        <v>4.6629367034256575E-15</v>
      </c>
      <c r="BC293" s="25">
        <f t="shared" si="513"/>
        <v>4.6629367034256575E-15</v>
      </c>
      <c r="BD293" s="25">
        <f t="shared" si="513"/>
        <v>4.6629367034256575E-15</v>
      </c>
      <c r="BE293" s="25">
        <f t="shared" si="513"/>
        <v>4.6629367034256575E-15</v>
      </c>
      <c r="BF293" s="25">
        <f t="shared" si="513"/>
        <v>4.6629367034256575E-15</v>
      </c>
      <c r="BG293" s="25">
        <f t="shared" si="513"/>
        <v>4.6629367034256575E-15</v>
      </c>
      <c r="BH293" s="25">
        <f t="shared" si="513"/>
        <v>4.6629367034256575E-15</v>
      </c>
      <c r="BI293" s="25">
        <f t="shared" si="513"/>
        <v>4.6629367034256575E-15</v>
      </c>
      <c r="BJ293" s="25">
        <f t="shared" si="513"/>
        <v>4.6629367034256575E-15</v>
      </c>
      <c r="BK293" s="25">
        <f t="shared" si="513"/>
        <v>4.6629367034256575E-15</v>
      </c>
      <c r="BL293" s="163">
        <f t="shared" ref="BL293:BR293" si="514">BL292+BL262</f>
        <v>4.6629367034256575E-15</v>
      </c>
      <c r="BM293" s="163">
        <f t="shared" si="514"/>
        <v>4.6629367034256575E-15</v>
      </c>
      <c r="BN293" s="163">
        <f t="shared" si="514"/>
        <v>4.6629367034256575E-15</v>
      </c>
      <c r="BO293" s="163">
        <f t="shared" si="514"/>
        <v>4.6629367034256575E-15</v>
      </c>
      <c r="BP293" s="163">
        <f t="shared" si="514"/>
        <v>4.6629367034256575E-15</v>
      </c>
      <c r="BQ293" s="163">
        <f t="shared" si="514"/>
        <v>4.6629367034256575E-15</v>
      </c>
      <c r="BR293" s="163">
        <f t="shared" si="514"/>
        <v>4.6629367034256575E-15</v>
      </c>
      <c r="BS293" s="25"/>
      <c r="BT293" s="25"/>
      <c r="BU293" s="25"/>
      <c r="BV293" s="25"/>
      <c r="BW293" s="25"/>
      <c r="BX293" s="25"/>
      <c r="BY293" s="25"/>
      <c r="BZ293" s="25"/>
      <c r="CA293" s="25"/>
      <c r="CB293" s="25"/>
      <c r="CC293" s="25"/>
    </row>
    <row r="294" spans="2:81">
      <c r="BL294" s="157"/>
      <c r="BM294" s="157"/>
      <c r="BN294" s="157"/>
      <c r="BO294" s="157"/>
      <c r="BP294" s="157"/>
      <c r="BQ294" s="157"/>
      <c r="BR294" s="157"/>
    </row>
    <row r="295" spans="2:81" s="27" customFormat="1">
      <c r="B295" s="27" t="str">
        <f>Inputs!B22</f>
        <v>SCADA and remote control</v>
      </c>
      <c r="H295" s="46"/>
      <c r="I295" s="40"/>
      <c r="BL295" s="164"/>
      <c r="BM295" s="164"/>
      <c r="BN295" s="164"/>
      <c r="BO295" s="164"/>
      <c r="BP295" s="164"/>
      <c r="BQ295" s="164"/>
      <c r="BR295" s="164"/>
    </row>
    <row r="296" spans="2:81">
      <c r="BL296" s="157"/>
      <c r="BM296" s="157"/>
      <c r="BN296" s="157"/>
      <c r="BO296" s="157"/>
      <c r="BP296" s="157"/>
      <c r="BQ296" s="157"/>
      <c r="BR296" s="157"/>
    </row>
    <row r="297" spans="2:81">
      <c r="D297" s="24" t="s">
        <v>41</v>
      </c>
      <c r="E297" s="24" t="s">
        <v>35</v>
      </c>
      <c r="F297" s="24" t="s">
        <v>36</v>
      </c>
      <c r="BL297" s="157"/>
      <c r="BM297" s="157"/>
      <c r="BN297" s="157"/>
      <c r="BO297" s="157"/>
      <c r="BP297" s="157"/>
      <c r="BQ297" s="157"/>
      <c r="BR297" s="157"/>
    </row>
    <row r="298" spans="2:81">
      <c r="B298" t="s">
        <v>40</v>
      </c>
      <c r="D298" s="8">
        <f>Inputs!D112</f>
        <v>3.1488954567856187</v>
      </c>
      <c r="E298" s="8">
        <f>Inputs!E112</f>
        <v>11.093765229817249</v>
      </c>
      <c r="F298" s="8">
        <f>Inputs!F112</f>
        <v>15</v>
      </c>
      <c r="BL298" s="157"/>
      <c r="BM298" s="157"/>
      <c r="BN298" s="157"/>
      <c r="BO298" s="157"/>
      <c r="BP298" s="157"/>
      <c r="BQ298" s="157"/>
      <c r="BR298" s="157"/>
    </row>
    <row r="299" spans="2:81">
      <c r="BL299" s="157"/>
      <c r="BM299" s="157"/>
      <c r="BN299" s="157"/>
      <c r="BO299" s="157"/>
      <c r="BP299" s="157"/>
      <c r="BQ299" s="157"/>
      <c r="BR299" s="157"/>
    </row>
    <row r="300" spans="2:81" hidden="1" outlineLevel="1">
      <c r="BL300" s="157"/>
      <c r="BM300" s="157"/>
      <c r="BN300" s="157"/>
      <c r="BO300" s="157"/>
      <c r="BP300" s="157"/>
      <c r="BQ300" s="157"/>
      <c r="BR300" s="157"/>
    </row>
    <row r="301" spans="2:81" hidden="1" outlineLevel="1">
      <c r="B301" t="s">
        <v>45</v>
      </c>
      <c r="D301" s="25">
        <f>IF(OR($E298=0,C307=0),0,MIN($C307/$E298, $C307-SUM($C301:C301)))</f>
        <v>0.28384370784431062</v>
      </c>
      <c r="E301" s="25">
        <f>IF(OR($E298=0,D307=0),0,MIN($C307/$E298, $C307-SUM($C301:D301)))</f>
        <v>0.28384370784431062</v>
      </c>
      <c r="F301" s="25">
        <f>IF(OR($E298=0,E307=0),0,MIN($C307/$E298, $C307-SUM($C301:E301)))</f>
        <v>0.28384370784431062</v>
      </c>
      <c r="G301" s="25">
        <f>IF(OR($E298=0,F307=0),0,MIN($C307/$E298, $C307-SUM($C301:F301)))</f>
        <v>0.28384370784431062</v>
      </c>
      <c r="H301" s="44">
        <f>IF(OR($E298=0,G307=0),0,MIN($C307/$E298, $C307-SUM($C301:G301)))</f>
        <v>0.28384370784431062</v>
      </c>
      <c r="I301" s="38">
        <f>IF(OR($E298=0,H307=0),0,MIN($C307/$E298, $C307-SUM($C301:H301)))</f>
        <v>0.28384370784431062</v>
      </c>
      <c r="J301" s="25">
        <f>IF(OR($E298=0,I307=0),0,MIN($C307/$E298, $C307-SUM($C301:I301)))</f>
        <v>0.28384370784431062</v>
      </c>
      <c r="K301" s="25">
        <f>IF(OR($E298=0,J307=0),0,MIN($C307/$E298, $C307-SUM($C301:J301)))</f>
        <v>0.28384370784431062</v>
      </c>
      <c r="L301" s="25">
        <f>IF(OR($E298=0,K307=0),0,MIN($C307/$E298, $C307-SUM($C301:K301)))</f>
        <v>0.28384370784431062</v>
      </c>
      <c r="M301" s="25">
        <f>IF(OR($E298=0,L307=0),0,MIN($C307/$E298, $C307-SUM($C301:L301)))</f>
        <v>0.28384370784431062</v>
      </c>
      <c r="N301" s="25">
        <f>IF(OR($E298=0,M307=0),0,MIN($C307/$E298, $C307-SUM($C301:M301)))</f>
        <v>0.28384370784431062</v>
      </c>
      <c r="O301" s="25">
        <f>IF(OR($E298=0,N307=0),0,MIN($C307/$E298, $C307-SUM($C301:N301)))</f>
        <v>2.661467049820132E-2</v>
      </c>
      <c r="P301" s="25">
        <f>IF(OR($E298=0,O307=0),0,MIN($C307/$E298, $C307-SUM($C301:O301)))</f>
        <v>0</v>
      </c>
      <c r="Q301" s="25">
        <f>IF(OR($E298=0,P307=0),0,MIN($C307/$E298, $C307-SUM($C301:P301)))</f>
        <v>0</v>
      </c>
      <c r="R301" s="25">
        <f>IF(OR($E298=0,Q307=0),0,MIN($C307/$E298, $C307-SUM($C301:Q301)))</f>
        <v>0</v>
      </c>
      <c r="S301" s="25">
        <f>IF(OR($E298=0,R307=0),0,MIN($C307/$E298, $C307-SUM($C301:R301)))</f>
        <v>0</v>
      </c>
      <c r="T301" s="25">
        <f>IF(OR($E298=0,S307=0),0,MIN($C307/$E298, $C307-SUM($C301:S301)))</f>
        <v>0</v>
      </c>
      <c r="U301" s="25">
        <f>IF(OR($E298=0,T307=0),0,MIN($C307/$E298, $C307-SUM($C301:T301)))</f>
        <v>0</v>
      </c>
      <c r="V301" s="25">
        <f>IF(OR($E298=0,U307=0),0,MIN($C307/$E298, $C307-SUM($C301:U301)))</f>
        <v>0</v>
      </c>
      <c r="W301" s="25">
        <f>IF(OR($E298=0,V307=0),0,MIN($C307/$E298, $C307-SUM($C301:V301)))</f>
        <v>0</v>
      </c>
      <c r="X301" s="25">
        <f>IF(OR($E298=0,W307=0),0,MIN($C307/$E298, $C307-SUM($C301:W301)))</f>
        <v>0</v>
      </c>
      <c r="Y301" s="25">
        <f>IF(OR($E298=0,X307=0),0,MIN($C307/$E298, $C307-SUM($C301:X301)))</f>
        <v>0</v>
      </c>
      <c r="Z301" s="25">
        <f>IF(OR($E298=0,Y307=0),0,MIN($C307/$E298, $C307-SUM($C301:Y301)))</f>
        <v>0</v>
      </c>
      <c r="AA301" s="25">
        <f>IF(OR($E298=0,Z307=0),0,MIN($C307/$E298, $C307-SUM($C301:Z301)))</f>
        <v>0</v>
      </c>
      <c r="AB301" s="25">
        <f>IF(OR($E298=0,AA307=0),0,MIN($C307/$E298, $C307-SUM($C301:AA301)))</f>
        <v>0</v>
      </c>
      <c r="AC301" s="25">
        <f>IF(OR($E298=0,AB307=0),0,MIN($C307/$E298, $C307-SUM($C301:AB301)))</f>
        <v>0</v>
      </c>
      <c r="AD301" s="25">
        <f>IF(OR($E298=0,AC307=0),0,MIN($C307/$E298, $C307-SUM($C301:AC301)))</f>
        <v>0</v>
      </c>
      <c r="AE301" s="25">
        <f>IF(OR($E298=0,AD307=0),0,MIN($C307/$E298, $C307-SUM($C301:AD301)))</f>
        <v>0</v>
      </c>
      <c r="AF301" s="25">
        <f>IF(OR($E298=0,AE307=0),0,MIN($C307/$E298, $C307-SUM($C301:AE301)))</f>
        <v>0</v>
      </c>
      <c r="AG301" s="25">
        <f>IF(OR($E298=0,AF307=0),0,MIN($C307/$E298, $C307-SUM($C301:AF301)))</f>
        <v>0</v>
      </c>
      <c r="AH301" s="25">
        <f>IF(OR($E298=0,AG307=0),0,MIN($C307/$E298, $C307-SUM($C301:AG301)))</f>
        <v>0</v>
      </c>
      <c r="AI301" s="25">
        <f>IF(OR($E298=0,AH307=0),0,MIN($C307/$E298, $C307-SUM($C301:AH301)))</f>
        <v>0</v>
      </c>
      <c r="AJ301" s="25">
        <f>IF(OR($E298=0,AI307=0),0,MIN($C307/$E298, $C307-SUM($C301:AI301)))</f>
        <v>0</v>
      </c>
      <c r="AK301" s="25">
        <f>IF(OR($E298=0,AJ307=0),0,MIN($C307/$E298, $C307-SUM($C301:AJ301)))</f>
        <v>0</v>
      </c>
      <c r="AL301" s="25">
        <f>IF(OR($E298=0,AK307=0),0,MIN($C307/$E298, $C307-SUM($C301:AK301)))</f>
        <v>0</v>
      </c>
      <c r="AM301" s="25">
        <f>IF(OR($E298=0,AL307=0),0,MIN($C307/$E298, $C307-SUM($C301:AL301)))</f>
        <v>0</v>
      </c>
      <c r="AN301" s="25">
        <f>IF(OR($E298=0,AM307=0),0,MIN($C307/$E298, $C307-SUM($C301:AM301)))</f>
        <v>0</v>
      </c>
      <c r="AO301" s="25">
        <f>IF(OR($E298=0,AN307=0),0,MIN($C307/$E298, $C307-SUM($C301:AN301)))</f>
        <v>0</v>
      </c>
      <c r="AP301" s="25">
        <f>IF(OR($E298=0,AO307=0),0,MIN($C307/$E298, $C307-SUM($C301:AO301)))</f>
        <v>0</v>
      </c>
      <c r="AQ301" s="25">
        <f>IF(OR($E298=0,AP307=0),0,MIN($C307/$E298, $C307-SUM($C301:AP301)))</f>
        <v>0</v>
      </c>
      <c r="AR301" s="25">
        <f>IF(OR($E298=0,AQ307=0),0,MIN($C307/$E298, $C307-SUM($C301:AQ301)))</f>
        <v>0</v>
      </c>
      <c r="AS301" s="25">
        <f>IF(OR($E298=0,AR307=0),0,MIN($C307/$E298, $C307-SUM($C301:AR301)))</f>
        <v>0</v>
      </c>
      <c r="AT301" s="25">
        <f>IF(OR($E298=0,AS307=0),0,MIN($C307/$E298, $C307-SUM($C301:AS301)))</f>
        <v>0</v>
      </c>
      <c r="AU301" s="25">
        <f>IF(OR($E298=0,AT307=0),0,MIN($C307/$E298, $C307-SUM($C301:AT301)))</f>
        <v>0</v>
      </c>
      <c r="AV301" s="25">
        <f>IF(OR($E298=0,AU307=0),0,MIN($C307/$E298, $C307-SUM($C301:AU301)))</f>
        <v>0</v>
      </c>
      <c r="AW301" s="25">
        <f>IF(OR($E298=0,AV307=0),0,MIN($C307/$E298, $C307-SUM($C301:AV301)))</f>
        <v>0</v>
      </c>
      <c r="AX301" s="25">
        <f>IF(OR($E298=0,AW307=0),0,MIN($C307/$E298, $C307-SUM($C301:AW301)))</f>
        <v>0</v>
      </c>
      <c r="AY301" s="25">
        <f>IF(OR($E298=0,AX307=0),0,MIN($C307/$E298, $C307-SUM($C301:AX301)))</f>
        <v>0</v>
      </c>
      <c r="AZ301" s="25">
        <f>IF(OR($E298=0,AY307=0),0,MIN($C307/$E298, $C307-SUM($C301:AY301)))</f>
        <v>0</v>
      </c>
      <c r="BA301" s="25">
        <f>IF(OR($E298=0,AZ307=0),0,MIN($C307/$E298, $C307-SUM($C301:AZ301)))</f>
        <v>0</v>
      </c>
      <c r="BB301" s="25">
        <f>IF(OR($E298=0,BA307=0),0,MIN($C307/$E298, $C307-SUM($C301:BA301)))</f>
        <v>0</v>
      </c>
      <c r="BC301" s="25">
        <f>IF(OR($E298=0,BB307=0),0,MIN($C307/$E298, $C307-SUM($C301:BB301)))</f>
        <v>0</v>
      </c>
      <c r="BD301" s="25">
        <f>IF(OR($E298=0,BC307=0),0,MIN($C307/$E298, $C307-SUM($C301:BC301)))</f>
        <v>0</v>
      </c>
      <c r="BE301" s="25">
        <f>IF(OR($E298=0,BD307=0),0,MIN($C307/$E298, $C307-SUM($C301:BD301)))</f>
        <v>0</v>
      </c>
      <c r="BF301" s="25">
        <f>IF(OR($E298=0,BE307=0),0,MIN($C307/$E298, $C307-SUM($C301:BE301)))</f>
        <v>0</v>
      </c>
      <c r="BG301" s="25">
        <f>IF(OR($E298=0,BF307=0),0,MIN($C307/$E298, $C307-SUM($C301:BF301)))</f>
        <v>0</v>
      </c>
      <c r="BH301" s="25">
        <f>IF(OR($E298=0,BG307=0),0,MIN($C307/$E298, $C307-SUM($C301:BG301)))</f>
        <v>0</v>
      </c>
      <c r="BI301" s="25">
        <f>IF(OR($E298=0,BH307=0),0,MIN($C307/$E298, $C307-SUM($C301:BH301)))</f>
        <v>0</v>
      </c>
      <c r="BJ301" s="25">
        <f>IF(OR($E298=0,BI307=0),0,MIN($C307/$E298, $C307-SUM($C301:BI301)))</f>
        <v>0</v>
      </c>
      <c r="BK301" s="25">
        <f>IF(OR($E298=0,BJ307=0),0,MIN($C307/$E298, $C307-SUM($C301:BJ301)))</f>
        <v>0</v>
      </c>
      <c r="BL301" s="163">
        <f>IF(OR($E298=0,BK307=0),0,MIN($C307/$E298, $C307-SUM($C301:BK301)))</f>
        <v>0</v>
      </c>
      <c r="BM301" s="163">
        <f>IF(OR($E298=0,BL307=0),0,MIN($C307/$E298, $C307-SUM($C301:BL301)))</f>
        <v>0</v>
      </c>
      <c r="BN301" s="163">
        <f>IF(OR($E298=0,BM307=0),0,MIN($C307/$E298, $C307-SUM($C301:BM301)))</f>
        <v>0</v>
      </c>
      <c r="BO301" s="163">
        <f>IF(OR($E298=0,BN307=0),0,MIN($C307/$E298, $C307-SUM($C301:BN301)))</f>
        <v>0</v>
      </c>
      <c r="BP301" s="163">
        <f>IF(OR($E298=0,BO307=0),0,MIN($C307/$E298, $C307-SUM($C301:BO301)))</f>
        <v>0</v>
      </c>
      <c r="BQ301" s="163">
        <f>IF(OR($E298=0,BP307=0),0,MIN($C307/$E298, $C307-SUM($C301:BP301)))</f>
        <v>0</v>
      </c>
      <c r="BR301" s="163">
        <f>IF(OR($E298=0,BQ307=0),0,MIN($C307/$E298, $C307-SUM($C301:BQ301)))</f>
        <v>0</v>
      </c>
      <c r="BS301" s="25"/>
      <c r="BT301" s="25"/>
      <c r="BU301" s="25"/>
      <c r="BV301" s="25"/>
      <c r="BW301" s="25"/>
      <c r="BX301" s="25"/>
      <c r="BY301" s="25"/>
      <c r="BZ301" s="25"/>
      <c r="CA301" s="25"/>
      <c r="CB301" s="25"/>
      <c r="CC301" s="25"/>
    </row>
    <row r="302" spans="2:81" hidden="1" outlineLevel="1">
      <c r="B302" t="s">
        <v>47</v>
      </c>
      <c r="D302" s="25"/>
      <c r="E302" s="25"/>
      <c r="F302" s="25"/>
      <c r="G302" s="25"/>
      <c r="H302" s="44"/>
      <c r="I302" s="38">
        <f>IF(OR($E298=0,H307=0),0,IF($H306&gt;0,(MIN($H306/IF($E298&lt;=5,1,($E298-5)),$H306-SUM($H302:H302))), (MAX($H306/IF($E298&lt;=5,1,($E298-5)),$H306-SUM($H302:H302)))))</f>
        <v>-1.8233715455043913E-2</v>
      </c>
      <c r="J302" s="25">
        <f>IF(OR($E298=0,I307=0),0,IF($H306&gt;0,(MIN($H306/IF($E298&lt;=5,1,($E298-5)),$H306-SUM($H302:I302))), (MAX($H306/IF($E298&lt;=5,1,($E298-5)),$H306-SUM($H302:I302)))))</f>
        <v>-1.8233715455043913E-2</v>
      </c>
      <c r="K302" s="25">
        <f>IF(OR($E298=0,J307=0),0,IF($H306&gt;0,(MIN($H306/IF($E298&lt;=5,1,($E298-5)),$H306-SUM($H302:J302))), (MAX($H306/IF($E298&lt;=5,1,($E298-5)),$H306-SUM($H302:J302)))))</f>
        <v>-1.8233715455043913E-2</v>
      </c>
      <c r="L302" s="25">
        <f>IF(OR($E298=0,K307=0),0,IF($H306&gt;0,(MIN($H306/IF($E298&lt;=5,1,($E298-5)),$H306-SUM($H302:K302))), (MAX($H306/IF($E298&lt;=5,1,($E298-5)),$H306-SUM($H302:K302)))))</f>
        <v>-1.8233715455043913E-2</v>
      </c>
      <c r="M302" s="25">
        <f>IF(OR($E298=0,L307=0),0,IF($H306&gt;0,(MIN($H306/IF($E298&lt;=5,1,($E298-5)),$H306-SUM($H302:L302))), (MAX($H306/IF($E298&lt;=5,1,($E298-5)),$H306-SUM($H302:L302)))))</f>
        <v>-1.8233715455043913E-2</v>
      </c>
      <c r="N302" s="25">
        <f>IF(OR($E298=0,M307=0),0,IF($H306&gt;0,(MIN($H306/IF($E298&lt;=5,1,($E298-5)),$H306-SUM($H302:M302))), (MAX($H306/IF($E298&lt;=5,1,($E298-5)),$H306-SUM($H302:M302)))))</f>
        <v>-1.8233715455043913E-2</v>
      </c>
      <c r="O302" s="25">
        <f>IF(OR($E298=0,N307=0),0,IF($H306&gt;0,(MIN($H306/IF($E298&lt;=5,1,($E298-5)),$H306-SUM($H302:N302))), (MAX($H306/IF($E298&lt;=5,1,($E298-5)),$H306-SUM($H302:N302)))))</f>
        <v>-1.7096885200645062E-3</v>
      </c>
      <c r="P302" s="25">
        <f>IF(OR($E298=0,O307=0),0,IF($H306&gt;0,(MIN($H306/IF($E298&lt;=5,1,($E298-5)),$H306-SUM($H302:O302))), (MAX($H306/IF($E298&lt;=5,1,($E298-5)),$H306-SUM($H302:O302)))))</f>
        <v>0</v>
      </c>
      <c r="Q302" s="25">
        <f>IF(OR($E298=0,P307=0),0,IF($H306&gt;0,(MIN($H306/IF($E298&lt;=5,1,($E298-5)),$H306-SUM($H302:P302))), (MAX($H306/IF($E298&lt;=5,1,($E298-5)),$H306-SUM($H302:P302)))))</f>
        <v>0</v>
      </c>
      <c r="R302" s="25">
        <f>IF(OR($E298=0,Q307=0),0,IF($H306&gt;0,(MIN($H306/IF($E298&lt;=5,1,($E298-5)),$H306-SUM($H302:Q302))), (MAX($H306/IF($E298&lt;=5,1,($E298-5)),$H306-SUM($H302:Q302)))))</f>
        <v>0</v>
      </c>
      <c r="S302" s="25">
        <f>IF(OR($E298=0,R307=0),0,IF($H306&gt;0,(MIN($H306/IF($E298&lt;=5,1,($E298-5)),$H306-SUM($H302:R302))), (MAX($H306/IF($E298&lt;=5,1,($E298-5)),$H306-SUM($H302:R302)))))</f>
        <v>0</v>
      </c>
      <c r="T302" s="25">
        <f>IF(OR($E298=0,S307=0),0,IF($H306&gt;0,(MIN($H306/IF($E298&lt;=5,1,($E298-5)),$H306-SUM($H302:S302))), (MAX($H306/IF($E298&lt;=5,1,($E298-5)),$H306-SUM($H302:S302)))))</f>
        <v>0</v>
      </c>
      <c r="U302" s="25">
        <f>IF(OR($E298=0,T307=0),0,IF($H306&gt;0,(MIN($H306/IF($E298&lt;=5,1,($E298-5)),$H306-SUM($H302:T302))), (MAX($H306/IF($E298&lt;=5,1,($E298-5)),$H306-SUM($H302:T302)))))</f>
        <v>0</v>
      </c>
      <c r="V302" s="25">
        <f>IF(OR($E298=0,U307=0),0,IF($H306&gt;0,(MIN($H306/IF($E298&lt;=5,1,($E298-5)),$H306-SUM($H302:U302))), (MAX($H306/IF($E298&lt;=5,1,($E298-5)),$H306-SUM($H302:U302)))))</f>
        <v>0</v>
      </c>
      <c r="W302" s="25">
        <f>IF(OR($E298=0,V307=0),0,IF($H306&gt;0,(MIN($H306/IF($E298&lt;=5,1,($E298-5)),$H306-SUM($H302:V302))), (MAX($H306/IF($E298&lt;=5,1,($E298-5)),$H306-SUM($H302:V302)))))</f>
        <v>0</v>
      </c>
      <c r="X302" s="25">
        <f>IF(OR($E298=0,W307=0),0,IF($H306&gt;0,(MIN($H306/IF($E298&lt;=5,1,($E298-5)),$H306-SUM($H302:W302))), (MAX($H306/IF($E298&lt;=5,1,($E298-5)),$H306-SUM($H302:W302)))))</f>
        <v>0</v>
      </c>
      <c r="Y302" s="25">
        <f>IF(OR($E298=0,X307=0),0,IF($H306&gt;0,(MIN($H306/IF($E298&lt;=5,1,($E298-5)),$H306-SUM($H302:X302))), (MAX($H306/IF($E298&lt;=5,1,($E298-5)),$H306-SUM($H302:X302)))))</f>
        <v>0</v>
      </c>
      <c r="Z302" s="25">
        <f>IF(OR($E298=0,Y307=0),0,IF($H306&gt;0,(MIN($H306/IF($E298&lt;=5,1,($E298-5)),$H306-SUM($H302:Y302))), (MAX($H306/IF($E298&lt;=5,1,($E298-5)),$H306-SUM($H302:Y302)))))</f>
        <v>0</v>
      </c>
      <c r="AA302" s="25">
        <f>IF(OR($E298=0,Z307=0),0,IF($H306&gt;0,(MIN($H306/IF($E298&lt;=5,1,($E298-5)),$H306-SUM($H302:Z302))), (MAX($H306/IF($E298&lt;=5,1,($E298-5)),$H306-SUM($H302:Z302)))))</f>
        <v>0</v>
      </c>
      <c r="AB302" s="25">
        <f>IF(OR($E298=0,AA307=0),0,IF($H306&gt;0,(MIN($H306/IF($E298&lt;=5,1,($E298-5)),$H306-SUM($H302:AA302))), (MAX($H306/IF($E298&lt;=5,1,($E298-5)),$H306-SUM($H302:AA302)))))</f>
        <v>0</v>
      </c>
      <c r="AC302" s="25">
        <f>IF(OR($E298=0,AB307=0),0,IF($H306&gt;0,(MIN($H306/IF($E298&lt;=5,1,($E298-5)),$H306-SUM($H302:AB302))), (MAX($H306/IF($E298&lt;=5,1,($E298-5)),$H306-SUM($H302:AB302)))))</f>
        <v>0</v>
      </c>
      <c r="AD302" s="25">
        <f>IF(OR($E298=0,AC307=0),0,IF($H306&gt;0,(MIN($H306/IF($E298&lt;=5,1,($E298-5)),$H306-SUM($H302:AC302))), (MAX($H306/IF($E298&lt;=5,1,($E298-5)),$H306-SUM($H302:AC302)))))</f>
        <v>0</v>
      </c>
      <c r="AE302" s="25">
        <f>IF(OR($E298=0,AD307=0),0,IF($H306&gt;0,(MIN($H306/IF($E298&lt;=5,1,($E298-5)),$H306-SUM($H302:AD302))), (MAX($H306/IF($E298&lt;=5,1,($E298-5)),$H306-SUM($H302:AD302)))))</f>
        <v>0</v>
      </c>
      <c r="AF302" s="25">
        <f>IF(OR($E298=0,AE307=0),0,IF($H306&gt;0,(MIN($H306/IF($E298&lt;=5,1,($E298-5)),$H306-SUM($H302:AE302))), (MAX($H306/IF($E298&lt;=5,1,($E298-5)),$H306-SUM($H302:AE302)))))</f>
        <v>0</v>
      </c>
      <c r="AG302" s="25">
        <f>IF(OR($E298=0,AF307=0),0,IF($H306&gt;0,(MIN($H306/IF($E298&lt;=5,1,($E298-5)),$H306-SUM($H302:AF302))), (MAX($H306/IF($E298&lt;=5,1,($E298-5)),$H306-SUM($H302:AF302)))))</f>
        <v>0</v>
      </c>
      <c r="AH302" s="25">
        <f>IF(OR($E298=0,AG307=0),0,IF($H306&gt;0,(MIN($H306/IF($E298&lt;=5,1,($E298-5)),$H306-SUM($H302:AG302))), (MAX($H306/IF($E298&lt;=5,1,($E298-5)),$H306-SUM($H302:AG302)))))</f>
        <v>0</v>
      </c>
      <c r="AI302" s="25">
        <f>IF(OR($E298=0,AH307=0),0,IF($H306&gt;0,(MIN($H306/IF($E298&lt;=5,1,($E298-5)),$H306-SUM($H302:AH302))), (MAX($H306/IF($E298&lt;=5,1,($E298-5)),$H306-SUM($H302:AH302)))))</f>
        <v>0</v>
      </c>
      <c r="AJ302" s="25">
        <f>IF(OR($E298=0,AI307=0),0,IF($H306&gt;0,(MIN($H306/IF($E298&lt;=5,1,($E298-5)),$H306-SUM($H302:AI302))), (MAX($H306/IF($E298&lt;=5,1,($E298-5)),$H306-SUM($H302:AI302)))))</f>
        <v>0</v>
      </c>
      <c r="AK302" s="25">
        <f>IF(OR($E298=0,AJ307=0),0,IF($H306&gt;0,(MIN($H306/IF($E298&lt;=5,1,($E298-5)),$H306-SUM($H302:AJ302))), (MAX($H306/IF($E298&lt;=5,1,($E298-5)),$H306-SUM($H302:AJ302)))))</f>
        <v>0</v>
      </c>
      <c r="AL302" s="25">
        <f>IF(OR($E298=0,AK307=0),0,IF($H306&gt;0,(MIN($H306/IF($E298&lt;=5,1,($E298-5)),$H306-SUM($H302:AK302))), (MAX($H306/IF($E298&lt;=5,1,($E298-5)),$H306-SUM($H302:AK302)))))</f>
        <v>0</v>
      </c>
      <c r="AM302" s="25">
        <f>IF(OR($E298=0,AL307=0),0,IF($H306&gt;0,(MIN($H306/IF($E298&lt;=5,1,($E298-5)),$H306-SUM($H302:AL302))), (MAX($H306/IF($E298&lt;=5,1,($E298-5)),$H306-SUM($H302:AL302)))))</f>
        <v>0</v>
      </c>
      <c r="AN302" s="25">
        <f>IF(OR($E298=0,AM307=0),0,IF($H306&gt;0,(MIN($H306/IF($E298&lt;=5,1,($E298-5)),$H306-SUM($H302:AM302))), (MAX($H306/IF($E298&lt;=5,1,($E298-5)),$H306-SUM($H302:AM302)))))</f>
        <v>0</v>
      </c>
      <c r="AO302" s="25">
        <f>IF(OR($E298=0,AN307=0),0,IF($H306&gt;0,(MIN($H306/IF($E298&lt;=5,1,($E298-5)),$H306-SUM($H302:AN302))), (MAX($H306/IF($E298&lt;=5,1,($E298-5)),$H306-SUM($H302:AN302)))))</f>
        <v>0</v>
      </c>
      <c r="AP302" s="25">
        <f>IF(OR($E298=0,AO307=0),0,IF($H306&gt;0,(MIN($H306/IF($E298&lt;=5,1,($E298-5)),$H306-SUM($H302:AO302))), (MAX($H306/IF($E298&lt;=5,1,($E298-5)),$H306-SUM($H302:AO302)))))</f>
        <v>0</v>
      </c>
      <c r="AQ302" s="25">
        <f>IF(OR($E298=0,AP307=0),0,IF($H306&gt;0,(MIN($H306/IF($E298&lt;=5,1,($E298-5)),$H306-SUM($H302:AP302))), (MAX($H306/IF($E298&lt;=5,1,($E298-5)),$H306-SUM($H302:AP302)))))</f>
        <v>0</v>
      </c>
      <c r="AR302" s="25">
        <f>IF(OR($E298=0,AQ307=0),0,IF($H306&gt;0,(MIN($H306/IF($E298&lt;=5,1,($E298-5)),$H306-SUM($H302:AQ302))), (MAX($H306/IF($E298&lt;=5,1,($E298-5)),$H306-SUM($H302:AQ302)))))</f>
        <v>0</v>
      </c>
      <c r="AS302" s="25">
        <f>IF(OR($E298=0,AR307=0),0,IF($H306&gt;0,(MIN($H306/IF($E298&lt;=5,1,($E298-5)),$H306-SUM($H302:AR302))), (MAX($H306/IF($E298&lt;=5,1,($E298-5)),$H306-SUM($H302:AR302)))))</f>
        <v>0</v>
      </c>
      <c r="AT302" s="25">
        <f>IF(OR($E298=0,AS307=0),0,IF($H306&gt;0,(MIN($H306/IF($E298&lt;=5,1,($E298-5)),$H306-SUM($H302:AS302))), (MAX($H306/IF($E298&lt;=5,1,($E298-5)),$H306-SUM($H302:AS302)))))</f>
        <v>0</v>
      </c>
      <c r="AU302" s="25">
        <f>IF(OR($E298=0,AT307=0),0,IF($H306&gt;0,(MIN($H306/IF($E298&lt;=5,1,($E298-5)),$H306-SUM($H302:AT302))), (MAX($H306/IF($E298&lt;=5,1,($E298-5)),$H306-SUM($H302:AT302)))))</f>
        <v>0</v>
      </c>
      <c r="AV302" s="25">
        <f>IF(OR($E298=0,AU307=0),0,IF($H306&gt;0,(MIN($H306/IF($E298&lt;=5,1,($E298-5)),$H306-SUM($H302:AU302))), (MAX($H306/IF($E298&lt;=5,1,($E298-5)),$H306-SUM($H302:AU302)))))</f>
        <v>0</v>
      </c>
      <c r="AW302" s="25">
        <f>IF(OR($E298=0,AV307=0),0,IF($H306&gt;0,(MIN($H306/IF($E298&lt;=5,1,($E298-5)),$H306-SUM($H302:AV302))), (MAX($H306/IF($E298&lt;=5,1,($E298-5)),$H306-SUM($H302:AV302)))))</f>
        <v>0</v>
      </c>
      <c r="AX302" s="25">
        <f>IF(OR($E298=0,AW307=0),0,IF($H306&gt;0,(MIN($H306/IF($E298&lt;=5,1,($E298-5)),$H306-SUM($H302:AW302))), (MAX($H306/IF($E298&lt;=5,1,($E298-5)),$H306-SUM($H302:AW302)))))</f>
        <v>0</v>
      </c>
      <c r="AY302" s="25">
        <f>IF(OR($E298=0,AX307=0),0,IF($H306&gt;0,(MIN($H306/IF($E298&lt;=5,1,($E298-5)),$H306-SUM($H302:AX302))), (MAX($H306/IF($E298&lt;=5,1,($E298-5)),$H306-SUM($H302:AX302)))))</f>
        <v>0</v>
      </c>
      <c r="AZ302" s="25">
        <f>IF(OR($E298=0,AY307=0),0,IF($H306&gt;0,(MIN($H306/IF($E298&lt;=5,1,($E298-5)),$H306-SUM($H302:AY302))), (MAX($H306/IF($E298&lt;=5,1,($E298-5)),$H306-SUM($H302:AY302)))))</f>
        <v>0</v>
      </c>
      <c r="BA302" s="25">
        <f>IF(OR($E298=0,AZ307=0),0,IF($H306&gt;0,(MIN($H306/IF($E298&lt;=5,1,($E298-5)),$H306-SUM($H302:AZ302))), (MAX($H306/IF($E298&lt;=5,1,($E298-5)),$H306-SUM($H302:AZ302)))))</f>
        <v>0</v>
      </c>
      <c r="BB302" s="25">
        <f>IF(OR($E298=0,BA307=0),0,IF($H306&gt;0,(MIN($H306/IF($E298&lt;=5,1,($E298-5)),$H306-SUM($H302:BA302))), (MAX($H306/IF($E298&lt;=5,1,($E298-5)),$H306-SUM($H302:BA302)))))</f>
        <v>0</v>
      </c>
      <c r="BC302" s="25">
        <f>IF(OR($E298=0,BB307=0),0,IF($H306&gt;0,(MIN($H306/IF($E298&lt;=5,1,($E298-5)),$H306-SUM($H302:BB302))), (MAX($H306/IF($E298&lt;=5,1,($E298-5)),$H306-SUM($H302:BB302)))))</f>
        <v>0</v>
      </c>
      <c r="BD302" s="25">
        <f>IF(OR($E298=0,BC307=0),0,IF($H306&gt;0,(MIN($H306/IF($E298&lt;=5,1,($E298-5)),$H306-SUM($H302:BC302))), (MAX($H306/IF($E298&lt;=5,1,($E298-5)),$H306-SUM($H302:BC302)))))</f>
        <v>0</v>
      </c>
      <c r="BE302" s="25">
        <f>IF(OR($E298=0,BD307=0),0,IF($H306&gt;0,(MIN($H306/IF($E298&lt;=5,1,($E298-5)),$H306-SUM($H302:BD302))), (MAX($H306/IF($E298&lt;=5,1,($E298-5)),$H306-SUM($H302:BD302)))))</f>
        <v>0</v>
      </c>
      <c r="BF302" s="25">
        <f>IF(OR($E298=0,BE307=0),0,IF($H306&gt;0,(MIN($H306/IF($E298&lt;=5,1,($E298-5)),$H306-SUM($H302:BE302))), (MAX($H306/IF($E298&lt;=5,1,($E298-5)),$H306-SUM($H302:BE302)))))</f>
        <v>0</v>
      </c>
      <c r="BG302" s="25">
        <f>IF(OR($E298=0,BF307=0),0,IF($H306&gt;0,(MIN($H306/IF($E298&lt;=5,1,($E298-5)),$H306-SUM($H302:BF302))), (MAX($H306/IF($E298&lt;=5,1,($E298-5)),$H306-SUM($H302:BF302)))))</f>
        <v>0</v>
      </c>
      <c r="BH302" s="25">
        <f>IF(OR($E298=0,BG307=0),0,IF($H306&gt;0,(MIN($H306/IF($E298&lt;=5,1,($E298-5)),$H306-SUM($H302:BG302))), (MAX($H306/IF($E298&lt;=5,1,($E298-5)),$H306-SUM($H302:BG302)))))</f>
        <v>0</v>
      </c>
      <c r="BI302" s="25">
        <f>IF(OR($E298=0,BH307=0),0,IF($H306&gt;0,(MIN($H306/IF($E298&lt;=5,1,($E298-5)),$H306-SUM($H302:BH302))), (MAX($H306/IF($E298&lt;=5,1,($E298-5)),$H306-SUM($H302:BH302)))))</f>
        <v>0</v>
      </c>
      <c r="BJ302" s="25">
        <f>IF(OR($E298=0,BI307=0),0,IF($H306&gt;0,(MIN($H306/IF($E298&lt;=5,1,($E298-5)),$H306-SUM($H302:BI302))), (MAX($H306/IF($E298&lt;=5,1,($E298-5)),$H306-SUM($H302:BI302)))))</f>
        <v>0</v>
      </c>
      <c r="BK302" s="25">
        <f>IF(OR($E298=0,BJ307=0),0,IF($H306&gt;0,(MIN($H306/IF($E298&lt;=5,1,($E298-5)),$H306-SUM($H302:BJ302))), (MAX($H306/IF($E298&lt;=5,1,($E298-5)),$H306-SUM($H302:BJ302)))))</f>
        <v>0</v>
      </c>
      <c r="BL302" s="163">
        <f>IF(OR($E298=0,BK307=0),0,IF($H306&gt;0,(MIN($H306/IF($E298&lt;=5,1,($E298-5)),$H306-SUM($H302:BK302))), (MAX($H306/IF($E298&lt;=5,1,($E298-5)),$H306-SUM($H302:BK302)))))</f>
        <v>0</v>
      </c>
      <c r="BM302" s="163">
        <f>IF(OR($E298=0,BL307=0),0,IF($H306&gt;0,(MIN($H306/IF($E298&lt;=5,1,($E298-5)),$H306-SUM($H302:BL302))), (MAX($H306/IF($E298&lt;=5,1,($E298-5)),$H306-SUM($H302:BL302)))))</f>
        <v>0</v>
      </c>
      <c r="BN302" s="163">
        <f>IF(OR($E298=0,BM307=0),0,IF($H306&gt;0,(MIN($H306/IF($E298&lt;=5,1,($E298-5)),$H306-SUM($H302:BM302))), (MAX($H306/IF($E298&lt;=5,1,($E298-5)),$H306-SUM($H302:BM302)))))</f>
        <v>0</v>
      </c>
      <c r="BO302" s="163">
        <f>IF(OR($E298=0,BN307=0),0,IF($H306&gt;0,(MIN($H306/IF($E298&lt;=5,1,($E298-5)),$H306-SUM($H302:BN302))), (MAX($H306/IF($E298&lt;=5,1,($E298-5)),$H306-SUM($H302:BN302)))))</f>
        <v>0</v>
      </c>
      <c r="BP302" s="163">
        <f>IF(OR($E298=0,BO307=0),0,IF($H306&gt;0,(MIN($H306/IF($E298&lt;=5,1,($E298-5)),$H306-SUM($H302:BO302))), (MAX($H306/IF($E298&lt;=5,1,($E298-5)),$H306-SUM($H302:BO302)))))</f>
        <v>0</v>
      </c>
      <c r="BQ302" s="163">
        <f>IF(OR($E298=0,BP307=0),0,IF($H306&gt;0,(MIN($H306/IF($E298&lt;=5,1,($E298-5)),$H306-SUM($H302:BP302))), (MAX($H306/IF($E298&lt;=5,1,($E298-5)),$H306-SUM($H302:BP302)))))</f>
        <v>0</v>
      </c>
      <c r="BR302" s="163">
        <f>IF(OR($E298=0,BQ307=0),0,IF($H306&gt;0,(MIN($H306/IF($E298&lt;=5,1,($E298-5)),$H306-SUM($H302:BQ302))), (MAX($H306/IF($E298&lt;=5,1,($E298-5)),$H306-SUM($H302:BQ302)))))</f>
        <v>0</v>
      </c>
      <c r="BS302" s="25"/>
      <c r="BT302" s="25"/>
      <c r="BU302" s="25"/>
      <c r="BV302" s="25"/>
      <c r="BW302" s="25"/>
      <c r="BX302" s="25"/>
      <c r="BY302" s="25"/>
      <c r="BZ302" s="25"/>
      <c r="CA302" s="25"/>
      <c r="CB302" s="25"/>
      <c r="CC302" s="25"/>
    </row>
    <row r="303" spans="2:81" hidden="1" outlineLevel="1">
      <c r="B303" t="s">
        <v>46</v>
      </c>
      <c r="D303" s="25"/>
      <c r="E303" s="25"/>
      <c r="F303" s="25"/>
      <c r="G303" s="25"/>
      <c r="H303" s="44"/>
      <c r="I303" s="38"/>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163"/>
      <c r="BM303" s="163"/>
      <c r="BN303" s="163"/>
      <c r="BO303" s="163"/>
      <c r="BP303" s="163"/>
      <c r="BQ303" s="163"/>
      <c r="BR303" s="163"/>
      <c r="BS303" s="25"/>
      <c r="BT303" s="25"/>
      <c r="BU303" s="25"/>
      <c r="BV303" s="25"/>
      <c r="BW303" s="25"/>
      <c r="BX303" s="25"/>
      <c r="BY303" s="25"/>
      <c r="BZ303" s="25"/>
      <c r="CA303" s="25"/>
      <c r="CB303" s="25"/>
      <c r="CC303" s="25"/>
    </row>
    <row r="304" spans="2:81" hidden="1" outlineLevel="1">
      <c r="B304" t="s">
        <v>42</v>
      </c>
      <c r="D304" s="25"/>
      <c r="E304" s="25"/>
      <c r="F304" s="25"/>
      <c r="G304" s="25"/>
      <c r="H304" s="44">
        <f>Inputs!D70/Inputs!I5</f>
        <v>-8.1480756125731538E-2</v>
      </c>
      <c r="I304" s="38"/>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163"/>
      <c r="BM304" s="163"/>
      <c r="BN304" s="163"/>
      <c r="BO304" s="163"/>
      <c r="BP304" s="163"/>
      <c r="BQ304" s="163"/>
      <c r="BR304" s="163"/>
      <c r="BS304" s="25"/>
      <c r="BT304" s="25"/>
      <c r="BU304" s="25"/>
      <c r="BV304" s="25"/>
      <c r="BW304" s="25"/>
      <c r="BX304" s="25"/>
      <c r="BY304" s="25"/>
      <c r="BZ304" s="25"/>
      <c r="CA304" s="25"/>
      <c r="CB304" s="25"/>
      <c r="CC304" s="25"/>
    </row>
    <row r="305" spans="2:81" hidden="1" outlineLevel="1">
      <c r="B305" t="s">
        <v>43</v>
      </c>
      <c r="D305" s="70"/>
      <c r="E305" s="70"/>
      <c r="F305" s="70"/>
      <c r="G305" s="70"/>
      <c r="H305" s="71">
        <f>Inputs!I93/Inputs!I5</f>
        <v>-2.9631225124596455E-2</v>
      </c>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165"/>
      <c r="BM305" s="165"/>
      <c r="BN305" s="165"/>
      <c r="BO305" s="165"/>
      <c r="BP305" s="165"/>
      <c r="BQ305" s="165"/>
      <c r="BR305" s="165"/>
      <c r="BS305" s="70"/>
      <c r="BT305" s="70"/>
      <c r="BU305" s="70"/>
      <c r="BV305" s="70"/>
      <c r="BW305" s="70"/>
      <c r="BX305" s="70"/>
      <c r="BY305" s="70"/>
      <c r="BZ305" s="70"/>
      <c r="CA305" s="70"/>
      <c r="CB305" s="70"/>
      <c r="CC305" s="70"/>
    </row>
    <row r="306" spans="2:81" hidden="1" outlineLevel="1">
      <c r="B306" t="s">
        <v>29</v>
      </c>
      <c r="D306" s="25"/>
      <c r="E306" s="25"/>
      <c r="F306" s="25"/>
      <c r="G306" s="25"/>
      <c r="H306" s="44">
        <f>SUM(H304:H305)</f>
        <v>-0.11111198125032799</v>
      </c>
      <c r="I306" s="38"/>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163"/>
      <c r="BM306" s="163"/>
      <c r="BN306" s="163"/>
      <c r="BO306" s="163"/>
      <c r="BP306" s="163"/>
      <c r="BQ306" s="163"/>
      <c r="BR306" s="163"/>
      <c r="BS306" s="25"/>
      <c r="BT306" s="25"/>
      <c r="BU306" s="25"/>
      <c r="BV306" s="25"/>
      <c r="BW306" s="25"/>
      <c r="BX306" s="25"/>
      <c r="BY306" s="25"/>
      <c r="BZ306" s="25"/>
      <c r="CA306" s="25"/>
      <c r="CB306" s="25"/>
      <c r="CC306" s="25"/>
    </row>
    <row r="307" spans="2:81" hidden="1" outlineLevel="1">
      <c r="B307" t="s">
        <v>44</v>
      </c>
      <c r="C307" s="26">
        <f>D298</f>
        <v>3.1488954567856187</v>
      </c>
      <c r="D307" s="25">
        <f>C307-D301-D302+D306</f>
        <v>2.8650517489413079</v>
      </c>
      <c r="E307" s="25">
        <f t="shared" ref="E307:AF307" si="515">D307-E301-E302+E306</f>
        <v>2.5812080410969971</v>
      </c>
      <c r="F307" s="25">
        <f t="shared" si="515"/>
        <v>2.2973643332526863</v>
      </c>
      <c r="G307" s="25">
        <f t="shared" si="515"/>
        <v>2.0135206254083755</v>
      </c>
      <c r="H307" s="44">
        <f t="shared" si="515"/>
        <v>1.6185649363137369</v>
      </c>
      <c r="I307" s="38">
        <f t="shared" si="515"/>
        <v>1.3529549439244701</v>
      </c>
      <c r="J307" s="25">
        <f t="shared" si="515"/>
        <v>1.0873449515352034</v>
      </c>
      <c r="K307" s="25">
        <f t="shared" si="515"/>
        <v>0.82173495914593675</v>
      </c>
      <c r="L307" s="25">
        <f t="shared" si="515"/>
        <v>0.55612496675667</v>
      </c>
      <c r="M307" s="25">
        <f t="shared" si="515"/>
        <v>0.29051497436740331</v>
      </c>
      <c r="N307" s="25">
        <f t="shared" si="515"/>
        <v>2.4904981978136603E-2</v>
      </c>
      <c r="O307" s="25">
        <f t="shared" si="515"/>
        <v>-2.1163626406917047E-16</v>
      </c>
      <c r="P307" s="25">
        <f t="shared" si="515"/>
        <v>-2.1163626406917047E-16</v>
      </c>
      <c r="Q307" s="25">
        <f t="shared" si="515"/>
        <v>-2.1163626406917047E-16</v>
      </c>
      <c r="R307" s="25">
        <f t="shared" si="515"/>
        <v>-2.1163626406917047E-16</v>
      </c>
      <c r="S307" s="25">
        <f t="shared" si="515"/>
        <v>-2.1163626406917047E-16</v>
      </c>
      <c r="T307" s="25">
        <f t="shared" si="515"/>
        <v>-2.1163626406917047E-16</v>
      </c>
      <c r="U307" s="25">
        <f t="shared" si="515"/>
        <v>-2.1163626406917047E-16</v>
      </c>
      <c r="V307" s="25">
        <f t="shared" si="515"/>
        <v>-2.1163626406917047E-16</v>
      </c>
      <c r="W307" s="25">
        <f t="shared" si="515"/>
        <v>-2.1163626406917047E-16</v>
      </c>
      <c r="X307" s="25">
        <f t="shared" si="515"/>
        <v>-2.1163626406917047E-16</v>
      </c>
      <c r="Y307" s="25">
        <f t="shared" si="515"/>
        <v>-2.1163626406917047E-16</v>
      </c>
      <c r="Z307" s="25">
        <f t="shared" si="515"/>
        <v>-2.1163626406917047E-16</v>
      </c>
      <c r="AA307" s="25">
        <f t="shared" si="515"/>
        <v>-2.1163626406917047E-16</v>
      </c>
      <c r="AB307" s="25">
        <f t="shared" si="515"/>
        <v>-2.1163626406917047E-16</v>
      </c>
      <c r="AC307" s="25">
        <f t="shared" si="515"/>
        <v>-2.1163626406917047E-16</v>
      </c>
      <c r="AD307" s="25">
        <f t="shared" si="515"/>
        <v>-2.1163626406917047E-16</v>
      </c>
      <c r="AE307" s="25">
        <f t="shared" si="515"/>
        <v>-2.1163626406917047E-16</v>
      </c>
      <c r="AF307" s="25">
        <f t="shared" si="515"/>
        <v>-2.1163626406917047E-16</v>
      </c>
      <c r="AG307" s="25">
        <f t="shared" ref="AG307" si="516">AF307-AG301-AG302+AG306</f>
        <v>-2.1163626406917047E-16</v>
      </c>
      <c r="AH307" s="25">
        <f t="shared" ref="AH307" si="517">AG307-AH301-AH302+AH306</f>
        <v>-2.1163626406917047E-16</v>
      </c>
      <c r="AI307" s="25">
        <f t="shared" ref="AI307" si="518">AH307-AI301-AI302+AI306</f>
        <v>-2.1163626406917047E-16</v>
      </c>
      <c r="AJ307" s="25">
        <f t="shared" ref="AJ307" si="519">AI307-AJ301-AJ302+AJ306</f>
        <v>-2.1163626406917047E-16</v>
      </c>
      <c r="AK307" s="25">
        <f t="shared" ref="AK307" si="520">AJ307-AK301-AK302+AK306</f>
        <v>-2.1163626406917047E-16</v>
      </c>
      <c r="AL307" s="25">
        <f t="shared" ref="AL307" si="521">AK307-AL301-AL302+AL306</f>
        <v>-2.1163626406917047E-16</v>
      </c>
      <c r="AM307" s="25">
        <f t="shared" ref="AM307" si="522">AL307-AM301-AM302+AM306</f>
        <v>-2.1163626406917047E-16</v>
      </c>
      <c r="AN307" s="25">
        <f t="shared" ref="AN307" si="523">AM307-AN301-AN302+AN306</f>
        <v>-2.1163626406917047E-16</v>
      </c>
      <c r="AO307" s="25">
        <f t="shared" ref="AO307" si="524">AN307-AO301-AO302+AO306</f>
        <v>-2.1163626406917047E-16</v>
      </c>
      <c r="AP307" s="25">
        <f t="shared" ref="AP307" si="525">AO307-AP301-AP302+AP306</f>
        <v>-2.1163626406917047E-16</v>
      </c>
      <c r="AQ307" s="25">
        <f t="shared" ref="AQ307" si="526">AP307-AQ301-AQ302+AQ306</f>
        <v>-2.1163626406917047E-16</v>
      </c>
      <c r="AR307" s="25">
        <f t="shared" ref="AR307" si="527">AQ307-AR301-AR302+AR306</f>
        <v>-2.1163626406917047E-16</v>
      </c>
      <c r="AS307" s="25">
        <f t="shared" ref="AS307" si="528">AR307-AS301-AS302+AS306</f>
        <v>-2.1163626406917047E-16</v>
      </c>
      <c r="AT307" s="25">
        <f t="shared" ref="AT307" si="529">AS307-AT301-AT302+AT306</f>
        <v>-2.1163626406917047E-16</v>
      </c>
      <c r="AU307" s="25">
        <f t="shared" ref="AU307" si="530">AT307-AU301-AU302+AU306</f>
        <v>-2.1163626406917047E-16</v>
      </c>
      <c r="AV307" s="25">
        <f t="shared" ref="AV307" si="531">AU307-AV301-AV302+AV306</f>
        <v>-2.1163626406917047E-16</v>
      </c>
      <c r="AW307" s="25">
        <f t="shared" ref="AW307" si="532">AV307-AW301-AW302+AW306</f>
        <v>-2.1163626406917047E-16</v>
      </c>
      <c r="AX307" s="25">
        <f t="shared" ref="AX307" si="533">AW307-AX301-AX302+AX306</f>
        <v>-2.1163626406917047E-16</v>
      </c>
      <c r="AY307" s="25">
        <f t="shared" ref="AY307" si="534">AX307-AY301-AY302+AY306</f>
        <v>-2.1163626406917047E-16</v>
      </c>
      <c r="AZ307" s="25">
        <f t="shared" ref="AZ307" si="535">AY307-AZ301-AZ302+AZ306</f>
        <v>-2.1163626406917047E-16</v>
      </c>
      <c r="BA307" s="25">
        <f t="shared" ref="BA307" si="536">AZ307-BA301-BA302+BA306</f>
        <v>-2.1163626406917047E-16</v>
      </c>
      <c r="BB307" s="25">
        <f t="shared" ref="BB307" si="537">BA307-BB301-BB302+BB306</f>
        <v>-2.1163626406917047E-16</v>
      </c>
      <c r="BC307" s="25">
        <f t="shared" ref="BC307" si="538">BB307-BC301-BC302+BC306</f>
        <v>-2.1163626406917047E-16</v>
      </c>
      <c r="BD307" s="25">
        <f t="shared" ref="BD307" si="539">BC307-BD301-BD302+BD306</f>
        <v>-2.1163626406917047E-16</v>
      </c>
      <c r="BE307" s="25">
        <f t="shared" ref="BE307" si="540">BD307-BE301-BE302+BE306</f>
        <v>-2.1163626406917047E-16</v>
      </c>
      <c r="BF307" s="25">
        <f t="shared" ref="BF307" si="541">BE307-BF301-BF302+BF306</f>
        <v>-2.1163626406917047E-16</v>
      </c>
      <c r="BG307" s="25">
        <f t="shared" ref="BG307" si="542">BF307-BG301-BG302+BG306</f>
        <v>-2.1163626406917047E-16</v>
      </c>
      <c r="BH307" s="25">
        <f t="shared" ref="BH307" si="543">BG307-BH301-BH302+BH306</f>
        <v>-2.1163626406917047E-16</v>
      </c>
      <c r="BI307" s="25">
        <f t="shared" ref="BI307" si="544">BH307-BI301-BI302+BI306</f>
        <v>-2.1163626406917047E-16</v>
      </c>
      <c r="BJ307" s="25">
        <f t="shared" ref="BJ307" si="545">BI307-BJ301-BJ302+BJ306</f>
        <v>-2.1163626406917047E-16</v>
      </c>
      <c r="BK307" s="25">
        <f t="shared" ref="BK307" si="546">BJ307-BK301-BK302+BK306</f>
        <v>-2.1163626406917047E-16</v>
      </c>
      <c r="BL307" s="163">
        <f t="shared" ref="BL307" si="547">BK307-BL301-BL302+BL306</f>
        <v>-2.1163626406917047E-16</v>
      </c>
      <c r="BM307" s="163">
        <f t="shared" ref="BM307" si="548">BL307-BM301-BM302+BM306</f>
        <v>-2.1163626406917047E-16</v>
      </c>
      <c r="BN307" s="163">
        <f t="shared" ref="BN307" si="549">BM307-BN301-BN302+BN306</f>
        <v>-2.1163626406917047E-16</v>
      </c>
      <c r="BO307" s="163">
        <f t="shared" ref="BO307" si="550">BN307-BO301-BO302+BO306</f>
        <v>-2.1163626406917047E-16</v>
      </c>
      <c r="BP307" s="163">
        <f t="shared" ref="BP307" si="551">BO307-BP301-BP302+BP306</f>
        <v>-2.1163626406917047E-16</v>
      </c>
      <c r="BQ307" s="163">
        <f t="shared" ref="BQ307" si="552">BP307-BQ301-BQ302+BQ306</f>
        <v>-2.1163626406917047E-16</v>
      </c>
      <c r="BR307" s="163">
        <f t="shared" ref="BR307" si="553">BQ307-BR301-BR302+BR306</f>
        <v>-2.1163626406917047E-16</v>
      </c>
      <c r="BS307" s="25"/>
      <c r="BT307" s="25"/>
      <c r="BU307" s="25"/>
      <c r="BV307" s="25"/>
      <c r="BW307" s="25"/>
      <c r="BX307" s="25"/>
      <c r="BY307" s="25"/>
      <c r="BZ307" s="25"/>
      <c r="CA307" s="25"/>
      <c r="CB307" s="25"/>
      <c r="CC307" s="25"/>
    </row>
    <row r="308" spans="2:81" hidden="1" outlineLevel="1">
      <c r="D308" s="25"/>
      <c r="E308" s="25"/>
      <c r="F308" s="25"/>
      <c r="G308" s="25"/>
      <c r="H308" s="44"/>
      <c r="I308" s="38"/>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163"/>
      <c r="BM308" s="163"/>
      <c r="BN308" s="163"/>
      <c r="BO308" s="163"/>
      <c r="BP308" s="163"/>
      <c r="BQ308" s="163"/>
      <c r="BR308" s="163"/>
      <c r="BS308" s="25"/>
      <c r="BT308" s="25"/>
      <c r="BU308" s="25"/>
      <c r="BV308" s="25"/>
      <c r="BW308" s="25"/>
      <c r="BX308" s="25"/>
      <c r="BY308" s="25"/>
      <c r="BZ308" s="25"/>
      <c r="CA308" s="25"/>
      <c r="CB308" s="25"/>
      <c r="CC308" s="25"/>
    </row>
    <row r="309" spans="2:81" hidden="1" outlineLevel="1">
      <c r="D309" s="25"/>
      <c r="E309" s="25"/>
      <c r="F309" s="25"/>
      <c r="G309" s="25"/>
      <c r="H309" s="44"/>
      <c r="I309" s="38"/>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163"/>
      <c r="BM309" s="163"/>
      <c r="BN309" s="163"/>
      <c r="BO309" s="163"/>
      <c r="BP309" s="163"/>
      <c r="BQ309" s="163"/>
      <c r="BR309" s="163"/>
      <c r="BS309" s="25"/>
      <c r="BT309" s="25"/>
      <c r="BU309" s="25"/>
      <c r="BV309" s="25"/>
      <c r="BW309" s="25"/>
      <c r="BX309" s="25"/>
      <c r="BY309" s="25"/>
      <c r="BZ309" s="25"/>
      <c r="CA309" s="25"/>
      <c r="CB309" s="25"/>
      <c r="CC309" s="25"/>
    </row>
    <row r="310" spans="2:81" hidden="1" outlineLevel="1">
      <c r="B310" t="s">
        <v>27</v>
      </c>
      <c r="D310" s="25">
        <f>Inputs!E22*(1+IF(D2&lt;="2017",Inputs!E10,Inputs!E9))^0.5</f>
        <v>0.67966043174970425</v>
      </c>
      <c r="E310" s="25">
        <f>Inputs!F22*(1+IF(E2&lt;="2017",Inputs!F10,Inputs!F9))^0.5</f>
        <v>0.28919091103137234</v>
      </c>
      <c r="F310" s="25">
        <f>Inputs!G22*(1+IF(F2&lt;="2017",Inputs!G10,Inputs!G9))^0.5</f>
        <v>0.46888687940443896</v>
      </c>
      <c r="G310" s="25">
        <f>Inputs!H22*(1+IF(G2&lt;="2017",Inputs!H10,Inputs!H9))^0.5</f>
        <v>0.40706730122954965</v>
      </c>
      <c r="H310" s="44">
        <f>Inputs!I22*(1+IF(H2&lt;="2017",Inputs!I10,Inputs!I9))^0.5</f>
        <v>0.43924784707566966</v>
      </c>
      <c r="I310" s="38">
        <f>Inputs!J22*(1+IF(I2&lt;="2017",Inputs!J10,Inputs!J9))^0.5</f>
        <v>0</v>
      </c>
      <c r="J310" s="25">
        <f>Inputs!K22*(1+IF(J2&lt;="2017",Inputs!K10,Inputs!K9))^0.5</f>
        <v>0</v>
      </c>
      <c r="K310" s="25">
        <f>Inputs!L22*(1+IF(K2&lt;="2017",Inputs!L10,Inputs!L9))^0.5</f>
        <v>0</v>
      </c>
      <c r="L310" s="25">
        <f>Inputs!M22*(1+IF(L2&lt;="2017",Inputs!M10,Inputs!M9))^0.5</f>
        <v>0</v>
      </c>
      <c r="M310" s="25">
        <f>Inputs!N22*(1+IF(M2&lt;="2017",Inputs!N10,Inputs!N9))^0.5</f>
        <v>0</v>
      </c>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163"/>
      <c r="BM310" s="163"/>
      <c r="BN310" s="163"/>
      <c r="BO310" s="163"/>
      <c r="BP310" s="163"/>
      <c r="BQ310" s="163"/>
      <c r="BR310" s="163"/>
      <c r="BS310" s="25"/>
      <c r="BT310" s="25"/>
      <c r="BU310" s="25"/>
      <c r="BV310" s="25"/>
      <c r="BW310" s="25"/>
      <c r="BX310" s="25"/>
      <c r="BY310" s="25"/>
      <c r="BZ310" s="25"/>
      <c r="CA310" s="25"/>
      <c r="CB310" s="25"/>
      <c r="CC310" s="25"/>
    </row>
    <row r="311" spans="2:81" hidden="1" outlineLevel="1">
      <c r="D311" s="25"/>
      <c r="E311" s="25"/>
      <c r="F311" s="25"/>
      <c r="G311" s="25"/>
      <c r="H311" s="44"/>
      <c r="I311" s="38"/>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163"/>
      <c r="BM311" s="163"/>
      <c r="BN311" s="163"/>
      <c r="BO311" s="163"/>
      <c r="BP311" s="163"/>
      <c r="BQ311" s="163"/>
      <c r="BR311" s="163"/>
      <c r="BS311" s="25"/>
      <c r="BT311" s="25"/>
      <c r="BU311" s="25"/>
      <c r="BV311" s="25"/>
      <c r="BW311" s="25"/>
      <c r="BX311" s="25"/>
      <c r="BY311" s="25"/>
      <c r="BZ311" s="25"/>
      <c r="CA311" s="25"/>
      <c r="CB311" s="25"/>
      <c r="CC311" s="25"/>
    </row>
    <row r="312" spans="2:81" hidden="1" outlineLevel="1">
      <c r="B312" t="s">
        <v>48</v>
      </c>
      <c r="D312" s="25"/>
      <c r="E312" s="25"/>
      <c r="F312" s="25"/>
      <c r="G312" s="25"/>
      <c r="H312" s="44"/>
      <c r="I312" s="38"/>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163"/>
      <c r="BM312" s="163"/>
      <c r="BN312" s="163"/>
      <c r="BO312" s="163"/>
      <c r="BP312" s="163"/>
      <c r="BQ312" s="163"/>
      <c r="BR312" s="163"/>
      <c r="BS312" s="25"/>
      <c r="BT312" s="25"/>
      <c r="BU312" s="25"/>
      <c r="BV312" s="25"/>
      <c r="BW312" s="25"/>
      <c r="BX312" s="25"/>
      <c r="BY312" s="25"/>
      <c r="BZ312" s="25"/>
      <c r="CA312" s="25"/>
      <c r="CB312" s="25"/>
      <c r="CC312" s="25"/>
    </row>
    <row r="313" spans="2:81" hidden="1" outlineLevel="1">
      <c r="B313" s="14">
        <v>2013</v>
      </c>
      <c r="C313">
        <v>1</v>
      </c>
      <c r="D313" s="25"/>
      <c r="E313" s="25">
        <f>IF($F$298="n/a",0,IF(E$3&lt;=$C313,0,IF(E$3&gt;($F$298+$C313),INDEX($D$310:$W$310,,$C313)-SUM($D313:D313),INDEX($D$310:$W$310,,$C313)/$F$298)))</f>
        <v>4.531069544998028E-2</v>
      </c>
      <c r="F313" s="25">
        <f>IF($F$298="n/a",0,IF(F$3&lt;=$C313,0,IF(F$3&gt;($F$298+$C313),INDEX($D$310:$W$310,,$C313)-SUM($D313:E313),INDEX($D$310:$W$310,,$C313)/$F$298)))</f>
        <v>4.531069544998028E-2</v>
      </c>
      <c r="G313" s="25">
        <f>IF($F$298="n/a",0,IF(G$3&lt;=$C313,0,IF(G$3&gt;($F$298+$C313),INDEX($D$310:$W$310,,$C313)-SUM($D313:F313),INDEX($D$310:$W$310,,$C313)/$F$298)))</f>
        <v>4.531069544998028E-2</v>
      </c>
      <c r="H313" s="44">
        <f>IF($F$298="n/a",0,IF(H$3&lt;=$C313,0,IF(H$3&gt;($F$298+$C313),INDEX($D$310:$W$310,,$C313)-SUM($D313:G313),INDEX($D$310:$W$310,,$C313)/$F$298)))</f>
        <v>4.531069544998028E-2</v>
      </c>
      <c r="I313" s="38">
        <f>IF($F$298="n/a",0,IF(I$3&lt;=$C313,0,IF(I$3&gt;($F$298+$C313),INDEX($D$310:$W$310,,$C313)-SUM($D313:H313),INDEX($D$310:$W$310,,$C313)/$F$298)))</f>
        <v>4.531069544998028E-2</v>
      </c>
      <c r="J313" s="25">
        <f>IF($F$298="n/a",0,IF(J$3&lt;=$C313,0,IF(J$3&gt;($F$298+$C313),INDEX($D$310:$W$310,,$C313)-SUM($D313:I313),INDEX($D$310:$W$310,,$C313)/$F$298)))</f>
        <v>4.531069544998028E-2</v>
      </c>
      <c r="K313" s="25">
        <f>IF($F$298="n/a",0,IF(K$3&lt;=$C313,0,IF(K$3&gt;($F$298+$C313),INDEX($D$310:$W$310,,$C313)-SUM($D313:J313),INDEX($D$310:$W$310,,$C313)/$F$298)))</f>
        <v>4.531069544998028E-2</v>
      </c>
      <c r="L313" s="25">
        <f>IF($F$298="n/a",0,IF(L$3&lt;=$C313,0,IF(L$3&gt;($F$298+$C313),INDEX($D$310:$W$310,,$C313)-SUM($D313:K313),INDEX($D$310:$W$310,,$C313)/$F$298)))</f>
        <v>4.531069544998028E-2</v>
      </c>
      <c r="M313" s="25">
        <f>IF($F$298="n/a",0,IF(M$3&lt;=$C313,0,IF(M$3&gt;($F$298+$C313),INDEX($D$310:$W$310,,$C313)-SUM($D313:L313),INDEX($D$310:$W$310,,$C313)/$F$298)))</f>
        <v>4.531069544998028E-2</v>
      </c>
      <c r="N313" s="25">
        <f>IF($F$298="n/a",0,IF(N$3&lt;=$C313,0,IF(N$3&gt;($F$298+$C313),INDEX($D$310:$W$310,,$C313)-SUM($D313:M313),INDEX($D$310:$W$310,,$C313)/$F$298)))</f>
        <v>4.531069544998028E-2</v>
      </c>
      <c r="O313" s="25">
        <f>IF($F$298="n/a",0,IF(O$3&lt;=$C313,0,IF(O$3&gt;($F$298+$C313),INDEX($D$310:$W$310,,$C313)-SUM($D313:N313),INDEX($D$310:$W$310,,$C313)/$F$298)))</f>
        <v>4.531069544998028E-2</v>
      </c>
      <c r="P313" s="25">
        <f>IF($F$298="n/a",0,IF(P$3&lt;=$C313,0,IF(P$3&gt;($F$298+$C313),INDEX($D$310:$W$310,,$C313)-SUM($D313:O313),INDEX($D$310:$W$310,,$C313)/$F$298)))</f>
        <v>4.531069544998028E-2</v>
      </c>
      <c r="Q313" s="25">
        <f>IF($F$298="n/a",0,IF(Q$3&lt;=$C313,0,IF(Q$3&gt;($F$298+$C313),INDEX($D$310:$W$310,,$C313)-SUM($D313:P313),INDEX($D$310:$W$310,,$C313)/$F$298)))</f>
        <v>4.531069544998028E-2</v>
      </c>
      <c r="R313" s="25">
        <f>IF($F$298="n/a",0,IF(R$3&lt;=$C313,0,IF(R$3&gt;($F$298+$C313),INDEX($D$310:$W$310,,$C313)-SUM($D313:Q313),INDEX($D$310:$W$310,,$C313)/$F$298)))</f>
        <v>4.531069544998028E-2</v>
      </c>
      <c r="S313" s="25">
        <f>IF($F$298="n/a",0,IF(S$3&lt;=$C313,0,IF(S$3&gt;($F$298+$C313),INDEX($D$310:$W$310,,$C313)-SUM($D313:R313),INDEX($D$310:$W$310,,$C313)/$F$298)))</f>
        <v>4.531069544998028E-2</v>
      </c>
      <c r="T313" s="25">
        <f>IF($F$298="n/a",0,IF(T$3&lt;=$C313,0,IF(T$3&gt;($F$298+$C313),INDEX($D$310:$W$310,,$C313)-SUM($D313:S313),INDEX($D$310:$W$310,,$C313)/$F$298)))</f>
        <v>2.2204460492503131E-16</v>
      </c>
      <c r="U313" s="25">
        <f>IF($F$298="n/a",0,IF(U$3&lt;=$C313,0,IF(U$3&gt;($F$298+$C313),INDEX($D$310:$W$310,,$C313)-SUM($D313:T313),INDEX($D$310:$W$310,,$C313)/$F$298)))</f>
        <v>0</v>
      </c>
      <c r="V313" s="25">
        <f>IF($F$298="n/a",0,IF(V$3&lt;=$C313,0,IF(V$3&gt;($F$298+$C313),INDEX($D$310:$W$310,,$C313)-SUM($D313:U313),INDEX($D$310:$W$310,,$C313)/$F$298)))</f>
        <v>0</v>
      </c>
      <c r="W313" s="25">
        <f>IF($F$298="n/a",0,IF(W$3&lt;=$C313,0,IF(W$3&gt;($F$298+$C313),INDEX($D$310:$W$310,,$C313)-SUM($D313:V313),INDEX($D$310:$W$310,,$C313)/$F$298)))</f>
        <v>0</v>
      </c>
      <c r="X313" s="25">
        <f>IF($F$298="n/a",0,IF(X$3&lt;=$C313,0,IF(X$3&gt;($F$298+$C313),INDEX($D$310:$W$310,,$C313)-SUM($D313:W313),INDEX($D$310:$W$310,,$C313)/$F$298)))</f>
        <v>0</v>
      </c>
      <c r="Y313" s="25">
        <f>IF($F$298="n/a",0,IF(Y$3&lt;=$C313,0,IF(Y$3&gt;($F$298+$C313),INDEX($D$310:$W$310,,$C313)-SUM($D313:X313),INDEX($D$310:$W$310,,$C313)/$F$298)))</f>
        <v>0</v>
      </c>
      <c r="Z313" s="25">
        <f>IF($F$298="n/a",0,IF(Z$3&lt;=$C313,0,IF(Z$3&gt;($F$298+$C313),INDEX($D$310:$W$310,,$C313)-SUM($D313:Y313),INDEX($D$310:$W$310,,$C313)/$F$298)))</f>
        <v>0</v>
      </c>
      <c r="AA313" s="25">
        <f>IF($F$298="n/a",0,IF(AA$3&lt;=$C313,0,IF(AA$3&gt;($F$298+$C313),INDEX($D$310:$W$310,,$C313)-SUM($D313:Z313),INDEX($D$310:$W$310,,$C313)/$F$298)))</f>
        <v>0</v>
      </c>
      <c r="AB313" s="25">
        <f>IF($F$298="n/a",0,IF(AB$3&lt;=$C313,0,IF(AB$3&gt;($F$298+$C313),INDEX($D$310:$W$310,,$C313)-SUM($D313:AA313),INDEX($D$310:$W$310,,$C313)/$F$298)))</f>
        <v>0</v>
      </c>
      <c r="AC313" s="25">
        <f>IF($F$298="n/a",0,IF(AC$3&lt;=$C313,0,IF(AC$3&gt;($F$298+$C313),INDEX($D$310:$W$310,,$C313)-SUM($D313:AB313),INDEX($D$310:$W$310,,$C313)/$F$298)))</f>
        <v>0</v>
      </c>
      <c r="AD313" s="25">
        <f>IF($F$298="n/a",0,IF(AD$3&lt;=$C313,0,IF(AD$3&gt;($F$298+$C313),INDEX($D$310:$W$310,,$C313)-SUM($D313:AC313),INDEX($D$310:$W$310,,$C313)/$F$298)))</f>
        <v>0</v>
      </c>
      <c r="AE313" s="25">
        <f>IF($F$298="n/a",0,IF(AE$3&lt;=$C313,0,IF(AE$3&gt;($F$298+$C313),INDEX($D$310:$W$310,,$C313)-SUM($D313:AD313),INDEX($D$310:$W$310,,$C313)/$F$298)))</f>
        <v>0</v>
      </c>
      <c r="AF313" s="25">
        <f>IF($F$298="n/a",0,IF(AF$3&lt;=$C313,0,IF(AF$3&gt;($F$298+$C313),INDEX($D$310:$W$310,,$C313)-SUM($D313:AE313),INDEX($D$310:$W$310,,$C313)/$F$298)))</f>
        <v>0</v>
      </c>
      <c r="AG313" s="25">
        <f>IF($F$298="n/a",0,IF(AG$3&lt;=$C313,0,IF(AG$3&gt;($F$298+$C313),INDEX($D$310:$W$310,,$C313)-SUM($D313:AF313),INDEX($D$310:$W$310,,$C313)/$F$298)))</f>
        <v>0</v>
      </c>
      <c r="AH313" s="25">
        <f>IF($F$298="n/a",0,IF(AH$3&lt;=$C313,0,IF(AH$3&gt;($F$298+$C313),INDEX($D$310:$W$310,,$C313)-SUM($D313:AG313),INDEX($D$310:$W$310,,$C313)/$F$298)))</f>
        <v>0</v>
      </c>
      <c r="AI313" s="25">
        <f>IF($F$298="n/a",0,IF(AI$3&lt;=$C313,0,IF(AI$3&gt;($F$298+$C313),INDEX($D$310:$W$310,,$C313)-SUM($D313:AH313),INDEX($D$310:$W$310,,$C313)/$F$298)))</f>
        <v>0</v>
      </c>
      <c r="AJ313" s="25">
        <f>IF($F$298="n/a",0,IF(AJ$3&lt;=$C313,0,IF(AJ$3&gt;($F$298+$C313),INDEX($D$310:$W$310,,$C313)-SUM($D313:AI313),INDEX($D$310:$W$310,,$C313)/$F$298)))</f>
        <v>0</v>
      </c>
      <c r="AK313" s="25">
        <f>IF($F$298="n/a",0,IF(AK$3&lt;=$C313,0,IF(AK$3&gt;($F$298+$C313),INDEX($D$310:$W$310,,$C313)-SUM($D313:AJ313),INDEX($D$310:$W$310,,$C313)/$F$298)))</f>
        <v>0</v>
      </c>
      <c r="AL313" s="25">
        <f>IF($F$298="n/a",0,IF(AL$3&lt;=$C313,0,IF(AL$3&gt;($F$298+$C313),INDEX($D$310:$W$310,,$C313)-SUM($D313:AK313),INDEX($D$310:$W$310,,$C313)/$F$298)))</f>
        <v>0</v>
      </c>
      <c r="AM313" s="25">
        <f>IF($F$298="n/a",0,IF(AM$3&lt;=$C313,0,IF(AM$3&gt;($F$298+$C313),INDEX($D$310:$W$310,,$C313)-SUM($D313:AL313),INDEX($D$310:$W$310,,$C313)/$F$298)))</f>
        <v>0</v>
      </c>
      <c r="AN313" s="25">
        <f>IF($F$298="n/a",0,IF(AN$3&lt;=$C313,0,IF(AN$3&gt;($F$298+$C313),INDEX($D$310:$W$310,,$C313)-SUM($D313:AM313),INDEX($D$310:$W$310,,$C313)/$F$298)))</f>
        <v>0</v>
      </c>
      <c r="AO313" s="25">
        <f>IF($F$298="n/a",0,IF(AO$3&lt;=$C313,0,IF(AO$3&gt;($F$298+$C313),INDEX($D$310:$W$310,,$C313)-SUM($D313:AN313),INDEX($D$310:$W$310,,$C313)/$F$298)))</f>
        <v>0</v>
      </c>
      <c r="AP313" s="25">
        <f>IF($F$298="n/a",0,IF(AP$3&lt;=$C313,0,IF(AP$3&gt;($F$298+$C313),INDEX($D$310:$W$310,,$C313)-SUM($D313:AO313),INDEX($D$310:$W$310,,$C313)/$F$298)))</f>
        <v>0</v>
      </c>
      <c r="AQ313" s="25">
        <f>IF($F$298="n/a",0,IF(AQ$3&lt;=$C313,0,IF(AQ$3&gt;($F$298+$C313),INDEX($D$310:$W$310,,$C313)-SUM($D313:AP313),INDEX($D$310:$W$310,,$C313)/$F$298)))</f>
        <v>0</v>
      </c>
      <c r="AR313" s="25">
        <f>IF($F$298="n/a",0,IF(AR$3&lt;=$C313,0,IF(AR$3&gt;($F$298+$C313),INDEX($D$310:$W$310,,$C313)-SUM($D313:AQ313),INDEX($D$310:$W$310,,$C313)/$F$298)))</f>
        <v>0</v>
      </c>
      <c r="AS313" s="25">
        <f>IF($F$298="n/a",0,IF(AS$3&lt;=$C313,0,IF(AS$3&gt;($F$298+$C313),INDEX($D$310:$W$310,,$C313)-SUM($D313:AR313),INDEX($D$310:$W$310,,$C313)/$F$298)))</f>
        <v>0</v>
      </c>
      <c r="AT313" s="25">
        <f>IF($F$298="n/a",0,IF(AT$3&lt;=$C313,0,IF(AT$3&gt;($F$298+$C313),INDEX($D$310:$W$310,,$C313)-SUM($D313:AS313),INDEX($D$310:$W$310,,$C313)/$F$298)))</f>
        <v>0</v>
      </c>
      <c r="AU313" s="25">
        <f>IF($F$298="n/a",0,IF(AU$3&lt;=$C313,0,IF(AU$3&gt;($F$298+$C313),INDEX($D$310:$W$310,,$C313)-SUM($D313:AT313),INDEX($D$310:$W$310,,$C313)/$F$298)))</f>
        <v>0</v>
      </c>
      <c r="AV313" s="25">
        <f>IF($F$298="n/a",0,IF(AV$3&lt;=$C313,0,IF(AV$3&gt;($F$298+$C313),INDEX($D$310:$W$310,,$C313)-SUM($D313:AU313),INDEX($D$310:$W$310,,$C313)/$F$298)))</f>
        <v>0</v>
      </c>
      <c r="AW313" s="25">
        <f>IF($F$298="n/a",0,IF(AW$3&lt;=$C313,0,IF(AW$3&gt;($F$298+$C313),INDEX($D$310:$W$310,,$C313)-SUM($D313:AV313),INDEX($D$310:$W$310,,$C313)/$F$298)))</f>
        <v>0</v>
      </c>
      <c r="AX313" s="25">
        <f>IF($F$298="n/a",0,IF(AX$3&lt;=$C313,0,IF(AX$3&gt;($F$298+$C313),INDEX($D$310:$W$310,,$C313)-SUM($D313:AW313),INDEX($D$310:$W$310,,$C313)/$F$298)))</f>
        <v>0</v>
      </c>
      <c r="AY313" s="25">
        <f>IF($F$298="n/a",0,IF(AY$3&lt;=$C313,0,IF(AY$3&gt;($F$298+$C313),INDEX($D$310:$W$310,,$C313)-SUM($D313:AX313),INDEX($D$310:$W$310,,$C313)/$F$298)))</f>
        <v>0</v>
      </c>
      <c r="AZ313" s="25">
        <f>IF($F$298="n/a",0,IF(AZ$3&lt;=$C313,0,IF(AZ$3&gt;($F$298+$C313),INDEX($D$310:$W$310,,$C313)-SUM($D313:AY313),INDEX($D$310:$W$310,,$C313)/$F$298)))</f>
        <v>0</v>
      </c>
      <c r="BA313" s="25">
        <f>IF($F$298="n/a",0,IF(BA$3&lt;=$C313,0,IF(BA$3&gt;($F$298+$C313),INDEX($D$310:$W$310,,$C313)-SUM($D313:AZ313),INDEX($D$310:$W$310,,$C313)/$F$298)))</f>
        <v>0</v>
      </c>
      <c r="BB313" s="25">
        <f>IF($F$298="n/a",0,IF(BB$3&lt;=$C313,0,IF(BB$3&gt;($F$298+$C313),INDEX($D$310:$W$310,,$C313)-SUM($D313:BA313),INDEX($D$310:$W$310,,$C313)/$F$298)))</f>
        <v>0</v>
      </c>
      <c r="BC313" s="25">
        <f>IF($F$298="n/a",0,IF(BC$3&lt;=$C313,0,IF(BC$3&gt;($F$298+$C313),INDEX($D$310:$W$310,,$C313)-SUM($D313:BB313),INDEX($D$310:$W$310,,$C313)/$F$298)))</f>
        <v>0</v>
      </c>
      <c r="BD313" s="25">
        <f>IF($F$298="n/a",0,IF(BD$3&lt;=$C313,0,IF(BD$3&gt;($F$298+$C313),INDEX($D$310:$W$310,,$C313)-SUM($D313:BC313),INDEX($D$310:$W$310,,$C313)/$F$298)))</f>
        <v>0</v>
      </c>
      <c r="BE313" s="25">
        <f>IF($F$298="n/a",0,IF(BE$3&lt;=$C313,0,IF(BE$3&gt;($F$298+$C313),INDEX($D$310:$W$310,,$C313)-SUM($D313:BD313),INDEX($D$310:$W$310,,$C313)/$F$298)))</f>
        <v>0</v>
      </c>
      <c r="BF313" s="25">
        <f>IF($F$298="n/a",0,IF(BF$3&lt;=$C313,0,IF(BF$3&gt;($F$298+$C313),INDEX($D$310:$W$310,,$C313)-SUM($D313:BE313),INDEX($D$310:$W$310,,$C313)/$F$298)))</f>
        <v>0</v>
      </c>
      <c r="BG313" s="25">
        <f>IF($F$298="n/a",0,IF(BG$3&lt;=$C313,0,IF(BG$3&gt;($F$298+$C313),INDEX($D$310:$W$310,,$C313)-SUM($D313:BF313),INDEX($D$310:$W$310,,$C313)/$F$298)))</f>
        <v>0</v>
      </c>
      <c r="BH313" s="25">
        <f>IF($F$298="n/a",0,IF(BH$3&lt;=$C313,0,IF(BH$3&gt;($F$298+$C313),INDEX($D$310:$W$310,,$C313)-SUM($D313:BG313),INDEX($D$310:$W$310,,$C313)/$F$298)))</f>
        <v>0</v>
      </c>
      <c r="BI313" s="25">
        <f>IF($F$298="n/a",0,IF(BI$3&lt;=$C313,0,IF(BI$3&gt;($F$298+$C313),INDEX($D$310:$W$310,,$C313)-SUM($D313:BH313),INDEX($D$310:$W$310,,$C313)/$F$298)))</f>
        <v>0</v>
      </c>
      <c r="BJ313" s="25">
        <f>IF($F$298="n/a",0,IF(BJ$3&lt;=$C313,0,IF(BJ$3&gt;($F$298+$C313),INDEX($D$310:$W$310,,$C313)-SUM($D313:BI313),INDEX($D$310:$W$310,,$C313)/$F$298)))</f>
        <v>0</v>
      </c>
      <c r="BK313" s="25">
        <f>IF($F$298="n/a",0,IF(BK$3&lt;=$C313,0,IF(BK$3&gt;($F$298+$C313),INDEX($D$310:$W$310,,$C313)-SUM($D313:BJ313),INDEX($D$310:$W$310,,$C313)/$F$298)))</f>
        <v>0</v>
      </c>
      <c r="BL313" s="163">
        <f>IF($F$298="n/a",0,IF(BL$3&lt;=$C313,0,IF(BL$3&gt;($F$298+$C313),INDEX($D$310:$W$310,,$C313)-SUM($D313:BK313),INDEX($D$310:$W$310,,$C313)/$F$298)))</f>
        <v>0</v>
      </c>
      <c r="BM313" s="163">
        <f>IF($F$298="n/a",0,IF(BM$3&lt;=$C313,0,IF(BM$3&gt;($F$298+$C313),INDEX($D$310:$W$310,,$C313)-SUM($D313:BL313),INDEX($D$310:$W$310,,$C313)/$F$298)))</f>
        <v>0</v>
      </c>
      <c r="BN313" s="163">
        <f>IF($F$298="n/a",0,IF(BN$3&lt;=$C313,0,IF(BN$3&gt;($F$298+$C313),INDEX($D$310:$W$310,,$C313)-SUM($D313:BM313),INDEX($D$310:$W$310,,$C313)/$F$298)))</f>
        <v>0</v>
      </c>
      <c r="BO313" s="163">
        <f>IF($F$298="n/a",0,IF(BO$3&lt;=$C313,0,IF(BO$3&gt;($F$298+$C313),INDEX($D$310:$W$310,,$C313)-SUM($D313:BN313),INDEX($D$310:$W$310,,$C313)/$F$298)))</f>
        <v>0</v>
      </c>
      <c r="BP313" s="163">
        <f>IF($F$298="n/a",0,IF(BP$3&lt;=$C313,0,IF(BP$3&gt;($F$298+$C313),INDEX($D$310:$W$310,,$C313)-SUM($D313:BO313),INDEX($D$310:$W$310,,$C313)/$F$298)))</f>
        <v>0</v>
      </c>
      <c r="BQ313" s="163">
        <f>IF($F$298="n/a",0,IF(BQ$3&lt;=$C313,0,IF(BQ$3&gt;($F$298+$C313),INDEX($D$310:$W$310,,$C313)-SUM($D313:BP313),INDEX($D$310:$W$310,,$C313)/$F$298)))</f>
        <v>0</v>
      </c>
      <c r="BR313" s="163">
        <f>IF($F$298="n/a",0,IF(BR$3&lt;=$C313,0,IF(BR$3&gt;($F$298+$C313),INDEX($D$310:$W$310,,$C313)-SUM($D313:BQ313),INDEX($D$310:$W$310,,$C313)/$F$298)))</f>
        <v>0</v>
      </c>
      <c r="BS313" s="25"/>
      <c r="BT313" s="25"/>
      <c r="BU313" s="25"/>
      <c r="BV313" s="25"/>
      <c r="BW313" s="25"/>
      <c r="BX313" s="25"/>
      <c r="BY313" s="25"/>
      <c r="BZ313" s="25"/>
      <c r="CA313" s="25"/>
      <c r="CB313" s="25"/>
      <c r="CC313" s="25"/>
    </row>
    <row r="314" spans="2:81" hidden="1" outlineLevel="1">
      <c r="B314" s="14">
        <v>2014</v>
      </c>
      <c r="C314">
        <v>2</v>
      </c>
      <c r="D314" s="25"/>
      <c r="E314" s="25">
        <f>IF($F$298="n/a",0,IF(E$3&lt;=$C314,0,IF(E$3&gt;($F$298+$C314),INDEX($D$310:$W$310,,$C314)-SUM($D314:D314),INDEX($D$310:$W$310,,$C314)/$F$298)))</f>
        <v>0</v>
      </c>
      <c r="F314" s="25">
        <f>IF($F$298="n/a",0,IF(F$3&lt;=$C314,0,IF(F$3&gt;($F$298+$C314),INDEX($D$310:$W$310,,$C314)-SUM($D314:E314),INDEX($D$310:$W$310,,$C314)/$F$298)))</f>
        <v>1.9279394068758157E-2</v>
      </c>
      <c r="G314" s="25">
        <f>IF($F$298="n/a",0,IF(G$3&lt;=$C314,0,IF(G$3&gt;($F$298+$C314),INDEX($D$310:$W$310,,$C314)-SUM($D314:F314),INDEX($D$310:$W$310,,$C314)/$F$298)))</f>
        <v>1.9279394068758157E-2</v>
      </c>
      <c r="H314" s="44">
        <f>IF($F$298="n/a",0,IF(H$3&lt;=$C314,0,IF(H$3&gt;($F$298+$C314),INDEX($D$310:$W$310,,$C314)-SUM($D314:G314),INDEX($D$310:$W$310,,$C314)/$F$298)))</f>
        <v>1.9279394068758157E-2</v>
      </c>
      <c r="I314" s="38">
        <f>IF($F$298="n/a",0,IF(I$3&lt;=$C314,0,IF(I$3&gt;($F$298+$C314),INDEX($D$310:$W$310,,$C314)-SUM($D314:H314),INDEX($D$310:$W$310,,$C314)/$F$298)))</f>
        <v>1.9279394068758157E-2</v>
      </c>
      <c r="J314" s="25">
        <f>IF($F$298="n/a",0,IF(J$3&lt;=$C314,0,IF(J$3&gt;($F$298+$C314),INDEX($D$310:$W$310,,$C314)-SUM($D314:I314),INDEX($D$310:$W$310,,$C314)/$F$298)))</f>
        <v>1.9279394068758157E-2</v>
      </c>
      <c r="K314" s="25">
        <f>IF($F$298="n/a",0,IF(K$3&lt;=$C314,0,IF(K$3&gt;($F$298+$C314),INDEX($D$310:$W$310,,$C314)-SUM($D314:J314),INDEX($D$310:$W$310,,$C314)/$F$298)))</f>
        <v>1.9279394068758157E-2</v>
      </c>
      <c r="L314" s="25">
        <f>IF($F$298="n/a",0,IF(L$3&lt;=$C314,0,IF(L$3&gt;($F$298+$C314),INDEX($D$310:$W$310,,$C314)-SUM($D314:K314),INDEX($D$310:$W$310,,$C314)/$F$298)))</f>
        <v>1.9279394068758157E-2</v>
      </c>
      <c r="M314" s="25">
        <f>IF($F$298="n/a",0,IF(M$3&lt;=$C314,0,IF(M$3&gt;($F$298+$C314),INDEX($D$310:$W$310,,$C314)-SUM($D314:L314),INDEX($D$310:$W$310,,$C314)/$F$298)))</f>
        <v>1.9279394068758157E-2</v>
      </c>
      <c r="N314" s="25">
        <f>IF($F$298="n/a",0,IF(N$3&lt;=$C314,0,IF(N$3&gt;($F$298+$C314),INDEX($D$310:$W$310,,$C314)-SUM($D314:M314),INDEX($D$310:$W$310,,$C314)/$F$298)))</f>
        <v>1.9279394068758157E-2</v>
      </c>
      <c r="O314" s="25">
        <f>IF($F$298="n/a",0,IF(O$3&lt;=$C314,0,IF(O$3&gt;($F$298+$C314),INDEX($D$310:$W$310,,$C314)-SUM($D314:N314),INDEX($D$310:$W$310,,$C314)/$F$298)))</f>
        <v>1.9279394068758157E-2</v>
      </c>
      <c r="P314" s="25">
        <f>IF($F$298="n/a",0,IF(P$3&lt;=$C314,0,IF(P$3&gt;($F$298+$C314),INDEX($D$310:$W$310,,$C314)-SUM($D314:O314),INDEX($D$310:$W$310,,$C314)/$F$298)))</f>
        <v>1.9279394068758157E-2</v>
      </c>
      <c r="Q314" s="25">
        <f>IF($F$298="n/a",0,IF(Q$3&lt;=$C314,0,IF(Q$3&gt;($F$298+$C314),INDEX($D$310:$W$310,,$C314)-SUM($D314:P314),INDEX($D$310:$W$310,,$C314)/$F$298)))</f>
        <v>1.9279394068758157E-2</v>
      </c>
      <c r="R314" s="25">
        <f>IF($F$298="n/a",0,IF(R$3&lt;=$C314,0,IF(R$3&gt;($F$298+$C314),INDEX($D$310:$W$310,,$C314)-SUM($D314:Q314),INDEX($D$310:$W$310,,$C314)/$F$298)))</f>
        <v>1.9279394068758157E-2</v>
      </c>
      <c r="S314" s="25">
        <f>IF($F$298="n/a",0,IF(S$3&lt;=$C314,0,IF(S$3&gt;($F$298+$C314),INDEX($D$310:$W$310,,$C314)-SUM($D314:R314),INDEX($D$310:$W$310,,$C314)/$F$298)))</f>
        <v>1.9279394068758157E-2</v>
      </c>
      <c r="T314" s="25">
        <f>IF($F$298="n/a",0,IF(T$3&lt;=$C314,0,IF(T$3&gt;($F$298+$C314),INDEX($D$310:$W$310,,$C314)-SUM($D314:S314),INDEX($D$310:$W$310,,$C314)/$F$298)))</f>
        <v>1.9279394068758157E-2</v>
      </c>
      <c r="U314" s="25">
        <f>IF($F$298="n/a",0,IF(U$3&lt;=$C314,0,IF(U$3&gt;($F$298+$C314),INDEX($D$310:$W$310,,$C314)-SUM($D314:T314),INDEX($D$310:$W$310,,$C314)/$F$298)))</f>
        <v>-1.1102230246251565E-16</v>
      </c>
      <c r="V314" s="25">
        <f>IF($F$298="n/a",0,IF(V$3&lt;=$C314,0,IF(V$3&gt;($F$298+$C314),INDEX($D$310:$W$310,,$C314)-SUM($D314:U314),INDEX($D$310:$W$310,,$C314)/$F$298)))</f>
        <v>0</v>
      </c>
      <c r="W314" s="25">
        <f>IF($F$298="n/a",0,IF(W$3&lt;=$C314,0,IF(W$3&gt;($F$298+$C314),INDEX($D$310:$W$310,,$C314)-SUM($D314:V314),INDEX($D$310:$W$310,,$C314)/$F$298)))</f>
        <v>0</v>
      </c>
      <c r="X314" s="25">
        <f>IF($F$298="n/a",0,IF(X$3&lt;=$C314,0,IF(X$3&gt;($F$298+$C314),INDEX($D$310:$W$310,,$C314)-SUM($D314:W314),INDEX($D$310:$W$310,,$C314)/$F$298)))</f>
        <v>0</v>
      </c>
      <c r="Y314" s="25">
        <f>IF($F$298="n/a",0,IF(Y$3&lt;=$C314,0,IF(Y$3&gt;($F$298+$C314),INDEX($D$310:$W$310,,$C314)-SUM($D314:X314),INDEX($D$310:$W$310,,$C314)/$F$298)))</f>
        <v>0</v>
      </c>
      <c r="Z314" s="25">
        <f>IF($F$298="n/a",0,IF(Z$3&lt;=$C314,0,IF(Z$3&gt;($F$298+$C314),INDEX($D$310:$W$310,,$C314)-SUM($D314:Y314),INDEX($D$310:$W$310,,$C314)/$F$298)))</f>
        <v>0</v>
      </c>
      <c r="AA314" s="25">
        <f>IF($F$298="n/a",0,IF(AA$3&lt;=$C314,0,IF(AA$3&gt;($F$298+$C314),INDEX($D$310:$W$310,,$C314)-SUM($D314:Z314),INDEX($D$310:$W$310,,$C314)/$F$298)))</f>
        <v>0</v>
      </c>
      <c r="AB314" s="25">
        <f>IF($F$298="n/a",0,IF(AB$3&lt;=$C314,0,IF(AB$3&gt;($F$298+$C314),INDEX($D$310:$W$310,,$C314)-SUM($D314:AA314),INDEX($D$310:$W$310,,$C314)/$F$298)))</f>
        <v>0</v>
      </c>
      <c r="AC314" s="25">
        <f>IF($F$298="n/a",0,IF(AC$3&lt;=$C314,0,IF(AC$3&gt;($F$298+$C314),INDEX($D$310:$W$310,,$C314)-SUM($D314:AB314),INDEX($D$310:$W$310,,$C314)/$F$298)))</f>
        <v>0</v>
      </c>
      <c r="AD314" s="25">
        <f>IF($F$298="n/a",0,IF(AD$3&lt;=$C314,0,IF(AD$3&gt;($F$298+$C314),INDEX($D$310:$W$310,,$C314)-SUM($D314:AC314),INDEX($D$310:$W$310,,$C314)/$F$298)))</f>
        <v>0</v>
      </c>
      <c r="AE314" s="25">
        <f>IF($F$298="n/a",0,IF(AE$3&lt;=$C314,0,IF(AE$3&gt;($F$298+$C314),INDEX($D$310:$W$310,,$C314)-SUM($D314:AD314),INDEX($D$310:$W$310,,$C314)/$F$298)))</f>
        <v>0</v>
      </c>
      <c r="AF314" s="25">
        <f>IF($F$298="n/a",0,IF(AF$3&lt;=$C314,0,IF(AF$3&gt;($F$298+$C314),INDEX($D$310:$W$310,,$C314)-SUM($D314:AE314),INDEX($D$310:$W$310,,$C314)/$F$298)))</f>
        <v>0</v>
      </c>
      <c r="AG314" s="25">
        <f>IF($F$298="n/a",0,IF(AG$3&lt;=$C314,0,IF(AG$3&gt;($F$298+$C314),INDEX($D$310:$W$310,,$C314)-SUM($D314:AF314),INDEX($D$310:$W$310,,$C314)/$F$298)))</f>
        <v>0</v>
      </c>
      <c r="AH314" s="25">
        <f>IF($F$298="n/a",0,IF(AH$3&lt;=$C314,0,IF(AH$3&gt;($F$298+$C314),INDEX($D$310:$W$310,,$C314)-SUM($D314:AG314),INDEX($D$310:$W$310,,$C314)/$F$298)))</f>
        <v>0</v>
      </c>
      <c r="AI314" s="25">
        <f>IF($F$298="n/a",0,IF(AI$3&lt;=$C314,0,IF(AI$3&gt;($F$298+$C314),INDEX($D$310:$W$310,,$C314)-SUM($D314:AH314),INDEX($D$310:$W$310,,$C314)/$F$298)))</f>
        <v>0</v>
      </c>
      <c r="AJ314" s="25">
        <f>IF($F$298="n/a",0,IF(AJ$3&lt;=$C314,0,IF(AJ$3&gt;($F$298+$C314),INDEX($D$310:$W$310,,$C314)-SUM($D314:AI314),INDEX($D$310:$W$310,,$C314)/$F$298)))</f>
        <v>0</v>
      </c>
      <c r="AK314" s="25">
        <f>IF($F$298="n/a",0,IF(AK$3&lt;=$C314,0,IF(AK$3&gt;($F$298+$C314),INDEX($D$310:$W$310,,$C314)-SUM($D314:AJ314),INDEX($D$310:$W$310,,$C314)/$F$298)))</f>
        <v>0</v>
      </c>
      <c r="AL314" s="25">
        <f>IF($F$298="n/a",0,IF(AL$3&lt;=$C314,0,IF(AL$3&gt;($F$298+$C314),INDEX($D$310:$W$310,,$C314)-SUM($D314:AK314),INDEX($D$310:$W$310,,$C314)/$F$298)))</f>
        <v>0</v>
      </c>
      <c r="AM314" s="25">
        <f>IF($F$298="n/a",0,IF(AM$3&lt;=$C314,0,IF(AM$3&gt;($F$298+$C314),INDEX($D$310:$W$310,,$C314)-SUM($D314:AL314),INDEX($D$310:$W$310,,$C314)/$F$298)))</f>
        <v>0</v>
      </c>
      <c r="AN314" s="25">
        <f>IF($F$298="n/a",0,IF(AN$3&lt;=$C314,0,IF(AN$3&gt;($F$298+$C314),INDEX($D$310:$W$310,,$C314)-SUM($D314:AM314),INDEX($D$310:$W$310,,$C314)/$F$298)))</f>
        <v>0</v>
      </c>
      <c r="AO314" s="25">
        <f>IF($F$298="n/a",0,IF(AO$3&lt;=$C314,0,IF(AO$3&gt;($F$298+$C314),INDEX($D$310:$W$310,,$C314)-SUM($D314:AN314),INDEX($D$310:$W$310,,$C314)/$F$298)))</f>
        <v>0</v>
      </c>
      <c r="AP314" s="25">
        <f>IF($F$298="n/a",0,IF(AP$3&lt;=$C314,0,IF(AP$3&gt;($F$298+$C314),INDEX($D$310:$W$310,,$C314)-SUM($D314:AO314),INDEX($D$310:$W$310,,$C314)/$F$298)))</f>
        <v>0</v>
      </c>
      <c r="AQ314" s="25">
        <f>IF($F$298="n/a",0,IF(AQ$3&lt;=$C314,0,IF(AQ$3&gt;($F$298+$C314),INDEX($D$310:$W$310,,$C314)-SUM($D314:AP314),INDEX($D$310:$W$310,,$C314)/$F$298)))</f>
        <v>0</v>
      </c>
      <c r="AR314" s="25">
        <f>IF($F$298="n/a",0,IF(AR$3&lt;=$C314,0,IF(AR$3&gt;($F$298+$C314),INDEX($D$310:$W$310,,$C314)-SUM($D314:AQ314),INDEX($D$310:$W$310,,$C314)/$F$298)))</f>
        <v>0</v>
      </c>
      <c r="AS314" s="25">
        <f>IF($F$298="n/a",0,IF(AS$3&lt;=$C314,0,IF(AS$3&gt;($F$298+$C314),INDEX($D$310:$W$310,,$C314)-SUM($D314:AR314),INDEX($D$310:$W$310,,$C314)/$F$298)))</f>
        <v>0</v>
      </c>
      <c r="AT314" s="25">
        <f>IF($F$298="n/a",0,IF(AT$3&lt;=$C314,0,IF(AT$3&gt;($F$298+$C314),INDEX($D$310:$W$310,,$C314)-SUM($D314:AS314),INDEX($D$310:$W$310,,$C314)/$F$298)))</f>
        <v>0</v>
      </c>
      <c r="AU314" s="25">
        <f>IF($F$298="n/a",0,IF(AU$3&lt;=$C314,0,IF(AU$3&gt;($F$298+$C314),INDEX($D$310:$W$310,,$C314)-SUM($D314:AT314),INDEX($D$310:$W$310,,$C314)/$F$298)))</f>
        <v>0</v>
      </c>
      <c r="AV314" s="25">
        <f>IF($F$298="n/a",0,IF(AV$3&lt;=$C314,0,IF(AV$3&gt;($F$298+$C314),INDEX($D$310:$W$310,,$C314)-SUM($D314:AU314),INDEX($D$310:$W$310,,$C314)/$F$298)))</f>
        <v>0</v>
      </c>
      <c r="AW314" s="25">
        <f>IF($F$298="n/a",0,IF(AW$3&lt;=$C314,0,IF(AW$3&gt;($F$298+$C314),INDEX($D$310:$W$310,,$C314)-SUM($D314:AV314),INDEX($D$310:$W$310,,$C314)/$F$298)))</f>
        <v>0</v>
      </c>
      <c r="AX314" s="25">
        <f>IF($F$298="n/a",0,IF(AX$3&lt;=$C314,0,IF(AX$3&gt;($F$298+$C314),INDEX($D$310:$W$310,,$C314)-SUM($D314:AW314),INDEX($D$310:$W$310,,$C314)/$F$298)))</f>
        <v>0</v>
      </c>
      <c r="AY314" s="25">
        <f>IF($F$298="n/a",0,IF(AY$3&lt;=$C314,0,IF(AY$3&gt;($F$298+$C314),INDEX($D$310:$W$310,,$C314)-SUM($D314:AX314),INDEX($D$310:$W$310,,$C314)/$F$298)))</f>
        <v>0</v>
      </c>
      <c r="AZ314" s="25">
        <f>IF($F$298="n/a",0,IF(AZ$3&lt;=$C314,0,IF(AZ$3&gt;($F$298+$C314),INDEX($D$310:$W$310,,$C314)-SUM($D314:AY314),INDEX($D$310:$W$310,,$C314)/$F$298)))</f>
        <v>0</v>
      </c>
      <c r="BA314" s="25">
        <f>IF($F$298="n/a",0,IF(BA$3&lt;=$C314,0,IF(BA$3&gt;($F$298+$C314),INDEX($D$310:$W$310,,$C314)-SUM($D314:AZ314),INDEX($D$310:$W$310,,$C314)/$F$298)))</f>
        <v>0</v>
      </c>
      <c r="BB314" s="25">
        <f>IF($F$298="n/a",0,IF(BB$3&lt;=$C314,0,IF(BB$3&gt;($F$298+$C314),INDEX($D$310:$W$310,,$C314)-SUM($D314:BA314),INDEX($D$310:$W$310,,$C314)/$F$298)))</f>
        <v>0</v>
      </c>
      <c r="BC314" s="25">
        <f>IF($F$298="n/a",0,IF(BC$3&lt;=$C314,0,IF(BC$3&gt;($F$298+$C314),INDEX($D$310:$W$310,,$C314)-SUM($D314:BB314),INDEX($D$310:$W$310,,$C314)/$F$298)))</f>
        <v>0</v>
      </c>
      <c r="BD314" s="25">
        <f>IF($F$298="n/a",0,IF(BD$3&lt;=$C314,0,IF(BD$3&gt;($F$298+$C314),INDEX($D$310:$W$310,,$C314)-SUM($D314:BC314),INDEX($D$310:$W$310,,$C314)/$F$298)))</f>
        <v>0</v>
      </c>
      <c r="BE314" s="25">
        <f>IF($F$298="n/a",0,IF(BE$3&lt;=$C314,0,IF(BE$3&gt;($F$298+$C314),INDEX($D$310:$W$310,,$C314)-SUM($D314:BD314),INDEX($D$310:$W$310,,$C314)/$F$298)))</f>
        <v>0</v>
      </c>
      <c r="BF314" s="25">
        <f>IF($F$298="n/a",0,IF(BF$3&lt;=$C314,0,IF(BF$3&gt;($F$298+$C314),INDEX($D$310:$W$310,,$C314)-SUM($D314:BE314),INDEX($D$310:$W$310,,$C314)/$F$298)))</f>
        <v>0</v>
      </c>
      <c r="BG314" s="25">
        <f>IF($F$298="n/a",0,IF(BG$3&lt;=$C314,0,IF(BG$3&gt;($F$298+$C314),INDEX($D$310:$W$310,,$C314)-SUM($D314:BF314),INDEX($D$310:$W$310,,$C314)/$F$298)))</f>
        <v>0</v>
      </c>
      <c r="BH314" s="25">
        <f>IF($F$298="n/a",0,IF(BH$3&lt;=$C314,0,IF(BH$3&gt;($F$298+$C314),INDEX($D$310:$W$310,,$C314)-SUM($D314:BG314),INDEX($D$310:$W$310,,$C314)/$F$298)))</f>
        <v>0</v>
      </c>
      <c r="BI314" s="25">
        <f>IF($F$298="n/a",0,IF(BI$3&lt;=$C314,0,IF(BI$3&gt;($F$298+$C314),INDEX($D$310:$W$310,,$C314)-SUM($D314:BH314),INDEX($D$310:$W$310,,$C314)/$F$298)))</f>
        <v>0</v>
      </c>
      <c r="BJ314" s="25">
        <f>IF($F$298="n/a",0,IF(BJ$3&lt;=$C314,0,IF(BJ$3&gt;($F$298+$C314),INDEX($D$310:$W$310,,$C314)-SUM($D314:BI314),INDEX($D$310:$W$310,,$C314)/$F$298)))</f>
        <v>0</v>
      </c>
      <c r="BK314" s="25">
        <f>IF($F$298="n/a",0,IF(BK$3&lt;=$C314,0,IF(BK$3&gt;($F$298+$C314),INDEX($D$310:$W$310,,$C314)-SUM($D314:BJ314),INDEX($D$310:$W$310,,$C314)/$F$298)))</f>
        <v>0</v>
      </c>
      <c r="BL314" s="163">
        <f>IF($F$298="n/a",0,IF(BL$3&lt;=$C314,0,IF(BL$3&gt;($F$298+$C314),INDEX($D$310:$W$310,,$C314)-SUM($D314:BK314),INDEX($D$310:$W$310,,$C314)/$F$298)))</f>
        <v>0</v>
      </c>
      <c r="BM314" s="163">
        <f>IF($F$298="n/a",0,IF(BM$3&lt;=$C314,0,IF(BM$3&gt;($F$298+$C314),INDEX($D$310:$W$310,,$C314)-SUM($D314:BL314),INDEX($D$310:$W$310,,$C314)/$F$298)))</f>
        <v>0</v>
      </c>
      <c r="BN314" s="163">
        <f>IF($F$298="n/a",0,IF(BN$3&lt;=$C314,0,IF(BN$3&gt;($F$298+$C314),INDEX($D$310:$W$310,,$C314)-SUM($D314:BM314),INDEX($D$310:$W$310,,$C314)/$F$298)))</f>
        <v>0</v>
      </c>
      <c r="BO314" s="163">
        <f>IF($F$298="n/a",0,IF(BO$3&lt;=$C314,0,IF(BO$3&gt;($F$298+$C314),INDEX($D$310:$W$310,,$C314)-SUM($D314:BN314),INDEX($D$310:$W$310,,$C314)/$F$298)))</f>
        <v>0</v>
      </c>
      <c r="BP314" s="163">
        <f>IF($F$298="n/a",0,IF(BP$3&lt;=$C314,0,IF(BP$3&gt;($F$298+$C314),INDEX($D$310:$W$310,,$C314)-SUM($D314:BO314),INDEX($D$310:$W$310,,$C314)/$F$298)))</f>
        <v>0</v>
      </c>
      <c r="BQ314" s="163">
        <f>IF($F$298="n/a",0,IF(BQ$3&lt;=$C314,0,IF(BQ$3&gt;($F$298+$C314),INDEX($D$310:$W$310,,$C314)-SUM($D314:BP314),INDEX($D$310:$W$310,,$C314)/$F$298)))</f>
        <v>0</v>
      </c>
      <c r="BR314" s="163">
        <f>IF($F$298="n/a",0,IF(BR$3&lt;=$C314,0,IF(BR$3&gt;($F$298+$C314),INDEX($D$310:$W$310,,$C314)-SUM($D314:BQ314),INDEX($D$310:$W$310,,$C314)/$F$298)))</f>
        <v>0</v>
      </c>
      <c r="BS314" s="25"/>
      <c r="BT314" s="25"/>
      <c r="BU314" s="25"/>
      <c r="BV314" s="25"/>
      <c r="BW314" s="25"/>
      <c r="BX314" s="25"/>
      <c r="BY314" s="25"/>
      <c r="BZ314" s="25"/>
      <c r="CA314" s="25"/>
      <c r="CB314" s="25"/>
      <c r="CC314" s="25"/>
    </row>
    <row r="315" spans="2:81" hidden="1" outlineLevel="1">
      <c r="B315" s="14">
        <v>2015</v>
      </c>
      <c r="C315">
        <v>3</v>
      </c>
      <c r="D315" s="25"/>
      <c r="E315" s="25">
        <f>IF($F$298="n/a",0,IF(E$3&lt;=$C315,0,IF(E$3&gt;($F$298+$C315),INDEX($D$310:$W$310,,$C315)-SUM($D315:D315),INDEX($D$310:$W$310,,$C315)/$F$298)))</f>
        <v>0</v>
      </c>
      <c r="F315" s="25">
        <f>IF($F$298="n/a",0,IF(F$3&lt;=$C315,0,IF(F$3&gt;($F$298+$C315),INDEX($D$310:$W$310,,$C315)-SUM($D315:E315),INDEX($D$310:$W$310,,$C315)/$F$298)))</f>
        <v>0</v>
      </c>
      <c r="G315" s="25">
        <f>IF($F$298="n/a",0,IF(G$3&lt;=$C315,0,IF(G$3&gt;($F$298+$C315),INDEX($D$310:$W$310,,$C315)-SUM($D315:F315),INDEX($D$310:$W$310,,$C315)/$F$298)))</f>
        <v>3.1259125293629265E-2</v>
      </c>
      <c r="H315" s="44">
        <f>IF($F$298="n/a",0,IF(H$3&lt;=$C315,0,IF(H$3&gt;($F$298+$C315),INDEX($D$310:$W$310,,$C315)-SUM($D315:G315),INDEX($D$310:$W$310,,$C315)/$F$298)))</f>
        <v>3.1259125293629265E-2</v>
      </c>
      <c r="I315" s="38">
        <f>IF($F$298="n/a",0,IF(I$3&lt;=$C315,0,IF(I$3&gt;($F$298+$C315),INDEX($D$310:$W$310,,$C315)-SUM($D315:H315),INDEX($D$310:$W$310,,$C315)/$F$298)))</f>
        <v>3.1259125293629265E-2</v>
      </c>
      <c r="J315" s="25">
        <f>IF($F$298="n/a",0,IF(J$3&lt;=$C315,0,IF(J$3&gt;($F$298+$C315),INDEX($D$310:$W$310,,$C315)-SUM($D315:I315),INDEX($D$310:$W$310,,$C315)/$F$298)))</f>
        <v>3.1259125293629265E-2</v>
      </c>
      <c r="K315" s="25">
        <f>IF($F$298="n/a",0,IF(K$3&lt;=$C315,0,IF(K$3&gt;($F$298+$C315),INDEX($D$310:$W$310,,$C315)-SUM($D315:J315),INDEX($D$310:$W$310,,$C315)/$F$298)))</f>
        <v>3.1259125293629265E-2</v>
      </c>
      <c r="L315" s="25">
        <f>IF($F$298="n/a",0,IF(L$3&lt;=$C315,0,IF(L$3&gt;($F$298+$C315),INDEX($D$310:$W$310,,$C315)-SUM($D315:K315),INDEX($D$310:$W$310,,$C315)/$F$298)))</f>
        <v>3.1259125293629265E-2</v>
      </c>
      <c r="M315" s="25">
        <f>IF($F$298="n/a",0,IF(M$3&lt;=$C315,0,IF(M$3&gt;($F$298+$C315),INDEX($D$310:$W$310,,$C315)-SUM($D315:L315),INDEX($D$310:$W$310,,$C315)/$F$298)))</f>
        <v>3.1259125293629265E-2</v>
      </c>
      <c r="N315" s="25">
        <f>IF($F$298="n/a",0,IF(N$3&lt;=$C315,0,IF(N$3&gt;($F$298+$C315),INDEX($D$310:$W$310,,$C315)-SUM($D315:M315),INDEX($D$310:$W$310,,$C315)/$F$298)))</f>
        <v>3.1259125293629265E-2</v>
      </c>
      <c r="O315" s="25">
        <f>IF($F$298="n/a",0,IF(O$3&lt;=$C315,0,IF(O$3&gt;($F$298+$C315),INDEX($D$310:$W$310,,$C315)-SUM($D315:N315),INDEX($D$310:$W$310,,$C315)/$F$298)))</f>
        <v>3.1259125293629265E-2</v>
      </c>
      <c r="P315" s="25">
        <f>IF($F$298="n/a",0,IF(P$3&lt;=$C315,0,IF(P$3&gt;($F$298+$C315),INDEX($D$310:$W$310,,$C315)-SUM($D315:O315),INDEX($D$310:$W$310,,$C315)/$F$298)))</f>
        <v>3.1259125293629265E-2</v>
      </c>
      <c r="Q315" s="25">
        <f>IF($F$298="n/a",0,IF(Q$3&lt;=$C315,0,IF(Q$3&gt;($F$298+$C315),INDEX($D$310:$W$310,,$C315)-SUM($D315:P315),INDEX($D$310:$W$310,,$C315)/$F$298)))</f>
        <v>3.1259125293629265E-2</v>
      </c>
      <c r="R315" s="25">
        <f>IF($F$298="n/a",0,IF(R$3&lt;=$C315,0,IF(R$3&gt;($F$298+$C315),INDEX($D$310:$W$310,,$C315)-SUM($D315:Q315),INDEX($D$310:$W$310,,$C315)/$F$298)))</f>
        <v>3.1259125293629265E-2</v>
      </c>
      <c r="S315" s="25">
        <f>IF($F$298="n/a",0,IF(S$3&lt;=$C315,0,IF(S$3&gt;($F$298+$C315),INDEX($D$310:$W$310,,$C315)-SUM($D315:R315),INDEX($D$310:$W$310,,$C315)/$F$298)))</f>
        <v>3.1259125293629265E-2</v>
      </c>
      <c r="T315" s="25">
        <f>IF($F$298="n/a",0,IF(T$3&lt;=$C315,0,IF(T$3&gt;($F$298+$C315),INDEX($D$310:$W$310,,$C315)-SUM($D315:S315),INDEX($D$310:$W$310,,$C315)/$F$298)))</f>
        <v>3.1259125293629265E-2</v>
      </c>
      <c r="U315" s="25">
        <f>IF($F$298="n/a",0,IF(U$3&lt;=$C315,0,IF(U$3&gt;($F$298+$C315),INDEX($D$310:$W$310,,$C315)-SUM($D315:T315),INDEX($D$310:$W$310,,$C315)/$F$298)))</f>
        <v>3.1259125293629265E-2</v>
      </c>
      <c r="V315" s="25">
        <f>IF($F$298="n/a",0,IF(V$3&lt;=$C315,0,IF(V$3&gt;($F$298+$C315),INDEX($D$310:$W$310,,$C315)-SUM($D315:U315),INDEX($D$310:$W$310,,$C315)/$F$298)))</f>
        <v>-1.6653345369377348E-16</v>
      </c>
      <c r="W315" s="25">
        <f>IF($F$298="n/a",0,IF(W$3&lt;=$C315,0,IF(W$3&gt;($F$298+$C315),INDEX($D$310:$W$310,,$C315)-SUM($D315:V315),INDEX($D$310:$W$310,,$C315)/$F$298)))</f>
        <v>0</v>
      </c>
      <c r="X315" s="25">
        <f>IF($F$298="n/a",0,IF(X$3&lt;=$C315,0,IF(X$3&gt;($F$298+$C315),INDEX($D$310:$W$310,,$C315)-SUM($D315:W315),INDEX($D$310:$W$310,,$C315)/$F$298)))</f>
        <v>0</v>
      </c>
      <c r="Y315" s="25">
        <f>IF($F$298="n/a",0,IF(Y$3&lt;=$C315,0,IF(Y$3&gt;($F$298+$C315),INDEX($D$310:$W$310,,$C315)-SUM($D315:X315),INDEX($D$310:$W$310,,$C315)/$F$298)))</f>
        <v>0</v>
      </c>
      <c r="Z315" s="25">
        <f>IF($F$298="n/a",0,IF(Z$3&lt;=$C315,0,IF(Z$3&gt;($F$298+$C315),INDEX($D$310:$W$310,,$C315)-SUM($D315:Y315),INDEX($D$310:$W$310,,$C315)/$F$298)))</f>
        <v>0</v>
      </c>
      <c r="AA315" s="25">
        <f>IF($F$298="n/a",0,IF(AA$3&lt;=$C315,0,IF(AA$3&gt;($F$298+$C315),INDEX($D$310:$W$310,,$C315)-SUM($D315:Z315),INDEX($D$310:$W$310,,$C315)/$F$298)))</f>
        <v>0</v>
      </c>
      <c r="AB315" s="25">
        <f>IF($F$298="n/a",0,IF(AB$3&lt;=$C315,0,IF(AB$3&gt;($F$298+$C315),INDEX($D$310:$W$310,,$C315)-SUM($D315:AA315),INDEX($D$310:$W$310,,$C315)/$F$298)))</f>
        <v>0</v>
      </c>
      <c r="AC315" s="25">
        <f>IF($F$298="n/a",0,IF(AC$3&lt;=$C315,0,IF(AC$3&gt;($F$298+$C315),INDEX($D$310:$W$310,,$C315)-SUM($D315:AB315),INDEX($D$310:$W$310,,$C315)/$F$298)))</f>
        <v>0</v>
      </c>
      <c r="AD315" s="25">
        <f>IF($F$298="n/a",0,IF(AD$3&lt;=$C315,0,IF(AD$3&gt;($F$298+$C315),INDEX($D$310:$W$310,,$C315)-SUM($D315:AC315),INDEX($D$310:$W$310,,$C315)/$F$298)))</f>
        <v>0</v>
      </c>
      <c r="AE315" s="25">
        <f>IF($F$298="n/a",0,IF(AE$3&lt;=$C315,0,IF(AE$3&gt;($F$298+$C315),INDEX($D$310:$W$310,,$C315)-SUM($D315:AD315),INDEX($D$310:$W$310,,$C315)/$F$298)))</f>
        <v>0</v>
      </c>
      <c r="AF315" s="25">
        <f>IF($F$298="n/a",0,IF(AF$3&lt;=$C315,0,IF(AF$3&gt;($F$298+$C315),INDEX($D$310:$W$310,,$C315)-SUM($D315:AE315),INDEX($D$310:$W$310,,$C315)/$F$298)))</f>
        <v>0</v>
      </c>
      <c r="AG315" s="25">
        <f>IF($F$298="n/a",0,IF(AG$3&lt;=$C315,0,IF(AG$3&gt;($F$298+$C315),INDEX($D$310:$W$310,,$C315)-SUM($D315:AF315),INDEX($D$310:$W$310,,$C315)/$F$298)))</f>
        <v>0</v>
      </c>
      <c r="AH315" s="25">
        <f>IF($F$298="n/a",0,IF(AH$3&lt;=$C315,0,IF(AH$3&gt;($F$298+$C315),INDEX($D$310:$W$310,,$C315)-SUM($D315:AG315),INDEX($D$310:$W$310,,$C315)/$F$298)))</f>
        <v>0</v>
      </c>
      <c r="AI315" s="25">
        <f>IF($F$298="n/a",0,IF(AI$3&lt;=$C315,0,IF(AI$3&gt;($F$298+$C315),INDEX($D$310:$W$310,,$C315)-SUM($D315:AH315),INDEX($D$310:$W$310,,$C315)/$F$298)))</f>
        <v>0</v>
      </c>
      <c r="AJ315" s="25">
        <f>IF($F$298="n/a",0,IF(AJ$3&lt;=$C315,0,IF(AJ$3&gt;($F$298+$C315),INDEX($D$310:$W$310,,$C315)-SUM($D315:AI315),INDEX($D$310:$W$310,,$C315)/$F$298)))</f>
        <v>0</v>
      </c>
      <c r="AK315" s="25">
        <f>IF($F$298="n/a",0,IF(AK$3&lt;=$C315,0,IF(AK$3&gt;($F$298+$C315),INDEX($D$310:$W$310,,$C315)-SUM($D315:AJ315),INDEX($D$310:$W$310,,$C315)/$F$298)))</f>
        <v>0</v>
      </c>
      <c r="AL315" s="25">
        <f>IF($F$298="n/a",0,IF(AL$3&lt;=$C315,0,IF(AL$3&gt;($F$298+$C315),INDEX($D$310:$W$310,,$C315)-SUM($D315:AK315),INDEX($D$310:$W$310,,$C315)/$F$298)))</f>
        <v>0</v>
      </c>
      <c r="AM315" s="25">
        <f>IF($F$298="n/a",0,IF(AM$3&lt;=$C315,0,IF(AM$3&gt;($F$298+$C315),INDEX($D$310:$W$310,,$C315)-SUM($D315:AL315),INDEX($D$310:$W$310,,$C315)/$F$298)))</f>
        <v>0</v>
      </c>
      <c r="AN315" s="25">
        <f>IF($F$298="n/a",0,IF(AN$3&lt;=$C315,0,IF(AN$3&gt;($F$298+$C315),INDEX($D$310:$W$310,,$C315)-SUM($D315:AM315),INDEX($D$310:$W$310,,$C315)/$F$298)))</f>
        <v>0</v>
      </c>
      <c r="AO315" s="25">
        <f>IF($F$298="n/a",0,IF(AO$3&lt;=$C315,0,IF(AO$3&gt;($F$298+$C315),INDEX($D$310:$W$310,,$C315)-SUM($D315:AN315),INDEX($D$310:$W$310,,$C315)/$F$298)))</f>
        <v>0</v>
      </c>
      <c r="AP315" s="25">
        <f>IF($F$298="n/a",0,IF(AP$3&lt;=$C315,0,IF(AP$3&gt;($F$298+$C315),INDEX($D$310:$W$310,,$C315)-SUM($D315:AO315),INDEX($D$310:$W$310,,$C315)/$F$298)))</f>
        <v>0</v>
      </c>
      <c r="AQ315" s="25">
        <f>IF($F$298="n/a",0,IF(AQ$3&lt;=$C315,0,IF(AQ$3&gt;($F$298+$C315),INDEX($D$310:$W$310,,$C315)-SUM($D315:AP315),INDEX($D$310:$W$310,,$C315)/$F$298)))</f>
        <v>0</v>
      </c>
      <c r="AR315" s="25">
        <f>IF($F$298="n/a",0,IF(AR$3&lt;=$C315,0,IF(AR$3&gt;($F$298+$C315),INDEX($D$310:$W$310,,$C315)-SUM($D315:AQ315),INDEX($D$310:$W$310,,$C315)/$F$298)))</f>
        <v>0</v>
      </c>
      <c r="AS315" s="25">
        <f>IF($F$298="n/a",0,IF(AS$3&lt;=$C315,0,IF(AS$3&gt;($F$298+$C315),INDEX($D$310:$W$310,,$C315)-SUM($D315:AR315),INDEX($D$310:$W$310,,$C315)/$F$298)))</f>
        <v>0</v>
      </c>
      <c r="AT315" s="25">
        <f>IF($F$298="n/a",0,IF(AT$3&lt;=$C315,0,IF(AT$3&gt;($F$298+$C315),INDEX($D$310:$W$310,,$C315)-SUM($D315:AS315),INDEX($D$310:$W$310,,$C315)/$F$298)))</f>
        <v>0</v>
      </c>
      <c r="AU315" s="25">
        <f>IF($F$298="n/a",0,IF(AU$3&lt;=$C315,0,IF(AU$3&gt;($F$298+$C315),INDEX($D$310:$W$310,,$C315)-SUM($D315:AT315),INDEX($D$310:$W$310,,$C315)/$F$298)))</f>
        <v>0</v>
      </c>
      <c r="AV315" s="25">
        <f>IF($F$298="n/a",0,IF(AV$3&lt;=$C315,0,IF(AV$3&gt;($F$298+$C315),INDEX($D$310:$W$310,,$C315)-SUM($D315:AU315),INDEX($D$310:$W$310,,$C315)/$F$298)))</f>
        <v>0</v>
      </c>
      <c r="AW315" s="25">
        <f>IF($F$298="n/a",0,IF(AW$3&lt;=$C315,0,IF(AW$3&gt;($F$298+$C315),INDEX($D$310:$W$310,,$C315)-SUM($D315:AV315),INDEX($D$310:$W$310,,$C315)/$F$298)))</f>
        <v>0</v>
      </c>
      <c r="AX315" s="25">
        <f>IF($F$298="n/a",0,IF(AX$3&lt;=$C315,0,IF(AX$3&gt;($F$298+$C315),INDEX($D$310:$W$310,,$C315)-SUM($D315:AW315),INDEX($D$310:$W$310,,$C315)/$F$298)))</f>
        <v>0</v>
      </c>
      <c r="AY315" s="25">
        <f>IF($F$298="n/a",0,IF(AY$3&lt;=$C315,0,IF(AY$3&gt;($F$298+$C315),INDEX($D$310:$W$310,,$C315)-SUM($D315:AX315),INDEX($D$310:$W$310,,$C315)/$F$298)))</f>
        <v>0</v>
      </c>
      <c r="AZ315" s="25">
        <f>IF($F$298="n/a",0,IF(AZ$3&lt;=$C315,0,IF(AZ$3&gt;($F$298+$C315),INDEX($D$310:$W$310,,$C315)-SUM($D315:AY315),INDEX($D$310:$W$310,,$C315)/$F$298)))</f>
        <v>0</v>
      </c>
      <c r="BA315" s="25">
        <f>IF($F$298="n/a",0,IF(BA$3&lt;=$C315,0,IF(BA$3&gt;($F$298+$C315),INDEX($D$310:$W$310,,$C315)-SUM($D315:AZ315),INDEX($D$310:$W$310,,$C315)/$F$298)))</f>
        <v>0</v>
      </c>
      <c r="BB315" s="25">
        <f>IF($F$298="n/a",0,IF(BB$3&lt;=$C315,0,IF(BB$3&gt;($F$298+$C315),INDEX($D$310:$W$310,,$C315)-SUM($D315:BA315),INDEX($D$310:$W$310,,$C315)/$F$298)))</f>
        <v>0</v>
      </c>
      <c r="BC315" s="25">
        <f>IF($F$298="n/a",0,IF(BC$3&lt;=$C315,0,IF(BC$3&gt;($F$298+$C315),INDEX($D$310:$W$310,,$C315)-SUM($D315:BB315),INDEX($D$310:$W$310,,$C315)/$F$298)))</f>
        <v>0</v>
      </c>
      <c r="BD315" s="25">
        <f>IF($F$298="n/a",0,IF(BD$3&lt;=$C315,0,IF(BD$3&gt;($F$298+$C315),INDEX($D$310:$W$310,,$C315)-SUM($D315:BC315),INDEX($D$310:$W$310,,$C315)/$F$298)))</f>
        <v>0</v>
      </c>
      <c r="BE315" s="25">
        <f>IF($F$298="n/a",0,IF(BE$3&lt;=$C315,0,IF(BE$3&gt;($F$298+$C315),INDEX($D$310:$W$310,,$C315)-SUM($D315:BD315),INDEX($D$310:$W$310,,$C315)/$F$298)))</f>
        <v>0</v>
      </c>
      <c r="BF315" s="25">
        <f>IF($F$298="n/a",0,IF(BF$3&lt;=$C315,0,IF(BF$3&gt;($F$298+$C315),INDEX($D$310:$W$310,,$C315)-SUM($D315:BE315),INDEX($D$310:$W$310,,$C315)/$F$298)))</f>
        <v>0</v>
      </c>
      <c r="BG315" s="25">
        <f>IF($F$298="n/a",0,IF(BG$3&lt;=$C315,0,IF(BG$3&gt;($F$298+$C315),INDEX($D$310:$W$310,,$C315)-SUM($D315:BF315),INDEX($D$310:$W$310,,$C315)/$F$298)))</f>
        <v>0</v>
      </c>
      <c r="BH315" s="25">
        <f>IF($F$298="n/a",0,IF(BH$3&lt;=$C315,0,IF(BH$3&gt;($F$298+$C315),INDEX($D$310:$W$310,,$C315)-SUM($D315:BG315),INDEX($D$310:$W$310,,$C315)/$F$298)))</f>
        <v>0</v>
      </c>
      <c r="BI315" s="25">
        <f>IF($F$298="n/a",0,IF(BI$3&lt;=$C315,0,IF(BI$3&gt;($F$298+$C315),INDEX($D$310:$W$310,,$C315)-SUM($D315:BH315),INDEX($D$310:$W$310,,$C315)/$F$298)))</f>
        <v>0</v>
      </c>
      <c r="BJ315" s="25">
        <f>IF($F$298="n/a",0,IF(BJ$3&lt;=$C315,0,IF(BJ$3&gt;($F$298+$C315),INDEX($D$310:$W$310,,$C315)-SUM($D315:BI315),INDEX($D$310:$W$310,,$C315)/$F$298)))</f>
        <v>0</v>
      </c>
      <c r="BK315" s="25">
        <f>IF($F$298="n/a",0,IF(BK$3&lt;=$C315,0,IF(BK$3&gt;($F$298+$C315),INDEX($D$310:$W$310,,$C315)-SUM($D315:BJ315),INDEX($D$310:$W$310,,$C315)/$F$298)))</f>
        <v>0</v>
      </c>
      <c r="BL315" s="163">
        <f>IF($F$298="n/a",0,IF(BL$3&lt;=$C315,0,IF(BL$3&gt;($F$298+$C315),INDEX($D$310:$W$310,,$C315)-SUM($D315:BK315),INDEX($D$310:$W$310,,$C315)/$F$298)))</f>
        <v>0</v>
      </c>
      <c r="BM315" s="163">
        <f>IF($F$298="n/a",0,IF(BM$3&lt;=$C315,0,IF(BM$3&gt;($F$298+$C315),INDEX($D$310:$W$310,,$C315)-SUM($D315:BL315),INDEX($D$310:$W$310,,$C315)/$F$298)))</f>
        <v>0</v>
      </c>
      <c r="BN315" s="163">
        <f>IF($F$298="n/a",0,IF(BN$3&lt;=$C315,0,IF(BN$3&gt;($F$298+$C315),INDEX($D$310:$W$310,,$C315)-SUM($D315:BM315),INDEX($D$310:$W$310,,$C315)/$F$298)))</f>
        <v>0</v>
      </c>
      <c r="BO315" s="163">
        <f>IF($F$298="n/a",0,IF(BO$3&lt;=$C315,0,IF(BO$3&gt;($F$298+$C315),INDEX($D$310:$W$310,,$C315)-SUM($D315:BN315),INDEX($D$310:$W$310,,$C315)/$F$298)))</f>
        <v>0</v>
      </c>
      <c r="BP315" s="163">
        <f>IF($F$298="n/a",0,IF(BP$3&lt;=$C315,0,IF(BP$3&gt;($F$298+$C315),INDEX($D$310:$W$310,,$C315)-SUM($D315:BO315),INDEX($D$310:$W$310,,$C315)/$F$298)))</f>
        <v>0</v>
      </c>
      <c r="BQ315" s="163">
        <f>IF($F$298="n/a",0,IF(BQ$3&lt;=$C315,0,IF(BQ$3&gt;($F$298+$C315),INDEX($D$310:$W$310,,$C315)-SUM($D315:BP315),INDEX($D$310:$W$310,,$C315)/$F$298)))</f>
        <v>0</v>
      </c>
      <c r="BR315" s="163">
        <f>IF($F$298="n/a",0,IF(BR$3&lt;=$C315,0,IF(BR$3&gt;($F$298+$C315),INDEX($D$310:$W$310,,$C315)-SUM($D315:BQ315),INDEX($D$310:$W$310,,$C315)/$F$298)))</f>
        <v>0</v>
      </c>
      <c r="BS315" s="25"/>
      <c r="BT315" s="25"/>
      <c r="BU315" s="25"/>
      <c r="BV315" s="25"/>
      <c r="BW315" s="25"/>
      <c r="BX315" s="25"/>
      <c r="BY315" s="25"/>
      <c r="BZ315" s="25"/>
      <c r="CA315" s="25"/>
      <c r="CB315" s="25"/>
      <c r="CC315" s="25"/>
    </row>
    <row r="316" spans="2:81" hidden="1" outlineLevel="1">
      <c r="B316" s="14">
        <v>2016</v>
      </c>
      <c r="C316">
        <v>4</v>
      </c>
      <c r="D316" s="25"/>
      <c r="E316" s="25">
        <f>IF($F$298="n/a",0,IF(E$3&lt;=$C316,0,IF(E$3&gt;($F$298+$C316),INDEX($D$310:$W$310,,$C316)-SUM($D316:D316),INDEX($D$310:$W$310,,$C316)/$F$298)))</f>
        <v>0</v>
      </c>
      <c r="F316" s="25">
        <f>IF($F$298="n/a",0,IF(F$3&lt;=$C316,0,IF(F$3&gt;($F$298+$C316),INDEX($D$310:$W$310,,$C316)-SUM($D316:E316),INDEX($D$310:$W$310,,$C316)/$F$298)))</f>
        <v>0</v>
      </c>
      <c r="G316" s="25">
        <f>IF($F$298="n/a",0,IF(G$3&lt;=$C316,0,IF(G$3&gt;($F$298+$C316),INDEX($D$310:$W$310,,$C316)-SUM($D316:F316),INDEX($D$310:$W$310,,$C316)/$F$298)))</f>
        <v>0</v>
      </c>
      <c r="H316" s="44">
        <f>IF($F$298="n/a",0,IF(H$3&lt;=$C316,0,IF(H$3&gt;($F$298+$C316),INDEX($D$310:$W$310,,$C316)-SUM($D316:G316),INDEX($D$310:$W$310,,$C316)/$F$298)))</f>
        <v>2.7137820081969976E-2</v>
      </c>
      <c r="I316" s="38">
        <f>IF($F$298="n/a",0,IF(I$3&lt;=$C316,0,IF(I$3&gt;($F$298+$C316),INDEX($D$310:$W$310,,$C316)-SUM($D316:H316),INDEX($D$310:$W$310,,$C316)/$F$298)))</f>
        <v>2.7137820081969976E-2</v>
      </c>
      <c r="J316" s="25">
        <f>IF($F$298="n/a",0,IF(J$3&lt;=$C316,0,IF(J$3&gt;($F$298+$C316),INDEX($D$310:$W$310,,$C316)-SUM($D316:I316),INDEX($D$310:$W$310,,$C316)/$F$298)))</f>
        <v>2.7137820081969976E-2</v>
      </c>
      <c r="K316" s="25">
        <f>IF($F$298="n/a",0,IF(K$3&lt;=$C316,0,IF(K$3&gt;($F$298+$C316),INDEX($D$310:$W$310,,$C316)-SUM($D316:J316),INDEX($D$310:$W$310,,$C316)/$F$298)))</f>
        <v>2.7137820081969976E-2</v>
      </c>
      <c r="L316" s="25">
        <f>IF($F$298="n/a",0,IF(L$3&lt;=$C316,0,IF(L$3&gt;($F$298+$C316),INDEX($D$310:$W$310,,$C316)-SUM($D316:K316),INDEX($D$310:$W$310,,$C316)/$F$298)))</f>
        <v>2.7137820081969976E-2</v>
      </c>
      <c r="M316" s="25">
        <f>IF($F$298="n/a",0,IF(M$3&lt;=$C316,0,IF(M$3&gt;($F$298+$C316),INDEX($D$310:$W$310,,$C316)-SUM($D316:L316),INDEX($D$310:$W$310,,$C316)/$F$298)))</f>
        <v>2.7137820081969976E-2</v>
      </c>
      <c r="N316" s="25">
        <f>IF($F$298="n/a",0,IF(N$3&lt;=$C316,0,IF(N$3&gt;($F$298+$C316),INDEX($D$310:$W$310,,$C316)-SUM($D316:M316),INDEX($D$310:$W$310,,$C316)/$F$298)))</f>
        <v>2.7137820081969976E-2</v>
      </c>
      <c r="O316" s="25">
        <f>IF($F$298="n/a",0,IF(O$3&lt;=$C316,0,IF(O$3&gt;($F$298+$C316),INDEX($D$310:$W$310,,$C316)-SUM($D316:N316),INDEX($D$310:$W$310,,$C316)/$F$298)))</f>
        <v>2.7137820081969976E-2</v>
      </c>
      <c r="P316" s="25">
        <f>IF($F$298="n/a",0,IF(P$3&lt;=$C316,0,IF(P$3&gt;($F$298+$C316),INDEX($D$310:$W$310,,$C316)-SUM($D316:O316),INDEX($D$310:$W$310,,$C316)/$F$298)))</f>
        <v>2.7137820081969976E-2</v>
      </c>
      <c r="Q316" s="25">
        <f>IF($F$298="n/a",0,IF(Q$3&lt;=$C316,0,IF(Q$3&gt;($F$298+$C316),INDEX($D$310:$W$310,,$C316)-SUM($D316:P316),INDEX($D$310:$W$310,,$C316)/$F$298)))</f>
        <v>2.7137820081969976E-2</v>
      </c>
      <c r="R316" s="25">
        <f>IF($F$298="n/a",0,IF(R$3&lt;=$C316,0,IF(R$3&gt;($F$298+$C316),INDEX($D$310:$W$310,,$C316)-SUM($D316:Q316),INDEX($D$310:$W$310,,$C316)/$F$298)))</f>
        <v>2.7137820081969976E-2</v>
      </c>
      <c r="S316" s="25">
        <f>IF($F$298="n/a",0,IF(S$3&lt;=$C316,0,IF(S$3&gt;($F$298+$C316),INDEX($D$310:$W$310,,$C316)-SUM($D316:R316),INDEX($D$310:$W$310,,$C316)/$F$298)))</f>
        <v>2.7137820081969976E-2</v>
      </c>
      <c r="T316" s="25">
        <f>IF($F$298="n/a",0,IF(T$3&lt;=$C316,0,IF(T$3&gt;($F$298+$C316),INDEX($D$310:$W$310,,$C316)-SUM($D316:S316),INDEX($D$310:$W$310,,$C316)/$F$298)))</f>
        <v>2.7137820081969976E-2</v>
      </c>
      <c r="U316" s="25">
        <f>IF($F$298="n/a",0,IF(U$3&lt;=$C316,0,IF(U$3&gt;($F$298+$C316),INDEX($D$310:$W$310,,$C316)-SUM($D316:T316),INDEX($D$310:$W$310,,$C316)/$F$298)))</f>
        <v>2.7137820081969976E-2</v>
      </c>
      <c r="V316" s="25">
        <f>IF($F$298="n/a",0,IF(V$3&lt;=$C316,0,IF(V$3&gt;($F$298+$C316),INDEX($D$310:$W$310,,$C316)-SUM($D316:U316),INDEX($D$310:$W$310,,$C316)/$F$298)))</f>
        <v>2.7137820081969976E-2</v>
      </c>
      <c r="W316" s="25">
        <f>IF($F$298="n/a",0,IF(W$3&lt;=$C316,0,IF(W$3&gt;($F$298+$C316),INDEX($D$310:$W$310,,$C316)-SUM($D316:V316),INDEX($D$310:$W$310,,$C316)/$F$298)))</f>
        <v>1.1102230246251565E-16</v>
      </c>
      <c r="X316" s="25">
        <f>IF($F$298="n/a",0,IF(X$3&lt;=$C316,0,IF(X$3&gt;($F$298+$C316),INDEX($D$310:$W$310,,$C316)-SUM($D316:W316),INDEX($D$310:$W$310,,$C316)/$F$298)))</f>
        <v>0</v>
      </c>
      <c r="Y316" s="25">
        <f>IF($F$298="n/a",0,IF(Y$3&lt;=$C316,0,IF(Y$3&gt;($F$298+$C316),INDEX($D$310:$W$310,,$C316)-SUM($D316:X316),INDEX($D$310:$W$310,,$C316)/$F$298)))</f>
        <v>0</v>
      </c>
      <c r="Z316" s="25">
        <f>IF($F$298="n/a",0,IF(Z$3&lt;=$C316,0,IF(Z$3&gt;($F$298+$C316),INDEX($D$310:$W$310,,$C316)-SUM($D316:Y316),INDEX($D$310:$W$310,,$C316)/$F$298)))</f>
        <v>0</v>
      </c>
      <c r="AA316" s="25">
        <f>IF($F$298="n/a",0,IF(AA$3&lt;=$C316,0,IF(AA$3&gt;($F$298+$C316),INDEX($D$310:$W$310,,$C316)-SUM($D316:Z316),INDEX($D$310:$W$310,,$C316)/$F$298)))</f>
        <v>0</v>
      </c>
      <c r="AB316" s="25">
        <f>IF($F$298="n/a",0,IF(AB$3&lt;=$C316,0,IF(AB$3&gt;($F$298+$C316),INDEX($D$310:$W$310,,$C316)-SUM($D316:AA316),INDEX($D$310:$W$310,,$C316)/$F$298)))</f>
        <v>0</v>
      </c>
      <c r="AC316" s="25">
        <f>IF($F$298="n/a",0,IF(AC$3&lt;=$C316,0,IF(AC$3&gt;($F$298+$C316),INDEX($D$310:$W$310,,$C316)-SUM($D316:AB316),INDEX($D$310:$W$310,,$C316)/$F$298)))</f>
        <v>0</v>
      </c>
      <c r="AD316" s="25">
        <f>IF($F$298="n/a",0,IF(AD$3&lt;=$C316,0,IF(AD$3&gt;($F$298+$C316),INDEX($D$310:$W$310,,$C316)-SUM($D316:AC316),INDEX($D$310:$W$310,,$C316)/$F$298)))</f>
        <v>0</v>
      </c>
      <c r="AE316" s="25">
        <f>IF($F$298="n/a",0,IF(AE$3&lt;=$C316,0,IF(AE$3&gt;($F$298+$C316),INDEX($D$310:$W$310,,$C316)-SUM($D316:AD316),INDEX($D$310:$W$310,,$C316)/$F$298)))</f>
        <v>0</v>
      </c>
      <c r="AF316" s="25">
        <f>IF($F$298="n/a",0,IF(AF$3&lt;=$C316,0,IF(AF$3&gt;($F$298+$C316),INDEX($D$310:$W$310,,$C316)-SUM($D316:AE316),INDEX($D$310:$W$310,,$C316)/$F$298)))</f>
        <v>0</v>
      </c>
      <c r="AG316" s="25">
        <f>IF($F$298="n/a",0,IF(AG$3&lt;=$C316,0,IF(AG$3&gt;($F$298+$C316),INDEX($D$310:$W$310,,$C316)-SUM($D316:AF316),INDEX($D$310:$W$310,,$C316)/$F$298)))</f>
        <v>0</v>
      </c>
      <c r="AH316" s="25">
        <f>IF($F$298="n/a",0,IF(AH$3&lt;=$C316,0,IF(AH$3&gt;($F$298+$C316),INDEX($D$310:$W$310,,$C316)-SUM($D316:AG316),INDEX($D$310:$W$310,,$C316)/$F$298)))</f>
        <v>0</v>
      </c>
      <c r="AI316" s="25">
        <f>IF($F$298="n/a",0,IF(AI$3&lt;=$C316,0,IF(AI$3&gt;($F$298+$C316),INDEX($D$310:$W$310,,$C316)-SUM($D316:AH316),INDEX($D$310:$W$310,,$C316)/$F$298)))</f>
        <v>0</v>
      </c>
      <c r="AJ316" s="25">
        <f>IF($F$298="n/a",0,IF(AJ$3&lt;=$C316,0,IF(AJ$3&gt;($F$298+$C316),INDEX($D$310:$W$310,,$C316)-SUM($D316:AI316),INDEX($D$310:$W$310,,$C316)/$F$298)))</f>
        <v>0</v>
      </c>
      <c r="AK316" s="25">
        <f>IF($F$298="n/a",0,IF(AK$3&lt;=$C316,0,IF(AK$3&gt;($F$298+$C316),INDEX($D$310:$W$310,,$C316)-SUM($D316:AJ316),INDEX($D$310:$W$310,,$C316)/$F$298)))</f>
        <v>0</v>
      </c>
      <c r="AL316" s="25">
        <f>IF($F$298="n/a",0,IF(AL$3&lt;=$C316,0,IF(AL$3&gt;($F$298+$C316),INDEX($D$310:$W$310,,$C316)-SUM($D316:AK316),INDEX($D$310:$W$310,,$C316)/$F$298)))</f>
        <v>0</v>
      </c>
      <c r="AM316" s="25">
        <f>IF($F$298="n/a",0,IF(AM$3&lt;=$C316,0,IF(AM$3&gt;($F$298+$C316),INDEX($D$310:$W$310,,$C316)-SUM($D316:AL316),INDEX($D$310:$W$310,,$C316)/$F$298)))</f>
        <v>0</v>
      </c>
      <c r="AN316" s="25">
        <f>IF($F$298="n/a",0,IF(AN$3&lt;=$C316,0,IF(AN$3&gt;($F$298+$C316),INDEX($D$310:$W$310,,$C316)-SUM($D316:AM316),INDEX($D$310:$W$310,,$C316)/$F$298)))</f>
        <v>0</v>
      </c>
      <c r="AO316" s="25">
        <f>IF($F$298="n/a",0,IF(AO$3&lt;=$C316,0,IF(AO$3&gt;($F$298+$C316),INDEX($D$310:$W$310,,$C316)-SUM($D316:AN316),INDEX($D$310:$W$310,,$C316)/$F$298)))</f>
        <v>0</v>
      </c>
      <c r="AP316" s="25">
        <f>IF($F$298="n/a",0,IF(AP$3&lt;=$C316,0,IF(AP$3&gt;($F$298+$C316),INDEX($D$310:$W$310,,$C316)-SUM($D316:AO316),INDEX($D$310:$W$310,,$C316)/$F$298)))</f>
        <v>0</v>
      </c>
      <c r="AQ316" s="25">
        <f>IF($F$298="n/a",0,IF(AQ$3&lt;=$C316,0,IF(AQ$3&gt;($F$298+$C316),INDEX($D$310:$W$310,,$C316)-SUM($D316:AP316),INDEX($D$310:$W$310,,$C316)/$F$298)))</f>
        <v>0</v>
      </c>
      <c r="AR316" s="25">
        <f>IF($F$298="n/a",0,IF(AR$3&lt;=$C316,0,IF(AR$3&gt;($F$298+$C316),INDEX($D$310:$W$310,,$C316)-SUM($D316:AQ316),INDEX($D$310:$W$310,,$C316)/$F$298)))</f>
        <v>0</v>
      </c>
      <c r="AS316" s="25">
        <f>IF($F$298="n/a",0,IF(AS$3&lt;=$C316,0,IF(AS$3&gt;($F$298+$C316),INDEX($D$310:$W$310,,$C316)-SUM($D316:AR316),INDEX($D$310:$W$310,,$C316)/$F$298)))</f>
        <v>0</v>
      </c>
      <c r="AT316" s="25">
        <f>IF($F$298="n/a",0,IF(AT$3&lt;=$C316,0,IF(AT$3&gt;($F$298+$C316),INDEX($D$310:$W$310,,$C316)-SUM($D316:AS316),INDEX($D$310:$W$310,,$C316)/$F$298)))</f>
        <v>0</v>
      </c>
      <c r="AU316" s="25">
        <f>IF($F$298="n/a",0,IF(AU$3&lt;=$C316,0,IF(AU$3&gt;($F$298+$C316),INDEX($D$310:$W$310,,$C316)-SUM($D316:AT316),INDEX($D$310:$W$310,,$C316)/$F$298)))</f>
        <v>0</v>
      </c>
      <c r="AV316" s="25">
        <f>IF($F$298="n/a",0,IF(AV$3&lt;=$C316,0,IF(AV$3&gt;($F$298+$C316),INDEX($D$310:$W$310,,$C316)-SUM($D316:AU316),INDEX($D$310:$W$310,,$C316)/$F$298)))</f>
        <v>0</v>
      </c>
      <c r="AW316" s="25">
        <f>IF($F$298="n/a",0,IF(AW$3&lt;=$C316,0,IF(AW$3&gt;($F$298+$C316),INDEX($D$310:$W$310,,$C316)-SUM($D316:AV316),INDEX($D$310:$W$310,,$C316)/$F$298)))</f>
        <v>0</v>
      </c>
      <c r="AX316" s="25">
        <f>IF($F$298="n/a",0,IF(AX$3&lt;=$C316,0,IF(AX$3&gt;($F$298+$C316),INDEX($D$310:$W$310,,$C316)-SUM($D316:AW316),INDEX($D$310:$W$310,,$C316)/$F$298)))</f>
        <v>0</v>
      </c>
      <c r="AY316" s="25">
        <f>IF($F$298="n/a",0,IF(AY$3&lt;=$C316,0,IF(AY$3&gt;($F$298+$C316),INDEX($D$310:$W$310,,$C316)-SUM($D316:AX316),INDEX($D$310:$W$310,,$C316)/$F$298)))</f>
        <v>0</v>
      </c>
      <c r="AZ316" s="25">
        <f>IF($F$298="n/a",0,IF(AZ$3&lt;=$C316,0,IF(AZ$3&gt;($F$298+$C316),INDEX($D$310:$W$310,,$C316)-SUM($D316:AY316),INDEX($D$310:$W$310,,$C316)/$F$298)))</f>
        <v>0</v>
      </c>
      <c r="BA316" s="25">
        <f>IF($F$298="n/a",0,IF(BA$3&lt;=$C316,0,IF(BA$3&gt;($F$298+$C316),INDEX($D$310:$W$310,,$C316)-SUM($D316:AZ316),INDEX($D$310:$W$310,,$C316)/$F$298)))</f>
        <v>0</v>
      </c>
      <c r="BB316" s="25">
        <f>IF($F$298="n/a",0,IF(BB$3&lt;=$C316,0,IF(BB$3&gt;($F$298+$C316),INDEX($D$310:$W$310,,$C316)-SUM($D316:BA316),INDEX($D$310:$W$310,,$C316)/$F$298)))</f>
        <v>0</v>
      </c>
      <c r="BC316" s="25">
        <f>IF($F$298="n/a",0,IF(BC$3&lt;=$C316,0,IF(BC$3&gt;($F$298+$C316),INDEX($D$310:$W$310,,$C316)-SUM($D316:BB316),INDEX($D$310:$W$310,,$C316)/$F$298)))</f>
        <v>0</v>
      </c>
      <c r="BD316" s="25">
        <f>IF($F$298="n/a",0,IF(BD$3&lt;=$C316,0,IF(BD$3&gt;($F$298+$C316),INDEX($D$310:$W$310,,$C316)-SUM($D316:BC316),INDEX($D$310:$W$310,,$C316)/$F$298)))</f>
        <v>0</v>
      </c>
      <c r="BE316" s="25">
        <f>IF($F$298="n/a",0,IF(BE$3&lt;=$C316,0,IF(BE$3&gt;($F$298+$C316),INDEX($D$310:$W$310,,$C316)-SUM($D316:BD316),INDEX($D$310:$W$310,,$C316)/$F$298)))</f>
        <v>0</v>
      </c>
      <c r="BF316" s="25">
        <f>IF($F$298="n/a",0,IF(BF$3&lt;=$C316,0,IF(BF$3&gt;($F$298+$C316),INDEX($D$310:$W$310,,$C316)-SUM($D316:BE316),INDEX($D$310:$W$310,,$C316)/$F$298)))</f>
        <v>0</v>
      </c>
      <c r="BG316" s="25">
        <f>IF($F$298="n/a",0,IF(BG$3&lt;=$C316,0,IF(BG$3&gt;($F$298+$C316),INDEX($D$310:$W$310,,$C316)-SUM($D316:BF316),INDEX($D$310:$W$310,,$C316)/$F$298)))</f>
        <v>0</v>
      </c>
      <c r="BH316" s="25">
        <f>IF($F$298="n/a",0,IF(BH$3&lt;=$C316,0,IF(BH$3&gt;($F$298+$C316),INDEX($D$310:$W$310,,$C316)-SUM($D316:BG316),INDEX($D$310:$W$310,,$C316)/$F$298)))</f>
        <v>0</v>
      </c>
      <c r="BI316" s="25">
        <f>IF($F$298="n/a",0,IF(BI$3&lt;=$C316,0,IF(BI$3&gt;($F$298+$C316),INDEX($D$310:$W$310,,$C316)-SUM($D316:BH316),INDEX($D$310:$W$310,,$C316)/$F$298)))</f>
        <v>0</v>
      </c>
      <c r="BJ316" s="25">
        <f>IF($F$298="n/a",0,IF(BJ$3&lt;=$C316,0,IF(BJ$3&gt;($F$298+$C316),INDEX($D$310:$W$310,,$C316)-SUM($D316:BI316),INDEX($D$310:$W$310,,$C316)/$F$298)))</f>
        <v>0</v>
      </c>
      <c r="BK316" s="25">
        <f>IF($F$298="n/a",0,IF(BK$3&lt;=$C316,0,IF(BK$3&gt;($F$298+$C316),INDEX($D$310:$W$310,,$C316)-SUM($D316:BJ316),INDEX($D$310:$W$310,,$C316)/$F$298)))</f>
        <v>0</v>
      </c>
      <c r="BL316" s="163">
        <f>IF($F$298="n/a",0,IF(BL$3&lt;=$C316,0,IF(BL$3&gt;($F$298+$C316),INDEX($D$310:$W$310,,$C316)-SUM($D316:BK316),INDEX($D$310:$W$310,,$C316)/$F$298)))</f>
        <v>0</v>
      </c>
      <c r="BM316" s="163">
        <f>IF($F$298="n/a",0,IF(BM$3&lt;=$C316,0,IF(BM$3&gt;($F$298+$C316),INDEX($D$310:$W$310,,$C316)-SUM($D316:BL316),INDEX($D$310:$W$310,,$C316)/$F$298)))</f>
        <v>0</v>
      </c>
      <c r="BN316" s="163">
        <f>IF($F$298="n/a",0,IF(BN$3&lt;=$C316,0,IF(BN$3&gt;($F$298+$C316),INDEX($D$310:$W$310,,$C316)-SUM($D316:BM316),INDEX($D$310:$W$310,,$C316)/$F$298)))</f>
        <v>0</v>
      </c>
      <c r="BO316" s="163">
        <f>IF($F$298="n/a",0,IF(BO$3&lt;=$C316,0,IF(BO$3&gt;($F$298+$C316),INDEX($D$310:$W$310,,$C316)-SUM($D316:BN316),INDEX($D$310:$W$310,,$C316)/$F$298)))</f>
        <v>0</v>
      </c>
      <c r="BP316" s="163">
        <f>IF($F$298="n/a",0,IF(BP$3&lt;=$C316,0,IF(BP$3&gt;($F$298+$C316),INDEX($D$310:$W$310,,$C316)-SUM($D316:BO316),INDEX($D$310:$W$310,,$C316)/$F$298)))</f>
        <v>0</v>
      </c>
      <c r="BQ316" s="163">
        <f>IF($F$298="n/a",0,IF(BQ$3&lt;=$C316,0,IF(BQ$3&gt;($F$298+$C316),INDEX($D$310:$W$310,,$C316)-SUM($D316:BP316),INDEX($D$310:$W$310,,$C316)/$F$298)))</f>
        <v>0</v>
      </c>
      <c r="BR316" s="163">
        <f>IF($F$298="n/a",0,IF(BR$3&lt;=$C316,0,IF(BR$3&gt;($F$298+$C316),INDEX($D$310:$W$310,,$C316)-SUM($D316:BQ316),INDEX($D$310:$W$310,,$C316)/$F$298)))</f>
        <v>0</v>
      </c>
      <c r="BS316" s="25"/>
      <c r="BT316" s="25"/>
      <c r="BU316" s="25"/>
      <c r="BV316" s="25"/>
      <c r="BW316" s="25"/>
      <c r="BX316" s="25"/>
      <c r="BY316" s="25"/>
      <c r="BZ316" s="25"/>
      <c r="CA316" s="25"/>
      <c r="CB316" s="25"/>
      <c r="CC316" s="25"/>
    </row>
    <row r="317" spans="2:81" hidden="1" outlineLevel="1">
      <c r="B317" s="14">
        <v>2017</v>
      </c>
      <c r="C317">
        <v>5</v>
      </c>
      <c r="D317" s="25"/>
      <c r="E317" s="25">
        <f>IF($F$298="n/a",0,IF(E$3&lt;=$C317,0,IF(E$3&gt;($F$298+$C317),INDEX($D$310:$W$310,,$C317)-SUM($D317:D317),INDEX($D$310:$W$310,,$C317)/$F$298)))</f>
        <v>0</v>
      </c>
      <c r="F317" s="25">
        <f>IF($F$298="n/a",0,IF(F$3&lt;=$C317,0,IF(F$3&gt;($F$298+$C317),INDEX($D$310:$W$310,,$C317)-SUM($D317:E317),INDEX($D$310:$W$310,,$C317)/$F$298)))</f>
        <v>0</v>
      </c>
      <c r="G317" s="25">
        <f>IF($F$298="n/a",0,IF(G$3&lt;=$C317,0,IF(G$3&gt;($F$298+$C317),INDEX($D$310:$W$310,,$C317)-SUM($D317:F317),INDEX($D$310:$W$310,,$C317)/$F$298)))</f>
        <v>0</v>
      </c>
      <c r="H317" s="44">
        <f>IF($F$298="n/a",0,IF(H$3&lt;=$C317,0,IF(H$3&gt;($F$298+$C317),INDEX($D$310:$W$310,,$C317)-SUM($D317:G317),INDEX($D$310:$W$310,,$C317)/$F$298)))</f>
        <v>0</v>
      </c>
      <c r="I317" s="38">
        <f>IF($F$298="n/a",0,IF(I$3&lt;=$C317,0,IF(I$3&gt;($F$298+$C317),INDEX($D$310:$W$310,,$C317)-SUM($D317:H317),INDEX($D$310:$W$310,,$C317)/$F$298)))</f>
        <v>2.9283189805044643E-2</v>
      </c>
      <c r="J317" s="25">
        <f>IF($F$298="n/a",0,IF(J$3&lt;=$C317,0,IF(J$3&gt;($F$298+$C317),INDEX($D$310:$W$310,,$C317)-SUM($D317:I317),INDEX($D$310:$W$310,,$C317)/$F$298)))</f>
        <v>2.9283189805044643E-2</v>
      </c>
      <c r="K317" s="25">
        <f>IF($F$298="n/a",0,IF(K$3&lt;=$C317,0,IF(K$3&gt;($F$298+$C317),INDEX($D$310:$W$310,,$C317)-SUM($D317:J317),INDEX($D$310:$W$310,,$C317)/$F$298)))</f>
        <v>2.9283189805044643E-2</v>
      </c>
      <c r="L317" s="25">
        <f>IF($F$298="n/a",0,IF(L$3&lt;=$C317,0,IF(L$3&gt;($F$298+$C317),INDEX($D$310:$W$310,,$C317)-SUM($D317:K317),INDEX($D$310:$W$310,,$C317)/$F$298)))</f>
        <v>2.9283189805044643E-2</v>
      </c>
      <c r="M317" s="25">
        <f>IF($F$298="n/a",0,IF(M$3&lt;=$C317,0,IF(M$3&gt;($F$298+$C317),INDEX($D$310:$W$310,,$C317)-SUM($D317:L317),INDEX($D$310:$W$310,,$C317)/$F$298)))</f>
        <v>2.9283189805044643E-2</v>
      </c>
      <c r="N317" s="25">
        <f>IF($F$298="n/a",0,IF(N$3&lt;=$C317,0,IF(N$3&gt;($F$298+$C317),INDEX($D$310:$W$310,,$C317)-SUM($D317:M317),INDEX($D$310:$W$310,,$C317)/$F$298)))</f>
        <v>2.9283189805044643E-2</v>
      </c>
      <c r="O317" s="25">
        <f>IF($F$298="n/a",0,IF(O$3&lt;=$C317,0,IF(O$3&gt;($F$298+$C317),INDEX($D$310:$W$310,,$C317)-SUM($D317:N317),INDEX($D$310:$W$310,,$C317)/$F$298)))</f>
        <v>2.9283189805044643E-2</v>
      </c>
      <c r="P317" s="25">
        <f>IF($F$298="n/a",0,IF(P$3&lt;=$C317,0,IF(P$3&gt;($F$298+$C317),INDEX($D$310:$W$310,,$C317)-SUM($D317:O317),INDEX($D$310:$W$310,,$C317)/$F$298)))</f>
        <v>2.9283189805044643E-2</v>
      </c>
      <c r="Q317" s="25">
        <f>IF($F$298="n/a",0,IF(Q$3&lt;=$C317,0,IF(Q$3&gt;($F$298+$C317),INDEX($D$310:$W$310,,$C317)-SUM($D317:P317),INDEX($D$310:$W$310,,$C317)/$F$298)))</f>
        <v>2.9283189805044643E-2</v>
      </c>
      <c r="R317" s="25">
        <f>IF($F$298="n/a",0,IF(R$3&lt;=$C317,0,IF(R$3&gt;($F$298+$C317),INDEX($D$310:$W$310,,$C317)-SUM($D317:Q317),INDEX($D$310:$W$310,,$C317)/$F$298)))</f>
        <v>2.9283189805044643E-2</v>
      </c>
      <c r="S317" s="25">
        <f>IF($F$298="n/a",0,IF(S$3&lt;=$C317,0,IF(S$3&gt;($F$298+$C317),INDEX($D$310:$W$310,,$C317)-SUM($D317:R317),INDEX($D$310:$W$310,,$C317)/$F$298)))</f>
        <v>2.9283189805044643E-2</v>
      </c>
      <c r="T317" s="25">
        <f>IF($F$298="n/a",0,IF(T$3&lt;=$C317,0,IF(T$3&gt;($F$298+$C317),INDEX($D$310:$W$310,,$C317)-SUM($D317:S317),INDEX($D$310:$W$310,,$C317)/$F$298)))</f>
        <v>2.9283189805044643E-2</v>
      </c>
      <c r="U317" s="25">
        <f>IF($F$298="n/a",0,IF(U$3&lt;=$C317,0,IF(U$3&gt;($F$298+$C317),INDEX($D$310:$W$310,,$C317)-SUM($D317:T317),INDEX($D$310:$W$310,,$C317)/$F$298)))</f>
        <v>2.9283189805044643E-2</v>
      </c>
      <c r="V317" s="25">
        <f>IF($F$298="n/a",0,IF(V$3&lt;=$C317,0,IF(V$3&gt;($F$298+$C317),INDEX($D$310:$W$310,,$C317)-SUM($D317:U317),INDEX($D$310:$W$310,,$C317)/$F$298)))</f>
        <v>2.9283189805044643E-2</v>
      </c>
      <c r="W317" s="25">
        <f>IF($F$298="n/a",0,IF(W$3&lt;=$C317,0,IF(W$3&gt;($F$298+$C317),INDEX($D$310:$W$310,,$C317)-SUM($D317:V317),INDEX($D$310:$W$310,,$C317)/$F$298)))</f>
        <v>2.9283189805044643E-2</v>
      </c>
      <c r="X317" s="25">
        <f>IF($F$298="n/a",0,IF(X$3&lt;=$C317,0,IF(X$3&gt;($F$298+$C317),INDEX($D$310:$W$310,,$C317)-SUM($D317:W317),INDEX($D$310:$W$310,,$C317)/$F$298)))</f>
        <v>1.6653345369377348E-16</v>
      </c>
      <c r="Y317" s="25">
        <f>IF($F$298="n/a",0,IF(Y$3&lt;=$C317,0,IF(Y$3&gt;($F$298+$C317),INDEX($D$310:$W$310,,$C317)-SUM($D317:X317),INDEX($D$310:$W$310,,$C317)/$F$298)))</f>
        <v>0</v>
      </c>
      <c r="Z317" s="25">
        <f>IF($F$298="n/a",0,IF(Z$3&lt;=$C317,0,IF(Z$3&gt;($F$298+$C317),INDEX($D$310:$W$310,,$C317)-SUM($D317:Y317),INDEX($D$310:$W$310,,$C317)/$F$298)))</f>
        <v>0</v>
      </c>
      <c r="AA317" s="25">
        <f>IF($F$298="n/a",0,IF(AA$3&lt;=$C317,0,IF(AA$3&gt;($F$298+$C317),INDEX($D$310:$W$310,,$C317)-SUM($D317:Z317),INDEX($D$310:$W$310,,$C317)/$F$298)))</f>
        <v>0</v>
      </c>
      <c r="AB317" s="25">
        <f>IF($F$298="n/a",0,IF(AB$3&lt;=$C317,0,IF(AB$3&gt;($F$298+$C317),INDEX($D$310:$W$310,,$C317)-SUM($D317:AA317),INDEX($D$310:$W$310,,$C317)/$F$298)))</f>
        <v>0</v>
      </c>
      <c r="AC317" s="25">
        <f>IF($F$298="n/a",0,IF(AC$3&lt;=$C317,0,IF(AC$3&gt;($F$298+$C317),INDEX($D$310:$W$310,,$C317)-SUM($D317:AB317),INDEX($D$310:$W$310,,$C317)/$F$298)))</f>
        <v>0</v>
      </c>
      <c r="AD317" s="25">
        <f>IF($F$298="n/a",0,IF(AD$3&lt;=$C317,0,IF(AD$3&gt;($F$298+$C317),INDEX($D$310:$W$310,,$C317)-SUM($D317:AC317),INDEX($D$310:$W$310,,$C317)/$F$298)))</f>
        <v>0</v>
      </c>
      <c r="AE317" s="25">
        <f>IF($F$298="n/a",0,IF(AE$3&lt;=$C317,0,IF(AE$3&gt;($F$298+$C317),INDEX($D$310:$W$310,,$C317)-SUM($D317:AD317),INDEX($D$310:$W$310,,$C317)/$F$298)))</f>
        <v>0</v>
      </c>
      <c r="AF317" s="25">
        <f>IF($F$298="n/a",0,IF(AF$3&lt;=$C317,0,IF(AF$3&gt;($F$298+$C317),INDEX($D$310:$W$310,,$C317)-SUM($D317:AE317),INDEX($D$310:$W$310,,$C317)/$F$298)))</f>
        <v>0</v>
      </c>
      <c r="AG317" s="25">
        <f>IF($F$298="n/a",0,IF(AG$3&lt;=$C317,0,IF(AG$3&gt;($F$298+$C317),INDEX($D$310:$W$310,,$C317)-SUM($D317:AF317),INDEX($D$310:$W$310,,$C317)/$F$298)))</f>
        <v>0</v>
      </c>
      <c r="AH317" s="25">
        <f>IF($F$298="n/a",0,IF(AH$3&lt;=$C317,0,IF(AH$3&gt;($F$298+$C317),INDEX($D$310:$W$310,,$C317)-SUM($D317:AG317),INDEX($D$310:$W$310,,$C317)/$F$298)))</f>
        <v>0</v>
      </c>
      <c r="AI317" s="25">
        <f>IF($F$298="n/a",0,IF(AI$3&lt;=$C317,0,IF(AI$3&gt;($F$298+$C317),INDEX($D$310:$W$310,,$C317)-SUM($D317:AH317),INDEX($D$310:$W$310,,$C317)/$F$298)))</f>
        <v>0</v>
      </c>
      <c r="AJ317" s="25">
        <f>IF($F$298="n/a",0,IF(AJ$3&lt;=$C317,0,IF(AJ$3&gt;($F$298+$C317),INDEX($D$310:$W$310,,$C317)-SUM($D317:AI317),INDEX($D$310:$W$310,,$C317)/$F$298)))</f>
        <v>0</v>
      </c>
      <c r="AK317" s="25">
        <f>IF($F$298="n/a",0,IF(AK$3&lt;=$C317,0,IF(AK$3&gt;($F$298+$C317),INDEX($D$310:$W$310,,$C317)-SUM($D317:AJ317),INDEX($D$310:$W$310,,$C317)/$F$298)))</f>
        <v>0</v>
      </c>
      <c r="AL317" s="25">
        <f>IF($F$298="n/a",0,IF(AL$3&lt;=$C317,0,IF(AL$3&gt;($F$298+$C317),INDEX($D$310:$W$310,,$C317)-SUM($D317:AK317),INDEX($D$310:$W$310,,$C317)/$F$298)))</f>
        <v>0</v>
      </c>
      <c r="AM317" s="25">
        <f>IF($F$298="n/a",0,IF(AM$3&lt;=$C317,0,IF(AM$3&gt;($F$298+$C317),INDEX($D$310:$W$310,,$C317)-SUM($D317:AL317),INDEX($D$310:$W$310,,$C317)/$F$298)))</f>
        <v>0</v>
      </c>
      <c r="AN317" s="25">
        <f>IF($F$298="n/a",0,IF(AN$3&lt;=$C317,0,IF(AN$3&gt;($F$298+$C317),INDEX($D$310:$W$310,,$C317)-SUM($D317:AM317),INDEX($D$310:$W$310,,$C317)/$F$298)))</f>
        <v>0</v>
      </c>
      <c r="AO317" s="25">
        <f>IF($F$298="n/a",0,IF(AO$3&lt;=$C317,0,IF(AO$3&gt;($F$298+$C317),INDEX($D$310:$W$310,,$C317)-SUM($D317:AN317),INDEX($D$310:$W$310,,$C317)/$F$298)))</f>
        <v>0</v>
      </c>
      <c r="AP317" s="25">
        <f>IF($F$298="n/a",0,IF(AP$3&lt;=$C317,0,IF(AP$3&gt;($F$298+$C317),INDEX($D$310:$W$310,,$C317)-SUM($D317:AO317),INDEX($D$310:$W$310,,$C317)/$F$298)))</f>
        <v>0</v>
      </c>
      <c r="AQ317" s="25">
        <f>IF($F$298="n/a",0,IF(AQ$3&lt;=$C317,0,IF(AQ$3&gt;($F$298+$C317),INDEX($D$310:$W$310,,$C317)-SUM($D317:AP317),INDEX($D$310:$W$310,,$C317)/$F$298)))</f>
        <v>0</v>
      </c>
      <c r="AR317" s="25">
        <f>IF($F$298="n/a",0,IF(AR$3&lt;=$C317,0,IF(AR$3&gt;($F$298+$C317),INDEX($D$310:$W$310,,$C317)-SUM($D317:AQ317),INDEX($D$310:$W$310,,$C317)/$F$298)))</f>
        <v>0</v>
      </c>
      <c r="AS317" s="25">
        <f>IF($F$298="n/a",0,IF(AS$3&lt;=$C317,0,IF(AS$3&gt;($F$298+$C317),INDEX($D$310:$W$310,,$C317)-SUM($D317:AR317),INDEX($D$310:$W$310,,$C317)/$F$298)))</f>
        <v>0</v>
      </c>
      <c r="AT317" s="25">
        <f>IF($F$298="n/a",0,IF(AT$3&lt;=$C317,0,IF(AT$3&gt;($F$298+$C317),INDEX($D$310:$W$310,,$C317)-SUM($D317:AS317),INDEX($D$310:$W$310,,$C317)/$F$298)))</f>
        <v>0</v>
      </c>
      <c r="AU317" s="25">
        <f>IF($F$298="n/a",0,IF(AU$3&lt;=$C317,0,IF(AU$3&gt;($F$298+$C317),INDEX($D$310:$W$310,,$C317)-SUM($D317:AT317),INDEX($D$310:$W$310,,$C317)/$F$298)))</f>
        <v>0</v>
      </c>
      <c r="AV317" s="25">
        <f>IF($F$298="n/a",0,IF(AV$3&lt;=$C317,0,IF(AV$3&gt;($F$298+$C317),INDEX($D$310:$W$310,,$C317)-SUM($D317:AU317),INDEX($D$310:$W$310,,$C317)/$F$298)))</f>
        <v>0</v>
      </c>
      <c r="AW317" s="25">
        <f>IF($F$298="n/a",0,IF(AW$3&lt;=$C317,0,IF(AW$3&gt;($F$298+$C317),INDEX($D$310:$W$310,,$C317)-SUM($D317:AV317),INDEX($D$310:$W$310,,$C317)/$F$298)))</f>
        <v>0</v>
      </c>
      <c r="AX317" s="25">
        <f>IF($F$298="n/a",0,IF(AX$3&lt;=$C317,0,IF(AX$3&gt;($F$298+$C317),INDEX($D$310:$W$310,,$C317)-SUM($D317:AW317),INDEX($D$310:$W$310,,$C317)/$F$298)))</f>
        <v>0</v>
      </c>
      <c r="AY317" s="25">
        <f>IF($F$298="n/a",0,IF(AY$3&lt;=$C317,0,IF(AY$3&gt;($F$298+$C317),INDEX($D$310:$W$310,,$C317)-SUM($D317:AX317),INDEX($D$310:$W$310,,$C317)/$F$298)))</f>
        <v>0</v>
      </c>
      <c r="AZ317" s="25">
        <f>IF($F$298="n/a",0,IF(AZ$3&lt;=$C317,0,IF(AZ$3&gt;($F$298+$C317),INDEX($D$310:$W$310,,$C317)-SUM($D317:AY317),INDEX($D$310:$W$310,,$C317)/$F$298)))</f>
        <v>0</v>
      </c>
      <c r="BA317" s="25">
        <f>IF($F$298="n/a",0,IF(BA$3&lt;=$C317,0,IF(BA$3&gt;($F$298+$C317),INDEX($D$310:$W$310,,$C317)-SUM($D317:AZ317),INDEX($D$310:$W$310,,$C317)/$F$298)))</f>
        <v>0</v>
      </c>
      <c r="BB317" s="25">
        <f>IF($F$298="n/a",0,IF(BB$3&lt;=$C317,0,IF(BB$3&gt;($F$298+$C317),INDEX($D$310:$W$310,,$C317)-SUM($D317:BA317),INDEX($D$310:$W$310,,$C317)/$F$298)))</f>
        <v>0</v>
      </c>
      <c r="BC317" s="25">
        <f>IF($F$298="n/a",0,IF(BC$3&lt;=$C317,0,IF(BC$3&gt;($F$298+$C317),INDEX($D$310:$W$310,,$C317)-SUM($D317:BB317),INDEX($D$310:$W$310,,$C317)/$F$298)))</f>
        <v>0</v>
      </c>
      <c r="BD317" s="25">
        <f>IF($F$298="n/a",0,IF(BD$3&lt;=$C317,0,IF(BD$3&gt;($F$298+$C317),INDEX($D$310:$W$310,,$C317)-SUM($D317:BC317),INDEX($D$310:$W$310,,$C317)/$F$298)))</f>
        <v>0</v>
      </c>
      <c r="BE317" s="25">
        <f>IF($F$298="n/a",0,IF(BE$3&lt;=$C317,0,IF(BE$3&gt;($F$298+$C317),INDEX($D$310:$W$310,,$C317)-SUM($D317:BD317),INDEX($D$310:$W$310,,$C317)/$F$298)))</f>
        <v>0</v>
      </c>
      <c r="BF317" s="25">
        <f>IF($F$298="n/a",0,IF(BF$3&lt;=$C317,0,IF(BF$3&gt;($F$298+$C317),INDEX($D$310:$W$310,,$C317)-SUM($D317:BE317),INDEX($D$310:$W$310,,$C317)/$F$298)))</f>
        <v>0</v>
      </c>
      <c r="BG317" s="25">
        <f>IF($F$298="n/a",0,IF(BG$3&lt;=$C317,0,IF(BG$3&gt;($F$298+$C317),INDEX($D$310:$W$310,,$C317)-SUM($D317:BF317),INDEX($D$310:$W$310,,$C317)/$F$298)))</f>
        <v>0</v>
      </c>
      <c r="BH317" s="25">
        <f>IF($F$298="n/a",0,IF(BH$3&lt;=$C317,0,IF(BH$3&gt;($F$298+$C317),INDEX($D$310:$W$310,,$C317)-SUM($D317:BG317),INDEX($D$310:$W$310,,$C317)/$F$298)))</f>
        <v>0</v>
      </c>
      <c r="BI317" s="25">
        <f>IF($F$298="n/a",0,IF(BI$3&lt;=$C317,0,IF(BI$3&gt;($F$298+$C317),INDEX($D$310:$W$310,,$C317)-SUM($D317:BH317),INDEX($D$310:$W$310,,$C317)/$F$298)))</f>
        <v>0</v>
      </c>
      <c r="BJ317" s="25">
        <f>IF($F$298="n/a",0,IF(BJ$3&lt;=$C317,0,IF(BJ$3&gt;($F$298+$C317),INDEX($D$310:$W$310,,$C317)-SUM($D317:BI317),INDEX($D$310:$W$310,,$C317)/$F$298)))</f>
        <v>0</v>
      </c>
      <c r="BK317" s="25">
        <f>IF($F$298="n/a",0,IF(BK$3&lt;=$C317,0,IF(BK$3&gt;($F$298+$C317),INDEX($D$310:$W$310,,$C317)-SUM($D317:BJ317),INDEX($D$310:$W$310,,$C317)/$F$298)))</f>
        <v>0</v>
      </c>
      <c r="BL317" s="163">
        <f>IF($F$298="n/a",0,IF(BL$3&lt;=$C317,0,IF(BL$3&gt;($F$298+$C317),INDEX($D$310:$W$310,,$C317)-SUM($D317:BK317),INDEX($D$310:$W$310,,$C317)/$F$298)))</f>
        <v>0</v>
      </c>
      <c r="BM317" s="163">
        <f>IF($F$298="n/a",0,IF(BM$3&lt;=$C317,0,IF(BM$3&gt;($F$298+$C317),INDEX($D$310:$W$310,,$C317)-SUM($D317:BL317),INDEX($D$310:$W$310,,$C317)/$F$298)))</f>
        <v>0</v>
      </c>
      <c r="BN317" s="163">
        <f>IF($F$298="n/a",0,IF(BN$3&lt;=$C317,0,IF(BN$3&gt;($F$298+$C317),INDEX($D$310:$W$310,,$C317)-SUM($D317:BM317),INDEX($D$310:$W$310,,$C317)/$F$298)))</f>
        <v>0</v>
      </c>
      <c r="BO317" s="163">
        <f>IF($F$298="n/a",0,IF(BO$3&lt;=$C317,0,IF(BO$3&gt;($F$298+$C317),INDEX($D$310:$W$310,,$C317)-SUM($D317:BN317),INDEX($D$310:$W$310,,$C317)/$F$298)))</f>
        <v>0</v>
      </c>
      <c r="BP317" s="163">
        <f>IF($F$298="n/a",0,IF(BP$3&lt;=$C317,0,IF(BP$3&gt;($F$298+$C317),INDEX($D$310:$W$310,,$C317)-SUM($D317:BO317),INDEX($D$310:$W$310,,$C317)/$F$298)))</f>
        <v>0</v>
      </c>
      <c r="BQ317" s="163">
        <f>IF($F$298="n/a",0,IF(BQ$3&lt;=$C317,0,IF(BQ$3&gt;($F$298+$C317),INDEX($D$310:$W$310,,$C317)-SUM($D317:BP317),INDEX($D$310:$W$310,,$C317)/$F$298)))</f>
        <v>0</v>
      </c>
      <c r="BR317" s="163">
        <f>IF($F$298="n/a",0,IF(BR$3&lt;=$C317,0,IF(BR$3&gt;($F$298+$C317),INDEX($D$310:$W$310,,$C317)-SUM($D317:BQ317),INDEX($D$310:$W$310,,$C317)/$F$298)))</f>
        <v>0</v>
      </c>
      <c r="BS317" s="25"/>
      <c r="BT317" s="25"/>
      <c r="BU317" s="25"/>
      <c r="BV317" s="25"/>
      <c r="BW317" s="25"/>
      <c r="BX317" s="25"/>
      <c r="BY317" s="25"/>
      <c r="BZ317" s="25"/>
      <c r="CA317" s="25"/>
      <c r="CB317" s="25"/>
      <c r="CC317" s="25"/>
    </row>
    <row r="318" spans="2:81" hidden="1" outlineLevel="1">
      <c r="B318" s="14">
        <v>2018</v>
      </c>
      <c r="C318">
        <v>6</v>
      </c>
      <c r="D318" s="25"/>
      <c r="E318" s="25">
        <f>IF($F$298="n/a",0,IF(E$3&lt;=$C318,0,IF(E$3&gt;($F$298+$C318),INDEX($D$310:$W$310,,$C318)-SUM($D318:D318),INDEX($D$310:$W$310,,$C318)/$F$298)))</f>
        <v>0</v>
      </c>
      <c r="F318" s="25">
        <f>IF($F$298="n/a",0,IF(F$3&lt;=$C318,0,IF(F$3&gt;($F$298+$C318),INDEX($D$310:$W$310,,$C318)-SUM($D318:E318),INDEX($D$310:$W$310,,$C318)/$F$298)))</f>
        <v>0</v>
      </c>
      <c r="G318" s="25">
        <f>IF($F$298="n/a",0,IF(G$3&lt;=$C318,0,IF(G$3&gt;($F$298+$C318),INDEX($D$310:$W$310,,$C318)-SUM($D318:F318),INDEX($D$310:$W$310,,$C318)/$F$298)))</f>
        <v>0</v>
      </c>
      <c r="H318" s="44">
        <f>IF($F$298="n/a",0,IF(H$3&lt;=$C318,0,IF(H$3&gt;($F$298+$C318),INDEX($D$310:$W$310,,$C318)-SUM($D318:G318),INDEX($D$310:$W$310,,$C318)/$F$298)))</f>
        <v>0</v>
      </c>
      <c r="I318" s="38">
        <f>IF($F$298="n/a",0,IF(I$3&lt;=$C318,0,IF(I$3&gt;($F$298+$C318),INDEX($D$310:$W$310,,$C318)-SUM($D318:H318),INDEX($D$310:$W$310,,$C318)/$F$298)))</f>
        <v>0</v>
      </c>
      <c r="J318" s="25">
        <f>IF($F$298="n/a",0,IF(J$3&lt;=$C318,0,IF(J$3&gt;($F$298+$C318),INDEX($D$310:$W$310,,$C318)-SUM($D318:I318),INDEX($D$310:$W$310,,$C318)/$F$298)))</f>
        <v>0</v>
      </c>
      <c r="K318" s="25">
        <f>IF($F$298="n/a",0,IF(K$3&lt;=$C318,0,IF(K$3&gt;($F$298+$C318),INDEX($D$310:$W$310,,$C318)-SUM($D318:J318),INDEX($D$310:$W$310,,$C318)/$F$298)))</f>
        <v>0</v>
      </c>
      <c r="L318" s="25">
        <f>IF($F$298="n/a",0,IF(L$3&lt;=$C318,0,IF(L$3&gt;($F$298+$C318),INDEX($D$310:$W$310,,$C318)-SUM($D318:K318),INDEX($D$310:$W$310,,$C318)/$F$298)))</f>
        <v>0</v>
      </c>
      <c r="M318" s="25">
        <f>IF($F$298="n/a",0,IF(M$3&lt;=$C318,0,IF(M$3&gt;($F$298+$C318),INDEX($D$310:$W$310,,$C318)-SUM($D318:L318),INDEX($D$310:$W$310,,$C318)/$F$298)))</f>
        <v>0</v>
      </c>
      <c r="N318" s="25">
        <f>IF($F$298="n/a",0,IF(N$3&lt;=$C318,0,IF(N$3&gt;($F$298+$C318),INDEX($D$310:$W$310,,$C318)-SUM($D318:M318),INDEX($D$310:$W$310,,$C318)/$F$298)))</f>
        <v>0</v>
      </c>
      <c r="O318" s="25">
        <f>IF($F$298="n/a",0,IF(O$3&lt;=$C318,0,IF(O$3&gt;($F$298+$C318),INDEX($D$310:$W$310,,$C318)-SUM($D318:N318),INDEX($D$310:$W$310,,$C318)/$F$298)))</f>
        <v>0</v>
      </c>
      <c r="P318" s="25">
        <f>IF($F$298="n/a",0,IF(P$3&lt;=$C318,0,IF(P$3&gt;($F$298+$C318),INDEX($D$310:$W$310,,$C318)-SUM($D318:O318),INDEX($D$310:$W$310,,$C318)/$F$298)))</f>
        <v>0</v>
      </c>
      <c r="Q318" s="25">
        <f>IF($F$298="n/a",0,IF(Q$3&lt;=$C318,0,IF(Q$3&gt;($F$298+$C318),INDEX($D$310:$W$310,,$C318)-SUM($D318:P318),INDEX($D$310:$W$310,,$C318)/$F$298)))</f>
        <v>0</v>
      </c>
      <c r="R318" s="25">
        <f>IF($F$298="n/a",0,IF(R$3&lt;=$C318,0,IF(R$3&gt;($F$298+$C318),INDEX($D$310:$W$310,,$C318)-SUM($D318:Q318),INDEX($D$310:$W$310,,$C318)/$F$298)))</f>
        <v>0</v>
      </c>
      <c r="S318" s="25">
        <f>IF($F$298="n/a",0,IF(S$3&lt;=$C318,0,IF(S$3&gt;($F$298+$C318),INDEX($D$310:$W$310,,$C318)-SUM($D318:R318),INDEX($D$310:$W$310,,$C318)/$F$298)))</f>
        <v>0</v>
      </c>
      <c r="T318" s="25">
        <f>IF($F$298="n/a",0,IF(T$3&lt;=$C318,0,IF(T$3&gt;($F$298+$C318),INDEX($D$310:$W$310,,$C318)-SUM($D318:S318),INDEX($D$310:$W$310,,$C318)/$F$298)))</f>
        <v>0</v>
      </c>
      <c r="U318" s="25">
        <f>IF($F$298="n/a",0,IF(U$3&lt;=$C318,0,IF(U$3&gt;($F$298+$C318),INDEX($D$310:$W$310,,$C318)-SUM($D318:T318),INDEX($D$310:$W$310,,$C318)/$F$298)))</f>
        <v>0</v>
      </c>
      <c r="V318" s="25">
        <f>IF($F$298="n/a",0,IF(V$3&lt;=$C318,0,IF(V$3&gt;($F$298+$C318),INDEX($D$310:$W$310,,$C318)-SUM($D318:U318),INDEX($D$310:$W$310,,$C318)/$F$298)))</f>
        <v>0</v>
      </c>
      <c r="W318" s="25">
        <f>IF($F$298="n/a",0,IF(W$3&lt;=$C318,0,IF(W$3&gt;($F$298+$C318),INDEX($D$310:$W$310,,$C318)-SUM($D318:V318),INDEX($D$310:$W$310,,$C318)/$F$298)))</f>
        <v>0</v>
      </c>
      <c r="X318" s="25">
        <f>IF($F$298="n/a",0,IF(X$3&lt;=$C318,0,IF(X$3&gt;($F$298+$C318),INDEX($D$310:$W$310,,$C318)-SUM($D318:W318),INDEX($D$310:$W$310,,$C318)/$F$298)))</f>
        <v>0</v>
      </c>
      <c r="Y318" s="25">
        <f>IF($F$298="n/a",0,IF(Y$3&lt;=$C318,0,IF(Y$3&gt;($F$298+$C318),INDEX($D$310:$W$310,,$C318)-SUM($D318:X318),INDEX($D$310:$W$310,,$C318)/$F$298)))</f>
        <v>0</v>
      </c>
      <c r="Z318" s="25">
        <f>IF($F$298="n/a",0,IF(Z$3&lt;=$C318,0,IF(Z$3&gt;($F$298+$C318),INDEX($D$310:$W$310,,$C318)-SUM($D318:Y318),INDEX($D$310:$W$310,,$C318)/$F$298)))</f>
        <v>0</v>
      </c>
      <c r="AA318" s="25">
        <f>IF($F$298="n/a",0,IF(AA$3&lt;=$C318,0,IF(AA$3&gt;($F$298+$C318),INDEX($D$310:$W$310,,$C318)-SUM($D318:Z318),INDEX($D$310:$W$310,,$C318)/$F$298)))</f>
        <v>0</v>
      </c>
      <c r="AB318" s="25">
        <f>IF($F$298="n/a",0,IF(AB$3&lt;=$C318,0,IF(AB$3&gt;($F$298+$C318),INDEX($D$310:$W$310,,$C318)-SUM($D318:AA318),INDEX($D$310:$W$310,,$C318)/$F$298)))</f>
        <v>0</v>
      </c>
      <c r="AC318" s="25">
        <f>IF($F$298="n/a",0,IF(AC$3&lt;=$C318,0,IF(AC$3&gt;($F$298+$C318),INDEX($D$310:$W$310,,$C318)-SUM($D318:AB318),INDEX($D$310:$W$310,,$C318)/$F$298)))</f>
        <v>0</v>
      </c>
      <c r="AD318" s="25">
        <f>IF($F$298="n/a",0,IF(AD$3&lt;=$C318,0,IF(AD$3&gt;($F$298+$C318),INDEX($D$310:$W$310,,$C318)-SUM($D318:AC318),INDEX($D$310:$W$310,,$C318)/$F$298)))</f>
        <v>0</v>
      </c>
      <c r="AE318" s="25">
        <f>IF($F$298="n/a",0,IF(AE$3&lt;=$C318,0,IF(AE$3&gt;($F$298+$C318),INDEX($D$310:$W$310,,$C318)-SUM($D318:AD318),INDEX($D$310:$W$310,,$C318)/$F$298)))</f>
        <v>0</v>
      </c>
      <c r="AF318" s="25">
        <f>IF($F$298="n/a",0,IF(AF$3&lt;=$C318,0,IF(AF$3&gt;($F$298+$C318),INDEX($D$310:$W$310,,$C318)-SUM($D318:AE318),INDEX($D$310:$W$310,,$C318)/$F$298)))</f>
        <v>0</v>
      </c>
      <c r="AG318" s="25">
        <f>IF($F$298="n/a",0,IF(AG$3&lt;=$C318,0,IF(AG$3&gt;($F$298+$C318),INDEX($D$310:$W$310,,$C318)-SUM($D318:AF318),INDEX($D$310:$W$310,,$C318)/$F$298)))</f>
        <v>0</v>
      </c>
      <c r="AH318" s="25">
        <f>IF($F$298="n/a",0,IF(AH$3&lt;=$C318,0,IF(AH$3&gt;($F$298+$C318),INDEX($D$310:$W$310,,$C318)-SUM($D318:AG318),INDEX($D$310:$W$310,,$C318)/$F$298)))</f>
        <v>0</v>
      </c>
      <c r="AI318" s="25">
        <f>IF($F$298="n/a",0,IF(AI$3&lt;=$C318,0,IF(AI$3&gt;($F$298+$C318),INDEX($D$310:$W$310,,$C318)-SUM($D318:AH318),INDEX($D$310:$W$310,,$C318)/$F$298)))</f>
        <v>0</v>
      </c>
      <c r="AJ318" s="25">
        <f>IF($F$298="n/a",0,IF(AJ$3&lt;=$C318,0,IF(AJ$3&gt;($F$298+$C318),INDEX($D$310:$W$310,,$C318)-SUM($D318:AI318),INDEX($D$310:$W$310,,$C318)/$F$298)))</f>
        <v>0</v>
      </c>
      <c r="AK318" s="25">
        <f>IF($F$298="n/a",0,IF(AK$3&lt;=$C318,0,IF(AK$3&gt;($F$298+$C318),INDEX($D$310:$W$310,,$C318)-SUM($D318:AJ318),INDEX($D$310:$W$310,,$C318)/$F$298)))</f>
        <v>0</v>
      </c>
      <c r="AL318" s="25">
        <f>IF($F$298="n/a",0,IF(AL$3&lt;=$C318,0,IF(AL$3&gt;($F$298+$C318),INDEX($D$310:$W$310,,$C318)-SUM($D318:AK318),INDEX($D$310:$W$310,,$C318)/$F$298)))</f>
        <v>0</v>
      </c>
      <c r="AM318" s="25">
        <f>IF($F$298="n/a",0,IF(AM$3&lt;=$C318,0,IF(AM$3&gt;($F$298+$C318),INDEX($D$310:$W$310,,$C318)-SUM($D318:AL318),INDEX($D$310:$W$310,,$C318)/$F$298)))</f>
        <v>0</v>
      </c>
      <c r="AN318" s="25">
        <f>IF($F$298="n/a",0,IF(AN$3&lt;=$C318,0,IF(AN$3&gt;($F$298+$C318),INDEX($D$310:$W$310,,$C318)-SUM($D318:AM318),INDEX($D$310:$W$310,,$C318)/$F$298)))</f>
        <v>0</v>
      </c>
      <c r="AO318" s="25">
        <f>IF($F$298="n/a",0,IF(AO$3&lt;=$C318,0,IF(AO$3&gt;($F$298+$C318),INDEX($D$310:$W$310,,$C318)-SUM($D318:AN318),INDEX($D$310:$W$310,,$C318)/$F$298)))</f>
        <v>0</v>
      </c>
      <c r="AP318" s="25">
        <f>IF($F$298="n/a",0,IF(AP$3&lt;=$C318,0,IF(AP$3&gt;($F$298+$C318),INDEX($D$310:$W$310,,$C318)-SUM($D318:AO318),INDEX($D$310:$W$310,,$C318)/$F$298)))</f>
        <v>0</v>
      </c>
      <c r="AQ318" s="25">
        <f>IF($F$298="n/a",0,IF(AQ$3&lt;=$C318,0,IF(AQ$3&gt;($F$298+$C318),INDEX($D$310:$W$310,,$C318)-SUM($D318:AP318),INDEX($D$310:$W$310,,$C318)/$F$298)))</f>
        <v>0</v>
      </c>
      <c r="AR318" s="25">
        <f>IF($F$298="n/a",0,IF(AR$3&lt;=$C318,0,IF(AR$3&gt;($F$298+$C318),INDEX($D$310:$W$310,,$C318)-SUM($D318:AQ318),INDEX($D$310:$W$310,,$C318)/$F$298)))</f>
        <v>0</v>
      </c>
      <c r="AS318" s="25">
        <f>IF($F$298="n/a",0,IF(AS$3&lt;=$C318,0,IF(AS$3&gt;($F$298+$C318),INDEX($D$310:$W$310,,$C318)-SUM($D318:AR318),INDEX($D$310:$W$310,,$C318)/$F$298)))</f>
        <v>0</v>
      </c>
      <c r="AT318" s="25">
        <f>IF($F$298="n/a",0,IF(AT$3&lt;=$C318,0,IF(AT$3&gt;($F$298+$C318),INDEX($D$310:$W$310,,$C318)-SUM($D318:AS318),INDEX($D$310:$W$310,,$C318)/$F$298)))</f>
        <v>0</v>
      </c>
      <c r="AU318" s="25">
        <f>IF($F$298="n/a",0,IF(AU$3&lt;=$C318,0,IF(AU$3&gt;($F$298+$C318),INDEX($D$310:$W$310,,$C318)-SUM($D318:AT318),INDEX($D$310:$W$310,,$C318)/$F$298)))</f>
        <v>0</v>
      </c>
      <c r="AV318" s="25">
        <f>IF($F$298="n/a",0,IF(AV$3&lt;=$C318,0,IF(AV$3&gt;($F$298+$C318),INDEX($D$310:$W$310,,$C318)-SUM($D318:AU318),INDEX($D$310:$W$310,,$C318)/$F$298)))</f>
        <v>0</v>
      </c>
      <c r="AW318" s="25">
        <f>IF($F$298="n/a",0,IF(AW$3&lt;=$C318,0,IF(AW$3&gt;($F$298+$C318),INDEX($D$310:$W$310,,$C318)-SUM($D318:AV318),INDEX($D$310:$W$310,,$C318)/$F$298)))</f>
        <v>0</v>
      </c>
      <c r="AX318" s="25">
        <f>IF($F$298="n/a",0,IF(AX$3&lt;=$C318,0,IF(AX$3&gt;($F$298+$C318),INDEX($D$310:$W$310,,$C318)-SUM($D318:AW318),INDEX($D$310:$W$310,,$C318)/$F$298)))</f>
        <v>0</v>
      </c>
      <c r="AY318" s="25">
        <f>IF($F$298="n/a",0,IF(AY$3&lt;=$C318,0,IF(AY$3&gt;($F$298+$C318),INDEX($D$310:$W$310,,$C318)-SUM($D318:AX318),INDEX($D$310:$W$310,,$C318)/$F$298)))</f>
        <v>0</v>
      </c>
      <c r="AZ318" s="25">
        <f>IF($F$298="n/a",0,IF(AZ$3&lt;=$C318,0,IF(AZ$3&gt;($F$298+$C318),INDEX($D$310:$W$310,,$C318)-SUM($D318:AY318),INDEX($D$310:$W$310,,$C318)/$F$298)))</f>
        <v>0</v>
      </c>
      <c r="BA318" s="25">
        <f>IF($F$298="n/a",0,IF(BA$3&lt;=$C318,0,IF(BA$3&gt;($F$298+$C318),INDEX($D$310:$W$310,,$C318)-SUM($D318:AZ318),INDEX($D$310:$W$310,,$C318)/$F$298)))</f>
        <v>0</v>
      </c>
      <c r="BB318" s="25">
        <f>IF($F$298="n/a",0,IF(BB$3&lt;=$C318,0,IF(BB$3&gt;($F$298+$C318),INDEX($D$310:$W$310,,$C318)-SUM($D318:BA318),INDEX($D$310:$W$310,,$C318)/$F$298)))</f>
        <v>0</v>
      </c>
      <c r="BC318" s="25">
        <f>IF($F$298="n/a",0,IF(BC$3&lt;=$C318,0,IF(BC$3&gt;($F$298+$C318),INDEX($D$310:$W$310,,$C318)-SUM($D318:BB318),INDEX($D$310:$W$310,,$C318)/$F$298)))</f>
        <v>0</v>
      </c>
      <c r="BD318" s="25">
        <f>IF($F$298="n/a",0,IF(BD$3&lt;=$C318,0,IF(BD$3&gt;($F$298+$C318),INDEX($D$310:$W$310,,$C318)-SUM($D318:BC318),INDEX($D$310:$W$310,,$C318)/$F$298)))</f>
        <v>0</v>
      </c>
      <c r="BE318" s="25">
        <f>IF($F$298="n/a",0,IF(BE$3&lt;=$C318,0,IF(BE$3&gt;($F$298+$C318),INDEX($D$310:$W$310,,$C318)-SUM($D318:BD318),INDEX($D$310:$W$310,,$C318)/$F$298)))</f>
        <v>0</v>
      </c>
      <c r="BF318" s="25">
        <f>IF($F$298="n/a",0,IF(BF$3&lt;=$C318,0,IF(BF$3&gt;($F$298+$C318),INDEX($D$310:$W$310,,$C318)-SUM($D318:BE318),INDEX($D$310:$W$310,,$C318)/$F$298)))</f>
        <v>0</v>
      </c>
      <c r="BG318" s="25">
        <f>IF($F$298="n/a",0,IF(BG$3&lt;=$C318,0,IF(BG$3&gt;($F$298+$C318),INDEX($D$310:$W$310,,$C318)-SUM($D318:BF318),INDEX($D$310:$W$310,,$C318)/$F$298)))</f>
        <v>0</v>
      </c>
      <c r="BH318" s="25">
        <f>IF($F$298="n/a",0,IF(BH$3&lt;=$C318,0,IF(BH$3&gt;($F$298+$C318),INDEX($D$310:$W$310,,$C318)-SUM($D318:BG318),INDEX($D$310:$W$310,,$C318)/$F$298)))</f>
        <v>0</v>
      </c>
      <c r="BI318" s="25">
        <f>IF($F$298="n/a",0,IF(BI$3&lt;=$C318,0,IF(BI$3&gt;($F$298+$C318),INDEX($D$310:$W$310,,$C318)-SUM($D318:BH318),INDEX($D$310:$W$310,,$C318)/$F$298)))</f>
        <v>0</v>
      </c>
      <c r="BJ318" s="25">
        <f>IF($F$298="n/a",0,IF(BJ$3&lt;=$C318,0,IF(BJ$3&gt;($F$298+$C318),INDEX($D$310:$W$310,,$C318)-SUM($D318:BI318),INDEX($D$310:$W$310,,$C318)/$F$298)))</f>
        <v>0</v>
      </c>
      <c r="BK318" s="25">
        <f>IF($F$298="n/a",0,IF(BK$3&lt;=$C318,0,IF(BK$3&gt;($F$298+$C318),INDEX($D$310:$W$310,,$C318)-SUM($D318:BJ318),INDEX($D$310:$W$310,,$C318)/$F$298)))</f>
        <v>0</v>
      </c>
      <c r="BL318" s="163">
        <f>IF($F$298="n/a",0,IF(BL$3&lt;=$C318,0,IF(BL$3&gt;($F$298+$C318),INDEX($D$310:$W$310,,$C318)-SUM($D318:BK318),INDEX($D$310:$W$310,,$C318)/$F$298)))</f>
        <v>0</v>
      </c>
      <c r="BM318" s="163">
        <f>IF($F$298="n/a",0,IF(BM$3&lt;=$C318,0,IF(BM$3&gt;($F$298+$C318),INDEX($D$310:$W$310,,$C318)-SUM($D318:BL318),INDEX($D$310:$W$310,,$C318)/$F$298)))</f>
        <v>0</v>
      </c>
      <c r="BN318" s="163">
        <f>IF($F$298="n/a",0,IF(BN$3&lt;=$C318,0,IF(BN$3&gt;($F$298+$C318),INDEX($D$310:$W$310,,$C318)-SUM($D318:BM318),INDEX($D$310:$W$310,,$C318)/$F$298)))</f>
        <v>0</v>
      </c>
      <c r="BO318" s="163">
        <f>IF($F$298="n/a",0,IF(BO$3&lt;=$C318,0,IF(BO$3&gt;($F$298+$C318),INDEX($D$310:$W$310,,$C318)-SUM($D318:BN318),INDEX($D$310:$W$310,,$C318)/$F$298)))</f>
        <v>0</v>
      </c>
      <c r="BP318" s="163">
        <f>IF($F$298="n/a",0,IF(BP$3&lt;=$C318,0,IF(BP$3&gt;($F$298+$C318),INDEX($D$310:$W$310,,$C318)-SUM($D318:BO318),INDEX($D$310:$W$310,,$C318)/$F$298)))</f>
        <v>0</v>
      </c>
      <c r="BQ318" s="163">
        <f>IF($F$298="n/a",0,IF(BQ$3&lt;=$C318,0,IF(BQ$3&gt;($F$298+$C318),INDEX($D$310:$W$310,,$C318)-SUM($D318:BP318),INDEX($D$310:$W$310,,$C318)/$F$298)))</f>
        <v>0</v>
      </c>
      <c r="BR318" s="163">
        <f>IF($F$298="n/a",0,IF(BR$3&lt;=$C318,0,IF(BR$3&gt;($F$298+$C318),INDEX($D$310:$W$310,,$C318)-SUM($D318:BQ318),INDEX($D$310:$W$310,,$C318)/$F$298)))</f>
        <v>0</v>
      </c>
      <c r="BS318" s="25"/>
      <c r="BT318" s="25"/>
      <c r="BU318" s="25"/>
      <c r="BV318" s="25"/>
      <c r="BW318" s="25"/>
      <c r="BX318" s="25"/>
      <c r="BY318" s="25"/>
      <c r="BZ318" s="25"/>
      <c r="CA318" s="25"/>
      <c r="CB318" s="25"/>
      <c r="CC318" s="25"/>
    </row>
    <row r="319" spans="2:81" hidden="1" outlineLevel="1">
      <c r="B319" s="14">
        <v>2019</v>
      </c>
      <c r="C319">
        <v>7</v>
      </c>
      <c r="D319" s="25"/>
      <c r="E319" s="25">
        <f>IF($F$298="n/a",0,IF(E$3&lt;=$C319,0,IF(E$3&gt;($F$298+$C319),INDEX($D$310:$W$310,,$C319)-SUM($D319:D319),INDEX($D$310:$W$310,,$C319)/$F$298)))</f>
        <v>0</v>
      </c>
      <c r="F319" s="25">
        <f>IF($F$298="n/a",0,IF(F$3&lt;=$C319,0,IF(F$3&gt;($F$298+$C319),INDEX($D$310:$W$310,,$C319)-SUM($D319:E319),INDEX($D$310:$W$310,,$C319)/$F$298)))</f>
        <v>0</v>
      </c>
      <c r="G319" s="25">
        <f>IF($F$298="n/a",0,IF(G$3&lt;=$C319,0,IF(G$3&gt;($F$298+$C319),INDEX($D$310:$W$310,,$C319)-SUM($D319:F319),INDEX($D$310:$W$310,,$C319)/$F$298)))</f>
        <v>0</v>
      </c>
      <c r="H319" s="44">
        <f>IF($F$298="n/a",0,IF(H$3&lt;=$C319,0,IF(H$3&gt;($F$298+$C319),INDEX($D$310:$W$310,,$C319)-SUM($D319:G319),INDEX($D$310:$W$310,,$C319)/$F$298)))</f>
        <v>0</v>
      </c>
      <c r="I319" s="38">
        <f>IF($F$298="n/a",0,IF(I$3&lt;=$C319,0,IF(I$3&gt;($F$298+$C319),INDEX($D$310:$W$310,,$C319)-SUM($D319:H319),INDEX($D$310:$W$310,,$C319)/$F$298)))</f>
        <v>0</v>
      </c>
      <c r="J319" s="25">
        <f>IF($F$298="n/a",0,IF(J$3&lt;=$C319,0,IF(J$3&gt;($F$298+$C319),INDEX($D$310:$W$310,,$C319)-SUM($D319:I319),INDEX($D$310:$W$310,,$C319)/$F$298)))</f>
        <v>0</v>
      </c>
      <c r="K319" s="25">
        <f>IF($F$298="n/a",0,IF(K$3&lt;=$C319,0,IF(K$3&gt;($F$298+$C319),INDEX($D$310:$W$310,,$C319)-SUM($D319:J319),INDEX($D$310:$W$310,,$C319)/$F$298)))</f>
        <v>0</v>
      </c>
      <c r="L319" s="25">
        <f>IF($F$298="n/a",0,IF(L$3&lt;=$C319,0,IF(L$3&gt;($F$298+$C319),INDEX($D$310:$W$310,,$C319)-SUM($D319:K319),INDEX($D$310:$W$310,,$C319)/$F$298)))</f>
        <v>0</v>
      </c>
      <c r="M319" s="25">
        <f>IF($F$298="n/a",0,IF(M$3&lt;=$C319,0,IF(M$3&gt;($F$298+$C319),INDEX($D$310:$W$310,,$C319)-SUM($D319:L319),INDEX($D$310:$W$310,,$C319)/$F$298)))</f>
        <v>0</v>
      </c>
      <c r="N319" s="25">
        <f>IF($F$298="n/a",0,IF(N$3&lt;=$C319,0,IF(N$3&gt;($F$298+$C319),INDEX($D$310:$W$310,,$C319)-SUM($D319:M319),INDEX($D$310:$W$310,,$C319)/$F$298)))</f>
        <v>0</v>
      </c>
      <c r="O319" s="25">
        <f>IF($F$298="n/a",0,IF(O$3&lt;=$C319,0,IF(O$3&gt;($F$298+$C319),INDEX($D$310:$W$310,,$C319)-SUM($D319:N319),INDEX($D$310:$W$310,,$C319)/$F$298)))</f>
        <v>0</v>
      </c>
      <c r="P319" s="25">
        <f>IF($F$298="n/a",0,IF(P$3&lt;=$C319,0,IF(P$3&gt;($F$298+$C319),INDEX($D$310:$W$310,,$C319)-SUM($D319:O319),INDEX($D$310:$W$310,,$C319)/$F$298)))</f>
        <v>0</v>
      </c>
      <c r="Q319" s="25">
        <f>IF($F$298="n/a",0,IF(Q$3&lt;=$C319,0,IF(Q$3&gt;($F$298+$C319),INDEX($D$310:$W$310,,$C319)-SUM($D319:P319),INDEX($D$310:$W$310,,$C319)/$F$298)))</f>
        <v>0</v>
      </c>
      <c r="R319" s="25">
        <f>IF($F$298="n/a",0,IF(R$3&lt;=$C319,0,IF(R$3&gt;($F$298+$C319),INDEX($D$310:$W$310,,$C319)-SUM($D319:Q319),INDEX($D$310:$W$310,,$C319)/$F$298)))</f>
        <v>0</v>
      </c>
      <c r="S319" s="25">
        <f>IF($F$298="n/a",0,IF(S$3&lt;=$C319,0,IF(S$3&gt;($F$298+$C319),INDEX($D$310:$W$310,,$C319)-SUM($D319:R319),INDEX($D$310:$W$310,,$C319)/$F$298)))</f>
        <v>0</v>
      </c>
      <c r="T319" s="25">
        <f>IF($F$298="n/a",0,IF(T$3&lt;=$C319,0,IF(T$3&gt;($F$298+$C319),INDEX($D$310:$W$310,,$C319)-SUM($D319:S319),INDEX($D$310:$W$310,,$C319)/$F$298)))</f>
        <v>0</v>
      </c>
      <c r="U319" s="25">
        <f>IF($F$298="n/a",0,IF(U$3&lt;=$C319,0,IF(U$3&gt;($F$298+$C319),INDEX($D$310:$W$310,,$C319)-SUM($D319:T319),INDEX($D$310:$W$310,,$C319)/$F$298)))</f>
        <v>0</v>
      </c>
      <c r="V319" s="25">
        <f>IF($F$298="n/a",0,IF(V$3&lt;=$C319,0,IF(V$3&gt;($F$298+$C319),INDEX($D$310:$W$310,,$C319)-SUM($D319:U319),INDEX($D$310:$W$310,,$C319)/$F$298)))</f>
        <v>0</v>
      </c>
      <c r="W319" s="25">
        <f>IF($F$298="n/a",0,IF(W$3&lt;=$C319,0,IF(W$3&gt;($F$298+$C319),INDEX($D$310:$W$310,,$C319)-SUM($D319:V319),INDEX($D$310:$W$310,,$C319)/$F$298)))</f>
        <v>0</v>
      </c>
      <c r="X319" s="25">
        <f>IF($F$298="n/a",0,IF(X$3&lt;=$C319,0,IF(X$3&gt;($F$298+$C319),INDEX($D$310:$W$310,,$C319)-SUM($D319:W319),INDEX($D$310:$W$310,,$C319)/$F$298)))</f>
        <v>0</v>
      </c>
      <c r="Y319" s="25">
        <f>IF($F$298="n/a",0,IF(Y$3&lt;=$C319,0,IF(Y$3&gt;($F$298+$C319),INDEX($D$310:$W$310,,$C319)-SUM($D319:X319),INDEX($D$310:$W$310,,$C319)/$F$298)))</f>
        <v>0</v>
      </c>
      <c r="Z319" s="25">
        <f>IF($F$298="n/a",0,IF(Z$3&lt;=$C319,0,IF(Z$3&gt;($F$298+$C319),INDEX($D$310:$W$310,,$C319)-SUM($D319:Y319),INDEX($D$310:$W$310,,$C319)/$F$298)))</f>
        <v>0</v>
      </c>
      <c r="AA319" s="25">
        <f>IF($F$298="n/a",0,IF(AA$3&lt;=$C319,0,IF(AA$3&gt;($F$298+$C319),INDEX($D$310:$W$310,,$C319)-SUM($D319:Z319),INDEX($D$310:$W$310,,$C319)/$F$298)))</f>
        <v>0</v>
      </c>
      <c r="AB319" s="25">
        <f>IF($F$298="n/a",0,IF(AB$3&lt;=$C319,0,IF(AB$3&gt;($F$298+$C319),INDEX($D$310:$W$310,,$C319)-SUM($D319:AA319),INDEX($D$310:$W$310,,$C319)/$F$298)))</f>
        <v>0</v>
      </c>
      <c r="AC319" s="25">
        <f>IF($F$298="n/a",0,IF(AC$3&lt;=$C319,0,IF(AC$3&gt;($F$298+$C319),INDEX($D$310:$W$310,,$C319)-SUM($D319:AB319),INDEX($D$310:$W$310,,$C319)/$F$298)))</f>
        <v>0</v>
      </c>
      <c r="AD319" s="25">
        <f>IF($F$298="n/a",0,IF(AD$3&lt;=$C319,0,IF(AD$3&gt;($F$298+$C319),INDEX($D$310:$W$310,,$C319)-SUM($D319:AC319),INDEX($D$310:$W$310,,$C319)/$F$298)))</f>
        <v>0</v>
      </c>
      <c r="AE319" s="25">
        <f>IF($F$298="n/a",0,IF(AE$3&lt;=$C319,0,IF(AE$3&gt;($F$298+$C319),INDEX($D$310:$W$310,,$C319)-SUM($D319:AD319),INDEX($D$310:$W$310,,$C319)/$F$298)))</f>
        <v>0</v>
      </c>
      <c r="AF319" s="25">
        <f>IF($F$298="n/a",0,IF(AF$3&lt;=$C319,0,IF(AF$3&gt;($F$298+$C319),INDEX($D$310:$W$310,,$C319)-SUM($D319:AE319),INDEX($D$310:$W$310,,$C319)/$F$298)))</f>
        <v>0</v>
      </c>
      <c r="AG319" s="25">
        <f>IF($F$298="n/a",0,IF(AG$3&lt;=$C319,0,IF(AG$3&gt;($F$298+$C319),INDEX($D$310:$W$310,,$C319)-SUM($D319:AF319),INDEX($D$310:$W$310,,$C319)/$F$298)))</f>
        <v>0</v>
      </c>
      <c r="AH319" s="25">
        <f>IF($F$298="n/a",0,IF(AH$3&lt;=$C319,0,IF(AH$3&gt;($F$298+$C319),INDEX($D$310:$W$310,,$C319)-SUM($D319:AG319),INDEX($D$310:$W$310,,$C319)/$F$298)))</f>
        <v>0</v>
      </c>
      <c r="AI319" s="25">
        <f>IF($F$298="n/a",0,IF(AI$3&lt;=$C319,0,IF(AI$3&gt;($F$298+$C319),INDEX($D$310:$W$310,,$C319)-SUM($D319:AH319),INDEX($D$310:$W$310,,$C319)/$F$298)))</f>
        <v>0</v>
      </c>
      <c r="AJ319" s="25">
        <f>IF($F$298="n/a",0,IF(AJ$3&lt;=$C319,0,IF(AJ$3&gt;($F$298+$C319),INDEX($D$310:$W$310,,$C319)-SUM($D319:AI319),INDEX($D$310:$W$310,,$C319)/$F$298)))</f>
        <v>0</v>
      </c>
      <c r="AK319" s="25">
        <f>IF($F$298="n/a",0,IF(AK$3&lt;=$C319,0,IF(AK$3&gt;($F$298+$C319),INDEX($D$310:$W$310,,$C319)-SUM($D319:AJ319),INDEX($D$310:$W$310,,$C319)/$F$298)))</f>
        <v>0</v>
      </c>
      <c r="AL319" s="25">
        <f>IF($F$298="n/a",0,IF(AL$3&lt;=$C319,0,IF(AL$3&gt;($F$298+$C319),INDEX($D$310:$W$310,,$C319)-SUM($D319:AK319),INDEX($D$310:$W$310,,$C319)/$F$298)))</f>
        <v>0</v>
      </c>
      <c r="AM319" s="25">
        <f>IF($F$298="n/a",0,IF(AM$3&lt;=$C319,0,IF(AM$3&gt;($F$298+$C319),INDEX($D$310:$W$310,,$C319)-SUM($D319:AL319),INDEX($D$310:$W$310,,$C319)/$F$298)))</f>
        <v>0</v>
      </c>
      <c r="AN319" s="25">
        <f>IF($F$298="n/a",0,IF(AN$3&lt;=$C319,0,IF(AN$3&gt;($F$298+$C319),INDEX($D$310:$W$310,,$C319)-SUM($D319:AM319),INDEX($D$310:$W$310,,$C319)/$F$298)))</f>
        <v>0</v>
      </c>
      <c r="AO319" s="25">
        <f>IF($F$298="n/a",0,IF(AO$3&lt;=$C319,0,IF(AO$3&gt;($F$298+$C319),INDEX($D$310:$W$310,,$C319)-SUM($D319:AN319),INDEX($D$310:$W$310,,$C319)/$F$298)))</f>
        <v>0</v>
      </c>
      <c r="AP319" s="25">
        <f>IF($F$298="n/a",0,IF(AP$3&lt;=$C319,0,IF(AP$3&gt;($F$298+$C319),INDEX($D$310:$W$310,,$C319)-SUM($D319:AO319),INDEX($D$310:$W$310,,$C319)/$F$298)))</f>
        <v>0</v>
      </c>
      <c r="AQ319" s="25">
        <f>IF($F$298="n/a",0,IF(AQ$3&lt;=$C319,0,IF(AQ$3&gt;($F$298+$C319),INDEX($D$310:$W$310,,$C319)-SUM($D319:AP319),INDEX($D$310:$W$310,,$C319)/$F$298)))</f>
        <v>0</v>
      </c>
      <c r="AR319" s="25">
        <f>IF($F$298="n/a",0,IF(AR$3&lt;=$C319,0,IF(AR$3&gt;($F$298+$C319),INDEX($D$310:$W$310,,$C319)-SUM($D319:AQ319),INDEX($D$310:$W$310,,$C319)/$F$298)))</f>
        <v>0</v>
      </c>
      <c r="AS319" s="25">
        <f>IF($F$298="n/a",0,IF(AS$3&lt;=$C319,0,IF(AS$3&gt;($F$298+$C319),INDEX($D$310:$W$310,,$C319)-SUM($D319:AR319),INDEX($D$310:$W$310,,$C319)/$F$298)))</f>
        <v>0</v>
      </c>
      <c r="AT319" s="25">
        <f>IF($F$298="n/a",0,IF(AT$3&lt;=$C319,0,IF(AT$3&gt;($F$298+$C319),INDEX($D$310:$W$310,,$C319)-SUM($D319:AS319),INDEX($D$310:$W$310,,$C319)/$F$298)))</f>
        <v>0</v>
      </c>
      <c r="AU319" s="25">
        <f>IF($F$298="n/a",0,IF(AU$3&lt;=$C319,0,IF(AU$3&gt;($F$298+$C319),INDEX($D$310:$W$310,,$C319)-SUM($D319:AT319),INDEX($D$310:$W$310,,$C319)/$F$298)))</f>
        <v>0</v>
      </c>
      <c r="AV319" s="25">
        <f>IF($F$298="n/a",0,IF(AV$3&lt;=$C319,0,IF(AV$3&gt;($F$298+$C319),INDEX($D$310:$W$310,,$C319)-SUM($D319:AU319),INDEX($D$310:$W$310,,$C319)/$F$298)))</f>
        <v>0</v>
      </c>
      <c r="AW319" s="25">
        <f>IF($F$298="n/a",0,IF(AW$3&lt;=$C319,0,IF(AW$3&gt;($F$298+$C319),INDEX($D$310:$W$310,,$C319)-SUM($D319:AV319),INDEX($D$310:$W$310,,$C319)/$F$298)))</f>
        <v>0</v>
      </c>
      <c r="AX319" s="25">
        <f>IF($F$298="n/a",0,IF(AX$3&lt;=$C319,0,IF(AX$3&gt;($F$298+$C319),INDEX($D$310:$W$310,,$C319)-SUM($D319:AW319),INDEX($D$310:$W$310,,$C319)/$F$298)))</f>
        <v>0</v>
      </c>
      <c r="AY319" s="25">
        <f>IF($F$298="n/a",0,IF(AY$3&lt;=$C319,0,IF(AY$3&gt;($F$298+$C319),INDEX($D$310:$W$310,,$C319)-SUM($D319:AX319),INDEX($D$310:$W$310,,$C319)/$F$298)))</f>
        <v>0</v>
      </c>
      <c r="AZ319" s="25">
        <f>IF($F$298="n/a",0,IF(AZ$3&lt;=$C319,0,IF(AZ$3&gt;($F$298+$C319),INDEX($D$310:$W$310,,$C319)-SUM($D319:AY319),INDEX($D$310:$W$310,,$C319)/$F$298)))</f>
        <v>0</v>
      </c>
      <c r="BA319" s="25">
        <f>IF($F$298="n/a",0,IF(BA$3&lt;=$C319,0,IF(BA$3&gt;($F$298+$C319),INDEX($D$310:$W$310,,$C319)-SUM($D319:AZ319),INDEX($D$310:$W$310,,$C319)/$F$298)))</f>
        <v>0</v>
      </c>
      <c r="BB319" s="25">
        <f>IF($F$298="n/a",0,IF(BB$3&lt;=$C319,0,IF(BB$3&gt;($F$298+$C319),INDEX($D$310:$W$310,,$C319)-SUM($D319:BA319),INDEX($D$310:$W$310,,$C319)/$F$298)))</f>
        <v>0</v>
      </c>
      <c r="BC319" s="25">
        <f>IF($F$298="n/a",0,IF(BC$3&lt;=$C319,0,IF(BC$3&gt;($F$298+$C319),INDEX($D$310:$W$310,,$C319)-SUM($D319:BB319),INDEX($D$310:$W$310,,$C319)/$F$298)))</f>
        <v>0</v>
      </c>
      <c r="BD319" s="25">
        <f>IF($F$298="n/a",0,IF(BD$3&lt;=$C319,0,IF(BD$3&gt;($F$298+$C319),INDEX($D$310:$W$310,,$C319)-SUM($D319:BC319),INDEX($D$310:$W$310,,$C319)/$F$298)))</f>
        <v>0</v>
      </c>
      <c r="BE319" s="25">
        <f>IF($F$298="n/a",0,IF(BE$3&lt;=$C319,0,IF(BE$3&gt;($F$298+$C319),INDEX($D$310:$W$310,,$C319)-SUM($D319:BD319),INDEX($D$310:$W$310,,$C319)/$F$298)))</f>
        <v>0</v>
      </c>
      <c r="BF319" s="25">
        <f>IF($F$298="n/a",0,IF(BF$3&lt;=$C319,0,IF(BF$3&gt;($F$298+$C319),INDEX($D$310:$W$310,,$C319)-SUM($D319:BE319),INDEX($D$310:$W$310,,$C319)/$F$298)))</f>
        <v>0</v>
      </c>
      <c r="BG319" s="25">
        <f>IF($F$298="n/a",0,IF(BG$3&lt;=$C319,0,IF(BG$3&gt;($F$298+$C319),INDEX($D$310:$W$310,,$C319)-SUM($D319:BF319),INDEX($D$310:$W$310,,$C319)/$F$298)))</f>
        <v>0</v>
      </c>
      <c r="BH319" s="25">
        <f>IF($F$298="n/a",0,IF(BH$3&lt;=$C319,0,IF(BH$3&gt;($F$298+$C319),INDEX($D$310:$W$310,,$C319)-SUM($D319:BG319),INDEX($D$310:$W$310,,$C319)/$F$298)))</f>
        <v>0</v>
      </c>
      <c r="BI319" s="25">
        <f>IF($F$298="n/a",0,IF(BI$3&lt;=$C319,0,IF(BI$3&gt;($F$298+$C319),INDEX($D$310:$W$310,,$C319)-SUM($D319:BH319),INDEX($D$310:$W$310,,$C319)/$F$298)))</f>
        <v>0</v>
      </c>
      <c r="BJ319" s="25">
        <f>IF($F$298="n/a",0,IF(BJ$3&lt;=$C319,0,IF(BJ$3&gt;($F$298+$C319),INDEX($D$310:$W$310,,$C319)-SUM($D319:BI319),INDEX($D$310:$W$310,,$C319)/$F$298)))</f>
        <v>0</v>
      </c>
      <c r="BK319" s="25">
        <f>IF($F$298="n/a",0,IF(BK$3&lt;=$C319,0,IF(BK$3&gt;($F$298+$C319),INDEX($D$310:$W$310,,$C319)-SUM($D319:BJ319),INDEX($D$310:$W$310,,$C319)/$F$298)))</f>
        <v>0</v>
      </c>
      <c r="BL319" s="163">
        <f>IF($F$298="n/a",0,IF(BL$3&lt;=$C319,0,IF(BL$3&gt;($F$298+$C319),INDEX($D$310:$W$310,,$C319)-SUM($D319:BK319),INDEX($D$310:$W$310,,$C319)/$F$298)))</f>
        <v>0</v>
      </c>
      <c r="BM319" s="163">
        <f>IF($F$298="n/a",0,IF(BM$3&lt;=$C319,0,IF(BM$3&gt;($F$298+$C319),INDEX($D$310:$W$310,,$C319)-SUM($D319:BL319),INDEX($D$310:$W$310,,$C319)/$F$298)))</f>
        <v>0</v>
      </c>
      <c r="BN319" s="163">
        <f>IF($F$298="n/a",0,IF(BN$3&lt;=$C319,0,IF(BN$3&gt;($F$298+$C319),INDEX($D$310:$W$310,,$C319)-SUM($D319:BM319),INDEX($D$310:$W$310,,$C319)/$F$298)))</f>
        <v>0</v>
      </c>
      <c r="BO319" s="163">
        <f>IF($F$298="n/a",0,IF(BO$3&lt;=$C319,0,IF(BO$3&gt;($F$298+$C319),INDEX($D$310:$W$310,,$C319)-SUM($D319:BN319),INDEX($D$310:$W$310,,$C319)/$F$298)))</f>
        <v>0</v>
      </c>
      <c r="BP319" s="163">
        <f>IF($F$298="n/a",0,IF(BP$3&lt;=$C319,0,IF(BP$3&gt;($F$298+$C319),INDEX($D$310:$W$310,,$C319)-SUM($D319:BO319),INDEX($D$310:$W$310,,$C319)/$F$298)))</f>
        <v>0</v>
      </c>
      <c r="BQ319" s="163">
        <f>IF($F$298="n/a",0,IF(BQ$3&lt;=$C319,0,IF(BQ$3&gt;($F$298+$C319),INDEX($D$310:$W$310,,$C319)-SUM($D319:BP319),INDEX($D$310:$W$310,,$C319)/$F$298)))</f>
        <v>0</v>
      </c>
      <c r="BR319" s="163">
        <f>IF($F$298="n/a",0,IF(BR$3&lt;=$C319,0,IF(BR$3&gt;($F$298+$C319),INDEX($D$310:$W$310,,$C319)-SUM($D319:BQ319),INDEX($D$310:$W$310,,$C319)/$F$298)))</f>
        <v>0</v>
      </c>
      <c r="BS319" s="25"/>
      <c r="BT319" s="25"/>
      <c r="BU319" s="25"/>
      <c r="BV319" s="25"/>
      <c r="BW319" s="25"/>
      <c r="BX319" s="25"/>
      <c r="BY319" s="25"/>
      <c r="BZ319" s="25"/>
      <c r="CA319" s="25"/>
      <c r="CB319" s="25"/>
      <c r="CC319" s="25"/>
    </row>
    <row r="320" spans="2:81" hidden="1" outlineLevel="1">
      <c r="B320" s="14">
        <v>2020</v>
      </c>
      <c r="C320">
        <v>8</v>
      </c>
      <c r="D320" s="25"/>
      <c r="E320" s="25">
        <f>IF($F$298="n/a",0,IF(E$3&lt;=$C320,0,IF(E$3&gt;($F$298+$C320),INDEX($D$310:$W$310,,$C320)-SUM($D320:D320),INDEX($D$310:$W$310,,$C320)/$F$298)))</f>
        <v>0</v>
      </c>
      <c r="F320" s="25">
        <f>IF($F$298="n/a",0,IF(F$3&lt;=$C320,0,IF(F$3&gt;($F$298+$C320),INDEX($D$310:$W$310,,$C320)-SUM($D320:E320),INDEX($D$310:$W$310,,$C320)/$F$298)))</f>
        <v>0</v>
      </c>
      <c r="G320" s="25">
        <f>IF($F$298="n/a",0,IF(G$3&lt;=$C320,0,IF(G$3&gt;($F$298+$C320),INDEX($D$310:$W$310,,$C320)-SUM($D320:F320),INDEX($D$310:$W$310,,$C320)/$F$298)))</f>
        <v>0</v>
      </c>
      <c r="H320" s="44">
        <f>IF($F$298="n/a",0,IF(H$3&lt;=$C320,0,IF(H$3&gt;($F$298+$C320),INDEX($D$310:$W$310,,$C320)-SUM($D320:G320),INDEX($D$310:$W$310,,$C320)/$F$298)))</f>
        <v>0</v>
      </c>
      <c r="I320" s="38">
        <f>IF($F$298="n/a",0,IF(I$3&lt;=$C320,0,IF(I$3&gt;($F$298+$C320),INDEX($D$310:$W$310,,$C320)-SUM($D320:H320),INDEX($D$310:$W$310,,$C320)/$F$298)))</f>
        <v>0</v>
      </c>
      <c r="J320" s="25">
        <f>IF($F$298="n/a",0,IF(J$3&lt;=$C320,0,IF(J$3&gt;($F$298+$C320),INDEX($D$310:$W$310,,$C320)-SUM($D320:I320),INDEX($D$310:$W$310,,$C320)/$F$298)))</f>
        <v>0</v>
      </c>
      <c r="K320" s="25">
        <f>IF($F$298="n/a",0,IF(K$3&lt;=$C320,0,IF(K$3&gt;($F$298+$C320),INDEX($D$310:$W$310,,$C320)-SUM($D320:J320),INDEX($D$310:$W$310,,$C320)/$F$298)))</f>
        <v>0</v>
      </c>
      <c r="L320" s="25">
        <f>IF($F$298="n/a",0,IF(L$3&lt;=$C320,0,IF(L$3&gt;($F$298+$C320),INDEX($D$310:$W$310,,$C320)-SUM($D320:K320),INDEX($D$310:$W$310,,$C320)/$F$298)))</f>
        <v>0</v>
      </c>
      <c r="M320" s="25">
        <f>IF($F$298="n/a",0,IF(M$3&lt;=$C320,0,IF(M$3&gt;($F$298+$C320),INDEX($D$310:$W$310,,$C320)-SUM($D320:L320),INDEX($D$310:$W$310,,$C320)/$F$298)))</f>
        <v>0</v>
      </c>
      <c r="N320" s="25">
        <f>IF($F$298="n/a",0,IF(N$3&lt;=$C320,0,IF(N$3&gt;($F$298+$C320),INDEX($D$310:$W$310,,$C320)-SUM($D320:M320),INDEX($D$310:$W$310,,$C320)/$F$298)))</f>
        <v>0</v>
      </c>
      <c r="O320" s="25">
        <f>IF($F$298="n/a",0,IF(O$3&lt;=$C320,0,IF(O$3&gt;($F$298+$C320),INDEX($D$310:$W$310,,$C320)-SUM($D320:N320),INDEX($D$310:$W$310,,$C320)/$F$298)))</f>
        <v>0</v>
      </c>
      <c r="P320" s="25">
        <f>IF($F$298="n/a",0,IF(P$3&lt;=$C320,0,IF(P$3&gt;($F$298+$C320),INDEX($D$310:$W$310,,$C320)-SUM($D320:O320),INDEX($D$310:$W$310,,$C320)/$F$298)))</f>
        <v>0</v>
      </c>
      <c r="Q320" s="25">
        <f>IF($F$298="n/a",0,IF(Q$3&lt;=$C320,0,IF(Q$3&gt;($F$298+$C320),INDEX($D$310:$W$310,,$C320)-SUM($D320:P320),INDEX($D$310:$W$310,,$C320)/$F$298)))</f>
        <v>0</v>
      </c>
      <c r="R320" s="25">
        <f>IF($F$298="n/a",0,IF(R$3&lt;=$C320,0,IF(R$3&gt;($F$298+$C320),INDEX($D$310:$W$310,,$C320)-SUM($D320:Q320),INDEX($D$310:$W$310,,$C320)/$F$298)))</f>
        <v>0</v>
      </c>
      <c r="S320" s="25">
        <f>IF($F$298="n/a",0,IF(S$3&lt;=$C320,0,IF(S$3&gt;($F$298+$C320),INDEX($D$310:$W$310,,$C320)-SUM($D320:R320),INDEX($D$310:$W$310,,$C320)/$F$298)))</f>
        <v>0</v>
      </c>
      <c r="T320" s="25">
        <f>IF($F$298="n/a",0,IF(T$3&lt;=$C320,0,IF(T$3&gt;($F$298+$C320),INDEX($D$310:$W$310,,$C320)-SUM($D320:S320),INDEX($D$310:$W$310,,$C320)/$F$298)))</f>
        <v>0</v>
      </c>
      <c r="U320" s="25">
        <f>IF($F$298="n/a",0,IF(U$3&lt;=$C320,0,IF(U$3&gt;($F$298+$C320),INDEX($D$310:$W$310,,$C320)-SUM($D320:T320),INDEX($D$310:$W$310,,$C320)/$F$298)))</f>
        <v>0</v>
      </c>
      <c r="V320" s="25">
        <f>IF($F$298="n/a",0,IF(V$3&lt;=$C320,0,IF(V$3&gt;($F$298+$C320),INDEX($D$310:$W$310,,$C320)-SUM($D320:U320),INDEX($D$310:$W$310,,$C320)/$F$298)))</f>
        <v>0</v>
      </c>
      <c r="W320" s="25">
        <f>IF($F$298="n/a",0,IF(W$3&lt;=$C320,0,IF(W$3&gt;($F$298+$C320),INDEX($D$310:$W$310,,$C320)-SUM($D320:V320),INDEX($D$310:$W$310,,$C320)/$F$298)))</f>
        <v>0</v>
      </c>
      <c r="X320" s="25">
        <f>IF($F$298="n/a",0,IF(X$3&lt;=$C320,0,IF(X$3&gt;($F$298+$C320),INDEX($D$310:$W$310,,$C320)-SUM($D320:W320),INDEX($D$310:$W$310,,$C320)/$F$298)))</f>
        <v>0</v>
      </c>
      <c r="Y320" s="25">
        <f>IF($F$298="n/a",0,IF(Y$3&lt;=$C320,0,IF(Y$3&gt;($F$298+$C320),INDEX($D$310:$W$310,,$C320)-SUM($D320:X320),INDEX($D$310:$W$310,,$C320)/$F$298)))</f>
        <v>0</v>
      </c>
      <c r="Z320" s="25">
        <f>IF($F$298="n/a",0,IF(Z$3&lt;=$C320,0,IF(Z$3&gt;($F$298+$C320),INDEX($D$310:$W$310,,$C320)-SUM($D320:Y320),INDEX($D$310:$W$310,,$C320)/$F$298)))</f>
        <v>0</v>
      </c>
      <c r="AA320" s="25">
        <f>IF($F$298="n/a",0,IF(AA$3&lt;=$C320,0,IF(AA$3&gt;($F$298+$C320),INDEX($D$310:$W$310,,$C320)-SUM($D320:Z320),INDEX($D$310:$W$310,,$C320)/$F$298)))</f>
        <v>0</v>
      </c>
      <c r="AB320" s="25">
        <f>IF($F$298="n/a",0,IF(AB$3&lt;=$C320,0,IF(AB$3&gt;($F$298+$C320),INDEX($D$310:$W$310,,$C320)-SUM($D320:AA320),INDEX($D$310:$W$310,,$C320)/$F$298)))</f>
        <v>0</v>
      </c>
      <c r="AC320" s="25">
        <f>IF($F$298="n/a",0,IF(AC$3&lt;=$C320,0,IF(AC$3&gt;($F$298+$C320),INDEX($D$310:$W$310,,$C320)-SUM($D320:AB320),INDEX($D$310:$W$310,,$C320)/$F$298)))</f>
        <v>0</v>
      </c>
      <c r="AD320" s="25">
        <f>IF($F$298="n/a",0,IF(AD$3&lt;=$C320,0,IF(AD$3&gt;($F$298+$C320),INDEX($D$310:$W$310,,$C320)-SUM($D320:AC320),INDEX($D$310:$W$310,,$C320)/$F$298)))</f>
        <v>0</v>
      </c>
      <c r="AE320" s="25">
        <f>IF($F$298="n/a",0,IF(AE$3&lt;=$C320,0,IF(AE$3&gt;($F$298+$C320),INDEX($D$310:$W$310,,$C320)-SUM($D320:AD320),INDEX($D$310:$W$310,,$C320)/$F$298)))</f>
        <v>0</v>
      </c>
      <c r="AF320" s="25">
        <f>IF($F$298="n/a",0,IF(AF$3&lt;=$C320,0,IF(AF$3&gt;($F$298+$C320),INDEX($D$310:$W$310,,$C320)-SUM($D320:AE320),INDEX($D$310:$W$310,,$C320)/$F$298)))</f>
        <v>0</v>
      </c>
      <c r="AG320" s="25">
        <f>IF($F$298="n/a",0,IF(AG$3&lt;=$C320,0,IF(AG$3&gt;($F$298+$C320),INDEX($D$310:$W$310,,$C320)-SUM($D320:AF320),INDEX($D$310:$W$310,,$C320)/$F$298)))</f>
        <v>0</v>
      </c>
      <c r="AH320" s="25">
        <f>IF($F$298="n/a",0,IF(AH$3&lt;=$C320,0,IF(AH$3&gt;($F$298+$C320),INDEX($D$310:$W$310,,$C320)-SUM($D320:AG320),INDEX($D$310:$W$310,,$C320)/$F$298)))</f>
        <v>0</v>
      </c>
      <c r="AI320" s="25">
        <f>IF($F$298="n/a",0,IF(AI$3&lt;=$C320,0,IF(AI$3&gt;($F$298+$C320),INDEX($D$310:$W$310,,$C320)-SUM($D320:AH320),INDEX($D$310:$W$310,,$C320)/$F$298)))</f>
        <v>0</v>
      </c>
      <c r="AJ320" s="25">
        <f>IF($F$298="n/a",0,IF(AJ$3&lt;=$C320,0,IF(AJ$3&gt;($F$298+$C320),INDEX($D$310:$W$310,,$C320)-SUM($D320:AI320),INDEX($D$310:$W$310,,$C320)/$F$298)))</f>
        <v>0</v>
      </c>
      <c r="AK320" s="25">
        <f>IF($F$298="n/a",0,IF(AK$3&lt;=$C320,0,IF(AK$3&gt;($F$298+$C320),INDEX($D$310:$W$310,,$C320)-SUM($D320:AJ320),INDEX($D$310:$W$310,,$C320)/$F$298)))</f>
        <v>0</v>
      </c>
      <c r="AL320" s="25">
        <f>IF($F$298="n/a",0,IF(AL$3&lt;=$C320,0,IF(AL$3&gt;($F$298+$C320),INDEX($D$310:$W$310,,$C320)-SUM($D320:AK320),INDEX($D$310:$W$310,,$C320)/$F$298)))</f>
        <v>0</v>
      </c>
      <c r="AM320" s="25">
        <f>IF($F$298="n/a",0,IF(AM$3&lt;=$C320,0,IF(AM$3&gt;($F$298+$C320),INDEX($D$310:$W$310,,$C320)-SUM($D320:AL320),INDEX($D$310:$W$310,,$C320)/$F$298)))</f>
        <v>0</v>
      </c>
      <c r="AN320" s="25">
        <f>IF($F$298="n/a",0,IF(AN$3&lt;=$C320,0,IF(AN$3&gt;($F$298+$C320),INDEX($D$310:$W$310,,$C320)-SUM($D320:AM320),INDEX($D$310:$W$310,,$C320)/$F$298)))</f>
        <v>0</v>
      </c>
      <c r="AO320" s="25">
        <f>IF($F$298="n/a",0,IF(AO$3&lt;=$C320,0,IF(AO$3&gt;($F$298+$C320),INDEX($D$310:$W$310,,$C320)-SUM($D320:AN320),INDEX($D$310:$W$310,,$C320)/$F$298)))</f>
        <v>0</v>
      </c>
      <c r="AP320" s="25">
        <f>IF($F$298="n/a",0,IF(AP$3&lt;=$C320,0,IF(AP$3&gt;($F$298+$C320),INDEX($D$310:$W$310,,$C320)-SUM($D320:AO320),INDEX($D$310:$W$310,,$C320)/$F$298)))</f>
        <v>0</v>
      </c>
      <c r="AQ320" s="25">
        <f>IF($F$298="n/a",0,IF(AQ$3&lt;=$C320,0,IF(AQ$3&gt;($F$298+$C320),INDEX($D$310:$W$310,,$C320)-SUM($D320:AP320),INDEX($D$310:$W$310,,$C320)/$F$298)))</f>
        <v>0</v>
      </c>
      <c r="AR320" s="25">
        <f>IF($F$298="n/a",0,IF(AR$3&lt;=$C320,0,IF(AR$3&gt;($F$298+$C320),INDEX($D$310:$W$310,,$C320)-SUM($D320:AQ320),INDEX($D$310:$W$310,,$C320)/$F$298)))</f>
        <v>0</v>
      </c>
      <c r="AS320" s="25">
        <f>IF($F$298="n/a",0,IF(AS$3&lt;=$C320,0,IF(AS$3&gt;($F$298+$C320),INDEX($D$310:$W$310,,$C320)-SUM($D320:AR320),INDEX($D$310:$W$310,,$C320)/$F$298)))</f>
        <v>0</v>
      </c>
      <c r="AT320" s="25">
        <f>IF($F$298="n/a",0,IF(AT$3&lt;=$C320,0,IF(AT$3&gt;($F$298+$C320),INDEX($D$310:$W$310,,$C320)-SUM($D320:AS320),INDEX($D$310:$W$310,,$C320)/$F$298)))</f>
        <v>0</v>
      </c>
      <c r="AU320" s="25">
        <f>IF($F$298="n/a",0,IF(AU$3&lt;=$C320,0,IF(AU$3&gt;($F$298+$C320),INDEX($D$310:$W$310,,$C320)-SUM($D320:AT320),INDEX($D$310:$W$310,,$C320)/$F$298)))</f>
        <v>0</v>
      </c>
      <c r="AV320" s="25">
        <f>IF($F$298="n/a",0,IF(AV$3&lt;=$C320,0,IF(AV$3&gt;($F$298+$C320),INDEX($D$310:$W$310,,$C320)-SUM($D320:AU320),INDEX($D$310:$W$310,,$C320)/$F$298)))</f>
        <v>0</v>
      </c>
      <c r="AW320" s="25">
        <f>IF($F$298="n/a",0,IF(AW$3&lt;=$C320,0,IF(AW$3&gt;($F$298+$C320),INDEX($D$310:$W$310,,$C320)-SUM($D320:AV320),INDEX($D$310:$W$310,,$C320)/$F$298)))</f>
        <v>0</v>
      </c>
      <c r="AX320" s="25">
        <f>IF($F$298="n/a",0,IF(AX$3&lt;=$C320,0,IF(AX$3&gt;($F$298+$C320),INDEX($D$310:$W$310,,$C320)-SUM($D320:AW320),INDEX($D$310:$W$310,,$C320)/$F$298)))</f>
        <v>0</v>
      </c>
      <c r="AY320" s="25">
        <f>IF($F$298="n/a",0,IF(AY$3&lt;=$C320,0,IF(AY$3&gt;($F$298+$C320),INDEX($D$310:$W$310,,$C320)-SUM($D320:AX320),INDEX($D$310:$W$310,,$C320)/$F$298)))</f>
        <v>0</v>
      </c>
      <c r="AZ320" s="25">
        <f>IF($F$298="n/a",0,IF(AZ$3&lt;=$C320,0,IF(AZ$3&gt;($F$298+$C320),INDEX($D$310:$W$310,,$C320)-SUM($D320:AY320),INDEX($D$310:$W$310,,$C320)/$F$298)))</f>
        <v>0</v>
      </c>
      <c r="BA320" s="25">
        <f>IF($F$298="n/a",0,IF(BA$3&lt;=$C320,0,IF(BA$3&gt;($F$298+$C320),INDEX($D$310:$W$310,,$C320)-SUM($D320:AZ320),INDEX($D$310:$W$310,,$C320)/$F$298)))</f>
        <v>0</v>
      </c>
      <c r="BB320" s="25">
        <f>IF($F$298="n/a",0,IF(BB$3&lt;=$C320,0,IF(BB$3&gt;($F$298+$C320),INDEX($D$310:$W$310,,$C320)-SUM($D320:BA320),INDEX($D$310:$W$310,,$C320)/$F$298)))</f>
        <v>0</v>
      </c>
      <c r="BC320" s="25">
        <f>IF($F$298="n/a",0,IF(BC$3&lt;=$C320,0,IF(BC$3&gt;($F$298+$C320),INDEX($D$310:$W$310,,$C320)-SUM($D320:BB320),INDEX($D$310:$W$310,,$C320)/$F$298)))</f>
        <v>0</v>
      </c>
      <c r="BD320" s="25">
        <f>IF($F$298="n/a",0,IF(BD$3&lt;=$C320,0,IF(BD$3&gt;($F$298+$C320),INDEX($D$310:$W$310,,$C320)-SUM($D320:BC320),INDEX($D$310:$W$310,,$C320)/$F$298)))</f>
        <v>0</v>
      </c>
      <c r="BE320" s="25">
        <f>IF($F$298="n/a",0,IF(BE$3&lt;=$C320,0,IF(BE$3&gt;($F$298+$C320),INDEX($D$310:$W$310,,$C320)-SUM($D320:BD320),INDEX($D$310:$W$310,,$C320)/$F$298)))</f>
        <v>0</v>
      </c>
      <c r="BF320" s="25">
        <f>IF($F$298="n/a",0,IF(BF$3&lt;=$C320,0,IF(BF$3&gt;($F$298+$C320),INDEX($D$310:$W$310,,$C320)-SUM($D320:BE320),INDEX($D$310:$W$310,,$C320)/$F$298)))</f>
        <v>0</v>
      </c>
      <c r="BG320" s="25">
        <f>IF($F$298="n/a",0,IF(BG$3&lt;=$C320,0,IF(BG$3&gt;($F$298+$C320),INDEX($D$310:$W$310,,$C320)-SUM($D320:BF320),INDEX($D$310:$W$310,,$C320)/$F$298)))</f>
        <v>0</v>
      </c>
      <c r="BH320" s="25">
        <f>IF($F$298="n/a",0,IF(BH$3&lt;=$C320,0,IF(BH$3&gt;($F$298+$C320),INDEX($D$310:$W$310,,$C320)-SUM($D320:BG320),INDEX($D$310:$W$310,,$C320)/$F$298)))</f>
        <v>0</v>
      </c>
      <c r="BI320" s="25">
        <f>IF($F$298="n/a",0,IF(BI$3&lt;=$C320,0,IF(BI$3&gt;($F$298+$C320),INDEX($D$310:$W$310,,$C320)-SUM($D320:BH320),INDEX($D$310:$W$310,,$C320)/$F$298)))</f>
        <v>0</v>
      </c>
      <c r="BJ320" s="25">
        <f>IF($F$298="n/a",0,IF(BJ$3&lt;=$C320,0,IF(BJ$3&gt;($F$298+$C320),INDEX($D$310:$W$310,,$C320)-SUM($D320:BI320),INDEX($D$310:$W$310,,$C320)/$F$298)))</f>
        <v>0</v>
      </c>
      <c r="BK320" s="25">
        <f>IF($F$298="n/a",0,IF(BK$3&lt;=$C320,0,IF(BK$3&gt;($F$298+$C320),INDEX($D$310:$W$310,,$C320)-SUM($D320:BJ320),INDEX($D$310:$W$310,,$C320)/$F$298)))</f>
        <v>0</v>
      </c>
      <c r="BL320" s="163">
        <f>IF($F$298="n/a",0,IF(BL$3&lt;=$C320,0,IF(BL$3&gt;($F$298+$C320),INDEX($D$310:$W$310,,$C320)-SUM($D320:BK320),INDEX($D$310:$W$310,,$C320)/$F$298)))</f>
        <v>0</v>
      </c>
      <c r="BM320" s="163">
        <f>IF($F$298="n/a",0,IF(BM$3&lt;=$C320,0,IF(BM$3&gt;($F$298+$C320),INDEX($D$310:$W$310,,$C320)-SUM($D320:BL320),INDEX($D$310:$W$310,,$C320)/$F$298)))</f>
        <v>0</v>
      </c>
      <c r="BN320" s="163">
        <f>IF($F$298="n/a",0,IF(BN$3&lt;=$C320,0,IF(BN$3&gt;($F$298+$C320),INDEX($D$310:$W$310,,$C320)-SUM($D320:BM320),INDEX($D$310:$W$310,,$C320)/$F$298)))</f>
        <v>0</v>
      </c>
      <c r="BO320" s="163">
        <f>IF($F$298="n/a",0,IF(BO$3&lt;=$C320,0,IF(BO$3&gt;($F$298+$C320),INDEX($D$310:$W$310,,$C320)-SUM($D320:BN320),INDEX($D$310:$W$310,,$C320)/$F$298)))</f>
        <v>0</v>
      </c>
      <c r="BP320" s="163">
        <f>IF($F$298="n/a",0,IF(BP$3&lt;=$C320,0,IF(BP$3&gt;($F$298+$C320),INDEX($D$310:$W$310,,$C320)-SUM($D320:BO320),INDEX($D$310:$W$310,,$C320)/$F$298)))</f>
        <v>0</v>
      </c>
      <c r="BQ320" s="163">
        <f>IF($F$298="n/a",0,IF(BQ$3&lt;=$C320,0,IF(BQ$3&gt;($F$298+$C320),INDEX($D$310:$W$310,,$C320)-SUM($D320:BP320),INDEX($D$310:$W$310,,$C320)/$F$298)))</f>
        <v>0</v>
      </c>
      <c r="BR320" s="163">
        <f>IF($F$298="n/a",0,IF(BR$3&lt;=$C320,0,IF(BR$3&gt;($F$298+$C320),INDEX($D$310:$W$310,,$C320)-SUM($D320:BQ320),INDEX($D$310:$W$310,,$C320)/$F$298)))</f>
        <v>0</v>
      </c>
      <c r="BS320" s="25"/>
      <c r="BT320" s="25"/>
      <c r="BU320" s="25"/>
      <c r="BV320" s="25"/>
      <c r="BW320" s="25"/>
      <c r="BX320" s="25"/>
      <c r="BY320" s="25"/>
      <c r="BZ320" s="25"/>
      <c r="CA320" s="25"/>
      <c r="CB320" s="25"/>
      <c r="CC320" s="25"/>
    </row>
    <row r="321" spans="2:81" hidden="1" outlineLevel="1">
      <c r="B321" s="14">
        <v>2021</v>
      </c>
      <c r="C321">
        <v>9</v>
      </c>
      <c r="D321" s="25"/>
      <c r="E321" s="25">
        <f>IF($F$298="n/a",0,IF(E$3&lt;=$C321,0,IF(E$3&gt;($F$298+$C321),INDEX($D$310:$W$310,,$C321)-SUM($D321:D321),INDEX($D$310:$W$310,,$C321)/$F$298)))</f>
        <v>0</v>
      </c>
      <c r="F321" s="25">
        <f>IF($F$298="n/a",0,IF(F$3&lt;=$C321,0,IF(F$3&gt;($F$298+$C321),INDEX($D$310:$W$310,,$C321)-SUM($D321:E321),INDEX($D$310:$W$310,,$C321)/$F$298)))</f>
        <v>0</v>
      </c>
      <c r="G321" s="25">
        <f>IF($F$298="n/a",0,IF(G$3&lt;=$C321,0,IF(G$3&gt;($F$298+$C321),INDEX($D$310:$W$310,,$C321)-SUM($D321:F321),INDEX($D$310:$W$310,,$C321)/$F$298)))</f>
        <v>0</v>
      </c>
      <c r="H321" s="44">
        <f>IF($F$298="n/a",0,IF(H$3&lt;=$C321,0,IF(H$3&gt;($F$298+$C321),INDEX($D$310:$W$310,,$C321)-SUM($D321:G321),INDEX($D$310:$W$310,,$C321)/$F$298)))</f>
        <v>0</v>
      </c>
      <c r="I321" s="38">
        <f>IF($F$298="n/a",0,IF(I$3&lt;=$C321,0,IF(I$3&gt;($F$298+$C321),INDEX($D$310:$W$310,,$C321)-SUM($D321:H321),INDEX($D$310:$W$310,,$C321)/$F$298)))</f>
        <v>0</v>
      </c>
      <c r="J321" s="25">
        <f>IF($F$298="n/a",0,IF(J$3&lt;=$C321,0,IF(J$3&gt;($F$298+$C321),INDEX($D$310:$W$310,,$C321)-SUM($D321:I321),INDEX($D$310:$W$310,,$C321)/$F$298)))</f>
        <v>0</v>
      </c>
      <c r="K321" s="25">
        <f>IF($F$298="n/a",0,IF(K$3&lt;=$C321,0,IF(K$3&gt;($F$298+$C321),INDEX($D$310:$W$310,,$C321)-SUM($D321:J321),INDEX($D$310:$W$310,,$C321)/$F$298)))</f>
        <v>0</v>
      </c>
      <c r="L321" s="25">
        <f>IF($F$298="n/a",0,IF(L$3&lt;=$C321,0,IF(L$3&gt;($F$298+$C321),INDEX($D$310:$W$310,,$C321)-SUM($D321:K321),INDEX($D$310:$W$310,,$C321)/$F$298)))</f>
        <v>0</v>
      </c>
      <c r="M321" s="25">
        <f>IF($F$298="n/a",0,IF(M$3&lt;=$C321,0,IF(M$3&gt;($F$298+$C321),INDEX($D$310:$W$310,,$C321)-SUM($D321:L321),INDEX($D$310:$W$310,,$C321)/$F$298)))</f>
        <v>0</v>
      </c>
      <c r="N321" s="25">
        <f>IF($F$298="n/a",0,IF(N$3&lt;=$C321,0,IF(N$3&gt;($F$298+$C321),INDEX($D$310:$W$310,,$C321)-SUM($D321:M321),INDEX($D$310:$W$310,,$C321)/$F$298)))</f>
        <v>0</v>
      </c>
      <c r="O321" s="25">
        <f>IF($F$298="n/a",0,IF(O$3&lt;=$C321,0,IF(O$3&gt;($F$298+$C321),INDEX($D$310:$W$310,,$C321)-SUM($D321:N321),INDEX($D$310:$W$310,,$C321)/$F$298)))</f>
        <v>0</v>
      </c>
      <c r="P321" s="25">
        <f>IF($F$298="n/a",0,IF(P$3&lt;=$C321,0,IF(P$3&gt;($F$298+$C321),INDEX($D$310:$W$310,,$C321)-SUM($D321:O321),INDEX($D$310:$W$310,,$C321)/$F$298)))</f>
        <v>0</v>
      </c>
      <c r="Q321" s="25">
        <f>IF($F$298="n/a",0,IF(Q$3&lt;=$C321,0,IF(Q$3&gt;($F$298+$C321),INDEX($D$310:$W$310,,$C321)-SUM($D321:P321),INDEX($D$310:$W$310,,$C321)/$F$298)))</f>
        <v>0</v>
      </c>
      <c r="R321" s="25">
        <f>IF($F$298="n/a",0,IF(R$3&lt;=$C321,0,IF(R$3&gt;($F$298+$C321),INDEX($D$310:$W$310,,$C321)-SUM($D321:Q321),INDEX($D$310:$W$310,,$C321)/$F$298)))</f>
        <v>0</v>
      </c>
      <c r="S321" s="25">
        <f>IF($F$298="n/a",0,IF(S$3&lt;=$C321,0,IF(S$3&gt;($F$298+$C321),INDEX($D$310:$W$310,,$C321)-SUM($D321:R321),INDEX($D$310:$W$310,,$C321)/$F$298)))</f>
        <v>0</v>
      </c>
      <c r="T321" s="25">
        <f>IF($F$298="n/a",0,IF(T$3&lt;=$C321,0,IF(T$3&gt;($F$298+$C321),INDEX($D$310:$W$310,,$C321)-SUM($D321:S321),INDEX($D$310:$W$310,,$C321)/$F$298)))</f>
        <v>0</v>
      </c>
      <c r="U321" s="25">
        <f>IF($F$298="n/a",0,IF(U$3&lt;=$C321,0,IF(U$3&gt;($F$298+$C321),INDEX($D$310:$W$310,,$C321)-SUM($D321:T321),INDEX($D$310:$W$310,,$C321)/$F$298)))</f>
        <v>0</v>
      </c>
      <c r="V321" s="25">
        <f>IF($F$298="n/a",0,IF(V$3&lt;=$C321,0,IF(V$3&gt;($F$298+$C321),INDEX($D$310:$W$310,,$C321)-SUM($D321:U321),INDEX($D$310:$W$310,,$C321)/$F$298)))</f>
        <v>0</v>
      </c>
      <c r="W321" s="25">
        <f>IF($F$298="n/a",0,IF(W$3&lt;=$C321,0,IF(W$3&gt;($F$298+$C321),INDEX($D$310:$W$310,,$C321)-SUM($D321:V321),INDEX($D$310:$W$310,,$C321)/$F$298)))</f>
        <v>0</v>
      </c>
      <c r="X321" s="25">
        <f>IF($F$298="n/a",0,IF(X$3&lt;=$C321,0,IF(X$3&gt;($F$298+$C321),INDEX($D$310:$W$310,,$C321)-SUM($D321:W321),INDEX($D$310:$W$310,,$C321)/$F$298)))</f>
        <v>0</v>
      </c>
      <c r="Y321" s="25">
        <f>IF($F$298="n/a",0,IF(Y$3&lt;=$C321,0,IF(Y$3&gt;($F$298+$C321),INDEX($D$310:$W$310,,$C321)-SUM($D321:X321),INDEX($D$310:$W$310,,$C321)/$F$298)))</f>
        <v>0</v>
      </c>
      <c r="Z321" s="25">
        <f>IF($F$298="n/a",0,IF(Z$3&lt;=$C321,0,IF(Z$3&gt;($F$298+$C321),INDEX($D$310:$W$310,,$C321)-SUM($D321:Y321),INDEX($D$310:$W$310,,$C321)/$F$298)))</f>
        <v>0</v>
      </c>
      <c r="AA321" s="25">
        <f>IF($F$298="n/a",0,IF(AA$3&lt;=$C321,0,IF(AA$3&gt;($F$298+$C321),INDEX($D$310:$W$310,,$C321)-SUM($D321:Z321),INDEX($D$310:$W$310,,$C321)/$F$298)))</f>
        <v>0</v>
      </c>
      <c r="AB321" s="25">
        <f>IF($F$298="n/a",0,IF(AB$3&lt;=$C321,0,IF(AB$3&gt;($F$298+$C321),INDEX($D$310:$W$310,,$C321)-SUM($D321:AA321),INDEX($D$310:$W$310,,$C321)/$F$298)))</f>
        <v>0</v>
      </c>
      <c r="AC321" s="25">
        <f>IF($F$298="n/a",0,IF(AC$3&lt;=$C321,0,IF(AC$3&gt;($F$298+$C321),INDEX($D$310:$W$310,,$C321)-SUM($D321:AB321),INDEX($D$310:$W$310,,$C321)/$F$298)))</f>
        <v>0</v>
      </c>
      <c r="AD321" s="25">
        <f>IF($F$298="n/a",0,IF(AD$3&lt;=$C321,0,IF(AD$3&gt;($F$298+$C321),INDEX($D$310:$W$310,,$C321)-SUM($D321:AC321),INDEX($D$310:$W$310,,$C321)/$F$298)))</f>
        <v>0</v>
      </c>
      <c r="AE321" s="25">
        <f>IF($F$298="n/a",0,IF(AE$3&lt;=$C321,0,IF(AE$3&gt;($F$298+$C321),INDEX($D$310:$W$310,,$C321)-SUM($D321:AD321),INDEX($D$310:$W$310,,$C321)/$F$298)))</f>
        <v>0</v>
      </c>
      <c r="AF321" s="25">
        <f>IF($F$298="n/a",0,IF(AF$3&lt;=$C321,0,IF(AF$3&gt;($F$298+$C321),INDEX($D$310:$W$310,,$C321)-SUM($D321:AE321),INDEX($D$310:$W$310,,$C321)/$F$298)))</f>
        <v>0</v>
      </c>
      <c r="AG321" s="25">
        <f>IF($F$298="n/a",0,IF(AG$3&lt;=$C321,0,IF(AG$3&gt;($F$298+$C321),INDEX($D$310:$W$310,,$C321)-SUM($D321:AF321),INDEX($D$310:$W$310,,$C321)/$F$298)))</f>
        <v>0</v>
      </c>
      <c r="AH321" s="25">
        <f>IF($F$298="n/a",0,IF(AH$3&lt;=$C321,0,IF(AH$3&gt;($F$298+$C321),INDEX($D$310:$W$310,,$C321)-SUM($D321:AG321),INDEX($D$310:$W$310,,$C321)/$F$298)))</f>
        <v>0</v>
      </c>
      <c r="AI321" s="25">
        <f>IF($F$298="n/a",0,IF(AI$3&lt;=$C321,0,IF(AI$3&gt;($F$298+$C321),INDEX($D$310:$W$310,,$C321)-SUM($D321:AH321),INDEX($D$310:$W$310,,$C321)/$F$298)))</f>
        <v>0</v>
      </c>
      <c r="AJ321" s="25">
        <f>IF($F$298="n/a",0,IF(AJ$3&lt;=$C321,0,IF(AJ$3&gt;($F$298+$C321),INDEX($D$310:$W$310,,$C321)-SUM($D321:AI321),INDEX($D$310:$W$310,,$C321)/$F$298)))</f>
        <v>0</v>
      </c>
      <c r="AK321" s="25">
        <f>IF($F$298="n/a",0,IF(AK$3&lt;=$C321,0,IF(AK$3&gt;($F$298+$C321),INDEX($D$310:$W$310,,$C321)-SUM($D321:AJ321),INDEX($D$310:$W$310,,$C321)/$F$298)))</f>
        <v>0</v>
      </c>
      <c r="AL321" s="25">
        <f>IF($F$298="n/a",0,IF(AL$3&lt;=$C321,0,IF(AL$3&gt;($F$298+$C321),INDEX($D$310:$W$310,,$C321)-SUM($D321:AK321),INDEX($D$310:$W$310,,$C321)/$F$298)))</f>
        <v>0</v>
      </c>
      <c r="AM321" s="25">
        <f>IF($F$298="n/a",0,IF(AM$3&lt;=$C321,0,IF(AM$3&gt;($F$298+$C321),INDEX($D$310:$W$310,,$C321)-SUM($D321:AL321),INDEX($D$310:$W$310,,$C321)/$F$298)))</f>
        <v>0</v>
      </c>
      <c r="AN321" s="25">
        <f>IF($F$298="n/a",0,IF(AN$3&lt;=$C321,0,IF(AN$3&gt;($F$298+$C321),INDEX($D$310:$W$310,,$C321)-SUM($D321:AM321),INDEX($D$310:$W$310,,$C321)/$F$298)))</f>
        <v>0</v>
      </c>
      <c r="AO321" s="25">
        <f>IF($F$298="n/a",0,IF(AO$3&lt;=$C321,0,IF(AO$3&gt;($F$298+$C321),INDEX($D$310:$W$310,,$C321)-SUM($D321:AN321),INDEX($D$310:$W$310,,$C321)/$F$298)))</f>
        <v>0</v>
      </c>
      <c r="AP321" s="25">
        <f>IF($F$298="n/a",0,IF(AP$3&lt;=$C321,0,IF(AP$3&gt;($F$298+$C321),INDEX($D$310:$W$310,,$C321)-SUM($D321:AO321),INDEX($D$310:$W$310,,$C321)/$F$298)))</f>
        <v>0</v>
      </c>
      <c r="AQ321" s="25">
        <f>IF($F$298="n/a",0,IF(AQ$3&lt;=$C321,0,IF(AQ$3&gt;($F$298+$C321),INDEX($D$310:$W$310,,$C321)-SUM($D321:AP321),INDEX($D$310:$W$310,,$C321)/$F$298)))</f>
        <v>0</v>
      </c>
      <c r="AR321" s="25">
        <f>IF($F$298="n/a",0,IF(AR$3&lt;=$C321,0,IF(AR$3&gt;($F$298+$C321),INDEX($D$310:$W$310,,$C321)-SUM($D321:AQ321),INDEX($D$310:$W$310,,$C321)/$F$298)))</f>
        <v>0</v>
      </c>
      <c r="AS321" s="25">
        <f>IF($F$298="n/a",0,IF(AS$3&lt;=$C321,0,IF(AS$3&gt;($F$298+$C321),INDEX($D$310:$W$310,,$C321)-SUM($D321:AR321),INDEX($D$310:$W$310,,$C321)/$F$298)))</f>
        <v>0</v>
      </c>
      <c r="AT321" s="25">
        <f>IF($F$298="n/a",0,IF(AT$3&lt;=$C321,0,IF(AT$3&gt;($F$298+$C321),INDEX($D$310:$W$310,,$C321)-SUM($D321:AS321),INDEX($D$310:$W$310,,$C321)/$F$298)))</f>
        <v>0</v>
      </c>
      <c r="AU321" s="25">
        <f>IF($F$298="n/a",0,IF(AU$3&lt;=$C321,0,IF(AU$3&gt;($F$298+$C321),INDEX($D$310:$W$310,,$C321)-SUM($D321:AT321),INDEX($D$310:$W$310,,$C321)/$F$298)))</f>
        <v>0</v>
      </c>
      <c r="AV321" s="25">
        <f>IF($F$298="n/a",0,IF(AV$3&lt;=$C321,0,IF(AV$3&gt;($F$298+$C321),INDEX($D$310:$W$310,,$C321)-SUM($D321:AU321),INDEX($D$310:$W$310,,$C321)/$F$298)))</f>
        <v>0</v>
      </c>
      <c r="AW321" s="25">
        <f>IF($F$298="n/a",0,IF(AW$3&lt;=$C321,0,IF(AW$3&gt;($F$298+$C321),INDEX($D$310:$W$310,,$C321)-SUM($D321:AV321),INDEX($D$310:$W$310,,$C321)/$F$298)))</f>
        <v>0</v>
      </c>
      <c r="AX321" s="25">
        <f>IF($F$298="n/a",0,IF(AX$3&lt;=$C321,0,IF(AX$3&gt;($F$298+$C321),INDEX($D$310:$W$310,,$C321)-SUM($D321:AW321),INDEX($D$310:$W$310,,$C321)/$F$298)))</f>
        <v>0</v>
      </c>
      <c r="AY321" s="25">
        <f>IF($F$298="n/a",0,IF(AY$3&lt;=$C321,0,IF(AY$3&gt;($F$298+$C321),INDEX($D$310:$W$310,,$C321)-SUM($D321:AX321),INDEX($D$310:$W$310,,$C321)/$F$298)))</f>
        <v>0</v>
      </c>
      <c r="AZ321" s="25">
        <f>IF($F$298="n/a",0,IF(AZ$3&lt;=$C321,0,IF(AZ$3&gt;($F$298+$C321),INDEX($D$310:$W$310,,$C321)-SUM($D321:AY321),INDEX($D$310:$W$310,,$C321)/$F$298)))</f>
        <v>0</v>
      </c>
      <c r="BA321" s="25">
        <f>IF($F$298="n/a",0,IF(BA$3&lt;=$C321,0,IF(BA$3&gt;($F$298+$C321),INDEX($D$310:$W$310,,$C321)-SUM($D321:AZ321),INDEX($D$310:$W$310,,$C321)/$F$298)))</f>
        <v>0</v>
      </c>
      <c r="BB321" s="25">
        <f>IF($F$298="n/a",0,IF(BB$3&lt;=$C321,0,IF(BB$3&gt;($F$298+$C321),INDEX($D$310:$W$310,,$C321)-SUM($D321:BA321),INDEX($D$310:$W$310,,$C321)/$F$298)))</f>
        <v>0</v>
      </c>
      <c r="BC321" s="25">
        <f>IF($F$298="n/a",0,IF(BC$3&lt;=$C321,0,IF(BC$3&gt;($F$298+$C321),INDEX($D$310:$W$310,,$C321)-SUM($D321:BB321),INDEX($D$310:$W$310,,$C321)/$F$298)))</f>
        <v>0</v>
      </c>
      <c r="BD321" s="25">
        <f>IF($F$298="n/a",0,IF(BD$3&lt;=$C321,0,IF(BD$3&gt;($F$298+$C321),INDEX($D$310:$W$310,,$C321)-SUM($D321:BC321),INDEX($D$310:$W$310,,$C321)/$F$298)))</f>
        <v>0</v>
      </c>
      <c r="BE321" s="25">
        <f>IF($F$298="n/a",0,IF(BE$3&lt;=$C321,0,IF(BE$3&gt;($F$298+$C321),INDEX($D$310:$W$310,,$C321)-SUM($D321:BD321),INDEX($D$310:$W$310,,$C321)/$F$298)))</f>
        <v>0</v>
      </c>
      <c r="BF321" s="25">
        <f>IF($F$298="n/a",0,IF(BF$3&lt;=$C321,0,IF(BF$3&gt;($F$298+$C321),INDEX($D$310:$W$310,,$C321)-SUM($D321:BE321),INDEX($D$310:$W$310,,$C321)/$F$298)))</f>
        <v>0</v>
      </c>
      <c r="BG321" s="25">
        <f>IF($F$298="n/a",0,IF(BG$3&lt;=$C321,0,IF(BG$3&gt;($F$298+$C321),INDEX($D$310:$W$310,,$C321)-SUM($D321:BF321),INDEX($D$310:$W$310,,$C321)/$F$298)))</f>
        <v>0</v>
      </c>
      <c r="BH321" s="25">
        <f>IF($F$298="n/a",0,IF(BH$3&lt;=$C321,0,IF(BH$3&gt;($F$298+$C321),INDEX($D$310:$W$310,,$C321)-SUM($D321:BG321),INDEX($D$310:$W$310,,$C321)/$F$298)))</f>
        <v>0</v>
      </c>
      <c r="BI321" s="25">
        <f>IF($F$298="n/a",0,IF(BI$3&lt;=$C321,0,IF(BI$3&gt;($F$298+$C321),INDEX($D$310:$W$310,,$C321)-SUM($D321:BH321),INDEX($D$310:$W$310,,$C321)/$F$298)))</f>
        <v>0</v>
      </c>
      <c r="BJ321" s="25">
        <f>IF($F$298="n/a",0,IF(BJ$3&lt;=$C321,0,IF(BJ$3&gt;($F$298+$C321),INDEX($D$310:$W$310,,$C321)-SUM($D321:BI321),INDEX($D$310:$W$310,,$C321)/$F$298)))</f>
        <v>0</v>
      </c>
      <c r="BK321" s="25">
        <f>IF($F$298="n/a",0,IF(BK$3&lt;=$C321,0,IF(BK$3&gt;($F$298+$C321),INDEX($D$310:$W$310,,$C321)-SUM($D321:BJ321),INDEX($D$310:$W$310,,$C321)/$F$298)))</f>
        <v>0</v>
      </c>
      <c r="BL321" s="163">
        <f>IF($F$298="n/a",0,IF(BL$3&lt;=$C321,0,IF(BL$3&gt;($F$298+$C321),INDEX($D$310:$W$310,,$C321)-SUM($D321:BK321),INDEX($D$310:$W$310,,$C321)/$F$298)))</f>
        <v>0</v>
      </c>
      <c r="BM321" s="163">
        <f>IF($F$298="n/a",0,IF(BM$3&lt;=$C321,0,IF(BM$3&gt;($F$298+$C321),INDEX($D$310:$W$310,,$C321)-SUM($D321:BL321),INDEX($D$310:$W$310,,$C321)/$F$298)))</f>
        <v>0</v>
      </c>
      <c r="BN321" s="163">
        <f>IF($F$298="n/a",0,IF(BN$3&lt;=$C321,0,IF(BN$3&gt;($F$298+$C321),INDEX($D$310:$W$310,,$C321)-SUM($D321:BM321),INDEX($D$310:$W$310,,$C321)/$F$298)))</f>
        <v>0</v>
      </c>
      <c r="BO321" s="163">
        <f>IF($F$298="n/a",0,IF(BO$3&lt;=$C321,0,IF(BO$3&gt;($F$298+$C321),INDEX($D$310:$W$310,,$C321)-SUM($D321:BN321),INDEX($D$310:$W$310,,$C321)/$F$298)))</f>
        <v>0</v>
      </c>
      <c r="BP321" s="163">
        <f>IF($F$298="n/a",0,IF(BP$3&lt;=$C321,0,IF(BP$3&gt;($F$298+$C321),INDEX($D$310:$W$310,,$C321)-SUM($D321:BO321),INDEX($D$310:$W$310,,$C321)/$F$298)))</f>
        <v>0</v>
      </c>
      <c r="BQ321" s="163">
        <f>IF($F$298="n/a",0,IF(BQ$3&lt;=$C321,0,IF(BQ$3&gt;($F$298+$C321),INDEX($D$310:$W$310,,$C321)-SUM($D321:BP321),INDEX($D$310:$W$310,,$C321)/$F$298)))</f>
        <v>0</v>
      </c>
      <c r="BR321" s="163">
        <f>IF($F$298="n/a",0,IF(BR$3&lt;=$C321,0,IF(BR$3&gt;($F$298+$C321),INDEX($D$310:$W$310,,$C321)-SUM($D321:BQ321),INDEX($D$310:$W$310,,$C321)/$F$298)))</f>
        <v>0</v>
      </c>
      <c r="BS321" s="25"/>
      <c r="BT321" s="25"/>
      <c r="BU321" s="25"/>
      <c r="BV321" s="25"/>
      <c r="BW321" s="25"/>
      <c r="BX321" s="25"/>
      <c r="BY321" s="25"/>
      <c r="BZ321" s="25"/>
      <c r="CA321" s="25"/>
      <c r="CB321" s="25"/>
      <c r="CC321" s="25"/>
    </row>
    <row r="322" spans="2:81" hidden="1" outlineLevel="1">
      <c r="B322" s="14">
        <v>2022</v>
      </c>
      <c r="C322">
        <v>10</v>
      </c>
      <c r="D322" s="25"/>
      <c r="E322" s="25">
        <f>IF($F$298="n/a",0,IF(E$3&lt;=$C322,0,IF(E$3&gt;($F$298+$C322),INDEX($D$310:$W$310,,$C322)-SUM($D322:D322),INDEX($D$310:$W$310,,$C322)/$F$298)))</f>
        <v>0</v>
      </c>
      <c r="F322" s="25">
        <f>IF($F$298="n/a",0,IF(F$3&lt;=$C322,0,IF(F$3&gt;($F$298+$C322),INDEX($D$310:$W$310,,$C322)-SUM($D322:E322),INDEX($D$310:$W$310,,$C322)/$F$298)))</f>
        <v>0</v>
      </c>
      <c r="G322" s="25">
        <f>IF($F$298="n/a",0,IF(G$3&lt;=$C322,0,IF(G$3&gt;($F$298+$C322),INDEX($D$310:$W$310,,$C322)-SUM($D322:F322),INDEX($D$310:$W$310,,$C322)/$F$298)))</f>
        <v>0</v>
      </c>
      <c r="H322" s="44">
        <f>IF($F$298="n/a",0,IF(H$3&lt;=$C322,0,IF(H$3&gt;($F$298+$C322),INDEX($D$310:$W$310,,$C322)-SUM($D322:G322),INDEX($D$310:$W$310,,$C322)/$F$298)))</f>
        <v>0</v>
      </c>
      <c r="I322" s="38">
        <f>IF($F$298="n/a",0,IF(I$3&lt;=$C322,0,IF(I$3&gt;($F$298+$C322),INDEX($D$310:$W$310,,$C322)-SUM($D322:H322),INDEX($D$310:$W$310,,$C322)/$F$298)))</f>
        <v>0</v>
      </c>
      <c r="J322" s="25">
        <f>IF($F$298="n/a",0,IF(J$3&lt;=$C322,0,IF(J$3&gt;($F$298+$C322),INDEX($D$310:$W$310,,$C322)-SUM($D322:I322),INDEX($D$310:$W$310,,$C322)/$F$298)))</f>
        <v>0</v>
      </c>
      <c r="K322" s="25">
        <f>IF($F$298="n/a",0,IF(K$3&lt;=$C322,0,IF(K$3&gt;($F$298+$C322),INDEX($D$310:$W$310,,$C322)-SUM($D322:J322),INDEX($D$310:$W$310,,$C322)/$F$298)))</f>
        <v>0</v>
      </c>
      <c r="L322" s="25">
        <f>IF($F$298="n/a",0,IF(L$3&lt;=$C322,0,IF(L$3&gt;($F$298+$C322),INDEX($D$310:$W$310,,$C322)-SUM($D322:K322),INDEX($D$310:$W$310,,$C322)/$F$298)))</f>
        <v>0</v>
      </c>
      <c r="M322" s="25">
        <f>IF($F$298="n/a",0,IF(M$3&lt;=$C322,0,IF(M$3&gt;($F$298+$C322),INDEX($D$310:$W$310,,$C322)-SUM($D322:L322),INDEX($D$310:$W$310,,$C322)/$F$298)))</f>
        <v>0</v>
      </c>
      <c r="N322" s="25">
        <f>IF($F$298="n/a",0,IF(N$3&lt;=$C322,0,IF(N$3&gt;($F$298+$C322),INDEX($D$310:$W$310,,$C322)-SUM($D322:M322),INDEX($D$310:$W$310,,$C322)/$F$298)))</f>
        <v>0</v>
      </c>
      <c r="O322" s="25">
        <f>IF($F$298="n/a",0,IF(O$3&lt;=$C322,0,IF(O$3&gt;($F$298+$C322),INDEX($D$310:$W$310,,$C322)-SUM($D322:N322),INDEX($D$310:$W$310,,$C322)/$F$298)))</f>
        <v>0</v>
      </c>
      <c r="P322" s="25">
        <f>IF($F$298="n/a",0,IF(P$3&lt;=$C322,0,IF(P$3&gt;($F$298+$C322),INDEX($D$310:$W$310,,$C322)-SUM($D322:O322),INDEX($D$310:$W$310,,$C322)/$F$298)))</f>
        <v>0</v>
      </c>
      <c r="Q322" s="25">
        <f>IF($F$298="n/a",0,IF(Q$3&lt;=$C322,0,IF(Q$3&gt;($F$298+$C322),INDEX($D$310:$W$310,,$C322)-SUM($D322:P322),INDEX($D$310:$W$310,,$C322)/$F$298)))</f>
        <v>0</v>
      </c>
      <c r="R322" s="25">
        <f>IF($F$298="n/a",0,IF(R$3&lt;=$C322,0,IF(R$3&gt;($F$298+$C322),INDEX($D$310:$W$310,,$C322)-SUM($D322:Q322),INDEX($D$310:$W$310,,$C322)/$F$298)))</f>
        <v>0</v>
      </c>
      <c r="S322" s="25">
        <f>IF($F$298="n/a",0,IF(S$3&lt;=$C322,0,IF(S$3&gt;($F$298+$C322),INDEX($D$310:$W$310,,$C322)-SUM($D322:R322),INDEX($D$310:$W$310,,$C322)/$F$298)))</f>
        <v>0</v>
      </c>
      <c r="T322" s="25">
        <f>IF($F$298="n/a",0,IF(T$3&lt;=$C322,0,IF(T$3&gt;($F$298+$C322),INDEX($D$310:$W$310,,$C322)-SUM($D322:S322),INDEX($D$310:$W$310,,$C322)/$F$298)))</f>
        <v>0</v>
      </c>
      <c r="U322" s="25">
        <f>IF($F$298="n/a",0,IF(U$3&lt;=$C322,0,IF(U$3&gt;($F$298+$C322),INDEX($D$310:$W$310,,$C322)-SUM($D322:T322),INDEX($D$310:$W$310,,$C322)/$F$298)))</f>
        <v>0</v>
      </c>
      <c r="V322" s="25">
        <f>IF($F$298="n/a",0,IF(V$3&lt;=$C322,0,IF(V$3&gt;($F$298+$C322),INDEX($D$310:$W$310,,$C322)-SUM($D322:U322),INDEX($D$310:$W$310,,$C322)/$F$298)))</f>
        <v>0</v>
      </c>
      <c r="W322" s="25">
        <f>IF($F$298="n/a",0,IF(W$3&lt;=$C322,0,IF(W$3&gt;($F$298+$C322),INDEX($D$310:$W$310,,$C322)-SUM($D322:V322),INDEX($D$310:$W$310,,$C322)/$F$298)))</f>
        <v>0</v>
      </c>
      <c r="X322" s="25">
        <f>IF($F$298="n/a",0,IF(X$3&lt;=$C322,0,IF(X$3&gt;($F$298+$C322),INDEX($D$310:$W$310,,$C322)-SUM($D322:W322),INDEX($D$310:$W$310,,$C322)/$F$298)))</f>
        <v>0</v>
      </c>
      <c r="Y322" s="25">
        <f>IF($F$298="n/a",0,IF(Y$3&lt;=$C322,0,IF(Y$3&gt;($F$298+$C322),INDEX($D$310:$W$310,,$C322)-SUM($D322:X322),INDEX($D$310:$W$310,,$C322)/$F$298)))</f>
        <v>0</v>
      </c>
      <c r="Z322" s="25">
        <f>IF($F$298="n/a",0,IF(Z$3&lt;=$C322,0,IF(Z$3&gt;($F$298+$C322),INDEX($D$310:$W$310,,$C322)-SUM($D322:Y322),INDEX($D$310:$W$310,,$C322)/$F$298)))</f>
        <v>0</v>
      </c>
      <c r="AA322" s="25">
        <f>IF($F$298="n/a",0,IF(AA$3&lt;=$C322,0,IF(AA$3&gt;($F$298+$C322),INDEX($D$310:$W$310,,$C322)-SUM($D322:Z322),INDEX($D$310:$W$310,,$C322)/$F$298)))</f>
        <v>0</v>
      </c>
      <c r="AB322" s="25">
        <f>IF($F$298="n/a",0,IF(AB$3&lt;=$C322,0,IF(AB$3&gt;($F$298+$C322),INDEX($D$310:$W$310,,$C322)-SUM($D322:AA322),INDEX($D$310:$W$310,,$C322)/$F$298)))</f>
        <v>0</v>
      </c>
      <c r="AC322" s="25">
        <f>IF($F$298="n/a",0,IF(AC$3&lt;=$C322,0,IF(AC$3&gt;($F$298+$C322),INDEX($D$310:$W$310,,$C322)-SUM($D322:AB322),INDEX($D$310:$W$310,,$C322)/$F$298)))</f>
        <v>0</v>
      </c>
      <c r="AD322" s="25">
        <f>IF($F$298="n/a",0,IF(AD$3&lt;=$C322,0,IF(AD$3&gt;($F$298+$C322),INDEX($D$310:$W$310,,$C322)-SUM($D322:AC322),INDEX($D$310:$W$310,,$C322)/$F$298)))</f>
        <v>0</v>
      </c>
      <c r="AE322" s="25">
        <f>IF($F$298="n/a",0,IF(AE$3&lt;=$C322,0,IF(AE$3&gt;($F$298+$C322),INDEX($D$310:$W$310,,$C322)-SUM($D322:AD322),INDEX($D$310:$W$310,,$C322)/$F$298)))</f>
        <v>0</v>
      </c>
      <c r="AF322" s="25">
        <f>IF($F$298="n/a",0,IF(AF$3&lt;=$C322,0,IF(AF$3&gt;($F$298+$C322),INDEX($D$310:$W$310,,$C322)-SUM($D322:AE322),INDEX($D$310:$W$310,,$C322)/$F$298)))</f>
        <v>0</v>
      </c>
      <c r="AG322" s="25">
        <f>IF($F$298="n/a",0,IF(AG$3&lt;=$C322,0,IF(AG$3&gt;($F$298+$C322),INDEX($D$310:$W$310,,$C322)-SUM($D322:AF322),INDEX($D$310:$W$310,,$C322)/$F$298)))</f>
        <v>0</v>
      </c>
      <c r="AH322" s="25">
        <f>IF($F$298="n/a",0,IF(AH$3&lt;=$C322,0,IF(AH$3&gt;($F$298+$C322),INDEX($D$310:$W$310,,$C322)-SUM($D322:AG322),INDEX($D$310:$W$310,,$C322)/$F$298)))</f>
        <v>0</v>
      </c>
      <c r="AI322" s="25">
        <f>IF($F$298="n/a",0,IF(AI$3&lt;=$C322,0,IF(AI$3&gt;($F$298+$C322),INDEX($D$310:$W$310,,$C322)-SUM($D322:AH322),INDEX($D$310:$W$310,,$C322)/$F$298)))</f>
        <v>0</v>
      </c>
      <c r="AJ322" s="25">
        <f>IF($F$298="n/a",0,IF(AJ$3&lt;=$C322,0,IF(AJ$3&gt;($F$298+$C322),INDEX($D$310:$W$310,,$C322)-SUM($D322:AI322),INDEX($D$310:$W$310,,$C322)/$F$298)))</f>
        <v>0</v>
      </c>
      <c r="AK322" s="25">
        <f>IF($F$298="n/a",0,IF(AK$3&lt;=$C322,0,IF(AK$3&gt;($F$298+$C322),INDEX($D$310:$W$310,,$C322)-SUM($D322:AJ322),INDEX($D$310:$W$310,,$C322)/$F$298)))</f>
        <v>0</v>
      </c>
      <c r="AL322" s="25">
        <f>IF($F$298="n/a",0,IF(AL$3&lt;=$C322,0,IF(AL$3&gt;($F$298+$C322),INDEX($D$310:$W$310,,$C322)-SUM($D322:AK322),INDEX($D$310:$W$310,,$C322)/$F$298)))</f>
        <v>0</v>
      </c>
      <c r="AM322" s="25">
        <f>IF($F$298="n/a",0,IF(AM$3&lt;=$C322,0,IF(AM$3&gt;($F$298+$C322),INDEX($D$310:$W$310,,$C322)-SUM($D322:AL322),INDEX($D$310:$W$310,,$C322)/$F$298)))</f>
        <v>0</v>
      </c>
      <c r="AN322" s="25">
        <f>IF($F$298="n/a",0,IF(AN$3&lt;=$C322,0,IF(AN$3&gt;($F$298+$C322),INDEX($D$310:$W$310,,$C322)-SUM($D322:AM322),INDEX($D$310:$W$310,,$C322)/$F$298)))</f>
        <v>0</v>
      </c>
      <c r="AO322" s="25">
        <f>IF($F$298="n/a",0,IF(AO$3&lt;=$C322,0,IF(AO$3&gt;($F$298+$C322),INDEX($D$310:$W$310,,$C322)-SUM($D322:AN322),INDEX($D$310:$W$310,,$C322)/$F$298)))</f>
        <v>0</v>
      </c>
      <c r="AP322" s="25">
        <f>IF($F$298="n/a",0,IF(AP$3&lt;=$C322,0,IF(AP$3&gt;($F$298+$C322),INDEX($D$310:$W$310,,$C322)-SUM($D322:AO322),INDEX($D$310:$W$310,,$C322)/$F$298)))</f>
        <v>0</v>
      </c>
      <c r="AQ322" s="25">
        <f>IF($F$298="n/a",0,IF(AQ$3&lt;=$C322,0,IF(AQ$3&gt;($F$298+$C322),INDEX($D$310:$W$310,,$C322)-SUM($D322:AP322),INDEX($D$310:$W$310,,$C322)/$F$298)))</f>
        <v>0</v>
      </c>
      <c r="AR322" s="25">
        <f>IF($F$298="n/a",0,IF(AR$3&lt;=$C322,0,IF(AR$3&gt;($F$298+$C322),INDEX($D$310:$W$310,,$C322)-SUM($D322:AQ322),INDEX($D$310:$W$310,,$C322)/$F$298)))</f>
        <v>0</v>
      </c>
      <c r="AS322" s="25">
        <f>IF($F$298="n/a",0,IF(AS$3&lt;=$C322,0,IF(AS$3&gt;($F$298+$C322),INDEX($D$310:$W$310,,$C322)-SUM($D322:AR322),INDEX($D$310:$W$310,,$C322)/$F$298)))</f>
        <v>0</v>
      </c>
      <c r="AT322" s="25">
        <f>IF($F$298="n/a",0,IF(AT$3&lt;=$C322,0,IF(AT$3&gt;($F$298+$C322),INDEX($D$310:$W$310,,$C322)-SUM($D322:AS322),INDEX($D$310:$W$310,,$C322)/$F$298)))</f>
        <v>0</v>
      </c>
      <c r="AU322" s="25">
        <f>IF($F$298="n/a",0,IF(AU$3&lt;=$C322,0,IF(AU$3&gt;($F$298+$C322),INDEX($D$310:$W$310,,$C322)-SUM($D322:AT322),INDEX($D$310:$W$310,,$C322)/$F$298)))</f>
        <v>0</v>
      </c>
      <c r="AV322" s="25">
        <f>IF($F$298="n/a",0,IF(AV$3&lt;=$C322,0,IF(AV$3&gt;($F$298+$C322),INDEX($D$310:$W$310,,$C322)-SUM($D322:AU322),INDEX($D$310:$W$310,,$C322)/$F$298)))</f>
        <v>0</v>
      </c>
      <c r="AW322" s="25">
        <f>IF($F$298="n/a",0,IF(AW$3&lt;=$C322,0,IF(AW$3&gt;($F$298+$C322),INDEX($D$310:$W$310,,$C322)-SUM($D322:AV322),INDEX($D$310:$W$310,,$C322)/$F$298)))</f>
        <v>0</v>
      </c>
      <c r="AX322" s="25">
        <f>IF($F$298="n/a",0,IF(AX$3&lt;=$C322,0,IF(AX$3&gt;($F$298+$C322),INDEX($D$310:$W$310,,$C322)-SUM($D322:AW322),INDEX($D$310:$W$310,,$C322)/$F$298)))</f>
        <v>0</v>
      </c>
      <c r="AY322" s="25">
        <f>IF($F$298="n/a",0,IF(AY$3&lt;=$C322,0,IF(AY$3&gt;($F$298+$C322),INDEX($D$310:$W$310,,$C322)-SUM($D322:AX322),INDEX($D$310:$W$310,,$C322)/$F$298)))</f>
        <v>0</v>
      </c>
      <c r="AZ322" s="25">
        <f>IF($F$298="n/a",0,IF(AZ$3&lt;=$C322,0,IF(AZ$3&gt;($F$298+$C322),INDEX($D$310:$W$310,,$C322)-SUM($D322:AY322),INDEX($D$310:$W$310,,$C322)/$F$298)))</f>
        <v>0</v>
      </c>
      <c r="BA322" s="25">
        <f>IF($F$298="n/a",0,IF(BA$3&lt;=$C322,0,IF(BA$3&gt;($F$298+$C322),INDEX($D$310:$W$310,,$C322)-SUM($D322:AZ322),INDEX($D$310:$W$310,,$C322)/$F$298)))</f>
        <v>0</v>
      </c>
      <c r="BB322" s="25">
        <f>IF($F$298="n/a",0,IF(BB$3&lt;=$C322,0,IF(BB$3&gt;($F$298+$C322),INDEX($D$310:$W$310,,$C322)-SUM($D322:BA322),INDEX($D$310:$W$310,,$C322)/$F$298)))</f>
        <v>0</v>
      </c>
      <c r="BC322" s="25">
        <f>IF($F$298="n/a",0,IF(BC$3&lt;=$C322,0,IF(BC$3&gt;($F$298+$C322),INDEX($D$310:$W$310,,$C322)-SUM($D322:BB322),INDEX($D$310:$W$310,,$C322)/$F$298)))</f>
        <v>0</v>
      </c>
      <c r="BD322" s="25">
        <f>IF($F$298="n/a",0,IF(BD$3&lt;=$C322,0,IF(BD$3&gt;($F$298+$C322),INDEX($D$310:$W$310,,$C322)-SUM($D322:BC322),INDEX($D$310:$W$310,,$C322)/$F$298)))</f>
        <v>0</v>
      </c>
      <c r="BE322" s="25">
        <f>IF($F$298="n/a",0,IF(BE$3&lt;=$C322,0,IF(BE$3&gt;($F$298+$C322),INDEX($D$310:$W$310,,$C322)-SUM($D322:BD322),INDEX($D$310:$W$310,,$C322)/$F$298)))</f>
        <v>0</v>
      </c>
      <c r="BF322" s="25">
        <f>IF($F$298="n/a",0,IF(BF$3&lt;=$C322,0,IF(BF$3&gt;($F$298+$C322),INDEX($D$310:$W$310,,$C322)-SUM($D322:BE322),INDEX($D$310:$W$310,,$C322)/$F$298)))</f>
        <v>0</v>
      </c>
      <c r="BG322" s="25">
        <f>IF($F$298="n/a",0,IF(BG$3&lt;=$C322,0,IF(BG$3&gt;($F$298+$C322),INDEX($D$310:$W$310,,$C322)-SUM($D322:BF322),INDEX($D$310:$W$310,,$C322)/$F$298)))</f>
        <v>0</v>
      </c>
      <c r="BH322" s="25">
        <f>IF($F$298="n/a",0,IF(BH$3&lt;=$C322,0,IF(BH$3&gt;($F$298+$C322),INDEX($D$310:$W$310,,$C322)-SUM($D322:BG322),INDEX($D$310:$W$310,,$C322)/$F$298)))</f>
        <v>0</v>
      </c>
      <c r="BI322" s="25">
        <f>IF($F$298="n/a",0,IF(BI$3&lt;=$C322,0,IF(BI$3&gt;($F$298+$C322),INDEX($D$310:$W$310,,$C322)-SUM($D322:BH322),INDEX($D$310:$W$310,,$C322)/$F$298)))</f>
        <v>0</v>
      </c>
      <c r="BJ322" s="25">
        <f>IF($F$298="n/a",0,IF(BJ$3&lt;=$C322,0,IF(BJ$3&gt;($F$298+$C322),INDEX($D$310:$W$310,,$C322)-SUM($D322:BI322),INDEX($D$310:$W$310,,$C322)/$F$298)))</f>
        <v>0</v>
      </c>
      <c r="BK322" s="25">
        <f>IF($F$298="n/a",0,IF(BK$3&lt;=$C322,0,IF(BK$3&gt;($F$298+$C322),INDEX($D$310:$W$310,,$C322)-SUM($D322:BJ322),INDEX($D$310:$W$310,,$C322)/$F$298)))</f>
        <v>0</v>
      </c>
      <c r="BL322" s="163">
        <f>IF($F$298="n/a",0,IF(BL$3&lt;=$C322,0,IF(BL$3&gt;($F$298+$C322),INDEX($D$310:$W$310,,$C322)-SUM($D322:BK322),INDEX($D$310:$W$310,,$C322)/$F$298)))</f>
        <v>0</v>
      </c>
      <c r="BM322" s="163">
        <f>IF($F$298="n/a",0,IF(BM$3&lt;=$C322,0,IF(BM$3&gt;($F$298+$C322),INDEX($D$310:$W$310,,$C322)-SUM($D322:BL322),INDEX($D$310:$W$310,,$C322)/$F$298)))</f>
        <v>0</v>
      </c>
      <c r="BN322" s="163">
        <f>IF($F$298="n/a",0,IF(BN$3&lt;=$C322,0,IF(BN$3&gt;($F$298+$C322),INDEX($D$310:$W$310,,$C322)-SUM($D322:BM322),INDEX($D$310:$W$310,,$C322)/$F$298)))</f>
        <v>0</v>
      </c>
      <c r="BO322" s="163">
        <f>IF($F$298="n/a",0,IF(BO$3&lt;=$C322,0,IF(BO$3&gt;($F$298+$C322),INDEX($D$310:$W$310,,$C322)-SUM($D322:BN322),INDEX($D$310:$W$310,,$C322)/$F$298)))</f>
        <v>0</v>
      </c>
      <c r="BP322" s="163">
        <f>IF($F$298="n/a",0,IF(BP$3&lt;=$C322,0,IF(BP$3&gt;($F$298+$C322),INDEX($D$310:$W$310,,$C322)-SUM($D322:BO322),INDEX($D$310:$W$310,,$C322)/$F$298)))</f>
        <v>0</v>
      </c>
      <c r="BQ322" s="163">
        <f>IF($F$298="n/a",0,IF(BQ$3&lt;=$C322,0,IF(BQ$3&gt;($F$298+$C322),INDEX($D$310:$W$310,,$C322)-SUM($D322:BP322),INDEX($D$310:$W$310,,$C322)/$F$298)))</f>
        <v>0</v>
      </c>
      <c r="BR322" s="163">
        <f>IF($F$298="n/a",0,IF(BR$3&lt;=$C322,0,IF(BR$3&gt;($F$298+$C322),INDEX($D$310:$W$310,,$C322)-SUM($D322:BQ322),INDEX($D$310:$W$310,,$C322)/$F$298)))</f>
        <v>0</v>
      </c>
      <c r="BS322" s="25"/>
      <c r="BT322" s="25"/>
      <c r="BU322" s="25"/>
      <c r="BV322" s="25"/>
      <c r="BW322" s="25"/>
      <c r="BX322" s="25"/>
      <c r="BY322" s="25"/>
      <c r="BZ322" s="25"/>
      <c r="CA322" s="25"/>
      <c r="CB322" s="25"/>
      <c r="CC322" s="25"/>
    </row>
    <row r="323" spans="2:81" hidden="1" outlineLevel="1">
      <c r="B323" s="14">
        <v>2023</v>
      </c>
      <c r="C323">
        <v>11</v>
      </c>
      <c r="D323" s="25"/>
      <c r="E323" s="25">
        <f>IF($F$298="n/a",0,IF(E$3&lt;=$C323,0,IF(E$3&gt;($F$298+$C323),INDEX($D$310:$W$310,,$C323)-SUM($D323:D323),INDEX($D$310:$W$310,,$C323)/$F$298)))</f>
        <v>0</v>
      </c>
      <c r="F323" s="25">
        <f>IF($F$298="n/a",0,IF(F$3&lt;=$C323,0,IF(F$3&gt;($F$298+$C323),INDEX($D$310:$W$310,,$C323)-SUM($D323:E323),INDEX($D$310:$W$310,,$C323)/$F$298)))</f>
        <v>0</v>
      </c>
      <c r="G323" s="25">
        <f>IF($F$298="n/a",0,IF(G$3&lt;=$C323,0,IF(G$3&gt;($F$298+$C323),INDEX($D$310:$W$310,,$C323)-SUM($D323:F323),INDEX($D$310:$W$310,,$C323)/$F$298)))</f>
        <v>0</v>
      </c>
      <c r="H323" s="44">
        <f>IF($F$298="n/a",0,IF(H$3&lt;=$C323,0,IF(H$3&gt;($F$298+$C323),INDEX($D$310:$W$310,,$C323)-SUM($D323:G323),INDEX($D$310:$W$310,,$C323)/$F$298)))</f>
        <v>0</v>
      </c>
      <c r="I323" s="38">
        <f>IF($F$298="n/a",0,IF(I$3&lt;=$C323,0,IF(I$3&gt;($F$298+$C323),INDEX($D$310:$W$310,,$C323)-SUM($D323:H323),INDEX($D$310:$W$310,,$C323)/$F$298)))</f>
        <v>0</v>
      </c>
      <c r="J323" s="25">
        <f>IF($F$298="n/a",0,IF(J$3&lt;=$C323,0,IF(J$3&gt;($F$298+$C323),INDEX($D$310:$W$310,,$C323)-SUM($D323:I323),INDEX($D$310:$W$310,,$C323)/$F$298)))</f>
        <v>0</v>
      </c>
      <c r="K323" s="25">
        <f>IF($F$298="n/a",0,IF(K$3&lt;=$C323,0,IF(K$3&gt;($F$298+$C323),INDEX($D$310:$W$310,,$C323)-SUM($D323:J323),INDEX($D$310:$W$310,,$C323)/$F$298)))</f>
        <v>0</v>
      </c>
      <c r="L323" s="25">
        <f>IF($F$298="n/a",0,IF(L$3&lt;=$C323,0,IF(L$3&gt;($F$298+$C323),INDEX($D$310:$W$310,,$C323)-SUM($D323:K323),INDEX($D$310:$W$310,,$C323)/$F$298)))</f>
        <v>0</v>
      </c>
      <c r="M323" s="25">
        <f>IF($F$298="n/a",0,IF(M$3&lt;=$C323,0,IF(M$3&gt;($F$298+$C323),INDEX($D$310:$W$310,,$C323)-SUM($D323:L323),INDEX($D$310:$W$310,,$C323)/$F$298)))</f>
        <v>0</v>
      </c>
      <c r="N323" s="25">
        <f>IF($F$298="n/a",0,IF(N$3&lt;=$C323,0,IF(N$3&gt;($F$298+$C323),INDEX($D$310:$W$310,,$C323)-SUM($D323:M323),INDEX($D$310:$W$310,,$C323)/$F$298)))</f>
        <v>0</v>
      </c>
      <c r="O323" s="25">
        <f>IF($F$298="n/a",0,IF(O$3&lt;=$C323,0,IF(O$3&gt;($F$298+$C323),INDEX($D$310:$W$310,,$C323)-SUM($D323:N323),INDEX($D$310:$W$310,,$C323)/$F$298)))</f>
        <v>0</v>
      </c>
      <c r="P323" s="25">
        <f>IF($F$298="n/a",0,IF(P$3&lt;=$C323,0,IF(P$3&gt;($F$298+$C323),INDEX($D$310:$W$310,,$C323)-SUM($D323:O323),INDEX($D$310:$W$310,,$C323)/$F$298)))</f>
        <v>0</v>
      </c>
      <c r="Q323" s="25">
        <f>IF($F$298="n/a",0,IF(Q$3&lt;=$C323,0,IF(Q$3&gt;($F$298+$C323),INDEX($D$310:$W$310,,$C323)-SUM($D323:P323),INDEX($D$310:$W$310,,$C323)/$F$298)))</f>
        <v>0</v>
      </c>
      <c r="R323" s="25">
        <f>IF($F$298="n/a",0,IF(R$3&lt;=$C323,0,IF(R$3&gt;($F$298+$C323),INDEX($D$310:$W$310,,$C323)-SUM($D323:Q323),INDEX($D$310:$W$310,,$C323)/$F$298)))</f>
        <v>0</v>
      </c>
      <c r="S323" s="25">
        <f>IF($F$298="n/a",0,IF(S$3&lt;=$C323,0,IF(S$3&gt;($F$298+$C323),INDEX($D$310:$W$310,,$C323)-SUM($D323:R323),INDEX($D$310:$W$310,,$C323)/$F$298)))</f>
        <v>0</v>
      </c>
      <c r="T323" s="25">
        <f>IF($F$298="n/a",0,IF(T$3&lt;=$C323,0,IF(T$3&gt;($F$298+$C323),INDEX($D$310:$W$310,,$C323)-SUM($D323:S323),INDEX($D$310:$W$310,,$C323)/$F$298)))</f>
        <v>0</v>
      </c>
      <c r="U323" s="25">
        <f>IF($F$298="n/a",0,IF(U$3&lt;=$C323,0,IF(U$3&gt;($F$298+$C323),INDEX($D$310:$W$310,,$C323)-SUM($D323:T323),INDEX($D$310:$W$310,,$C323)/$F$298)))</f>
        <v>0</v>
      </c>
      <c r="V323" s="25">
        <f>IF($F$298="n/a",0,IF(V$3&lt;=$C323,0,IF(V$3&gt;($F$298+$C323),INDEX($D$310:$W$310,,$C323)-SUM($D323:U323),INDEX($D$310:$W$310,,$C323)/$F$298)))</f>
        <v>0</v>
      </c>
      <c r="W323" s="25">
        <f>IF($F$298="n/a",0,IF(W$3&lt;=$C323,0,IF(W$3&gt;($F$298+$C323),INDEX($D$310:$W$310,,$C323)-SUM($D323:V323),INDEX($D$310:$W$310,,$C323)/$F$298)))</f>
        <v>0</v>
      </c>
      <c r="X323" s="25">
        <f>IF($F$298="n/a",0,IF(X$3&lt;=$C323,0,IF(X$3&gt;($F$298+$C323),INDEX($D$310:$W$310,,$C323)-SUM($D323:W323),INDEX($D$310:$W$310,,$C323)/$F$298)))</f>
        <v>0</v>
      </c>
      <c r="Y323" s="25">
        <f>IF($F$298="n/a",0,IF(Y$3&lt;=$C323,0,IF(Y$3&gt;($F$298+$C323),INDEX($D$310:$W$310,,$C323)-SUM($D323:X323),INDEX($D$310:$W$310,,$C323)/$F$298)))</f>
        <v>0</v>
      </c>
      <c r="Z323" s="25">
        <f>IF($F$298="n/a",0,IF(Z$3&lt;=$C323,0,IF(Z$3&gt;($F$298+$C323),INDEX($D$310:$W$310,,$C323)-SUM($D323:Y323),INDEX($D$310:$W$310,,$C323)/$F$298)))</f>
        <v>0</v>
      </c>
      <c r="AA323" s="25">
        <f>IF($F$298="n/a",0,IF(AA$3&lt;=$C323,0,IF(AA$3&gt;($F$298+$C323),INDEX($D$310:$W$310,,$C323)-SUM($D323:Z323),INDEX($D$310:$W$310,,$C323)/$F$298)))</f>
        <v>0</v>
      </c>
      <c r="AB323" s="25">
        <f>IF($F$298="n/a",0,IF(AB$3&lt;=$C323,0,IF(AB$3&gt;($F$298+$C323),INDEX($D$310:$W$310,,$C323)-SUM($D323:AA323),INDEX($D$310:$W$310,,$C323)/$F$298)))</f>
        <v>0</v>
      </c>
      <c r="AC323" s="25">
        <f>IF($F$298="n/a",0,IF(AC$3&lt;=$C323,0,IF(AC$3&gt;($F$298+$C323),INDEX($D$310:$W$310,,$C323)-SUM($D323:AB323),INDEX($D$310:$W$310,,$C323)/$F$298)))</f>
        <v>0</v>
      </c>
      <c r="AD323" s="25">
        <f>IF($F$298="n/a",0,IF(AD$3&lt;=$C323,0,IF(AD$3&gt;($F$298+$C323),INDEX($D$310:$W$310,,$C323)-SUM($D323:AC323),INDEX($D$310:$W$310,,$C323)/$F$298)))</f>
        <v>0</v>
      </c>
      <c r="AE323" s="25">
        <f>IF($F$298="n/a",0,IF(AE$3&lt;=$C323,0,IF(AE$3&gt;($F$298+$C323),INDEX($D$310:$W$310,,$C323)-SUM($D323:AD323),INDEX($D$310:$W$310,,$C323)/$F$298)))</f>
        <v>0</v>
      </c>
      <c r="AF323" s="25">
        <f>IF($F$298="n/a",0,IF(AF$3&lt;=$C323,0,IF(AF$3&gt;($F$298+$C323),INDEX($D$310:$W$310,,$C323)-SUM($D323:AE323),INDEX($D$310:$W$310,,$C323)/$F$298)))</f>
        <v>0</v>
      </c>
      <c r="AG323" s="25">
        <f>IF($F$298="n/a",0,IF(AG$3&lt;=$C323,0,IF(AG$3&gt;($F$298+$C323),INDEX($D$310:$W$310,,$C323)-SUM($D323:AF323),INDEX($D$310:$W$310,,$C323)/$F$298)))</f>
        <v>0</v>
      </c>
      <c r="AH323" s="25">
        <f>IF($F$298="n/a",0,IF(AH$3&lt;=$C323,0,IF(AH$3&gt;($F$298+$C323),INDEX($D$310:$W$310,,$C323)-SUM($D323:AG323),INDEX($D$310:$W$310,,$C323)/$F$298)))</f>
        <v>0</v>
      </c>
      <c r="AI323" s="25">
        <f>IF($F$298="n/a",0,IF(AI$3&lt;=$C323,0,IF(AI$3&gt;($F$298+$C323),INDEX($D$310:$W$310,,$C323)-SUM($D323:AH323),INDEX($D$310:$W$310,,$C323)/$F$298)))</f>
        <v>0</v>
      </c>
      <c r="AJ323" s="25">
        <f>IF($F$298="n/a",0,IF(AJ$3&lt;=$C323,0,IF(AJ$3&gt;($F$298+$C323),INDEX($D$310:$W$310,,$C323)-SUM($D323:AI323),INDEX($D$310:$W$310,,$C323)/$F$298)))</f>
        <v>0</v>
      </c>
      <c r="AK323" s="25">
        <f>IF($F$298="n/a",0,IF(AK$3&lt;=$C323,0,IF(AK$3&gt;($F$298+$C323),INDEX($D$310:$W$310,,$C323)-SUM($D323:AJ323),INDEX($D$310:$W$310,,$C323)/$F$298)))</f>
        <v>0</v>
      </c>
      <c r="AL323" s="25">
        <f>IF($F$298="n/a",0,IF(AL$3&lt;=$C323,0,IF(AL$3&gt;($F$298+$C323),INDEX($D$310:$W$310,,$C323)-SUM($D323:AK323),INDEX($D$310:$W$310,,$C323)/$F$298)))</f>
        <v>0</v>
      </c>
      <c r="AM323" s="25">
        <f>IF($F$298="n/a",0,IF(AM$3&lt;=$C323,0,IF(AM$3&gt;($F$298+$C323),INDEX($D$310:$W$310,,$C323)-SUM($D323:AL323),INDEX($D$310:$W$310,,$C323)/$F$298)))</f>
        <v>0</v>
      </c>
      <c r="AN323" s="25">
        <f>IF($F$298="n/a",0,IF(AN$3&lt;=$C323,0,IF(AN$3&gt;($F$298+$C323),INDEX($D$310:$W$310,,$C323)-SUM($D323:AM323),INDEX($D$310:$W$310,,$C323)/$F$298)))</f>
        <v>0</v>
      </c>
      <c r="AO323" s="25">
        <f>IF($F$298="n/a",0,IF(AO$3&lt;=$C323,0,IF(AO$3&gt;($F$298+$C323),INDEX($D$310:$W$310,,$C323)-SUM($D323:AN323),INDEX($D$310:$W$310,,$C323)/$F$298)))</f>
        <v>0</v>
      </c>
      <c r="AP323" s="25">
        <f>IF($F$298="n/a",0,IF(AP$3&lt;=$C323,0,IF(AP$3&gt;($F$298+$C323),INDEX($D$310:$W$310,,$C323)-SUM($D323:AO323),INDEX($D$310:$W$310,,$C323)/$F$298)))</f>
        <v>0</v>
      </c>
      <c r="AQ323" s="25">
        <f>IF($F$298="n/a",0,IF(AQ$3&lt;=$C323,0,IF(AQ$3&gt;($F$298+$C323),INDEX($D$310:$W$310,,$C323)-SUM($D323:AP323),INDEX($D$310:$W$310,,$C323)/$F$298)))</f>
        <v>0</v>
      </c>
      <c r="AR323" s="25">
        <f>IF($F$298="n/a",0,IF(AR$3&lt;=$C323,0,IF(AR$3&gt;($F$298+$C323),INDEX($D$310:$W$310,,$C323)-SUM($D323:AQ323),INDEX($D$310:$W$310,,$C323)/$F$298)))</f>
        <v>0</v>
      </c>
      <c r="AS323" s="25">
        <f>IF($F$298="n/a",0,IF(AS$3&lt;=$C323,0,IF(AS$3&gt;($F$298+$C323),INDEX($D$310:$W$310,,$C323)-SUM($D323:AR323),INDEX($D$310:$W$310,,$C323)/$F$298)))</f>
        <v>0</v>
      </c>
      <c r="AT323" s="25">
        <f>IF($F$298="n/a",0,IF(AT$3&lt;=$C323,0,IF(AT$3&gt;($F$298+$C323),INDEX($D$310:$W$310,,$C323)-SUM($D323:AS323),INDEX($D$310:$W$310,,$C323)/$F$298)))</f>
        <v>0</v>
      </c>
      <c r="AU323" s="25">
        <f>IF($F$298="n/a",0,IF(AU$3&lt;=$C323,0,IF(AU$3&gt;($F$298+$C323),INDEX($D$310:$W$310,,$C323)-SUM($D323:AT323),INDEX($D$310:$W$310,,$C323)/$F$298)))</f>
        <v>0</v>
      </c>
      <c r="AV323" s="25">
        <f>IF($F$298="n/a",0,IF(AV$3&lt;=$C323,0,IF(AV$3&gt;($F$298+$C323),INDEX($D$310:$W$310,,$C323)-SUM($D323:AU323),INDEX($D$310:$W$310,,$C323)/$F$298)))</f>
        <v>0</v>
      </c>
      <c r="AW323" s="25">
        <f>IF($F$298="n/a",0,IF(AW$3&lt;=$C323,0,IF(AW$3&gt;($F$298+$C323),INDEX($D$310:$W$310,,$C323)-SUM($D323:AV323),INDEX($D$310:$W$310,,$C323)/$F$298)))</f>
        <v>0</v>
      </c>
      <c r="AX323" s="25">
        <f>IF($F$298="n/a",0,IF(AX$3&lt;=$C323,0,IF(AX$3&gt;($F$298+$C323),INDEX($D$310:$W$310,,$C323)-SUM($D323:AW323),INDEX($D$310:$W$310,,$C323)/$F$298)))</f>
        <v>0</v>
      </c>
      <c r="AY323" s="25">
        <f>IF($F$298="n/a",0,IF(AY$3&lt;=$C323,0,IF(AY$3&gt;($F$298+$C323),INDEX($D$310:$W$310,,$C323)-SUM($D323:AX323),INDEX($D$310:$W$310,,$C323)/$F$298)))</f>
        <v>0</v>
      </c>
      <c r="AZ323" s="25">
        <f>IF($F$298="n/a",0,IF(AZ$3&lt;=$C323,0,IF(AZ$3&gt;($F$298+$C323),INDEX($D$310:$W$310,,$C323)-SUM($D323:AY323),INDEX($D$310:$W$310,,$C323)/$F$298)))</f>
        <v>0</v>
      </c>
      <c r="BA323" s="25">
        <f>IF($F$298="n/a",0,IF(BA$3&lt;=$C323,0,IF(BA$3&gt;($F$298+$C323),INDEX($D$310:$W$310,,$C323)-SUM($D323:AZ323),INDEX($D$310:$W$310,,$C323)/$F$298)))</f>
        <v>0</v>
      </c>
      <c r="BB323" s="25">
        <f>IF($F$298="n/a",0,IF(BB$3&lt;=$C323,0,IF(BB$3&gt;($F$298+$C323),INDEX($D$310:$W$310,,$C323)-SUM($D323:BA323),INDEX($D$310:$W$310,,$C323)/$F$298)))</f>
        <v>0</v>
      </c>
      <c r="BC323" s="25">
        <f>IF($F$298="n/a",0,IF(BC$3&lt;=$C323,0,IF(BC$3&gt;($F$298+$C323),INDEX($D$310:$W$310,,$C323)-SUM($D323:BB323),INDEX($D$310:$W$310,,$C323)/$F$298)))</f>
        <v>0</v>
      </c>
      <c r="BD323" s="25">
        <f>IF($F$298="n/a",0,IF(BD$3&lt;=$C323,0,IF(BD$3&gt;($F$298+$C323),INDEX($D$310:$W$310,,$C323)-SUM($D323:BC323),INDEX($D$310:$W$310,,$C323)/$F$298)))</f>
        <v>0</v>
      </c>
      <c r="BE323" s="25">
        <f>IF($F$298="n/a",0,IF(BE$3&lt;=$C323,0,IF(BE$3&gt;($F$298+$C323),INDEX($D$310:$W$310,,$C323)-SUM($D323:BD323),INDEX($D$310:$W$310,,$C323)/$F$298)))</f>
        <v>0</v>
      </c>
      <c r="BF323" s="25">
        <f>IF($F$298="n/a",0,IF(BF$3&lt;=$C323,0,IF(BF$3&gt;($F$298+$C323),INDEX($D$310:$W$310,,$C323)-SUM($D323:BE323),INDEX($D$310:$W$310,,$C323)/$F$298)))</f>
        <v>0</v>
      </c>
      <c r="BG323" s="25">
        <f>IF($F$298="n/a",0,IF(BG$3&lt;=$C323,0,IF(BG$3&gt;($F$298+$C323),INDEX($D$310:$W$310,,$C323)-SUM($D323:BF323),INDEX($D$310:$W$310,,$C323)/$F$298)))</f>
        <v>0</v>
      </c>
      <c r="BH323" s="25">
        <f>IF($F$298="n/a",0,IF(BH$3&lt;=$C323,0,IF(BH$3&gt;($F$298+$C323),INDEX($D$310:$W$310,,$C323)-SUM($D323:BG323),INDEX($D$310:$W$310,,$C323)/$F$298)))</f>
        <v>0</v>
      </c>
      <c r="BI323" s="25">
        <f>IF($F$298="n/a",0,IF(BI$3&lt;=$C323,0,IF(BI$3&gt;($F$298+$C323),INDEX($D$310:$W$310,,$C323)-SUM($D323:BH323),INDEX($D$310:$W$310,,$C323)/$F$298)))</f>
        <v>0</v>
      </c>
      <c r="BJ323" s="25">
        <f>IF($F$298="n/a",0,IF(BJ$3&lt;=$C323,0,IF(BJ$3&gt;($F$298+$C323),INDEX($D$310:$W$310,,$C323)-SUM($D323:BI323),INDEX($D$310:$W$310,,$C323)/$F$298)))</f>
        <v>0</v>
      </c>
      <c r="BK323" s="25">
        <f>IF($F$298="n/a",0,IF(BK$3&lt;=$C323,0,IF(BK$3&gt;($F$298+$C323),INDEX($D$310:$W$310,,$C323)-SUM($D323:BJ323),INDEX($D$310:$W$310,,$C323)/$F$298)))</f>
        <v>0</v>
      </c>
      <c r="BL323" s="163">
        <f>IF($F$298="n/a",0,IF(BL$3&lt;=$C323,0,IF(BL$3&gt;($F$298+$C323),INDEX($D$310:$W$310,,$C323)-SUM($D323:BK323),INDEX($D$310:$W$310,,$C323)/$F$298)))</f>
        <v>0</v>
      </c>
      <c r="BM323" s="163">
        <f>IF($F$298="n/a",0,IF(BM$3&lt;=$C323,0,IF(BM$3&gt;($F$298+$C323),INDEX($D$310:$W$310,,$C323)-SUM($D323:BL323),INDEX($D$310:$W$310,,$C323)/$F$298)))</f>
        <v>0</v>
      </c>
      <c r="BN323" s="163">
        <f>IF($F$298="n/a",0,IF(BN$3&lt;=$C323,0,IF(BN$3&gt;($F$298+$C323),INDEX($D$310:$W$310,,$C323)-SUM($D323:BM323),INDEX($D$310:$W$310,,$C323)/$F$298)))</f>
        <v>0</v>
      </c>
      <c r="BO323" s="163">
        <f>IF($F$298="n/a",0,IF(BO$3&lt;=$C323,0,IF(BO$3&gt;($F$298+$C323),INDEX($D$310:$W$310,,$C323)-SUM($D323:BN323),INDEX($D$310:$W$310,,$C323)/$F$298)))</f>
        <v>0</v>
      </c>
      <c r="BP323" s="163">
        <f>IF($F$298="n/a",0,IF(BP$3&lt;=$C323,0,IF(BP$3&gt;($F$298+$C323),INDEX($D$310:$W$310,,$C323)-SUM($D323:BO323),INDEX($D$310:$W$310,,$C323)/$F$298)))</f>
        <v>0</v>
      </c>
      <c r="BQ323" s="163">
        <f>IF($F$298="n/a",0,IF(BQ$3&lt;=$C323,0,IF(BQ$3&gt;($F$298+$C323),INDEX($D$310:$W$310,,$C323)-SUM($D323:BP323),INDEX($D$310:$W$310,,$C323)/$F$298)))</f>
        <v>0</v>
      </c>
      <c r="BR323" s="163">
        <f>IF($F$298="n/a",0,IF(BR$3&lt;=$C323,0,IF(BR$3&gt;($F$298+$C323),INDEX($D$310:$W$310,,$C323)-SUM($D323:BQ323),INDEX($D$310:$W$310,,$C323)/$F$298)))</f>
        <v>0</v>
      </c>
      <c r="BS323" s="25"/>
      <c r="BT323" s="25"/>
      <c r="BU323" s="25"/>
      <c r="BV323" s="25"/>
      <c r="BW323" s="25"/>
      <c r="BX323" s="25"/>
      <c r="BY323" s="25"/>
      <c r="BZ323" s="25"/>
      <c r="CA323" s="25"/>
      <c r="CB323" s="25"/>
      <c r="CC323" s="25"/>
    </row>
    <row r="324" spans="2:81" hidden="1" outlineLevel="1">
      <c r="B324" s="14">
        <v>2024</v>
      </c>
      <c r="C324">
        <v>12</v>
      </c>
      <c r="D324" s="25"/>
      <c r="E324" s="25">
        <f>IF($F$298="n/a",0,IF(E$3&lt;=$C324,0,IF(E$3&gt;($F$298+$C324),INDEX($D$310:$W$310,,$C324)-SUM($D324:D324),INDEX($D$310:$W$310,,$C324)/$F$298)))</f>
        <v>0</v>
      </c>
      <c r="F324" s="25">
        <f>IF($F$298="n/a",0,IF(F$3&lt;=$C324,0,IF(F$3&gt;($F$298+$C324),INDEX($D$310:$W$310,,$C324)-SUM($D324:E324),INDEX($D$310:$W$310,,$C324)/$F$298)))</f>
        <v>0</v>
      </c>
      <c r="G324" s="25">
        <f>IF($F$298="n/a",0,IF(G$3&lt;=$C324,0,IF(G$3&gt;($F$298+$C324),INDEX($D$310:$W$310,,$C324)-SUM($D324:F324),INDEX($D$310:$W$310,,$C324)/$F$298)))</f>
        <v>0</v>
      </c>
      <c r="H324" s="44">
        <f>IF($F$298="n/a",0,IF(H$3&lt;=$C324,0,IF(H$3&gt;($F$298+$C324),INDEX($D$310:$W$310,,$C324)-SUM($D324:G324),INDEX($D$310:$W$310,,$C324)/$F$298)))</f>
        <v>0</v>
      </c>
      <c r="I324" s="38">
        <f>IF($F$298="n/a",0,IF(I$3&lt;=$C324,0,IF(I$3&gt;($F$298+$C324),INDEX($D$310:$W$310,,$C324)-SUM($D324:H324),INDEX($D$310:$W$310,,$C324)/$F$298)))</f>
        <v>0</v>
      </c>
      <c r="J324" s="25">
        <f>IF($F$298="n/a",0,IF(J$3&lt;=$C324,0,IF(J$3&gt;($F$298+$C324),INDEX($D$310:$W$310,,$C324)-SUM($D324:I324),INDEX($D$310:$W$310,,$C324)/$F$298)))</f>
        <v>0</v>
      </c>
      <c r="K324" s="25">
        <f>IF($F$298="n/a",0,IF(K$3&lt;=$C324,0,IF(K$3&gt;($F$298+$C324),INDEX($D$310:$W$310,,$C324)-SUM($D324:J324),INDEX($D$310:$W$310,,$C324)/$F$298)))</f>
        <v>0</v>
      </c>
      <c r="L324" s="25">
        <f>IF($F$298="n/a",0,IF(L$3&lt;=$C324,0,IF(L$3&gt;($F$298+$C324),INDEX($D$310:$W$310,,$C324)-SUM($D324:K324),INDEX($D$310:$W$310,,$C324)/$F$298)))</f>
        <v>0</v>
      </c>
      <c r="M324" s="25">
        <f>IF($F$298="n/a",0,IF(M$3&lt;=$C324,0,IF(M$3&gt;($F$298+$C324),INDEX($D$310:$W$310,,$C324)-SUM($D324:L324),INDEX($D$310:$W$310,,$C324)/$F$298)))</f>
        <v>0</v>
      </c>
      <c r="N324" s="25">
        <f>IF($F$298="n/a",0,IF(N$3&lt;=$C324,0,IF(N$3&gt;($F$298+$C324),INDEX($D$310:$W$310,,$C324)-SUM($D324:M324),INDEX($D$310:$W$310,,$C324)/$F$298)))</f>
        <v>0</v>
      </c>
      <c r="O324" s="25">
        <f>IF($F$298="n/a",0,IF(O$3&lt;=$C324,0,IF(O$3&gt;($F$298+$C324),INDEX($D$310:$W$310,,$C324)-SUM($D324:N324),INDEX($D$310:$W$310,,$C324)/$F$298)))</f>
        <v>0</v>
      </c>
      <c r="P324" s="25">
        <f>IF($F$298="n/a",0,IF(P$3&lt;=$C324,0,IF(P$3&gt;($F$298+$C324),INDEX($D$310:$W$310,,$C324)-SUM($D324:O324),INDEX($D$310:$W$310,,$C324)/$F$298)))</f>
        <v>0</v>
      </c>
      <c r="Q324" s="25">
        <f>IF($F$298="n/a",0,IF(Q$3&lt;=$C324,0,IF(Q$3&gt;($F$298+$C324),INDEX($D$310:$W$310,,$C324)-SUM($D324:P324),INDEX($D$310:$W$310,,$C324)/$F$298)))</f>
        <v>0</v>
      </c>
      <c r="R324" s="25">
        <f>IF($F$298="n/a",0,IF(R$3&lt;=$C324,0,IF(R$3&gt;($F$298+$C324),INDEX($D$310:$W$310,,$C324)-SUM($D324:Q324),INDEX($D$310:$W$310,,$C324)/$F$298)))</f>
        <v>0</v>
      </c>
      <c r="S324" s="25">
        <f>IF($F$298="n/a",0,IF(S$3&lt;=$C324,0,IF(S$3&gt;($F$298+$C324),INDEX($D$310:$W$310,,$C324)-SUM($D324:R324),INDEX($D$310:$W$310,,$C324)/$F$298)))</f>
        <v>0</v>
      </c>
      <c r="T324" s="25">
        <f>IF($F$298="n/a",0,IF(T$3&lt;=$C324,0,IF(T$3&gt;($F$298+$C324),INDEX($D$310:$W$310,,$C324)-SUM($D324:S324),INDEX($D$310:$W$310,,$C324)/$F$298)))</f>
        <v>0</v>
      </c>
      <c r="U324" s="25">
        <f>IF($F$298="n/a",0,IF(U$3&lt;=$C324,0,IF(U$3&gt;($F$298+$C324),INDEX($D$310:$W$310,,$C324)-SUM($D324:T324),INDEX($D$310:$W$310,,$C324)/$F$298)))</f>
        <v>0</v>
      </c>
      <c r="V324" s="25">
        <f>IF($F$298="n/a",0,IF(V$3&lt;=$C324,0,IF(V$3&gt;($F$298+$C324),INDEX($D$310:$W$310,,$C324)-SUM($D324:U324),INDEX($D$310:$W$310,,$C324)/$F$298)))</f>
        <v>0</v>
      </c>
      <c r="W324" s="25">
        <f>IF($F$298="n/a",0,IF(W$3&lt;=$C324,0,IF(W$3&gt;($F$298+$C324),INDEX($D$310:$W$310,,$C324)-SUM($D324:V324),INDEX($D$310:$W$310,,$C324)/$F$298)))</f>
        <v>0</v>
      </c>
      <c r="X324" s="25">
        <f>IF($F$298="n/a",0,IF(X$3&lt;=$C324,0,IF(X$3&gt;($F$298+$C324),INDEX($D$310:$W$310,,$C324)-SUM($D324:W324),INDEX($D$310:$W$310,,$C324)/$F$298)))</f>
        <v>0</v>
      </c>
      <c r="Y324" s="25">
        <f>IF($F$298="n/a",0,IF(Y$3&lt;=$C324,0,IF(Y$3&gt;($F$298+$C324),INDEX($D$310:$W$310,,$C324)-SUM($D324:X324),INDEX($D$310:$W$310,,$C324)/$F$298)))</f>
        <v>0</v>
      </c>
      <c r="Z324" s="25">
        <f>IF($F$298="n/a",0,IF(Z$3&lt;=$C324,0,IF(Z$3&gt;($F$298+$C324),INDEX($D$310:$W$310,,$C324)-SUM($D324:Y324),INDEX($D$310:$W$310,,$C324)/$F$298)))</f>
        <v>0</v>
      </c>
      <c r="AA324" s="25">
        <f>IF($F$298="n/a",0,IF(AA$3&lt;=$C324,0,IF(AA$3&gt;($F$298+$C324),INDEX($D$310:$W$310,,$C324)-SUM($D324:Z324),INDEX($D$310:$W$310,,$C324)/$F$298)))</f>
        <v>0</v>
      </c>
      <c r="AB324" s="25">
        <f>IF($F$298="n/a",0,IF(AB$3&lt;=$C324,0,IF(AB$3&gt;($F$298+$C324),INDEX($D$310:$W$310,,$C324)-SUM($D324:AA324),INDEX($D$310:$W$310,,$C324)/$F$298)))</f>
        <v>0</v>
      </c>
      <c r="AC324" s="25">
        <f>IF($F$298="n/a",0,IF(AC$3&lt;=$C324,0,IF(AC$3&gt;($F$298+$C324),INDEX($D$310:$W$310,,$C324)-SUM($D324:AB324),INDEX($D$310:$W$310,,$C324)/$F$298)))</f>
        <v>0</v>
      </c>
      <c r="AD324" s="25">
        <f>IF($F$298="n/a",0,IF(AD$3&lt;=$C324,0,IF(AD$3&gt;($F$298+$C324),INDEX($D$310:$W$310,,$C324)-SUM($D324:AC324),INDEX($D$310:$W$310,,$C324)/$F$298)))</f>
        <v>0</v>
      </c>
      <c r="AE324" s="25">
        <f>IF($F$298="n/a",0,IF(AE$3&lt;=$C324,0,IF(AE$3&gt;($F$298+$C324),INDEX($D$310:$W$310,,$C324)-SUM($D324:AD324),INDEX($D$310:$W$310,,$C324)/$F$298)))</f>
        <v>0</v>
      </c>
      <c r="AF324" s="25">
        <f>IF($F$298="n/a",0,IF(AF$3&lt;=$C324,0,IF(AF$3&gt;($F$298+$C324),INDEX($D$310:$W$310,,$C324)-SUM($D324:AE324),INDEX($D$310:$W$310,,$C324)/$F$298)))</f>
        <v>0</v>
      </c>
      <c r="AG324" s="25">
        <f>IF($F$298="n/a",0,IF(AG$3&lt;=$C324,0,IF(AG$3&gt;($F$298+$C324),INDEX($D$310:$W$310,,$C324)-SUM($D324:AF324),INDEX($D$310:$W$310,,$C324)/$F$298)))</f>
        <v>0</v>
      </c>
      <c r="AH324" s="25">
        <f>IF($F$298="n/a",0,IF(AH$3&lt;=$C324,0,IF(AH$3&gt;($F$298+$C324),INDEX($D$310:$W$310,,$C324)-SUM($D324:AG324),INDEX($D$310:$W$310,,$C324)/$F$298)))</f>
        <v>0</v>
      </c>
      <c r="AI324" s="25">
        <f>IF($F$298="n/a",0,IF(AI$3&lt;=$C324,0,IF(AI$3&gt;($F$298+$C324),INDEX($D$310:$W$310,,$C324)-SUM($D324:AH324),INDEX($D$310:$W$310,,$C324)/$F$298)))</f>
        <v>0</v>
      </c>
      <c r="AJ324" s="25">
        <f>IF($F$298="n/a",0,IF(AJ$3&lt;=$C324,0,IF(AJ$3&gt;($F$298+$C324),INDEX($D$310:$W$310,,$C324)-SUM($D324:AI324),INDEX($D$310:$W$310,,$C324)/$F$298)))</f>
        <v>0</v>
      </c>
      <c r="AK324" s="25">
        <f>IF($F$298="n/a",0,IF(AK$3&lt;=$C324,0,IF(AK$3&gt;($F$298+$C324),INDEX($D$310:$W$310,,$C324)-SUM($D324:AJ324),INDEX($D$310:$W$310,,$C324)/$F$298)))</f>
        <v>0</v>
      </c>
      <c r="AL324" s="25">
        <f>IF($F$298="n/a",0,IF(AL$3&lt;=$C324,0,IF(AL$3&gt;($F$298+$C324),INDEX($D$310:$W$310,,$C324)-SUM($D324:AK324),INDEX($D$310:$W$310,,$C324)/$F$298)))</f>
        <v>0</v>
      </c>
      <c r="AM324" s="25">
        <f>IF($F$298="n/a",0,IF(AM$3&lt;=$C324,0,IF(AM$3&gt;($F$298+$C324),INDEX($D$310:$W$310,,$C324)-SUM($D324:AL324),INDEX($D$310:$W$310,,$C324)/$F$298)))</f>
        <v>0</v>
      </c>
      <c r="AN324" s="25">
        <f>IF($F$298="n/a",0,IF(AN$3&lt;=$C324,0,IF(AN$3&gt;($F$298+$C324),INDEX($D$310:$W$310,,$C324)-SUM($D324:AM324),INDEX($D$310:$W$310,,$C324)/$F$298)))</f>
        <v>0</v>
      </c>
      <c r="AO324" s="25">
        <f>IF($F$298="n/a",0,IF(AO$3&lt;=$C324,0,IF(AO$3&gt;($F$298+$C324),INDEX($D$310:$W$310,,$C324)-SUM($D324:AN324),INDEX($D$310:$W$310,,$C324)/$F$298)))</f>
        <v>0</v>
      </c>
      <c r="AP324" s="25">
        <f>IF($F$298="n/a",0,IF(AP$3&lt;=$C324,0,IF(AP$3&gt;($F$298+$C324),INDEX($D$310:$W$310,,$C324)-SUM($D324:AO324),INDEX($D$310:$W$310,,$C324)/$F$298)))</f>
        <v>0</v>
      </c>
      <c r="AQ324" s="25">
        <f>IF($F$298="n/a",0,IF(AQ$3&lt;=$C324,0,IF(AQ$3&gt;($F$298+$C324),INDEX($D$310:$W$310,,$C324)-SUM($D324:AP324),INDEX($D$310:$W$310,,$C324)/$F$298)))</f>
        <v>0</v>
      </c>
      <c r="AR324" s="25">
        <f>IF($F$298="n/a",0,IF(AR$3&lt;=$C324,0,IF(AR$3&gt;($F$298+$C324),INDEX($D$310:$W$310,,$C324)-SUM($D324:AQ324),INDEX($D$310:$W$310,,$C324)/$F$298)))</f>
        <v>0</v>
      </c>
      <c r="AS324" s="25">
        <f>IF($F$298="n/a",0,IF(AS$3&lt;=$C324,0,IF(AS$3&gt;($F$298+$C324),INDEX($D$310:$W$310,,$C324)-SUM($D324:AR324),INDEX($D$310:$W$310,,$C324)/$F$298)))</f>
        <v>0</v>
      </c>
      <c r="AT324" s="25">
        <f>IF($F$298="n/a",0,IF(AT$3&lt;=$C324,0,IF(AT$3&gt;($F$298+$C324),INDEX($D$310:$W$310,,$C324)-SUM($D324:AS324),INDEX($D$310:$W$310,,$C324)/$F$298)))</f>
        <v>0</v>
      </c>
      <c r="AU324" s="25">
        <f>IF($F$298="n/a",0,IF(AU$3&lt;=$C324,0,IF(AU$3&gt;($F$298+$C324),INDEX($D$310:$W$310,,$C324)-SUM($D324:AT324),INDEX($D$310:$W$310,,$C324)/$F$298)))</f>
        <v>0</v>
      </c>
      <c r="AV324" s="25">
        <f>IF($F$298="n/a",0,IF(AV$3&lt;=$C324,0,IF(AV$3&gt;($F$298+$C324),INDEX($D$310:$W$310,,$C324)-SUM($D324:AU324),INDEX($D$310:$W$310,,$C324)/$F$298)))</f>
        <v>0</v>
      </c>
      <c r="AW324" s="25">
        <f>IF($F$298="n/a",0,IF(AW$3&lt;=$C324,0,IF(AW$3&gt;($F$298+$C324),INDEX($D$310:$W$310,,$C324)-SUM($D324:AV324),INDEX($D$310:$W$310,,$C324)/$F$298)))</f>
        <v>0</v>
      </c>
      <c r="AX324" s="25">
        <f>IF($F$298="n/a",0,IF(AX$3&lt;=$C324,0,IF(AX$3&gt;($F$298+$C324),INDEX($D$310:$W$310,,$C324)-SUM($D324:AW324),INDEX($D$310:$W$310,,$C324)/$F$298)))</f>
        <v>0</v>
      </c>
      <c r="AY324" s="25">
        <f>IF($F$298="n/a",0,IF(AY$3&lt;=$C324,0,IF(AY$3&gt;($F$298+$C324),INDEX($D$310:$W$310,,$C324)-SUM($D324:AX324),INDEX($D$310:$W$310,,$C324)/$F$298)))</f>
        <v>0</v>
      </c>
      <c r="AZ324" s="25">
        <f>IF($F$298="n/a",0,IF(AZ$3&lt;=$C324,0,IF(AZ$3&gt;($F$298+$C324),INDEX($D$310:$W$310,,$C324)-SUM($D324:AY324),INDEX($D$310:$W$310,,$C324)/$F$298)))</f>
        <v>0</v>
      </c>
      <c r="BA324" s="25">
        <f>IF($F$298="n/a",0,IF(BA$3&lt;=$C324,0,IF(BA$3&gt;($F$298+$C324),INDEX($D$310:$W$310,,$C324)-SUM($D324:AZ324),INDEX($D$310:$W$310,,$C324)/$F$298)))</f>
        <v>0</v>
      </c>
      <c r="BB324" s="25">
        <f>IF($F$298="n/a",0,IF(BB$3&lt;=$C324,0,IF(BB$3&gt;($F$298+$C324),INDEX($D$310:$W$310,,$C324)-SUM($D324:BA324),INDEX($D$310:$W$310,,$C324)/$F$298)))</f>
        <v>0</v>
      </c>
      <c r="BC324" s="25">
        <f>IF($F$298="n/a",0,IF(BC$3&lt;=$C324,0,IF(BC$3&gt;($F$298+$C324),INDEX($D$310:$W$310,,$C324)-SUM($D324:BB324),INDEX($D$310:$W$310,,$C324)/$F$298)))</f>
        <v>0</v>
      </c>
      <c r="BD324" s="25">
        <f>IF($F$298="n/a",0,IF(BD$3&lt;=$C324,0,IF(BD$3&gt;($F$298+$C324),INDEX($D$310:$W$310,,$C324)-SUM($D324:BC324),INDEX($D$310:$W$310,,$C324)/$F$298)))</f>
        <v>0</v>
      </c>
      <c r="BE324" s="25">
        <f>IF($F$298="n/a",0,IF(BE$3&lt;=$C324,0,IF(BE$3&gt;($F$298+$C324),INDEX($D$310:$W$310,,$C324)-SUM($D324:BD324),INDEX($D$310:$W$310,,$C324)/$F$298)))</f>
        <v>0</v>
      </c>
      <c r="BF324" s="25">
        <f>IF($F$298="n/a",0,IF(BF$3&lt;=$C324,0,IF(BF$3&gt;($F$298+$C324),INDEX($D$310:$W$310,,$C324)-SUM($D324:BE324),INDEX($D$310:$W$310,,$C324)/$F$298)))</f>
        <v>0</v>
      </c>
      <c r="BG324" s="25">
        <f>IF($F$298="n/a",0,IF(BG$3&lt;=$C324,0,IF(BG$3&gt;($F$298+$C324),INDEX($D$310:$W$310,,$C324)-SUM($D324:BF324),INDEX($D$310:$W$310,,$C324)/$F$298)))</f>
        <v>0</v>
      </c>
      <c r="BH324" s="25">
        <f>IF($F$298="n/a",0,IF(BH$3&lt;=$C324,0,IF(BH$3&gt;($F$298+$C324),INDEX($D$310:$W$310,,$C324)-SUM($D324:BG324),INDEX($D$310:$W$310,,$C324)/$F$298)))</f>
        <v>0</v>
      </c>
      <c r="BI324" s="25">
        <f>IF($F$298="n/a",0,IF(BI$3&lt;=$C324,0,IF(BI$3&gt;($F$298+$C324),INDEX($D$310:$W$310,,$C324)-SUM($D324:BH324),INDEX($D$310:$W$310,,$C324)/$F$298)))</f>
        <v>0</v>
      </c>
      <c r="BJ324" s="25">
        <f>IF($F$298="n/a",0,IF(BJ$3&lt;=$C324,0,IF(BJ$3&gt;($F$298+$C324),INDEX($D$310:$W$310,,$C324)-SUM($D324:BI324),INDEX($D$310:$W$310,,$C324)/$F$298)))</f>
        <v>0</v>
      </c>
      <c r="BK324" s="25">
        <f>IF($F$298="n/a",0,IF(BK$3&lt;=$C324,0,IF(BK$3&gt;($F$298+$C324),INDEX($D$310:$W$310,,$C324)-SUM($D324:BJ324),INDEX($D$310:$W$310,,$C324)/$F$298)))</f>
        <v>0</v>
      </c>
      <c r="BL324" s="163">
        <f>IF($F$298="n/a",0,IF(BL$3&lt;=$C324,0,IF(BL$3&gt;($F$298+$C324),INDEX($D$310:$W$310,,$C324)-SUM($D324:BK324),INDEX($D$310:$W$310,,$C324)/$F$298)))</f>
        <v>0</v>
      </c>
      <c r="BM324" s="163">
        <f>IF($F$298="n/a",0,IF(BM$3&lt;=$C324,0,IF(BM$3&gt;($F$298+$C324),INDEX($D$310:$W$310,,$C324)-SUM($D324:BL324),INDEX($D$310:$W$310,,$C324)/$F$298)))</f>
        <v>0</v>
      </c>
      <c r="BN324" s="163">
        <f>IF($F$298="n/a",0,IF(BN$3&lt;=$C324,0,IF(BN$3&gt;($F$298+$C324),INDEX($D$310:$W$310,,$C324)-SUM($D324:BM324),INDEX($D$310:$W$310,,$C324)/$F$298)))</f>
        <v>0</v>
      </c>
      <c r="BO324" s="163">
        <f>IF($F$298="n/a",0,IF(BO$3&lt;=$C324,0,IF(BO$3&gt;($F$298+$C324),INDEX($D$310:$W$310,,$C324)-SUM($D324:BN324),INDEX($D$310:$W$310,,$C324)/$F$298)))</f>
        <v>0</v>
      </c>
      <c r="BP324" s="163">
        <f>IF($F$298="n/a",0,IF(BP$3&lt;=$C324,0,IF(BP$3&gt;($F$298+$C324),INDEX($D$310:$W$310,,$C324)-SUM($D324:BO324),INDEX($D$310:$W$310,,$C324)/$F$298)))</f>
        <v>0</v>
      </c>
      <c r="BQ324" s="163">
        <f>IF($F$298="n/a",0,IF(BQ$3&lt;=$C324,0,IF(BQ$3&gt;($F$298+$C324),INDEX($D$310:$W$310,,$C324)-SUM($D324:BP324),INDEX($D$310:$W$310,,$C324)/$F$298)))</f>
        <v>0</v>
      </c>
      <c r="BR324" s="163">
        <f>IF($F$298="n/a",0,IF(BR$3&lt;=$C324,0,IF(BR$3&gt;($F$298+$C324),INDEX($D$310:$W$310,,$C324)-SUM($D324:BQ324),INDEX($D$310:$W$310,,$C324)/$F$298)))</f>
        <v>0</v>
      </c>
      <c r="BS324" s="25"/>
      <c r="BT324" s="25"/>
      <c r="BU324" s="25"/>
      <c r="BV324" s="25"/>
      <c r="BW324" s="25"/>
      <c r="BX324" s="25"/>
      <c r="BY324" s="25"/>
      <c r="BZ324" s="25"/>
      <c r="CA324" s="25"/>
      <c r="CB324" s="25"/>
      <c r="CC324" s="25"/>
    </row>
    <row r="325" spans="2:81" hidden="1" outlineLevel="1">
      <c r="B325" s="14">
        <v>2025</v>
      </c>
      <c r="C325">
        <v>13</v>
      </c>
      <c r="D325" s="25"/>
      <c r="E325" s="25">
        <f>IF($F$298="n/a",0,IF(E$3&lt;=$C325,0,IF(E$3&gt;($F$298+$C325),INDEX($D$310:$W$310,,$C325)-SUM($D325:D325),INDEX($D$310:$W$310,,$C325)/$F$298)))</f>
        <v>0</v>
      </c>
      <c r="F325" s="25">
        <f>IF($F$298="n/a",0,IF(F$3&lt;=$C325,0,IF(F$3&gt;($F$298+$C325),INDEX($D$310:$W$310,,$C325)-SUM($D325:E325),INDEX($D$310:$W$310,,$C325)/$F$298)))</f>
        <v>0</v>
      </c>
      <c r="G325" s="25">
        <f>IF($F$298="n/a",0,IF(G$3&lt;=$C325,0,IF(G$3&gt;($F$298+$C325),INDEX($D$310:$W$310,,$C325)-SUM($D325:F325),INDEX($D$310:$W$310,,$C325)/$F$298)))</f>
        <v>0</v>
      </c>
      <c r="H325" s="44">
        <f>IF($F$298="n/a",0,IF(H$3&lt;=$C325,0,IF(H$3&gt;($F$298+$C325),INDEX($D$310:$W$310,,$C325)-SUM($D325:G325),INDEX($D$310:$W$310,,$C325)/$F$298)))</f>
        <v>0</v>
      </c>
      <c r="I325" s="38">
        <f>IF($F$298="n/a",0,IF(I$3&lt;=$C325,0,IF(I$3&gt;($F$298+$C325),INDEX($D$310:$W$310,,$C325)-SUM($D325:H325),INDEX($D$310:$W$310,,$C325)/$F$298)))</f>
        <v>0</v>
      </c>
      <c r="J325" s="25">
        <f>IF($F$298="n/a",0,IF(J$3&lt;=$C325,0,IF(J$3&gt;($F$298+$C325),INDEX($D$310:$W$310,,$C325)-SUM($D325:I325),INDEX($D$310:$W$310,,$C325)/$F$298)))</f>
        <v>0</v>
      </c>
      <c r="K325" s="25">
        <f>IF($F$298="n/a",0,IF(K$3&lt;=$C325,0,IF(K$3&gt;($F$298+$C325),INDEX($D$310:$W$310,,$C325)-SUM($D325:J325),INDEX($D$310:$W$310,,$C325)/$F$298)))</f>
        <v>0</v>
      </c>
      <c r="L325" s="25">
        <f>IF($F$298="n/a",0,IF(L$3&lt;=$C325,0,IF(L$3&gt;($F$298+$C325),INDEX($D$310:$W$310,,$C325)-SUM($D325:K325),INDEX($D$310:$W$310,,$C325)/$F$298)))</f>
        <v>0</v>
      </c>
      <c r="M325" s="25">
        <f>IF($F$298="n/a",0,IF(M$3&lt;=$C325,0,IF(M$3&gt;($F$298+$C325),INDEX($D$310:$W$310,,$C325)-SUM($D325:L325),INDEX($D$310:$W$310,,$C325)/$F$298)))</f>
        <v>0</v>
      </c>
      <c r="N325" s="25">
        <f>IF($F$298="n/a",0,IF(N$3&lt;=$C325,0,IF(N$3&gt;($F$298+$C325),INDEX($D$310:$W$310,,$C325)-SUM($D325:M325),INDEX($D$310:$W$310,,$C325)/$F$298)))</f>
        <v>0</v>
      </c>
      <c r="O325" s="25">
        <f>IF($F$298="n/a",0,IF(O$3&lt;=$C325,0,IF(O$3&gt;($F$298+$C325),INDEX($D$310:$W$310,,$C325)-SUM($D325:N325),INDEX($D$310:$W$310,,$C325)/$F$298)))</f>
        <v>0</v>
      </c>
      <c r="P325" s="25">
        <f>IF($F$298="n/a",0,IF(P$3&lt;=$C325,0,IF(P$3&gt;($F$298+$C325),INDEX($D$310:$W$310,,$C325)-SUM($D325:O325),INDEX($D$310:$W$310,,$C325)/$F$298)))</f>
        <v>0</v>
      </c>
      <c r="Q325" s="25">
        <f>IF($F$298="n/a",0,IF(Q$3&lt;=$C325,0,IF(Q$3&gt;($F$298+$C325),INDEX($D$310:$W$310,,$C325)-SUM($D325:P325),INDEX($D$310:$W$310,,$C325)/$F$298)))</f>
        <v>0</v>
      </c>
      <c r="R325" s="25">
        <f>IF($F$298="n/a",0,IF(R$3&lt;=$C325,0,IF(R$3&gt;($F$298+$C325),INDEX($D$310:$W$310,,$C325)-SUM($D325:Q325),INDEX($D$310:$W$310,,$C325)/$F$298)))</f>
        <v>0</v>
      </c>
      <c r="S325" s="25">
        <f>IF($F$298="n/a",0,IF(S$3&lt;=$C325,0,IF(S$3&gt;($F$298+$C325),INDEX($D$310:$W$310,,$C325)-SUM($D325:R325),INDEX($D$310:$W$310,,$C325)/$F$298)))</f>
        <v>0</v>
      </c>
      <c r="T325" s="25">
        <f>IF($F$298="n/a",0,IF(T$3&lt;=$C325,0,IF(T$3&gt;($F$298+$C325),INDEX($D$310:$W$310,,$C325)-SUM($D325:S325),INDEX($D$310:$W$310,,$C325)/$F$298)))</f>
        <v>0</v>
      </c>
      <c r="U325" s="25">
        <f>IF($F$298="n/a",0,IF(U$3&lt;=$C325,0,IF(U$3&gt;($F$298+$C325),INDEX($D$310:$W$310,,$C325)-SUM($D325:T325),INDEX($D$310:$W$310,,$C325)/$F$298)))</f>
        <v>0</v>
      </c>
      <c r="V325" s="25">
        <f>IF($F$298="n/a",0,IF(V$3&lt;=$C325,0,IF(V$3&gt;($F$298+$C325),INDEX($D$310:$W$310,,$C325)-SUM($D325:U325),INDEX($D$310:$W$310,,$C325)/$F$298)))</f>
        <v>0</v>
      </c>
      <c r="W325" s="25">
        <f>IF($F$298="n/a",0,IF(W$3&lt;=$C325,0,IF(W$3&gt;($F$298+$C325),INDEX($D$310:$W$310,,$C325)-SUM($D325:V325),INDEX($D$310:$W$310,,$C325)/$F$298)))</f>
        <v>0</v>
      </c>
      <c r="X325" s="25">
        <f>IF($F$298="n/a",0,IF(X$3&lt;=$C325,0,IF(X$3&gt;($F$298+$C325),INDEX($D$310:$W$310,,$C325)-SUM($D325:W325),INDEX($D$310:$W$310,,$C325)/$F$298)))</f>
        <v>0</v>
      </c>
      <c r="Y325" s="25">
        <f>IF($F$298="n/a",0,IF(Y$3&lt;=$C325,0,IF(Y$3&gt;($F$298+$C325),INDEX($D$310:$W$310,,$C325)-SUM($D325:X325),INDEX($D$310:$W$310,,$C325)/$F$298)))</f>
        <v>0</v>
      </c>
      <c r="Z325" s="25">
        <f>IF($F$298="n/a",0,IF(Z$3&lt;=$C325,0,IF(Z$3&gt;($F$298+$C325),INDEX($D$310:$W$310,,$C325)-SUM($D325:Y325),INDEX($D$310:$W$310,,$C325)/$F$298)))</f>
        <v>0</v>
      </c>
      <c r="AA325" s="25">
        <f>IF($F$298="n/a",0,IF(AA$3&lt;=$C325,0,IF(AA$3&gt;($F$298+$C325),INDEX($D$310:$W$310,,$C325)-SUM($D325:Z325),INDEX($D$310:$W$310,,$C325)/$F$298)))</f>
        <v>0</v>
      </c>
      <c r="AB325" s="25">
        <f>IF($F$298="n/a",0,IF(AB$3&lt;=$C325,0,IF(AB$3&gt;($F$298+$C325),INDEX($D$310:$W$310,,$C325)-SUM($D325:AA325),INDEX($D$310:$W$310,,$C325)/$F$298)))</f>
        <v>0</v>
      </c>
      <c r="AC325" s="25">
        <f>IF($F$298="n/a",0,IF(AC$3&lt;=$C325,0,IF(AC$3&gt;($F$298+$C325),INDEX($D$310:$W$310,,$C325)-SUM($D325:AB325),INDEX($D$310:$W$310,,$C325)/$F$298)))</f>
        <v>0</v>
      </c>
      <c r="AD325" s="25">
        <f>IF($F$298="n/a",0,IF(AD$3&lt;=$C325,0,IF(AD$3&gt;($F$298+$C325),INDEX($D$310:$W$310,,$C325)-SUM($D325:AC325),INDEX($D$310:$W$310,,$C325)/$F$298)))</f>
        <v>0</v>
      </c>
      <c r="AE325" s="25">
        <f>IF($F$298="n/a",0,IF(AE$3&lt;=$C325,0,IF(AE$3&gt;($F$298+$C325),INDEX($D$310:$W$310,,$C325)-SUM($D325:AD325),INDEX($D$310:$W$310,,$C325)/$F$298)))</f>
        <v>0</v>
      </c>
      <c r="AF325" s="25">
        <f>IF($F$298="n/a",0,IF(AF$3&lt;=$C325,0,IF(AF$3&gt;($F$298+$C325),INDEX($D$310:$W$310,,$C325)-SUM($D325:AE325),INDEX($D$310:$W$310,,$C325)/$F$298)))</f>
        <v>0</v>
      </c>
      <c r="AG325" s="25">
        <f>IF($F$298="n/a",0,IF(AG$3&lt;=$C325,0,IF(AG$3&gt;($F$298+$C325),INDEX($D$310:$W$310,,$C325)-SUM($D325:AF325),INDEX($D$310:$W$310,,$C325)/$F$298)))</f>
        <v>0</v>
      </c>
      <c r="AH325" s="25">
        <f>IF($F$298="n/a",0,IF(AH$3&lt;=$C325,0,IF(AH$3&gt;($F$298+$C325),INDEX($D$310:$W$310,,$C325)-SUM($D325:AG325),INDEX($D$310:$W$310,,$C325)/$F$298)))</f>
        <v>0</v>
      </c>
      <c r="AI325" s="25">
        <f>IF($F$298="n/a",0,IF(AI$3&lt;=$C325,0,IF(AI$3&gt;($F$298+$C325),INDEX($D$310:$W$310,,$C325)-SUM($D325:AH325),INDEX($D$310:$W$310,,$C325)/$F$298)))</f>
        <v>0</v>
      </c>
      <c r="AJ325" s="25">
        <f>IF($F$298="n/a",0,IF(AJ$3&lt;=$C325,0,IF(AJ$3&gt;($F$298+$C325),INDEX($D$310:$W$310,,$C325)-SUM($D325:AI325),INDEX($D$310:$W$310,,$C325)/$F$298)))</f>
        <v>0</v>
      </c>
      <c r="AK325" s="25">
        <f>IF($F$298="n/a",0,IF(AK$3&lt;=$C325,0,IF(AK$3&gt;($F$298+$C325),INDEX($D$310:$W$310,,$C325)-SUM($D325:AJ325),INDEX($D$310:$W$310,,$C325)/$F$298)))</f>
        <v>0</v>
      </c>
      <c r="AL325" s="25">
        <f>IF($F$298="n/a",0,IF(AL$3&lt;=$C325,0,IF(AL$3&gt;($F$298+$C325),INDEX($D$310:$W$310,,$C325)-SUM($D325:AK325),INDEX($D$310:$W$310,,$C325)/$F$298)))</f>
        <v>0</v>
      </c>
      <c r="AM325" s="25">
        <f>IF($F$298="n/a",0,IF(AM$3&lt;=$C325,0,IF(AM$3&gt;($F$298+$C325),INDEX($D$310:$W$310,,$C325)-SUM($D325:AL325),INDEX($D$310:$W$310,,$C325)/$F$298)))</f>
        <v>0</v>
      </c>
      <c r="AN325" s="25">
        <f>IF($F$298="n/a",0,IF(AN$3&lt;=$C325,0,IF(AN$3&gt;($F$298+$C325),INDEX($D$310:$W$310,,$C325)-SUM($D325:AM325),INDEX($D$310:$W$310,,$C325)/$F$298)))</f>
        <v>0</v>
      </c>
      <c r="AO325" s="25">
        <f>IF($F$298="n/a",0,IF(AO$3&lt;=$C325,0,IF(AO$3&gt;($F$298+$C325),INDEX($D$310:$W$310,,$C325)-SUM($D325:AN325),INDEX($D$310:$W$310,,$C325)/$F$298)))</f>
        <v>0</v>
      </c>
      <c r="AP325" s="25">
        <f>IF($F$298="n/a",0,IF(AP$3&lt;=$C325,0,IF(AP$3&gt;($F$298+$C325),INDEX($D$310:$W$310,,$C325)-SUM($D325:AO325),INDEX($D$310:$W$310,,$C325)/$F$298)))</f>
        <v>0</v>
      </c>
      <c r="AQ325" s="25">
        <f>IF($F$298="n/a",0,IF(AQ$3&lt;=$C325,0,IF(AQ$3&gt;($F$298+$C325),INDEX($D$310:$W$310,,$C325)-SUM($D325:AP325),INDEX($D$310:$W$310,,$C325)/$F$298)))</f>
        <v>0</v>
      </c>
      <c r="AR325" s="25">
        <f>IF($F$298="n/a",0,IF(AR$3&lt;=$C325,0,IF(AR$3&gt;($F$298+$C325),INDEX($D$310:$W$310,,$C325)-SUM($D325:AQ325),INDEX($D$310:$W$310,,$C325)/$F$298)))</f>
        <v>0</v>
      </c>
      <c r="AS325" s="25">
        <f>IF($F$298="n/a",0,IF(AS$3&lt;=$C325,0,IF(AS$3&gt;($F$298+$C325),INDEX($D$310:$W$310,,$C325)-SUM($D325:AR325),INDEX($D$310:$W$310,,$C325)/$F$298)))</f>
        <v>0</v>
      </c>
      <c r="AT325" s="25">
        <f>IF($F$298="n/a",0,IF(AT$3&lt;=$C325,0,IF(AT$3&gt;($F$298+$C325),INDEX($D$310:$W$310,,$C325)-SUM($D325:AS325),INDEX($D$310:$W$310,,$C325)/$F$298)))</f>
        <v>0</v>
      </c>
      <c r="AU325" s="25">
        <f>IF($F$298="n/a",0,IF(AU$3&lt;=$C325,0,IF(AU$3&gt;($F$298+$C325),INDEX($D$310:$W$310,,$C325)-SUM($D325:AT325),INDEX($D$310:$W$310,,$C325)/$F$298)))</f>
        <v>0</v>
      </c>
      <c r="AV325" s="25">
        <f>IF($F$298="n/a",0,IF(AV$3&lt;=$C325,0,IF(AV$3&gt;($F$298+$C325),INDEX($D$310:$W$310,,$C325)-SUM($D325:AU325),INDEX($D$310:$W$310,,$C325)/$F$298)))</f>
        <v>0</v>
      </c>
      <c r="AW325" s="25">
        <f>IF($F$298="n/a",0,IF(AW$3&lt;=$C325,0,IF(AW$3&gt;($F$298+$C325),INDEX($D$310:$W$310,,$C325)-SUM($D325:AV325),INDEX($D$310:$W$310,,$C325)/$F$298)))</f>
        <v>0</v>
      </c>
      <c r="AX325" s="25">
        <f>IF($F$298="n/a",0,IF(AX$3&lt;=$C325,0,IF(AX$3&gt;($F$298+$C325),INDEX($D$310:$W$310,,$C325)-SUM($D325:AW325),INDEX($D$310:$W$310,,$C325)/$F$298)))</f>
        <v>0</v>
      </c>
      <c r="AY325" s="25">
        <f>IF($F$298="n/a",0,IF(AY$3&lt;=$C325,0,IF(AY$3&gt;($F$298+$C325),INDEX($D$310:$W$310,,$C325)-SUM($D325:AX325),INDEX($D$310:$W$310,,$C325)/$F$298)))</f>
        <v>0</v>
      </c>
      <c r="AZ325" s="25">
        <f>IF($F$298="n/a",0,IF(AZ$3&lt;=$C325,0,IF(AZ$3&gt;($F$298+$C325),INDEX($D$310:$W$310,,$C325)-SUM($D325:AY325),INDEX($D$310:$W$310,,$C325)/$F$298)))</f>
        <v>0</v>
      </c>
      <c r="BA325" s="25">
        <f>IF($F$298="n/a",0,IF(BA$3&lt;=$C325,0,IF(BA$3&gt;($F$298+$C325),INDEX($D$310:$W$310,,$C325)-SUM($D325:AZ325),INDEX($D$310:$W$310,,$C325)/$F$298)))</f>
        <v>0</v>
      </c>
      <c r="BB325" s="25">
        <f>IF($F$298="n/a",0,IF(BB$3&lt;=$C325,0,IF(BB$3&gt;($F$298+$C325),INDEX($D$310:$W$310,,$C325)-SUM($D325:BA325),INDEX($D$310:$W$310,,$C325)/$F$298)))</f>
        <v>0</v>
      </c>
      <c r="BC325" s="25">
        <f>IF($F$298="n/a",0,IF(BC$3&lt;=$C325,0,IF(BC$3&gt;($F$298+$C325),INDEX($D$310:$W$310,,$C325)-SUM($D325:BB325),INDEX($D$310:$W$310,,$C325)/$F$298)))</f>
        <v>0</v>
      </c>
      <c r="BD325" s="25">
        <f>IF($F$298="n/a",0,IF(BD$3&lt;=$C325,0,IF(BD$3&gt;($F$298+$C325),INDEX($D$310:$W$310,,$C325)-SUM($D325:BC325),INDEX($D$310:$W$310,,$C325)/$F$298)))</f>
        <v>0</v>
      </c>
      <c r="BE325" s="25">
        <f>IF($F$298="n/a",0,IF(BE$3&lt;=$C325,0,IF(BE$3&gt;($F$298+$C325),INDEX($D$310:$W$310,,$C325)-SUM($D325:BD325),INDEX($D$310:$W$310,,$C325)/$F$298)))</f>
        <v>0</v>
      </c>
      <c r="BF325" s="25">
        <f>IF($F$298="n/a",0,IF(BF$3&lt;=$C325,0,IF(BF$3&gt;($F$298+$C325),INDEX($D$310:$W$310,,$C325)-SUM($D325:BE325),INDEX($D$310:$W$310,,$C325)/$F$298)))</f>
        <v>0</v>
      </c>
      <c r="BG325" s="25">
        <f>IF($F$298="n/a",0,IF(BG$3&lt;=$C325,0,IF(BG$3&gt;($F$298+$C325),INDEX($D$310:$W$310,,$C325)-SUM($D325:BF325),INDEX($D$310:$W$310,,$C325)/$F$298)))</f>
        <v>0</v>
      </c>
      <c r="BH325" s="25">
        <f>IF($F$298="n/a",0,IF(BH$3&lt;=$C325,0,IF(BH$3&gt;($F$298+$C325),INDEX($D$310:$W$310,,$C325)-SUM($D325:BG325),INDEX($D$310:$W$310,,$C325)/$F$298)))</f>
        <v>0</v>
      </c>
      <c r="BI325" s="25">
        <f>IF($F$298="n/a",0,IF(BI$3&lt;=$C325,0,IF(BI$3&gt;($F$298+$C325),INDEX($D$310:$W$310,,$C325)-SUM($D325:BH325),INDEX($D$310:$W$310,,$C325)/$F$298)))</f>
        <v>0</v>
      </c>
      <c r="BJ325" s="25">
        <f>IF($F$298="n/a",0,IF(BJ$3&lt;=$C325,0,IF(BJ$3&gt;($F$298+$C325),INDEX($D$310:$W$310,,$C325)-SUM($D325:BI325),INDEX($D$310:$W$310,,$C325)/$F$298)))</f>
        <v>0</v>
      </c>
      <c r="BK325" s="25">
        <f>IF($F$298="n/a",0,IF(BK$3&lt;=$C325,0,IF(BK$3&gt;($F$298+$C325),INDEX($D$310:$W$310,,$C325)-SUM($D325:BJ325),INDEX($D$310:$W$310,,$C325)/$F$298)))</f>
        <v>0</v>
      </c>
      <c r="BL325" s="163">
        <f>IF($F$298="n/a",0,IF(BL$3&lt;=$C325,0,IF(BL$3&gt;($F$298+$C325),INDEX($D$310:$W$310,,$C325)-SUM($D325:BK325),INDEX($D$310:$W$310,,$C325)/$F$298)))</f>
        <v>0</v>
      </c>
      <c r="BM325" s="163">
        <f>IF($F$298="n/a",0,IF(BM$3&lt;=$C325,0,IF(BM$3&gt;($F$298+$C325),INDEX($D$310:$W$310,,$C325)-SUM($D325:BL325),INDEX($D$310:$W$310,,$C325)/$F$298)))</f>
        <v>0</v>
      </c>
      <c r="BN325" s="163">
        <f>IF($F$298="n/a",0,IF(BN$3&lt;=$C325,0,IF(BN$3&gt;($F$298+$C325),INDEX($D$310:$W$310,,$C325)-SUM($D325:BM325),INDEX($D$310:$W$310,,$C325)/$F$298)))</f>
        <v>0</v>
      </c>
      <c r="BO325" s="163">
        <f>IF($F$298="n/a",0,IF(BO$3&lt;=$C325,0,IF(BO$3&gt;($F$298+$C325),INDEX($D$310:$W$310,,$C325)-SUM($D325:BN325),INDEX($D$310:$W$310,,$C325)/$F$298)))</f>
        <v>0</v>
      </c>
      <c r="BP325" s="163">
        <f>IF($F$298="n/a",0,IF(BP$3&lt;=$C325,0,IF(BP$3&gt;($F$298+$C325),INDEX($D$310:$W$310,,$C325)-SUM($D325:BO325),INDEX($D$310:$W$310,,$C325)/$F$298)))</f>
        <v>0</v>
      </c>
      <c r="BQ325" s="163">
        <f>IF($F$298="n/a",0,IF(BQ$3&lt;=$C325,0,IF(BQ$3&gt;($F$298+$C325),INDEX($D$310:$W$310,,$C325)-SUM($D325:BP325),INDEX($D$310:$W$310,,$C325)/$F$298)))</f>
        <v>0</v>
      </c>
      <c r="BR325" s="163">
        <f>IF($F$298="n/a",0,IF(BR$3&lt;=$C325,0,IF(BR$3&gt;($F$298+$C325),INDEX($D$310:$W$310,,$C325)-SUM($D325:BQ325),INDEX($D$310:$W$310,,$C325)/$F$298)))</f>
        <v>0</v>
      </c>
      <c r="BS325" s="25"/>
      <c r="BT325" s="25"/>
      <c r="BU325" s="25"/>
      <c r="BV325" s="25"/>
      <c r="BW325" s="25"/>
      <c r="BX325" s="25"/>
      <c r="BY325" s="25"/>
      <c r="BZ325" s="25"/>
      <c r="CA325" s="25"/>
      <c r="CB325" s="25"/>
      <c r="CC325" s="25"/>
    </row>
    <row r="326" spans="2:81" hidden="1" outlineLevel="1">
      <c r="B326" s="14">
        <v>2026</v>
      </c>
      <c r="C326">
        <v>14</v>
      </c>
      <c r="D326" s="25"/>
      <c r="E326" s="25">
        <f>IF($F$298="n/a",0,IF(E$3&lt;=$C326,0,IF(E$3&gt;($F$298+$C326),INDEX($D$310:$W$310,,$C326)-SUM($D326:D326),INDEX($D$310:$W$310,,$C326)/$F$298)))</f>
        <v>0</v>
      </c>
      <c r="F326" s="25">
        <f>IF($F$298="n/a",0,IF(F$3&lt;=$C326,0,IF(F$3&gt;($F$298+$C326),INDEX($D$310:$W$310,,$C326)-SUM($D326:E326),INDEX($D$310:$W$310,,$C326)/$F$298)))</f>
        <v>0</v>
      </c>
      <c r="G326" s="25">
        <f>IF($F$298="n/a",0,IF(G$3&lt;=$C326,0,IF(G$3&gt;($F$298+$C326),INDEX($D$310:$W$310,,$C326)-SUM($D326:F326),INDEX($D$310:$W$310,,$C326)/$F$298)))</f>
        <v>0</v>
      </c>
      <c r="H326" s="44">
        <f>IF($F$298="n/a",0,IF(H$3&lt;=$C326,0,IF(H$3&gt;($F$298+$C326),INDEX($D$310:$W$310,,$C326)-SUM($D326:G326),INDEX($D$310:$W$310,,$C326)/$F$298)))</f>
        <v>0</v>
      </c>
      <c r="I326" s="38">
        <f>IF($F$298="n/a",0,IF(I$3&lt;=$C326,0,IF(I$3&gt;($F$298+$C326),INDEX($D$310:$W$310,,$C326)-SUM($D326:H326),INDEX($D$310:$W$310,,$C326)/$F$298)))</f>
        <v>0</v>
      </c>
      <c r="J326" s="25">
        <f>IF($F$298="n/a",0,IF(J$3&lt;=$C326,0,IF(J$3&gt;($F$298+$C326),INDEX($D$310:$W$310,,$C326)-SUM($D326:I326),INDEX($D$310:$W$310,,$C326)/$F$298)))</f>
        <v>0</v>
      </c>
      <c r="K326" s="25">
        <f>IF($F$298="n/a",0,IF(K$3&lt;=$C326,0,IF(K$3&gt;($F$298+$C326),INDEX($D$310:$W$310,,$C326)-SUM($D326:J326),INDEX($D$310:$W$310,,$C326)/$F$298)))</f>
        <v>0</v>
      </c>
      <c r="L326" s="25">
        <f>IF($F$298="n/a",0,IF(L$3&lt;=$C326,0,IF(L$3&gt;($F$298+$C326),INDEX($D$310:$W$310,,$C326)-SUM($D326:K326),INDEX($D$310:$W$310,,$C326)/$F$298)))</f>
        <v>0</v>
      </c>
      <c r="M326" s="25">
        <f>IF($F$298="n/a",0,IF(M$3&lt;=$C326,0,IF(M$3&gt;($F$298+$C326),INDEX($D$310:$W$310,,$C326)-SUM($D326:L326),INDEX($D$310:$W$310,,$C326)/$F$298)))</f>
        <v>0</v>
      </c>
      <c r="N326" s="25">
        <f>IF($F$298="n/a",0,IF(N$3&lt;=$C326,0,IF(N$3&gt;($F$298+$C326),INDEX($D$310:$W$310,,$C326)-SUM($D326:M326),INDEX($D$310:$W$310,,$C326)/$F$298)))</f>
        <v>0</v>
      </c>
      <c r="O326" s="25">
        <f>IF($F$298="n/a",0,IF(O$3&lt;=$C326,0,IF(O$3&gt;($F$298+$C326),INDEX($D$310:$W$310,,$C326)-SUM($D326:N326),INDEX($D$310:$W$310,,$C326)/$F$298)))</f>
        <v>0</v>
      </c>
      <c r="P326" s="25">
        <f>IF($F$298="n/a",0,IF(P$3&lt;=$C326,0,IF(P$3&gt;($F$298+$C326),INDEX($D$310:$W$310,,$C326)-SUM($D326:O326),INDEX($D$310:$W$310,,$C326)/$F$298)))</f>
        <v>0</v>
      </c>
      <c r="Q326" s="25">
        <f>IF($F$298="n/a",0,IF(Q$3&lt;=$C326,0,IF(Q$3&gt;($F$298+$C326),INDEX($D$310:$W$310,,$C326)-SUM($D326:P326),INDEX($D$310:$W$310,,$C326)/$F$298)))</f>
        <v>0</v>
      </c>
      <c r="R326" s="25">
        <f>IF($F$298="n/a",0,IF(R$3&lt;=$C326,0,IF(R$3&gt;($F$298+$C326),INDEX($D$310:$W$310,,$C326)-SUM($D326:Q326),INDEX($D$310:$W$310,,$C326)/$F$298)))</f>
        <v>0</v>
      </c>
      <c r="S326" s="25">
        <f>IF($F$298="n/a",0,IF(S$3&lt;=$C326,0,IF(S$3&gt;($F$298+$C326),INDEX($D$310:$W$310,,$C326)-SUM($D326:R326),INDEX($D$310:$W$310,,$C326)/$F$298)))</f>
        <v>0</v>
      </c>
      <c r="T326" s="25">
        <f>IF($F$298="n/a",0,IF(T$3&lt;=$C326,0,IF(T$3&gt;($F$298+$C326),INDEX($D$310:$W$310,,$C326)-SUM($D326:S326),INDEX($D$310:$W$310,,$C326)/$F$298)))</f>
        <v>0</v>
      </c>
      <c r="U326" s="25">
        <f>IF($F$298="n/a",0,IF(U$3&lt;=$C326,0,IF(U$3&gt;($F$298+$C326),INDEX($D$310:$W$310,,$C326)-SUM($D326:T326),INDEX($D$310:$W$310,,$C326)/$F$298)))</f>
        <v>0</v>
      </c>
      <c r="V326" s="25">
        <f>IF($F$298="n/a",0,IF(V$3&lt;=$C326,0,IF(V$3&gt;($F$298+$C326),INDEX($D$310:$W$310,,$C326)-SUM($D326:U326),INDEX($D$310:$W$310,,$C326)/$F$298)))</f>
        <v>0</v>
      </c>
      <c r="W326" s="25">
        <f>IF($F$298="n/a",0,IF(W$3&lt;=$C326,0,IF(W$3&gt;($F$298+$C326),INDEX($D$310:$W$310,,$C326)-SUM($D326:V326),INDEX($D$310:$W$310,,$C326)/$F$298)))</f>
        <v>0</v>
      </c>
      <c r="X326" s="25">
        <f>IF($F$298="n/a",0,IF(X$3&lt;=$C326,0,IF(X$3&gt;($F$298+$C326),INDEX($D$310:$W$310,,$C326)-SUM($D326:W326),INDEX($D$310:$W$310,,$C326)/$F$298)))</f>
        <v>0</v>
      </c>
      <c r="Y326" s="25">
        <f>IF($F$298="n/a",0,IF(Y$3&lt;=$C326,0,IF(Y$3&gt;($F$298+$C326),INDEX($D$310:$W$310,,$C326)-SUM($D326:X326),INDEX($D$310:$W$310,,$C326)/$F$298)))</f>
        <v>0</v>
      </c>
      <c r="Z326" s="25">
        <f>IF($F$298="n/a",0,IF(Z$3&lt;=$C326,0,IF(Z$3&gt;($F$298+$C326),INDEX($D$310:$W$310,,$C326)-SUM($D326:Y326),INDEX($D$310:$W$310,,$C326)/$F$298)))</f>
        <v>0</v>
      </c>
      <c r="AA326" s="25">
        <f>IF($F$298="n/a",0,IF(AA$3&lt;=$C326,0,IF(AA$3&gt;($F$298+$C326),INDEX($D$310:$W$310,,$C326)-SUM($D326:Z326),INDEX($D$310:$W$310,,$C326)/$F$298)))</f>
        <v>0</v>
      </c>
      <c r="AB326" s="25">
        <f>IF($F$298="n/a",0,IF(AB$3&lt;=$C326,0,IF(AB$3&gt;($F$298+$C326),INDEX($D$310:$W$310,,$C326)-SUM($D326:AA326),INDEX($D$310:$W$310,,$C326)/$F$298)))</f>
        <v>0</v>
      </c>
      <c r="AC326" s="25">
        <f>IF($F$298="n/a",0,IF(AC$3&lt;=$C326,0,IF(AC$3&gt;($F$298+$C326),INDEX($D$310:$W$310,,$C326)-SUM($D326:AB326),INDEX($D$310:$W$310,,$C326)/$F$298)))</f>
        <v>0</v>
      </c>
      <c r="AD326" s="25">
        <f>IF($F$298="n/a",0,IF(AD$3&lt;=$C326,0,IF(AD$3&gt;($F$298+$C326),INDEX($D$310:$W$310,,$C326)-SUM($D326:AC326),INDEX($D$310:$W$310,,$C326)/$F$298)))</f>
        <v>0</v>
      </c>
      <c r="AE326" s="25">
        <f>IF($F$298="n/a",0,IF(AE$3&lt;=$C326,0,IF(AE$3&gt;($F$298+$C326),INDEX($D$310:$W$310,,$C326)-SUM($D326:AD326),INDEX($D$310:$W$310,,$C326)/$F$298)))</f>
        <v>0</v>
      </c>
      <c r="AF326" s="25">
        <f>IF($F$298="n/a",0,IF(AF$3&lt;=$C326,0,IF(AF$3&gt;($F$298+$C326),INDEX($D$310:$W$310,,$C326)-SUM($D326:AE326),INDEX($D$310:$W$310,,$C326)/$F$298)))</f>
        <v>0</v>
      </c>
      <c r="AG326" s="25">
        <f>IF($F$298="n/a",0,IF(AG$3&lt;=$C326,0,IF(AG$3&gt;($F$298+$C326),INDEX($D$310:$W$310,,$C326)-SUM($D326:AF326),INDEX($D$310:$W$310,,$C326)/$F$298)))</f>
        <v>0</v>
      </c>
      <c r="AH326" s="25">
        <f>IF($F$298="n/a",0,IF(AH$3&lt;=$C326,0,IF(AH$3&gt;($F$298+$C326),INDEX($D$310:$W$310,,$C326)-SUM($D326:AG326),INDEX($D$310:$W$310,,$C326)/$F$298)))</f>
        <v>0</v>
      </c>
      <c r="AI326" s="25">
        <f>IF($F$298="n/a",0,IF(AI$3&lt;=$C326,0,IF(AI$3&gt;($F$298+$C326),INDEX($D$310:$W$310,,$C326)-SUM($D326:AH326),INDEX($D$310:$W$310,,$C326)/$F$298)))</f>
        <v>0</v>
      </c>
      <c r="AJ326" s="25">
        <f>IF($F$298="n/a",0,IF(AJ$3&lt;=$C326,0,IF(AJ$3&gt;($F$298+$C326),INDEX($D$310:$W$310,,$C326)-SUM($D326:AI326),INDEX($D$310:$W$310,,$C326)/$F$298)))</f>
        <v>0</v>
      </c>
      <c r="AK326" s="25">
        <f>IF($F$298="n/a",0,IF(AK$3&lt;=$C326,0,IF(AK$3&gt;($F$298+$C326),INDEX($D$310:$W$310,,$C326)-SUM($D326:AJ326),INDEX($D$310:$W$310,,$C326)/$F$298)))</f>
        <v>0</v>
      </c>
      <c r="AL326" s="25">
        <f>IF($F$298="n/a",0,IF(AL$3&lt;=$C326,0,IF(AL$3&gt;($F$298+$C326),INDEX($D$310:$W$310,,$C326)-SUM($D326:AK326),INDEX($D$310:$W$310,,$C326)/$F$298)))</f>
        <v>0</v>
      </c>
      <c r="AM326" s="25">
        <f>IF($F$298="n/a",0,IF(AM$3&lt;=$C326,0,IF(AM$3&gt;($F$298+$C326),INDEX($D$310:$W$310,,$C326)-SUM($D326:AL326),INDEX($D$310:$W$310,,$C326)/$F$298)))</f>
        <v>0</v>
      </c>
      <c r="AN326" s="25">
        <f>IF($F$298="n/a",0,IF(AN$3&lt;=$C326,0,IF(AN$3&gt;($F$298+$C326),INDEX($D$310:$W$310,,$C326)-SUM($D326:AM326),INDEX($D$310:$W$310,,$C326)/$F$298)))</f>
        <v>0</v>
      </c>
      <c r="AO326" s="25">
        <f>IF($F$298="n/a",0,IF(AO$3&lt;=$C326,0,IF(AO$3&gt;($F$298+$C326),INDEX($D$310:$W$310,,$C326)-SUM($D326:AN326),INDEX($D$310:$W$310,,$C326)/$F$298)))</f>
        <v>0</v>
      </c>
      <c r="AP326" s="25">
        <f>IF($F$298="n/a",0,IF(AP$3&lt;=$C326,0,IF(AP$3&gt;($F$298+$C326),INDEX($D$310:$W$310,,$C326)-SUM($D326:AO326),INDEX($D$310:$W$310,,$C326)/$F$298)))</f>
        <v>0</v>
      </c>
      <c r="AQ326" s="25">
        <f>IF($F$298="n/a",0,IF(AQ$3&lt;=$C326,0,IF(AQ$3&gt;($F$298+$C326),INDEX($D$310:$W$310,,$C326)-SUM($D326:AP326),INDEX($D$310:$W$310,,$C326)/$F$298)))</f>
        <v>0</v>
      </c>
      <c r="AR326" s="25">
        <f>IF($F$298="n/a",0,IF(AR$3&lt;=$C326,0,IF(AR$3&gt;($F$298+$C326),INDEX($D$310:$W$310,,$C326)-SUM($D326:AQ326),INDEX($D$310:$W$310,,$C326)/$F$298)))</f>
        <v>0</v>
      </c>
      <c r="AS326" s="25">
        <f>IF($F$298="n/a",0,IF(AS$3&lt;=$C326,0,IF(AS$3&gt;($F$298+$C326),INDEX($D$310:$W$310,,$C326)-SUM($D326:AR326),INDEX($D$310:$W$310,,$C326)/$F$298)))</f>
        <v>0</v>
      </c>
      <c r="AT326" s="25">
        <f>IF($F$298="n/a",0,IF(AT$3&lt;=$C326,0,IF(AT$3&gt;($F$298+$C326),INDEX($D$310:$W$310,,$C326)-SUM($D326:AS326),INDEX($D$310:$W$310,,$C326)/$F$298)))</f>
        <v>0</v>
      </c>
      <c r="AU326" s="25">
        <f>IF($F$298="n/a",0,IF(AU$3&lt;=$C326,0,IF(AU$3&gt;($F$298+$C326),INDEX($D$310:$W$310,,$C326)-SUM($D326:AT326),INDEX($D$310:$W$310,,$C326)/$F$298)))</f>
        <v>0</v>
      </c>
      <c r="AV326" s="25">
        <f>IF($F$298="n/a",0,IF(AV$3&lt;=$C326,0,IF(AV$3&gt;($F$298+$C326),INDEX($D$310:$W$310,,$C326)-SUM($D326:AU326),INDEX($D$310:$W$310,,$C326)/$F$298)))</f>
        <v>0</v>
      </c>
      <c r="AW326" s="25">
        <f>IF($F$298="n/a",0,IF(AW$3&lt;=$C326,0,IF(AW$3&gt;($F$298+$C326),INDEX($D$310:$W$310,,$C326)-SUM($D326:AV326),INDEX($D$310:$W$310,,$C326)/$F$298)))</f>
        <v>0</v>
      </c>
      <c r="AX326" s="25">
        <f>IF($F$298="n/a",0,IF(AX$3&lt;=$C326,0,IF(AX$3&gt;($F$298+$C326),INDEX($D$310:$W$310,,$C326)-SUM($D326:AW326),INDEX($D$310:$W$310,,$C326)/$F$298)))</f>
        <v>0</v>
      </c>
      <c r="AY326" s="25">
        <f>IF($F$298="n/a",0,IF(AY$3&lt;=$C326,0,IF(AY$3&gt;($F$298+$C326),INDEX($D$310:$W$310,,$C326)-SUM($D326:AX326),INDEX($D$310:$W$310,,$C326)/$F$298)))</f>
        <v>0</v>
      </c>
      <c r="AZ326" s="25">
        <f>IF($F$298="n/a",0,IF(AZ$3&lt;=$C326,0,IF(AZ$3&gt;($F$298+$C326),INDEX($D$310:$W$310,,$C326)-SUM($D326:AY326),INDEX($D$310:$W$310,,$C326)/$F$298)))</f>
        <v>0</v>
      </c>
      <c r="BA326" s="25">
        <f>IF($F$298="n/a",0,IF(BA$3&lt;=$C326,0,IF(BA$3&gt;($F$298+$C326),INDEX($D$310:$W$310,,$C326)-SUM($D326:AZ326),INDEX($D$310:$W$310,,$C326)/$F$298)))</f>
        <v>0</v>
      </c>
      <c r="BB326" s="25">
        <f>IF($F$298="n/a",0,IF(BB$3&lt;=$C326,0,IF(BB$3&gt;($F$298+$C326),INDEX($D$310:$W$310,,$C326)-SUM($D326:BA326),INDEX($D$310:$W$310,,$C326)/$F$298)))</f>
        <v>0</v>
      </c>
      <c r="BC326" s="25">
        <f>IF($F$298="n/a",0,IF(BC$3&lt;=$C326,0,IF(BC$3&gt;($F$298+$C326),INDEX($D$310:$W$310,,$C326)-SUM($D326:BB326),INDEX($D$310:$W$310,,$C326)/$F$298)))</f>
        <v>0</v>
      </c>
      <c r="BD326" s="25">
        <f>IF($F$298="n/a",0,IF(BD$3&lt;=$C326,0,IF(BD$3&gt;($F$298+$C326),INDEX($D$310:$W$310,,$C326)-SUM($D326:BC326),INDEX($D$310:$W$310,,$C326)/$F$298)))</f>
        <v>0</v>
      </c>
      <c r="BE326" s="25">
        <f>IF($F$298="n/a",0,IF(BE$3&lt;=$C326,0,IF(BE$3&gt;($F$298+$C326),INDEX($D$310:$W$310,,$C326)-SUM($D326:BD326),INDEX($D$310:$W$310,,$C326)/$F$298)))</f>
        <v>0</v>
      </c>
      <c r="BF326" s="25">
        <f>IF($F$298="n/a",0,IF(BF$3&lt;=$C326,0,IF(BF$3&gt;($F$298+$C326),INDEX($D$310:$W$310,,$C326)-SUM($D326:BE326),INDEX($D$310:$W$310,,$C326)/$F$298)))</f>
        <v>0</v>
      </c>
      <c r="BG326" s="25">
        <f>IF($F$298="n/a",0,IF(BG$3&lt;=$C326,0,IF(BG$3&gt;($F$298+$C326),INDEX($D$310:$W$310,,$C326)-SUM($D326:BF326),INDEX($D$310:$W$310,,$C326)/$F$298)))</f>
        <v>0</v>
      </c>
      <c r="BH326" s="25">
        <f>IF($F$298="n/a",0,IF(BH$3&lt;=$C326,0,IF(BH$3&gt;($F$298+$C326),INDEX($D$310:$W$310,,$C326)-SUM($D326:BG326),INDEX($D$310:$W$310,,$C326)/$F$298)))</f>
        <v>0</v>
      </c>
      <c r="BI326" s="25">
        <f>IF($F$298="n/a",0,IF(BI$3&lt;=$C326,0,IF(BI$3&gt;($F$298+$C326),INDEX($D$310:$W$310,,$C326)-SUM($D326:BH326),INDEX($D$310:$W$310,,$C326)/$F$298)))</f>
        <v>0</v>
      </c>
      <c r="BJ326" s="25">
        <f>IF($F$298="n/a",0,IF(BJ$3&lt;=$C326,0,IF(BJ$3&gt;($F$298+$C326),INDEX($D$310:$W$310,,$C326)-SUM($D326:BI326),INDEX($D$310:$W$310,,$C326)/$F$298)))</f>
        <v>0</v>
      </c>
      <c r="BK326" s="25">
        <f>IF($F$298="n/a",0,IF(BK$3&lt;=$C326,0,IF(BK$3&gt;($F$298+$C326),INDEX($D$310:$W$310,,$C326)-SUM($D326:BJ326),INDEX($D$310:$W$310,,$C326)/$F$298)))</f>
        <v>0</v>
      </c>
      <c r="BL326" s="163">
        <f>IF($F$298="n/a",0,IF(BL$3&lt;=$C326,0,IF(BL$3&gt;($F$298+$C326),INDEX($D$310:$W$310,,$C326)-SUM($D326:BK326),INDEX($D$310:$W$310,,$C326)/$F$298)))</f>
        <v>0</v>
      </c>
      <c r="BM326" s="163">
        <f>IF($F$298="n/a",0,IF(BM$3&lt;=$C326,0,IF(BM$3&gt;($F$298+$C326),INDEX($D$310:$W$310,,$C326)-SUM($D326:BL326),INDEX($D$310:$W$310,,$C326)/$F$298)))</f>
        <v>0</v>
      </c>
      <c r="BN326" s="163">
        <f>IF($F$298="n/a",0,IF(BN$3&lt;=$C326,0,IF(BN$3&gt;($F$298+$C326),INDEX($D$310:$W$310,,$C326)-SUM($D326:BM326),INDEX($D$310:$W$310,,$C326)/$F$298)))</f>
        <v>0</v>
      </c>
      <c r="BO326" s="163">
        <f>IF($F$298="n/a",0,IF(BO$3&lt;=$C326,0,IF(BO$3&gt;($F$298+$C326),INDEX($D$310:$W$310,,$C326)-SUM($D326:BN326),INDEX($D$310:$W$310,,$C326)/$F$298)))</f>
        <v>0</v>
      </c>
      <c r="BP326" s="163">
        <f>IF($F$298="n/a",0,IF(BP$3&lt;=$C326,0,IF(BP$3&gt;($F$298+$C326),INDEX($D$310:$W$310,,$C326)-SUM($D326:BO326),INDEX($D$310:$W$310,,$C326)/$F$298)))</f>
        <v>0</v>
      </c>
      <c r="BQ326" s="163">
        <f>IF($F$298="n/a",0,IF(BQ$3&lt;=$C326,0,IF(BQ$3&gt;($F$298+$C326),INDEX($D$310:$W$310,,$C326)-SUM($D326:BP326),INDEX($D$310:$W$310,,$C326)/$F$298)))</f>
        <v>0</v>
      </c>
      <c r="BR326" s="163">
        <f>IF($F$298="n/a",0,IF(BR$3&lt;=$C326,0,IF(BR$3&gt;($F$298+$C326),INDEX($D$310:$W$310,,$C326)-SUM($D326:BQ326),INDEX($D$310:$W$310,,$C326)/$F$298)))</f>
        <v>0</v>
      </c>
      <c r="BS326" s="25"/>
      <c r="BT326" s="25"/>
      <c r="BU326" s="25"/>
      <c r="BV326" s="25"/>
      <c r="BW326" s="25"/>
      <c r="BX326" s="25"/>
      <c r="BY326" s="25"/>
      <c r="BZ326" s="25"/>
      <c r="CA326" s="25"/>
      <c r="CB326" s="25"/>
      <c r="CC326" s="25"/>
    </row>
    <row r="327" spans="2:81" hidden="1" outlineLevel="1">
      <c r="B327" s="14">
        <v>2027</v>
      </c>
      <c r="C327">
        <v>15</v>
      </c>
      <c r="D327" s="25"/>
      <c r="E327" s="25">
        <f>IF($F$298="n/a",0,IF(E$3&lt;=$C327,0,IF(E$3&gt;($F$298+$C327),INDEX($D$310:$W$310,,$C327)-SUM($D327:D327),INDEX($D$310:$W$310,,$C327)/$F$298)))</f>
        <v>0</v>
      </c>
      <c r="F327" s="25">
        <f>IF($F$298="n/a",0,IF(F$3&lt;=$C327,0,IF(F$3&gt;($F$298+$C327),INDEX($D$310:$W$310,,$C327)-SUM($D327:E327),INDEX($D$310:$W$310,,$C327)/$F$298)))</f>
        <v>0</v>
      </c>
      <c r="G327" s="25">
        <f>IF($F$298="n/a",0,IF(G$3&lt;=$C327,0,IF(G$3&gt;($F$298+$C327),INDEX($D$310:$W$310,,$C327)-SUM($D327:F327),INDEX($D$310:$W$310,,$C327)/$F$298)))</f>
        <v>0</v>
      </c>
      <c r="H327" s="44">
        <f>IF($F$298="n/a",0,IF(H$3&lt;=$C327,0,IF(H$3&gt;($F$298+$C327),INDEX($D$310:$W$310,,$C327)-SUM($D327:G327),INDEX($D$310:$W$310,,$C327)/$F$298)))</f>
        <v>0</v>
      </c>
      <c r="I327" s="38">
        <f>IF($F$298="n/a",0,IF(I$3&lt;=$C327,0,IF(I$3&gt;($F$298+$C327),INDEX($D$310:$W$310,,$C327)-SUM($D327:H327),INDEX($D$310:$W$310,,$C327)/$F$298)))</f>
        <v>0</v>
      </c>
      <c r="J327" s="25">
        <f>IF($F$298="n/a",0,IF(J$3&lt;=$C327,0,IF(J$3&gt;($F$298+$C327),INDEX($D$310:$W$310,,$C327)-SUM($D327:I327),INDEX($D$310:$W$310,,$C327)/$F$298)))</f>
        <v>0</v>
      </c>
      <c r="K327" s="25">
        <f>IF($F$298="n/a",0,IF(K$3&lt;=$C327,0,IF(K$3&gt;($F$298+$C327),INDEX($D$310:$W$310,,$C327)-SUM($D327:J327),INDEX($D$310:$W$310,,$C327)/$F$298)))</f>
        <v>0</v>
      </c>
      <c r="L327" s="25">
        <f>IF($F$298="n/a",0,IF(L$3&lt;=$C327,0,IF(L$3&gt;($F$298+$C327),INDEX($D$310:$W$310,,$C327)-SUM($D327:K327),INDEX($D$310:$W$310,,$C327)/$F$298)))</f>
        <v>0</v>
      </c>
      <c r="M327" s="25">
        <f>IF($F$298="n/a",0,IF(M$3&lt;=$C327,0,IF(M$3&gt;($F$298+$C327),INDEX($D$310:$W$310,,$C327)-SUM($D327:L327),INDEX($D$310:$W$310,,$C327)/$F$298)))</f>
        <v>0</v>
      </c>
      <c r="N327" s="25">
        <f>IF($F$298="n/a",0,IF(N$3&lt;=$C327,0,IF(N$3&gt;($F$298+$C327),INDEX($D$310:$W$310,,$C327)-SUM($D327:M327),INDEX($D$310:$W$310,,$C327)/$F$298)))</f>
        <v>0</v>
      </c>
      <c r="O327" s="25">
        <f>IF($F$298="n/a",0,IF(O$3&lt;=$C327,0,IF(O$3&gt;($F$298+$C327),INDEX($D$310:$W$310,,$C327)-SUM($D327:N327),INDEX($D$310:$W$310,,$C327)/$F$298)))</f>
        <v>0</v>
      </c>
      <c r="P327" s="25">
        <f>IF($F$298="n/a",0,IF(P$3&lt;=$C327,0,IF(P$3&gt;($F$298+$C327),INDEX($D$310:$W$310,,$C327)-SUM($D327:O327),INDEX($D$310:$W$310,,$C327)/$F$298)))</f>
        <v>0</v>
      </c>
      <c r="Q327" s="25">
        <f>IF($F$298="n/a",0,IF(Q$3&lt;=$C327,0,IF(Q$3&gt;($F$298+$C327),INDEX($D$310:$W$310,,$C327)-SUM($D327:P327),INDEX($D$310:$W$310,,$C327)/$F$298)))</f>
        <v>0</v>
      </c>
      <c r="R327" s="25">
        <f>IF($F$298="n/a",0,IF(R$3&lt;=$C327,0,IF(R$3&gt;($F$298+$C327),INDEX($D$310:$W$310,,$C327)-SUM($D327:Q327),INDEX($D$310:$W$310,,$C327)/$F$298)))</f>
        <v>0</v>
      </c>
      <c r="S327" s="25">
        <f>IF($F$298="n/a",0,IF(S$3&lt;=$C327,0,IF(S$3&gt;($F$298+$C327),INDEX($D$310:$W$310,,$C327)-SUM($D327:R327),INDEX($D$310:$W$310,,$C327)/$F$298)))</f>
        <v>0</v>
      </c>
      <c r="T327" s="25">
        <f>IF($F$298="n/a",0,IF(T$3&lt;=$C327,0,IF(T$3&gt;($F$298+$C327),INDEX($D$310:$W$310,,$C327)-SUM($D327:S327),INDEX($D$310:$W$310,,$C327)/$F$298)))</f>
        <v>0</v>
      </c>
      <c r="U327" s="25">
        <f>IF($F$298="n/a",0,IF(U$3&lt;=$C327,0,IF(U$3&gt;($F$298+$C327),INDEX($D$310:$W$310,,$C327)-SUM($D327:T327),INDEX($D$310:$W$310,,$C327)/$F$298)))</f>
        <v>0</v>
      </c>
      <c r="V327" s="25">
        <f>IF($F$298="n/a",0,IF(V$3&lt;=$C327,0,IF(V$3&gt;($F$298+$C327),INDEX($D$310:$W$310,,$C327)-SUM($D327:U327),INDEX($D$310:$W$310,,$C327)/$F$298)))</f>
        <v>0</v>
      </c>
      <c r="W327" s="25">
        <f>IF($F$298="n/a",0,IF(W$3&lt;=$C327,0,IF(W$3&gt;($F$298+$C327),INDEX($D$310:$W$310,,$C327)-SUM($D327:V327),INDEX($D$310:$W$310,,$C327)/$F$298)))</f>
        <v>0</v>
      </c>
      <c r="X327" s="25">
        <f>IF($F$298="n/a",0,IF(X$3&lt;=$C327,0,IF(X$3&gt;($F$298+$C327),INDEX($D$310:$W$310,,$C327)-SUM($D327:W327),INDEX($D$310:$W$310,,$C327)/$F$298)))</f>
        <v>0</v>
      </c>
      <c r="Y327" s="25">
        <f>IF($F$298="n/a",0,IF(Y$3&lt;=$C327,0,IF(Y$3&gt;($F$298+$C327),INDEX($D$310:$W$310,,$C327)-SUM($D327:X327),INDEX($D$310:$W$310,,$C327)/$F$298)))</f>
        <v>0</v>
      </c>
      <c r="Z327" s="25">
        <f>IF($F$298="n/a",0,IF(Z$3&lt;=$C327,0,IF(Z$3&gt;($F$298+$C327),INDEX($D$310:$W$310,,$C327)-SUM($D327:Y327),INDEX($D$310:$W$310,,$C327)/$F$298)))</f>
        <v>0</v>
      </c>
      <c r="AA327" s="25">
        <f>IF($F$298="n/a",0,IF(AA$3&lt;=$C327,0,IF(AA$3&gt;($F$298+$C327),INDEX($D$310:$W$310,,$C327)-SUM($D327:Z327),INDEX($D$310:$W$310,,$C327)/$F$298)))</f>
        <v>0</v>
      </c>
      <c r="AB327" s="25">
        <f>IF($F$298="n/a",0,IF(AB$3&lt;=$C327,0,IF(AB$3&gt;($F$298+$C327),INDEX($D$310:$W$310,,$C327)-SUM($D327:AA327),INDEX($D$310:$W$310,,$C327)/$F$298)))</f>
        <v>0</v>
      </c>
      <c r="AC327" s="25">
        <f>IF($F$298="n/a",0,IF(AC$3&lt;=$C327,0,IF(AC$3&gt;($F$298+$C327),INDEX($D$310:$W$310,,$C327)-SUM($D327:AB327),INDEX($D$310:$W$310,,$C327)/$F$298)))</f>
        <v>0</v>
      </c>
      <c r="AD327" s="25">
        <f>IF($F$298="n/a",0,IF(AD$3&lt;=$C327,0,IF(AD$3&gt;($F$298+$C327),INDEX($D$310:$W$310,,$C327)-SUM($D327:AC327),INDEX($D$310:$W$310,,$C327)/$F$298)))</f>
        <v>0</v>
      </c>
      <c r="AE327" s="25">
        <f>IF($F$298="n/a",0,IF(AE$3&lt;=$C327,0,IF(AE$3&gt;($F$298+$C327),INDEX($D$310:$W$310,,$C327)-SUM($D327:AD327),INDEX($D$310:$W$310,,$C327)/$F$298)))</f>
        <v>0</v>
      </c>
      <c r="AF327" s="25">
        <f>IF($F$298="n/a",0,IF(AF$3&lt;=$C327,0,IF(AF$3&gt;($F$298+$C327),INDEX($D$310:$W$310,,$C327)-SUM($D327:AE327),INDEX($D$310:$W$310,,$C327)/$F$298)))</f>
        <v>0</v>
      </c>
      <c r="AG327" s="25">
        <f>IF($F$298="n/a",0,IF(AG$3&lt;=$C327,0,IF(AG$3&gt;($F$298+$C327),INDEX($D$310:$W$310,,$C327)-SUM($D327:AF327),INDEX($D$310:$W$310,,$C327)/$F$298)))</f>
        <v>0</v>
      </c>
      <c r="AH327" s="25">
        <f>IF($F$298="n/a",0,IF(AH$3&lt;=$C327,0,IF(AH$3&gt;($F$298+$C327),INDEX($D$310:$W$310,,$C327)-SUM($D327:AG327),INDEX($D$310:$W$310,,$C327)/$F$298)))</f>
        <v>0</v>
      </c>
      <c r="AI327" s="25">
        <f>IF($F$298="n/a",0,IF(AI$3&lt;=$C327,0,IF(AI$3&gt;($F$298+$C327),INDEX($D$310:$W$310,,$C327)-SUM($D327:AH327),INDEX($D$310:$W$310,,$C327)/$F$298)))</f>
        <v>0</v>
      </c>
      <c r="AJ327" s="25">
        <f>IF($F$298="n/a",0,IF(AJ$3&lt;=$C327,0,IF(AJ$3&gt;($F$298+$C327),INDEX($D$310:$W$310,,$C327)-SUM($D327:AI327),INDEX($D$310:$W$310,,$C327)/$F$298)))</f>
        <v>0</v>
      </c>
      <c r="AK327" s="25">
        <f>IF($F$298="n/a",0,IF(AK$3&lt;=$C327,0,IF(AK$3&gt;($F$298+$C327),INDEX($D$310:$W$310,,$C327)-SUM($D327:AJ327),INDEX($D$310:$W$310,,$C327)/$F$298)))</f>
        <v>0</v>
      </c>
      <c r="AL327" s="25">
        <f>IF($F$298="n/a",0,IF(AL$3&lt;=$C327,0,IF(AL$3&gt;($F$298+$C327),INDEX($D$310:$W$310,,$C327)-SUM($D327:AK327),INDEX($D$310:$W$310,,$C327)/$F$298)))</f>
        <v>0</v>
      </c>
      <c r="AM327" s="25">
        <f>IF($F$298="n/a",0,IF(AM$3&lt;=$C327,0,IF(AM$3&gt;($F$298+$C327),INDEX($D$310:$W$310,,$C327)-SUM($D327:AL327),INDEX($D$310:$W$310,,$C327)/$F$298)))</f>
        <v>0</v>
      </c>
      <c r="AN327" s="25">
        <f>IF($F$298="n/a",0,IF(AN$3&lt;=$C327,0,IF(AN$3&gt;($F$298+$C327),INDEX($D$310:$W$310,,$C327)-SUM($D327:AM327),INDEX($D$310:$W$310,,$C327)/$F$298)))</f>
        <v>0</v>
      </c>
      <c r="AO327" s="25">
        <f>IF($F$298="n/a",0,IF(AO$3&lt;=$C327,0,IF(AO$3&gt;($F$298+$C327),INDEX($D$310:$W$310,,$C327)-SUM($D327:AN327),INDEX($D$310:$W$310,,$C327)/$F$298)))</f>
        <v>0</v>
      </c>
      <c r="AP327" s="25">
        <f>IF($F$298="n/a",0,IF(AP$3&lt;=$C327,0,IF(AP$3&gt;($F$298+$C327),INDEX($D$310:$W$310,,$C327)-SUM($D327:AO327),INDEX($D$310:$W$310,,$C327)/$F$298)))</f>
        <v>0</v>
      </c>
      <c r="AQ327" s="25">
        <f>IF($F$298="n/a",0,IF(AQ$3&lt;=$C327,0,IF(AQ$3&gt;($F$298+$C327),INDEX($D$310:$W$310,,$C327)-SUM($D327:AP327),INDEX($D$310:$W$310,,$C327)/$F$298)))</f>
        <v>0</v>
      </c>
      <c r="AR327" s="25">
        <f>IF($F$298="n/a",0,IF(AR$3&lt;=$C327,0,IF(AR$3&gt;($F$298+$C327),INDEX($D$310:$W$310,,$C327)-SUM($D327:AQ327),INDEX($D$310:$W$310,,$C327)/$F$298)))</f>
        <v>0</v>
      </c>
      <c r="AS327" s="25">
        <f>IF($F$298="n/a",0,IF(AS$3&lt;=$C327,0,IF(AS$3&gt;($F$298+$C327),INDEX($D$310:$W$310,,$C327)-SUM($D327:AR327),INDEX($D$310:$W$310,,$C327)/$F$298)))</f>
        <v>0</v>
      </c>
      <c r="AT327" s="25">
        <f>IF($F$298="n/a",0,IF(AT$3&lt;=$C327,0,IF(AT$3&gt;($F$298+$C327),INDEX($D$310:$W$310,,$C327)-SUM($D327:AS327),INDEX($D$310:$W$310,,$C327)/$F$298)))</f>
        <v>0</v>
      </c>
      <c r="AU327" s="25">
        <f>IF($F$298="n/a",0,IF(AU$3&lt;=$C327,0,IF(AU$3&gt;($F$298+$C327),INDEX($D$310:$W$310,,$C327)-SUM($D327:AT327),INDEX($D$310:$W$310,,$C327)/$F$298)))</f>
        <v>0</v>
      </c>
      <c r="AV327" s="25">
        <f>IF($F$298="n/a",0,IF(AV$3&lt;=$C327,0,IF(AV$3&gt;($F$298+$C327),INDEX($D$310:$W$310,,$C327)-SUM($D327:AU327),INDEX($D$310:$W$310,,$C327)/$F$298)))</f>
        <v>0</v>
      </c>
      <c r="AW327" s="25">
        <f>IF($F$298="n/a",0,IF(AW$3&lt;=$C327,0,IF(AW$3&gt;($F$298+$C327),INDEX($D$310:$W$310,,$C327)-SUM($D327:AV327),INDEX($D$310:$W$310,,$C327)/$F$298)))</f>
        <v>0</v>
      </c>
      <c r="AX327" s="25">
        <f>IF($F$298="n/a",0,IF(AX$3&lt;=$C327,0,IF(AX$3&gt;($F$298+$C327),INDEX($D$310:$W$310,,$C327)-SUM($D327:AW327),INDEX($D$310:$W$310,,$C327)/$F$298)))</f>
        <v>0</v>
      </c>
      <c r="AY327" s="25">
        <f>IF($F$298="n/a",0,IF(AY$3&lt;=$C327,0,IF(AY$3&gt;($F$298+$C327),INDEX($D$310:$W$310,,$C327)-SUM($D327:AX327),INDEX($D$310:$W$310,,$C327)/$F$298)))</f>
        <v>0</v>
      </c>
      <c r="AZ327" s="25">
        <f>IF($F$298="n/a",0,IF(AZ$3&lt;=$C327,0,IF(AZ$3&gt;($F$298+$C327),INDEX($D$310:$W$310,,$C327)-SUM($D327:AY327),INDEX($D$310:$W$310,,$C327)/$F$298)))</f>
        <v>0</v>
      </c>
      <c r="BA327" s="25">
        <f>IF($F$298="n/a",0,IF(BA$3&lt;=$C327,0,IF(BA$3&gt;($F$298+$C327),INDEX($D$310:$W$310,,$C327)-SUM($D327:AZ327),INDEX($D$310:$W$310,,$C327)/$F$298)))</f>
        <v>0</v>
      </c>
      <c r="BB327" s="25">
        <f>IF($F$298="n/a",0,IF(BB$3&lt;=$C327,0,IF(BB$3&gt;($F$298+$C327),INDEX($D$310:$W$310,,$C327)-SUM($D327:BA327),INDEX($D$310:$W$310,,$C327)/$F$298)))</f>
        <v>0</v>
      </c>
      <c r="BC327" s="25">
        <f>IF($F$298="n/a",0,IF(BC$3&lt;=$C327,0,IF(BC$3&gt;($F$298+$C327),INDEX($D$310:$W$310,,$C327)-SUM($D327:BB327),INDEX($D$310:$W$310,,$C327)/$F$298)))</f>
        <v>0</v>
      </c>
      <c r="BD327" s="25">
        <f>IF($F$298="n/a",0,IF(BD$3&lt;=$C327,0,IF(BD$3&gt;($F$298+$C327),INDEX($D$310:$W$310,,$C327)-SUM($D327:BC327),INDEX($D$310:$W$310,,$C327)/$F$298)))</f>
        <v>0</v>
      </c>
      <c r="BE327" s="25">
        <f>IF($F$298="n/a",0,IF(BE$3&lt;=$C327,0,IF(BE$3&gt;($F$298+$C327),INDEX($D$310:$W$310,,$C327)-SUM($D327:BD327),INDEX($D$310:$W$310,,$C327)/$F$298)))</f>
        <v>0</v>
      </c>
      <c r="BF327" s="25">
        <f>IF($F$298="n/a",0,IF(BF$3&lt;=$C327,0,IF(BF$3&gt;($F$298+$C327),INDEX($D$310:$W$310,,$C327)-SUM($D327:BE327),INDEX($D$310:$W$310,,$C327)/$F$298)))</f>
        <v>0</v>
      </c>
      <c r="BG327" s="25">
        <f>IF($F$298="n/a",0,IF(BG$3&lt;=$C327,0,IF(BG$3&gt;($F$298+$C327),INDEX($D$310:$W$310,,$C327)-SUM($D327:BF327),INDEX($D$310:$W$310,,$C327)/$F$298)))</f>
        <v>0</v>
      </c>
      <c r="BH327" s="25">
        <f>IF($F$298="n/a",0,IF(BH$3&lt;=$C327,0,IF(BH$3&gt;($F$298+$C327),INDEX($D$310:$W$310,,$C327)-SUM($D327:BG327),INDEX($D$310:$W$310,,$C327)/$F$298)))</f>
        <v>0</v>
      </c>
      <c r="BI327" s="25">
        <f>IF($F$298="n/a",0,IF(BI$3&lt;=$C327,0,IF(BI$3&gt;($F$298+$C327),INDEX($D$310:$W$310,,$C327)-SUM($D327:BH327),INDEX($D$310:$W$310,,$C327)/$F$298)))</f>
        <v>0</v>
      </c>
      <c r="BJ327" s="25">
        <f>IF($F$298="n/a",0,IF(BJ$3&lt;=$C327,0,IF(BJ$3&gt;($F$298+$C327),INDEX($D$310:$W$310,,$C327)-SUM($D327:BI327),INDEX($D$310:$W$310,,$C327)/$F$298)))</f>
        <v>0</v>
      </c>
      <c r="BK327" s="25">
        <f>IF($F$298="n/a",0,IF(BK$3&lt;=$C327,0,IF(BK$3&gt;($F$298+$C327),INDEX($D$310:$W$310,,$C327)-SUM($D327:BJ327),INDEX($D$310:$W$310,,$C327)/$F$298)))</f>
        <v>0</v>
      </c>
      <c r="BL327" s="163">
        <f>IF($F$298="n/a",0,IF(BL$3&lt;=$C327,0,IF(BL$3&gt;($F$298+$C327),INDEX($D$310:$W$310,,$C327)-SUM($D327:BK327),INDEX($D$310:$W$310,,$C327)/$F$298)))</f>
        <v>0</v>
      </c>
      <c r="BM327" s="163">
        <f>IF($F$298="n/a",0,IF(BM$3&lt;=$C327,0,IF(BM$3&gt;($F$298+$C327),INDEX($D$310:$W$310,,$C327)-SUM($D327:BL327),INDEX($D$310:$W$310,,$C327)/$F$298)))</f>
        <v>0</v>
      </c>
      <c r="BN327" s="163">
        <f>IF($F$298="n/a",0,IF(BN$3&lt;=$C327,0,IF(BN$3&gt;($F$298+$C327),INDEX($D$310:$W$310,,$C327)-SUM($D327:BM327),INDEX($D$310:$W$310,,$C327)/$F$298)))</f>
        <v>0</v>
      </c>
      <c r="BO327" s="163">
        <f>IF($F$298="n/a",0,IF(BO$3&lt;=$C327,0,IF(BO$3&gt;($F$298+$C327),INDEX($D$310:$W$310,,$C327)-SUM($D327:BN327),INDEX($D$310:$W$310,,$C327)/$F$298)))</f>
        <v>0</v>
      </c>
      <c r="BP327" s="163">
        <f>IF($F$298="n/a",0,IF(BP$3&lt;=$C327,0,IF(BP$3&gt;($F$298+$C327),INDEX($D$310:$W$310,,$C327)-SUM($D327:BO327),INDEX($D$310:$W$310,,$C327)/$F$298)))</f>
        <v>0</v>
      </c>
      <c r="BQ327" s="163">
        <f>IF($F$298="n/a",0,IF(BQ$3&lt;=$C327,0,IF(BQ$3&gt;($F$298+$C327),INDEX($D$310:$W$310,,$C327)-SUM($D327:BP327),INDEX($D$310:$W$310,,$C327)/$F$298)))</f>
        <v>0</v>
      </c>
      <c r="BR327" s="163">
        <f>IF($F$298="n/a",0,IF(BR$3&lt;=$C327,0,IF(BR$3&gt;($F$298+$C327),INDEX($D$310:$W$310,,$C327)-SUM($D327:BQ327),INDEX($D$310:$W$310,,$C327)/$F$298)))</f>
        <v>0</v>
      </c>
      <c r="BS327" s="25"/>
      <c r="BT327" s="25"/>
      <c r="BU327" s="25"/>
      <c r="BV327" s="25"/>
      <c r="BW327" s="25"/>
      <c r="BX327" s="25"/>
      <c r="BY327" s="25"/>
      <c r="BZ327" s="25"/>
      <c r="CA327" s="25"/>
      <c r="CB327" s="25"/>
      <c r="CC327" s="25"/>
    </row>
    <row r="328" spans="2:81" hidden="1" outlineLevel="1">
      <c r="B328" s="14">
        <v>2028</v>
      </c>
      <c r="C328">
        <v>16</v>
      </c>
      <c r="D328" s="25"/>
      <c r="E328" s="25">
        <f>IF($F$298="n/a",0,IF(E$3&lt;=$C328,0,IF(E$3&gt;($F$298+$C328),INDEX($D$310:$W$310,,$C328)-SUM($D328:D328),INDEX($D$310:$W$310,,$C328)/$F$298)))</f>
        <v>0</v>
      </c>
      <c r="F328" s="25">
        <f>IF($F$298="n/a",0,IF(F$3&lt;=$C328,0,IF(F$3&gt;($F$298+$C328),INDEX($D$310:$W$310,,$C328)-SUM($D328:E328),INDEX($D$310:$W$310,,$C328)/$F$298)))</f>
        <v>0</v>
      </c>
      <c r="G328" s="25">
        <f>IF($F$298="n/a",0,IF(G$3&lt;=$C328,0,IF(G$3&gt;($F$298+$C328),INDEX($D$310:$W$310,,$C328)-SUM($D328:F328),INDEX($D$310:$W$310,,$C328)/$F$298)))</f>
        <v>0</v>
      </c>
      <c r="H328" s="44">
        <f>IF($F$298="n/a",0,IF(H$3&lt;=$C328,0,IF(H$3&gt;($F$298+$C328),INDEX($D$310:$W$310,,$C328)-SUM($D328:G328),INDEX($D$310:$W$310,,$C328)/$F$298)))</f>
        <v>0</v>
      </c>
      <c r="I328" s="38">
        <f>IF($F$298="n/a",0,IF(I$3&lt;=$C328,0,IF(I$3&gt;($F$298+$C328),INDEX($D$310:$W$310,,$C328)-SUM($D328:H328),INDEX($D$310:$W$310,,$C328)/$F$298)))</f>
        <v>0</v>
      </c>
      <c r="J328" s="25">
        <f>IF($F$298="n/a",0,IF(J$3&lt;=$C328,0,IF(J$3&gt;($F$298+$C328),INDEX($D$310:$W$310,,$C328)-SUM($D328:I328),INDEX($D$310:$W$310,,$C328)/$F$298)))</f>
        <v>0</v>
      </c>
      <c r="K328" s="25">
        <f>IF($F$298="n/a",0,IF(K$3&lt;=$C328,0,IF(K$3&gt;($F$298+$C328),INDEX($D$310:$W$310,,$C328)-SUM($D328:J328),INDEX($D$310:$W$310,,$C328)/$F$298)))</f>
        <v>0</v>
      </c>
      <c r="L328" s="25">
        <f>IF($F$298="n/a",0,IF(L$3&lt;=$C328,0,IF(L$3&gt;($F$298+$C328),INDEX($D$310:$W$310,,$C328)-SUM($D328:K328),INDEX($D$310:$W$310,,$C328)/$F$298)))</f>
        <v>0</v>
      </c>
      <c r="M328" s="25">
        <f>IF($F$298="n/a",0,IF(M$3&lt;=$C328,0,IF(M$3&gt;($F$298+$C328),INDEX($D$310:$W$310,,$C328)-SUM($D328:L328),INDEX($D$310:$W$310,,$C328)/$F$298)))</f>
        <v>0</v>
      </c>
      <c r="N328" s="25">
        <f>IF($F$298="n/a",0,IF(N$3&lt;=$C328,0,IF(N$3&gt;($F$298+$C328),INDEX($D$310:$W$310,,$C328)-SUM($D328:M328),INDEX($D$310:$W$310,,$C328)/$F$298)))</f>
        <v>0</v>
      </c>
      <c r="O328" s="25">
        <f>IF($F$298="n/a",0,IF(O$3&lt;=$C328,0,IF(O$3&gt;($F$298+$C328),INDEX($D$310:$W$310,,$C328)-SUM($D328:N328),INDEX($D$310:$W$310,,$C328)/$F$298)))</f>
        <v>0</v>
      </c>
      <c r="P328" s="25">
        <f>IF($F$298="n/a",0,IF(P$3&lt;=$C328,0,IF(P$3&gt;($F$298+$C328),INDEX($D$310:$W$310,,$C328)-SUM($D328:O328),INDEX($D$310:$W$310,,$C328)/$F$298)))</f>
        <v>0</v>
      </c>
      <c r="Q328" s="25">
        <f>IF($F$298="n/a",0,IF(Q$3&lt;=$C328,0,IF(Q$3&gt;($F$298+$C328),INDEX($D$310:$W$310,,$C328)-SUM($D328:P328),INDEX($D$310:$W$310,,$C328)/$F$298)))</f>
        <v>0</v>
      </c>
      <c r="R328" s="25">
        <f>IF($F$298="n/a",0,IF(R$3&lt;=$C328,0,IF(R$3&gt;($F$298+$C328),INDEX($D$310:$W$310,,$C328)-SUM($D328:Q328),INDEX($D$310:$W$310,,$C328)/$F$298)))</f>
        <v>0</v>
      </c>
      <c r="S328" s="25">
        <f>IF($F$298="n/a",0,IF(S$3&lt;=$C328,0,IF(S$3&gt;($F$298+$C328),INDEX($D$310:$W$310,,$C328)-SUM($D328:R328),INDEX($D$310:$W$310,,$C328)/$F$298)))</f>
        <v>0</v>
      </c>
      <c r="T328" s="25">
        <f>IF($F$298="n/a",0,IF(T$3&lt;=$C328,0,IF(T$3&gt;($F$298+$C328),INDEX($D$310:$W$310,,$C328)-SUM($D328:S328),INDEX($D$310:$W$310,,$C328)/$F$298)))</f>
        <v>0</v>
      </c>
      <c r="U328" s="25">
        <f>IF($F$298="n/a",0,IF(U$3&lt;=$C328,0,IF(U$3&gt;($F$298+$C328),INDEX($D$310:$W$310,,$C328)-SUM($D328:T328),INDEX($D$310:$W$310,,$C328)/$F$298)))</f>
        <v>0</v>
      </c>
      <c r="V328" s="25">
        <f>IF($F$298="n/a",0,IF(V$3&lt;=$C328,0,IF(V$3&gt;($F$298+$C328),INDEX($D$310:$W$310,,$C328)-SUM($D328:U328),INDEX($D$310:$W$310,,$C328)/$F$298)))</f>
        <v>0</v>
      </c>
      <c r="W328" s="25">
        <f>IF($F$298="n/a",0,IF(W$3&lt;=$C328,0,IF(W$3&gt;($F$298+$C328),INDEX($D$310:$W$310,,$C328)-SUM($D328:V328),INDEX($D$310:$W$310,,$C328)/$F$298)))</f>
        <v>0</v>
      </c>
      <c r="X328" s="25">
        <f>IF($F$298="n/a",0,IF(X$3&lt;=$C328,0,IF(X$3&gt;($F$298+$C328),INDEX($D$310:$W$310,,$C328)-SUM($D328:W328),INDEX($D$310:$W$310,,$C328)/$F$298)))</f>
        <v>0</v>
      </c>
      <c r="Y328" s="25">
        <f>IF($F$298="n/a",0,IF(Y$3&lt;=$C328,0,IF(Y$3&gt;($F$298+$C328),INDEX($D$310:$W$310,,$C328)-SUM($D328:X328),INDEX($D$310:$W$310,,$C328)/$F$298)))</f>
        <v>0</v>
      </c>
      <c r="Z328" s="25">
        <f>IF($F$298="n/a",0,IF(Z$3&lt;=$C328,0,IF(Z$3&gt;($F$298+$C328),INDEX($D$310:$W$310,,$C328)-SUM($D328:Y328),INDEX($D$310:$W$310,,$C328)/$F$298)))</f>
        <v>0</v>
      </c>
      <c r="AA328" s="25">
        <f>IF($F$298="n/a",0,IF(AA$3&lt;=$C328,0,IF(AA$3&gt;($F$298+$C328),INDEX($D$310:$W$310,,$C328)-SUM($D328:Z328),INDEX($D$310:$W$310,,$C328)/$F$298)))</f>
        <v>0</v>
      </c>
      <c r="AB328" s="25">
        <f>IF($F$298="n/a",0,IF(AB$3&lt;=$C328,0,IF(AB$3&gt;($F$298+$C328),INDEX($D$310:$W$310,,$C328)-SUM($D328:AA328),INDEX($D$310:$W$310,,$C328)/$F$298)))</f>
        <v>0</v>
      </c>
      <c r="AC328" s="25">
        <f>IF($F$298="n/a",0,IF(AC$3&lt;=$C328,0,IF(AC$3&gt;($F$298+$C328),INDEX($D$310:$W$310,,$C328)-SUM($D328:AB328),INDEX($D$310:$W$310,,$C328)/$F$298)))</f>
        <v>0</v>
      </c>
      <c r="AD328" s="25">
        <f>IF($F$298="n/a",0,IF(AD$3&lt;=$C328,0,IF(AD$3&gt;($F$298+$C328),INDEX($D$310:$W$310,,$C328)-SUM($D328:AC328),INDEX($D$310:$W$310,,$C328)/$F$298)))</f>
        <v>0</v>
      </c>
      <c r="AE328" s="25">
        <f>IF($F$298="n/a",0,IF(AE$3&lt;=$C328,0,IF(AE$3&gt;($F$298+$C328),INDEX($D$310:$W$310,,$C328)-SUM($D328:AD328),INDEX($D$310:$W$310,,$C328)/$F$298)))</f>
        <v>0</v>
      </c>
      <c r="AF328" s="25">
        <f>IF($F$298="n/a",0,IF(AF$3&lt;=$C328,0,IF(AF$3&gt;($F$298+$C328),INDEX($D$310:$W$310,,$C328)-SUM($D328:AE328),INDEX($D$310:$W$310,,$C328)/$F$298)))</f>
        <v>0</v>
      </c>
      <c r="AG328" s="25">
        <f>IF($F$298="n/a",0,IF(AG$3&lt;=$C328,0,IF(AG$3&gt;($F$298+$C328),INDEX($D$310:$W$310,,$C328)-SUM($D328:AF328),INDEX($D$310:$W$310,,$C328)/$F$298)))</f>
        <v>0</v>
      </c>
      <c r="AH328" s="25">
        <f>IF($F$298="n/a",0,IF(AH$3&lt;=$C328,0,IF(AH$3&gt;($F$298+$C328),INDEX($D$310:$W$310,,$C328)-SUM($D328:AG328),INDEX($D$310:$W$310,,$C328)/$F$298)))</f>
        <v>0</v>
      </c>
      <c r="AI328" s="25">
        <f>IF($F$298="n/a",0,IF(AI$3&lt;=$C328,0,IF(AI$3&gt;($F$298+$C328),INDEX($D$310:$W$310,,$C328)-SUM($D328:AH328),INDEX($D$310:$W$310,,$C328)/$F$298)))</f>
        <v>0</v>
      </c>
      <c r="AJ328" s="25">
        <f>IF($F$298="n/a",0,IF(AJ$3&lt;=$C328,0,IF(AJ$3&gt;($F$298+$C328),INDEX($D$310:$W$310,,$C328)-SUM($D328:AI328),INDEX($D$310:$W$310,,$C328)/$F$298)))</f>
        <v>0</v>
      </c>
      <c r="AK328" s="25">
        <f>IF($F$298="n/a",0,IF(AK$3&lt;=$C328,0,IF(AK$3&gt;($F$298+$C328),INDEX($D$310:$W$310,,$C328)-SUM($D328:AJ328),INDEX($D$310:$W$310,,$C328)/$F$298)))</f>
        <v>0</v>
      </c>
      <c r="AL328" s="25">
        <f>IF($F$298="n/a",0,IF(AL$3&lt;=$C328,0,IF(AL$3&gt;($F$298+$C328),INDEX($D$310:$W$310,,$C328)-SUM($D328:AK328),INDEX($D$310:$W$310,,$C328)/$F$298)))</f>
        <v>0</v>
      </c>
      <c r="AM328" s="25">
        <f>IF($F$298="n/a",0,IF(AM$3&lt;=$C328,0,IF(AM$3&gt;($F$298+$C328),INDEX($D$310:$W$310,,$C328)-SUM($D328:AL328),INDEX($D$310:$W$310,,$C328)/$F$298)))</f>
        <v>0</v>
      </c>
      <c r="AN328" s="25">
        <f>IF($F$298="n/a",0,IF(AN$3&lt;=$C328,0,IF(AN$3&gt;($F$298+$C328),INDEX($D$310:$W$310,,$C328)-SUM($D328:AM328),INDEX($D$310:$W$310,,$C328)/$F$298)))</f>
        <v>0</v>
      </c>
      <c r="AO328" s="25">
        <f>IF($F$298="n/a",0,IF(AO$3&lt;=$C328,0,IF(AO$3&gt;($F$298+$C328),INDEX($D$310:$W$310,,$C328)-SUM($D328:AN328),INDEX($D$310:$W$310,,$C328)/$F$298)))</f>
        <v>0</v>
      </c>
      <c r="AP328" s="25">
        <f>IF($F$298="n/a",0,IF(AP$3&lt;=$C328,0,IF(AP$3&gt;($F$298+$C328),INDEX($D$310:$W$310,,$C328)-SUM($D328:AO328),INDEX($D$310:$W$310,,$C328)/$F$298)))</f>
        <v>0</v>
      </c>
      <c r="AQ328" s="25">
        <f>IF($F$298="n/a",0,IF(AQ$3&lt;=$C328,0,IF(AQ$3&gt;($F$298+$C328),INDEX($D$310:$W$310,,$C328)-SUM($D328:AP328),INDEX($D$310:$W$310,,$C328)/$F$298)))</f>
        <v>0</v>
      </c>
      <c r="AR328" s="25">
        <f>IF($F$298="n/a",0,IF(AR$3&lt;=$C328,0,IF(AR$3&gt;($F$298+$C328),INDEX($D$310:$W$310,,$C328)-SUM($D328:AQ328),INDEX($D$310:$W$310,,$C328)/$F$298)))</f>
        <v>0</v>
      </c>
      <c r="AS328" s="25">
        <f>IF($F$298="n/a",0,IF(AS$3&lt;=$C328,0,IF(AS$3&gt;($F$298+$C328),INDEX($D$310:$W$310,,$C328)-SUM($D328:AR328),INDEX($D$310:$W$310,,$C328)/$F$298)))</f>
        <v>0</v>
      </c>
      <c r="AT328" s="25">
        <f>IF($F$298="n/a",0,IF(AT$3&lt;=$C328,0,IF(AT$3&gt;($F$298+$C328),INDEX($D$310:$W$310,,$C328)-SUM($D328:AS328),INDEX($D$310:$W$310,,$C328)/$F$298)))</f>
        <v>0</v>
      </c>
      <c r="AU328" s="25">
        <f>IF($F$298="n/a",0,IF(AU$3&lt;=$C328,0,IF(AU$3&gt;($F$298+$C328),INDEX($D$310:$W$310,,$C328)-SUM($D328:AT328),INDEX($D$310:$W$310,,$C328)/$F$298)))</f>
        <v>0</v>
      </c>
      <c r="AV328" s="25">
        <f>IF($F$298="n/a",0,IF(AV$3&lt;=$C328,0,IF(AV$3&gt;($F$298+$C328),INDEX($D$310:$W$310,,$C328)-SUM($D328:AU328),INDEX($D$310:$W$310,,$C328)/$F$298)))</f>
        <v>0</v>
      </c>
      <c r="AW328" s="25">
        <f>IF($F$298="n/a",0,IF(AW$3&lt;=$C328,0,IF(AW$3&gt;($F$298+$C328),INDEX($D$310:$W$310,,$C328)-SUM($D328:AV328),INDEX($D$310:$W$310,,$C328)/$F$298)))</f>
        <v>0</v>
      </c>
      <c r="AX328" s="25">
        <f>IF($F$298="n/a",0,IF(AX$3&lt;=$C328,0,IF(AX$3&gt;($F$298+$C328),INDEX($D$310:$W$310,,$C328)-SUM($D328:AW328),INDEX($D$310:$W$310,,$C328)/$F$298)))</f>
        <v>0</v>
      </c>
      <c r="AY328" s="25">
        <f>IF($F$298="n/a",0,IF(AY$3&lt;=$C328,0,IF(AY$3&gt;($F$298+$C328),INDEX($D$310:$W$310,,$C328)-SUM($D328:AX328),INDEX($D$310:$W$310,,$C328)/$F$298)))</f>
        <v>0</v>
      </c>
      <c r="AZ328" s="25">
        <f>IF($F$298="n/a",0,IF(AZ$3&lt;=$C328,0,IF(AZ$3&gt;($F$298+$C328),INDEX($D$310:$W$310,,$C328)-SUM($D328:AY328),INDEX($D$310:$W$310,,$C328)/$F$298)))</f>
        <v>0</v>
      </c>
      <c r="BA328" s="25">
        <f>IF($F$298="n/a",0,IF(BA$3&lt;=$C328,0,IF(BA$3&gt;($F$298+$C328),INDEX($D$310:$W$310,,$C328)-SUM($D328:AZ328),INDEX($D$310:$W$310,,$C328)/$F$298)))</f>
        <v>0</v>
      </c>
      <c r="BB328" s="25">
        <f>IF($F$298="n/a",0,IF(BB$3&lt;=$C328,0,IF(BB$3&gt;($F$298+$C328),INDEX($D$310:$W$310,,$C328)-SUM($D328:BA328),INDEX($D$310:$W$310,,$C328)/$F$298)))</f>
        <v>0</v>
      </c>
      <c r="BC328" s="25">
        <f>IF($F$298="n/a",0,IF(BC$3&lt;=$C328,0,IF(BC$3&gt;($F$298+$C328),INDEX($D$310:$W$310,,$C328)-SUM($D328:BB328),INDEX($D$310:$W$310,,$C328)/$F$298)))</f>
        <v>0</v>
      </c>
      <c r="BD328" s="25">
        <f>IF($F$298="n/a",0,IF(BD$3&lt;=$C328,0,IF(BD$3&gt;($F$298+$C328),INDEX($D$310:$W$310,,$C328)-SUM($D328:BC328),INDEX($D$310:$W$310,,$C328)/$F$298)))</f>
        <v>0</v>
      </c>
      <c r="BE328" s="25">
        <f>IF($F$298="n/a",0,IF(BE$3&lt;=$C328,0,IF(BE$3&gt;($F$298+$C328),INDEX($D$310:$W$310,,$C328)-SUM($D328:BD328),INDEX($D$310:$W$310,,$C328)/$F$298)))</f>
        <v>0</v>
      </c>
      <c r="BF328" s="25">
        <f>IF($F$298="n/a",0,IF(BF$3&lt;=$C328,0,IF(BF$3&gt;($F$298+$C328),INDEX($D$310:$W$310,,$C328)-SUM($D328:BE328),INDEX($D$310:$W$310,,$C328)/$F$298)))</f>
        <v>0</v>
      </c>
      <c r="BG328" s="25">
        <f>IF($F$298="n/a",0,IF(BG$3&lt;=$C328,0,IF(BG$3&gt;($F$298+$C328),INDEX($D$310:$W$310,,$C328)-SUM($D328:BF328),INDEX($D$310:$W$310,,$C328)/$F$298)))</f>
        <v>0</v>
      </c>
      <c r="BH328" s="25">
        <f>IF($F$298="n/a",0,IF(BH$3&lt;=$C328,0,IF(BH$3&gt;($F$298+$C328),INDEX($D$310:$W$310,,$C328)-SUM($D328:BG328),INDEX($D$310:$W$310,,$C328)/$F$298)))</f>
        <v>0</v>
      </c>
      <c r="BI328" s="25">
        <f>IF($F$298="n/a",0,IF(BI$3&lt;=$C328,0,IF(BI$3&gt;($F$298+$C328),INDEX($D$310:$W$310,,$C328)-SUM($D328:BH328),INDEX($D$310:$W$310,,$C328)/$F$298)))</f>
        <v>0</v>
      </c>
      <c r="BJ328" s="25">
        <f>IF($F$298="n/a",0,IF(BJ$3&lt;=$C328,0,IF(BJ$3&gt;($F$298+$C328),INDEX($D$310:$W$310,,$C328)-SUM($D328:BI328),INDEX($D$310:$W$310,,$C328)/$F$298)))</f>
        <v>0</v>
      </c>
      <c r="BK328" s="25">
        <f>IF($F$298="n/a",0,IF(BK$3&lt;=$C328,0,IF(BK$3&gt;($F$298+$C328),INDEX($D$310:$W$310,,$C328)-SUM($D328:BJ328),INDEX($D$310:$W$310,,$C328)/$F$298)))</f>
        <v>0</v>
      </c>
      <c r="BL328" s="163">
        <f>IF($F$298="n/a",0,IF(BL$3&lt;=$C328,0,IF(BL$3&gt;($F$298+$C328),INDEX($D$310:$W$310,,$C328)-SUM($D328:BK328),INDEX($D$310:$W$310,,$C328)/$F$298)))</f>
        <v>0</v>
      </c>
      <c r="BM328" s="163">
        <f>IF($F$298="n/a",0,IF(BM$3&lt;=$C328,0,IF(BM$3&gt;($F$298+$C328),INDEX($D$310:$W$310,,$C328)-SUM($D328:BL328),INDEX($D$310:$W$310,,$C328)/$F$298)))</f>
        <v>0</v>
      </c>
      <c r="BN328" s="163">
        <f>IF($F$298="n/a",0,IF(BN$3&lt;=$C328,0,IF(BN$3&gt;($F$298+$C328),INDEX($D$310:$W$310,,$C328)-SUM($D328:BM328),INDEX($D$310:$W$310,,$C328)/$F$298)))</f>
        <v>0</v>
      </c>
      <c r="BO328" s="163">
        <f>IF($F$298="n/a",0,IF(BO$3&lt;=$C328,0,IF(BO$3&gt;($F$298+$C328),INDEX($D$310:$W$310,,$C328)-SUM($D328:BN328),INDEX($D$310:$W$310,,$C328)/$F$298)))</f>
        <v>0</v>
      </c>
      <c r="BP328" s="163">
        <f>IF($F$298="n/a",0,IF(BP$3&lt;=$C328,0,IF(BP$3&gt;($F$298+$C328),INDEX($D$310:$W$310,,$C328)-SUM($D328:BO328),INDEX($D$310:$W$310,,$C328)/$F$298)))</f>
        <v>0</v>
      </c>
      <c r="BQ328" s="163">
        <f>IF($F$298="n/a",0,IF(BQ$3&lt;=$C328,0,IF(BQ$3&gt;($F$298+$C328),INDEX($D$310:$W$310,,$C328)-SUM($D328:BP328),INDEX($D$310:$W$310,,$C328)/$F$298)))</f>
        <v>0</v>
      </c>
      <c r="BR328" s="163">
        <f>IF($F$298="n/a",0,IF(BR$3&lt;=$C328,0,IF(BR$3&gt;($F$298+$C328),INDEX($D$310:$W$310,,$C328)-SUM($D328:BQ328),INDEX($D$310:$W$310,,$C328)/$F$298)))</f>
        <v>0</v>
      </c>
      <c r="BS328" s="25"/>
      <c r="BT328" s="25"/>
      <c r="BU328" s="25"/>
      <c r="BV328" s="25"/>
      <c r="BW328" s="25"/>
      <c r="BX328" s="25"/>
      <c r="BY328" s="25"/>
      <c r="BZ328" s="25"/>
      <c r="CA328" s="25"/>
      <c r="CB328" s="25"/>
      <c r="CC328" s="25"/>
    </row>
    <row r="329" spans="2:81" hidden="1" outlineLevel="1">
      <c r="B329" s="14">
        <v>2029</v>
      </c>
      <c r="C329">
        <v>17</v>
      </c>
      <c r="D329" s="25"/>
      <c r="E329" s="25">
        <f>IF($F$298="n/a",0,IF(E$3&lt;=$C329,0,IF(E$3&gt;($F$298+$C329),INDEX($D$310:$W$310,,$C329)-SUM($D329:D329),INDEX($D$310:$W$310,,$C329)/$F$298)))</f>
        <v>0</v>
      </c>
      <c r="F329" s="25">
        <f>IF($F$298="n/a",0,IF(F$3&lt;=$C329,0,IF(F$3&gt;($F$298+$C329),INDEX($D$310:$W$310,,$C329)-SUM($D329:E329),INDEX($D$310:$W$310,,$C329)/$F$298)))</f>
        <v>0</v>
      </c>
      <c r="G329" s="25">
        <f>IF($F$298="n/a",0,IF(G$3&lt;=$C329,0,IF(G$3&gt;($F$298+$C329),INDEX($D$310:$W$310,,$C329)-SUM($D329:F329),INDEX($D$310:$W$310,,$C329)/$F$298)))</f>
        <v>0</v>
      </c>
      <c r="H329" s="44">
        <f>IF($F$298="n/a",0,IF(H$3&lt;=$C329,0,IF(H$3&gt;($F$298+$C329),INDEX($D$310:$W$310,,$C329)-SUM($D329:G329),INDEX($D$310:$W$310,,$C329)/$F$298)))</f>
        <v>0</v>
      </c>
      <c r="I329" s="38">
        <f>IF($F$298="n/a",0,IF(I$3&lt;=$C329,0,IF(I$3&gt;($F$298+$C329),INDEX($D$310:$W$310,,$C329)-SUM($D329:H329),INDEX($D$310:$W$310,,$C329)/$F$298)))</f>
        <v>0</v>
      </c>
      <c r="J329" s="25">
        <f>IF($F$298="n/a",0,IF(J$3&lt;=$C329,0,IF(J$3&gt;($F$298+$C329),INDEX($D$310:$W$310,,$C329)-SUM($D329:I329),INDEX($D$310:$W$310,,$C329)/$F$298)))</f>
        <v>0</v>
      </c>
      <c r="K329" s="25">
        <f>IF($F$298="n/a",0,IF(K$3&lt;=$C329,0,IF(K$3&gt;($F$298+$C329),INDEX($D$310:$W$310,,$C329)-SUM($D329:J329),INDEX($D$310:$W$310,,$C329)/$F$298)))</f>
        <v>0</v>
      </c>
      <c r="L329" s="25">
        <f>IF($F$298="n/a",0,IF(L$3&lt;=$C329,0,IF(L$3&gt;($F$298+$C329),INDEX($D$310:$W$310,,$C329)-SUM($D329:K329),INDEX($D$310:$W$310,,$C329)/$F$298)))</f>
        <v>0</v>
      </c>
      <c r="M329" s="25">
        <f>IF($F$298="n/a",0,IF(M$3&lt;=$C329,0,IF(M$3&gt;($F$298+$C329),INDEX($D$310:$W$310,,$C329)-SUM($D329:L329),INDEX($D$310:$W$310,,$C329)/$F$298)))</f>
        <v>0</v>
      </c>
      <c r="N329" s="25">
        <f>IF($F$298="n/a",0,IF(N$3&lt;=$C329,0,IF(N$3&gt;($F$298+$C329),INDEX($D$310:$W$310,,$C329)-SUM($D329:M329),INDEX($D$310:$W$310,,$C329)/$F$298)))</f>
        <v>0</v>
      </c>
      <c r="O329" s="25">
        <f>IF($F$298="n/a",0,IF(O$3&lt;=$C329,0,IF(O$3&gt;($F$298+$C329),INDEX($D$310:$W$310,,$C329)-SUM($D329:N329),INDEX($D$310:$W$310,,$C329)/$F$298)))</f>
        <v>0</v>
      </c>
      <c r="P329" s="25">
        <f>IF($F$298="n/a",0,IF(P$3&lt;=$C329,0,IF(P$3&gt;($F$298+$C329),INDEX($D$310:$W$310,,$C329)-SUM($D329:O329),INDEX($D$310:$W$310,,$C329)/$F$298)))</f>
        <v>0</v>
      </c>
      <c r="Q329" s="25">
        <f>IF($F$298="n/a",0,IF(Q$3&lt;=$C329,0,IF(Q$3&gt;($F$298+$C329),INDEX($D$310:$W$310,,$C329)-SUM($D329:P329),INDEX($D$310:$W$310,,$C329)/$F$298)))</f>
        <v>0</v>
      </c>
      <c r="R329" s="25">
        <f>IF($F$298="n/a",0,IF(R$3&lt;=$C329,0,IF(R$3&gt;($F$298+$C329),INDEX($D$310:$W$310,,$C329)-SUM($D329:Q329),INDEX($D$310:$W$310,,$C329)/$F$298)))</f>
        <v>0</v>
      </c>
      <c r="S329" s="25">
        <f>IF($F$298="n/a",0,IF(S$3&lt;=$C329,0,IF(S$3&gt;($F$298+$C329),INDEX($D$310:$W$310,,$C329)-SUM($D329:R329),INDEX($D$310:$W$310,,$C329)/$F$298)))</f>
        <v>0</v>
      </c>
      <c r="T329" s="25">
        <f>IF($F$298="n/a",0,IF(T$3&lt;=$C329,0,IF(T$3&gt;($F$298+$C329),INDEX($D$310:$W$310,,$C329)-SUM($D329:S329),INDEX($D$310:$W$310,,$C329)/$F$298)))</f>
        <v>0</v>
      </c>
      <c r="U329" s="25">
        <f>IF($F$298="n/a",0,IF(U$3&lt;=$C329,0,IF(U$3&gt;($F$298+$C329),INDEX($D$310:$W$310,,$C329)-SUM($D329:T329),INDEX($D$310:$W$310,,$C329)/$F$298)))</f>
        <v>0</v>
      </c>
      <c r="V329" s="25">
        <f>IF($F$298="n/a",0,IF(V$3&lt;=$C329,0,IF(V$3&gt;($F$298+$C329),INDEX($D$310:$W$310,,$C329)-SUM($D329:U329),INDEX($D$310:$W$310,,$C329)/$F$298)))</f>
        <v>0</v>
      </c>
      <c r="W329" s="25">
        <f>IF($F$298="n/a",0,IF(W$3&lt;=$C329,0,IF(W$3&gt;($F$298+$C329),INDEX($D$310:$W$310,,$C329)-SUM($D329:V329),INDEX($D$310:$W$310,,$C329)/$F$298)))</f>
        <v>0</v>
      </c>
      <c r="X329" s="25">
        <f>IF($F$298="n/a",0,IF(X$3&lt;=$C329,0,IF(X$3&gt;($F$298+$C329),INDEX($D$310:$W$310,,$C329)-SUM($D329:W329),INDEX($D$310:$W$310,,$C329)/$F$298)))</f>
        <v>0</v>
      </c>
      <c r="Y329" s="25">
        <f>IF($F$298="n/a",0,IF(Y$3&lt;=$C329,0,IF(Y$3&gt;($F$298+$C329),INDEX($D$310:$W$310,,$C329)-SUM($D329:X329),INDEX($D$310:$W$310,,$C329)/$F$298)))</f>
        <v>0</v>
      </c>
      <c r="Z329" s="25">
        <f>IF($F$298="n/a",0,IF(Z$3&lt;=$C329,0,IF(Z$3&gt;($F$298+$C329),INDEX($D$310:$W$310,,$C329)-SUM($D329:Y329),INDEX($D$310:$W$310,,$C329)/$F$298)))</f>
        <v>0</v>
      </c>
      <c r="AA329" s="25">
        <f>IF($F$298="n/a",0,IF(AA$3&lt;=$C329,0,IF(AA$3&gt;($F$298+$C329),INDEX($D$310:$W$310,,$C329)-SUM($D329:Z329),INDEX($D$310:$W$310,,$C329)/$F$298)))</f>
        <v>0</v>
      </c>
      <c r="AB329" s="25">
        <f>IF($F$298="n/a",0,IF(AB$3&lt;=$C329,0,IF(AB$3&gt;($F$298+$C329),INDEX($D$310:$W$310,,$C329)-SUM($D329:AA329),INDEX($D$310:$W$310,,$C329)/$F$298)))</f>
        <v>0</v>
      </c>
      <c r="AC329" s="25">
        <f>IF($F$298="n/a",0,IF(AC$3&lt;=$C329,0,IF(AC$3&gt;($F$298+$C329),INDEX($D$310:$W$310,,$C329)-SUM($D329:AB329),INDEX($D$310:$W$310,,$C329)/$F$298)))</f>
        <v>0</v>
      </c>
      <c r="AD329" s="25">
        <f>IF($F$298="n/a",0,IF(AD$3&lt;=$C329,0,IF(AD$3&gt;($F$298+$C329),INDEX($D$310:$W$310,,$C329)-SUM($D329:AC329),INDEX($D$310:$W$310,,$C329)/$F$298)))</f>
        <v>0</v>
      </c>
      <c r="AE329" s="25">
        <f>IF($F$298="n/a",0,IF(AE$3&lt;=$C329,0,IF(AE$3&gt;($F$298+$C329),INDEX($D$310:$W$310,,$C329)-SUM($D329:AD329),INDEX($D$310:$W$310,,$C329)/$F$298)))</f>
        <v>0</v>
      </c>
      <c r="AF329" s="25">
        <f>IF($F$298="n/a",0,IF(AF$3&lt;=$C329,0,IF(AF$3&gt;($F$298+$C329),INDEX($D$310:$W$310,,$C329)-SUM($D329:AE329),INDEX($D$310:$W$310,,$C329)/$F$298)))</f>
        <v>0</v>
      </c>
      <c r="AG329" s="25">
        <f>IF($F$298="n/a",0,IF(AG$3&lt;=$C329,0,IF(AG$3&gt;($F$298+$C329),INDEX($D$310:$W$310,,$C329)-SUM($D329:AF329),INDEX($D$310:$W$310,,$C329)/$F$298)))</f>
        <v>0</v>
      </c>
      <c r="AH329" s="25">
        <f>IF($F$298="n/a",0,IF(AH$3&lt;=$C329,0,IF(AH$3&gt;($F$298+$C329),INDEX($D$310:$W$310,,$C329)-SUM($D329:AG329),INDEX($D$310:$W$310,,$C329)/$F$298)))</f>
        <v>0</v>
      </c>
      <c r="AI329" s="25">
        <f>IF($F$298="n/a",0,IF(AI$3&lt;=$C329,0,IF(AI$3&gt;($F$298+$C329),INDEX($D$310:$W$310,,$C329)-SUM($D329:AH329),INDEX($D$310:$W$310,,$C329)/$F$298)))</f>
        <v>0</v>
      </c>
      <c r="AJ329" s="25">
        <f>IF($F$298="n/a",0,IF(AJ$3&lt;=$C329,0,IF(AJ$3&gt;($F$298+$C329),INDEX($D$310:$W$310,,$C329)-SUM($D329:AI329),INDEX($D$310:$W$310,,$C329)/$F$298)))</f>
        <v>0</v>
      </c>
      <c r="AK329" s="25">
        <f>IF($F$298="n/a",0,IF(AK$3&lt;=$C329,0,IF(AK$3&gt;($F$298+$C329),INDEX($D$310:$W$310,,$C329)-SUM($D329:AJ329),INDEX($D$310:$W$310,,$C329)/$F$298)))</f>
        <v>0</v>
      </c>
      <c r="AL329" s="25">
        <f>IF($F$298="n/a",0,IF(AL$3&lt;=$C329,0,IF(AL$3&gt;($F$298+$C329),INDEX($D$310:$W$310,,$C329)-SUM($D329:AK329),INDEX($D$310:$W$310,,$C329)/$F$298)))</f>
        <v>0</v>
      </c>
      <c r="AM329" s="25">
        <f>IF($F$298="n/a",0,IF(AM$3&lt;=$C329,0,IF(AM$3&gt;($F$298+$C329),INDEX($D$310:$W$310,,$C329)-SUM($D329:AL329),INDEX($D$310:$W$310,,$C329)/$F$298)))</f>
        <v>0</v>
      </c>
      <c r="AN329" s="25">
        <f>IF($F$298="n/a",0,IF(AN$3&lt;=$C329,0,IF(AN$3&gt;($F$298+$C329),INDEX($D$310:$W$310,,$C329)-SUM($D329:AM329),INDEX($D$310:$W$310,,$C329)/$F$298)))</f>
        <v>0</v>
      </c>
      <c r="AO329" s="25">
        <f>IF($F$298="n/a",0,IF(AO$3&lt;=$C329,0,IF(AO$3&gt;($F$298+$C329),INDEX($D$310:$W$310,,$C329)-SUM($D329:AN329),INDEX($D$310:$W$310,,$C329)/$F$298)))</f>
        <v>0</v>
      </c>
      <c r="AP329" s="25">
        <f>IF($F$298="n/a",0,IF(AP$3&lt;=$C329,0,IF(AP$3&gt;($F$298+$C329),INDEX($D$310:$W$310,,$C329)-SUM($D329:AO329),INDEX($D$310:$W$310,,$C329)/$F$298)))</f>
        <v>0</v>
      </c>
      <c r="AQ329" s="25">
        <f>IF($F$298="n/a",0,IF(AQ$3&lt;=$C329,0,IF(AQ$3&gt;($F$298+$C329),INDEX($D$310:$W$310,,$C329)-SUM($D329:AP329),INDEX($D$310:$W$310,,$C329)/$F$298)))</f>
        <v>0</v>
      </c>
      <c r="AR329" s="25">
        <f>IF($F$298="n/a",0,IF(AR$3&lt;=$C329,0,IF(AR$3&gt;($F$298+$C329),INDEX($D$310:$W$310,,$C329)-SUM($D329:AQ329),INDEX($D$310:$W$310,,$C329)/$F$298)))</f>
        <v>0</v>
      </c>
      <c r="AS329" s="25">
        <f>IF($F$298="n/a",0,IF(AS$3&lt;=$C329,0,IF(AS$3&gt;($F$298+$C329),INDEX($D$310:$W$310,,$C329)-SUM($D329:AR329),INDEX($D$310:$W$310,,$C329)/$F$298)))</f>
        <v>0</v>
      </c>
      <c r="AT329" s="25">
        <f>IF($F$298="n/a",0,IF(AT$3&lt;=$C329,0,IF(AT$3&gt;($F$298+$C329),INDEX($D$310:$W$310,,$C329)-SUM($D329:AS329),INDEX($D$310:$W$310,,$C329)/$F$298)))</f>
        <v>0</v>
      </c>
      <c r="AU329" s="25">
        <f>IF($F$298="n/a",0,IF(AU$3&lt;=$C329,0,IF(AU$3&gt;($F$298+$C329),INDEX($D$310:$W$310,,$C329)-SUM($D329:AT329),INDEX($D$310:$W$310,,$C329)/$F$298)))</f>
        <v>0</v>
      </c>
      <c r="AV329" s="25">
        <f>IF($F$298="n/a",0,IF(AV$3&lt;=$C329,0,IF(AV$3&gt;($F$298+$C329),INDEX($D$310:$W$310,,$C329)-SUM($D329:AU329),INDEX($D$310:$W$310,,$C329)/$F$298)))</f>
        <v>0</v>
      </c>
      <c r="AW329" s="25">
        <f>IF($F$298="n/a",0,IF(AW$3&lt;=$C329,0,IF(AW$3&gt;($F$298+$C329),INDEX($D$310:$W$310,,$C329)-SUM($D329:AV329),INDEX($D$310:$W$310,,$C329)/$F$298)))</f>
        <v>0</v>
      </c>
      <c r="AX329" s="25">
        <f>IF($F$298="n/a",0,IF(AX$3&lt;=$C329,0,IF(AX$3&gt;($F$298+$C329),INDEX($D$310:$W$310,,$C329)-SUM($D329:AW329),INDEX($D$310:$W$310,,$C329)/$F$298)))</f>
        <v>0</v>
      </c>
      <c r="AY329" s="25">
        <f>IF($F$298="n/a",0,IF(AY$3&lt;=$C329,0,IF(AY$3&gt;($F$298+$C329),INDEX($D$310:$W$310,,$C329)-SUM($D329:AX329),INDEX($D$310:$W$310,,$C329)/$F$298)))</f>
        <v>0</v>
      </c>
      <c r="AZ329" s="25">
        <f>IF($F$298="n/a",0,IF(AZ$3&lt;=$C329,0,IF(AZ$3&gt;($F$298+$C329),INDEX($D$310:$W$310,,$C329)-SUM($D329:AY329),INDEX($D$310:$W$310,,$C329)/$F$298)))</f>
        <v>0</v>
      </c>
      <c r="BA329" s="25">
        <f>IF($F$298="n/a",0,IF(BA$3&lt;=$C329,0,IF(BA$3&gt;($F$298+$C329),INDEX($D$310:$W$310,,$C329)-SUM($D329:AZ329),INDEX($D$310:$W$310,,$C329)/$F$298)))</f>
        <v>0</v>
      </c>
      <c r="BB329" s="25">
        <f>IF($F$298="n/a",0,IF(BB$3&lt;=$C329,0,IF(BB$3&gt;($F$298+$C329),INDEX($D$310:$W$310,,$C329)-SUM($D329:BA329),INDEX($D$310:$W$310,,$C329)/$F$298)))</f>
        <v>0</v>
      </c>
      <c r="BC329" s="25">
        <f>IF($F$298="n/a",0,IF(BC$3&lt;=$C329,0,IF(BC$3&gt;($F$298+$C329),INDEX($D$310:$W$310,,$C329)-SUM($D329:BB329),INDEX($D$310:$W$310,,$C329)/$F$298)))</f>
        <v>0</v>
      </c>
      <c r="BD329" s="25">
        <f>IF($F$298="n/a",0,IF(BD$3&lt;=$C329,0,IF(BD$3&gt;($F$298+$C329),INDEX($D$310:$W$310,,$C329)-SUM($D329:BC329),INDEX($D$310:$W$310,,$C329)/$F$298)))</f>
        <v>0</v>
      </c>
      <c r="BE329" s="25">
        <f>IF($F$298="n/a",0,IF(BE$3&lt;=$C329,0,IF(BE$3&gt;($F$298+$C329),INDEX($D$310:$W$310,,$C329)-SUM($D329:BD329),INDEX($D$310:$W$310,,$C329)/$F$298)))</f>
        <v>0</v>
      </c>
      <c r="BF329" s="25">
        <f>IF($F$298="n/a",0,IF(BF$3&lt;=$C329,0,IF(BF$3&gt;($F$298+$C329),INDEX($D$310:$W$310,,$C329)-SUM($D329:BE329),INDEX($D$310:$W$310,,$C329)/$F$298)))</f>
        <v>0</v>
      </c>
      <c r="BG329" s="25">
        <f>IF($F$298="n/a",0,IF(BG$3&lt;=$C329,0,IF(BG$3&gt;($F$298+$C329),INDEX($D$310:$W$310,,$C329)-SUM($D329:BF329),INDEX($D$310:$W$310,,$C329)/$F$298)))</f>
        <v>0</v>
      </c>
      <c r="BH329" s="25">
        <f>IF($F$298="n/a",0,IF(BH$3&lt;=$C329,0,IF(BH$3&gt;($F$298+$C329),INDEX($D$310:$W$310,,$C329)-SUM($D329:BG329),INDEX($D$310:$W$310,,$C329)/$F$298)))</f>
        <v>0</v>
      </c>
      <c r="BI329" s="25">
        <f>IF($F$298="n/a",0,IF(BI$3&lt;=$C329,0,IF(BI$3&gt;($F$298+$C329),INDEX($D$310:$W$310,,$C329)-SUM($D329:BH329),INDEX($D$310:$W$310,,$C329)/$F$298)))</f>
        <v>0</v>
      </c>
      <c r="BJ329" s="25">
        <f>IF($F$298="n/a",0,IF(BJ$3&lt;=$C329,0,IF(BJ$3&gt;($F$298+$C329),INDEX($D$310:$W$310,,$C329)-SUM($D329:BI329),INDEX($D$310:$W$310,,$C329)/$F$298)))</f>
        <v>0</v>
      </c>
      <c r="BK329" s="25">
        <f>IF($F$298="n/a",0,IF(BK$3&lt;=$C329,0,IF(BK$3&gt;($F$298+$C329),INDEX($D$310:$W$310,,$C329)-SUM($D329:BJ329),INDEX($D$310:$W$310,,$C329)/$F$298)))</f>
        <v>0</v>
      </c>
      <c r="BL329" s="163">
        <f>IF($F$298="n/a",0,IF(BL$3&lt;=$C329,0,IF(BL$3&gt;($F$298+$C329),INDEX($D$310:$W$310,,$C329)-SUM($D329:BK329),INDEX($D$310:$W$310,,$C329)/$F$298)))</f>
        <v>0</v>
      </c>
      <c r="BM329" s="163">
        <f>IF($F$298="n/a",0,IF(BM$3&lt;=$C329,0,IF(BM$3&gt;($F$298+$C329),INDEX($D$310:$W$310,,$C329)-SUM($D329:BL329),INDEX($D$310:$W$310,,$C329)/$F$298)))</f>
        <v>0</v>
      </c>
      <c r="BN329" s="163">
        <f>IF($F$298="n/a",0,IF(BN$3&lt;=$C329,0,IF(BN$3&gt;($F$298+$C329),INDEX($D$310:$W$310,,$C329)-SUM($D329:BM329),INDEX($D$310:$W$310,,$C329)/$F$298)))</f>
        <v>0</v>
      </c>
      <c r="BO329" s="163">
        <f>IF($F$298="n/a",0,IF(BO$3&lt;=$C329,0,IF(BO$3&gt;($F$298+$C329),INDEX($D$310:$W$310,,$C329)-SUM($D329:BN329),INDEX($D$310:$W$310,,$C329)/$F$298)))</f>
        <v>0</v>
      </c>
      <c r="BP329" s="163">
        <f>IF($F$298="n/a",0,IF(BP$3&lt;=$C329,0,IF(BP$3&gt;($F$298+$C329),INDEX($D$310:$W$310,,$C329)-SUM($D329:BO329),INDEX($D$310:$W$310,,$C329)/$F$298)))</f>
        <v>0</v>
      </c>
      <c r="BQ329" s="163">
        <f>IF($F$298="n/a",0,IF(BQ$3&lt;=$C329,0,IF(BQ$3&gt;($F$298+$C329),INDEX($D$310:$W$310,,$C329)-SUM($D329:BP329),INDEX($D$310:$W$310,,$C329)/$F$298)))</f>
        <v>0</v>
      </c>
      <c r="BR329" s="163">
        <f>IF($F$298="n/a",0,IF(BR$3&lt;=$C329,0,IF(BR$3&gt;($F$298+$C329),INDEX($D$310:$W$310,,$C329)-SUM($D329:BQ329),INDEX($D$310:$W$310,,$C329)/$F$298)))</f>
        <v>0</v>
      </c>
      <c r="BS329" s="25"/>
      <c r="BT329" s="25"/>
      <c r="BU329" s="25"/>
      <c r="BV329" s="25"/>
      <c r="BW329" s="25"/>
      <c r="BX329" s="25"/>
      <c r="BY329" s="25"/>
      <c r="BZ329" s="25"/>
      <c r="CA329" s="25"/>
      <c r="CB329" s="25"/>
      <c r="CC329" s="25"/>
    </row>
    <row r="330" spans="2:81" hidden="1" outlineLevel="1">
      <c r="B330" s="14">
        <v>2030</v>
      </c>
      <c r="C330">
        <v>18</v>
      </c>
      <c r="D330" s="25"/>
      <c r="E330" s="25">
        <f>IF($F$298="n/a",0,IF(E$3&lt;=$C330,0,IF(E$3&gt;($F$298+$C330),INDEX($D$310:$W$310,,$C330)-SUM($D330:D330),INDEX($D$310:$W$310,,$C330)/$F$298)))</f>
        <v>0</v>
      </c>
      <c r="F330" s="25">
        <f>IF($F$298="n/a",0,IF(F$3&lt;=$C330,0,IF(F$3&gt;($F$298+$C330),INDEX($D$310:$W$310,,$C330)-SUM($D330:E330),INDEX($D$310:$W$310,,$C330)/$F$298)))</f>
        <v>0</v>
      </c>
      <c r="G330" s="25">
        <f>IF($F$298="n/a",0,IF(G$3&lt;=$C330,0,IF(G$3&gt;($F$298+$C330),INDEX($D$310:$W$310,,$C330)-SUM($D330:F330),INDEX($D$310:$W$310,,$C330)/$F$298)))</f>
        <v>0</v>
      </c>
      <c r="H330" s="44">
        <f>IF($F$298="n/a",0,IF(H$3&lt;=$C330,0,IF(H$3&gt;($F$298+$C330),INDEX($D$310:$W$310,,$C330)-SUM($D330:G330),INDEX($D$310:$W$310,,$C330)/$F$298)))</f>
        <v>0</v>
      </c>
      <c r="I330" s="38">
        <f>IF($F$298="n/a",0,IF(I$3&lt;=$C330,0,IF(I$3&gt;($F$298+$C330),INDEX($D$310:$W$310,,$C330)-SUM($D330:H330),INDEX($D$310:$W$310,,$C330)/$F$298)))</f>
        <v>0</v>
      </c>
      <c r="J330" s="25">
        <f>IF($F$298="n/a",0,IF(J$3&lt;=$C330,0,IF(J$3&gt;($F$298+$C330),INDEX($D$310:$W$310,,$C330)-SUM($D330:I330),INDEX($D$310:$W$310,,$C330)/$F$298)))</f>
        <v>0</v>
      </c>
      <c r="K330" s="25">
        <f>IF($F$298="n/a",0,IF(K$3&lt;=$C330,0,IF(K$3&gt;($F$298+$C330),INDEX($D$310:$W$310,,$C330)-SUM($D330:J330),INDEX($D$310:$W$310,,$C330)/$F$298)))</f>
        <v>0</v>
      </c>
      <c r="L330" s="25">
        <f>IF($F$298="n/a",0,IF(L$3&lt;=$C330,0,IF(L$3&gt;($F$298+$C330),INDEX($D$310:$W$310,,$C330)-SUM($D330:K330),INDEX($D$310:$W$310,,$C330)/$F$298)))</f>
        <v>0</v>
      </c>
      <c r="M330" s="25">
        <f>IF($F$298="n/a",0,IF(M$3&lt;=$C330,0,IF(M$3&gt;($F$298+$C330),INDEX($D$310:$W$310,,$C330)-SUM($D330:L330),INDEX($D$310:$W$310,,$C330)/$F$298)))</f>
        <v>0</v>
      </c>
      <c r="N330" s="25">
        <f>IF($F$298="n/a",0,IF(N$3&lt;=$C330,0,IF(N$3&gt;($F$298+$C330),INDEX($D$310:$W$310,,$C330)-SUM($D330:M330),INDEX($D$310:$W$310,,$C330)/$F$298)))</f>
        <v>0</v>
      </c>
      <c r="O330" s="25">
        <f>IF($F$298="n/a",0,IF(O$3&lt;=$C330,0,IF(O$3&gt;($F$298+$C330),INDEX($D$310:$W$310,,$C330)-SUM($D330:N330),INDEX($D$310:$W$310,,$C330)/$F$298)))</f>
        <v>0</v>
      </c>
      <c r="P330" s="25">
        <f>IF($F$298="n/a",0,IF(P$3&lt;=$C330,0,IF(P$3&gt;($F$298+$C330),INDEX($D$310:$W$310,,$C330)-SUM($D330:O330),INDEX($D$310:$W$310,,$C330)/$F$298)))</f>
        <v>0</v>
      </c>
      <c r="Q330" s="25">
        <f>IF($F$298="n/a",0,IF(Q$3&lt;=$C330,0,IF(Q$3&gt;($F$298+$C330),INDEX($D$310:$W$310,,$C330)-SUM($D330:P330),INDEX($D$310:$W$310,,$C330)/$F$298)))</f>
        <v>0</v>
      </c>
      <c r="R330" s="25">
        <f>IF($F$298="n/a",0,IF(R$3&lt;=$C330,0,IF(R$3&gt;($F$298+$C330),INDEX($D$310:$W$310,,$C330)-SUM($D330:Q330),INDEX($D$310:$W$310,,$C330)/$F$298)))</f>
        <v>0</v>
      </c>
      <c r="S330" s="25">
        <f>IF($F$298="n/a",0,IF(S$3&lt;=$C330,0,IF(S$3&gt;($F$298+$C330),INDEX($D$310:$W$310,,$C330)-SUM($D330:R330),INDEX($D$310:$W$310,,$C330)/$F$298)))</f>
        <v>0</v>
      </c>
      <c r="T330" s="25">
        <f>IF($F$298="n/a",0,IF(T$3&lt;=$C330,0,IF(T$3&gt;($F$298+$C330),INDEX($D$310:$W$310,,$C330)-SUM($D330:S330),INDEX($D$310:$W$310,,$C330)/$F$298)))</f>
        <v>0</v>
      </c>
      <c r="U330" s="25">
        <f>IF($F$298="n/a",0,IF(U$3&lt;=$C330,0,IF(U$3&gt;($F$298+$C330),INDEX($D$310:$W$310,,$C330)-SUM($D330:T330),INDEX($D$310:$W$310,,$C330)/$F$298)))</f>
        <v>0</v>
      </c>
      <c r="V330" s="25">
        <f>IF($F$298="n/a",0,IF(V$3&lt;=$C330,0,IF(V$3&gt;($F$298+$C330),INDEX($D$310:$W$310,,$C330)-SUM($D330:U330),INDEX($D$310:$W$310,,$C330)/$F$298)))</f>
        <v>0</v>
      </c>
      <c r="W330" s="25">
        <f>IF($F$298="n/a",0,IF(W$3&lt;=$C330,0,IF(W$3&gt;($F$298+$C330),INDEX($D$310:$W$310,,$C330)-SUM($D330:V330),INDEX($D$310:$W$310,,$C330)/$F$298)))</f>
        <v>0</v>
      </c>
      <c r="X330" s="25">
        <f>IF($F$298="n/a",0,IF(X$3&lt;=$C330,0,IF(X$3&gt;($F$298+$C330),INDEX($D$310:$W$310,,$C330)-SUM($D330:W330),INDEX($D$310:$W$310,,$C330)/$F$298)))</f>
        <v>0</v>
      </c>
      <c r="Y330" s="25">
        <f>IF($F$298="n/a",0,IF(Y$3&lt;=$C330,0,IF(Y$3&gt;($F$298+$C330),INDEX($D$310:$W$310,,$C330)-SUM($D330:X330),INDEX($D$310:$W$310,,$C330)/$F$298)))</f>
        <v>0</v>
      </c>
      <c r="Z330" s="25">
        <f>IF($F$298="n/a",0,IF(Z$3&lt;=$C330,0,IF(Z$3&gt;($F$298+$C330),INDEX($D$310:$W$310,,$C330)-SUM($D330:Y330),INDEX($D$310:$W$310,,$C330)/$F$298)))</f>
        <v>0</v>
      </c>
      <c r="AA330" s="25">
        <f>IF($F$298="n/a",0,IF(AA$3&lt;=$C330,0,IF(AA$3&gt;($F$298+$C330),INDEX($D$310:$W$310,,$C330)-SUM($D330:Z330),INDEX($D$310:$W$310,,$C330)/$F$298)))</f>
        <v>0</v>
      </c>
      <c r="AB330" s="25">
        <f>IF($F$298="n/a",0,IF(AB$3&lt;=$C330,0,IF(AB$3&gt;($F$298+$C330),INDEX($D$310:$W$310,,$C330)-SUM($D330:AA330),INDEX($D$310:$W$310,,$C330)/$F$298)))</f>
        <v>0</v>
      </c>
      <c r="AC330" s="25">
        <f>IF($F$298="n/a",0,IF(AC$3&lt;=$C330,0,IF(AC$3&gt;($F$298+$C330),INDEX($D$310:$W$310,,$C330)-SUM($D330:AB330),INDEX($D$310:$W$310,,$C330)/$F$298)))</f>
        <v>0</v>
      </c>
      <c r="AD330" s="25">
        <f>IF($F$298="n/a",0,IF(AD$3&lt;=$C330,0,IF(AD$3&gt;($F$298+$C330),INDEX($D$310:$W$310,,$C330)-SUM($D330:AC330),INDEX($D$310:$W$310,,$C330)/$F$298)))</f>
        <v>0</v>
      </c>
      <c r="AE330" s="25">
        <f>IF($F$298="n/a",0,IF(AE$3&lt;=$C330,0,IF(AE$3&gt;($F$298+$C330),INDEX($D$310:$W$310,,$C330)-SUM($D330:AD330),INDEX($D$310:$W$310,,$C330)/$F$298)))</f>
        <v>0</v>
      </c>
      <c r="AF330" s="25">
        <f>IF($F$298="n/a",0,IF(AF$3&lt;=$C330,0,IF(AF$3&gt;($F$298+$C330),INDEX($D$310:$W$310,,$C330)-SUM($D330:AE330),INDEX($D$310:$W$310,,$C330)/$F$298)))</f>
        <v>0</v>
      </c>
      <c r="AG330" s="25">
        <f>IF($F$298="n/a",0,IF(AG$3&lt;=$C330,0,IF(AG$3&gt;($F$298+$C330),INDEX($D$310:$W$310,,$C330)-SUM($D330:AF330),INDEX($D$310:$W$310,,$C330)/$F$298)))</f>
        <v>0</v>
      </c>
      <c r="AH330" s="25">
        <f>IF($F$298="n/a",0,IF(AH$3&lt;=$C330,0,IF(AH$3&gt;($F$298+$C330),INDEX($D$310:$W$310,,$C330)-SUM($D330:AG330),INDEX($D$310:$W$310,,$C330)/$F$298)))</f>
        <v>0</v>
      </c>
      <c r="AI330" s="25">
        <f>IF($F$298="n/a",0,IF(AI$3&lt;=$C330,0,IF(AI$3&gt;($F$298+$C330),INDEX($D$310:$W$310,,$C330)-SUM($D330:AH330),INDEX($D$310:$W$310,,$C330)/$F$298)))</f>
        <v>0</v>
      </c>
      <c r="AJ330" s="25">
        <f>IF($F$298="n/a",0,IF(AJ$3&lt;=$C330,0,IF(AJ$3&gt;($F$298+$C330),INDEX($D$310:$W$310,,$C330)-SUM($D330:AI330),INDEX($D$310:$W$310,,$C330)/$F$298)))</f>
        <v>0</v>
      </c>
      <c r="AK330" s="25">
        <f>IF($F$298="n/a",0,IF(AK$3&lt;=$C330,0,IF(AK$3&gt;($F$298+$C330),INDEX($D$310:$W$310,,$C330)-SUM($D330:AJ330),INDEX($D$310:$W$310,,$C330)/$F$298)))</f>
        <v>0</v>
      </c>
      <c r="AL330" s="25">
        <f>IF($F$298="n/a",0,IF(AL$3&lt;=$C330,0,IF(AL$3&gt;($F$298+$C330),INDEX($D$310:$W$310,,$C330)-SUM($D330:AK330),INDEX($D$310:$W$310,,$C330)/$F$298)))</f>
        <v>0</v>
      </c>
      <c r="AM330" s="25">
        <f>IF($F$298="n/a",0,IF(AM$3&lt;=$C330,0,IF(AM$3&gt;($F$298+$C330),INDEX($D$310:$W$310,,$C330)-SUM($D330:AL330),INDEX($D$310:$W$310,,$C330)/$F$298)))</f>
        <v>0</v>
      </c>
      <c r="AN330" s="25">
        <f>IF($F$298="n/a",0,IF(AN$3&lt;=$C330,0,IF(AN$3&gt;($F$298+$C330),INDEX($D$310:$W$310,,$C330)-SUM($D330:AM330),INDEX($D$310:$W$310,,$C330)/$F$298)))</f>
        <v>0</v>
      </c>
      <c r="AO330" s="25">
        <f>IF($F$298="n/a",0,IF(AO$3&lt;=$C330,0,IF(AO$3&gt;($F$298+$C330),INDEX($D$310:$W$310,,$C330)-SUM($D330:AN330),INDEX($D$310:$W$310,,$C330)/$F$298)))</f>
        <v>0</v>
      </c>
      <c r="AP330" s="25">
        <f>IF($F$298="n/a",0,IF(AP$3&lt;=$C330,0,IF(AP$3&gt;($F$298+$C330),INDEX($D$310:$W$310,,$C330)-SUM($D330:AO330),INDEX($D$310:$W$310,,$C330)/$F$298)))</f>
        <v>0</v>
      </c>
      <c r="AQ330" s="25">
        <f>IF($F$298="n/a",0,IF(AQ$3&lt;=$C330,0,IF(AQ$3&gt;($F$298+$C330),INDEX($D$310:$W$310,,$C330)-SUM($D330:AP330),INDEX($D$310:$W$310,,$C330)/$F$298)))</f>
        <v>0</v>
      </c>
      <c r="AR330" s="25">
        <f>IF($F$298="n/a",0,IF(AR$3&lt;=$C330,0,IF(AR$3&gt;($F$298+$C330),INDEX($D$310:$W$310,,$C330)-SUM($D330:AQ330),INDEX($D$310:$W$310,,$C330)/$F$298)))</f>
        <v>0</v>
      </c>
      <c r="AS330" s="25">
        <f>IF($F$298="n/a",0,IF(AS$3&lt;=$C330,0,IF(AS$3&gt;($F$298+$C330),INDEX($D$310:$W$310,,$C330)-SUM($D330:AR330),INDEX($D$310:$W$310,,$C330)/$F$298)))</f>
        <v>0</v>
      </c>
      <c r="AT330" s="25">
        <f>IF($F$298="n/a",0,IF(AT$3&lt;=$C330,0,IF(AT$3&gt;($F$298+$C330),INDEX($D$310:$W$310,,$C330)-SUM($D330:AS330),INDEX($D$310:$W$310,,$C330)/$F$298)))</f>
        <v>0</v>
      </c>
      <c r="AU330" s="25">
        <f>IF($F$298="n/a",0,IF(AU$3&lt;=$C330,0,IF(AU$3&gt;($F$298+$C330),INDEX($D$310:$W$310,,$C330)-SUM($D330:AT330),INDEX($D$310:$W$310,,$C330)/$F$298)))</f>
        <v>0</v>
      </c>
      <c r="AV330" s="25">
        <f>IF($F$298="n/a",0,IF(AV$3&lt;=$C330,0,IF(AV$3&gt;($F$298+$C330),INDEX($D$310:$W$310,,$C330)-SUM($D330:AU330),INDEX($D$310:$W$310,,$C330)/$F$298)))</f>
        <v>0</v>
      </c>
      <c r="AW330" s="25">
        <f>IF($F$298="n/a",0,IF(AW$3&lt;=$C330,0,IF(AW$3&gt;($F$298+$C330),INDEX($D$310:$W$310,,$C330)-SUM($D330:AV330),INDEX($D$310:$W$310,,$C330)/$F$298)))</f>
        <v>0</v>
      </c>
      <c r="AX330" s="25">
        <f>IF($F$298="n/a",0,IF(AX$3&lt;=$C330,0,IF(AX$3&gt;($F$298+$C330),INDEX($D$310:$W$310,,$C330)-SUM($D330:AW330),INDEX($D$310:$W$310,,$C330)/$F$298)))</f>
        <v>0</v>
      </c>
      <c r="AY330" s="25">
        <f>IF($F$298="n/a",0,IF(AY$3&lt;=$C330,0,IF(AY$3&gt;($F$298+$C330),INDEX($D$310:$W$310,,$C330)-SUM($D330:AX330),INDEX($D$310:$W$310,,$C330)/$F$298)))</f>
        <v>0</v>
      </c>
      <c r="AZ330" s="25">
        <f>IF($F$298="n/a",0,IF(AZ$3&lt;=$C330,0,IF(AZ$3&gt;($F$298+$C330),INDEX($D$310:$W$310,,$C330)-SUM($D330:AY330),INDEX($D$310:$W$310,,$C330)/$F$298)))</f>
        <v>0</v>
      </c>
      <c r="BA330" s="25">
        <f>IF($F$298="n/a",0,IF(BA$3&lt;=$C330,0,IF(BA$3&gt;($F$298+$C330),INDEX($D$310:$W$310,,$C330)-SUM($D330:AZ330),INDEX($D$310:$W$310,,$C330)/$F$298)))</f>
        <v>0</v>
      </c>
      <c r="BB330" s="25">
        <f>IF($F$298="n/a",0,IF(BB$3&lt;=$C330,0,IF(BB$3&gt;($F$298+$C330),INDEX($D$310:$W$310,,$C330)-SUM($D330:BA330),INDEX($D$310:$W$310,,$C330)/$F$298)))</f>
        <v>0</v>
      </c>
      <c r="BC330" s="25">
        <f>IF($F$298="n/a",0,IF(BC$3&lt;=$C330,0,IF(BC$3&gt;($F$298+$C330),INDEX($D$310:$W$310,,$C330)-SUM($D330:BB330),INDEX($D$310:$W$310,,$C330)/$F$298)))</f>
        <v>0</v>
      </c>
      <c r="BD330" s="25">
        <f>IF($F$298="n/a",0,IF(BD$3&lt;=$C330,0,IF(BD$3&gt;($F$298+$C330),INDEX($D$310:$W$310,,$C330)-SUM($D330:BC330),INDEX($D$310:$W$310,,$C330)/$F$298)))</f>
        <v>0</v>
      </c>
      <c r="BE330" s="25">
        <f>IF($F$298="n/a",0,IF(BE$3&lt;=$C330,0,IF(BE$3&gt;($F$298+$C330),INDEX($D$310:$W$310,,$C330)-SUM($D330:BD330),INDEX($D$310:$W$310,,$C330)/$F$298)))</f>
        <v>0</v>
      </c>
      <c r="BF330" s="25">
        <f>IF($F$298="n/a",0,IF(BF$3&lt;=$C330,0,IF(BF$3&gt;($F$298+$C330),INDEX($D$310:$W$310,,$C330)-SUM($D330:BE330),INDEX($D$310:$W$310,,$C330)/$F$298)))</f>
        <v>0</v>
      </c>
      <c r="BG330" s="25">
        <f>IF($F$298="n/a",0,IF(BG$3&lt;=$C330,0,IF(BG$3&gt;($F$298+$C330),INDEX($D$310:$W$310,,$C330)-SUM($D330:BF330),INDEX($D$310:$W$310,,$C330)/$F$298)))</f>
        <v>0</v>
      </c>
      <c r="BH330" s="25">
        <f>IF($F$298="n/a",0,IF(BH$3&lt;=$C330,0,IF(BH$3&gt;($F$298+$C330),INDEX($D$310:$W$310,,$C330)-SUM($D330:BG330),INDEX($D$310:$W$310,,$C330)/$F$298)))</f>
        <v>0</v>
      </c>
      <c r="BI330" s="25">
        <f>IF($F$298="n/a",0,IF(BI$3&lt;=$C330,0,IF(BI$3&gt;($F$298+$C330),INDEX($D$310:$W$310,,$C330)-SUM($D330:BH330),INDEX($D$310:$W$310,,$C330)/$F$298)))</f>
        <v>0</v>
      </c>
      <c r="BJ330" s="25">
        <f>IF($F$298="n/a",0,IF(BJ$3&lt;=$C330,0,IF(BJ$3&gt;($F$298+$C330),INDEX($D$310:$W$310,,$C330)-SUM($D330:BI330),INDEX($D$310:$W$310,,$C330)/$F$298)))</f>
        <v>0</v>
      </c>
      <c r="BK330" s="25">
        <f>IF($F$298="n/a",0,IF(BK$3&lt;=$C330,0,IF(BK$3&gt;($F$298+$C330),INDEX($D$310:$W$310,,$C330)-SUM($D330:BJ330),INDEX($D$310:$W$310,,$C330)/$F$298)))</f>
        <v>0</v>
      </c>
      <c r="BL330" s="163">
        <f>IF($F$298="n/a",0,IF(BL$3&lt;=$C330,0,IF(BL$3&gt;($F$298+$C330),INDEX($D$310:$W$310,,$C330)-SUM($D330:BK330),INDEX($D$310:$W$310,,$C330)/$F$298)))</f>
        <v>0</v>
      </c>
      <c r="BM330" s="163">
        <f>IF($F$298="n/a",0,IF(BM$3&lt;=$C330,0,IF(BM$3&gt;($F$298+$C330),INDEX($D$310:$W$310,,$C330)-SUM($D330:BL330),INDEX($D$310:$W$310,,$C330)/$F$298)))</f>
        <v>0</v>
      </c>
      <c r="BN330" s="163">
        <f>IF($F$298="n/a",0,IF(BN$3&lt;=$C330,0,IF(BN$3&gt;($F$298+$C330),INDEX($D$310:$W$310,,$C330)-SUM($D330:BM330),INDEX($D$310:$W$310,,$C330)/$F$298)))</f>
        <v>0</v>
      </c>
      <c r="BO330" s="163">
        <f>IF($F$298="n/a",0,IF(BO$3&lt;=$C330,0,IF(BO$3&gt;($F$298+$C330),INDEX($D$310:$W$310,,$C330)-SUM($D330:BN330),INDEX($D$310:$W$310,,$C330)/$F$298)))</f>
        <v>0</v>
      </c>
      <c r="BP330" s="163">
        <f>IF($F$298="n/a",0,IF(BP$3&lt;=$C330,0,IF(BP$3&gt;($F$298+$C330),INDEX($D$310:$W$310,,$C330)-SUM($D330:BO330),INDEX($D$310:$W$310,,$C330)/$F$298)))</f>
        <v>0</v>
      </c>
      <c r="BQ330" s="163">
        <f>IF($F$298="n/a",0,IF(BQ$3&lt;=$C330,0,IF(BQ$3&gt;($F$298+$C330),INDEX($D$310:$W$310,,$C330)-SUM($D330:BP330),INDEX($D$310:$W$310,,$C330)/$F$298)))</f>
        <v>0</v>
      </c>
      <c r="BR330" s="163">
        <f>IF($F$298="n/a",0,IF(BR$3&lt;=$C330,0,IF(BR$3&gt;($F$298+$C330),INDEX($D$310:$W$310,,$C330)-SUM($D330:BQ330),INDEX($D$310:$W$310,,$C330)/$F$298)))</f>
        <v>0</v>
      </c>
      <c r="BS330" s="25"/>
      <c r="BT330" s="25"/>
      <c r="BU330" s="25"/>
      <c r="BV330" s="25"/>
      <c r="BW330" s="25"/>
      <c r="BX330" s="25"/>
      <c r="BY330" s="25"/>
      <c r="BZ330" s="25"/>
      <c r="CA330" s="25"/>
      <c r="CB330" s="25"/>
      <c r="CC330" s="25"/>
    </row>
    <row r="331" spans="2:81" hidden="1" outlineLevel="1">
      <c r="B331" s="14">
        <v>2031</v>
      </c>
      <c r="C331">
        <v>19</v>
      </c>
      <c r="D331" s="25"/>
      <c r="E331" s="25">
        <f>IF($F$298="n/a",0,IF(E$3&lt;=$C331,0,IF(E$3&gt;($F$298+$C331),INDEX($D$310:$W$310,,$C331)-SUM($D331:D331),INDEX($D$310:$W$310,,$C331)/$F$298)))</f>
        <v>0</v>
      </c>
      <c r="F331" s="25">
        <f>IF($F$298="n/a",0,IF(F$3&lt;=$C331,0,IF(F$3&gt;($F$298+$C331),INDEX($D$310:$W$310,,$C331)-SUM($D331:E331),INDEX($D$310:$W$310,,$C331)/$F$298)))</f>
        <v>0</v>
      </c>
      <c r="G331" s="25">
        <f>IF($F$298="n/a",0,IF(G$3&lt;=$C331,0,IF(G$3&gt;($F$298+$C331),INDEX($D$310:$W$310,,$C331)-SUM($D331:F331),INDEX($D$310:$W$310,,$C331)/$F$298)))</f>
        <v>0</v>
      </c>
      <c r="H331" s="44">
        <f>IF($F$298="n/a",0,IF(H$3&lt;=$C331,0,IF(H$3&gt;($F$298+$C331),INDEX($D$310:$W$310,,$C331)-SUM($D331:G331),INDEX($D$310:$W$310,,$C331)/$F$298)))</f>
        <v>0</v>
      </c>
      <c r="I331" s="38">
        <f>IF($F$298="n/a",0,IF(I$3&lt;=$C331,0,IF(I$3&gt;($F$298+$C331),INDEX($D$310:$W$310,,$C331)-SUM($D331:H331),INDEX($D$310:$W$310,,$C331)/$F$298)))</f>
        <v>0</v>
      </c>
      <c r="J331" s="25">
        <f>IF($F$298="n/a",0,IF(J$3&lt;=$C331,0,IF(J$3&gt;($F$298+$C331),INDEX($D$310:$W$310,,$C331)-SUM($D331:I331),INDEX($D$310:$W$310,,$C331)/$F$298)))</f>
        <v>0</v>
      </c>
      <c r="K331" s="25">
        <f>IF($F$298="n/a",0,IF(K$3&lt;=$C331,0,IF(K$3&gt;($F$298+$C331),INDEX($D$310:$W$310,,$C331)-SUM($D331:J331),INDEX($D$310:$W$310,,$C331)/$F$298)))</f>
        <v>0</v>
      </c>
      <c r="L331" s="25">
        <f>IF($F$298="n/a",0,IF(L$3&lt;=$C331,0,IF(L$3&gt;($F$298+$C331),INDEX($D$310:$W$310,,$C331)-SUM($D331:K331),INDEX($D$310:$W$310,,$C331)/$F$298)))</f>
        <v>0</v>
      </c>
      <c r="M331" s="25">
        <f>IF($F$298="n/a",0,IF(M$3&lt;=$C331,0,IF(M$3&gt;($F$298+$C331),INDEX($D$310:$W$310,,$C331)-SUM($D331:L331),INDEX($D$310:$W$310,,$C331)/$F$298)))</f>
        <v>0</v>
      </c>
      <c r="N331" s="25">
        <f>IF($F$298="n/a",0,IF(N$3&lt;=$C331,0,IF(N$3&gt;($F$298+$C331),INDEX($D$310:$W$310,,$C331)-SUM($D331:M331),INDEX($D$310:$W$310,,$C331)/$F$298)))</f>
        <v>0</v>
      </c>
      <c r="O331" s="25">
        <f>IF($F$298="n/a",0,IF(O$3&lt;=$C331,0,IF(O$3&gt;($F$298+$C331),INDEX($D$310:$W$310,,$C331)-SUM($D331:N331),INDEX($D$310:$W$310,,$C331)/$F$298)))</f>
        <v>0</v>
      </c>
      <c r="P331" s="25">
        <f>IF($F$298="n/a",0,IF(P$3&lt;=$C331,0,IF(P$3&gt;($F$298+$C331),INDEX($D$310:$W$310,,$C331)-SUM($D331:O331),INDEX($D$310:$W$310,,$C331)/$F$298)))</f>
        <v>0</v>
      </c>
      <c r="Q331" s="25">
        <f>IF($F$298="n/a",0,IF(Q$3&lt;=$C331,0,IF(Q$3&gt;($F$298+$C331),INDEX($D$310:$W$310,,$C331)-SUM($D331:P331),INDEX($D$310:$W$310,,$C331)/$F$298)))</f>
        <v>0</v>
      </c>
      <c r="R331" s="25">
        <f>IF($F$298="n/a",0,IF(R$3&lt;=$C331,0,IF(R$3&gt;($F$298+$C331),INDEX($D$310:$W$310,,$C331)-SUM($D331:Q331),INDEX($D$310:$W$310,,$C331)/$F$298)))</f>
        <v>0</v>
      </c>
      <c r="S331" s="25">
        <f>IF($F$298="n/a",0,IF(S$3&lt;=$C331,0,IF(S$3&gt;($F$298+$C331),INDEX($D$310:$W$310,,$C331)-SUM($D331:R331),INDEX($D$310:$W$310,,$C331)/$F$298)))</f>
        <v>0</v>
      </c>
      <c r="T331" s="25">
        <f>IF($F$298="n/a",0,IF(T$3&lt;=$C331,0,IF(T$3&gt;($F$298+$C331),INDEX($D$310:$W$310,,$C331)-SUM($D331:S331),INDEX($D$310:$W$310,,$C331)/$F$298)))</f>
        <v>0</v>
      </c>
      <c r="U331" s="25">
        <f>IF($F$298="n/a",0,IF(U$3&lt;=$C331,0,IF(U$3&gt;($F$298+$C331),INDEX($D$310:$W$310,,$C331)-SUM($D331:T331),INDEX($D$310:$W$310,,$C331)/$F$298)))</f>
        <v>0</v>
      </c>
      <c r="V331" s="25">
        <f>IF($F$298="n/a",0,IF(V$3&lt;=$C331,0,IF(V$3&gt;($F$298+$C331),INDEX($D$310:$W$310,,$C331)-SUM($D331:U331),INDEX($D$310:$W$310,,$C331)/$F$298)))</f>
        <v>0</v>
      </c>
      <c r="W331" s="25">
        <f>IF($F$298="n/a",0,IF(W$3&lt;=$C331,0,IF(W$3&gt;($F$298+$C331),INDEX($D$310:$W$310,,$C331)-SUM($D331:V331),INDEX($D$310:$W$310,,$C331)/$F$298)))</f>
        <v>0</v>
      </c>
      <c r="X331" s="25">
        <f>IF($F$298="n/a",0,IF(X$3&lt;=$C331,0,IF(X$3&gt;($F$298+$C331),INDEX($D$310:$W$310,,$C331)-SUM($D331:W331),INDEX($D$310:$W$310,,$C331)/$F$298)))</f>
        <v>0</v>
      </c>
      <c r="Y331" s="25">
        <f>IF($F$298="n/a",0,IF(Y$3&lt;=$C331,0,IF(Y$3&gt;($F$298+$C331),INDEX($D$310:$W$310,,$C331)-SUM($D331:X331),INDEX($D$310:$W$310,,$C331)/$F$298)))</f>
        <v>0</v>
      </c>
      <c r="Z331" s="25">
        <f>IF($F$298="n/a",0,IF(Z$3&lt;=$C331,0,IF(Z$3&gt;($F$298+$C331),INDEX($D$310:$W$310,,$C331)-SUM($D331:Y331),INDEX($D$310:$W$310,,$C331)/$F$298)))</f>
        <v>0</v>
      </c>
      <c r="AA331" s="25">
        <f>IF($F$298="n/a",0,IF(AA$3&lt;=$C331,0,IF(AA$3&gt;($F$298+$C331),INDEX($D$310:$W$310,,$C331)-SUM($D331:Z331),INDEX($D$310:$W$310,,$C331)/$F$298)))</f>
        <v>0</v>
      </c>
      <c r="AB331" s="25">
        <f>IF($F$298="n/a",0,IF(AB$3&lt;=$C331,0,IF(AB$3&gt;($F$298+$C331),INDEX($D$310:$W$310,,$C331)-SUM($D331:AA331),INDEX($D$310:$W$310,,$C331)/$F$298)))</f>
        <v>0</v>
      </c>
      <c r="AC331" s="25">
        <f>IF($F$298="n/a",0,IF(AC$3&lt;=$C331,0,IF(AC$3&gt;($F$298+$C331),INDEX($D$310:$W$310,,$C331)-SUM($D331:AB331),INDEX($D$310:$W$310,,$C331)/$F$298)))</f>
        <v>0</v>
      </c>
      <c r="AD331" s="25">
        <f>IF($F$298="n/a",0,IF(AD$3&lt;=$C331,0,IF(AD$3&gt;($F$298+$C331),INDEX($D$310:$W$310,,$C331)-SUM($D331:AC331),INDEX($D$310:$W$310,,$C331)/$F$298)))</f>
        <v>0</v>
      </c>
      <c r="AE331" s="25">
        <f>IF($F$298="n/a",0,IF(AE$3&lt;=$C331,0,IF(AE$3&gt;($F$298+$C331),INDEX($D$310:$W$310,,$C331)-SUM($D331:AD331),INDEX($D$310:$W$310,,$C331)/$F$298)))</f>
        <v>0</v>
      </c>
      <c r="AF331" s="25">
        <f>IF($F$298="n/a",0,IF(AF$3&lt;=$C331,0,IF(AF$3&gt;($F$298+$C331),INDEX($D$310:$W$310,,$C331)-SUM($D331:AE331),INDEX($D$310:$W$310,,$C331)/$F$298)))</f>
        <v>0</v>
      </c>
      <c r="AG331" s="25">
        <f>IF($F$298="n/a",0,IF(AG$3&lt;=$C331,0,IF(AG$3&gt;($F$298+$C331),INDEX($D$310:$W$310,,$C331)-SUM($D331:AF331),INDEX($D$310:$W$310,,$C331)/$F$298)))</f>
        <v>0</v>
      </c>
      <c r="AH331" s="25">
        <f>IF($F$298="n/a",0,IF(AH$3&lt;=$C331,0,IF(AH$3&gt;($F$298+$C331),INDEX($D$310:$W$310,,$C331)-SUM($D331:AG331),INDEX($D$310:$W$310,,$C331)/$F$298)))</f>
        <v>0</v>
      </c>
      <c r="AI331" s="25">
        <f>IF($F$298="n/a",0,IF(AI$3&lt;=$C331,0,IF(AI$3&gt;($F$298+$C331),INDEX($D$310:$W$310,,$C331)-SUM($D331:AH331),INDEX($D$310:$W$310,,$C331)/$F$298)))</f>
        <v>0</v>
      </c>
      <c r="AJ331" s="25">
        <f>IF($F$298="n/a",0,IF(AJ$3&lt;=$C331,0,IF(AJ$3&gt;($F$298+$C331),INDEX($D$310:$W$310,,$C331)-SUM($D331:AI331),INDEX($D$310:$W$310,,$C331)/$F$298)))</f>
        <v>0</v>
      </c>
      <c r="AK331" s="25">
        <f>IF($F$298="n/a",0,IF(AK$3&lt;=$C331,0,IF(AK$3&gt;($F$298+$C331),INDEX($D$310:$W$310,,$C331)-SUM($D331:AJ331),INDEX($D$310:$W$310,,$C331)/$F$298)))</f>
        <v>0</v>
      </c>
      <c r="AL331" s="25">
        <f>IF($F$298="n/a",0,IF(AL$3&lt;=$C331,0,IF(AL$3&gt;($F$298+$C331),INDEX($D$310:$W$310,,$C331)-SUM($D331:AK331),INDEX($D$310:$W$310,,$C331)/$F$298)))</f>
        <v>0</v>
      </c>
      <c r="AM331" s="25">
        <f>IF($F$298="n/a",0,IF(AM$3&lt;=$C331,0,IF(AM$3&gt;($F$298+$C331),INDEX($D$310:$W$310,,$C331)-SUM($D331:AL331),INDEX($D$310:$W$310,,$C331)/$F$298)))</f>
        <v>0</v>
      </c>
      <c r="AN331" s="25">
        <f>IF($F$298="n/a",0,IF(AN$3&lt;=$C331,0,IF(AN$3&gt;($F$298+$C331),INDEX($D$310:$W$310,,$C331)-SUM($D331:AM331),INDEX($D$310:$W$310,,$C331)/$F$298)))</f>
        <v>0</v>
      </c>
      <c r="AO331" s="25">
        <f>IF($F$298="n/a",0,IF(AO$3&lt;=$C331,0,IF(AO$3&gt;($F$298+$C331),INDEX($D$310:$W$310,,$C331)-SUM($D331:AN331),INDEX($D$310:$W$310,,$C331)/$F$298)))</f>
        <v>0</v>
      </c>
      <c r="AP331" s="25">
        <f>IF($F$298="n/a",0,IF(AP$3&lt;=$C331,0,IF(AP$3&gt;($F$298+$C331),INDEX($D$310:$W$310,,$C331)-SUM($D331:AO331),INDEX($D$310:$W$310,,$C331)/$F$298)))</f>
        <v>0</v>
      </c>
      <c r="AQ331" s="25">
        <f>IF($F$298="n/a",0,IF(AQ$3&lt;=$C331,0,IF(AQ$3&gt;($F$298+$C331),INDEX($D$310:$W$310,,$C331)-SUM($D331:AP331),INDEX($D$310:$W$310,,$C331)/$F$298)))</f>
        <v>0</v>
      </c>
      <c r="AR331" s="25">
        <f>IF($F$298="n/a",0,IF(AR$3&lt;=$C331,0,IF(AR$3&gt;($F$298+$C331),INDEX($D$310:$W$310,,$C331)-SUM($D331:AQ331),INDEX($D$310:$W$310,,$C331)/$F$298)))</f>
        <v>0</v>
      </c>
      <c r="AS331" s="25">
        <f>IF($F$298="n/a",0,IF(AS$3&lt;=$C331,0,IF(AS$3&gt;($F$298+$C331),INDEX($D$310:$W$310,,$C331)-SUM($D331:AR331),INDEX($D$310:$W$310,,$C331)/$F$298)))</f>
        <v>0</v>
      </c>
      <c r="AT331" s="25">
        <f>IF($F$298="n/a",0,IF(AT$3&lt;=$C331,0,IF(AT$3&gt;($F$298+$C331),INDEX($D$310:$W$310,,$C331)-SUM($D331:AS331),INDEX($D$310:$W$310,,$C331)/$F$298)))</f>
        <v>0</v>
      </c>
      <c r="AU331" s="25">
        <f>IF($F$298="n/a",0,IF(AU$3&lt;=$C331,0,IF(AU$3&gt;($F$298+$C331),INDEX($D$310:$W$310,,$C331)-SUM($D331:AT331),INDEX($D$310:$W$310,,$C331)/$F$298)))</f>
        <v>0</v>
      </c>
      <c r="AV331" s="25">
        <f>IF($F$298="n/a",0,IF(AV$3&lt;=$C331,0,IF(AV$3&gt;($F$298+$C331),INDEX($D$310:$W$310,,$C331)-SUM($D331:AU331),INDEX($D$310:$W$310,,$C331)/$F$298)))</f>
        <v>0</v>
      </c>
      <c r="AW331" s="25">
        <f>IF($F$298="n/a",0,IF(AW$3&lt;=$C331,0,IF(AW$3&gt;($F$298+$C331),INDEX($D$310:$W$310,,$C331)-SUM($D331:AV331),INDEX($D$310:$W$310,,$C331)/$F$298)))</f>
        <v>0</v>
      </c>
      <c r="AX331" s="25">
        <f>IF($F$298="n/a",0,IF(AX$3&lt;=$C331,0,IF(AX$3&gt;($F$298+$C331),INDEX($D$310:$W$310,,$C331)-SUM($D331:AW331),INDEX($D$310:$W$310,,$C331)/$F$298)))</f>
        <v>0</v>
      </c>
      <c r="AY331" s="25">
        <f>IF($F$298="n/a",0,IF(AY$3&lt;=$C331,0,IF(AY$3&gt;($F$298+$C331),INDEX($D$310:$W$310,,$C331)-SUM($D331:AX331),INDEX($D$310:$W$310,,$C331)/$F$298)))</f>
        <v>0</v>
      </c>
      <c r="AZ331" s="25">
        <f>IF($F$298="n/a",0,IF(AZ$3&lt;=$C331,0,IF(AZ$3&gt;($F$298+$C331),INDEX($D$310:$W$310,,$C331)-SUM($D331:AY331),INDEX($D$310:$W$310,,$C331)/$F$298)))</f>
        <v>0</v>
      </c>
      <c r="BA331" s="25">
        <f>IF($F$298="n/a",0,IF(BA$3&lt;=$C331,0,IF(BA$3&gt;($F$298+$C331),INDEX($D$310:$W$310,,$C331)-SUM($D331:AZ331),INDEX($D$310:$W$310,,$C331)/$F$298)))</f>
        <v>0</v>
      </c>
      <c r="BB331" s="25">
        <f>IF($F$298="n/a",0,IF(BB$3&lt;=$C331,0,IF(BB$3&gt;($F$298+$C331),INDEX($D$310:$W$310,,$C331)-SUM($D331:BA331),INDEX($D$310:$W$310,,$C331)/$F$298)))</f>
        <v>0</v>
      </c>
      <c r="BC331" s="25">
        <f>IF($F$298="n/a",0,IF(BC$3&lt;=$C331,0,IF(BC$3&gt;($F$298+$C331),INDEX($D$310:$W$310,,$C331)-SUM($D331:BB331),INDEX($D$310:$W$310,,$C331)/$F$298)))</f>
        <v>0</v>
      </c>
      <c r="BD331" s="25">
        <f>IF($F$298="n/a",0,IF(BD$3&lt;=$C331,0,IF(BD$3&gt;($F$298+$C331),INDEX($D$310:$W$310,,$C331)-SUM($D331:BC331),INDEX($D$310:$W$310,,$C331)/$F$298)))</f>
        <v>0</v>
      </c>
      <c r="BE331" s="25">
        <f>IF($F$298="n/a",0,IF(BE$3&lt;=$C331,0,IF(BE$3&gt;($F$298+$C331),INDEX($D$310:$W$310,,$C331)-SUM($D331:BD331),INDEX($D$310:$W$310,,$C331)/$F$298)))</f>
        <v>0</v>
      </c>
      <c r="BF331" s="25">
        <f>IF($F$298="n/a",0,IF(BF$3&lt;=$C331,0,IF(BF$3&gt;($F$298+$C331),INDEX($D$310:$W$310,,$C331)-SUM($D331:BE331),INDEX($D$310:$W$310,,$C331)/$F$298)))</f>
        <v>0</v>
      </c>
      <c r="BG331" s="25">
        <f>IF($F$298="n/a",0,IF(BG$3&lt;=$C331,0,IF(BG$3&gt;($F$298+$C331),INDEX($D$310:$W$310,,$C331)-SUM($D331:BF331),INDEX($D$310:$W$310,,$C331)/$F$298)))</f>
        <v>0</v>
      </c>
      <c r="BH331" s="25">
        <f>IF($F$298="n/a",0,IF(BH$3&lt;=$C331,0,IF(BH$3&gt;($F$298+$C331),INDEX($D$310:$W$310,,$C331)-SUM($D331:BG331),INDEX($D$310:$W$310,,$C331)/$F$298)))</f>
        <v>0</v>
      </c>
      <c r="BI331" s="25">
        <f>IF($F$298="n/a",0,IF(BI$3&lt;=$C331,0,IF(BI$3&gt;($F$298+$C331),INDEX($D$310:$W$310,,$C331)-SUM($D331:BH331),INDEX($D$310:$W$310,,$C331)/$F$298)))</f>
        <v>0</v>
      </c>
      <c r="BJ331" s="25">
        <f>IF($F$298="n/a",0,IF(BJ$3&lt;=$C331,0,IF(BJ$3&gt;($F$298+$C331),INDEX($D$310:$W$310,,$C331)-SUM($D331:BI331),INDEX($D$310:$W$310,,$C331)/$F$298)))</f>
        <v>0</v>
      </c>
      <c r="BK331" s="25">
        <f>IF($F$298="n/a",0,IF(BK$3&lt;=$C331,0,IF(BK$3&gt;($F$298+$C331),INDEX($D$310:$W$310,,$C331)-SUM($D331:BJ331),INDEX($D$310:$W$310,,$C331)/$F$298)))</f>
        <v>0</v>
      </c>
      <c r="BL331" s="163">
        <f>IF($F$298="n/a",0,IF(BL$3&lt;=$C331,0,IF(BL$3&gt;($F$298+$C331),INDEX($D$310:$W$310,,$C331)-SUM($D331:BK331),INDEX($D$310:$W$310,,$C331)/$F$298)))</f>
        <v>0</v>
      </c>
      <c r="BM331" s="163">
        <f>IF($F$298="n/a",0,IF(BM$3&lt;=$C331,0,IF(BM$3&gt;($F$298+$C331),INDEX($D$310:$W$310,,$C331)-SUM($D331:BL331),INDEX($D$310:$W$310,,$C331)/$F$298)))</f>
        <v>0</v>
      </c>
      <c r="BN331" s="163">
        <f>IF($F$298="n/a",0,IF(BN$3&lt;=$C331,0,IF(BN$3&gt;($F$298+$C331),INDEX($D$310:$W$310,,$C331)-SUM($D331:BM331),INDEX($D$310:$W$310,,$C331)/$F$298)))</f>
        <v>0</v>
      </c>
      <c r="BO331" s="163">
        <f>IF($F$298="n/a",0,IF(BO$3&lt;=$C331,0,IF(BO$3&gt;($F$298+$C331),INDEX($D$310:$W$310,,$C331)-SUM($D331:BN331),INDEX($D$310:$W$310,,$C331)/$F$298)))</f>
        <v>0</v>
      </c>
      <c r="BP331" s="163">
        <f>IF($F$298="n/a",0,IF(BP$3&lt;=$C331,0,IF(BP$3&gt;($F$298+$C331),INDEX($D$310:$W$310,,$C331)-SUM($D331:BO331),INDEX($D$310:$W$310,,$C331)/$F$298)))</f>
        <v>0</v>
      </c>
      <c r="BQ331" s="163">
        <f>IF($F$298="n/a",0,IF(BQ$3&lt;=$C331,0,IF(BQ$3&gt;($F$298+$C331),INDEX($D$310:$W$310,,$C331)-SUM($D331:BP331),INDEX($D$310:$W$310,,$C331)/$F$298)))</f>
        <v>0</v>
      </c>
      <c r="BR331" s="163">
        <f>IF($F$298="n/a",0,IF(BR$3&lt;=$C331,0,IF(BR$3&gt;($F$298+$C331),INDEX($D$310:$W$310,,$C331)-SUM($D331:BQ331),INDEX($D$310:$W$310,,$C331)/$F$298)))</f>
        <v>0</v>
      </c>
      <c r="BS331" s="25"/>
      <c r="BT331" s="25"/>
      <c r="BU331" s="25"/>
      <c r="BV331" s="25"/>
      <c r="BW331" s="25"/>
      <c r="BX331" s="25"/>
      <c r="BY331" s="25"/>
      <c r="BZ331" s="25"/>
      <c r="CA331" s="25"/>
      <c r="CB331" s="25"/>
      <c r="CC331" s="25"/>
    </row>
    <row r="332" spans="2:81" hidden="1" outlineLevel="1">
      <c r="B332" s="14">
        <v>2032</v>
      </c>
      <c r="C332">
        <v>20</v>
      </c>
      <c r="D332" s="25"/>
      <c r="E332" s="25">
        <f>IF($F$298="n/a",0,IF(E$3&lt;=$C332,0,IF(E$3&gt;($F$298+$C332),INDEX($D$310:$W$310,,$C332)-SUM($D332:D332),INDEX($D$310:$W$310,,$C332)/$F$298)))</f>
        <v>0</v>
      </c>
      <c r="F332" s="25">
        <f>IF($F$298="n/a",0,IF(F$3&lt;=$C332,0,IF(F$3&gt;($F$298+$C332),INDEX($D$310:$W$310,,$C332)-SUM($D332:E332),INDEX($D$310:$W$310,,$C332)/$F$298)))</f>
        <v>0</v>
      </c>
      <c r="G332" s="25">
        <f>IF($F$298="n/a",0,IF(G$3&lt;=$C332,0,IF(G$3&gt;($F$298+$C332),INDEX($D$310:$W$310,,$C332)-SUM($D332:F332),INDEX($D$310:$W$310,,$C332)/$F$298)))</f>
        <v>0</v>
      </c>
      <c r="H332" s="44">
        <f>IF($F$298="n/a",0,IF(H$3&lt;=$C332,0,IF(H$3&gt;($F$298+$C332),INDEX($D$310:$W$310,,$C332)-SUM($D332:G332),INDEX($D$310:$W$310,,$C332)/$F$298)))</f>
        <v>0</v>
      </c>
      <c r="I332" s="38">
        <f>IF($F$298="n/a",0,IF(I$3&lt;=$C332,0,IF(I$3&gt;($F$298+$C332),INDEX($D$310:$W$310,,$C332)-SUM($D332:H332),INDEX($D$310:$W$310,,$C332)/$F$298)))</f>
        <v>0</v>
      </c>
      <c r="J332" s="25">
        <f>IF($F$298="n/a",0,IF(J$3&lt;=$C332,0,IF(J$3&gt;($F$298+$C332),INDEX($D$310:$W$310,,$C332)-SUM($D332:I332),INDEX($D$310:$W$310,,$C332)/$F$298)))</f>
        <v>0</v>
      </c>
      <c r="K332" s="25">
        <f>IF($F$298="n/a",0,IF(K$3&lt;=$C332,0,IF(K$3&gt;($F$298+$C332),INDEX($D$310:$W$310,,$C332)-SUM($D332:J332),INDEX($D$310:$W$310,,$C332)/$F$298)))</f>
        <v>0</v>
      </c>
      <c r="L332" s="25">
        <f>IF($F$298="n/a",0,IF(L$3&lt;=$C332,0,IF(L$3&gt;($F$298+$C332),INDEX($D$310:$W$310,,$C332)-SUM($D332:K332),INDEX($D$310:$W$310,,$C332)/$F$298)))</f>
        <v>0</v>
      </c>
      <c r="M332" s="25">
        <f>IF($F$298="n/a",0,IF(M$3&lt;=$C332,0,IF(M$3&gt;($F$298+$C332),INDEX($D$310:$W$310,,$C332)-SUM($D332:L332),INDEX($D$310:$W$310,,$C332)/$F$298)))</f>
        <v>0</v>
      </c>
      <c r="N332" s="25">
        <f>IF($F$298="n/a",0,IF(N$3&lt;=$C332,0,IF(N$3&gt;($F$298+$C332),INDEX($D$310:$W$310,,$C332)-SUM($D332:M332),INDEX($D$310:$W$310,,$C332)/$F$298)))</f>
        <v>0</v>
      </c>
      <c r="O332" s="25">
        <f>IF($F$298="n/a",0,IF(O$3&lt;=$C332,0,IF(O$3&gt;($F$298+$C332),INDEX($D$310:$W$310,,$C332)-SUM($D332:N332),INDEX($D$310:$W$310,,$C332)/$F$298)))</f>
        <v>0</v>
      </c>
      <c r="P332" s="25">
        <f>IF($F$298="n/a",0,IF(P$3&lt;=$C332,0,IF(P$3&gt;($F$298+$C332),INDEX($D$310:$W$310,,$C332)-SUM($D332:O332),INDEX($D$310:$W$310,,$C332)/$F$298)))</f>
        <v>0</v>
      </c>
      <c r="Q332" s="25">
        <f>IF($F$298="n/a",0,IF(Q$3&lt;=$C332,0,IF(Q$3&gt;($F$298+$C332),INDEX($D$310:$W$310,,$C332)-SUM($D332:P332),INDEX($D$310:$W$310,,$C332)/$F$298)))</f>
        <v>0</v>
      </c>
      <c r="R332" s="25">
        <f>IF($F$298="n/a",0,IF(R$3&lt;=$C332,0,IF(R$3&gt;($F$298+$C332),INDEX($D$310:$W$310,,$C332)-SUM($D332:Q332),INDEX($D$310:$W$310,,$C332)/$F$298)))</f>
        <v>0</v>
      </c>
      <c r="S332" s="25">
        <f>IF($F$298="n/a",0,IF(S$3&lt;=$C332,0,IF(S$3&gt;($F$298+$C332),INDEX($D$310:$W$310,,$C332)-SUM($D332:R332),INDEX($D$310:$W$310,,$C332)/$F$298)))</f>
        <v>0</v>
      </c>
      <c r="T332" s="25">
        <f>IF($F$298="n/a",0,IF(T$3&lt;=$C332,0,IF(T$3&gt;($F$298+$C332),INDEX($D$310:$W$310,,$C332)-SUM($D332:S332),INDEX($D$310:$W$310,,$C332)/$F$298)))</f>
        <v>0</v>
      </c>
      <c r="U332" s="25">
        <f>IF($F$298="n/a",0,IF(U$3&lt;=$C332,0,IF(U$3&gt;($F$298+$C332),INDEX($D$310:$W$310,,$C332)-SUM($D332:T332),INDEX($D$310:$W$310,,$C332)/$F$298)))</f>
        <v>0</v>
      </c>
      <c r="V332" s="25">
        <f>IF($F$298="n/a",0,IF(V$3&lt;=$C332,0,IF(V$3&gt;($F$298+$C332),INDEX($D$310:$W$310,,$C332)-SUM($D332:U332),INDEX($D$310:$W$310,,$C332)/$F$298)))</f>
        <v>0</v>
      </c>
      <c r="W332" s="25">
        <f>IF($F$298="n/a",0,IF(W$3&lt;=$C332,0,IF(W$3&gt;($F$298+$C332),INDEX($D$310:$W$310,,$C332)-SUM($D332:V332),INDEX($D$310:$W$310,,$C332)/$F$298)))</f>
        <v>0</v>
      </c>
      <c r="X332" s="25">
        <f>IF($F$298="n/a",0,IF(X$3&lt;=$C332,0,IF(X$3&gt;($F$298+$C332),INDEX($D$310:$W$310,,$C332)-SUM($D332:W332),INDEX($D$310:$W$310,,$C332)/$F$298)))</f>
        <v>0</v>
      </c>
      <c r="Y332" s="25">
        <f>IF($F$298="n/a",0,IF(Y$3&lt;=$C332,0,IF(Y$3&gt;($F$298+$C332),INDEX($D$310:$W$310,,$C332)-SUM($D332:X332),INDEX($D$310:$W$310,,$C332)/$F$298)))</f>
        <v>0</v>
      </c>
      <c r="Z332" s="25">
        <f>IF($F$298="n/a",0,IF(Z$3&lt;=$C332,0,IF(Z$3&gt;($F$298+$C332),INDEX($D$310:$W$310,,$C332)-SUM($D332:Y332),INDEX($D$310:$W$310,,$C332)/$F$298)))</f>
        <v>0</v>
      </c>
      <c r="AA332" s="25">
        <f>IF($F$298="n/a",0,IF(AA$3&lt;=$C332,0,IF(AA$3&gt;($F$298+$C332),INDEX($D$310:$W$310,,$C332)-SUM($D332:Z332),INDEX($D$310:$W$310,,$C332)/$F$298)))</f>
        <v>0</v>
      </c>
      <c r="AB332" s="25">
        <f>IF($F$298="n/a",0,IF(AB$3&lt;=$C332,0,IF(AB$3&gt;($F$298+$C332),INDEX($D$310:$W$310,,$C332)-SUM($D332:AA332),INDEX($D$310:$W$310,,$C332)/$F$298)))</f>
        <v>0</v>
      </c>
      <c r="AC332" s="25">
        <f>IF($F$298="n/a",0,IF(AC$3&lt;=$C332,0,IF(AC$3&gt;($F$298+$C332),INDEX($D$310:$W$310,,$C332)-SUM($D332:AB332),INDEX($D$310:$W$310,,$C332)/$F$298)))</f>
        <v>0</v>
      </c>
      <c r="AD332" s="25">
        <f>IF($F$298="n/a",0,IF(AD$3&lt;=$C332,0,IF(AD$3&gt;($F$298+$C332),INDEX($D$310:$W$310,,$C332)-SUM($D332:AC332),INDEX($D$310:$W$310,,$C332)/$F$298)))</f>
        <v>0</v>
      </c>
      <c r="AE332" s="25">
        <f>IF($F$298="n/a",0,IF(AE$3&lt;=$C332,0,IF(AE$3&gt;($F$298+$C332),INDEX($D$310:$W$310,,$C332)-SUM($D332:AD332),INDEX($D$310:$W$310,,$C332)/$F$298)))</f>
        <v>0</v>
      </c>
      <c r="AF332" s="25">
        <f>IF($F$298="n/a",0,IF(AF$3&lt;=$C332,0,IF(AF$3&gt;($F$298+$C332),INDEX($D$310:$W$310,,$C332)-SUM($D332:AE332),INDEX($D$310:$W$310,,$C332)/$F$298)))</f>
        <v>0</v>
      </c>
      <c r="AG332" s="25">
        <f>IF($F$298="n/a",0,IF(AG$3&lt;=$C332,0,IF(AG$3&gt;($F$298+$C332),INDEX($D$310:$W$310,,$C332)-SUM($D332:AF332),INDEX($D$310:$W$310,,$C332)/$F$298)))</f>
        <v>0</v>
      </c>
      <c r="AH332" s="25">
        <f>IF($F$298="n/a",0,IF(AH$3&lt;=$C332,0,IF(AH$3&gt;($F$298+$C332),INDEX($D$310:$W$310,,$C332)-SUM($D332:AG332),INDEX($D$310:$W$310,,$C332)/$F$298)))</f>
        <v>0</v>
      </c>
      <c r="AI332" s="25">
        <f>IF($F$298="n/a",0,IF(AI$3&lt;=$C332,0,IF(AI$3&gt;($F$298+$C332),INDEX($D$310:$W$310,,$C332)-SUM($D332:AH332),INDEX($D$310:$W$310,,$C332)/$F$298)))</f>
        <v>0</v>
      </c>
      <c r="AJ332" s="25">
        <f>IF($F$298="n/a",0,IF(AJ$3&lt;=$C332,0,IF(AJ$3&gt;($F$298+$C332),INDEX($D$310:$W$310,,$C332)-SUM($D332:AI332),INDEX($D$310:$W$310,,$C332)/$F$298)))</f>
        <v>0</v>
      </c>
      <c r="AK332" s="25">
        <f>IF($F$298="n/a",0,IF(AK$3&lt;=$C332,0,IF(AK$3&gt;($F$298+$C332),INDEX($D$310:$W$310,,$C332)-SUM($D332:AJ332),INDEX($D$310:$W$310,,$C332)/$F$298)))</f>
        <v>0</v>
      </c>
      <c r="AL332" s="25">
        <f>IF($F$298="n/a",0,IF(AL$3&lt;=$C332,0,IF(AL$3&gt;($F$298+$C332),INDEX($D$310:$W$310,,$C332)-SUM($D332:AK332),INDEX($D$310:$W$310,,$C332)/$F$298)))</f>
        <v>0</v>
      </c>
      <c r="AM332" s="25">
        <f>IF($F$298="n/a",0,IF(AM$3&lt;=$C332,0,IF(AM$3&gt;($F$298+$C332),INDEX($D$310:$W$310,,$C332)-SUM($D332:AL332),INDEX($D$310:$W$310,,$C332)/$F$298)))</f>
        <v>0</v>
      </c>
      <c r="AN332" s="25">
        <f>IF($F$298="n/a",0,IF(AN$3&lt;=$C332,0,IF(AN$3&gt;($F$298+$C332),INDEX($D$310:$W$310,,$C332)-SUM($D332:AM332),INDEX($D$310:$W$310,,$C332)/$F$298)))</f>
        <v>0</v>
      </c>
      <c r="AO332" s="25">
        <f>IF($F$298="n/a",0,IF(AO$3&lt;=$C332,0,IF(AO$3&gt;($F$298+$C332),INDEX($D$310:$W$310,,$C332)-SUM($D332:AN332),INDEX($D$310:$W$310,,$C332)/$F$298)))</f>
        <v>0</v>
      </c>
      <c r="AP332" s="25">
        <f>IF($F$298="n/a",0,IF(AP$3&lt;=$C332,0,IF(AP$3&gt;($F$298+$C332),INDEX($D$310:$W$310,,$C332)-SUM($D332:AO332),INDEX($D$310:$W$310,,$C332)/$F$298)))</f>
        <v>0</v>
      </c>
      <c r="AQ332" s="25">
        <f>IF($F$298="n/a",0,IF(AQ$3&lt;=$C332,0,IF(AQ$3&gt;($F$298+$C332),INDEX($D$310:$W$310,,$C332)-SUM($D332:AP332),INDEX($D$310:$W$310,,$C332)/$F$298)))</f>
        <v>0</v>
      </c>
      <c r="AR332" s="25">
        <f>IF($F$298="n/a",0,IF(AR$3&lt;=$C332,0,IF(AR$3&gt;($F$298+$C332),INDEX($D$310:$W$310,,$C332)-SUM($D332:AQ332),INDEX($D$310:$W$310,,$C332)/$F$298)))</f>
        <v>0</v>
      </c>
      <c r="AS332" s="25">
        <f>IF($F$298="n/a",0,IF(AS$3&lt;=$C332,0,IF(AS$3&gt;($F$298+$C332),INDEX($D$310:$W$310,,$C332)-SUM($D332:AR332),INDEX($D$310:$W$310,,$C332)/$F$298)))</f>
        <v>0</v>
      </c>
      <c r="AT332" s="25">
        <f>IF($F$298="n/a",0,IF(AT$3&lt;=$C332,0,IF(AT$3&gt;($F$298+$C332),INDEX($D$310:$W$310,,$C332)-SUM($D332:AS332),INDEX($D$310:$W$310,,$C332)/$F$298)))</f>
        <v>0</v>
      </c>
      <c r="AU332" s="25">
        <f>IF($F$298="n/a",0,IF(AU$3&lt;=$C332,0,IF(AU$3&gt;($F$298+$C332),INDEX($D$310:$W$310,,$C332)-SUM($D332:AT332),INDEX($D$310:$W$310,,$C332)/$F$298)))</f>
        <v>0</v>
      </c>
      <c r="AV332" s="25">
        <f>IF($F$298="n/a",0,IF(AV$3&lt;=$C332,0,IF(AV$3&gt;($F$298+$C332),INDEX($D$310:$W$310,,$C332)-SUM($D332:AU332),INDEX($D$310:$W$310,,$C332)/$F$298)))</f>
        <v>0</v>
      </c>
      <c r="AW332" s="25">
        <f>IF($F$298="n/a",0,IF(AW$3&lt;=$C332,0,IF(AW$3&gt;($F$298+$C332),INDEX($D$310:$W$310,,$C332)-SUM($D332:AV332),INDEX($D$310:$W$310,,$C332)/$F$298)))</f>
        <v>0</v>
      </c>
      <c r="AX332" s="25">
        <f>IF($F$298="n/a",0,IF(AX$3&lt;=$C332,0,IF(AX$3&gt;($F$298+$C332),INDEX($D$310:$W$310,,$C332)-SUM($D332:AW332),INDEX($D$310:$W$310,,$C332)/$F$298)))</f>
        <v>0</v>
      </c>
      <c r="AY332" s="25">
        <f>IF($F$298="n/a",0,IF(AY$3&lt;=$C332,0,IF(AY$3&gt;($F$298+$C332),INDEX($D$310:$W$310,,$C332)-SUM($D332:AX332),INDEX($D$310:$W$310,,$C332)/$F$298)))</f>
        <v>0</v>
      </c>
      <c r="AZ332" s="25">
        <f>IF($F$298="n/a",0,IF(AZ$3&lt;=$C332,0,IF(AZ$3&gt;($F$298+$C332),INDEX($D$310:$W$310,,$C332)-SUM($D332:AY332),INDEX($D$310:$W$310,,$C332)/$F$298)))</f>
        <v>0</v>
      </c>
      <c r="BA332" s="25">
        <f>IF($F$298="n/a",0,IF(BA$3&lt;=$C332,0,IF(BA$3&gt;($F$298+$C332),INDEX($D$310:$W$310,,$C332)-SUM($D332:AZ332),INDEX($D$310:$W$310,,$C332)/$F$298)))</f>
        <v>0</v>
      </c>
      <c r="BB332" s="25">
        <f>IF($F$298="n/a",0,IF(BB$3&lt;=$C332,0,IF(BB$3&gt;($F$298+$C332),INDEX($D$310:$W$310,,$C332)-SUM($D332:BA332),INDEX($D$310:$W$310,,$C332)/$F$298)))</f>
        <v>0</v>
      </c>
      <c r="BC332" s="25">
        <f>IF($F$298="n/a",0,IF(BC$3&lt;=$C332,0,IF(BC$3&gt;($F$298+$C332),INDEX($D$310:$W$310,,$C332)-SUM($D332:BB332),INDEX($D$310:$W$310,,$C332)/$F$298)))</f>
        <v>0</v>
      </c>
      <c r="BD332" s="25">
        <f>IF($F$298="n/a",0,IF(BD$3&lt;=$C332,0,IF(BD$3&gt;($F$298+$C332),INDEX($D$310:$W$310,,$C332)-SUM($D332:BC332),INDEX($D$310:$W$310,,$C332)/$F$298)))</f>
        <v>0</v>
      </c>
      <c r="BE332" s="25">
        <f>IF($F$298="n/a",0,IF(BE$3&lt;=$C332,0,IF(BE$3&gt;($F$298+$C332),INDEX($D$310:$W$310,,$C332)-SUM($D332:BD332),INDEX($D$310:$W$310,,$C332)/$F$298)))</f>
        <v>0</v>
      </c>
      <c r="BF332" s="25">
        <f>IF($F$298="n/a",0,IF(BF$3&lt;=$C332,0,IF(BF$3&gt;($F$298+$C332),INDEX($D$310:$W$310,,$C332)-SUM($D332:BE332),INDEX($D$310:$W$310,,$C332)/$F$298)))</f>
        <v>0</v>
      </c>
      <c r="BG332" s="25">
        <f>IF($F$298="n/a",0,IF(BG$3&lt;=$C332,0,IF(BG$3&gt;($F$298+$C332),INDEX($D$310:$W$310,,$C332)-SUM($D332:BF332),INDEX($D$310:$W$310,,$C332)/$F$298)))</f>
        <v>0</v>
      </c>
      <c r="BH332" s="25">
        <f>IF($F$298="n/a",0,IF(BH$3&lt;=$C332,0,IF(BH$3&gt;($F$298+$C332),INDEX($D$310:$W$310,,$C332)-SUM($D332:BG332),INDEX($D$310:$W$310,,$C332)/$F$298)))</f>
        <v>0</v>
      </c>
      <c r="BI332" s="25">
        <f>IF($F$298="n/a",0,IF(BI$3&lt;=$C332,0,IF(BI$3&gt;($F$298+$C332),INDEX($D$310:$W$310,,$C332)-SUM($D332:BH332),INDEX($D$310:$W$310,,$C332)/$F$298)))</f>
        <v>0</v>
      </c>
      <c r="BJ332" s="25">
        <f>IF($F$298="n/a",0,IF(BJ$3&lt;=$C332,0,IF(BJ$3&gt;($F$298+$C332),INDEX($D$310:$W$310,,$C332)-SUM($D332:BI332),INDEX($D$310:$W$310,,$C332)/$F$298)))</f>
        <v>0</v>
      </c>
      <c r="BK332" s="25">
        <f>IF($F$298="n/a",0,IF(BK$3&lt;=$C332,0,IF(BK$3&gt;($F$298+$C332),INDEX($D$310:$W$310,,$C332)-SUM($D332:BJ332),INDEX($D$310:$W$310,,$C332)/$F$298)))</f>
        <v>0</v>
      </c>
      <c r="BL332" s="163">
        <f>IF($F$298="n/a",0,IF(BL$3&lt;=$C332,0,IF(BL$3&gt;($F$298+$C332),INDEX($D$310:$W$310,,$C332)-SUM($D332:BK332),INDEX($D$310:$W$310,,$C332)/$F$298)))</f>
        <v>0</v>
      </c>
      <c r="BM332" s="163">
        <f>IF($F$298="n/a",0,IF(BM$3&lt;=$C332,0,IF(BM$3&gt;($F$298+$C332),INDEX($D$310:$W$310,,$C332)-SUM($D332:BL332),INDEX($D$310:$W$310,,$C332)/$F$298)))</f>
        <v>0</v>
      </c>
      <c r="BN332" s="163">
        <f>IF($F$298="n/a",0,IF(BN$3&lt;=$C332,0,IF(BN$3&gt;($F$298+$C332),INDEX($D$310:$W$310,,$C332)-SUM($D332:BM332),INDEX($D$310:$W$310,,$C332)/$F$298)))</f>
        <v>0</v>
      </c>
      <c r="BO332" s="163">
        <f>IF($F$298="n/a",0,IF(BO$3&lt;=$C332,0,IF(BO$3&gt;($F$298+$C332),INDEX($D$310:$W$310,,$C332)-SUM($D332:BN332),INDEX($D$310:$W$310,,$C332)/$F$298)))</f>
        <v>0</v>
      </c>
      <c r="BP332" s="163">
        <f>IF($F$298="n/a",0,IF(BP$3&lt;=$C332,0,IF(BP$3&gt;($F$298+$C332),INDEX($D$310:$W$310,,$C332)-SUM($D332:BO332),INDEX($D$310:$W$310,,$C332)/$F$298)))</f>
        <v>0</v>
      </c>
      <c r="BQ332" s="163">
        <f>IF($F$298="n/a",0,IF(BQ$3&lt;=$C332,0,IF(BQ$3&gt;($F$298+$C332),INDEX($D$310:$W$310,,$C332)-SUM($D332:BP332),INDEX($D$310:$W$310,,$C332)/$F$298)))</f>
        <v>0</v>
      </c>
      <c r="BR332" s="163">
        <f>IF($F$298="n/a",0,IF(BR$3&lt;=$C332,0,IF(BR$3&gt;($F$298+$C332),INDEX($D$310:$W$310,,$C332)-SUM($D332:BQ332),INDEX($D$310:$W$310,,$C332)/$F$298)))</f>
        <v>0</v>
      </c>
      <c r="BS332" s="25"/>
      <c r="BT332" s="25"/>
      <c r="BU332" s="25"/>
      <c r="BV332" s="25"/>
      <c r="BW332" s="25"/>
      <c r="BX332" s="25"/>
      <c r="BY332" s="25"/>
      <c r="BZ332" s="25"/>
      <c r="CA332" s="25"/>
      <c r="CB332" s="25"/>
      <c r="CC332" s="25"/>
    </row>
    <row r="333" spans="2:81" hidden="1" outlineLevel="1">
      <c r="B333" s="14"/>
      <c r="D333" s="25"/>
      <c r="E333" s="25"/>
      <c r="F333" s="25"/>
      <c r="G333" s="25"/>
      <c r="H333" s="44"/>
      <c r="I333" s="38"/>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163"/>
      <c r="BM333" s="163"/>
      <c r="BN333" s="163"/>
      <c r="BO333" s="163"/>
      <c r="BP333" s="163"/>
      <c r="BQ333" s="163"/>
      <c r="BR333" s="163"/>
      <c r="BS333" s="25"/>
      <c r="BT333" s="25"/>
      <c r="BU333" s="25"/>
      <c r="BV333" s="25"/>
      <c r="BW333" s="25"/>
      <c r="BX333" s="25"/>
      <c r="BY333" s="25"/>
      <c r="BZ333" s="25"/>
      <c r="CA333" s="25"/>
      <c r="CB333" s="25"/>
      <c r="CC333" s="25"/>
    </row>
    <row r="334" spans="2:81" hidden="1" outlineLevel="1">
      <c r="B334" t="s">
        <v>49</v>
      </c>
      <c r="D334" s="25">
        <v>0</v>
      </c>
      <c r="E334" s="25">
        <f>SUM(E313:E332)</f>
        <v>4.531069544998028E-2</v>
      </c>
      <c r="F334" s="25">
        <f t="shared" ref="F334:AF334" si="554">SUM(F313:F332)</f>
        <v>6.4590089518738431E-2</v>
      </c>
      <c r="G334" s="25">
        <f t="shared" si="554"/>
        <v>9.5849214812367689E-2</v>
      </c>
      <c r="H334" s="44">
        <f t="shared" si="554"/>
        <v>0.12298703489433767</v>
      </c>
      <c r="I334" s="38">
        <f t="shared" si="554"/>
        <v>0.15227022469938231</v>
      </c>
      <c r="J334" s="25">
        <f t="shared" si="554"/>
        <v>0.15227022469938231</v>
      </c>
      <c r="K334" s="25">
        <f t="shared" si="554"/>
        <v>0.15227022469938231</v>
      </c>
      <c r="L334" s="25">
        <f t="shared" si="554"/>
        <v>0.15227022469938231</v>
      </c>
      <c r="M334" s="25">
        <f t="shared" si="554"/>
        <v>0.15227022469938231</v>
      </c>
      <c r="N334" s="25">
        <f t="shared" si="554"/>
        <v>0.15227022469938231</v>
      </c>
      <c r="O334" s="25">
        <f t="shared" si="554"/>
        <v>0.15227022469938231</v>
      </c>
      <c r="P334" s="25">
        <f t="shared" si="554"/>
        <v>0.15227022469938231</v>
      </c>
      <c r="Q334" s="25">
        <f t="shared" si="554"/>
        <v>0.15227022469938231</v>
      </c>
      <c r="R334" s="25">
        <f t="shared" si="554"/>
        <v>0.15227022469938231</v>
      </c>
      <c r="S334" s="25">
        <f t="shared" si="554"/>
        <v>0.15227022469938231</v>
      </c>
      <c r="T334" s="25">
        <f t="shared" si="554"/>
        <v>0.10695952924940226</v>
      </c>
      <c r="U334" s="25">
        <f t="shared" si="554"/>
        <v>8.768013518064377E-2</v>
      </c>
      <c r="V334" s="25">
        <f t="shared" si="554"/>
        <v>5.6421009887014456E-2</v>
      </c>
      <c r="W334" s="25">
        <f t="shared" si="554"/>
        <v>2.9283189805044754E-2</v>
      </c>
      <c r="X334" s="25">
        <f t="shared" si="554"/>
        <v>1.6653345369377348E-16</v>
      </c>
      <c r="Y334" s="25">
        <f t="shared" si="554"/>
        <v>0</v>
      </c>
      <c r="Z334" s="25">
        <f t="shared" si="554"/>
        <v>0</v>
      </c>
      <c r="AA334" s="25">
        <f t="shared" si="554"/>
        <v>0</v>
      </c>
      <c r="AB334" s="25">
        <f t="shared" si="554"/>
        <v>0</v>
      </c>
      <c r="AC334" s="25">
        <f t="shared" si="554"/>
        <v>0</v>
      </c>
      <c r="AD334" s="25">
        <f t="shared" si="554"/>
        <v>0</v>
      </c>
      <c r="AE334" s="25">
        <f t="shared" si="554"/>
        <v>0</v>
      </c>
      <c r="AF334" s="25">
        <f t="shared" si="554"/>
        <v>0</v>
      </c>
      <c r="AG334" s="25">
        <f t="shared" ref="AG334:BK334" si="555">SUM(AG313:AG332)</f>
        <v>0</v>
      </c>
      <c r="AH334" s="25">
        <f t="shared" si="555"/>
        <v>0</v>
      </c>
      <c r="AI334" s="25">
        <f t="shared" si="555"/>
        <v>0</v>
      </c>
      <c r="AJ334" s="25">
        <f t="shared" si="555"/>
        <v>0</v>
      </c>
      <c r="AK334" s="25">
        <f t="shared" si="555"/>
        <v>0</v>
      </c>
      <c r="AL334" s="25">
        <f t="shared" si="555"/>
        <v>0</v>
      </c>
      <c r="AM334" s="25">
        <f t="shared" si="555"/>
        <v>0</v>
      </c>
      <c r="AN334" s="25">
        <f t="shared" si="555"/>
        <v>0</v>
      </c>
      <c r="AO334" s="25">
        <f t="shared" si="555"/>
        <v>0</v>
      </c>
      <c r="AP334" s="25">
        <f t="shared" si="555"/>
        <v>0</v>
      </c>
      <c r="AQ334" s="25">
        <f t="shared" si="555"/>
        <v>0</v>
      </c>
      <c r="AR334" s="25">
        <f t="shared" si="555"/>
        <v>0</v>
      </c>
      <c r="AS334" s="25">
        <f t="shared" si="555"/>
        <v>0</v>
      </c>
      <c r="AT334" s="25">
        <f t="shared" si="555"/>
        <v>0</v>
      </c>
      <c r="AU334" s="25">
        <f t="shared" si="555"/>
        <v>0</v>
      </c>
      <c r="AV334" s="25">
        <f t="shared" si="555"/>
        <v>0</v>
      </c>
      <c r="AW334" s="25">
        <f t="shared" si="555"/>
        <v>0</v>
      </c>
      <c r="AX334" s="25">
        <f t="shared" si="555"/>
        <v>0</v>
      </c>
      <c r="AY334" s="25">
        <f t="shared" si="555"/>
        <v>0</v>
      </c>
      <c r="AZ334" s="25">
        <f t="shared" si="555"/>
        <v>0</v>
      </c>
      <c r="BA334" s="25">
        <f t="shared" si="555"/>
        <v>0</v>
      </c>
      <c r="BB334" s="25">
        <f t="shared" si="555"/>
        <v>0</v>
      </c>
      <c r="BC334" s="25">
        <f t="shared" si="555"/>
        <v>0</v>
      </c>
      <c r="BD334" s="25">
        <f t="shared" si="555"/>
        <v>0</v>
      </c>
      <c r="BE334" s="25">
        <f t="shared" si="555"/>
        <v>0</v>
      </c>
      <c r="BF334" s="25">
        <f t="shared" si="555"/>
        <v>0</v>
      </c>
      <c r="BG334" s="25">
        <f t="shared" si="555"/>
        <v>0</v>
      </c>
      <c r="BH334" s="25">
        <f t="shared" si="555"/>
        <v>0</v>
      </c>
      <c r="BI334" s="25">
        <f t="shared" si="555"/>
        <v>0</v>
      </c>
      <c r="BJ334" s="25">
        <f t="shared" si="555"/>
        <v>0</v>
      </c>
      <c r="BK334" s="25">
        <f t="shared" si="555"/>
        <v>0</v>
      </c>
      <c r="BL334" s="163">
        <f t="shared" ref="BL334:BR334" si="556">SUM(BL313:BL332)</f>
        <v>0</v>
      </c>
      <c r="BM334" s="163">
        <f t="shared" si="556"/>
        <v>0</v>
      </c>
      <c r="BN334" s="163">
        <f t="shared" si="556"/>
        <v>0</v>
      </c>
      <c r="BO334" s="163">
        <f t="shared" si="556"/>
        <v>0</v>
      </c>
      <c r="BP334" s="163">
        <f t="shared" si="556"/>
        <v>0</v>
      </c>
      <c r="BQ334" s="163">
        <f t="shared" si="556"/>
        <v>0</v>
      </c>
      <c r="BR334" s="163">
        <f t="shared" si="556"/>
        <v>0</v>
      </c>
      <c r="BS334" s="25"/>
      <c r="BT334" s="25"/>
      <c r="BU334" s="25"/>
      <c r="BV334" s="25"/>
      <c r="BW334" s="25"/>
      <c r="BX334" s="25"/>
      <c r="BY334" s="25"/>
      <c r="BZ334" s="25"/>
      <c r="CA334" s="25"/>
      <c r="CB334" s="25"/>
      <c r="CC334" s="25"/>
    </row>
    <row r="335" spans="2:81" hidden="1" outlineLevel="1">
      <c r="D335" s="25"/>
      <c r="E335" s="25"/>
      <c r="F335" s="25"/>
      <c r="G335" s="25"/>
      <c r="H335" s="44"/>
      <c r="I335" s="38"/>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163"/>
      <c r="BM335" s="163"/>
      <c r="BN335" s="163"/>
      <c r="BO335" s="163"/>
      <c r="BP335" s="163"/>
      <c r="BQ335" s="163"/>
      <c r="BR335" s="163"/>
      <c r="BS335" s="25"/>
      <c r="BT335" s="25"/>
      <c r="BU335" s="25"/>
      <c r="BV335" s="25"/>
      <c r="BW335" s="25"/>
      <c r="BX335" s="25"/>
      <c r="BY335" s="25"/>
      <c r="BZ335" s="25"/>
      <c r="CA335" s="25"/>
      <c r="CB335" s="25"/>
      <c r="CC335" s="25"/>
    </row>
    <row r="336" spans="2:81" collapsed="1">
      <c r="B336" t="s">
        <v>28</v>
      </c>
      <c r="D336" s="25">
        <f>D334+D301+D302</f>
        <v>0.28384370784431062</v>
      </c>
      <c r="E336" s="25">
        <f t="shared" ref="E336:AF336" si="557">E334+E301+E302</f>
        <v>0.32915440329429091</v>
      </c>
      <c r="F336" s="25">
        <f t="shared" si="557"/>
        <v>0.34843379736304902</v>
      </c>
      <c r="G336" s="25">
        <f t="shared" si="557"/>
        <v>0.37969292265667831</v>
      </c>
      <c r="H336" s="44">
        <f t="shared" si="557"/>
        <v>0.40683074273864828</v>
      </c>
      <c r="I336" s="38">
        <f t="shared" si="557"/>
        <v>0.41788021708864898</v>
      </c>
      <c r="J336" s="25">
        <f t="shared" si="557"/>
        <v>0.41788021708864898</v>
      </c>
      <c r="K336" s="25">
        <f t="shared" si="557"/>
        <v>0.41788021708864898</v>
      </c>
      <c r="L336" s="25">
        <f t="shared" si="557"/>
        <v>0.41788021708864898</v>
      </c>
      <c r="M336" s="25">
        <f t="shared" si="557"/>
        <v>0.41788021708864898</v>
      </c>
      <c r="N336" s="25">
        <f t="shared" si="557"/>
        <v>0.41788021708864898</v>
      </c>
      <c r="O336" s="25">
        <f t="shared" si="557"/>
        <v>0.17717520667751913</v>
      </c>
      <c r="P336" s="25">
        <f t="shared" si="557"/>
        <v>0.15227022469938231</v>
      </c>
      <c r="Q336" s="25">
        <f t="shared" si="557"/>
        <v>0.15227022469938231</v>
      </c>
      <c r="R336" s="25">
        <f t="shared" si="557"/>
        <v>0.15227022469938231</v>
      </c>
      <c r="S336" s="25">
        <f t="shared" si="557"/>
        <v>0.15227022469938231</v>
      </c>
      <c r="T336" s="25">
        <f t="shared" si="557"/>
        <v>0.10695952924940226</v>
      </c>
      <c r="U336" s="25">
        <f t="shared" si="557"/>
        <v>8.768013518064377E-2</v>
      </c>
      <c r="V336" s="25">
        <f t="shared" si="557"/>
        <v>5.6421009887014456E-2</v>
      </c>
      <c r="W336" s="25">
        <f t="shared" si="557"/>
        <v>2.9283189805044754E-2</v>
      </c>
      <c r="X336" s="25">
        <f t="shared" si="557"/>
        <v>1.6653345369377348E-16</v>
      </c>
      <c r="Y336" s="25">
        <f t="shared" si="557"/>
        <v>0</v>
      </c>
      <c r="Z336" s="25">
        <f t="shared" si="557"/>
        <v>0</v>
      </c>
      <c r="AA336" s="25">
        <f t="shared" si="557"/>
        <v>0</v>
      </c>
      <c r="AB336" s="25">
        <f t="shared" si="557"/>
        <v>0</v>
      </c>
      <c r="AC336" s="25">
        <f t="shared" si="557"/>
        <v>0</v>
      </c>
      <c r="AD336" s="25">
        <f t="shared" si="557"/>
        <v>0</v>
      </c>
      <c r="AE336" s="25">
        <f t="shared" si="557"/>
        <v>0</v>
      </c>
      <c r="AF336" s="25">
        <f t="shared" si="557"/>
        <v>0</v>
      </c>
      <c r="AG336" s="25">
        <f t="shared" ref="AG336:BK336" si="558">AG334+AG301+AG302</f>
        <v>0</v>
      </c>
      <c r="AH336" s="25">
        <f t="shared" si="558"/>
        <v>0</v>
      </c>
      <c r="AI336" s="25">
        <f t="shared" si="558"/>
        <v>0</v>
      </c>
      <c r="AJ336" s="25">
        <f t="shared" si="558"/>
        <v>0</v>
      </c>
      <c r="AK336" s="25">
        <f t="shared" si="558"/>
        <v>0</v>
      </c>
      <c r="AL336" s="25">
        <f t="shared" si="558"/>
        <v>0</v>
      </c>
      <c r="AM336" s="25">
        <f t="shared" si="558"/>
        <v>0</v>
      </c>
      <c r="AN336" s="25">
        <f t="shared" si="558"/>
        <v>0</v>
      </c>
      <c r="AO336" s="25">
        <f t="shared" si="558"/>
        <v>0</v>
      </c>
      <c r="AP336" s="25">
        <f t="shared" si="558"/>
        <v>0</v>
      </c>
      <c r="AQ336" s="25">
        <f t="shared" si="558"/>
        <v>0</v>
      </c>
      <c r="AR336" s="25">
        <f t="shared" si="558"/>
        <v>0</v>
      </c>
      <c r="AS336" s="25">
        <f t="shared" si="558"/>
        <v>0</v>
      </c>
      <c r="AT336" s="25">
        <f t="shared" si="558"/>
        <v>0</v>
      </c>
      <c r="AU336" s="25">
        <f t="shared" si="558"/>
        <v>0</v>
      </c>
      <c r="AV336" s="25">
        <f t="shared" si="558"/>
        <v>0</v>
      </c>
      <c r="AW336" s="25">
        <f t="shared" si="558"/>
        <v>0</v>
      </c>
      <c r="AX336" s="25">
        <f t="shared" si="558"/>
        <v>0</v>
      </c>
      <c r="AY336" s="25">
        <f t="shared" si="558"/>
        <v>0</v>
      </c>
      <c r="AZ336" s="25">
        <f t="shared" si="558"/>
        <v>0</v>
      </c>
      <c r="BA336" s="25">
        <f t="shared" si="558"/>
        <v>0</v>
      </c>
      <c r="BB336" s="25">
        <f t="shared" si="558"/>
        <v>0</v>
      </c>
      <c r="BC336" s="25">
        <f t="shared" si="558"/>
        <v>0</v>
      </c>
      <c r="BD336" s="25">
        <f t="shared" si="558"/>
        <v>0</v>
      </c>
      <c r="BE336" s="25">
        <f t="shared" si="558"/>
        <v>0</v>
      </c>
      <c r="BF336" s="25">
        <f t="shared" si="558"/>
        <v>0</v>
      </c>
      <c r="BG336" s="25">
        <f t="shared" si="558"/>
        <v>0</v>
      </c>
      <c r="BH336" s="25">
        <f t="shared" si="558"/>
        <v>0</v>
      </c>
      <c r="BI336" s="25">
        <f t="shared" si="558"/>
        <v>0</v>
      </c>
      <c r="BJ336" s="25">
        <f t="shared" si="558"/>
        <v>0</v>
      </c>
      <c r="BK336" s="25">
        <f t="shared" si="558"/>
        <v>0</v>
      </c>
      <c r="BL336" s="163">
        <f t="shared" ref="BL336:BR336" si="559">BL334+BL301+BL302</f>
        <v>0</v>
      </c>
      <c r="BM336" s="163">
        <f t="shared" si="559"/>
        <v>0</v>
      </c>
      <c r="BN336" s="163">
        <f t="shared" si="559"/>
        <v>0</v>
      </c>
      <c r="BO336" s="163">
        <f t="shared" si="559"/>
        <v>0</v>
      </c>
      <c r="BP336" s="163">
        <f t="shared" si="559"/>
        <v>0</v>
      </c>
      <c r="BQ336" s="163">
        <f t="shared" si="559"/>
        <v>0</v>
      </c>
      <c r="BR336" s="163">
        <f t="shared" si="559"/>
        <v>0</v>
      </c>
      <c r="BS336" s="25"/>
      <c r="BT336" s="25"/>
      <c r="BU336" s="25"/>
      <c r="BV336" s="25"/>
      <c r="BW336" s="25"/>
      <c r="BX336" s="25"/>
      <c r="BY336" s="25"/>
      <c r="BZ336" s="25"/>
      <c r="CA336" s="25"/>
      <c r="CB336" s="25"/>
      <c r="CC336" s="25"/>
    </row>
    <row r="337" spans="2:81">
      <c r="B337" t="s">
        <v>50</v>
      </c>
      <c r="D337" s="25">
        <f>D310-D334</f>
        <v>0.67966043174970425</v>
      </c>
      <c r="E337" s="25">
        <f>D337+E310-E334</f>
        <v>0.92354064733109631</v>
      </c>
      <c r="F337" s="25">
        <f t="shared" ref="F337:AF337" si="560">E337+F310-F334</f>
        <v>1.3278374372167969</v>
      </c>
      <c r="G337" s="25">
        <f t="shared" si="560"/>
        <v>1.6390555236339788</v>
      </c>
      <c r="H337" s="44">
        <f t="shared" si="560"/>
        <v>1.9553163358153107</v>
      </c>
      <c r="I337" s="38">
        <f t="shared" si="560"/>
        <v>1.8030461111159284</v>
      </c>
      <c r="J337" s="25">
        <f t="shared" si="560"/>
        <v>1.650775886416546</v>
      </c>
      <c r="K337" s="25">
        <f t="shared" si="560"/>
        <v>1.4985056617171637</v>
      </c>
      <c r="L337" s="25">
        <f t="shared" si="560"/>
        <v>1.3462354370177814</v>
      </c>
      <c r="M337" s="25">
        <f t="shared" si="560"/>
        <v>1.193965212318399</v>
      </c>
      <c r="N337" s="25">
        <f t="shared" si="560"/>
        <v>1.0416949876190167</v>
      </c>
      <c r="O337" s="25">
        <f t="shared" si="560"/>
        <v>0.88942476291963435</v>
      </c>
      <c r="P337" s="25">
        <f t="shared" si="560"/>
        <v>0.73715453822025201</v>
      </c>
      <c r="Q337" s="25">
        <f t="shared" si="560"/>
        <v>0.58488431352086967</v>
      </c>
      <c r="R337" s="25">
        <f t="shared" si="560"/>
        <v>0.43261408882148733</v>
      </c>
      <c r="S337" s="25">
        <f t="shared" si="560"/>
        <v>0.28034386412210499</v>
      </c>
      <c r="T337" s="25">
        <f t="shared" si="560"/>
        <v>0.17338433487270272</v>
      </c>
      <c r="U337" s="25">
        <f t="shared" si="560"/>
        <v>8.5704199692058947E-2</v>
      </c>
      <c r="V337" s="25">
        <f t="shared" si="560"/>
        <v>2.9283189805044491E-2</v>
      </c>
      <c r="W337" s="25">
        <f t="shared" si="560"/>
        <v>-2.6367796834847468E-16</v>
      </c>
      <c r="X337" s="25">
        <f t="shared" si="560"/>
        <v>-4.3021142204224816E-16</v>
      </c>
      <c r="Y337" s="25">
        <f t="shared" si="560"/>
        <v>-4.3021142204224816E-16</v>
      </c>
      <c r="Z337" s="25">
        <f t="shared" si="560"/>
        <v>-4.3021142204224816E-16</v>
      </c>
      <c r="AA337" s="25">
        <f t="shared" si="560"/>
        <v>-4.3021142204224816E-16</v>
      </c>
      <c r="AB337" s="25">
        <f t="shared" si="560"/>
        <v>-4.3021142204224816E-16</v>
      </c>
      <c r="AC337" s="25">
        <f t="shared" si="560"/>
        <v>-4.3021142204224816E-16</v>
      </c>
      <c r="AD337" s="25">
        <f t="shared" si="560"/>
        <v>-4.3021142204224816E-16</v>
      </c>
      <c r="AE337" s="25">
        <f t="shared" si="560"/>
        <v>-4.3021142204224816E-16</v>
      </c>
      <c r="AF337" s="25">
        <f t="shared" si="560"/>
        <v>-4.3021142204224816E-16</v>
      </c>
      <c r="AG337" s="25">
        <f t="shared" ref="AG337:BK337" si="561">AF337+AG310-AG334</f>
        <v>-4.3021142204224816E-16</v>
      </c>
      <c r="AH337" s="25">
        <f t="shared" si="561"/>
        <v>-4.3021142204224816E-16</v>
      </c>
      <c r="AI337" s="25">
        <f t="shared" si="561"/>
        <v>-4.3021142204224816E-16</v>
      </c>
      <c r="AJ337" s="25">
        <f t="shared" si="561"/>
        <v>-4.3021142204224816E-16</v>
      </c>
      <c r="AK337" s="25">
        <f t="shared" si="561"/>
        <v>-4.3021142204224816E-16</v>
      </c>
      <c r="AL337" s="25">
        <f t="shared" si="561"/>
        <v>-4.3021142204224816E-16</v>
      </c>
      <c r="AM337" s="25">
        <f t="shared" si="561"/>
        <v>-4.3021142204224816E-16</v>
      </c>
      <c r="AN337" s="25">
        <f t="shared" si="561"/>
        <v>-4.3021142204224816E-16</v>
      </c>
      <c r="AO337" s="25">
        <f t="shared" si="561"/>
        <v>-4.3021142204224816E-16</v>
      </c>
      <c r="AP337" s="25">
        <f t="shared" si="561"/>
        <v>-4.3021142204224816E-16</v>
      </c>
      <c r="AQ337" s="25">
        <f t="shared" si="561"/>
        <v>-4.3021142204224816E-16</v>
      </c>
      <c r="AR337" s="25">
        <f t="shared" si="561"/>
        <v>-4.3021142204224816E-16</v>
      </c>
      <c r="AS337" s="25">
        <f t="shared" si="561"/>
        <v>-4.3021142204224816E-16</v>
      </c>
      <c r="AT337" s="25">
        <f t="shared" si="561"/>
        <v>-4.3021142204224816E-16</v>
      </c>
      <c r="AU337" s="25">
        <f t="shared" si="561"/>
        <v>-4.3021142204224816E-16</v>
      </c>
      <c r="AV337" s="25">
        <f t="shared" si="561"/>
        <v>-4.3021142204224816E-16</v>
      </c>
      <c r="AW337" s="25">
        <f t="shared" si="561"/>
        <v>-4.3021142204224816E-16</v>
      </c>
      <c r="AX337" s="25">
        <f t="shared" si="561"/>
        <v>-4.3021142204224816E-16</v>
      </c>
      <c r="AY337" s="25">
        <f t="shared" si="561"/>
        <v>-4.3021142204224816E-16</v>
      </c>
      <c r="AZ337" s="25">
        <f t="shared" si="561"/>
        <v>-4.3021142204224816E-16</v>
      </c>
      <c r="BA337" s="25">
        <f t="shared" si="561"/>
        <v>-4.3021142204224816E-16</v>
      </c>
      <c r="BB337" s="25">
        <f t="shared" si="561"/>
        <v>-4.3021142204224816E-16</v>
      </c>
      <c r="BC337" s="25">
        <f t="shared" si="561"/>
        <v>-4.3021142204224816E-16</v>
      </c>
      <c r="BD337" s="25">
        <f t="shared" si="561"/>
        <v>-4.3021142204224816E-16</v>
      </c>
      <c r="BE337" s="25">
        <f t="shared" si="561"/>
        <v>-4.3021142204224816E-16</v>
      </c>
      <c r="BF337" s="25">
        <f t="shared" si="561"/>
        <v>-4.3021142204224816E-16</v>
      </c>
      <c r="BG337" s="25">
        <f t="shared" si="561"/>
        <v>-4.3021142204224816E-16</v>
      </c>
      <c r="BH337" s="25">
        <f t="shared" si="561"/>
        <v>-4.3021142204224816E-16</v>
      </c>
      <c r="BI337" s="25">
        <f t="shared" si="561"/>
        <v>-4.3021142204224816E-16</v>
      </c>
      <c r="BJ337" s="25">
        <f t="shared" si="561"/>
        <v>-4.3021142204224816E-16</v>
      </c>
      <c r="BK337" s="25">
        <f t="shared" si="561"/>
        <v>-4.3021142204224816E-16</v>
      </c>
      <c r="BL337" s="163">
        <f t="shared" ref="BL337" si="562">BK337+BL310-BL334</f>
        <v>-4.3021142204224816E-16</v>
      </c>
      <c r="BM337" s="163">
        <f t="shared" ref="BM337" si="563">BL337+BM310-BM334</f>
        <v>-4.3021142204224816E-16</v>
      </c>
      <c r="BN337" s="163">
        <f t="shared" ref="BN337" si="564">BM337+BN310-BN334</f>
        <v>-4.3021142204224816E-16</v>
      </c>
      <c r="BO337" s="163">
        <f t="shared" ref="BO337" si="565">BN337+BO310-BO334</f>
        <v>-4.3021142204224816E-16</v>
      </c>
      <c r="BP337" s="163">
        <f t="shared" ref="BP337" si="566">BO337+BP310-BP334</f>
        <v>-4.3021142204224816E-16</v>
      </c>
      <c r="BQ337" s="163">
        <f t="shared" ref="BQ337" si="567">BP337+BQ310-BQ334</f>
        <v>-4.3021142204224816E-16</v>
      </c>
      <c r="BR337" s="163">
        <f t="shared" ref="BR337" si="568">BQ337+BR310-BR334</f>
        <v>-4.3021142204224816E-16</v>
      </c>
      <c r="BS337" s="25"/>
      <c r="BT337" s="25"/>
      <c r="BU337" s="25"/>
      <c r="BV337" s="25"/>
      <c r="BW337" s="25"/>
      <c r="BX337" s="25"/>
      <c r="BY337" s="25"/>
      <c r="BZ337" s="25"/>
      <c r="CA337" s="25"/>
      <c r="CB337" s="25"/>
      <c r="CC337" s="25"/>
    </row>
    <row r="338" spans="2:81">
      <c r="B338" t="s">
        <v>51</v>
      </c>
      <c r="D338" s="25">
        <f>D337+D307</f>
        <v>3.544712180691012</v>
      </c>
      <c r="E338" s="25">
        <f t="shared" ref="E338:AF338" si="569">E337+E307</f>
        <v>3.5047486884280934</v>
      </c>
      <c r="F338" s="25">
        <f t="shared" si="569"/>
        <v>3.6252017704694834</v>
      </c>
      <c r="G338" s="25">
        <f t="shared" si="569"/>
        <v>3.6525761490423543</v>
      </c>
      <c r="H338" s="44">
        <f t="shared" si="569"/>
        <v>3.5738812721290474</v>
      </c>
      <c r="I338" s="38">
        <f t="shared" si="569"/>
        <v>3.1560010550403987</v>
      </c>
      <c r="J338" s="25">
        <f t="shared" si="569"/>
        <v>2.7381208379517492</v>
      </c>
      <c r="K338" s="25">
        <f t="shared" si="569"/>
        <v>2.3202406208631006</v>
      </c>
      <c r="L338" s="25">
        <f t="shared" si="569"/>
        <v>1.9023604037744515</v>
      </c>
      <c r="M338" s="25">
        <f t="shared" si="569"/>
        <v>1.4844801866858024</v>
      </c>
      <c r="N338" s="25">
        <f t="shared" si="569"/>
        <v>1.0665999695971533</v>
      </c>
      <c r="O338" s="25">
        <f t="shared" si="569"/>
        <v>0.88942476291963413</v>
      </c>
      <c r="P338" s="25">
        <f t="shared" si="569"/>
        <v>0.73715453822025179</v>
      </c>
      <c r="Q338" s="25">
        <f t="shared" si="569"/>
        <v>0.58488431352086945</v>
      </c>
      <c r="R338" s="25">
        <f t="shared" si="569"/>
        <v>0.43261408882148711</v>
      </c>
      <c r="S338" s="25">
        <f t="shared" si="569"/>
        <v>0.28034386412210477</v>
      </c>
      <c r="T338" s="25">
        <f t="shared" si="569"/>
        <v>0.17338433487270249</v>
      </c>
      <c r="U338" s="25">
        <f t="shared" si="569"/>
        <v>8.5704199692058738E-2</v>
      </c>
      <c r="V338" s="25">
        <f t="shared" si="569"/>
        <v>2.9283189805044279E-2</v>
      </c>
      <c r="W338" s="25">
        <f t="shared" si="569"/>
        <v>-4.7531423241764514E-16</v>
      </c>
      <c r="X338" s="25">
        <f t="shared" si="569"/>
        <v>-6.4184768611141862E-16</v>
      </c>
      <c r="Y338" s="25">
        <f t="shared" si="569"/>
        <v>-6.4184768611141862E-16</v>
      </c>
      <c r="Z338" s="25">
        <f t="shared" si="569"/>
        <v>-6.4184768611141862E-16</v>
      </c>
      <c r="AA338" s="25">
        <f t="shared" si="569"/>
        <v>-6.4184768611141862E-16</v>
      </c>
      <c r="AB338" s="25">
        <f t="shared" si="569"/>
        <v>-6.4184768611141862E-16</v>
      </c>
      <c r="AC338" s="25">
        <f t="shared" si="569"/>
        <v>-6.4184768611141862E-16</v>
      </c>
      <c r="AD338" s="25">
        <f t="shared" si="569"/>
        <v>-6.4184768611141862E-16</v>
      </c>
      <c r="AE338" s="25">
        <f t="shared" si="569"/>
        <v>-6.4184768611141862E-16</v>
      </c>
      <c r="AF338" s="25">
        <f t="shared" si="569"/>
        <v>-6.4184768611141862E-16</v>
      </c>
      <c r="AG338" s="25">
        <f t="shared" ref="AG338:BK338" si="570">AG337+AG307</f>
        <v>-6.4184768611141862E-16</v>
      </c>
      <c r="AH338" s="25">
        <f t="shared" si="570"/>
        <v>-6.4184768611141862E-16</v>
      </c>
      <c r="AI338" s="25">
        <f t="shared" si="570"/>
        <v>-6.4184768611141862E-16</v>
      </c>
      <c r="AJ338" s="25">
        <f t="shared" si="570"/>
        <v>-6.4184768611141862E-16</v>
      </c>
      <c r="AK338" s="25">
        <f t="shared" si="570"/>
        <v>-6.4184768611141862E-16</v>
      </c>
      <c r="AL338" s="25">
        <f t="shared" si="570"/>
        <v>-6.4184768611141862E-16</v>
      </c>
      <c r="AM338" s="25">
        <f t="shared" si="570"/>
        <v>-6.4184768611141862E-16</v>
      </c>
      <c r="AN338" s="25">
        <f t="shared" si="570"/>
        <v>-6.4184768611141862E-16</v>
      </c>
      <c r="AO338" s="25">
        <f t="shared" si="570"/>
        <v>-6.4184768611141862E-16</v>
      </c>
      <c r="AP338" s="25">
        <f t="shared" si="570"/>
        <v>-6.4184768611141862E-16</v>
      </c>
      <c r="AQ338" s="25">
        <f t="shared" si="570"/>
        <v>-6.4184768611141862E-16</v>
      </c>
      <c r="AR338" s="25">
        <f t="shared" si="570"/>
        <v>-6.4184768611141862E-16</v>
      </c>
      <c r="AS338" s="25">
        <f t="shared" si="570"/>
        <v>-6.4184768611141862E-16</v>
      </c>
      <c r="AT338" s="25">
        <f t="shared" si="570"/>
        <v>-6.4184768611141862E-16</v>
      </c>
      <c r="AU338" s="25">
        <f t="shared" si="570"/>
        <v>-6.4184768611141862E-16</v>
      </c>
      <c r="AV338" s="25">
        <f t="shared" si="570"/>
        <v>-6.4184768611141862E-16</v>
      </c>
      <c r="AW338" s="25">
        <f t="shared" si="570"/>
        <v>-6.4184768611141862E-16</v>
      </c>
      <c r="AX338" s="25">
        <f t="shared" si="570"/>
        <v>-6.4184768611141862E-16</v>
      </c>
      <c r="AY338" s="25">
        <f t="shared" si="570"/>
        <v>-6.4184768611141862E-16</v>
      </c>
      <c r="AZ338" s="25">
        <f t="shared" si="570"/>
        <v>-6.4184768611141862E-16</v>
      </c>
      <c r="BA338" s="25">
        <f t="shared" si="570"/>
        <v>-6.4184768611141862E-16</v>
      </c>
      <c r="BB338" s="25">
        <f t="shared" si="570"/>
        <v>-6.4184768611141862E-16</v>
      </c>
      <c r="BC338" s="25">
        <f t="shared" si="570"/>
        <v>-6.4184768611141862E-16</v>
      </c>
      <c r="BD338" s="25">
        <f t="shared" si="570"/>
        <v>-6.4184768611141862E-16</v>
      </c>
      <c r="BE338" s="25">
        <f t="shared" si="570"/>
        <v>-6.4184768611141862E-16</v>
      </c>
      <c r="BF338" s="25">
        <f t="shared" si="570"/>
        <v>-6.4184768611141862E-16</v>
      </c>
      <c r="BG338" s="25">
        <f t="shared" si="570"/>
        <v>-6.4184768611141862E-16</v>
      </c>
      <c r="BH338" s="25">
        <f t="shared" si="570"/>
        <v>-6.4184768611141862E-16</v>
      </c>
      <c r="BI338" s="25">
        <f t="shared" si="570"/>
        <v>-6.4184768611141862E-16</v>
      </c>
      <c r="BJ338" s="25">
        <f t="shared" si="570"/>
        <v>-6.4184768611141862E-16</v>
      </c>
      <c r="BK338" s="25">
        <f t="shared" si="570"/>
        <v>-6.4184768611141862E-16</v>
      </c>
      <c r="BL338" s="163">
        <f t="shared" ref="BL338:BR338" si="571">BL337+BL307</f>
        <v>-6.4184768611141862E-16</v>
      </c>
      <c r="BM338" s="163">
        <f t="shared" si="571"/>
        <v>-6.4184768611141862E-16</v>
      </c>
      <c r="BN338" s="163">
        <f t="shared" si="571"/>
        <v>-6.4184768611141862E-16</v>
      </c>
      <c r="BO338" s="163">
        <f t="shared" si="571"/>
        <v>-6.4184768611141862E-16</v>
      </c>
      <c r="BP338" s="163">
        <f t="shared" si="571"/>
        <v>-6.4184768611141862E-16</v>
      </c>
      <c r="BQ338" s="163">
        <f t="shared" si="571"/>
        <v>-6.4184768611141862E-16</v>
      </c>
      <c r="BR338" s="163">
        <f t="shared" si="571"/>
        <v>-6.4184768611141862E-16</v>
      </c>
      <c r="BS338" s="25"/>
      <c r="BT338" s="25"/>
      <c r="BU338" s="25"/>
      <c r="BV338" s="25"/>
      <c r="BW338" s="25"/>
      <c r="BX338" s="25"/>
      <c r="BY338" s="25"/>
      <c r="BZ338" s="25"/>
      <c r="CA338" s="25"/>
      <c r="CB338" s="25"/>
      <c r="CC338" s="25"/>
    </row>
    <row r="339" spans="2:81">
      <c r="BL339" s="157"/>
      <c r="BM339" s="157"/>
      <c r="BN339" s="157"/>
      <c r="BO339" s="157"/>
      <c r="BP339" s="157"/>
      <c r="BQ339" s="157"/>
      <c r="BR339" s="157"/>
    </row>
    <row r="340" spans="2:81" s="27" customFormat="1">
      <c r="B340" s="27" t="str">
        <f>Inputs!B23</f>
        <v>Buildings</v>
      </c>
      <c r="H340" s="46"/>
      <c r="I340" s="40"/>
      <c r="BL340" s="164"/>
      <c r="BM340" s="164"/>
      <c r="BN340" s="164"/>
      <c r="BO340" s="164"/>
      <c r="BP340" s="164"/>
      <c r="BQ340" s="164"/>
      <c r="BR340" s="164"/>
    </row>
    <row r="341" spans="2:81">
      <c r="BL341" s="157"/>
      <c r="BM341" s="157"/>
      <c r="BN341" s="157"/>
      <c r="BO341" s="157"/>
      <c r="BP341" s="157"/>
      <c r="BQ341" s="157"/>
      <c r="BR341" s="157"/>
    </row>
    <row r="342" spans="2:81">
      <c r="D342" s="24" t="s">
        <v>41</v>
      </c>
      <c r="E342" s="24" t="s">
        <v>35</v>
      </c>
      <c r="F342" s="24" t="s">
        <v>36</v>
      </c>
      <c r="BL342" s="157"/>
      <c r="BM342" s="157"/>
      <c r="BN342" s="157"/>
      <c r="BO342" s="157"/>
      <c r="BP342" s="157"/>
      <c r="BQ342" s="157"/>
      <c r="BR342" s="157"/>
    </row>
    <row r="343" spans="2:81">
      <c r="B343" t="s">
        <v>40</v>
      </c>
      <c r="D343" s="8">
        <f>Inputs!D113</f>
        <v>10.800590338377303</v>
      </c>
      <c r="E343" s="8">
        <f>Inputs!E113</f>
        <v>25.233311730395329</v>
      </c>
      <c r="F343" s="8">
        <f>Inputs!F113</f>
        <v>40</v>
      </c>
      <c r="BL343" s="157"/>
      <c r="BM343" s="157"/>
      <c r="BN343" s="157"/>
      <c r="BO343" s="157"/>
      <c r="BP343" s="157"/>
      <c r="BQ343" s="157"/>
      <c r="BR343" s="157"/>
    </row>
    <row r="344" spans="2:81">
      <c r="BL344" s="157"/>
      <c r="BM344" s="157"/>
      <c r="BN344" s="157"/>
      <c r="BO344" s="157"/>
      <c r="BP344" s="157"/>
      <c r="BQ344" s="157"/>
      <c r="BR344" s="157"/>
    </row>
    <row r="345" spans="2:81" hidden="1" outlineLevel="1">
      <c r="BL345" s="157"/>
      <c r="BM345" s="157"/>
      <c r="BN345" s="157"/>
      <c r="BO345" s="157"/>
      <c r="BP345" s="157"/>
      <c r="BQ345" s="157"/>
      <c r="BR345" s="157"/>
    </row>
    <row r="346" spans="2:81" hidden="1" outlineLevel="1">
      <c r="B346" t="s">
        <v>45</v>
      </c>
      <c r="D346" s="25">
        <f>IF(OR($E343=0,C352=0),0,MIN($C352/$E343, $C352-SUM($C346:C346)))</f>
        <v>0.42802904564315347</v>
      </c>
      <c r="E346" s="25">
        <f>IF(OR($E343=0,D352=0),0,MIN($C352/$E343, $C352-SUM($C346:D346)))</f>
        <v>0.42802904564315347</v>
      </c>
      <c r="F346" s="25">
        <f>IF(OR($E343=0,E352=0),0,MIN($C352/$E343, $C352-SUM($C346:E346)))</f>
        <v>0.42802904564315347</v>
      </c>
      <c r="G346" s="25">
        <f>IF(OR($E343=0,F352=0),0,MIN($C352/$E343, $C352-SUM($C346:F346)))</f>
        <v>0.42802904564315347</v>
      </c>
      <c r="H346" s="44">
        <f>IF(OR($E343=0,G352=0),0,MIN($C352/$E343, $C352-SUM($C346:G346)))</f>
        <v>0.42802904564315347</v>
      </c>
      <c r="I346" s="38">
        <f>IF(OR($E343=0,H352=0),0,MIN($C352/$E343, $C352-SUM($C346:H346)))</f>
        <v>0.42802904564315347</v>
      </c>
      <c r="J346" s="25">
        <f>IF(OR($E343=0,I352=0),0,MIN($C352/$E343, $C352-SUM($C346:I346)))</f>
        <v>0.42802904564315347</v>
      </c>
      <c r="K346" s="25">
        <f>IF(OR($E343=0,J352=0),0,MIN($C352/$E343, $C352-SUM($C346:J346)))</f>
        <v>0.42802904564315347</v>
      </c>
      <c r="L346" s="25">
        <f>IF(OR($E343=0,K352=0),0,MIN($C352/$E343, $C352-SUM($C346:K346)))</f>
        <v>0.42802904564315347</v>
      </c>
      <c r="M346" s="25">
        <f>IF(OR($E343=0,L352=0),0,MIN($C352/$E343, $C352-SUM($C346:L346)))</f>
        <v>0.42802904564315347</v>
      </c>
      <c r="N346" s="25">
        <f>IF(OR($E343=0,M352=0),0,MIN($C352/$E343, $C352-SUM($C346:M346)))</f>
        <v>0.42802904564315347</v>
      </c>
      <c r="O346" s="25">
        <f>IF(OR($E343=0,N352=0),0,MIN($C352/$E343, $C352-SUM($C346:N346)))</f>
        <v>0.42802904564315347</v>
      </c>
      <c r="P346" s="25">
        <f>IF(OR($E343=0,O352=0),0,MIN($C352/$E343, $C352-SUM($C346:O346)))</f>
        <v>0.42802904564315347</v>
      </c>
      <c r="Q346" s="25">
        <f>IF(OR($E343=0,P352=0),0,MIN($C352/$E343, $C352-SUM($C346:P346)))</f>
        <v>0.42802904564315347</v>
      </c>
      <c r="R346" s="25">
        <f>IF(OR($E343=0,Q352=0),0,MIN($C352/$E343, $C352-SUM($C346:Q346)))</f>
        <v>0.42802904564315347</v>
      </c>
      <c r="S346" s="25">
        <f>IF(OR($E343=0,R352=0),0,MIN($C352/$E343, $C352-SUM($C346:R346)))</f>
        <v>0.42802904564315347</v>
      </c>
      <c r="T346" s="25">
        <f>IF(OR($E343=0,S352=0),0,MIN($C352/$E343, $C352-SUM($C346:S346)))</f>
        <v>0.42802904564315347</v>
      </c>
      <c r="U346" s="25">
        <f>IF(OR($E343=0,T352=0),0,MIN($C352/$E343, $C352-SUM($C346:T346)))</f>
        <v>0.42802904564315347</v>
      </c>
      <c r="V346" s="25">
        <f>IF(OR($E343=0,U352=0),0,MIN($C352/$E343, $C352-SUM($C346:U346)))</f>
        <v>0.42802904564315347</v>
      </c>
      <c r="W346" s="25">
        <f>IF(OR($E343=0,V352=0),0,MIN($C352/$E343, $C352-SUM($C346:V346)))</f>
        <v>0.42802904564315347</v>
      </c>
      <c r="X346" s="25">
        <f>IF(OR($E343=0,W352=0),0,MIN($C352/$E343, $C352-SUM($C346:W346)))</f>
        <v>0.42802904564315347</v>
      </c>
      <c r="Y346" s="25">
        <f>IF(OR($E343=0,X352=0),0,MIN($C352/$E343, $C352-SUM($C346:X346)))</f>
        <v>0.42802904564315347</v>
      </c>
      <c r="Z346" s="25">
        <f>IF(OR($E343=0,Y352=0),0,MIN($C352/$E343, $C352-SUM($C346:Y346)))</f>
        <v>0.42802904564315347</v>
      </c>
      <c r="AA346" s="25">
        <f>IF(OR($E343=0,Z352=0),0,MIN($C352/$E343, $C352-SUM($C346:Z346)))</f>
        <v>0.42802904564315347</v>
      </c>
      <c r="AB346" s="25">
        <f>IF(OR($E343=0,AA352=0),0,MIN($C352/$E343, $C352-SUM($C346:AA346)))</f>
        <v>0.42802904564315347</v>
      </c>
      <c r="AC346" s="25">
        <f>IF(OR($E343=0,AB352=0),0,MIN($C352/$E343, $C352-SUM($C346:AB346)))</f>
        <v>9.9864197298462187E-2</v>
      </c>
      <c r="AD346" s="25">
        <f>IF(OR($E343=0,AC352=0),0,MIN($C352/$E343, $C352-SUM($C346:AC346)))</f>
        <v>0</v>
      </c>
      <c r="AE346" s="25">
        <f>IF(OR($E343=0,AD352=0),0,MIN($C352/$E343, $C352-SUM($C346:AD346)))</f>
        <v>0</v>
      </c>
      <c r="AF346" s="25">
        <f>IF(OR($E343=0,AE352=0),0,MIN($C352/$E343, $C352-SUM($C346:AE346)))</f>
        <v>0</v>
      </c>
      <c r="AG346" s="25">
        <f>IF(OR($E343=0,AF352=0),0,MIN($C352/$E343, $C352-SUM($C346:AF346)))</f>
        <v>0</v>
      </c>
      <c r="AH346" s="25">
        <f>IF(OR($E343=0,AG352=0),0,MIN($C352/$E343, $C352-SUM($C346:AG346)))</f>
        <v>0</v>
      </c>
      <c r="AI346" s="25">
        <f>IF(OR($E343=0,AH352=0),0,MIN($C352/$E343, $C352-SUM($C346:AH346)))</f>
        <v>0</v>
      </c>
      <c r="AJ346" s="25">
        <f>IF(OR($E343=0,AI352=0),0,MIN($C352/$E343, $C352-SUM($C346:AI346)))</f>
        <v>0</v>
      </c>
      <c r="AK346" s="25">
        <f>IF(OR($E343=0,AJ352=0),0,MIN($C352/$E343, $C352-SUM($C346:AJ346)))</f>
        <v>0</v>
      </c>
      <c r="AL346" s="25">
        <f>IF(OR($E343=0,AK352=0),0,MIN($C352/$E343, $C352-SUM($C346:AK346)))</f>
        <v>0</v>
      </c>
      <c r="AM346" s="25">
        <f>IF(OR($E343=0,AL352=0),0,MIN($C352/$E343, $C352-SUM($C346:AL346)))</f>
        <v>0</v>
      </c>
      <c r="AN346" s="25">
        <f>IF(OR($E343=0,AM352=0),0,MIN($C352/$E343, $C352-SUM($C346:AM346)))</f>
        <v>0</v>
      </c>
      <c r="AO346" s="25">
        <f>IF(OR($E343=0,AN352=0),0,MIN($C352/$E343, $C352-SUM($C346:AN346)))</f>
        <v>0</v>
      </c>
      <c r="AP346" s="25">
        <f>IF(OR($E343=0,AO352=0),0,MIN($C352/$E343, $C352-SUM($C346:AO346)))</f>
        <v>0</v>
      </c>
      <c r="AQ346" s="25">
        <f>IF(OR($E343=0,AP352=0),0,MIN($C352/$E343, $C352-SUM($C346:AP346)))</f>
        <v>0</v>
      </c>
      <c r="AR346" s="25">
        <f>IF(OR($E343=0,AQ352=0),0,MIN($C352/$E343, $C352-SUM($C346:AQ346)))</f>
        <v>0</v>
      </c>
      <c r="AS346" s="25">
        <f>IF(OR($E343=0,AR352=0),0,MIN($C352/$E343, $C352-SUM($C346:AR346)))</f>
        <v>0</v>
      </c>
      <c r="AT346" s="25">
        <f>IF(OR($E343=0,AS352=0),0,MIN($C352/$E343, $C352-SUM($C346:AS346)))</f>
        <v>0</v>
      </c>
      <c r="AU346" s="25">
        <f>IF(OR($E343=0,AT352=0),0,MIN($C352/$E343, $C352-SUM($C346:AT346)))</f>
        <v>0</v>
      </c>
      <c r="AV346" s="25">
        <f>IF(OR($E343=0,AU352=0),0,MIN($C352/$E343, $C352-SUM($C346:AU346)))</f>
        <v>0</v>
      </c>
      <c r="AW346" s="25">
        <f>IF(OR($E343=0,AV352=0),0,MIN($C352/$E343, $C352-SUM($C346:AV346)))</f>
        <v>0</v>
      </c>
      <c r="AX346" s="25">
        <f>IF(OR($E343=0,AW352=0),0,MIN($C352/$E343, $C352-SUM($C346:AW346)))</f>
        <v>0</v>
      </c>
      <c r="AY346" s="25">
        <f>IF(OR($E343=0,AX352=0),0,MIN($C352/$E343, $C352-SUM($C346:AX346)))</f>
        <v>0</v>
      </c>
      <c r="AZ346" s="25">
        <f>IF(OR($E343=0,AY352=0),0,MIN($C352/$E343, $C352-SUM($C346:AY346)))</f>
        <v>0</v>
      </c>
      <c r="BA346" s="25">
        <f>IF(OR($E343=0,AZ352=0),0,MIN($C352/$E343, $C352-SUM($C346:AZ346)))</f>
        <v>0</v>
      </c>
      <c r="BB346" s="25">
        <f>IF(OR($E343=0,BA352=0),0,MIN($C352/$E343, $C352-SUM($C346:BA346)))</f>
        <v>0</v>
      </c>
      <c r="BC346" s="25">
        <f>IF(OR($E343=0,BB352=0),0,MIN($C352/$E343, $C352-SUM($C346:BB346)))</f>
        <v>0</v>
      </c>
      <c r="BD346" s="25">
        <f>IF(OR($E343=0,BC352=0),0,MIN($C352/$E343, $C352-SUM($C346:BC346)))</f>
        <v>0</v>
      </c>
      <c r="BE346" s="25">
        <f>IF(OR($E343=0,BD352=0),0,MIN($C352/$E343, $C352-SUM($C346:BD346)))</f>
        <v>0</v>
      </c>
      <c r="BF346" s="25">
        <f>IF(OR($E343=0,BE352=0),0,MIN($C352/$E343, $C352-SUM($C346:BE346)))</f>
        <v>0</v>
      </c>
      <c r="BG346" s="25">
        <f>IF(OR($E343=0,BF352=0),0,MIN($C352/$E343, $C352-SUM($C346:BF346)))</f>
        <v>0</v>
      </c>
      <c r="BH346" s="25">
        <f>IF(OR($E343=0,BG352=0),0,MIN($C352/$E343, $C352-SUM($C346:BG346)))</f>
        <v>0</v>
      </c>
      <c r="BI346" s="25">
        <f>IF(OR($E343=0,BH352=0),0,MIN($C352/$E343, $C352-SUM($C346:BH346)))</f>
        <v>0</v>
      </c>
      <c r="BJ346" s="25">
        <f>IF(OR($E343=0,BI352=0),0,MIN($C352/$E343, $C352-SUM($C346:BI346)))</f>
        <v>0</v>
      </c>
      <c r="BK346" s="25">
        <f>IF(OR($E343=0,BJ352=0),0,MIN($C352/$E343, $C352-SUM($C346:BJ346)))</f>
        <v>0</v>
      </c>
      <c r="BL346" s="163">
        <f>IF(OR($E343=0,BK352=0),0,MIN($C352/$E343, $C352-SUM($C346:BK346)))</f>
        <v>0</v>
      </c>
      <c r="BM346" s="163">
        <f>IF(OR($E343=0,BL352=0),0,MIN($C352/$E343, $C352-SUM($C346:BL346)))</f>
        <v>0</v>
      </c>
      <c r="BN346" s="163">
        <f>IF(OR($E343=0,BM352=0),0,MIN($C352/$E343, $C352-SUM($C346:BM346)))</f>
        <v>0</v>
      </c>
      <c r="BO346" s="163">
        <f>IF(OR($E343=0,BN352=0),0,MIN($C352/$E343, $C352-SUM($C346:BN346)))</f>
        <v>0</v>
      </c>
      <c r="BP346" s="163">
        <f>IF(OR($E343=0,BO352=0),0,MIN($C352/$E343, $C352-SUM($C346:BO346)))</f>
        <v>0</v>
      </c>
      <c r="BQ346" s="163">
        <f>IF(OR($E343=0,BP352=0),0,MIN($C352/$E343, $C352-SUM($C346:BP346)))</f>
        <v>0</v>
      </c>
      <c r="BR346" s="163">
        <f>IF(OR($E343=0,BQ352=0),0,MIN($C352/$E343, $C352-SUM($C346:BQ346)))</f>
        <v>0</v>
      </c>
      <c r="BS346" s="25"/>
      <c r="BT346" s="25"/>
      <c r="BU346" s="25"/>
      <c r="BV346" s="25"/>
      <c r="BW346" s="25"/>
      <c r="BX346" s="25"/>
      <c r="BY346" s="25"/>
      <c r="BZ346" s="25"/>
      <c r="CA346" s="25"/>
      <c r="CB346" s="25"/>
      <c r="CC346" s="25"/>
    </row>
    <row r="347" spans="2:81" hidden="1" outlineLevel="1">
      <c r="B347" t="s">
        <v>47</v>
      </c>
      <c r="D347" s="25"/>
      <c r="E347" s="25"/>
      <c r="F347" s="25"/>
      <c r="G347" s="25"/>
      <c r="H347" s="44"/>
      <c r="I347" s="38">
        <f>IF(OR($E343=0,H352=0),0,IF($H351&gt;0,(MIN($H351/IF($E343&lt;=5,1,($E343-5)),$H351-SUM($H347:H347))), (MAX($H351/IF($E343&lt;=5,1,($E343-5)),$H351-SUM($H347:H347)))))</f>
        <v>-6.3255587582634915E-2</v>
      </c>
      <c r="J347" s="25">
        <f>IF(OR($E343=0,I352=0),0,IF($H351&gt;0,(MIN($H351/IF($E343&lt;=5,1,($E343-5)),$H351-SUM($H347:I347))), (MAX($H351/IF($E343&lt;=5,1,($E343-5)),$H351-SUM($H347:I347)))))</f>
        <v>-6.3255587582634915E-2</v>
      </c>
      <c r="K347" s="25">
        <f>IF(OR($E343=0,J352=0),0,IF($H351&gt;0,(MIN($H351/IF($E343&lt;=5,1,($E343-5)),$H351-SUM($H347:J347))), (MAX($H351/IF($E343&lt;=5,1,($E343-5)),$H351-SUM($H347:J347)))))</f>
        <v>-6.3255587582634915E-2</v>
      </c>
      <c r="L347" s="25">
        <f>IF(OR($E343=0,K352=0),0,IF($H351&gt;0,(MIN($H351/IF($E343&lt;=5,1,($E343-5)),$H351-SUM($H347:K347))), (MAX($H351/IF($E343&lt;=5,1,($E343-5)),$H351-SUM($H347:K347)))))</f>
        <v>-6.3255587582634915E-2</v>
      </c>
      <c r="M347" s="25">
        <f>IF(OR($E343=0,L352=0),0,IF($H351&gt;0,(MIN($H351/IF($E343&lt;=5,1,($E343-5)),$H351-SUM($H347:L347))), (MAX($H351/IF($E343&lt;=5,1,($E343-5)),$H351-SUM($H347:L347)))))</f>
        <v>-6.3255587582634915E-2</v>
      </c>
      <c r="N347" s="25">
        <f>IF(OR($E343=0,M352=0),0,IF($H351&gt;0,(MIN($H351/IF($E343&lt;=5,1,($E343-5)),$H351-SUM($H347:M347))), (MAX($H351/IF($E343&lt;=5,1,($E343-5)),$H351-SUM($H347:M347)))))</f>
        <v>-6.3255587582634915E-2</v>
      </c>
      <c r="O347" s="25">
        <f>IF(OR($E343=0,N352=0),0,IF($H351&gt;0,(MIN($H351/IF($E343&lt;=5,1,($E343-5)),$H351-SUM($H347:N347))), (MAX($H351/IF($E343&lt;=5,1,($E343-5)),$H351-SUM($H347:N347)))))</f>
        <v>-6.3255587582634915E-2</v>
      </c>
      <c r="P347" s="25">
        <f>IF(OR($E343=0,O352=0),0,IF($H351&gt;0,(MIN($H351/IF($E343&lt;=5,1,($E343-5)),$H351-SUM($H347:O347))), (MAX($H351/IF($E343&lt;=5,1,($E343-5)),$H351-SUM($H347:O347)))))</f>
        <v>-6.3255587582634915E-2</v>
      </c>
      <c r="Q347" s="25">
        <f>IF(OR($E343=0,P352=0),0,IF($H351&gt;0,(MIN($H351/IF($E343&lt;=5,1,($E343-5)),$H351-SUM($H347:P347))), (MAX($H351/IF($E343&lt;=5,1,($E343-5)),$H351-SUM($H347:P347)))))</f>
        <v>-6.3255587582634915E-2</v>
      </c>
      <c r="R347" s="25">
        <f>IF(OR($E343=0,Q352=0),0,IF($H351&gt;0,(MIN($H351/IF($E343&lt;=5,1,($E343-5)),$H351-SUM($H347:Q347))), (MAX($H351/IF($E343&lt;=5,1,($E343-5)),$H351-SUM($H347:Q347)))))</f>
        <v>-6.3255587582634915E-2</v>
      </c>
      <c r="S347" s="25">
        <f>IF(OR($E343=0,R352=0),0,IF($H351&gt;0,(MIN($H351/IF($E343&lt;=5,1,($E343-5)),$H351-SUM($H347:R347))), (MAX($H351/IF($E343&lt;=5,1,($E343-5)),$H351-SUM($H347:R347)))))</f>
        <v>-6.3255587582634915E-2</v>
      </c>
      <c r="T347" s="25">
        <f>IF(OR($E343=0,S352=0),0,IF($H351&gt;0,(MIN($H351/IF($E343&lt;=5,1,($E343-5)),$H351-SUM($H347:S347))), (MAX($H351/IF($E343&lt;=5,1,($E343-5)),$H351-SUM($H347:S347)))))</f>
        <v>-6.3255587582634915E-2</v>
      </c>
      <c r="U347" s="25">
        <f>IF(OR($E343=0,T352=0),0,IF($H351&gt;0,(MIN($H351/IF($E343&lt;=5,1,($E343-5)),$H351-SUM($H347:T347))), (MAX($H351/IF($E343&lt;=5,1,($E343-5)),$H351-SUM($H347:T347)))))</f>
        <v>-6.3255587582634915E-2</v>
      </c>
      <c r="V347" s="25">
        <f>IF(OR($E343=0,U352=0),0,IF($H351&gt;0,(MIN($H351/IF($E343&lt;=5,1,($E343-5)),$H351-SUM($H347:U347))), (MAX($H351/IF($E343&lt;=5,1,($E343-5)),$H351-SUM($H347:U347)))))</f>
        <v>-6.3255587582634915E-2</v>
      </c>
      <c r="W347" s="25">
        <f>IF(OR($E343=0,V352=0),0,IF($H351&gt;0,(MIN($H351/IF($E343&lt;=5,1,($E343-5)),$H351-SUM($H347:V347))), (MAX($H351/IF($E343&lt;=5,1,($E343-5)),$H351-SUM($H347:V347)))))</f>
        <v>-6.3255587582634915E-2</v>
      </c>
      <c r="X347" s="25">
        <f>IF(OR($E343=0,W352=0),0,IF($H351&gt;0,(MIN($H351/IF($E343&lt;=5,1,($E343-5)),$H351-SUM($H347:W347))), (MAX($H351/IF($E343&lt;=5,1,($E343-5)),$H351-SUM($H347:W347)))))</f>
        <v>-6.3255587582634915E-2</v>
      </c>
      <c r="Y347" s="25">
        <f>IF(OR($E343=0,X352=0),0,IF($H351&gt;0,(MIN($H351/IF($E343&lt;=5,1,($E343-5)),$H351-SUM($H347:X347))), (MAX($H351/IF($E343&lt;=5,1,($E343-5)),$H351-SUM($H347:X347)))))</f>
        <v>-6.3255587582634915E-2</v>
      </c>
      <c r="Z347" s="25">
        <f>IF(OR($E343=0,Y352=0),0,IF($H351&gt;0,(MIN($H351/IF($E343&lt;=5,1,($E343-5)),$H351-SUM($H347:Y347))), (MAX($H351/IF($E343&lt;=5,1,($E343-5)),$H351-SUM($H347:Y347)))))</f>
        <v>-6.3255587582634915E-2</v>
      </c>
      <c r="AA347" s="25">
        <f>IF(OR($E343=0,Z352=0),0,IF($H351&gt;0,(MIN($H351/IF($E343&lt;=5,1,($E343-5)),$H351-SUM($H347:Z347))), (MAX($H351/IF($E343&lt;=5,1,($E343-5)),$H351-SUM($H347:Z347)))))</f>
        <v>-6.3255587582634915E-2</v>
      </c>
      <c r="AB347" s="25">
        <f>IF(OR($E343=0,AA352=0),0,IF($H351&gt;0,(MIN($H351/IF($E343&lt;=5,1,($E343-5)),$H351-SUM($H347:AA347))), (MAX($H351/IF($E343&lt;=5,1,($E343-5)),$H351-SUM($H347:AA347)))))</f>
        <v>-6.3255587582634915E-2</v>
      </c>
      <c r="AC347" s="25">
        <f>IF(OR($E343=0,AB352=0),0,IF($H351&gt;0,(MIN($H351/IF($E343&lt;=5,1,($E343-5)),$H351-SUM($H347:AB347))), (MAX($H351/IF($E343&lt;=5,1,($E343-5)),$H351-SUM($H347:AB347)))))</f>
        <v>-1.4758270596077816E-2</v>
      </c>
      <c r="AD347" s="25">
        <f>IF(OR($E343=0,AC352=0),0,IF($H351&gt;0,(MIN($H351/IF($E343&lt;=5,1,($E343-5)),$H351-SUM($H347:AC347))), (MAX($H351/IF($E343&lt;=5,1,($E343-5)),$H351-SUM($H347:AC347)))))</f>
        <v>0</v>
      </c>
      <c r="AE347" s="25">
        <f>IF(OR($E343=0,AD352=0),0,IF($H351&gt;0,(MIN($H351/IF($E343&lt;=5,1,($E343-5)),$H351-SUM($H347:AD347))), (MAX($H351/IF($E343&lt;=5,1,($E343-5)),$H351-SUM($H347:AD347)))))</f>
        <v>0</v>
      </c>
      <c r="AF347" s="25">
        <f>IF(OR($E343=0,AE352=0),0,IF($H351&gt;0,(MIN($H351/IF($E343&lt;=5,1,($E343-5)),$H351-SUM($H347:AE347))), (MAX($H351/IF($E343&lt;=5,1,($E343-5)),$H351-SUM($H347:AE347)))))</f>
        <v>0</v>
      </c>
      <c r="AG347" s="25">
        <f>IF(OR($E343=0,AF352=0),0,IF($H351&gt;0,(MIN($H351/IF($E343&lt;=5,1,($E343-5)),$H351-SUM($H347:AF347))), (MAX($H351/IF($E343&lt;=5,1,($E343-5)),$H351-SUM($H347:AF347)))))</f>
        <v>0</v>
      </c>
      <c r="AH347" s="25">
        <f>IF(OR($E343=0,AG352=0),0,IF($H351&gt;0,(MIN($H351/IF($E343&lt;=5,1,($E343-5)),$H351-SUM($H347:AG347))), (MAX($H351/IF($E343&lt;=5,1,($E343-5)),$H351-SUM($H347:AG347)))))</f>
        <v>0</v>
      </c>
      <c r="AI347" s="25">
        <f>IF(OR($E343=0,AH352=0),0,IF($H351&gt;0,(MIN($H351/IF($E343&lt;=5,1,($E343-5)),$H351-SUM($H347:AH347))), (MAX($H351/IF($E343&lt;=5,1,($E343-5)),$H351-SUM($H347:AH347)))))</f>
        <v>0</v>
      </c>
      <c r="AJ347" s="25">
        <f>IF(OR($E343=0,AI352=0),0,IF($H351&gt;0,(MIN($H351/IF($E343&lt;=5,1,($E343-5)),$H351-SUM($H347:AI347))), (MAX($H351/IF($E343&lt;=5,1,($E343-5)),$H351-SUM($H347:AI347)))))</f>
        <v>0</v>
      </c>
      <c r="AK347" s="25">
        <f>IF(OR($E343=0,AJ352=0),0,IF($H351&gt;0,(MIN($H351/IF($E343&lt;=5,1,($E343-5)),$H351-SUM($H347:AJ347))), (MAX($H351/IF($E343&lt;=5,1,($E343-5)),$H351-SUM($H347:AJ347)))))</f>
        <v>0</v>
      </c>
      <c r="AL347" s="25">
        <f>IF(OR($E343=0,AK352=0),0,IF($H351&gt;0,(MIN($H351/IF($E343&lt;=5,1,($E343-5)),$H351-SUM($H347:AK347))), (MAX($H351/IF($E343&lt;=5,1,($E343-5)),$H351-SUM($H347:AK347)))))</f>
        <v>0</v>
      </c>
      <c r="AM347" s="25">
        <f>IF(OR($E343=0,AL352=0),0,IF($H351&gt;0,(MIN($H351/IF($E343&lt;=5,1,($E343-5)),$H351-SUM($H347:AL347))), (MAX($H351/IF($E343&lt;=5,1,($E343-5)),$H351-SUM($H347:AL347)))))</f>
        <v>0</v>
      </c>
      <c r="AN347" s="25">
        <f>IF(OR($E343=0,AM352=0),0,IF($H351&gt;0,(MIN($H351/IF($E343&lt;=5,1,($E343-5)),$H351-SUM($H347:AM347))), (MAX($H351/IF($E343&lt;=5,1,($E343-5)),$H351-SUM($H347:AM347)))))</f>
        <v>0</v>
      </c>
      <c r="AO347" s="25">
        <f>IF(OR($E343=0,AN352=0),0,IF($H351&gt;0,(MIN($H351/IF($E343&lt;=5,1,($E343-5)),$H351-SUM($H347:AN347))), (MAX($H351/IF($E343&lt;=5,1,($E343-5)),$H351-SUM($H347:AN347)))))</f>
        <v>0</v>
      </c>
      <c r="AP347" s="25">
        <f>IF(OR($E343=0,AO352=0),0,IF($H351&gt;0,(MIN($H351/IF($E343&lt;=5,1,($E343-5)),$H351-SUM($H347:AO347))), (MAX($H351/IF($E343&lt;=5,1,($E343-5)),$H351-SUM($H347:AO347)))))</f>
        <v>0</v>
      </c>
      <c r="AQ347" s="25">
        <f>IF(OR($E343=0,AP352=0),0,IF($H351&gt;0,(MIN($H351/IF($E343&lt;=5,1,($E343-5)),$H351-SUM($H347:AP347))), (MAX($H351/IF($E343&lt;=5,1,($E343-5)),$H351-SUM($H347:AP347)))))</f>
        <v>0</v>
      </c>
      <c r="AR347" s="25">
        <f>IF(OR($E343=0,AQ352=0),0,IF($H351&gt;0,(MIN($H351/IF($E343&lt;=5,1,($E343-5)),$H351-SUM($H347:AQ347))), (MAX($H351/IF($E343&lt;=5,1,($E343-5)),$H351-SUM($H347:AQ347)))))</f>
        <v>0</v>
      </c>
      <c r="AS347" s="25">
        <f>IF(OR($E343=0,AR352=0),0,IF($H351&gt;0,(MIN($H351/IF($E343&lt;=5,1,($E343-5)),$H351-SUM($H347:AR347))), (MAX($H351/IF($E343&lt;=5,1,($E343-5)),$H351-SUM($H347:AR347)))))</f>
        <v>0</v>
      </c>
      <c r="AT347" s="25">
        <f>IF(OR($E343=0,AS352=0),0,IF($H351&gt;0,(MIN($H351/IF($E343&lt;=5,1,($E343-5)),$H351-SUM($H347:AS347))), (MAX($H351/IF($E343&lt;=5,1,($E343-5)),$H351-SUM($H347:AS347)))))</f>
        <v>0</v>
      </c>
      <c r="AU347" s="25">
        <f>IF(OR($E343=0,AT352=0),0,IF($H351&gt;0,(MIN($H351/IF($E343&lt;=5,1,($E343-5)),$H351-SUM($H347:AT347))), (MAX($H351/IF($E343&lt;=5,1,($E343-5)),$H351-SUM($H347:AT347)))))</f>
        <v>0</v>
      </c>
      <c r="AV347" s="25">
        <f>IF(OR($E343=0,AU352=0),0,IF($H351&gt;0,(MIN($H351/IF($E343&lt;=5,1,($E343-5)),$H351-SUM($H347:AU347))), (MAX($H351/IF($E343&lt;=5,1,($E343-5)),$H351-SUM($H347:AU347)))))</f>
        <v>0</v>
      </c>
      <c r="AW347" s="25">
        <f>IF(OR($E343=0,AV352=0),0,IF($H351&gt;0,(MIN($H351/IF($E343&lt;=5,1,($E343-5)),$H351-SUM($H347:AV347))), (MAX($H351/IF($E343&lt;=5,1,($E343-5)),$H351-SUM($H347:AV347)))))</f>
        <v>0</v>
      </c>
      <c r="AX347" s="25">
        <f>IF(OR($E343=0,AW352=0),0,IF($H351&gt;0,(MIN($H351/IF($E343&lt;=5,1,($E343-5)),$H351-SUM($H347:AW347))), (MAX($H351/IF($E343&lt;=5,1,($E343-5)),$H351-SUM($H347:AW347)))))</f>
        <v>0</v>
      </c>
      <c r="AY347" s="25">
        <f>IF(OR($E343=0,AX352=0),0,IF($H351&gt;0,(MIN($H351/IF($E343&lt;=5,1,($E343-5)),$H351-SUM($H347:AX347))), (MAX($H351/IF($E343&lt;=5,1,($E343-5)),$H351-SUM($H347:AX347)))))</f>
        <v>0</v>
      </c>
      <c r="AZ347" s="25">
        <f>IF(OR($E343=0,AY352=0),0,IF($H351&gt;0,(MIN($H351/IF($E343&lt;=5,1,($E343-5)),$H351-SUM($H347:AY347))), (MAX($H351/IF($E343&lt;=5,1,($E343-5)),$H351-SUM($H347:AY347)))))</f>
        <v>0</v>
      </c>
      <c r="BA347" s="25">
        <f>IF(OR($E343=0,AZ352=0),0,IF($H351&gt;0,(MIN($H351/IF($E343&lt;=5,1,($E343-5)),$H351-SUM($H347:AZ347))), (MAX($H351/IF($E343&lt;=5,1,($E343-5)),$H351-SUM($H347:AZ347)))))</f>
        <v>0</v>
      </c>
      <c r="BB347" s="25">
        <f>IF(OR($E343=0,BA352=0),0,IF($H351&gt;0,(MIN($H351/IF($E343&lt;=5,1,($E343-5)),$H351-SUM($H347:BA347))), (MAX($H351/IF($E343&lt;=5,1,($E343-5)),$H351-SUM($H347:BA347)))))</f>
        <v>0</v>
      </c>
      <c r="BC347" s="25">
        <f>IF(OR($E343=0,BB352=0),0,IF($H351&gt;0,(MIN($H351/IF($E343&lt;=5,1,($E343-5)),$H351-SUM($H347:BB347))), (MAX($H351/IF($E343&lt;=5,1,($E343-5)),$H351-SUM($H347:BB347)))))</f>
        <v>0</v>
      </c>
      <c r="BD347" s="25">
        <f>IF(OR($E343=0,BC352=0),0,IF($H351&gt;0,(MIN($H351/IF($E343&lt;=5,1,($E343-5)),$H351-SUM($H347:BC347))), (MAX($H351/IF($E343&lt;=5,1,($E343-5)),$H351-SUM($H347:BC347)))))</f>
        <v>0</v>
      </c>
      <c r="BE347" s="25">
        <f>IF(OR($E343=0,BD352=0),0,IF($H351&gt;0,(MIN($H351/IF($E343&lt;=5,1,($E343-5)),$H351-SUM($H347:BD347))), (MAX($H351/IF($E343&lt;=5,1,($E343-5)),$H351-SUM($H347:BD347)))))</f>
        <v>0</v>
      </c>
      <c r="BF347" s="25">
        <f>IF(OR($E343=0,BE352=0),0,IF($H351&gt;0,(MIN($H351/IF($E343&lt;=5,1,($E343-5)),$H351-SUM($H347:BE347))), (MAX($H351/IF($E343&lt;=5,1,($E343-5)),$H351-SUM($H347:BE347)))))</f>
        <v>0</v>
      </c>
      <c r="BG347" s="25">
        <f>IF(OR($E343=0,BF352=0),0,IF($H351&gt;0,(MIN($H351/IF($E343&lt;=5,1,($E343-5)),$H351-SUM($H347:BF347))), (MAX($H351/IF($E343&lt;=5,1,($E343-5)),$H351-SUM($H347:BF347)))))</f>
        <v>0</v>
      </c>
      <c r="BH347" s="25">
        <f>IF(OR($E343=0,BG352=0),0,IF($H351&gt;0,(MIN($H351/IF($E343&lt;=5,1,($E343-5)),$H351-SUM($H347:BG347))), (MAX($H351/IF($E343&lt;=5,1,($E343-5)),$H351-SUM($H347:BG347)))))</f>
        <v>0</v>
      </c>
      <c r="BI347" s="25">
        <f>IF(OR($E343=0,BH352=0),0,IF($H351&gt;0,(MIN($H351/IF($E343&lt;=5,1,($E343-5)),$H351-SUM($H347:BH347))), (MAX($H351/IF($E343&lt;=5,1,($E343-5)),$H351-SUM($H347:BH347)))))</f>
        <v>0</v>
      </c>
      <c r="BJ347" s="25">
        <f>IF(OR($E343=0,BI352=0),0,IF($H351&gt;0,(MIN($H351/IF($E343&lt;=5,1,($E343-5)),$H351-SUM($H347:BI347))), (MAX($H351/IF($E343&lt;=5,1,($E343-5)),$H351-SUM($H347:BI347)))))</f>
        <v>0</v>
      </c>
      <c r="BK347" s="25">
        <f>IF(OR($E343=0,BJ352=0),0,IF($H351&gt;0,(MIN($H351/IF($E343&lt;=5,1,($E343-5)),$H351-SUM($H347:BJ347))), (MAX($H351/IF($E343&lt;=5,1,($E343-5)),$H351-SUM($H347:BJ347)))))</f>
        <v>0</v>
      </c>
      <c r="BL347" s="163">
        <f>IF(OR($E343=0,BK352=0),0,IF($H351&gt;0,(MIN($H351/IF($E343&lt;=5,1,($E343-5)),$H351-SUM($H347:BK347))), (MAX($H351/IF($E343&lt;=5,1,($E343-5)),$H351-SUM($H347:BK347)))))</f>
        <v>0</v>
      </c>
      <c r="BM347" s="163">
        <f>IF(OR($E343=0,BL352=0),0,IF($H351&gt;0,(MIN($H351/IF($E343&lt;=5,1,($E343-5)),$H351-SUM($H347:BL347))), (MAX($H351/IF($E343&lt;=5,1,($E343-5)),$H351-SUM($H347:BL347)))))</f>
        <v>0</v>
      </c>
      <c r="BN347" s="163">
        <f>IF(OR($E343=0,BM352=0),0,IF($H351&gt;0,(MIN($H351/IF($E343&lt;=5,1,($E343-5)),$H351-SUM($H347:BM347))), (MAX($H351/IF($E343&lt;=5,1,($E343-5)),$H351-SUM($H347:BM347)))))</f>
        <v>0</v>
      </c>
      <c r="BO347" s="163">
        <f>IF(OR($E343=0,BN352=0),0,IF($H351&gt;0,(MIN($H351/IF($E343&lt;=5,1,($E343-5)),$H351-SUM($H347:BN347))), (MAX($H351/IF($E343&lt;=5,1,($E343-5)),$H351-SUM($H347:BN347)))))</f>
        <v>0</v>
      </c>
      <c r="BP347" s="163">
        <f>IF(OR($E343=0,BO352=0),0,IF($H351&gt;0,(MIN($H351/IF($E343&lt;=5,1,($E343-5)),$H351-SUM($H347:BO347))), (MAX($H351/IF($E343&lt;=5,1,($E343-5)),$H351-SUM($H347:BO347)))))</f>
        <v>0</v>
      </c>
      <c r="BQ347" s="163">
        <f>IF(OR($E343=0,BP352=0),0,IF($H351&gt;0,(MIN($H351/IF($E343&lt;=5,1,($E343-5)),$H351-SUM($H347:BP347))), (MAX($H351/IF($E343&lt;=5,1,($E343-5)),$H351-SUM($H347:BP347)))))</f>
        <v>0</v>
      </c>
      <c r="BR347" s="163">
        <f>IF(OR($E343=0,BQ352=0),0,IF($H351&gt;0,(MIN($H351/IF($E343&lt;=5,1,($E343-5)),$H351-SUM($H347:BQ347))), (MAX($H351/IF($E343&lt;=5,1,($E343-5)),$H351-SUM($H347:BQ347)))))</f>
        <v>0</v>
      </c>
      <c r="BS347" s="25"/>
      <c r="BT347" s="25"/>
      <c r="BU347" s="25"/>
      <c r="BV347" s="25"/>
      <c r="BW347" s="25"/>
      <c r="BX347" s="25"/>
      <c r="BY347" s="25"/>
      <c r="BZ347" s="25"/>
      <c r="CA347" s="25"/>
      <c r="CB347" s="25"/>
      <c r="CC347" s="25"/>
    </row>
    <row r="348" spans="2:81" hidden="1" outlineLevel="1">
      <c r="B348" t="s">
        <v>46</v>
      </c>
      <c r="D348" s="25"/>
      <c r="E348" s="25"/>
      <c r="F348" s="25"/>
      <c r="G348" s="25"/>
      <c r="H348" s="44"/>
      <c r="I348" s="38"/>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163"/>
      <c r="BM348" s="163"/>
      <c r="BN348" s="163"/>
      <c r="BO348" s="163"/>
      <c r="BP348" s="163"/>
      <c r="BQ348" s="163"/>
      <c r="BR348" s="163"/>
      <c r="BS348" s="25"/>
      <c r="BT348" s="25"/>
      <c r="BU348" s="25"/>
      <c r="BV348" s="25"/>
      <c r="BW348" s="25"/>
      <c r="BX348" s="25"/>
      <c r="BY348" s="25"/>
      <c r="BZ348" s="25"/>
      <c r="CA348" s="25"/>
      <c r="CB348" s="25"/>
      <c r="CC348" s="25"/>
    </row>
    <row r="349" spans="2:81" hidden="1" outlineLevel="1">
      <c r="B349" t="s">
        <v>42</v>
      </c>
      <c r="D349" s="25"/>
      <c r="E349" s="25"/>
      <c r="F349" s="25"/>
      <c r="G349" s="25"/>
      <c r="H349" s="44">
        <f>Inputs!D71/Inputs!I5</f>
        <v>-0.93855564433272387</v>
      </c>
      <c r="I349" s="38"/>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163"/>
      <c r="BM349" s="163"/>
      <c r="BN349" s="163"/>
      <c r="BO349" s="163"/>
      <c r="BP349" s="163"/>
      <c r="BQ349" s="163"/>
      <c r="BR349" s="163"/>
      <c r="BS349" s="25"/>
      <c r="BT349" s="25"/>
      <c r="BU349" s="25"/>
      <c r="BV349" s="25"/>
      <c r="BW349" s="25"/>
      <c r="BX349" s="25"/>
      <c r="BY349" s="25"/>
      <c r="BZ349" s="25"/>
      <c r="CA349" s="25"/>
      <c r="CB349" s="25"/>
      <c r="CC349" s="25"/>
    </row>
    <row r="350" spans="2:81" hidden="1" outlineLevel="1">
      <c r="B350" t="s">
        <v>43</v>
      </c>
      <c r="D350" s="70"/>
      <c r="E350" s="70"/>
      <c r="F350" s="70"/>
      <c r="G350" s="70"/>
      <c r="H350" s="71">
        <f>Inputs!I95/Inputs!I5</f>
        <v>-0.34131437791605218</v>
      </c>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165"/>
      <c r="BM350" s="165"/>
      <c r="BN350" s="165"/>
      <c r="BO350" s="165"/>
      <c r="BP350" s="165"/>
      <c r="BQ350" s="165"/>
      <c r="BR350" s="165"/>
      <c r="BS350" s="70"/>
      <c r="BT350" s="70"/>
      <c r="BU350" s="70"/>
      <c r="BV350" s="70"/>
      <c r="BW350" s="70"/>
      <c r="BX350" s="70"/>
      <c r="BY350" s="70"/>
      <c r="BZ350" s="70"/>
      <c r="CA350" s="70"/>
      <c r="CB350" s="70"/>
      <c r="CC350" s="70"/>
    </row>
    <row r="351" spans="2:81" hidden="1" outlineLevel="1">
      <c r="B351" t="s">
        <v>29</v>
      </c>
      <c r="D351" s="25"/>
      <c r="E351" s="25"/>
      <c r="F351" s="25"/>
      <c r="G351" s="25"/>
      <c r="H351" s="44">
        <f>SUM(H349:H350)</f>
        <v>-1.279870022248776</v>
      </c>
      <c r="I351" s="38"/>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163"/>
      <c r="BM351" s="163"/>
      <c r="BN351" s="163"/>
      <c r="BO351" s="163"/>
      <c r="BP351" s="163"/>
      <c r="BQ351" s="163"/>
      <c r="BR351" s="163"/>
      <c r="BS351" s="25"/>
      <c r="BT351" s="25"/>
      <c r="BU351" s="25"/>
      <c r="BV351" s="25"/>
      <c r="BW351" s="25"/>
      <c r="BX351" s="25"/>
      <c r="BY351" s="25"/>
      <c r="BZ351" s="25"/>
      <c r="CA351" s="25"/>
      <c r="CB351" s="25"/>
      <c r="CC351" s="25"/>
    </row>
    <row r="352" spans="2:81" hidden="1" outlineLevel="1">
      <c r="B352" t="s">
        <v>44</v>
      </c>
      <c r="C352" s="26">
        <f>D343</f>
        <v>10.800590338377303</v>
      </c>
      <c r="D352" s="25">
        <f>C352-D346-D347+D351</f>
        <v>10.372561292734149</v>
      </c>
      <c r="E352" s="25">
        <f t="shared" ref="E352:AH352" si="572">D352-E346-E347+E351</f>
        <v>9.9445322470909954</v>
      </c>
      <c r="F352" s="25">
        <f t="shared" si="572"/>
        <v>9.5165032014478417</v>
      </c>
      <c r="G352" s="25">
        <f t="shared" si="572"/>
        <v>9.088474155804688</v>
      </c>
      <c r="H352" s="44">
        <f t="shared" si="572"/>
        <v>7.3805750879127583</v>
      </c>
      <c r="I352" s="38">
        <f t="shared" si="572"/>
        <v>7.0158016298522394</v>
      </c>
      <c r="J352" s="25">
        <f t="shared" si="572"/>
        <v>6.6510281717917206</v>
      </c>
      <c r="K352" s="25">
        <f t="shared" si="572"/>
        <v>6.2862547137312017</v>
      </c>
      <c r="L352" s="25">
        <f t="shared" si="572"/>
        <v>5.9214812556706828</v>
      </c>
      <c r="M352" s="25">
        <f t="shared" si="572"/>
        <v>5.556707797610164</v>
      </c>
      <c r="N352" s="25">
        <f t="shared" si="572"/>
        <v>5.1919343395496451</v>
      </c>
      <c r="O352" s="25">
        <f t="shared" si="572"/>
        <v>4.8271608814891263</v>
      </c>
      <c r="P352" s="25">
        <f t="shared" si="572"/>
        <v>4.4623874234286074</v>
      </c>
      <c r="Q352" s="25">
        <f t="shared" si="572"/>
        <v>4.0976139653680885</v>
      </c>
      <c r="R352" s="25">
        <f t="shared" si="572"/>
        <v>3.7328405073075697</v>
      </c>
      <c r="S352" s="25">
        <f t="shared" si="572"/>
        <v>3.3680670492470508</v>
      </c>
      <c r="T352" s="25">
        <f t="shared" si="572"/>
        <v>3.0032935911865319</v>
      </c>
      <c r="U352" s="25">
        <f t="shared" si="572"/>
        <v>2.6385201331260131</v>
      </c>
      <c r="V352" s="25">
        <f t="shared" si="572"/>
        <v>2.2737466750654942</v>
      </c>
      <c r="W352" s="25">
        <f t="shared" si="572"/>
        <v>1.9089732170049756</v>
      </c>
      <c r="X352" s="25">
        <f t="shared" si="572"/>
        <v>1.5441997589444569</v>
      </c>
      <c r="Y352" s="25">
        <f t="shared" si="572"/>
        <v>1.1794263008839383</v>
      </c>
      <c r="Z352" s="25">
        <f t="shared" si="572"/>
        <v>0.81465284282341976</v>
      </c>
      <c r="AA352" s="25">
        <f t="shared" si="572"/>
        <v>0.44987938476290124</v>
      </c>
      <c r="AB352" s="25">
        <f t="shared" si="572"/>
        <v>8.5105926702382678E-2</v>
      </c>
      <c r="AC352" s="25">
        <f t="shared" si="572"/>
        <v>-1.6930901125533637E-15</v>
      </c>
      <c r="AD352" s="25">
        <f t="shared" si="572"/>
        <v>-1.6930901125533637E-15</v>
      </c>
      <c r="AE352" s="25">
        <f t="shared" si="572"/>
        <v>-1.6930901125533637E-15</v>
      </c>
      <c r="AF352" s="25">
        <f t="shared" si="572"/>
        <v>-1.6930901125533637E-15</v>
      </c>
      <c r="AG352" s="25">
        <f t="shared" si="572"/>
        <v>-1.6930901125533637E-15</v>
      </c>
      <c r="AH352" s="25">
        <f t="shared" si="572"/>
        <v>-1.6930901125533637E-15</v>
      </c>
      <c r="AI352" s="25">
        <f t="shared" ref="AI352" si="573">AH352-AI346-AI347+AI351</f>
        <v>-1.6930901125533637E-15</v>
      </c>
      <c r="AJ352" s="25">
        <f t="shared" ref="AJ352" si="574">AI352-AJ346-AJ347+AJ351</f>
        <v>-1.6930901125533637E-15</v>
      </c>
      <c r="AK352" s="25">
        <f t="shared" ref="AK352" si="575">AJ352-AK346-AK347+AK351</f>
        <v>-1.6930901125533637E-15</v>
      </c>
      <c r="AL352" s="25">
        <f t="shared" ref="AL352" si="576">AK352-AL346-AL347+AL351</f>
        <v>-1.6930901125533637E-15</v>
      </c>
      <c r="AM352" s="25">
        <f t="shared" ref="AM352" si="577">AL352-AM346-AM347+AM351</f>
        <v>-1.6930901125533637E-15</v>
      </c>
      <c r="AN352" s="25">
        <f t="shared" ref="AN352" si="578">AM352-AN346-AN347+AN351</f>
        <v>-1.6930901125533637E-15</v>
      </c>
      <c r="AO352" s="25">
        <f t="shared" ref="AO352" si="579">AN352-AO346-AO347+AO351</f>
        <v>-1.6930901125533637E-15</v>
      </c>
      <c r="AP352" s="25">
        <f t="shared" ref="AP352" si="580">AO352-AP346-AP347+AP351</f>
        <v>-1.6930901125533637E-15</v>
      </c>
      <c r="AQ352" s="25">
        <f t="shared" ref="AQ352" si="581">AP352-AQ346-AQ347+AQ351</f>
        <v>-1.6930901125533637E-15</v>
      </c>
      <c r="AR352" s="25">
        <f t="shared" ref="AR352" si="582">AQ352-AR346-AR347+AR351</f>
        <v>-1.6930901125533637E-15</v>
      </c>
      <c r="AS352" s="25">
        <f t="shared" ref="AS352" si="583">AR352-AS346-AS347+AS351</f>
        <v>-1.6930901125533637E-15</v>
      </c>
      <c r="AT352" s="25">
        <f t="shared" ref="AT352" si="584">AS352-AT346-AT347+AT351</f>
        <v>-1.6930901125533637E-15</v>
      </c>
      <c r="AU352" s="25">
        <f t="shared" ref="AU352" si="585">AT352-AU346-AU347+AU351</f>
        <v>-1.6930901125533637E-15</v>
      </c>
      <c r="AV352" s="25">
        <f t="shared" ref="AV352" si="586">AU352-AV346-AV347+AV351</f>
        <v>-1.6930901125533637E-15</v>
      </c>
      <c r="AW352" s="25">
        <f t="shared" ref="AW352" si="587">AV352-AW346-AW347+AW351</f>
        <v>-1.6930901125533637E-15</v>
      </c>
      <c r="AX352" s="25">
        <f t="shared" ref="AX352" si="588">AW352-AX346-AX347+AX351</f>
        <v>-1.6930901125533637E-15</v>
      </c>
      <c r="AY352" s="25">
        <f t="shared" ref="AY352" si="589">AX352-AY346-AY347+AY351</f>
        <v>-1.6930901125533637E-15</v>
      </c>
      <c r="AZ352" s="25">
        <f t="shared" ref="AZ352" si="590">AY352-AZ346-AZ347+AZ351</f>
        <v>-1.6930901125533637E-15</v>
      </c>
      <c r="BA352" s="25">
        <f t="shared" ref="BA352" si="591">AZ352-BA346-BA347+BA351</f>
        <v>-1.6930901125533637E-15</v>
      </c>
      <c r="BB352" s="25">
        <f t="shared" ref="BB352" si="592">BA352-BB346-BB347+BB351</f>
        <v>-1.6930901125533637E-15</v>
      </c>
      <c r="BC352" s="25">
        <f t="shared" ref="BC352" si="593">BB352-BC346-BC347+BC351</f>
        <v>-1.6930901125533637E-15</v>
      </c>
      <c r="BD352" s="25">
        <f t="shared" ref="BD352" si="594">BC352-BD346-BD347+BD351</f>
        <v>-1.6930901125533637E-15</v>
      </c>
      <c r="BE352" s="25">
        <f t="shared" ref="BE352" si="595">BD352-BE346-BE347+BE351</f>
        <v>-1.6930901125533637E-15</v>
      </c>
      <c r="BF352" s="25">
        <f t="shared" ref="BF352" si="596">BE352-BF346-BF347+BF351</f>
        <v>-1.6930901125533637E-15</v>
      </c>
      <c r="BG352" s="25">
        <f t="shared" ref="BG352" si="597">BF352-BG346-BG347+BG351</f>
        <v>-1.6930901125533637E-15</v>
      </c>
      <c r="BH352" s="25">
        <f t="shared" ref="BH352" si="598">BG352-BH346-BH347+BH351</f>
        <v>-1.6930901125533637E-15</v>
      </c>
      <c r="BI352" s="25">
        <f t="shared" ref="BI352" si="599">BH352-BI346-BI347+BI351</f>
        <v>-1.6930901125533637E-15</v>
      </c>
      <c r="BJ352" s="25">
        <f t="shared" ref="BJ352" si="600">BI352-BJ346-BJ347+BJ351</f>
        <v>-1.6930901125533637E-15</v>
      </c>
      <c r="BK352" s="25">
        <f t="shared" ref="BK352" si="601">BJ352-BK346-BK347+BK351</f>
        <v>-1.6930901125533637E-15</v>
      </c>
      <c r="BL352" s="163">
        <f t="shared" ref="BL352" si="602">BK352-BL346-BL347+BL351</f>
        <v>-1.6930901125533637E-15</v>
      </c>
      <c r="BM352" s="163">
        <f t="shared" ref="BM352" si="603">BL352-BM346-BM347+BM351</f>
        <v>-1.6930901125533637E-15</v>
      </c>
      <c r="BN352" s="163">
        <f t="shared" ref="BN352" si="604">BM352-BN346-BN347+BN351</f>
        <v>-1.6930901125533637E-15</v>
      </c>
      <c r="BO352" s="163">
        <f t="shared" ref="BO352" si="605">BN352-BO346-BO347+BO351</f>
        <v>-1.6930901125533637E-15</v>
      </c>
      <c r="BP352" s="163">
        <f t="shared" ref="BP352" si="606">BO352-BP346-BP347+BP351</f>
        <v>-1.6930901125533637E-15</v>
      </c>
      <c r="BQ352" s="163">
        <f t="shared" ref="BQ352" si="607">BP352-BQ346-BQ347+BQ351</f>
        <v>-1.6930901125533637E-15</v>
      </c>
      <c r="BR352" s="163">
        <f t="shared" ref="BR352" si="608">BQ352-BR346-BR347+BR351</f>
        <v>-1.6930901125533637E-15</v>
      </c>
      <c r="BS352" s="25"/>
      <c r="BT352" s="25"/>
      <c r="BU352" s="25"/>
      <c r="BV352" s="25"/>
      <c r="BW352" s="25"/>
      <c r="BX352" s="25"/>
      <c r="BY352" s="25"/>
      <c r="BZ352" s="25"/>
      <c r="CA352" s="25"/>
      <c r="CB352" s="25"/>
      <c r="CC352" s="25"/>
    </row>
    <row r="353" spans="2:81" hidden="1" outlineLevel="1">
      <c r="D353" s="25"/>
      <c r="E353" s="25"/>
      <c r="F353" s="25"/>
      <c r="G353" s="25"/>
      <c r="H353" s="44"/>
      <c r="I353" s="38"/>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163"/>
      <c r="BM353" s="163"/>
      <c r="BN353" s="163"/>
      <c r="BO353" s="163"/>
      <c r="BP353" s="163"/>
      <c r="BQ353" s="163"/>
      <c r="BR353" s="163"/>
      <c r="BS353" s="25"/>
      <c r="BT353" s="25"/>
      <c r="BU353" s="25"/>
      <c r="BV353" s="25"/>
      <c r="BW353" s="25"/>
      <c r="BX353" s="25"/>
      <c r="BY353" s="25"/>
      <c r="BZ353" s="25"/>
      <c r="CA353" s="25"/>
      <c r="CB353" s="25"/>
      <c r="CC353" s="25"/>
    </row>
    <row r="354" spans="2:81" hidden="1" outlineLevel="1">
      <c r="D354" s="25"/>
      <c r="E354" s="25"/>
      <c r="F354" s="25"/>
      <c r="G354" s="25"/>
      <c r="H354" s="44"/>
      <c r="I354" s="38"/>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163"/>
      <c r="BM354" s="163"/>
      <c r="BN354" s="163"/>
      <c r="BO354" s="163"/>
      <c r="BP354" s="163"/>
      <c r="BQ354" s="163"/>
      <c r="BR354" s="163"/>
      <c r="BS354" s="25"/>
      <c r="BT354" s="25"/>
      <c r="BU354" s="25"/>
      <c r="BV354" s="25"/>
      <c r="BW354" s="25"/>
      <c r="BX354" s="25"/>
      <c r="BY354" s="25"/>
      <c r="BZ354" s="25"/>
      <c r="CA354" s="25"/>
      <c r="CB354" s="25"/>
      <c r="CC354" s="25"/>
    </row>
    <row r="355" spans="2:81" hidden="1" outlineLevel="1">
      <c r="B355" t="s">
        <v>27</v>
      </c>
      <c r="D355" s="25">
        <f>Inputs!E23*(1+IF(D2&lt;="2017",Inputs!E10,Inputs!E9))^0.5</f>
        <v>0</v>
      </c>
      <c r="E355" s="25">
        <f>Inputs!F23*(1+IF(E2&lt;="2017",Inputs!F10,Inputs!F9))^0.5</f>
        <v>0</v>
      </c>
      <c r="F355" s="25">
        <f>Inputs!G23*(1+IF(F2&lt;="2017",Inputs!G10,Inputs!G9))^0.5</f>
        <v>0</v>
      </c>
      <c r="G355" s="25">
        <f>Inputs!H23*(1+IF(G2&lt;="2017",Inputs!H10,Inputs!H9))^0.5</f>
        <v>0</v>
      </c>
      <c r="H355" s="44">
        <f>Inputs!I23*(1+IF(H2&lt;="2017",Inputs!I10,Inputs!I9))^0.5</f>
        <v>0</v>
      </c>
      <c r="I355" s="38">
        <f>Inputs!J23*(1+IF(I2&lt;="2017",Inputs!J10,Inputs!J9))^0.5</f>
        <v>0</v>
      </c>
      <c r="J355" s="25">
        <f>Inputs!K23*(1+IF(J2&lt;="2017",Inputs!K10,Inputs!K9))^0.5</f>
        <v>0</v>
      </c>
      <c r="K355" s="25">
        <f>Inputs!L23*(1+IF(K2&lt;="2017",Inputs!L10,Inputs!L9))^0.5</f>
        <v>0</v>
      </c>
      <c r="L355" s="25">
        <f>Inputs!M23*(1+IF(L2&lt;="2017",Inputs!M10,Inputs!M9))^0.5</f>
        <v>0</v>
      </c>
      <c r="M355" s="25">
        <f>Inputs!N23*(1+IF(M2&lt;="2017",Inputs!N10,Inputs!N9))^0.5</f>
        <v>0</v>
      </c>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163"/>
      <c r="BM355" s="163"/>
      <c r="BN355" s="163"/>
      <c r="BO355" s="163"/>
      <c r="BP355" s="163"/>
      <c r="BQ355" s="163"/>
      <c r="BR355" s="163"/>
      <c r="BS355" s="25"/>
      <c r="BT355" s="25"/>
      <c r="BU355" s="25"/>
      <c r="BV355" s="25"/>
      <c r="BW355" s="25"/>
      <c r="BX355" s="25"/>
      <c r="BY355" s="25"/>
      <c r="BZ355" s="25"/>
      <c r="CA355" s="25"/>
      <c r="CB355" s="25"/>
      <c r="CC355" s="25"/>
    </row>
    <row r="356" spans="2:81" hidden="1" outlineLevel="1">
      <c r="D356" s="25"/>
      <c r="E356" s="25"/>
      <c r="F356" s="25"/>
      <c r="G356" s="25"/>
      <c r="H356" s="44"/>
      <c r="I356" s="38"/>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163"/>
      <c r="BM356" s="163"/>
      <c r="BN356" s="163"/>
      <c r="BO356" s="163"/>
      <c r="BP356" s="163"/>
      <c r="BQ356" s="163"/>
      <c r="BR356" s="163"/>
      <c r="BS356" s="25"/>
      <c r="BT356" s="25"/>
      <c r="BU356" s="25"/>
      <c r="BV356" s="25"/>
      <c r="BW356" s="25"/>
      <c r="BX356" s="25"/>
      <c r="BY356" s="25"/>
      <c r="BZ356" s="25"/>
      <c r="CA356" s="25"/>
      <c r="CB356" s="25"/>
      <c r="CC356" s="25"/>
    </row>
    <row r="357" spans="2:81" hidden="1" outlineLevel="1">
      <c r="B357" t="s">
        <v>48</v>
      </c>
      <c r="D357" s="25"/>
      <c r="E357" s="25"/>
      <c r="F357" s="25"/>
      <c r="G357" s="25"/>
      <c r="H357" s="44"/>
      <c r="I357" s="38"/>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163"/>
      <c r="BM357" s="163"/>
      <c r="BN357" s="163"/>
      <c r="BO357" s="163"/>
      <c r="BP357" s="163"/>
      <c r="BQ357" s="163"/>
      <c r="BR357" s="163"/>
      <c r="BS357" s="25"/>
      <c r="BT357" s="25"/>
      <c r="BU357" s="25"/>
      <c r="BV357" s="25"/>
      <c r="BW357" s="25"/>
      <c r="BX357" s="25"/>
      <c r="BY357" s="25"/>
      <c r="BZ357" s="25"/>
      <c r="CA357" s="25"/>
      <c r="CB357" s="25"/>
      <c r="CC357" s="25"/>
    </row>
    <row r="358" spans="2:81" hidden="1" outlineLevel="1">
      <c r="B358" s="14">
        <v>2013</v>
      </c>
      <c r="C358">
        <v>1</v>
      </c>
      <c r="D358" s="25"/>
      <c r="E358" s="25">
        <f>IF($F$343="n/a",0,IF(E$3&lt;=$C358,0,IF(E$3&gt;($F$343+$C358),INDEX($D$355:$W$355,,$C358)-SUM($D358:D358),INDEX($D$355:$W$355,,$C358)/$F$343)))</f>
        <v>0</v>
      </c>
      <c r="F358" s="25">
        <f>IF($F$343="n/a",0,IF(F$3&lt;=$C358,0,IF(F$3&gt;($F$343+$C358),INDEX($D$355:$W$355,,$C358)-SUM($D358:E358),INDEX($D$355:$W$355,,$C358)/$F$343)))</f>
        <v>0</v>
      </c>
      <c r="G358" s="25">
        <f>IF($F$343="n/a",0,IF(G$3&lt;=$C358,0,IF(G$3&gt;($F$343+$C358),INDEX($D$355:$W$355,,$C358)-SUM($D358:F358),INDEX($D$355:$W$355,,$C358)/$F$343)))</f>
        <v>0</v>
      </c>
      <c r="H358" s="44">
        <f>IF($F$343="n/a",0,IF(H$3&lt;=$C358,0,IF(H$3&gt;($F$343+$C358),INDEX($D$355:$W$355,,$C358)-SUM($D358:G358),INDEX($D$355:$W$355,,$C358)/$F$343)))</f>
        <v>0</v>
      </c>
      <c r="I358" s="38">
        <f>IF($F$343="n/a",0,IF(I$3&lt;=$C358,0,IF(I$3&gt;($F$343+$C358),INDEX($D$355:$W$355,,$C358)-SUM($D358:H358),INDEX($D$355:$W$355,,$C358)/$F$343)))</f>
        <v>0</v>
      </c>
      <c r="J358" s="25">
        <f>IF($F$343="n/a",0,IF(J$3&lt;=$C358,0,IF(J$3&gt;($F$343+$C358),INDEX($D$355:$W$355,,$C358)-SUM($D358:I358),INDEX($D$355:$W$355,,$C358)/$F$343)))</f>
        <v>0</v>
      </c>
      <c r="K358" s="25">
        <f>IF($F$343="n/a",0,IF(K$3&lt;=$C358,0,IF(K$3&gt;($F$343+$C358),INDEX($D$355:$W$355,,$C358)-SUM($D358:J358),INDEX($D$355:$W$355,,$C358)/$F$343)))</f>
        <v>0</v>
      </c>
      <c r="L358" s="25">
        <f>IF($F$343="n/a",0,IF(L$3&lt;=$C358,0,IF(L$3&gt;($F$343+$C358),INDEX($D$355:$W$355,,$C358)-SUM($D358:K358),INDEX($D$355:$W$355,,$C358)/$F$343)))</f>
        <v>0</v>
      </c>
      <c r="M358" s="25">
        <f>IF($F$343="n/a",0,IF(M$3&lt;=$C358,0,IF(M$3&gt;($F$343+$C358),INDEX($D$355:$W$355,,$C358)-SUM($D358:L358),INDEX($D$355:$W$355,,$C358)/$F$343)))</f>
        <v>0</v>
      </c>
      <c r="N358" s="25">
        <f>IF($F$343="n/a",0,IF(N$3&lt;=$C358,0,IF(N$3&gt;($F$343+$C358),INDEX($D$355:$W$355,,$C358)-SUM($D358:M358),INDEX($D$355:$W$355,,$C358)/$F$343)))</f>
        <v>0</v>
      </c>
      <c r="O358" s="25">
        <f>IF($F$343="n/a",0,IF(O$3&lt;=$C358,0,IF(O$3&gt;($F$343+$C358),INDEX($D$355:$W$355,,$C358)-SUM($D358:N358),INDEX($D$355:$W$355,,$C358)/$F$343)))</f>
        <v>0</v>
      </c>
      <c r="P358" s="25">
        <f>IF($F$343="n/a",0,IF(P$3&lt;=$C358,0,IF(P$3&gt;($F$343+$C358),INDEX($D$355:$W$355,,$C358)-SUM($D358:O358),INDEX($D$355:$W$355,,$C358)/$F$343)))</f>
        <v>0</v>
      </c>
      <c r="Q358" s="25">
        <f>IF($F$343="n/a",0,IF(Q$3&lt;=$C358,0,IF(Q$3&gt;($F$343+$C358),INDEX($D$355:$W$355,,$C358)-SUM($D358:P358),INDEX($D$355:$W$355,,$C358)/$F$343)))</f>
        <v>0</v>
      </c>
      <c r="R358" s="25">
        <f>IF($F$343="n/a",0,IF(R$3&lt;=$C358,0,IF(R$3&gt;($F$343+$C358),INDEX($D$355:$W$355,,$C358)-SUM($D358:Q358),INDEX($D$355:$W$355,,$C358)/$F$343)))</f>
        <v>0</v>
      </c>
      <c r="S358" s="25">
        <f>IF($F$343="n/a",0,IF(S$3&lt;=$C358,0,IF(S$3&gt;($F$343+$C358),INDEX($D$355:$W$355,,$C358)-SUM($D358:R358),INDEX($D$355:$W$355,,$C358)/$F$343)))</f>
        <v>0</v>
      </c>
      <c r="T358" s="25">
        <f>IF($F$343="n/a",0,IF(T$3&lt;=$C358,0,IF(T$3&gt;($F$343+$C358),INDEX($D$355:$W$355,,$C358)-SUM($D358:S358),INDEX($D$355:$W$355,,$C358)/$F$343)))</f>
        <v>0</v>
      </c>
      <c r="U358" s="25">
        <f>IF($F$343="n/a",0,IF(U$3&lt;=$C358,0,IF(U$3&gt;($F$343+$C358),INDEX($D$355:$W$355,,$C358)-SUM($D358:T358),INDEX($D$355:$W$355,,$C358)/$F$343)))</f>
        <v>0</v>
      </c>
      <c r="V358" s="25">
        <f>IF($F$343="n/a",0,IF(V$3&lt;=$C358,0,IF(V$3&gt;($F$343+$C358),INDEX($D$355:$W$355,,$C358)-SUM($D358:U358),INDEX($D$355:$W$355,,$C358)/$F$343)))</f>
        <v>0</v>
      </c>
      <c r="W358" s="25">
        <f>IF($F$343="n/a",0,IF(W$3&lt;=$C358,0,IF(W$3&gt;($F$343+$C358),INDEX($D$355:$W$355,,$C358)-SUM($D358:V358),INDEX($D$355:$W$355,,$C358)/$F$343)))</f>
        <v>0</v>
      </c>
      <c r="X358" s="25">
        <f>IF($F$343="n/a",0,IF(X$3&lt;=$C358,0,IF(X$3&gt;($F$343+$C358),INDEX($D$355:$W$355,,$C358)-SUM($D358:W358),INDEX($D$355:$W$355,,$C358)/$F$343)))</f>
        <v>0</v>
      </c>
      <c r="Y358" s="25">
        <f>IF($F$343="n/a",0,IF(Y$3&lt;=$C358,0,IF(Y$3&gt;($F$343+$C358),INDEX($D$355:$W$355,,$C358)-SUM($D358:X358),INDEX($D$355:$W$355,,$C358)/$F$343)))</f>
        <v>0</v>
      </c>
      <c r="Z358" s="25">
        <f>IF($F$343="n/a",0,IF(Z$3&lt;=$C358,0,IF(Z$3&gt;($F$343+$C358),INDEX($D$355:$W$355,,$C358)-SUM($D358:Y358),INDEX($D$355:$W$355,,$C358)/$F$343)))</f>
        <v>0</v>
      </c>
      <c r="AA358" s="25">
        <f>IF($F$343="n/a",0,IF(AA$3&lt;=$C358,0,IF(AA$3&gt;($F$343+$C358),INDEX($D$355:$W$355,,$C358)-SUM($D358:Z358),INDEX($D$355:$W$355,,$C358)/$F$343)))</f>
        <v>0</v>
      </c>
      <c r="AB358" s="25">
        <f>IF($F$343="n/a",0,IF(AB$3&lt;=$C358,0,IF(AB$3&gt;($F$343+$C358),INDEX($D$355:$W$355,,$C358)-SUM($D358:AA358),INDEX($D$355:$W$355,,$C358)/$F$343)))</f>
        <v>0</v>
      </c>
      <c r="AC358" s="25">
        <f>IF($F$343="n/a",0,IF(AC$3&lt;=$C358,0,IF(AC$3&gt;($F$343+$C358),INDEX($D$355:$W$355,,$C358)-SUM($D358:AB358),INDEX($D$355:$W$355,,$C358)/$F$343)))</f>
        <v>0</v>
      </c>
      <c r="AD358" s="25">
        <f>IF($F$343="n/a",0,IF(AD$3&lt;=$C358,0,IF(AD$3&gt;($F$343+$C358),INDEX($D$355:$W$355,,$C358)-SUM($D358:AC358),INDEX($D$355:$W$355,,$C358)/$F$343)))</f>
        <v>0</v>
      </c>
      <c r="AE358" s="25">
        <f>IF($F$343="n/a",0,IF(AE$3&lt;=$C358,0,IF(AE$3&gt;($F$343+$C358),INDEX($D$355:$W$355,,$C358)-SUM($D358:AD358),INDEX($D$355:$W$355,,$C358)/$F$343)))</f>
        <v>0</v>
      </c>
      <c r="AF358" s="25">
        <f>IF($F$343="n/a",0,IF(AF$3&lt;=$C358,0,IF(AF$3&gt;($F$343+$C358),INDEX($D$355:$W$355,,$C358)-SUM($D358:AE358),INDEX($D$355:$W$355,,$C358)/$F$343)))</f>
        <v>0</v>
      </c>
      <c r="AG358" s="25">
        <f>IF($F$343="n/a",0,IF(AG$3&lt;=$C358,0,IF(AG$3&gt;($F$343+$C358),INDEX($D$355:$W$355,,$C358)-SUM($D358:AF358),INDEX($D$355:$W$355,,$C358)/$F$343)))</f>
        <v>0</v>
      </c>
      <c r="AH358" s="25">
        <f>IF($F$343="n/a",0,IF(AH$3&lt;=$C358,0,IF(AH$3&gt;($F$343+$C358),INDEX($D$355:$W$355,,$C358)-SUM($D358:AG358),INDEX($D$355:$W$355,,$C358)/$F$343)))</f>
        <v>0</v>
      </c>
      <c r="AI358" s="25">
        <f>IF($F$343="n/a",0,IF(AI$3&lt;=$C358,0,IF(AI$3&gt;($F$343+$C358),INDEX($D$355:$W$355,,$C358)-SUM($D358:AH358),INDEX($D$355:$W$355,,$C358)/$F$343)))</f>
        <v>0</v>
      </c>
      <c r="AJ358" s="25">
        <f>IF($F$343="n/a",0,IF(AJ$3&lt;=$C358,0,IF(AJ$3&gt;($F$343+$C358),INDEX($D$355:$W$355,,$C358)-SUM($D358:AI358),INDEX($D$355:$W$355,,$C358)/$F$343)))</f>
        <v>0</v>
      </c>
      <c r="AK358" s="25">
        <f>IF($F$343="n/a",0,IF(AK$3&lt;=$C358,0,IF(AK$3&gt;($F$343+$C358),INDEX($D$355:$W$355,,$C358)-SUM($D358:AJ358),INDEX($D$355:$W$355,,$C358)/$F$343)))</f>
        <v>0</v>
      </c>
      <c r="AL358" s="25">
        <f>IF($F$343="n/a",0,IF(AL$3&lt;=$C358,0,IF(AL$3&gt;($F$343+$C358),INDEX($D$355:$W$355,,$C358)-SUM($D358:AK358),INDEX($D$355:$W$355,,$C358)/$F$343)))</f>
        <v>0</v>
      </c>
      <c r="AM358" s="25">
        <f>IF($F$343="n/a",0,IF(AM$3&lt;=$C358,0,IF(AM$3&gt;($F$343+$C358),INDEX($D$355:$W$355,,$C358)-SUM($D358:AL358),INDEX($D$355:$W$355,,$C358)/$F$343)))</f>
        <v>0</v>
      </c>
      <c r="AN358" s="25">
        <f>IF($F$343="n/a",0,IF(AN$3&lt;=$C358,0,IF(AN$3&gt;($F$343+$C358),INDEX($D$355:$W$355,,$C358)-SUM($D358:AM358),INDEX($D$355:$W$355,,$C358)/$F$343)))</f>
        <v>0</v>
      </c>
      <c r="AO358" s="25">
        <f>IF($F$343="n/a",0,IF(AO$3&lt;=$C358,0,IF(AO$3&gt;($F$343+$C358),INDEX($D$355:$W$355,,$C358)-SUM($D358:AN358),INDEX($D$355:$W$355,,$C358)/$F$343)))</f>
        <v>0</v>
      </c>
      <c r="AP358" s="25">
        <f>IF($F$343="n/a",0,IF(AP$3&lt;=$C358,0,IF(AP$3&gt;($F$343+$C358),INDEX($D$355:$W$355,,$C358)-SUM($D358:AO358),INDEX($D$355:$W$355,,$C358)/$F$343)))</f>
        <v>0</v>
      </c>
      <c r="AQ358" s="25">
        <f>IF($F$343="n/a",0,IF(AQ$3&lt;=$C358,0,IF(AQ$3&gt;($F$343+$C358),INDEX($D$355:$W$355,,$C358)-SUM($D358:AP358),INDEX($D$355:$W$355,,$C358)/$F$343)))</f>
        <v>0</v>
      </c>
      <c r="AR358" s="25">
        <f>IF($F$343="n/a",0,IF(AR$3&lt;=$C358,0,IF(AR$3&gt;($F$343+$C358),INDEX($D$355:$W$355,,$C358)-SUM($D358:AQ358),INDEX($D$355:$W$355,,$C358)/$F$343)))</f>
        <v>0</v>
      </c>
      <c r="AS358" s="25">
        <f>IF($F$343="n/a",0,IF(AS$3&lt;=$C358,0,IF(AS$3&gt;($F$343+$C358),INDEX($D$355:$W$355,,$C358)-SUM($D358:AR358),INDEX($D$355:$W$355,,$C358)/$F$343)))</f>
        <v>0</v>
      </c>
      <c r="AT358" s="25">
        <f>IF($F$343="n/a",0,IF(AT$3&lt;=$C358,0,IF(AT$3&gt;($F$343+$C358),INDEX($D$355:$W$355,,$C358)-SUM($D358:AS358),INDEX($D$355:$W$355,,$C358)/$F$343)))</f>
        <v>0</v>
      </c>
      <c r="AU358" s="25">
        <f>IF($F$343="n/a",0,IF(AU$3&lt;=$C358,0,IF(AU$3&gt;($F$343+$C358),INDEX($D$355:$W$355,,$C358)-SUM($D358:AT358),INDEX($D$355:$W$355,,$C358)/$F$343)))</f>
        <v>0</v>
      </c>
      <c r="AV358" s="25">
        <f>IF($F$343="n/a",0,IF(AV$3&lt;=$C358,0,IF(AV$3&gt;($F$343+$C358),INDEX($D$355:$W$355,,$C358)-SUM($D358:AU358),INDEX($D$355:$W$355,,$C358)/$F$343)))</f>
        <v>0</v>
      </c>
      <c r="AW358" s="25">
        <f>IF($F$343="n/a",0,IF(AW$3&lt;=$C358,0,IF(AW$3&gt;($F$343+$C358),INDEX($D$355:$W$355,,$C358)-SUM($D358:AV358),INDEX($D$355:$W$355,,$C358)/$F$343)))</f>
        <v>0</v>
      </c>
      <c r="AX358" s="25">
        <f>IF($F$343="n/a",0,IF(AX$3&lt;=$C358,0,IF(AX$3&gt;($F$343+$C358),INDEX($D$355:$W$355,,$C358)-SUM($D358:AW358),INDEX($D$355:$W$355,,$C358)/$F$343)))</f>
        <v>0</v>
      </c>
      <c r="AY358" s="25">
        <f>IF($F$343="n/a",0,IF(AY$3&lt;=$C358,0,IF(AY$3&gt;($F$343+$C358),INDEX($D$355:$W$355,,$C358)-SUM($D358:AX358),INDEX($D$355:$W$355,,$C358)/$F$343)))</f>
        <v>0</v>
      </c>
      <c r="AZ358" s="25">
        <f>IF($F$343="n/a",0,IF(AZ$3&lt;=$C358,0,IF(AZ$3&gt;($F$343+$C358),INDEX($D$355:$W$355,,$C358)-SUM($D358:AY358),INDEX($D$355:$W$355,,$C358)/$F$343)))</f>
        <v>0</v>
      </c>
      <c r="BA358" s="25">
        <f>IF($F$343="n/a",0,IF(BA$3&lt;=$C358,0,IF(BA$3&gt;($F$343+$C358),INDEX($D$355:$W$355,,$C358)-SUM($D358:AZ358),INDEX($D$355:$W$355,,$C358)/$F$343)))</f>
        <v>0</v>
      </c>
      <c r="BB358" s="25">
        <f>IF($F$343="n/a",0,IF(BB$3&lt;=$C358,0,IF(BB$3&gt;($F$343+$C358),INDEX($D$355:$W$355,,$C358)-SUM($D358:BA358),INDEX($D$355:$W$355,,$C358)/$F$343)))</f>
        <v>0</v>
      </c>
      <c r="BC358" s="25">
        <f>IF($F$343="n/a",0,IF(BC$3&lt;=$C358,0,IF(BC$3&gt;($F$343+$C358),INDEX($D$355:$W$355,,$C358)-SUM($D358:BB358),INDEX($D$355:$W$355,,$C358)/$F$343)))</f>
        <v>0</v>
      </c>
      <c r="BD358" s="25">
        <f>IF($F$343="n/a",0,IF(BD$3&lt;=$C358,0,IF(BD$3&gt;($F$343+$C358),INDEX($D$355:$W$355,,$C358)-SUM($D358:BC358),INDEX($D$355:$W$355,,$C358)/$F$343)))</f>
        <v>0</v>
      </c>
      <c r="BE358" s="25">
        <f>IF($F$343="n/a",0,IF(BE$3&lt;=$C358,0,IF(BE$3&gt;($F$343+$C358),INDEX($D$355:$W$355,,$C358)-SUM($D358:BD358),INDEX($D$355:$W$355,,$C358)/$F$343)))</f>
        <v>0</v>
      </c>
      <c r="BF358" s="25">
        <f>IF($F$343="n/a",0,IF(BF$3&lt;=$C358,0,IF(BF$3&gt;($F$343+$C358),INDEX($D$355:$W$355,,$C358)-SUM($D358:BE358),INDEX($D$355:$W$355,,$C358)/$F$343)))</f>
        <v>0</v>
      </c>
      <c r="BG358" s="25">
        <f>IF($F$343="n/a",0,IF(BG$3&lt;=$C358,0,IF(BG$3&gt;($F$343+$C358),INDEX($D$355:$W$355,,$C358)-SUM($D358:BF358),INDEX($D$355:$W$355,,$C358)/$F$343)))</f>
        <v>0</v>
      </c>
      <c r="BH358" s="25">
        <f>IF($F$343="n/a",0,IF(BH$3&lt;=$C358,0,IF(BH$3&gt;($F$343+$C358),INDEX($D$355:$W$355,,$C358)-SUM($D358:BG358),INDEX($D$355:$W$355,,$C358)/$F$343)))</f>
        <v>0</v>
      </c>
      <c r="BI358" s="25">
        <f>IF($F$343="n/a",0,IF(BI$3&lt;=$C358,0,IF(BI$3&gt;($F$343+$C358),INDEX($D$355:$W$355,,$C358)-SUM($D358:BH358),INDEX($D$355:$W$355,,$C358)/$F$343)))</f>
        <v>0</v>
      </c>
      <c r="BJ358" s="25">
        <f>IF($F$343="n/a",0,IF(BJ$3&lt;=$C358,0,IF(BJ$3&gt;($F$343+$C358),INDEX($D$355:$W$355,,$C358)-SUM($D358:BI358),INDEX($D$355:$W$355,,$C358)/$F$343)))</f>
        <v>0</v>
      </c>
      <c r="BK358" s="25">
        <f>IF($F$343="n/a",0,IF(BK$3&lt;=$C358,0,IF(BK$3&gt;($F$343+$C358),INDEX($D$355:$W$355,,$C358)-SUM($D358:BJ358),INDEX($D$355:$W$355,,$C358)/$F$343)))</f>
        <v>0</v>
      </c>
      <c r="BL358" s="163">
        <f>IF($F$343="n/a",0,IF(BL$3&lt;=$C358,0,IF(BL$3&gt;($F$343+$C358),INDEX($D$355:$W$355,,$C358)-SUM($D358:BK358),INDEX($D$355:$W$355,,$C358)/$F$343)))</f>
        <v>0</v>
      </c>
      <c r="BM358" s="163">
        <f>IF($F$343="n/a",0,IF(BM$3&lt;=$C358,0,IF(BM$3&gt;($F$343+$C358),INDEX($D$355:$W$355,,$C358)-SUM($D358:BL358),INDEX($D$355:$W$355,,$C358)/$F$343)))</f>
        <v>0</v>
      </c>
      <c r="BN358" s="163">
        <f>IF($F$343="n/a",0,IF(BN$3&lt;=$C358,0,IF(BN$3&gt;($F$343+$C358),INDEX($D$355:$W$355,,$C358)-SUM($D358:BM358),INDEX($D$355:$W$355,,$C358)/$F$343)))</f>
        <v>0</v>
      </c>
      <c r="BO358" s="163">
        <f>IF($F$343="n/a",0,IF(BO$3&lt;=$C358,0,IF(BO$3&gt;($F$343+$C358),INDEX($D$355:$W$355,,$C358)-SUM($D358:BN358),INDEX($D$355:$W$355,,$C358)/$F$343)))</f>
        <v>0</v>
      </c>
      <c r="BP358" s="163">
        <f>IF($F$343="n/a",0,IF(BP$3&lt;=$C358,0,IF(BP$3&gt;($F$343+$C358),INDEX($D$355:$W$355,,$C358)-SUM($D358:BO358),INDEX($D$355:$W$355,,$C358)/$F$343)))</f>
        <v>0</v>
      </c>
      <c r="BQ358" s="163">
        <f>IF($F$343="n/a",0,IF(BQ$3&lt;=$C358,0,IF(BQ$3&gt;($F$343+$C358),INDEX($D$355:$W$355,,$C358)-SUM($D358:BP358),INDEX($D$355:$W$355,,$C358)/$F$343)))</f>
        <v>0</v>
      </c>
      <c r="BR358" s="163">
        <f>IF($F$343="n/a",0,IF(BR$3&lt;=$C358,0,IF(BR$3&gt;($F$343+$C358),INDEX($D$355:$W$355,,$C358)-SUM($D358:BQ358),INDEX($D$355:$W$355,,$C358)/$F$343)))</f>
        <v>0</v>
      </c>
      <c r="BS358" s="25"/>
      <c r="BT358" s="25"/>
      <c r="BU358" s="25"/>
      <c r="BV358" s="25"/>
      <c r="BW358" s="25"/>
      <c r="BX358" s="25"/>
      <c r="BY358" s="25"/>
      <c r="BZ358" s="25"/>
      <c r="CA358" s="25"/>
      <c r="CB358" s="25"/>
      <c r="CC358" s="25"/>
    </row>
    <row r="359" spans="2:81" hidden="1" outlineLevel="1">
      <c r="B359" s="14">
        <v>2014</v>
      </c>
      <c r="C359">
        <v>2</v>
      </c>
      <c r="D359" s="25"/>
      <c r="E359" s="25">
        <f>IF($F$343="n/a",0,IF(E$3&lt;=$C359,0,IF(E$3&gt;($F$343+$C359),INDEX($D$355:$W$355,,$C359)-SUM($D359:D359),INDEX($D$355:$W$355,,$C359)/$F$343)))</f>
        <v>0</v>
      </c>
      <c r="F359" s="25">
        <f>IF($F$343="n/a",0,IF(F$3&lt;=$C359,0,IF(F$3&gt;($F$343+$C359),INDEX($D$355:$W$355,,$C359)-SUM($D359:E359),INDEX($D$355:$W$355,,$C359)/$F$343)))</f>
        <v>0</v>
      </c>
      <c r="G359" s="25">
        <f>IF($F$343="n/a",0,IF(G$3&lt;=$C359,0,IF(G$3&gt;($F$343+$C359),INDEX($D$355:$W$355,,$C359)-SUM($D359:F359),INDEX($D$355:$W$355,,$C359)/$F$343)))</f>
        <v>0</v>
      </c>
      <c r="H359" s="44">
        <f>IF($F$343="n/a",0,IF(H$3&lt;=$C359,0,IF(H$3&gt;($F$343+$C359),INDEX($D$355:$W$355,,$C359)-SUM($D359:G359),INDEX($D$355:$W$355,,$C359)/$F$343)))</f>
        <v>0</v>
      </c>
      <c r="I359" s="38">
        <f>IF($F$343="n/a",0,IF(I$3&lt;=$C359,0,IF(I$3&gt;($F$343+$C359),INDEX($D$355:$W$355,,$C359)-SUM($D359:H359),INDEX($D$355:$W$355,,$C359)/$F$343)))</f>
        <v>0</v>
      </c>
      <c r="J359" s="25">
        <f>IF($F$343="n/a",0,IF(J$3&lt;=$C359,0,IF(J$3&gt;($F$343+$C359),INDEX($D$355:$W$355,,$C359)-SUM($D359:I359),INDEX($D$355:$W$355,,$C359)/$F$343)))</f>
        <v>0</v>
      </c>
      <c r="K359" s="25">
        <f>IF($F$343="n/a",0,IF(K$3&lt;=$C359,0,IF(K$3&gt;($F$343+$C359),INDEX($D$355:$W$355,,$C359)-SUM($D359:J359),INDEX($D$355:$W$355,,$C359)/$F$343)))</f>
        <v>0</v>
      </c>
      <c r="L359" s="25">
        <f>IF($F$343="n/a",0,IF(L$3&lt;=$C359,0,IF(L$3&gt;($F$343+$C359),INDEX($D$355:$W$355,,$C359)-SUM($D359:K359),INDEX($D$355:$W$355,,$C359)/$F$343)))</f>
        <v>0</v>
      </c>
      <c r="M359" s="25">
        <f>IF($F$343="n/a",0,IF(M$3&lt;=$C359,0,IF(M$3&gt;($F$343+$C359),INDEX($D$355:$W$355,,$C359)-SUM($D359:L359),INDEX($D$355:$W$355,,$C359)/$F$343)))</f>
        <v>0</v>
      </c>
      <c r="N359" s="25">
        <f>IF($F$343="n/a",0,IF(N$3&lt;=$C359,0,IF(N$3&gt;($F$343+$C359),INDEX($D$355:$W$355,,$C359)-SUM($D359:M359),INDEX($D$355:$W$355,,$C359)/$F$343)))</f>
        <v>0</v>
      </c>
      <c r="O359" s="25">
        <f>IF($F$343="n/a",0,IF(O$3&lt;=$C359,0,IF(O$3&gt;($F$343+$C359),INDEX($D$355:$W$355,,$C359)-SUM($D359:N359),INDEX($D$355:$W$355,,$C359)/$F$343)))</f>
        <v>0</v>
      </c>
      <c r="P359" s="25">
        <f>IF($F$343="n/a",0,IF(P$3&lt;=$C359,0,IF(P$3&gt;($F$343+$C359),INDEX($D$355:$W$355,,$C359)-SUM($D359:O359),INDEX($D$355:$W$355,,$C359)/$F$343)))</f>
        <v>0</v>
      </c>
      <c r="Q359" s="25">
        <f>IF($F$343="n/a",0,IF(Q$3&lt;=$C359,0,IF(Q$3&gt;($F$343+$C359),INDEX($D$355:$W$355,,$C359)-SUM($D359:P359),INDEX($D$355:$W$355,,$C359)/$F$343)))</f>
        <v>0</v>
      </c>
      <c r="R359" s="25">
        <f>IF($F$343="n/a",0,IF(R$3&lt;=$C359,0,IF(R$3&gt;($F$343+$C359),INDEX($D$355:$W$355,,$C359)-SUM($D359:Q359),INDEX($D$355:$W$355,,$C359)/$F$343)))</f>
        <v>0</v>
      </c>
      <c r="S359" s="25">
        <f>IF($F$343="n/a",0,IF(S$3&lt;=$C359,0,IF(S$3&gt;($F$343+$C359),INDEX($D$355:$W$355,,$C359)-SUM($D359:R359),INDEX($D$355:$W$355,,$C359)/$F$343)))</f>
        <v>0</v>
      </c>
      <c r="T359" s="25">
        <f>IF($F$343="n/a",0,IF(T$3&lt;=$C359,0,IF(T$3&gt;($F$343+$C359),INDEX($D$355:$W$355,,$C359)-SUM($D359:S359),INDEX($D$355:$W$355,,$C359)/$F$343)))</f>
        <v>0</v>
      </c>
      <c r="U359" s="25">
        <f>IF($F$343="n/a",0,IF(U$3&lt;=$C359,0,IF(U$3&gt;($F$343+$C359),INDEX($D$355:$W$355,,$C359)-SUM($D359:T359),INDEX($D$355:$W$355,,$C359)/$F$343)))</f>
        <v>0</v>
      </c>
      <c r="V359" s="25">
        <f>IF($F$343="n/a",0,IF(V$3&lt;=$C359,0,IF(V$3&gt;($F$343+$C359),INDEX($D$355:$W$355,,$C359)-SUM($D359:U359),INDEX($D$355:$W$355,,$C359)/$F$343)))</f>
        <v>0</v>
      </c>
      <c r="W359" s="25">
        <f>IF($F$343="n/a",0,IF(W$3&lt;=$C359,0,IF(W$3&gt;($F$343+$C359),INDEX($D$355:$W$355,,$C359)-SUM($D359:V359),INDEX($D$355:$W$355,,$C359)/$F$343)))</f>
        <v>0</v>
      </c>
      <c r="X359" s="25">
        <f>IF($F$343="n/a",0,IF(X$3&lt;=$C359,0,IF(X$3&gt;($F$343+$C359),INDEX($D$355:$W$355,,$C359)-SUM($D359:W359),INDEX($D$355:$W$355,,$C359)/$F$343)))</f>
        <v>0</v>
      </c>
      <c r="Y359" s="25">
        <f>IF($F$343="n/a",0,IF(Y$3&lt;=$C359,0,IF(Y$3&gt;($F$343+$C359),INDEX($D$355:$W$355,,$C359)-SUM($D359:X359),INDEX($D$355:$W$355,,$C359)/$F$343)))</f>
        <v>0</v>
      </c>
      <c r="Z359" s="25">
        <f>IF($F$343="n/a",0,IF(Z$3&lt;=$C359,0,IF(Z$3&gt;($F$343+$C359),INDEX($D$355:$W$355,,$C359)-SUM($D359:Y359),INDEX($D$355:$W$355,,$C359)/$F$343)))</f>
        <v>0</v>
      </c>
      <c r="AA359" s="25">
        <f>IF($F$343="n/a",0,IF(AA$3&lt;=$C359,0,IF(AA$3&gt;($F$343+$C359),INDEX($D$355:$W$355,,$C359)-SUM($D359:Z359),INDEX($D$355:$W$355,,$C359)/$F$343)))</f>
        <v>0</v>
      </c>
      <c r="AB359" s="25">
        <f>IF($F$343="n/a",0,IF(AB$3&lt;=$C359,0,IF(AB$3&gt;($F$343+$C359),INDEX($D$355:$W$355,,$C359)-SUM($D359:AA359),INDEX($D$355:$W$355,,$C359)/$F$343)))</f>
        <v>0</v>
      </c>
      <c r="AC359" s="25">
        <f>IF($F$343="n/a",0,IF(AC$3&lt;=$C359,0,IF(AC$3&gt;($F$343+$C359),INDEX($D$355:$W$355,,$C359)-SUM($D359:AB359),INDEX($D$355:$W$355,,$C359)/$F$343)))</f>
        <v>0</v>
      </c>
      <c r="AD359" s="25">
        <f>IF($F$343="n/a",0,IF(AD$3&lt;=$C359,0,IF(AD$3&gt;($F$343+$C359),INDEX($D$355:$W$355,,$C359)-SUM($D359:AC359),INDEX($D$355:$W$355,,$C359)/$F$343)))</f>
        <v>0</v>
      </c>
      <c r="AE359" s="25">
        <f>IF($F$343="n/a",0,IF(AE$3&lt;=$C359,0,IF(AE$3&gt;($F$343+$C359),INDEX($D$355:$W$355,,$C359)-SUM($D359:AD359),INDEX($D$355:$W$355,,$C359)/$F$343)))</f>
        <v>0</v>
      </c>
      <c r="AF359" s="25">
        <f>IF($F$343="n/a",0,IF(AF$3&lt;=$C359,0,IF(AF$3&gt;($F$343+$C359),INDEX($D$355:$W$355,,$C359)-SUM($D359:AE359),INDEX($D$355:$W$355,,$C359)/$F$343)))</f>
        <v>0</v>
      </c>
      <c r="AG359" s="25">
        <f>IF($F$343="n/a",0,IF(AG$3&lt;=$C359,0,IF(AG$3&gt;($F$343+$C359),INDEX($D$355:$W$355,,$C359)-SUM($D359:AF359),INDEX($D$355:$W$355,,$C359)/$F$343)))</f>
        <v>0</v>
      </c>
      <c r="AH359" s="25">
        <f>IF($F$343="n/a",0,IF(AH$3&lt;=$C359,0,IF(AH$3&gt;($F$343+$C359),INDEX($D$355:$W$355,,$C359)-SUM($D359:AG359),INDEX($D$355:$W$355,,$C359)/$F$343)))</f>
        <v>0</v>
      </c>
      <c r="AI359" s="25">
        <f>IF($F$343="n/a",0,IF(AI$3&lt;=$C359,0,IF(AI$3&gt;($F$343+$C359),INDEX($D$355:$W$355,,$C359)-SUM($D359:AH359),INDEX($D$355:$W$355,,$C359)/$F$343)))</f>
        <v>0</v>
      </c>
      <c r="AJ359" s="25">
        <f>IF($F$343="n/a",0,IF(AJ$3&lt;=$C359,0,IF(AJ$3&gt;($F$343+$C359),INDEX($D$355:$W$355,,$C359)-SUM($D359:AI359),INDEX($D$355:$W$355,,$C359)/$F$343)))</f>
        <v>0</v>
      </c>
      <c r="AK359" s="25">
        <f>IF($F$343="n/a",0,IF(AK$3&lt;=$C359,0,IF(AK$3&gt;($F$343+$C359),INDEX($D$355:$W$355,,$C359)-SUM($D359:AJ359),INDEX($D$355:$W$355,,$C359)/$F$343)))</f>
        <v>0</v>
      </c>
      <c r="AL359" s="25">
        <f>IF($F$343="n/a",0,IF(AL$3&lt;=$C359,0,IF(AL$3&gt;($F$343+$C359),INDEX($D$355:$W$355,,$C359)-SUM($D359:AK359),INDEX($D$355:$W$355,,$C359)/$F$343)))</f>
        <v>0</v>
      </c>
      <c r="AM359" s="25">
        <f>IF($F$343="n/a",0,IF(AM$3&lt;=$C359,0,IF(AM$3&gt;($F$343+$C359),INDEX($D$355:$W$355,,$C359)-SUM($D359:AL359),INDEX($D$355:$W$355,,$C359)/$F$343)))</f>
        <v>0</v>
      </c>
      <c r="AN359" s="25">
        <f>IF($F$343="n/a",0,IF(AN$3&lt;=$C359,0,IF(AN$3&gt;($F$343+$C359),INDEX($D$355:$W$355,,$C359)-SUM($D359:AM359),INDEX($D$355:$W$355,,$C359)/$F$343)))</f>
        <v>0</v>
      </c>
      <c r="AO359" s="25">
        <f>IF($F$343="n/a",0,IF(AO$3&lt;=$C359,0,IF(AO$3&gt;($F$343+$C359),INDEX($D$355:$W$355,,$C359)-SUM($D359:AN359),INDEX($D$355:$W$355,,$C359)/$F$343)))</f>
        <v>0</v>
      </c>
      <c r="AP359" s="25">
        <f>IF($F$343="n/a",0,IF(AP$3&lt;=$C359,0,IF(AP$3&gt;($F$343+$C359),INDEX($D$355:$W$355,,$C359)-SUM($D359:AO359),INDEX($D$355:$W$355,,$C359)/$F$343)))</f>
        <v>0</v>
      </c>
      <c r="AQ359" s="25">
        <f>IF($F$343="n/a",0,IF(AQ$3&lt;=$C359,0,IF(AQ$3&gt;($F$343+$C359),INDEX($D$355:$W$355,,$C359)-SUM($D359:AP359),INDEX($D$355:$W$355,,$C359)/$F$343)))</f>
        <v>0</v>
      </c>
      <c r="AR359" s="25">
        <f>IF($F$343="n/a",0,IF(AR$3&lt;=$C359,0,IF(AR$3&gt;($F$343+$C359),INDEX($D$355:$W$355,,$C359)-SUM($D359:AQ359),INDEX($D$355:$W$355,,$C359)/$F$343)))</f>
        <v>0</v>
      </c>
      <c r="AS359" s="25">
        <f>IF($F$343="n/a",0,IF(AS$3&lt;=$C359,0,IF(AS$3&gt;($F$343+$C359),INDEX($D$355:$W$355,,$C359)-SUM($D359:AR359),INDEX($D$355:$W$355,,$C359)/$F$343)))</f>
        <v>0</v>
      </c>
      <c r="AT359" s="25">
        <f>IF($F$343="n/a",0,IF(AT$3&lt;=$C359,0,IF(AT$3&gt;($F$343+$C359),INDEX($D$355:$W$355,,$C359)-SUM($D359:AS359),INDEX($D$355:$W$355,,$C359)/$F$343)))</f>
        <v>0</v>
      </c>
      <c r="AU359" s="25">
        <f>IF($F$343="n/a",0,IF(AU$3&lt;=$C359,0,IF(AU$3&gt;($F$343+$C359),INDEX($D$355:$W$355,,$C359)-SUM($D359:AT359),INDEX($D$355:$W$355,,$C359)/$F$343)))</f>
        <v>0</v>
      </c>
      <c r="AV359" s="25">
        <f>IF($F$343="n/a",0,IF(AV$3&lt;=$C359,0,IF(AV$3&gt;($F$343+$C359),INDEX($D$355:$W$355,,$C359)-SUM($D359:AU359),INDEX($D$355:$W$355,,$C359)/$F$343)))</f>
        <v>0</v>
      </c>
      <c r="AW359" s="25">
        <f>IF($F$343="n/a",0,IF(AW$3&lt;=$C359,0,IF(AW$3&gt;($F$343+$C359),INDEX($D$355:$W$355,,$C359)-SUM($D359:AV359),INDEX($D$355:$W$355,,$C359)/$F$343)))</f>
        <v>0</v>
      </c>
      <c r="AX359" s="25">
        <f>IF($F$343="n/a",0,IF(AX$3&lt;=$C359,0,IF(AX$3&gt;($F$343+$C359),INDEX($D$355:$W$355,,$C359)-SUM($D359:AW359),INDEX($D$355:$W$355,,$C359)/$F$343)))</f>
        <v>0</v>
      </c>
      <c r="AY359" s="25">
        <f>IF($F$343="n/a",0,IF(AY$3&lt;=$C359,0,IF(AY$3&gt;($F$343+$C359),INDEX($D$355:$W$355,,$C359)-SUM($D359:AX359),INDEX($D$355:$W$355,,$C359)/$F$343)))</f>
        <v>0</v>
      </c>
      <c r="AZ359" s="25">
        <f>IF($F$343="n/a",0,IF(AZ$3&lt;=$C359,0,IF(AZ$3&gt;($F$343+$C359),INDEX($D$355:$W$355,,$C359)-SUM($D359:AY359),INDEX($D$355:$W$355,,$C359)/$F$343)))</f>
        <v>0</v>
      </c>
      <c r="BA359" s="25">
        <f>IF($F$343="n/a",0,IF(BA$3&lt;=$C359,0,IF(BA$3&gt;($F$343+$C359),INDEX($D$355:$W$355,,$C359)-SUM($D359:AZ359),INDEX($D$355:$W$355,,$C359)/$F$343)))</f>
        <v>0</v>
      </c>
      <c r="BB359" s="25">
        <f>IF($F$343="n/a",0,IF(BB$3&lt;=$C359,0,IF(BB$3&gt;($F$343+$C359),INDEX($D$355:$W$355,,$C359)-SUM($D359:BA359),INDEX($D$355:$W$355,,$C359)/$F$343)))</f>
        <v>0</v>
      </c>
      <c r="BC359" s="25">
        <f>IF($F$343="n/a",0,IF(BC$3&lt;=$C359,0,IF(BC$3&gt;($F$343+$C359),INDEX($D$355:$W$355,,$C359)-SUM($D359:BB359),INDEX($D$355:$W$355,,$C359)/$F$343)))</f>
        <v>0</v>
      </c>
      <c r="BD359" s="25">
        <f>IF($F$343="n/a",0,IF(BD$3&lt;=$C359,0,IF(BD$3&gt;($F$343+$C359),INDEX($D$355:$W$355,,$C359)-SUM($D359:BC359),INDEX($D$355:$W$355,,$C359)/$F$343)))</f>
        <v>0</v>
      </c>
      <c r="BE359" s="25">
        <f>IF($F$343="n/a",0,IF(BE$3&lt;=$C359,0,IF(BE$3&gt;($F$343+$C359),INDEX($D$355:$W$355,,$C359)-SUM($D359:BD359),INDEX($D$355:$W$355,,$C359)/$F$343)))</f>
        <v>0</v>
      </c>
      <c r="BF359" s="25">
        <f>IF($F$343="n/a",0,IF(BF$3&lt;=$C359,0,IF(BF$3&gt;($F$343+$C359),INDEX($D$355:$W$355,,$C359)-SUM($D359:BE359),INDEX($D$355:$W$355,,$C359)/$F$343)))</f>
        <v>0</v>
      </c>
      <c r="BG359" s="25">
        <f>IF($F$343="n/a",0,IF(BG$3&lt;=$C359,0,IF(BG$3&gt;($F$343+$C359),INDEX($D$355:$W$355,,$C359)-SUM($D359:BF359),INDEX($D$355:$W$355,,$C359)/$F$343)))</f>
        <v>0</v>
      </c>
      <c r="BH359" s="25">
        <f>IF($F$343="n/a",0,IF(BH$3&lt;=$C359,0,IF(BH$3&gt;($F$343+$C359),INDEX($D$355:$W$355,,$C359)-SUM($D359:BG359),INDEX($D$355:$W$355,,$C359)/$F$343)))</f>
        <v>0</v>
      </c>
      <c r="BI359" s="25">
        <f>IF($F$343="n/a",0,IF(BI$3&lt;=$C359,0,IF(BI$3&gt;($F$343+$C359),INDEX($D$355:$W$355,,$C359)-SUM($D359:BH359),INDEX($D$355:$W$355,,$C359)/$F$343)))</f>
        <v>0</v>
      </c>
      <c r="BJ359" s="25">
        <f>IF($F$343="n/a",0,IF(BJ$3&lt;=$C359,0,IF(BJ$3&gt;($F$343+$C359),INDEX($D$355:$W$355,,$C359)-SUM($D359:BI359),INDEX($D$355:$W$355,,$C359)/$F$343)))</f>
        <v>0</v>
      </c>
      <c r="BK359" s="25">
        <f>IF($F$343="n/a",0,IF(BK$3&lt;=$C359,0,IF(BK$3&gt;($F$343+$C359),INDEX($D$355:$W$355,,$C359)-SUM($D359:BJ359),INDEX($D$355:$W$355,,$C359)/$F$343)))</f>
        <v>0</v>
      </c>
      <c r="BL359" s="163">
        <f>IF($F$343="n/a",0,IF(BL$3&lt;=$C359,0,IF(BL$3&gt;($F$343+$C359),INDEX($D$355:$W$355,,$C359)-SUM($D359:BK359),INDEX($D$355:$W$355,,$C359)/$F$343)))</f>
        <v>0</v>
      </c>
      <c r="BM359" s="163">
        <f>IF($F$343="n/a",0,IF(BM$3&lt;=$C359,0,IF(BM$3&gt;($F$343+$C359),INDEX($D$355:$W$355,,$C359)-SUM($D359:BL359),INDEX($D$355:$W$355,,$C359)/$F$343)))</f>
        <v>0</v>
      </c>
      <c r="BN359" s="163">
        <f>IF($F$343="n/a",0,IF(BN$3&lt;=$C359,0,IF(BN$3&gt;($F$343+$C359),INDEX($D$355:$W$355,,$C359)-SUM($D359:BM359),INDEX($D$355:$W$355,,$C359)/$F$343)))</f>
        <v>0</v>
      </c>
      <c r="BO359" s="163">
        <f>IF($F$343="n/a",0,IF(BO$3&lt;=$C359,0,IF(BO$3&gt;($F$343+$C359),INDEX($D$355:$W$355,,$C359)-SUM($D359:BN359),INDEX($D$355:$W$355,,$C359)/$F$343)))</f>
        <v>0</v>
      </c>
      <c r="BP359" s="163">
        <f>IF($F$343="n/a",0,IF(BP$3&lt;=$C359,0,IF(BP$3&gt;($F$343+$C359),INDEX($D$355:$W$355,,$C359)-SUM($D359:BO359),INDEX($D$355:$W$355,,$C359)/$F$343)))</f>
        <v>0</v>
      </c>
      <c r="BQ359" s="163">
        <f>IF($F$343="n/a",0,IF(BQ$3&lt;=$C359,0,IF(BQ$3&gt;($F$343+$C359),INDEX($D$355:$W$355,,$C359)-SUM($D359:BP359),INDEX($D$355:$W$355,,$C359)/$F$343)))</f>
        <v>0</v>
      </c>
      <c r="BR359" s="163">
        <f>IF($F$343="n/a",0,IF(BR$3&lt;=$C359,0,IF(BR$3&gt;($F$343+$C359),INDEX($D$355:$W$355,,$C359)-SUM($D359:BQ359),INDEX($D$355:$W$355,,$C359)/$F$343)))</f>
        <v>0</v>
      </c>
      <c r="BS359" s="25"/>
      <c r="BT359" s="25"/>
      <c r="BU359" s="25"/>
      <c r="BV359" s="25"/>
      <c r="BW359" s="25"/>
      <c r="BX359" s="25"/>
      <c r="BY359" s="25"/>
      <c r="BZ359" s="25"/>
      <c r="CA359" s="25"/>
      <c r="CB359" s="25"/>
      <c r="CC359" s="25"/>
    </row>
    <row r="360" spans="2:81" hidden="1" outlineLevel="1">
      <c r="B360" s="14">
        <v>2015</v>
      </c>
      <c r="C360">
        <v>3</v>
      </c>
      <c r="D360" s="25"/>
      <c r="E360" s="25">
        <f>IF($F$343="n/a",0,IF(E$3&lt;=$C360,0,IF(E$3&gt;($F$343+$C360),INDEX($D$355:$W$355,,$C360)-SUM($D360:D360),INDEX($D$355:$W$355,,$C360)/$F$343)))</f>
        <v>0</v>
      </c>
      <c r="F360" s="25">
        <f>IF($F$343="n/a",0,IF(F$3&lt;=$C360,0,IF(F$3&gt;($F$343+$C360),INDEX($D$355:$W$355,,$C360)-SUM($D360:E360),INDEX($D$355:$W$355,,$C360)/$F$343)))</f>
        <v>0</v>
      </c>
      <c r="G360" s="25">
        <f>IF($F$343="n/a",0,IF(G$3&lt;=$C360,0,IF(G$3&gt;($F$343+$C360),INDEX($D$355:$W$355,,$C360)-SUM($D360:F360),INDEX($D$355:$W$355,,$C360)/$F$343)))</f>
        <v>0</v>
      </c>
      <c r="H360" s="44">
        <f>IF($F$343="n/a",0,IF(H$3&lt;=$C360,0,IF(H$3&gt;($F$343+$C360),INDEX($D$355:$W$355,,$C360)-SUM($D360:G360),INDEX($D$355:$W$355,,$C360)/$F$343)))</f>
        <v>0</v>
      </c>
      <c r="I360" s="38">
        <f>IF($F$343="n/a",0,IF(I$3&lt;=$C360,0,IF(I$3&gt;($F$343+$C360),INDEX($D$355:$W$355,,$C360)-SUM($D360:H360),INDEX($D$355:$W$355,,$C360)/$F$343)))</f>
        <v>0</v>
      </c>
      <c r="J360" s="25">
        <f>IF($F$343="n/a",0,IF(J$3&lt;=$C360,0,IF(J$3&gt;($F$343+$C360),INDEX($D$355:$W$355,,$C360)-SUM($D360:I360),INDEX($D$355:$W$355,,$C360)/$F$343)))</f>
        <v>0</v>
      </c>
      <c r="K360" s="25">
        <f>IF($F$343="n/a",0,IF(K$3&lt;=$C360,0,IF(K$3&gt;($F$343+$C360),INDEX($D$355:$W$355,,$C360)-SUM($D360:J360),INDEX($D$355:$W$355,,$C360)/$F$343)))</f>
        <v>0</v>
      </c>
      <c r="L360" s="25">
        <f>IF($F$343="n/a",0,IF(L$3&lt;=$C360,0,IF(L$3&gt;($F$343+$C360),INDEX($D$355:$W$355,,$C360)-SUM($D360:K360),INDEX($D$355:$W$355,,$C360)/$F$343)))</f>
        <v>0</v>
      </c>
      <c r="M360" s="25">
        <f>IF($F$343="n/a",0,IF(M$3&lt;=$C360,0,IF(M$3&gt;($F$343+$C360),INDEX($D$355:$W$355,,$C360)-SUM($D360:L360),INDEX($D$355:$W$355,,$C360)/$F$343)))</f>
        <v>0</v>
      </c>
      <c r="N360" s="25">
        <f>IF($F$343="n/a",0,IF(N$3&lt;=$C360,0,IF(N$3&gt;($F$343+$C360),INDEX($D$355:$W$355,,$C360)-SUM($D360:M360),INDEX($D$355:$W$355,,$C360)/$F$343)))</f>
        <v>0</v>
      </c>
      <c r="O360" s="25">
        <f>IF($F$343="n/a",0,IF(O$3&lt;=$C360,0,IF(O$3&gt;($F$343+$C360),INDEX($D$355:$W$355,,$C360)-SUM($D360:N360),INDEX($D$355:$W$355,,$C360)/$F$343)))</f>
        <v>0</v>
      </c>
      <c r="P360" s="25">
        <f>IF($F$343="n/a",0,IF(P$3&lt;=$C360,0,IF(P$3&gt;($F$343+$C360),INDEX($D$355:$W$355,,$C360)-SUM($D360:O360),INDEX($D$355:$W$355,,$C360)/$F$343)))</f>
        <v>0</v>
      </c>
      <c r="Q360" s="25">
        <f>IF($F$343="n/a",0,IF(Q$3&lt;=$C360,0,IF(Q$3&gt;($F$343+$C360),INDEX($D$355:$W$355,,$C360)-SUM($D360:P360),INDEX($D$355:$W$355,,$C360)/$F$343)))</f>
        <v>0</v>
      </c>
      <c r="R360" s="25">
        <f>IF($F$343="n/a",0,IF(R$3&lt;=$C360,0,IF(R$3&gt;($F$343+$C360),INDEX($D$355:$W$355,,$C360)-SUM($D360:Q360),INDEX($D$355:$W$355,,$C360)/$F$343)))</f>
        <v>0</v>
      </c>
      <c r="S360" s="25">
        <f>IF($F$343="n/a",0,IF(S$3&lt;=$C360,0,IF(S$3&gt;($F$343+$C360),INDEX($D$355:$W$355,,$C360)-SUM($D360:R360),INDEX($D$355:$W$355,,$C360)/$F$343)))</f>
        <v>0</v>
      </c>
      <c r="T360" s="25">
        <f>IF($F$343="n/a",0,IF(T$3&lt;=$C360,0,IF(T$3&gt;($F$343+$C360),INDEX($D$355:$W$355,,$C360)-SUM($D360:S360),INDEX($D$355:$W$355,,$C360)/$F$343)))</f>
        <v>0</v>
      </c>
      <c r="U360" s="25">
        <f>IF($F$343="n/a",0,IF(U$3&lt;=$C360,0,IF(U$3&gt;($F$343+$C360),INDEX($D$355:$W$355,,$C360)-SUM($D360:T360),INDEX($D$355:$W$355,,$C360)/$F$343)))</f>
        <v>0</v>
      </c>
      <c r="V360" s="25">
        <f>IF($F$343="n/a",0,IF(V$3&lt;=$C360,0,IF(V$3&gt;($F$343+$C360),INDEX($D$355:$W$355,,$C360)-SUM($D360:U360),INDEX($D$355:$W$355,,$C360)/$F$343)))</f>
        <v>0</v>
      </c>
      <c r="W360" s="25">
        <f>IF($F$343="n/a",0,IF(W$3&lt;=$C360,0,IF(W$3&gt;($F$343+$C360),INDEX($D$355:$W$355,,$C360)-SUM($D360:V360),INDEX($D$355:$W$355,,$C360)/$F$343)))</f>
        <v>0</v>
      </c>
      <c r="X360" s="25">
        <f>IF($F$343="n/a",0,IF(X$3&lt;=$C360,0,IF(X$3&gt;($F$343+$C360),INDEX($D$355:$W$355,,$C360)-SUM($D360:W360),INDEX($D$355:$W$355,,$C360)/$F$343)))</f>
        <v>0</v>
      </c>
      <c r="Y360" s="25">
        <f>IF($F$343="n/a",0,IF(Y$3&lt;=$C360,0,IF(Y$3&gt;($F$343+$C360),INDEX($D$355:$W$355,,$C360)-SUM($D360:X360),INDEX($D$355:$W$355,,$C360)/$F$343)))</f>
        <v>0</v>
      </c>
      <c r="Z360" s="25">
        <f>IF($F$343="n/a",0,IF(Z$3&lt;=$C360,0,IF(Z$3&gt;($F$343+$C360),INDEX($D$355:$W$355,,$C360)-SUM($D360:Y360),INDEX($D$355:$W$355,,$C360)/$F$343)))</f>
        <v>0</v>
      </c>
      <c r="AA360" s="25">
        <f>IF($F$343="n/a",0,IF(AA$3&lt;=$C360,0,IF(AA$3&gt;($F$343+$C360),INDEX($D$355:$W$355,,$C360)-SUM($D360:Z360),INDEX($D$355:$W$355,,$C360)/$F$343)))</f>
        <v>0</v>
      </c>
      <c r="AB360" s="25">
        <f>IF($F$343="n/a",0,IF(AB$3&lt;=$C360,0,IF(AB$3&gt;($F$343+$C360),INDEX($D$355:$W$355,,$C360)-SUM($D360:AA360),INDEX($D$355:$W$355,,$C360)/$F$343)))</f>
        <v>0</v>
      </c>
      <c r="AC360" s="25">
        <f>IF($F$343="n/a",0,IF(AC$3&lt;=$C360,0,IF(AC$3&gt;($F$343+$C360),INDEX($D$355:$W$355,,$C360)-SUM($D360:AB360),INDEX($D$355:$W$355,,$C360)/$F$343)))</f>
        <v>0</v>
      </c>
      <c r="AD360" s="25">
        <f>IF($F$343="n/a",0,IF(AD$3&lt;=$C360,0,IF(AD$3&gt;($F$343+$C360),INDEX($D$355:$W$355,,$C360)-SUM($D360:AC360),INDEX($D$355:$W$355,,$C360)/$F$343)))</f>
        <v>0</v>
      </c>
      <c r="AE360" s="25">
        <f>IF($F$343="n/a",0,IF(AE$3&lt;=$C360,0,IF(AE$3&gt;($F$343+$C360),INDEX($D$355:$W$355,,$C360)-SUM($D360:AD360),INDEX($D$355:$W$355,,$C360)/$F$343)))</f>
        <v>0</v>
      </c>
      <c r="AF360" s="25">
        <f>IF($F$343="n/a",0,IF(AF$3&lt;=$C360,0,IF(AF$3&gt;($F$343+$C360),INDEX($D$355:$W$355,,$C360)-SUM($D360:AE360),INDEX($D$355:$W$355,,$C360)/$F$343)))</f>
        <v>0</v>
      </c>
      <c r="AG360" s="25">
        <f>IF($F$343="n/a",0,IF(AG$3&lt;=$C360,0,IF(AG$3&gt;($F$343+$C360),INDEX($D$355:$W$355,,$C360)-SUM($D360:AF360),INDEX($D$355:$W$355,,$C360)/$F$343)))</f>
        <v>0</v>
      </c>
      <c r="AH360" s="25">
        <f>IF($F$343="n/a",0,IF(AH$3&lt;=$C360,0,IF(AH$3&gt;($F$343+$C360),INDEX($D$355:$W$355,,$C360)-SUM($D360:AG360),INDEX($D$355:$W$355,,$C360)/$F$343)))</f>
        <v>0</v>
      </c>
      <c r="AI360" s="25">
        <f>IF($F$343="n/a",0,IF(AI$3&lt;=$C360,0,IF(AI$3&gt;($F$343+$C360),INDEX($D$355:$W$355,,$C360)-SUM($D360:AH360),INDEX($D$355:$W$355,,$C360)/$F$343)))</f>
        <v>0</v>
      </c>
      <c r="AJ360" s="25">
        <f>IF($F$343="n/a",0,IF(AJ$3&lt;=$C360,0,IF(AJ$3&gt;($F$343+$C360),INDEX($D$355:$W$355,,$C360)-SUM($D360:AI360),INDEX($D$355:$W$355,,$C360)/$F$343)))</f>
        <v>0</v>
      </c>
      <c r="AK360" s="25">
        <f>IF($F$343="n/a",0,IF(AK$3&lt;=$C360,0,IF(AK$3&gt;($F$343+$C360),INDEX($D$355:$W$355,,$C360)-SUM($D360:AJ360),INDEX($D$355:$W$355,,$C360)/$F$343)))</f>
        <v>0</v>
      </c>
      <c r="AL360" s="25">
        <f>IF($F$343="n/a",0,IF(AL$3&lt;=$C360,0,IF(AL$3&gt;($F$343+$C360),INDEX($D$355:$W$355,,$C360)-SUM($D360:AK360),INDEX($D$355:$W$355,,$C360)/$F$343)))</f>
        <v>0</v>
      </c>
      <c r="AM360" s="25">
        <f>IF($F$343="n/a",0,IF(AM$3&lt;=$C360,0,IF(AM$3&gt;($F$343+$C360),INDEX($D$355:$W$355,,$C360)-SUM($D360:AL360),INDEX($D$355:$W$355,,$C360)/$F$343)))</f>
        <v>0</v>
      </c>
      <c r="AN360" s="25">
        <f>IF($F$343="n/a",0,IF(AN$3&lt;=$C360,0,IF(AN$3&gt;($F$343+$C360),INDEX($D$355:$W$355,,$C360)-SUM($D360:AM360),INDEX($D$355:$W$355,,$C360)/$F$343)))</f>
        <v>0</v>
      </c>
      <c r="AO360" s="25">
        <f>IF($F$343="n/a",0,IF(AO$3&lt;=$C360,0,IF(AO$3&gt;($F$343+$C360),INDEX($D$355:$W$355,,$C360)-SUM($D360:AN360),INDEX($D$355:$W$355,,$C360)/$F$343)))</f>
        <v>0</v>
      </c>
      <c r="AP360" s="25">
        <f>IF($F$343="n/a",0,IF(AP$3&lt;=$C360,0,IF(AP$3&gt;($F$343+$C360),INDEX($D$355:$W$355,,$C360)-SUM($D360:AO360),INDEX($D$355:$W$355,,$C360)/$F$343)))</f>
        <v>0</v>
      </c>
      <c r="AQ360" s="25">
        <f>IF($F$343="n/a",0,IF(AQ$3&lt;=$C360,0,IF(AQ$3&gt;($F$343+$C360),INDEX($D$355:$W$355,,$C360)-SUM($D360:AP360),INDEX($D$355:$W$355,,$C360)/$F$343)))</f>
        <v>0</v>
      </c>
      <c r="AR360" s="25">
        <f>IF($F$343="n/a",0,IF(AR$3&lt;=$C360,0,IF(AR$3&gt;($F$343+$C360),INDEX($D$355:$W$355,,$C360)-SUM($D360:AQ360),INDEX($D$355:$W$355,,$C360)/$F$343)))</f>
        <v>0</v>
      </c>
      <c r="AS360" s="25">
        <f>IF($F$343="n/a",0,IF(AS$3&lt;=$C360,0,IF(AS$3&gt;($F$343+$C360),INDEX($D$355:$W$355,,$C360)-SUM($D360:AR360),INDEX($D$355:$W$355,,$C360)/$F$343)))</f>
        <v>0</v>
      </c>
      <c r="AT360" s="25">
        <f>IF($F$343="n/a",0,IF(AT$3&lt;=$C360,0,IF(AT$3&gt;($F$343+$C360),INDEX($D$355:$W$355,,$C360)-SUM($D360:AS360),INDEX($D$355:$W$355,,$C360)/$F$343)))</f>
        <v>0</v>
      </c>
      <c r="AU360" s="25">
        <f>IF($F$343="n/a",0,IF(AU$3&lt;=$C360,0,IF(AU$3&gt;($F$343+$C360),INDEX($D$355:$W$355,,$C360)-SUM($D360:AT360),INDEX($D$355:$W$355,,$C360)/$F$343)))</f>
        <v>0</v>
      </c>
      <c r="AV360" s="25">
        <f>IF($F$343="n/a",0,IF(AV$3&lt;=$C360,0,IF(AV$3&gt;($F$343+$C360),INDEX($D$355:$W$355,,$C360)-SUM($D360:AU360),INDEX($D$355:$W$355,,$C360)/$F$343)))</f>
        <v>0</v>
      </c>
      <c r="AW360" s="25">
        <f>IF($F$343="n/a",0,IF(AW$3&lt;=$C360,0,IF(AW$3&gt;($F$343+$C360),INDEX($D$355:$W$355,,$C360)-SUM($D360:AV360),INDEX($D$355:$W$355,,$C360)/$F$343)))</f>
        <v>0</v>
      </c>
      <c r="AX360" s="25">
        <f>IF($F$343="n/a",0,IF(AX$3&lt;=$C360,0,IF(AX$3&gt;($F$343+$C360),INDEX($D$355:$W$355,,$C360)-SUM($D360:AW360),INDEX($D$355:$W$355,,$C360)/$F$343)))</f>
        <v>0</v>
      </c>
      <c r="AY360" s="25">
        <f>IF($F$343="n/a",0,IF(AY$3&lt;=$C360,0,IF(AY$3&gt;($F$343+$C360),INDEX($D$355:$W$355,,$C360)-SUM($D360:AX360),INDEX($D$355:$W$355,,$C360)/$F$343)))</f>
        <v>0</v>
      </c>
      <c r="AZ360" s="25">
        <f>IF($F$343="n/a",0,IF(AZ$3&lt;=$C360,0,IF(AZ$3&gt;($F$343+$C360),INDEX($D$355:$W$355,,$C360)-SUM($D360:AY360),INDEX($D$355:$W$355,,$C360)/$F$343)))</f>
        <v>0</v>
      </c>
      <c r="BA360" s="25">
        <f>IF($F$343="n/a",0,IF(BA$3&lt;=$C360,0,IF(BA$3&gt;($F$343+$C360),INDEX($D$355:$W$355,,$C360)-SUM($D360:AZ360),INDEX($D$355:$W$355,,$C360)/$F$343)))</f>
        <v>0</v>
      </c>
      <c r="BB360" s="25">
        <f>IF($F$343="n/a",0,IF(BB$3&lt;=$C360,0,IF(BB$3&gt;($F$343+$C360),INDEX($D$355:$W$355,,$C360)-SUM($D360:BA360),INDEX($D$355:$W$355,,$C360)/$F$343)))</f>
        <v>0</v>
      </c>
      <c r="BC360" s="25">
        <f>IF($F$343="n/a",0,IF(BC$3&lt;=$C360,0,IF(BC$3&gt;($F$343+$C360),INDEX($D$355:$W$355,,$C360)-SUM($D360:BB360),INDEX($D$355:$W$355,,$C360)/$F$343)))</f>
        <v>0</v>
      </c>
      <c r="BD360" s="25">
        <f>IF($F$343="n/a",0,IF(BD$3&lt;=$C360,0,IF(BD$3&gt;($F$343+$C360),INDEX($D$355:$W$355,,$C360)-SUM($D360:BC360),INDEX($D$355:$W$355,,$C360)/$F$343)))</f>
        <v>0</v>
      </c>
      <c r="BE360" s="25">
        <f>IF($F$343="n/a",0,IF(BE$3&lt;=$C360,0,IF(BE$3&gt;($F$343+$C360),INDEX($D$355:$W$355,,$C360)-SUM($D360:BD360),INDEX($D$355:$W$355,,$C360)/$F$343)))</f>
        <v>0</v>
      </c>
      <c r="BF360" s="25">
        <f>IF($F$343="n/a",0,IF(BF$3&lt;=$C360,0,IF(BF$3&gt;($F$343+$C360),INDEX($D$355:$W$355,,$C360)-SUM($D360:BE360),INDEX($D$355:$W$355,,$C360)/$F$343)))</f>
        <v>0</v>
      </c>
      <c r="BG360" s="25">
        <f>IF($F$343="n/a",0,IF(BG$3&lt;=$C360,0,IF(BG$3&gt;($F$343+$C360),INDEX($D$355:$W$355,,$C360)-SUM($D360:BF360),INDEX($D$355:$W$355,,$C360)/$F$343)))</f>
        <v>0</v>
      </c>
      <c r="BH360" s="25">
        <f>IF($F$343="n/a",0,IF(BH$3&lt;=$C360,0,IF(BH$3&gt;($F$343+$C360),INDEX($D$355:$W$355,,$C360)-SUM($D360:BG360),INDEX($D$355:$W$355,,$C360)/$F$343)))</f>
        <v>0</v>
      </c>
      <c r="BI360" s="25">
        <f>IF($F$343="n/a",0,IF(BI$3&lt;=$C360,0,IF(BI$3&gt;($F$343+$C360),INDEX($D$355:$W$355,,$C360)-SUM($D360:BH360),INDEX($D$355:$W$355,,$C360)/$F$343)))</f>
        <v>0</v>
      </c>
      <c r="BJ360" s="25">
        <f>IF($F$343="n/a",0,IF(BJ$3&lt;=$C360,0,IF(BJ$3&gt;($F$343+$C360),INDEX($D$355:$W$355,,$C360)-SUM($D360:BI360),INDEX($D$355:$W$355,,$C360)/$F$343)))</f>
        <v>0</v>
      </c>
      <c r="BK360" s="25">
        <f>IF($F$343="n/a",0,IF(BK$3&lt;=$C360,0,IF(BK$3&gt;($F$343+$C360),INDEX($D$355:$W$355,,$C360)-SUM($D360:BJ360),INDEX($D$355:$W$355,,$C360)/$F$343)))</f>
        <v>0</v>
      </c>
      <c r="BL360" s="163">
        <f>IF($F$343="n/a",0,IF(BL$3&lt;=$C360,0,IF(BL$3&gt;($F$343+$C360),INDEX($D$355:$W$355,,$C360)-SUM($D360:BK360),INDEX($D$355:$W$355,,$C360)/$F$343)))</f>
        <v>0</v>
      </c>
      <c r="BM360" s="163">
        <f>IF($F$343="n/a",0,IF(BM$3&lt;=$C360,0,IF(BM$3&gt;($F$343+$C360),INDEX($D$355:$W$355,,$C360)-SUM($D360:BL360),INDEX($D$355:$W$355,,$C360)/$F$343)))</f>
        <v>0</v>
      </c>
      <c r="BN360" s="163">
        <f>IF($F$343="n/a",0,IF(BN$3&lt;=$C360,0,IF(BN$3&gt;($F$343+$C360),INDEX($D$355:$W$355,,$C360)-SUM($D360:BM360),INDEX($D$355:$W$355,,$C360)/$F$343)))</f>
        <v>0</v>
      </c>
      <c r="BO360" s="163">
        <f>IF($F$343="n/a",0,IF(BO$3&lt;=$C360,0,IF(BO$3&gt;($F$343+$C360),INDEX($D$355:$W$355,,$C360)-SUM($D360:BN360),INDEX($D$355:$W$355,,$C360)/$F$343)))</f>
        <v>0</v>
      </c>
      <c r="BP360" s="163">
        <f>IF($F$343="n/a",0,IF(BP$3&lt;=$C360,0,IF(BP$3&gt;($F$343+$C360),INDEX($D$355:$W$355,,$C360)-SUM($D360:BO360),INDEX($D$355:$W$355,,$C360)/$F$343)))</f>
        <v>0</v>
      </c>
      <c r="BQ360" s="163">
        <f>IF($F$343="n/a",0,IF(BQ$3&lt;=$C360,0,IF(BQ$3&gt;($F$343+$C360),INDEX($D$355:$W$355,,$C360)-SUM($D360:BP360),INDEX($D$355:$W$355,,$C360)/$F$343)))</f>
        <v>0</v>
      </c>
      <c r="BR360" s="163">
        <f>IF($F$343="n/a",0,IF(BR$3&lt;=$C360,0,IF(BR$3&gt;($F$343+$C360),INDEX($D$355:$W$355,,$C360)-SUM($D360:BQ360),INDEX($D$355:$W$355,,$C360)/$F$343)))</f>
        <v>0</v>
      </c>
      <c r="BS360" s="25"/>
      <c r="BT360" s="25"/>
      <c r="BU360" s="25"/>
      <c r="BV360" s="25"/>
      <c r="BW360" s="25"/>
      <c r="BX360" s="25"/>
      <c r="BY360" s="25"/>
      <c r="BZ360" s="25"/>
      <c r="CA360" s="25"/>
      <c r="CB360" s="25"/>
      <c r="CC360" s="25"/>
    </row>
    <row r="361" spans="2:81" hidden="1" outlineLevel="1">
      <c r="B361" s="14">
        <v>2016</v>
      </c>
      <c r="C361">
        <v>4</v>
      </c>
      <c r="D361" s="25"/>
      <c r="E361" s="25">
        <f>IF($F$343="n/a",0,IF(E$3&lt;=$C361,0,IF(E$3&gt;($F$343+$C361),INDEX($D$355:$W$355,,$C361)-SUM($D361:D361),INDEX($D$355:$W$355,,$C361)/$F$343)))</f>
        <v>0</v>
      </c>
      <c r="F361" s="25">
        <f>IF($F$343="n/a",0,IF(F$3&lt;=$C361,0,IF(F$3&gt;($F$343+$C361),INDEX($D$355:$W$355,,$C361)-SUM($D361:E361),INDEX($D$355:$W$355,,$C361)/$F$343)))</f>
        <v>0</v>
      </c>
      <c r="G361" s="25">
        <f>IF($F$343="n/a",0,IF(G$3&lt;=$C361,0,IF(G$3&gt;($F$343+$C361),INDEX($D$355:$W$355,,$C361)-SUM($D361:F361),INDEX($D$355:$W$355,,$C361)/$F$343)))</f>
        <v>0</v>
      </c>
      <c r="H361" s="44">
        <f>IF($F$343="n/a",0,IF(H$3&lt;=$C361,0,IF(H$3&gt;($F$343+$C361),INDEX($D$355:$W$355,,$C361)-SUM($D361:G361),INDEX($D$355:$W$355,,$C361)/$F$343)))</f>
        <v>0</v>
      </c>
      <c r="I361" s="38">
        <f>IF($F$343="n/a",0,IF(I$3&lt;=$C361,0,IF(I$3&gt;($F$343+$C361),INDEX($D$355:$W$355,,$C361)-SUM($D361:H361),INDEX($D$355:$W$355,,$C361)/$F$343)))</f>
        <v>0</v>
      </c>
      <c r="J361" s="25">
        <f>IF($F$343="n/a",0,IF(J$3&lt;=$C361,0,IF(J$3&gt;($F$343+$C361),INDEX($D$355:$W$355,,$C361)-SUM($D361:I361),INDEX($D$355:$W$355,,$C361)/$F$343)))</f>
        <v>0</v>
      </c>
      <c r="K361" s="25">
        <f>IF($F$343="n/a",0,IF(K$3&lt;=$C361,0,IF(K$3&gt;($F$343+$C361),INDEX($D$355:$W$355,,$C361)-SUM($D361:J361),INDEX($D$355:$W$355,,$C361)/$F$343)))</f>
        <v>0</v>
      </c>
      <c r="L361" s="25">
        <f>IF($F$343="n/a",0,IF(L$3&lt;=$C361,0,IF(L$3&gt;($F$343+$C361),INDEX($D$355:$W$355,,$C361)-SUM($D361:K361),INDEX($D$355:$W$355,,$C361)/$F$343)))</f>
        <v>0</v>
      </c>
      <c r="M361" s="25">
        <f>IF($F$343="n/a",0,IF(M$3&lt;=$C361,0,IF(M$3&gt;($F$343+$C361),INDEX($D$355:$W$355,,$C361)-SUM($D361:L361),INDEX($D$355:$W$355,,$C361)/$F$343)))</f>
        <v>0</v>
      </c>
      <c r="N361" s="25">
        <f>IF($F$343="n/a",0,IF(N$3&lt;=$C361,0,IF(N$3&gt;($F$343+$C361),INDEX($D$355:$W$355,,$C361)-SUM($D361:M361),INDEX($D$355:$W$355,,$C361)/$F$343)))</f>
        <v>0</v>
      </c>
      <c r="O361" s="25">
        <f>IF($F$343="n/a",0,IF(O$3&lt;=$C361,0,IF(O$3&gt;($F$343+$C361),INDEX($D$355:$W$355,,$C361)-SUM($D361:N361),INDEX($D$355:$W$355,,$C361)/$F$343)))</f>
        <v>0</v>
      </c>
      <c r="P361" s="25">
        <f>IF($F$343="n/a",0,IF(P$3&lt;=$C361,0,IF(P$3&gt;($F$343+$C361),INDEX($D$355:$W$355,,$C361)-SUM($D361:O361),INDEX($D$355:$W$355,,$C361)/$F$343)))</f>
        <v>0</v>
      </c>
      <c r="Q361" s="25">
        <f>IF($F$343="n/a",0,IF(Q$3&lt;=$C361,0,IF(Q$3&gt;($F$343+$C361),INDEX($D$355:$W$355,,$C361)-SUM($D361:P361),INDEX($D$355:$W$355,,$C361)/$F$343)))</f>
        <v>0</v>
      </c>
      <c r="R361" s="25">
        <f>IF($F$343="n/a",0,IF(R$3&lt;=$C361,0,IF(R$3&gt;($F$343+$C361),INDEX($D$355:$W$355,,$C361)-SUM($D361:Q361),INDEX($D$355:$W$355,,$C361)/$F$343)))</f>
        <v>0</v>
      </c>
      <c r="S361" s="25">
        <f>IF($F$343="n/a",0,IF(S$3&lt;=$C361,0,IF(S$3&gt;($F$343+$C361),INDEX($D$355:$W$355,,$C361)-SUM($D361:R361),INDEX($D$355:$W$355,,$C361)/$F$343)))</f>
        <v>0</v>
      </c>
      <c r="T361" s="25">
        <f>IF($F$343="n/a",0,IF(T$3&lt;=$C361,0,IF(T$3&gt;($F$343+$C361),INDEX($D$355:$W$355,,$C361)-SUM($D361:S361),INDEX($D$355:$W$355,,$C361)/$F$343)))</f>
        <v>0</v>
      </c>
      <c r="U361" s="25">
        <f>IF($F$343="n/a",0,IF(U$3&lt;=$C361,0,IF(U$3&gt;($F$343+$C361),INDEX($D$355:$W$355,,$C361)-SUM($D361:T361),INDEX($D$355:$W$355,,$C361)/$F$343)))</f>
        <v>0</v>
      </c>
      <c r="V361" s="25">
        <f>IF($F$343="n/a",0,IF(V$3&lt;=$C361,0,IF(V$3&gt;($F$343+$C361),INDEX($D$355:$W$355,,$C361)-SUM($D361:U361),INDEX($D$355:$W$355,,$C361)/$F$343)))</f>
        <v>0</v>
      </c>
      <c r="W361" s="25">
        <f>IF($F$343="n/a",0,IF(W$3&lt;=$C361,0,IF(W$3&gt;($F$343+$C361),INDEX($D$355:$W$355,,$C361)-SUM($D361:V361),INDEX($D$355:$W$355,,$C361)/$F$343)))</f>
        <v>0</v>
      </c>
      <c r="X361" s="25">
        <f>IF($F$343="n/a",0,IF(X$3&lt;=$C361,0,IF(X$3&gt;($F$343+$C361),INDEX($D$355:$W$355,,$C361)-SUM($D361:W361),INDEX($D$355:$W$355,,$C361)/$F$343)))</f>
        <v>0</v>
      </c>
      <c r="Y361" s="25">
        <f>IF($F$343="n/a",0,IF(Y$3&lt;=$C361,0,IF(Y$3&gt;($F$343+$C361),INDEX($D$355:$W$355,,$C361)-SUM($D361:X361),INDEX($D$355:$W$355,,$C361)/$F$343)))</f>
        <v>0</v>
      </c>
      <c r="Z361" s="25">
        <f>IF($F$343="n/a",0,IF(Z$3&lt;=$C361,0,IF(Z$3&gt;($F$343+$C361),INDEX($D$355:$W$355,,$C361)-SUM($D361:Y361),INDEX($D$355:$W$355,,$C361)/$F$343)))</f>
        <v>0</v>
      </c>
      <c r="AA361" s="25">
        <f>IF($F$343="n/a",0,IF(AA$3&lt;=$C361,0,IF(AA$3&gt;($F$343+$C361),INDEX($D$355:$W$355,,$C361)-SUM($D361:Z361),INDEX($D$355:$W$355,,$C361)/$F$343)))</f>
        <v>0</v>
      </c>
      <c r="AB361" s="25">
        <f>IF($F$343="n/a",0,IF(AB$3&lt;=$C361,0,IF(AB$3&gt;($F$343+$C361),INDEX($D$355:$W$355,,$C361)-SUM($D361:AA361),INDEX($D$355:$W$355,,$C361)/$F$343)))</f>
        <v>0</v>
      </c>
      <c r="AC361" s="25">
        <f>IF($F$343="n/a",0,IF(AC$3&lt;=$C361,0,IF(AC$3&gt;($F$343+$C361),INDEX($D$355:$W$355,,$C361)-SUM($D361:AB361),INDEX($D$355:$W$355,,$C361)/$F$343)))</f>
        <v>0</v>
      </c>
      <c r="AD361" s="25">
        <f>IF($F$343="n/a",0,IF(AD$3&lt;=$C361,0,IF(AD$3&gt;($F$343+$C361),INDEX($D$355:$W$355,,$C361)-SUM($D361:AC361),INDEX($D$355:$W$355,,$C361)/$F$343)))</f>
        <v>0</v>
      </c>
      <c r="AE361" s="25">
        <f>IF($F$343="n/a",0,IF(AE$3&lt;=$C361,0,IF(AE$3&gt;($F$343+$C361),INDEX($D$355:$W$355,,$C361)-SUM($D361:AD361),INDEX($D$355:$W$355,,$C361)/$F$343)))</f>
        <v>0</v>
      </c>
      <c r="AF361" s="25">
        <f>IF($F$343="n/a",0,IF(AF$3&lt;=$C361,0,IF(AF$3&gt;($F$343+$C361),INDEX($D$355:$W$355,,$C361)-SUM($D361:AE361),INDEX($D$355:$W$355,,$C361)/$F$343)))</f>
        <v>0</v>
      </c>
      <c r="AG361" s="25">
        <f>IF($F$343="n/a",0,IF(AG$3&lt;=$C361,0,IF(AG$3&gt;($F$343+$C361),INDEX($D$355:$W$355,,$C361)-SUM($D361:AF361),INDEX($D$355:$W$355,,$C361)/$F$343)))</f>
        <v>0</v>
      </c>
      <c r="AH361" s="25">
        <f>IF($F$343="n/a",0,IF(AH$3&lt;=$C361,0,IF(AH$3&gt;($F$343+$C361),INDEX($D$355:$W$355,,$C361)-SUM($D361:AG361),INDEX($D$355:$W$355,,$C361)/$F$343)))</f>
        <v>0</v>
      </c>
      <c r="AI361" s="25">
        <f>IF($F$343="n/a",0,IF(AI$3&lt;=$C361,0,IF(AI$3&gt;($F$343+$C361),INDEX($D$355:$W$355,,$C361)-SUM($D361:AH361),INDEX($D$355:$W$355,,$C361)/$F$343)))</f>
        <v>0</v>
      </c>
      <c r="AJ361" s="25">
        <f>IF($F$343="n/a",0,IF(AJ$3&lt;=$C361,0,IF(AJ$3&gt;($F$343+$C361),INDEX($D$355:$W$355,,$C361)-SUM($D361:AI361),INDEX($D$355:$W$355,,$C361)/$F$343)))</f>
        <v>0</v>
      </c>
      <c r="AK361" s="25">
        <f>IF($F$343="n/a",0,IF(AK$3&lt;=$C361,0,IF(AK$3&gt;($F$343+$C361),INDEX($D$355:$W$355,,$C361)-SUM($D361:AJ361),INDEX($D$355:$W$355,,$C361)/$F$343)))</f>
        <v>0</v>
      </c>
      <c r="AL361" s="25">
        <f>IF($F$343="n/a",0,IF(AL$3&lt;=$C361,0,IF(AL$3&gt;($F$343+$C361),INDEX($D$355:$W$355,,$C361)-SUM($D361:AK361),INDEX($D$355:$W$355,,$C361)/$F$343)))</f>
        <v>0</v>
      </c>
      <c r="AM361" s="25">
        <f>IF($F$343="n/a",0,IF(AM$3&lt;=$C361,0,IF(AM$3&gt;($F$343+$C361),INDEX($D$355:$W$355,,$C361)-SUM($D361:AL361),INDEX($D$355:$W$355,,$C361)/$F$343)))</f>
        <v>0</v>
      </c>
      <c r="AN361" s="25">
        <f>IF($F$343="n/a",0,IF(AN$3&lt;=$C361,0,IF(AN$3&gt;($F$343+$C361),INDEX($D$355:$W$355,,$C361)-SUM($D361:AM361),INDEX($D$355:$W$355,,$C361)/$F$343)))</f>
        <v>0</v>
      </c>
      <c r="AO361" s="25">
        <f>IF($F$343="n/a",0,IF(AO$3&lt;=$C361,0,IF(AO$3&gt;($F$343+$C361),INDEX($D$355:$W$355,,$C361)-SUM($D361:AN361),INDEX($D$355:$W$355,,$C361)/$F$343)))</f>
        <v>0</v>
      </c>
      <c r="AP361" s="25">
        <f>IF($F$343="n/a",0,IF(AP$3&lt;=$C361,0,IF(AP$3&gt;($F$343+$C361),INDEX($D$355:$W$355,,$C361)-SUM($D361:AO361),INDEX($D$355:$W$355,,$C361)/$F$343)))</f>
        <v>0</v>
      </c>
      <c r="AQ361" s="25">
        <f>IF($F$343="n/a",0,IF(AQ$3&lt;=$C361,0,IF(AQ$3&gt;($F$343+$C361),INDEX($D$355:$W$355,,$C361)-SUM($D361:AP361),INDEX($D$355:$W$355,,$C361)/$F$343)))</f>
        <v>0</v>
      </c>
      <c r="AR361" s="25">
        <f>IF($F$343="n/a",0,IF(AR$3&lt;=$C361,0,IF(AR$3&gt;($F$343+$C361),INDEX($D$355:$W$355,,$C361)-SUM($D361:AQ361),INDEX($D$355:$W$355,,$C361)/$F$343)))</f>
        <v>0</v>
      </c>
      <c r="AS361" s="25">
        <f>IF($F$343="n/a",0,IF(AS$3&lt;=$C361,0,IF(AS$3&gt;($F$343+$C361),INDEX($D$355:$W$355,,$C361)-SUM($D361:AR361),INDEX($D$355:$W$355,,$C361)/$F$343)))</f>
        <v>0</v>
      </c>
      <c r="AT361" s="25">
        <f>IF($F$343="n/a",0,IF(AT$3&lt;=$C361,0,IF(AT$3&gt;($F$343+$C361),INDEX($D$355:$W$355,,$C361)-SUM($D361:AS361),INDEX($D$355:$W$355,,$C361)/$F$343)))</f>
        <v>0</v>
      </c>
      <c r="AU361" s="25">
        <f>IF($F$343="n/a",0,IF(AU$3&lt;=$C361,0,IF(AU$3&gt;($F$343+$C361),INDEX($D$355:$W$355,,$C361)-SUM($D361:AT361),INDEX($D$355:$W$355,,$C361)/$F$343)))</f>
        <v>0</v>
      </c>
      <c r="AV361" s="25">
        <f>IF($F$343="n/a",0,IF(AV$3&lt;=$C361,0,IF(AV$3&gt;($F$343+$C361),INDEX($D$355:$W$355,,$C361)-SUM($D361:AU361),INDEX($D$355:$W$355,,$C361)/$F$343)))</f>
        <v>0</v>
      </c>
      <c r="AW361" s="25">
        <f>IF($F$343="n/a",0,IF(AW$3&lt;=$C361,0,IF(AW$3&gt;($F$343+$C361),INDEX($D$355:$W$355,,$C361)-SUM($D361:AV361),INDEX($D$355:$W$355,,$C361)/$F$343)))</f>
        <v>0</v>
      </c>
      <c r="AX361" s="25">
        <f>IF($F$343="n/a",0,IF(AX$3&lt;=$C361,0,IF(AX$3&gt;($F$343+$C361),INDEX($D$355:$W$355,,$C361)-SUM($D361:AW361),INDEX($D$355:$W$355,,$C361)/$F$343)))</f>
        <v>0</v>
      </c>
      <c r="AY361" s="25">
        <f>IF($F$343="n/a",0,IF(AY$3&lt;=$C361,0,IF(AY$3&gt;($F$343+$C361),INDEX($D$355:$W$355,,$C361)-SUM($D361:AX361),INDEX($D$355:$W$355,,$C361)/$F$343)))</f>
        <v>0</v>
      </c>
      <c r="AZ361" s="25">
        <f>IF($F$343="n/a",0,IF(AZ$3&lt;=$C361,0,IF(AZ$3&gt;($F$343+$C361),INDEX($D$355:$W$355,,$C361)-SUM($D361:AY361),INDEX($D$355:$W$355,,$C361)/$F$343)))</f>
        <v>0</v>
      </c>
      <c r="BA361" s="25">
        <f>IF($F$343="n/a",0,IF(BA$3&lt;=$C361,0,IF(BA$3&gt;($F$343+$C361),INDEX($D$355:$W$355,,$C361)-SUM($D361:AZ361),INDEX($D$355:$W$355,,$C361)/$F$343)))</f>
        <v>0</v>
      </c>
      <c r="BB361" s="25">
        <f>IF($F$343="n/a",0,IF(BB$3&lt;=$C361,0,IF(BB$3&gt;($F$343+$C361),INDEX($D$355:$W$355,,$C361)-SUM($D361:BA361),INDEX($D$355:$W$355,,$C361)/$F$343)))</f>
        <v>0</v>
      </c>
      <c r="BC361" s="25">
        <f>IF($F$343="n/a",0,IF(BC$3&lt;=$C361,0,IF(BC$3&gt;($F$343+$C361),INDEX($D$355:$W$355,,$C361)-SUM($D361:BB361),INDEX($D$355:$W$355,,$C361)/$F$343)))</f>
        <v>0</v>
      </c>
      <c r="BD361" s="25">
        <f>IF($F$343="n/a",0,IF(BD$3&lt;=$C361,0,IF(BD$3&gt;($F$343+$C361),INDEX($D$355:$W$355,,$C361)-SUM($D361:BC361),INDEX($D$355:$W$355,,$C361)/$F$343)))</f>
        <v>0</v>
      </c>
      <c r="BE361" s="25">
        <f>IF($F$343="n/a",0,IF(BE$3&lt;=$C361,0,IF(BE$3&gt;($F$343+$C361),INDEX($D$355:$W$355,,$C361)-SUM($D361:BD361),INDEX($D$355:$W$355,,$C361)/$F$343)))</f>
        <v>0</v>
      </c>
      <c r="BF361" s="25">
        <f>IF($F$343="n/a",0,IF(BF$3&lt;=$C361,0,IF(BF$3&gt;($F$343+$C361),INDEX($D$355:$W$355,,$C361)-SUM($D361:BE361),INDEX($D$355:$W$355,,$C361)/$F$343)))</f>
        <v>0</v>
      </c>
      <c r="BG361" s="25">
        <f>IF($F$343="n/a",0,IF(BG$3&lt;=$C361,0,IF(BG$3&gt;($F$343+$C361),INDEX($D$355:$W$355,,$C361)-SUM($D361:BF361),INDEX($D$355:$W$355,,$C361)/$F$343)))</f>
        <v>0</v>
      </c>
      <c r="BH361" s="25">
        <f>IF($F$343="n/a",0,IF(BH$3&lt;=$C361,0,IF(BH$3&gt;($F$343+$C361),INDEX($D$355:$W$355,,$C361)-SUM($D361:BG361),INDEX($D$355:$W$355,,$C361)/$F$343)))</f>
        <v>0</v>
      </c>
      <c r="BI361" s="25">
        <f>IF($F$343="n/a",0,IF(BI$3&lt;=$C361,0,IF(BI$3&gt;($F$343+$C361),INDEX($D$355:$W$355,,$C361)-SUM($D361:BH361),INDEX($D$355:$W$355,,$C361)/$F$343)))</f>
        <v>0</v>
      </c>
      <c r="BJ361" s="25">
        <f>IF($F$343="n/a",0,IF(BJ$3&lt;=$C361,0,IF(BJ$3&gt;($F$343+$C361),INDEX($D$355:$W$355,,$C361)-SUM($D361:BI361),INDEX($D$355:$W$355,,$C361)/$F$343)))</f>
        <v>0</v>
      </c>
      <c r="BK361" s="25">
        <f>IF($F$343="n/a",0,IF(BK$3&lt;=$C361,0,IF(BK$3&gt;($F$343+$C361),INDEX($D$355:$W$355,,$C361)-SUM($D361:BJ361),INDEX($D$355:$W$355,,$C361)/$F$343)))</f>
        <v>0</v>
      </c>
      <c r="BL361" s="163">
        <f>IF($F$343="n/a",0,IF(BL$3&lt;=$C361,0,IF(BL$3&gt;($F$343+$C361),INDEX($D$355:$W$355,,$C361)-SUM($D361:BK361),INDEX($D$355:$W$355,,$C361)/$F$343)))</f>
        <v>0</v>
      </c>
      <c r="BM361" s="163">
        <f>IF($F$343="n/a",0,IF(BM$3&lt;=$C361,0,IF(BM$3&gt;($F$343+$C361),INDEX($D$355:$W$355,,$C361)-SUM($D361:BL361),INDEX($D$355:$W$355,,$C361)/$F$343)))</f>
        <v>0</v>
      </c>
      <c r="BN361" s="163">
        <f>IF($F$343="n/a",0,IF(BN$3&lt;=$C361,0,IF(BN$3&gt;($F$343+$C361),INDEX($D$355:$W$355,,$C361)-SUM($D361:BM361),INDEX($D$355:$W$355,,$C361)/$F$343)))</f>
        <v>0</v>
      </c>
      <c r="BO361" s="163">
        <f>IF($F$343="n/a",0,IF(BO$3&lt;=$C361,0,IF(BO$3&gt;($F$343+$C361),INDEX($D$355:$W$355,,$C361)-SUM($D361:BN361),INDEX($D$355:$W$355,,$C361)/$F$343)))</f>
        <v>0</v>
      </c>
      <c r="BP361" s="163">
        <f>IF($F$343="n/a",0,IF(BP$3&lt;=$C361,0,IF(BP$3&gt;($F$343+$C361),INDEX($D$355:$W$355,,$C361)-SUM($D361:BO361),INDEX($D$355:$W$355,,$C361)/$F$343)))</f>
        <v>0</v>
      </c>
      <c r="BQ361" s="163">
        <f>IF($F$343="n/a",0,IF(BQ$3&lt;=$C361,0,IF(BQ$3&gt;($F$343+$C361),INDEX($D$355:$W$355,,$C361)-SUM($D361:BP361),INDEX($D$355:$W$355,,$C361)/$F$343)))</f>
        <v>0</v>
      </c>
      <c r="BR361" s="163">
        <f>IF($F$343="n/a",0,IF(BR$3&lt;=$C361,0,IF(BR$3&gt;($F$343+$C361),INDEX($D$355:$W$355,,$C361)-SUM($D361:BQ361),INDEX($D$355:$W$355,,$C361)/$F$343)))</f>
        <v>0</v>
      </c>
      <c r="BS361" s="25"/>
      <c r="BT361" s="25"/>
      <c r="BU361" s="25"/>
      <c r="BV361" s="25"/>
      <c r="BW361" s="25"/>
      <c r="BX361" s="25"/>
      <c r="BY361" s="25"/>
      <c r="BZ361" s="25"/>
      <c r="CA361" s="25"/>
      <c r="CB361" s="25"/>
      <c r="CC361" s="25"/>
    </row>
    <row r="362" spans="2:81" hidden="1" outlineLevel="1">
      <c r="B362" s="14">
        <v>2017</v>
      </c>
      <c r="C362">
        <v>5</v>
      </c>
      <c r="D362" s="25"/>
      <c r="E362" s="25">
        <f>IF($F$343="n/a",0,IF(E$3&lt;=$C362,0,IF(E$3&gt;($F$343+$C362),INDEX($D$355:$W$355,,$C362)-SUM($D362:D362),INDEX($D$355:$W$355,,$C362)/$F$343)))</f>
        <v>0</v>
      </c>
      <c r="F362" s="25">
        <f>IF($F$343="n/a",0,IF(F$3&lt;=$C362,0,IF(F$3&gt;($F$343+$C362),INDEX($D$355:$W$355,,$C362)-SUM($D362:E362),INDEX($D$355:$W$355,,$C362)/$F$343)))</f>
        <v>0</v>
      </c>
      <c r="G362" s="25">
        <f>IF($F$343="n/a",0,IF(G$3&lt;=$C362,0,IF(G$3&gt;($F$343+$C362),INDEX($D$355:$W$355,,$C362)-SUM($D362:F362),INDEX($D$355:$W$355,,$C362)/$F$343)))</f>
        <v>0</v>
      </c>
      <c r="H362" s="44">
        <f>IF($F$343="n/a",0,IF(H$3&lt;=$C362,0,IF(H$3&gt;($F$343+$C362),INDEX($D$355:$W$355,,$C362)-SUM($D362:G362),INDEX($D$355:$W$355,,$C362)/$F$343)))</f>
        <v>0</v>
      </c>
      <c r="I362" s="38">
        <f>IF($F$343="n/a",0,IF(I$3&lt;=$C362,0,IF(I$3&gt;($F$343+$C362),INDEX($D$355:$W$355,,$C362)-SUM($D362:H362),INDEX($D$355:$W$355,,$C362)/$F$343)))</f>
        <v>0</v>
      </c>
      <c r="J362" s="25">
        <f>IF($F$343="n/a",0,IF(J$3&lt;=$C362,0,IF(J$3&gt;($F$343+$C362),INDEX($D$355:$W$355,,$C362)-SUM($D362:I362),INDEX($D$355:$W$355,,$C362)/$F$343)))</f>
        <v>0</v>
      </c>
      <c r="K362" s="25">
        <f>IF($F$343="n/a",0,IF(K$3&lt;=$C362,0,IF(K$3&gt;($F$343+$C362),INDEX($D$355:$W$355,,$C362)-SUM($D362:J362),INDEX($D$355:$W$355,,$C362)/$F$343)))</f>
        <v>0</v>
      </c>
      <c r="L362" s="25">
        <f>IF($F$343="n/a",0,IF(L$3&lt;=$C362,0,IF(L$3&gt;($F$343+$C362),INDEX($D$355:$W$355,,$C362)-SUM($D362:K362),INDEX($D$355:$W$355,,$C362)/$F$343)))</f>
        <v>0</v>
      </c>
      <c r="M362" s="25">
        <f>IF($F$343="n/a",0,IF(M$3&lt;=$C362,0,IF(M$3&gt;($F$343+$C362),INDEX($D$355:$W$355,,$C362)-SUM($D362:L362),INDEX($D$355:$W$355,,$C362)/$F$343)))</f>
        <v>0</v>
      </c>
      <c r="N362" s="25">
        <f>IF($F$343="n/a",0,IF(N$3&lt;=$C362,0,IF(N$3&gt;($F$343+$C362),INDEX($D$355:$W$355,,$C362)-SUM($D362:M362),INDEX($D$355:$W$355,,$C362)/$F$343)))</f>
        <v>0</v>
      </c>
      <c r="O362" s="25">
        <f>IF($F$343="n/a",0,IF(O$3&lt;=$C362,0,IF(O$3&gt;($F$343+$C362),INDEX($D$355:$W$355,,$C362)-SUM($D362:N362),INDEX($D$355:$W$355,,$C362)/$F$343)))</f>
        <v>0</v>
      </c>
      <c r="P362" s="25">
        <f>IF($F$343="n/a",0,IF(P$3&lt;=$C362,0,IF(P$3&gt;($F$343+$C362),INDEX($D$355:$W$355,,$C362)-SUM($D362:O362),INDEX($D$355:$W$355,,$C362)/$F$343)))</f>
        <v>0</v>
      </c>
      <c r="Q362" s="25">
        <f>IF($F$343="n/a",0,IF(Q$3&lt;=$C362,0,IF(Q$3&gt;($F$343+$C362),INDEX($D$355:$W$355,,$C362)-SUM($D362:P362),INDEX($D$355:$W$355,,$C362)/$F$343)))</f>
        <v>0</v>
      </c>
      <c r="R362" s="25">
        <f>IF($F$343="n/a",0,IF(R$3&lt;=$C362,0,IF(R$3&gt;($F$343+$C362),INDEX($D$355:$W$355,,$C362)-SUM($D362:Q362),INDEX($D$355:$W$355,,$C362)/$F$343)))</f>
        <v>0</v>
      </c>
      <c r="S362" s="25">
        <f>IF($F$343="n/a",0,IF(S$3&lt;=$C362,0,IF(S$3&gt;($F$343+$C362),INDEX($D$355:$W$355,,$C362)-SUM($D362:R362),INDEX($D$355:$W$355,,$C362)/$F$343)))</f>
        <v>0</v>
      </c>
      <c r="T362" s="25">
        <f>IF($F$343="n/a",0,IF(T$3&lt;=$C362,0,IF(T$3&gt;($F$343+$C362),INDEX($D$355:$W$355,,$C362)-SUM($D362:S362),INDEX($D$355:$W$355,,$C362)/$F$343)))</f>
        <v>0</v>
      </c>
      <c r="U362" s="25">
        <f>IF($F$343="n/a",0,IF(U$3&lt;=$C362,0,IF(U$3&gt;($F$343+$C362),INDEX($D$355:$W$355,,$C362)-SUM($D362:T362),INDEX($D$355:$W$355,,$C362)/$F$343)))</f>
        <v>0</v>
      </c>
      <c r="V362" s="25">
        <f>IF($F$343="n/a",0,IF(V$3&lt;=$C362,0,IF(V$3&gt;($F$343+$C362),INDEX($D$355:$W$355,,$C362)-SUM($D362:U362),INDEX($D$355:$W$355,,$C362)/$F$343)))</f>
        <v>0</v>
      </c>
      <c r="W362" s="25">
        <f>IF($F$343="n/a",0,IF(W$3&lt;=$C362,0,IF(W$3&gt;($F$343+$C362),INDEX($D$355:$W$355,,$C362)-SUM($D362:V362),INDEX($D$355:$W$355,,$C362)/$F$343)))</f>
        <v>0</v>
      </c>
      <c r="X362" s="25">
        <f>IF($F$343="n/a",0,IF(X$3&lt;=$C362,0,IF(X$3&gt;($F$343+$C362),INDEX($D$355:$W$355,,$C362)-SUM($D362:W362),INDEX($D$355:$W$355,,$C362)/$F$343)))</f>
        <v>0</v>
      </c>
      <c r="Y362" s="25">
        <f>IF($F$343="n/a",0,IF(Y$3&lt;=$C362,0,IF(Y$3&gt;($F$343+$C362),INDEX($D$355:$W$355,,$C362)-SUM($D362:X362),INDEX($D$355:$W$355,,$C362)/$F$343)))</f>
        <v>0</v>
      </c>
      <c r="Z362" s="25">
        <f>IF($F$343="n/a",0,IF(Z$3&lt;=$C362,0,IF(Z$3&gt;($F$343+$C362),INDEX($D$355:$W$355,,$C362)-SUM($D362:Y362),INDEX($D$355:$W$355,,$C362)/$F$343)))</f>
        <v>0</v>
      </c>
      <c r="AA362" s="25">
        <f>IF($F$343="n/a",0,IF(AA$3&lt;=$C362,0,IF(AA$3&gt;($F$343+$C362),INDEX($D$355:$W$355,,$C362)-SUM($D362:Z362),INDEX($D$355:$W$355,,$C362)/$F$343)))</f>
        <v>0</v>
      </c>
      <c r="AB362" s="25">
        <f>IF($F$343="n/a",0,IF(AB$3&lt;=$C362,0,IF(AB$3&gt;($F$343+$C362),INDEX($D$355:$W$355,,$C362)-SUM($D362:AA362),INDEX($D$355:$W$355,,$C362)/$F$343)))</f>
        <v>0</v>
      </c>
      <c r="AC362" s="25">
        <f>IF($F$343="n/a",0,IF(AC$3&lt;=$C362,0,IF(AC$3&gt;($F$343+$C362),INDEX($D$355:$W$355,,$C362)-SUM($D362:AB362),INDEX($D$355:$W$355,,$C362)/$F$343)))</f>
        <v>0</v>
      </c>
      <c r="AD362" s="25">
        <f>IF($F$343="n/a",0,IF(AD$3&lt;=$C362,0,IF(AD$3&gt;($F$343+$C362),INDEX($D$355:$W$355,,$C362)-SUM($D362:AC362),INDEX($D$355:$W$355,,$C362)/$F$343)))</f>
        <v>0</v>
      </c>
      <c r="AE362" s="25">
        <f>IF($F$343="n/a",0,IF(AE$3&lt;=$C362,0,IF(AE$3&gt;($F$343+$C362),INDEX($D$355:$W$355,,$C362)-SUM($D362:AD362),INDEX($D$355:$W$355,,$C362)/$F$343)))</f>
        <v>0</v>
      </c>
      <c r="AF362" s="25">
        <f>IF($F$343="n/a",0,IF(AF$3&lt;=$C362,0,IF(AF$3&gt;($F$343+$C362),INDEX($D$355:$W$355,,$C362)-SUM($D362:AE362),INDEX($D$355:$W$355,,$C362)/$F$343)))</f>
        <v>0</v>
      </c>
      <c r="AG362" s="25">
        <f>IF($F$343="n/a",0,IF(AG$3&lt;=$C362,0,IF(AG$3&gt;($F$343+$C362),INDEX($D$355:$W$355,,$C362)-SUM($D362:AF362),INDEX($D$355:$W$355,,$C362)/$F$343)))</f>
        <v>0</v>
      </c>
      <c r="AH362" s="25">
        <f>IF($F$343="n/a",0,IF(AH$3&lt;=$C362,0,IF(AH$3&gt;($F$343+$C362),INDEX($D$355:$W$355,,$C362)-SUM($D362:AG362),INDEX($D$355:$W$355,,$C362)/$F$343)))</f>
        <v>0</v>
      </c>
      <c r="AI362" s="25">
        <f>IF($F$343="n/a",0,IF(AI$3&lt;=$C362,0,IF(AI$3&gt;($F$343+$C362),INDEX($D$355:$W$355,,$C362)-SUM($D362:AH362),INDEX($D$355:$W$355,,$C362)/$F$343)))</f>
        <v>0</v>
      </c>
      <c r="AJ362" s="25">
        <f>IF($F$343="n/a",0,IF(AJ$3&lt;=$C362,0,IF(AJ$3&gt;($F$343+$C362),INDEX($D$355:$W$355,,$C362)-SUM($D362:AI362),INDEX($D$355:$W$355,,$C362)/$F$343)))</f>
        <v>0</v>
      </c>
      <c r="AK362" s="25">
        <f>IF($F$343="n/a",0,IF(AK$3&lt;=$C362,0,IF(AK$3&gt;($F$343+$C362),INDEX($D$355:$W$355,,$C362)-SUM($D362:AJ362),INDEX($D$355:$W$355,,$C362)/$F$343)))</f>
        <v>0</v>
      </c>
      <c r="AL362" s="25">
        <f>IF($F$343="n/a",0,IF(AL$3&lt;=$C362,0,IF(AL$3&gt;($F$343+$C362),INDEX($D$355:$W$355,,$C362)-SUM($D362:AK362),INDEX($D$355:$W$355,,$C362)/$F$343)))</f>
        <v>0</v>
      </c>
      <c r="AM362" s="25">
        <f>IF($F$343="n/a",0,IF(AM$3&lt;=$C362,0,IF(AM$3&gt;($F$343+$C362),INDEX($D$355:$W$355,,$C362)-SUM($D362:AL362),INDEX($D$355:$W$355,,$C362)/$F$343)))</f>
        <v>0</v>
      </c>
      <c r="AN362" s="25">
        <f>IF($F$343="n/a",0,IF(AN$3&lt;=$C362,0,IF(AN$3&gt;($F$343+$C362),INDEX($D$355:$W$355,,$C362)-SUM($D362:AM362),INDEX($D$355:$W$355,,$C362)/$F$343)))</f>
        <v>0</v>
      </c>
      <c r="AO362" s="25">
        <f>IF($F$343="n/a",0,IF(AO$3&lt;=$C362,0,IF(AO$3&gt;($F$343+$C362),INDEX($D$355:$W$355,,$C362)-SUM($D362:AN362),INDEX($D$355:$W$355,,$C362)/$F$343)))</f>
        <v>0</v>
      </c>
      <c r="AP362" s="25">
        <f>IF($F$343="n/a",0,IF(AP$3&lt;=$C362,0,IF(AP$3&gt;($F$343+$C362),INDEX($D$355:$W$355,,$C362)-SUM($D362:AO362),INDEX($D$355:$W$355,,$C362)/$F$343)))</f>
        <v>0</v>
      </c>
      <c r="AQ362" s="25">
        <f>IF($F$343="n/a",0,IF(AQ$3&lt;=$C362,0,IF(AQ$3&gt;($F$343+$C362),INDEX($D$355:$W$355,,$C362)-SUM($D362:AP362),INDEX($D$355:$W$355,,$C362)/$F$343)))</f>
        <v>0</v>
      </c>
      <c r="AR362" s="25">
        <f>IF($F$343="n/a",0,IF(AR$3&lt;=$C362,0,IF(AR$3&gt;($F$343+$C362),INDEX($D$355:$W$355,,$C362)-SUM($D362:AQ362),INDEX($D$355:$W$355,,$C362)/$F$343)))</f>
        <v>0</v>
      </c>
      <c r="AS362" s="25">
        <f>IF($F$343="n/a",0,IF(AS$3&lt;=$C362,0,IF(AS$3&gt;($F$343+$C362),INDEX($D$355:$W$355,,$C362)-SUM($D362:AR362),INDEX($D$355:$W$355,,$C362)/$F$343)))</f>
        <v>0</v>
      </c>
      <c r="AT362" s="25">
        <f>IF($F$343="n/a",0,IF(AT$3&lt;=$C362,0,IF(AT$3&gt;($F$343+$C362),INDEX($D$355:$W$355,,$C362)-SUM($D362:AS362),INDEX($D$355:$W$355,,$C362)/$F$343)))</f>
        <v>0</v>
      </c>
      <c r="AU362" s="25">
        <f>IF($F$343="n/a",0,IF(AU$3&lt;=$C362,0,IF(AU$3&gt;($F$343+$C362),INDEX($D$355:$W$355,,$C362)-SUM($D362:AT362),INDEX($D$355:$W$355,,$C362)/$F$343)))</f>
        <v>0</v>
      </c>
      <c r="AV362" s="25">
        <f>IF($F$343="n/a",0,IF(AV$3&lt;=$C362,0,IF(AV$3&gt;($F$343+$C362),INDEX($D$355:$W$355,,$C362)-SUM($D362:AU362),INDEX($D$355:$W$355,,$C362)/$F$343)))</f>
        <v>0</v>
      </c>
      <c r="AW362" s="25">
        <f>IF($F$343="n/a",0,IF(AW$3&lt;=$C362,0,IF(AW$3&gt;($F$343+$C362),INDEX($D$355:$W$355,,$C362)-SUM($D362:AV362),INDEX($D$355:$W$355,,$C362)/$F$343)))</f>
        <v>0</v>
      </c>
      <c r="AX362" s="25">
        <f>IF($F$343="n/a",0,IF(AX$3&lt;=$C362,0,IF(AX$3&gt;($F$343+$C362),INDEX($D$355:$W$355,,$C362)-SUM($D362:AW362),INDEX($D$355:$W$355,,$C362)/$F$343)))</f>
        <v>0</v>
      </c>
      <c r="AY362" s="25">
        <f>IF($F$343="n/a",0,IF(AY$3&lt;=$C362,0,IF(AY$3&gt;($F$343+$C362),INDEX($D$355:$W$355,,$C362)-SUM($D362:AX362),INDEX($D$355:$W$355,,$C362)/$F$343)))</f>
        <v>0</v>
      </c>
      <c r="AZ362" s="25">
        <f>IF($F$343="n/a",0,IF(AZ$3&lt;=$C362,0,IF(AZ$3&gt;($F$343+$C362),INDEX($D$355:$W$355,,$C362)-SUM($D362:AY362),INDEX($D$355:$W$355,,$C362)/$F$343)))</f>
        <v>0</v>
      </c>
      <c r="BA362" s="25">
        <f>IF($F$343="n/a",0,IF(BA$3&lt;=$C362,0,IF(BA$3&gt;($F$343+$C362),INDEX($D$355:$W$355,,$C362)-SUM($D362:AZ362),INDEX($D$355:$W$355,,$C362)/$F$343)))</f>
        <v>0</v>
      </c>
      <c r="BB362" s="25">
        <f>IF($F$343="n/a",0,IF(BB$3&lt;=$C362,0,IF(BB$3&gt;($F$343+$C362),INDEX($D$355:$W$355,,$C362)-SUM($D362:BA362),INDEX($D$355:$W$355,,$C362)/$F$343)))</f>
        <v>0</v>
      </c>
      <c r="BC362" s="25">
        <f>IF($F$343="n/a",0,IF(BC$3&lt;=$C362,0,IF(BC$3&gt;($F$343+$C362),INDEX($D$355:$W$355,,$C362)-SUM($D362:BB362),INDEX($D$355:$W$355,,$C362)/$F$343)))</f>
        <v>0</v>
      </c>
      <c r="BD362" s="25">
        <f>IF($F$343="n/a",0,IF(BD$3&lt;=$C362,0,IF(BD$3&gt;($F$343+$C362),INDEX($D$355:$W$355,,$C362)-SUM($D362:BC362),INDEX($D$355:$W$355,,$C362)/$F$343)))</f>
        <v>0</v>
      </c>
      <c r="BE362" s="25">
        <f>IF($F$343="n/a",0,IF(BE$3&lt;=$C362,0,IF(BE$3&gt;($F$343+$C362),INDEX($D$355:$W$355,,$C362)-SUM($D362:BD362),INDEX($D$355:$W$355,,$C362)/$F$343)))</f>
        <v>0</v>
      </c>
      <c r="BF362" s="25">
        <f>IF($F$343="n/a",0,IF(BF$3&lt;=$C362,0,IF(BF$3&gt;($F$343+$C362),INDEX($D$355:$W$355,,$C362)-SUM($D362:BE362),INDEX($D$355:$W$355,,$C362)/$F$343)))</f>
        <v>0</v>
      </c>
      <c r="BG362" s="25">
        <f>IF($F$343="n/a",0,IF(BG$3&lt;=$C362,0,IF(BG$3&gt;($F$343+$C362),INDEX($D$355:$W$355,,$C362)-SUM($D362:BF362),INDEX($D$355:$W$355,,$C362)/$F$343)))</f>
        <v>0</v>
      </c>
      <c r="BH362" s="25">
        <f>IF($F$343="n/a",0,IF(BH$3&lt;=$C362,0,IF(BH$3&gt;($F$343+$C362),INDEX($D$355:$W$355,,$C362)-SUM($D362:BG362),INDEX($D$355:$W$355,,$C362)/$F$343)))</f>
        <v>0</v>
      </c>
      <c r="BI362" s="25">
        <f>IF($F$343="n/a",0,IF(BI$3&lt;=$C362,0,IF(BI$3&gt;($F$343+$C362),INDEX($D$355:$W$355,,$C362)-SUM($D362:BH362),INDEX($D$355:$W$355,,$C362)/$F$343)))</f>
        <v>0</v>
      </c>
      <c r="BJ362" s="25">
        <f>IF($F$343="n/a",0,IF(BJ$3&lt;=$C362,0,IF(BJ$3&gt;($F$343+$C362),INDEX($D$355:$W$355,,$C362)-SUM($D362:BI362),INDEX($D$355:$W$355,,$C362)/$F$343)))</f>
        <v>0</v>
      </c>
      <c r="BK362" s="25">
        <f>IF($F$343="n/a",0,IF(BK$3&lt;=$C362,0,IF(BK$3&gt;($F$343+$C362),INDEX($D$355:$W$355,,$C362)-SUM($D362:BJ362),INDEX($D$355:$W$355,,$C362)/$F$343)))</f>
        <v>0</v>
      </c>
      <c r="BL362" s="163">
        <f>IF($F$343="n/a",0,IF(BL$3&lt;=$C362,0,IF(BL$3&gt;($F$343+$C362),INDEX($D$355:$W$355,,$C362)-SUM($D362:BK362),INDEX($D$355:$W$355,,$C362)/$F$343)))</f>
        <v>0</v>
      </c>
      <c r="BM362" s="163">
        <f>IF($F$343="n/a",0,IF(BM$3&lt;=$C362,0,IF(BM$3&gt;($F$343+$C362),INDEX($D$355:$W$355,,$C362)-SUM($D362:BL362),INDEX($D$355:$W$355,,$C362)/$F$343)))</f>
        <v>0</v>
      </c>
      <c r="BN362" s="163">
        <f>IF($F$343="n/a",0,IF(BN$3&lt;=$C362,0,IF(BN$3&gt;($F$343+$C362),INDEX($D$355:$W$355,,$C362)-SUM($D362:BM362),INDEX($D$355:$W$355,,$C362)/$F$343)))</f>
        <v>0</v>
      </c>
      <c r="BO362" s="163">
        <f>IF($F$343="n/a",0,IF(BO$3&lt;=$C362,0,IF(BO$3&gt;($F$343+$C362),INDEX($D$355:$W$355,,$C362)-SUM($D362:BN362),INDEX($D$355:$W$355,,$C362)/$F$343)))</f>
        <v>0</v>
      </c>
      <c r="BP362" s="163">
        <f>IF($F$343="n/a",0,IF(BP$3&lt;=$C362,0,IF(BP$3&gt;($F$343+$C362),INDEX($D$355:$W$355,,$C362)-SUM($D362:BO362),INDEX($D$355:$W$355,,$C362)/$F$343)))</f>
        <v>0</v>
      </c>
      <c r="BQ362" s="163">
        <f>IF($F$343="n/a",0,IF(BQ$3&lt;=$C362,0,IF(BQ$3&gt;($F$343+$C362),INDEX($D$355:$W$355,,$C362)-SUM($D362:BP362),INDEX($D$355:$W$355,,$C362)/$F$343)))</f>
        <v>0</v>
      </c>
      <c r="BR362" s="163">
        <f>IF($F$343="n/a",0,IF(BR$3&lt;=$C362,0,IF(BR$3&gt;($F$343+$C362),INDEX($D$355:$W$355,,$C362)-SUM($D362:BQ362),INDEX($D$355:$W$355,,$C362)/$F$343)))</f>
        <v>0</v>
      </c>
      <c r="BS362" s="25"/>
      <c r="BT362" s="25"/>
      <c r="BU362" s="25"/>
      <c r="BV362" s="25"/>
      <c r="BW362" s="25"/>
      <c r="BX362" s="25"/>
      <c r="BY362" s="25"/>
      <c r="BZ362" s="25"/>
      <c r="CA362" s="25"/>
      <c r="CB362" s="25"/>
      <c r="CC362" s="25"/>
    </row>
    <row r="363" spans="2:81" hidden="1" outlineLevel="1">
      <c r="B363" s="14">
        <v>2018</v>
      </c>
      <c r="C363">
        <v>6</v>
      </c>
      <c r="D363" s="25"/>
      <c r="E363" s="25">
        <f>IF($F$343="n/a",0,IF(E$3&lt;=$C363,0,IF(E$3&gt;($F$343+$C363),INDEX($D$355:$W$355,,$C363)-SUM($D363:D363),INDEX($D$355:$W$355,,$C363)/$F$343)))</f>
        <v>0</v>
      </c>
      <c r="F363" s="25">
        <f>IF($F$343="n/a",0,IF(F$3&lt;=$C363,0,IF(F$3&gt;($F$343+$C363),INDEX($D$355:$W$355,,$C363)-SUM($D363:E363),INDEX($D$355:$W$355,,$C363)/$F$343)))</f>
        <v>0</v>
      </c>
      <c r="G363" s="25">
        <f>IF($F$343="n/a",0,IF(G$3&lt;=$C363,0,IF(G$3&gt;($F$343+$C363),INDEX($D$355:$W$355,,$C363)-SUM($D363:F363),INDEX($D$355:$W$355,,$C363)/$F$343)))</f>
        <v>0</v>
      </c>
      <c r="H363" s="44">
        <f>IF($F$343="n/a",0,IF(H$3&lt;=$C363,0,IF(H$3&gt;($F$343+$C363),INDEX($D$355:$W$355,,$C363)-SUM($D363:G363),INDEX($D$355:$W$355,,$C363)/$F$343)))</f>
        <v>0</v>
      </c>
      <c r="I363" s="38">
        <f>IF($F$343="n/a",0,IF(I$3&lt;=$C363,0,IF(I$3&gt;($F$343+$C363),INDEX($D$355:$W$355,,$C363)-SUM($D363:H363),INDEX($D$355:$W$355,,$C363)/$F$343)))</f>
        <v>0</v>
      </c>
      <c r="J363" s="25">
        <f>IF($F$343="n/a",0,IF(J$3&lt;=$C363,0,IF(J$3&gt;($F$343+$C363),INDEX($D$355:$W$355,,$C363)-SUM($D363:I363),INDEX($D$355:$W$355,,$C363)/$F$343)))</f>
        <v>0</v>
      </c>
      <c r="K363" s="25">
        <f>IF($F$343="n/a",0,IF(K$3&lt;=$C363,0,IF(K$3&gt;($F$343+$C363),INDEX($D$355:$W$355,,$C363)-SUM($D363:J363),INDEX($D$355:$W$355,,$C363)/$F$343)))</f>
        <v>0</v>
      </c>
      <c r="L363" s="25">
        <f>IF($F$343="n/a",0,IF(L$3&lt;=$C363,0,IF(L$3&gt;($F$343+$C363),INDEX($D$355:$W$355,,$C363)-SUM($D363:K363),INDEX($D$355:$W$355,,$C363)/$F$343)))</f>
        <v>0</v>
      </c>
      <c r="M363" s="25">
        <f>IF($F$343="n/a",0,IF(M$3&lt;=$C363,0,IF(M$3&gt;($F$343+$C363),INDEX($D$355:$W$355,,$C363)-SUM($D363:L363),INDEX($D$355:$W$355,,$C363)/$F$343)))</f>
        <v>0</v>
      </c>
      <c r="N363" s="25">
        <f>IF($F$343="n/a",0,IF(N$3&lt;=$C363,0,IF(N$3&gt;($F$343+$C363),INDEX($D$355:$W$355,,$C363)-SUM($D363:M363),INDEX($D$355:$W$355,,$C363)/$F$343)))</f>
        <v>0</v>
      </c>
      <c r="O363" s="25">
        <f>IF($F$343="n/a",0,IF(O$3&lt;=$C363,0,IF(O$3&gt;($F$343+$C363),INDEX($D$355:$W$355,,$C363)-SUM($D363:N363),INDEX($D$355:$W$355,,$C363)/$F$343)))</f>
        <v>0</v>
      </c>
      <c r="P363" s="25">
        <f>IF($F$343="n/a",0,IF(P$3&lt;=$C363,0,IF(P$3&gt;($F$343+$C363),INDEX($D$355:$W$355,,$C363)-SUM($D363:O363),INDEX($D$355:$W$355,,$C363)/$F$343)))</f>
        <v>0</v>
      </c>
      <c r="Q363" s="25">
        <f>IF($F$343="n/a",0,IF(Q$3&lt;=$C363,0,IF(Q$3&gt;($F$343+$C363),INDEX($D$355:$W$355,,$C363)-SUM($D363:P363),INDEX($D$355:$W$355,,$C363)/$F$343)))</f>
        <v>0</v>
      </c>
      <c r="R363" s="25">
        <f>IF($F$343="n/a",0,IF(R$3&lt;=$C363,0,IF(R$3&gt;($F$343+$C363),INDEX($D$355:$W$355,,$C363)-SUM($D363:Q363),INDEX($D$355:$W$355,,$C363)/$F$343)))</f>
        <v>0</v>
      </c>
      <c r="S363" s="25">
        <f>IF($F$343="n/a",0,IF(S$3&lt;=$C363,0,IF(S$3&gt;($F$343+$C363),INDEX($D$355:$W$355,,$C363)-SUM($D363:R363),INDEX($D$355:$W$355,,$C363)/$F$343)))</f>
        <v>0</v>
      </c>
      <c r="T363" s="25">
        <f>IF($F$343="n/a",0,IF(T$3&lt;=$C363,0,IF(T$3&gt;($F$343+$C363),INDEX($D$355:$W$355,,$C363)-SUM($D363:S363),INDEX($D$355:$W$355,,$C363)/$F$343)))</f>
        <v>0</v>
      </c>
      <c r="U363" s="25">
        <f>IF($F$343="n/a",0,IF(U$3&lt;=$C363,0,IF(U$3&gt;($F$343+$C363),INDEX($D$355:$W$355,,$C363)-SUM($D363:T363),INDEX($D$355:$W$355,,$C363)/$F$343)))</f>
        <v>0</v>
      </c>
      <c r="V363" s="25">
        <f>IF($F$343="n/a",0,IF(V$3&lt;=$C363,0,IF(V$3&gt;($F$343+$C363),INDEX($D$355:$W$355,,$C363)-SUM($D363:U363),INDEX($D$355:$W$355,,$C363)/$F$343)))</f>
        <v>0</v>
      </c>
      <c r="W363" s="25">
        <f>IF($F$343="n/a",0,IF(W$3&lt;=$C363,0,IF(W$3&gt;($F$343+$C363),INDEX($D$355:$W$355,,$C363)-SUM($D363:V363),INDEX($D$355:$W$355,,$C363)/$F$343)))</f>
        <v>0</v>
      </c>
      <c r="X363" s="25">
        <f>IF($F$343="n/a",0,IF(X$3&lt;=$C363,0,IF(X$3&gt;($F$343+$C363),INDEX($D$355:$W$355,,$C363)-SUM($D363:W363),INDEX($D$355:$W$355,,$C363)/$F$343)))</f>
        <v>0</v>
      </c>
      <c r="Y363" s="25">
        <f>IF($F$343="n/a",0,IF(Y$3&lt;=$C363,0,IF(Y$3&gt;($F$343+$C363),INDEX($D$355:$W$355,,$C363)-SUM($D363:X363),INDEX($D$355:$W$355,,$C363)/$F$343)))</f>
        <v>0</v>
      </c>
      <c r="Z363" s="25">
        <f>IF($F$343="n/a",0,IF(Z$3&lt;=$C363,0,IF(Z$3&gt;($F$343+$C363),INDEX($D$355:$W$355,,$C363)-SUM($D363:Y363),INDEX($D$355:$W$355,,$C363)/$F$343)))</f>
        <v>0</v>
      </c>
      <c r="AA363" s="25">
        <f>IF($F$343="n/a",0,IF(AA$3&lt;=$C363,0,IF(AA$3&gt;($F$343+$C363),INDEX($D$355:$W$355,,$C363)-SUM($D363:Z363),INDEX($D$355:$W$355,,$C363)/$F$343)))</f>
        <v>0</v>
      </c>
      <c r="AB363" s="25">
        <f>IF($F$343="n/a",0,IF(AB$3&lt;=$C363,0,IF(AB$3&gt;($F$343+$C363),INDEX($D$355:$W$355,,$C363)-SUM($D363:AA363),INDEX($D$355:$W$355,,$C363)/$F$343)))</f>
        <v>0</v>
      </c>
      <c r="AC363" s="25">
        <f>IF($F$343="n/a",0,IF(AC$3&lt;=$C363,0,IF(AC$3&gt;($F$343+$C363),INDEX($D$355:$W$355,,$C363)-SUM($D363:AB363),INDEX($D$355:$W$355,,$C363)/$F$343)))</f>
        <v>0</v>
      </c>
      <c r="AD363" s="25">
        <f>IF($F$343="n/a",0,IF(AD$3&lt;=$C363,0,IF(AD$3&gt;($F$343+$C363),INDEX($D$355:$W$355,,$C363)-SUM($D363:AC363),INDEX($D$355:$W$355,,$C363)/$F$343)))</f>
        <v>0</v>
      </c>
      <c r="AE363" s="25">
        <f>IF($F$343="n/a",0,IF(AE$3&lt;=$C363,0,IF(AE$3&gt;($F$343+$C363),INDEX($D$355:$W$355,,$C363)-SUM($D363:AD363),INDEX($D$355:$W$355,,$C363)/$F$343)))</f>
        <v>0</v>
      </c>
      <c r="AF363" s="25">
        <f>IF($F$343="n/a",0,IF(AF$3&lt;=$C363,0,IF(AF$3&gt;($F$343+$C363),INDEX($D$355:$W$355,,$C363)-SUM($D363:AE363),INDEX($D$355:$W$355,,$C363)/$F$343)))</f>
        <v>0</v>
      </c>
      <c r="AG363" s="25">
        <f>IF($F$343="n/a",0,IF(AG$3&lt;=$C363,0,IF(AG$3&gt;($F$343+$C363),INDEX($D$355:$W$355,,$C363)-SUM($D363:AF363),INDEX($D$355:$W$355,,$C363)/$F$343)))</f>
        <v>0</v>
      </c>
      <c r="AH363" s="25">
        <f>IF($F$343="n/a",0,IF(AH$3&lt;=$C363,0,IF(AH$3&gt;($F$343+$C363),INDEX($D$355:$W$355,,$C363)-SUM($D363:AG363),INDEX($D$355:$W$355,,$C363)/$F$343)))</f>
        <v>0</v>
      </c>
      <c r="AI363" s="25">
        <f>IF($F$343="n/a",0,IF(AI$3&lt;=$C363,0,IF(AI$3&gt;($F$343+$C363),INDEX($D$355:$W$355,,$C363)-SUM($D363:AH363),INDEX($D$355:$W$355,,$C363)/$F$343)))</f>
        <v>0</v>
      </c>
      <c r="AJ363" s="25">
        <f>IF($F$343="n/a",0,IF(AJ$3&lt;=$C363,0,IF(AJ$3&gt;($F$343+$C363),INDEX($D$355:$W$355,,$C363)-SUM($D363:AI363),INDEX($D$355:$W$355,,$C363)/$F$343)))</f>
        <v>0</v>
      </c>
      <c r="AK363" s="25">
        <f>IF($F$343="n/a",0,IF(AK$3&lt;=$C363,0,IF(AK$3&gt;($F$343+$C363),INDEX($D$355:$W$355,,$C363)-SUM($D363:AJ363),INDEX($D$355:$W$355,,$C363)/$F$343)))</f>
        <v>0</v>
      </c>
      <c r="AL363" s="25">
        <f>IF($F$343="n/a",0,IF(AL$3&lt;=$C363,0,IF(AL$3&gt;($F$343+$C363),INDEX($D$355:$W$355,,$C363)-SUM($D363:AK363),INDEX($D$355:$W$355,,$C363)/$F$343)))</f>
        <v>0</v>
      </c>
      <c r="AM363" s="25">
        <f>IF($F$343="n/a",0,IF(AM$3&lt;=$C363,0,IF(AM$3&gt;($F$343+$C363),INDEX($D$355:$W$355,,$C363)-SUM($D363:AL363),INDEX($D$355:$W$355,,$C363)/$F$343)))</f>
        <v>0</v>
      </c>
      <c r="AN363" s="25">
        <f>IF($F$343="n/a",0,IF(AN$3&lt;=$C363,0,IF(AN$3&gt;($F$343+$C363),INDEX($D$355:$W$355,,$C363)-SUM($D363:AM363),INDEX($D$355:$W$355,,$C363)/$F$343)))</f>
        <v>0</v>
      </c>
      <c r="AO363" s="25">
        <f>IF($F$343="n/a",0,IF(AO$3&lt;=$C363,0,IF(AO$3&gt;($F$343+$C363),INDEX($D$355:$W$355,,$C363)-SUM($D363:AN363),INDEX($D$355:$W$355,,$C363)/$F$343)))</f>
        <v>0</v>
      </c>
      <c r="AP363" s="25">
        <f>IF($F$343="n/a",0,IF(AP$3&lt;=$C363,0,IF(AP$3&gt;($F$343+$C363),INDEX($D$355:$W$355,,$C363)-SUM($D363:AO363),INDEX($D$355:$W$355,,$C363)/$F$343)))</f>
        <v>0</v>
      </c>
      <c r="AQ363" s="25">
        <f>IF($F$343="n/a",0,IF(AQ$3&lt;=$C363,0,IF(AQ$3&gt;($F$343+$C363),INDEX($D$355:$W$355,,$C363)-SUM($D363:AP363),INDEX($D$355:$W$355,,$C363)/$F$343)))</f>
        <v>0</v>
      </c>
      <c r="AR363" s="25">
        <f>IF($F$343="n/a",0,IF(AR$3&lt;=$C363,0,IF(AR$3&gt;($F$343+$C363),INDEX($D$355:$W$355,,$C363)-SUM($D363:AQ363),INDEX($D$355:$W$355,,$C363)/$F$343)))</f>
        <v>0</v>
      </c>
      <c r="AS363" s="25">
        <f>IF($F$343="n/a",0,IF(AS$3&lt;=$C363,0,IF(AS$3&gt;($F$343+$C363),INDEX($D$355:$W$355,,$C363)-SUM($D363:AR363),INDEX($D$355:$W$355,,$C363)/$F$343)))</f>
        <v>0</v>
      </c>
      <c r="AT363" s="25">
        <f>IF($F$343="n/a",0,IF(AT$3&lt;=$C363,0,IF(AT$3&gt;($F$343+$C363),INDEX($D$355:$W$355,,$C363)-SUM($D363:AS363),INDEX($D$355:$W$355,,$C363)/$F$343)))</f>
        <v>0</v>
      </c>
      <c r="AU363" s="25">
        <f>IF($F$343="n/a",0,IF(AU$3&lt;=$C363,0,IF(AU$3&gt;($F$343+$C363),INDEX($D$355:$W$355,,$C363)-SUM($D363:AT363),INDEX($D$355:$W$355,,$C363)/$F$343)))</f>
        <v>0</v>
      </c>
      <c r="AV363" s="25">
        <f>IF($F$343="n/a",0,IF(AV$3&lt;=$C363,0,IF(AV$3&gt;($F$343+$C363),INDEX($D$355:$W$355,,$C363)-SUM($D363:AU363),INDEX($D$355:$W$355,,$C363)/$F$343)))</f>
        <v>0</v>
      </c>
      <c r="AW363" s="25">
        <f>IF($F$343="n/a",0,IF(AW$3&lt;=$C363,0,IF(AW$3&gt;($F$343+$C363),INDEX($D$355:$W$355,,$C363)-SUM($D363:AV363),INDEX($D$355:$W$355,,$C363)/$F$343)))</f>
        <v>0</v>
      </c>
      <c r="AX363" s="25">
        <f>IF($F$343="n/a",0,IF(AX$3&lt;=$C363,0,IF(AX$3&gt;($F$343+$C363),INDEX($D$355:$W$355,,$C363)-SUM($D363:AW363),INDEX($D$355:$W$355,,$C363)/$F$343)))</f>
        <v>0</v>
      </c>
      <c r="AY363" s="25">
        <f>IF($F$343="n/a",0,IF(AY$3&lt;=$C363,0,IF(AY$3&gt;($F$343+$C363),INDEX($D$355:$W$355,,$C363)-SUM($D363:AX363),INDEX($D$355:$W$355,,$C363)/$F$343)))</f>
        <v>0</v>
      </c>
      <c r="AZ363" s="25">
        <f>IF($F$343="n/a",0,IF(AZ$3&lt;=$C363,0,IF(AZ$3&gt;($F$343+$C363),INDEX($D$355:$W$355,,$C363)-SUM($D363:AY363),INDEX($D$355:$W$355,,$C363)/$F$343)))</f>
        <v>0</v>
      </c>
      <c r="BA363" s="25">
        <f>IF($F$343="n/a",0,IF(BA$3&lt;=$C363,0,IF(BA$3&gt;($F$343+$C363),INDEX($D$355:$W$355,,$C363)-SUM($D363:AZ363),INDEX($D$355:$W$355,,$C363)/$F$343)))</f>
        <v>0</v>
      </c>
      <c r="BB363" s="25">
        <f>IF($F$343="n/a",0,IF(BB$3&lt;=$C363,0,IF(BB$3&gt;($F$343+$C363),INDEX($D$355:$W$355,,$C363)-SUM($D363:BA363),INDEX($D$355:$W$355,,$C363)/$F$343)))</f>
        <v>0</v>
      </c>
      <c r="BC363" s="25">
        <f>IF($F$343="n/a",0,IF(BC$3&lt;=$C363,0,IF(BC$3&gt;($F$343+$C363),INDEX($D$355:$W$355,,$C363)-SUM($D363:BB363),INDEX($D$355:$W$355,,$C363)/$F$343)))</f>
        <v>0</v>
      </c>
      <c r="BD363" s="25">
        <f>IF($F$343="n/a",0,IF(BD$3&lt;=$C363,0,IF(BD$3&gt;($F$343+$C363),INDEX($D$355:$W$355,,$C363)-SUM($D363:BC363),INDEX($D$355:$W$355,,$C363)/$F$343)))</f>
        <v>0</v>
      </c>
      <c r="BE363" s="25">
        <f>IF($F$343="n/a",0,IF(BE$3&lt;=$C363,0,IF(BE$3&gt;($F$343+$C363),INDEX($D$355:$W$355,,$C363)-SUM($D363:BD363),INDEX($D$355:$W$355,,$C363)/$F$343)))</f>
        <v>0</v>
      </c>
      <c r="BF363" s="25">
        <f>IF($F$343="n/a",0,IF(BF$3&lt;=$C363,0,IF(BF$3&gt;($F$343+$C363),INDEX($D$355:$W$355,,$C363)-SUM($D363:BE363),INDEX($D$355:$W$355,,$C363)/$F$343)))</f>
        <v>0</v>
      </c>
      <c r="BG363" s="25">
        <f>IF($F$343="n/a",0,IF(BG$3&lt;=$C363,0,IF(BG$3&gt;($F$343+$C363),INDEX($D$355:$W$355,,$C363)-SUM($D363:BF363),INDEX($D$355:$W$355,,$C363)/$F$343)))</f>
        <v>0</v>
      </c>
      <c r="BH363" s="25">
        <f>IF($F$343="n/a",0,IF(BH$3&lt;=$C363,0,IF(BH$3&gt;($F$343+$C363),INDEX($D$355:$W$355,,$C363)-SUM($D363:BG363),INDEX($D$355:$W$355,,$C363)/$F$343)))</f>
        <v>0</v>
      </c>
      <c r="BI363" s="25">
        <f>IF($F$343="n/a",0,IF(BI$3&lt;=$C363,0,IF(BI$3&gt;($F$343+$C363),INDEX($D$355:$W$355,,$C363)-SUM($D363:BH363),INDEX($D$355:$W$355,,$C363)/$F$343)))</f>
        <v>0</v>
      </c>
      <c r="BJ363" s="25">
        <f>IF($F$343="n/a",0,IF(BJ$3&lt;=$C363,0,IF(BJ$3&gt;($F$343+$C363),INDEX($D$355:$W$355,,$C363)-SUM($D363:BI363),INDEX($D$355:$W$355,,$C363)/$F$343)))</f>
        <v>0</v>
      </c>
      <c r="BK363" s="25">
        <f>IF($F$343="n/a",0,IF(BK$3&lt;=$C363,0,IF(BK$3&gt;($F$343+$C363),INDEX($D$355:$W$355,,$C363)-SUM($D363:BJ363),INDEX($D$355:$W$355,,$C363)/$F$343)))</f>
        <v>0</v>
      </c>
      <c r="BL363" s="163">
        <f>IF($F$343="n/a",0,IF(BL$3&lt;=$C363,0,IF(BL$3&gt;($F$343+$C363),INDEX($D$355:$W$355,,$C363)-SUM($D363:BK363),INDEX($D$355:$W$355,,$C363)/$F$343)))</f>
        <v>0</v>
      </c>
      <c r="BM363" s="163">
        <f>IF($F$343="n/a",0,IF(BM$3&lt;=$C363,0,IF(BM$3&gt;($F$343+$C363),INDEX($D$355:$W$355,,$C363)-SUM($D363:BL363),INDEX($D$355:$W$355,,$C363)/$F$343)))</f>
        <v>0</v>
      </c>
      <c r="BN363" s="163">
        <f>IF($F$343="n/a",0,IF(BN$3&lt;=$C363,0,IF(BN$3&gt;($F$343+$C363),INDEX($D$355:$W$355,,$C363)-SUM($D363:BM363),INDEX($D$355:$W$355,,$C363)/$F$343)))</f>
        <v>0</v>
      </c>
      <c r="BO363" s="163">
        <f>IF($F$343="n/a",0,IF(BO$3&lt;=$C363,0,IF(BO$3&gt;($F$343+$C363),INDEX($D$355:$W$355,,$C363)-SUM($D363:BN363),INDEX($D$355:$W$355,,$C363)/$F$343)))</f>
        <v>0</v>
      </c>
      <c r="BP363" s="163">
        <f>IF($F$343="n/a",0,IF(BP$3&lt;=$C363,0,IF(BP$3&gt;($F$343+$C363),INDEX($D$355:$W$355,,$C363)-SUM($D363:BO363),INDEX($D$355:$W$355,,$C363)/$F$343)))</f>
        <v>0</v>
      </c>
      <c r="BQ363" s="163">
        <f>IF($F$343="n/a",0,IF(BQ$3&lt;=$C363,0,IF(BQ$3&gt;($F$343+$C363),INDEX($D$355:$W$355,,$C363)-SUM($D363:BP363),INDEX($D$355:$W$355,,$C363)/$F$343)))</f>
        <v>0</v>
      </c>
      <c r="BR363" s="163">
        <f>IF($F$343="n/a",0,IF(BR$3&lt;=$C363,0,IF(BR$3&gt;($F$343+$C363),INDEX($D$355:$W$355,,$C363)-SUM($D363:BQ363),INDEX($D$355:$W$355,,$C363)/$F$343)))</f>
        <v>0</v>
      </c>
      <c r="BS363" s="25"/>
      <c r="BT363" s="25"/>
      <c r="BU363" s="25"/>
      <c r="BV363" s="25"/>
      <c r="BW363" s="25"/>
      <c r="BX363" s="25"/>
      <c r="BY363" s="25"/>
      <c r="BZ363" s="25"/>
      <c r="CA363" s="25"/>
      <c r="CB363" s="25"/>
      <c r="CC363" s="25"/>
    </row>
    <row r="364" spans="2:81" hidden="1" outlineLevel="1">
      <c r="B364" s="14">
        <v>2019</v>
      </c>
      <c r="C364">
        <v>7</v>
      </c>
      <c r="D364" s="25"/>
      <c r="E364" s="25">
        <f>IF($F$343="n/a",0,IF(E$3&lt;=$C364,0,IF(E$3&gt;($F$343+$C364),INDEX($D$355:$W$355,,$C364)-SUM($D364:D364),INDEX($D$355:$W$355,,$C364)/$F$343)))</f>
        <v>0</v>
      </c>
      <c r="F364" s="25">
        <f>IF($F$343="n/a",0,IF(F$3&lt;=$C364,0,IF(F$3&gt;($F$343+$C364),INDEX($D$355:$W$355,,$C364)-SUM($D364:E364),INDEX($D$355:$W$355,,$C364)/$F$343)))</f>
        <v>0</v>
      </c>
      <c r="G364" s="25">
        <f>IF($F$343="n/a",0,IF(G$3&lt;=$C364,0,IF(G$3&gt;($F$343+$C364),INDEX($D$355:$W$355,,$C364)-SUM($D364:F364),INDEX($D$355:$W$355,,$C364)/$F$343)))</f>
        <v>0</v>
      </c>
      <c r="H364" s="44">
        <f>IF($F$343="n/a",0,IF(H$3&lt;=$C364,0,IF(H$3&gt;($F$343+$C364),INDEX($D$355:$W$355,,$C364)-SUM($D364:G364),INDEX($D$355:$W$355,,$C364)/$F$343)))</f>
        <v>0</v>
      </c>
      <c r="I364" s="38">
        <f>IF($F$343="n/a",0,IF(I$3&lt;=$C364,0,IF(I$3&gt;($F$343+$C364),INDEX($D$355:$W$355,,$C364)-SUM($D364:H364),INDEX($D$355:$W$355,,$C364)/$F$343)))</f>
        <v>0</v>
      </c>
      <c r="J364" s="25">
        <f>IF($F$343="n/a",0,IF(J$3&lt;=$C364,0,IF(J$3&gt;($F$343+$C364),INDEX($D$355:$W$355,,$C364)-SUM($D364:I364),INDEX($D$355:$W$355,,$C364)/$F$343)))</f>
        <v>0</v>
      </c>
      <c r="K364" s="25">
        <f>IF($F$343="n/a",0,IF(K$3&lt;=$C364,0,IF(K$3&gt;($F$343+$C364),INDEX($D$355:$W$355,,$C364)-SUM($D364:J364),INDEX($D$355:$W$355,,$C364)/$F$343)))</f>
        <v>0</v>
      </c>
      <c r="L364" s="25">
        <f>IF($F$343="n/a",0,IF(L$3&lt;=$C364,0,IF(L$3&gt;($F$343+$C364),INDEX($D$355:$W$355,,$C364)-SUM($D364:K364),INDEX($D$355:$W$355,,$C364)/$F$343)))</f>
        <v>0</v>
      </c>
      <c r="M364" s="25">
        <f>IF($F$343="n/a",0,IF(M$3&lt;=$C364,0,IF(M$3&gt;($F$343+$C364),INDEX($D$355:$W$355,,$C364)-SUM($D364:L364),INDEX($D$355:$W$355,,$C364)/$F$343)))</f>
        <v>0</v>
      </c>
      <c r="N364" s="25">
        <f>IF($F$343="n/a",0,IF(N$3&lt;=$C364,0,IF(N$3&gt;($F$343+$C364),INDEX($D$355:$W$355,,$C364)-SUM($D364:M364),INDEX($D$355:$W$355,,$C364)/$F$343)))</f>
        <v>0</v>
      </c>
      <c r="O364" s="25">
        <f>IF($F$343="n/a",0,IF(O$3&lt;=$C364,0,IF(O$3&gt;($F$343+$C364),INDEX($D$355:$W$355,,$C364)-SUM($D364:N364),INDEX($D$355:$W$355,,$C364)/$F$343)))</f>
        <v>0</v>
      </c>
      <c r="P364" s="25">
        <f>IF($F$343="n/a",0,IF(P$3&lt;=$C364,0,IF(P$3&gt;($F$343+$C364),INDEX($D$355:$W$355,,$C364)-SUM($D364:O364),INDEX($D$355:$W$355,,$C364)/$F$343)))</f>
        <v>0</v>
      </c>
      <c r="Q364" s="25">
        <f>IF($F$343="n/a",0,IF(Q$3&lt;=$C364,0,IF(Q$3&gt;($F$343+$C364),INDEX($D$355:$W$355,,$C364)-SUM($D364:P364),INDEX($D$355:$W$355,,$C364)/$F$343)))</f>
        <v>0</v>
      </c>
      <c r="R364" s="25">
        <f>IF($F$343="n/a",0,IF(R$3&lt;=$C364,0,IF(R$3&gt;($F$343+$C364),INDEX($D$355:$W$355,,$C364)-SUM($D364:Q364),INDEX($D$355:$W$355,,$C364)/$F$343)))</f>
        <v>0</v>
      </c>
      <c r="S364" s="25">
        <f>IF($F$343="n/a",0,IF(S$3&lt;=$C364,0,IF(S$3&gt;($F$343+$C364),INDEX($D$355:$W$355,,$C364)-SUM($D364:R364),INDEX($D$355:$W$355,,$C364)/$F$343)))</f>
        <v>0</v>
      </c>
      <c r="T364" s="25">
        <f>IF($F$343="n/a",0,IF(T$3&lt;=$C364,0,IF(T$3&gt;($F$343+$C364),INDEX($D$355:$W$355,,$C364)-SUM($D364:S364),INDEX($D$355:$W$355,,$C364)/$F$343)))</f>
        <v>0</v>
      </c>
      <c r="U364" s="25">
        <f>IF($F$343="n/a",0,IF(U$3&lt;=$C364,0,IF(U$3&gt;($F$343+$C364),INDEX($D$355:$W$355,,$C364)-SUM($D364:T364),INDEX($D$355:$W$355,,$C364)/$F$343)))</f>
        <v>0</v>
      </c>
      <c r="V364" s="25">
        <f>IF($F$343="n/a",0,IF(V$3&lt;=$C364,0,IF(V$3&gt;($F$343+$C364),INDEX($D$355:$W$355,,$C364)-SUM($D364:U364),INDEX($D$355:$W$355,,$C364)/$F$343)))</f>
        <v>0</v>
      </c>
      <c r="W364" s="25">
        <f>IF($F$343="n/a",0,IF(W$3&lt;=$C364,0,IF(W$3&gt;($F$343+$C364),INDEX($D$355:$W$355,,$C364)-SUM($D364:V364),INDEX($D$355:$W$355,,$C364)/$F$343)))</f>
        <v>0</v>
      </c>
      <c r="X364" s="25">
        <f>IF($F$343="n/a",0,IF(X$3&lt;=$C364,0,IF(X$3&gt;($F$343+$C364),INDEX($D$355:$W$355,,$C364)-SUM($D364:W364),INDEX($D$355:$W$355,,$C364)/$F$343)))</f>
        <v>0</v>
      </c>
      <c r="Y364" s="25">
        <f>IF($F$343="n/a",0,IF(Y$3&lt;=$C364,0,IF(Y$3&gt;($F$343+$C364),INDEX($D$355:$W$355,,$C364)-SUM($D364:X364),INDEX($D$355:$W$355,,$C364)/$F$343)))</f>
        <v>0</v>
      </c>
      <c r="Z364" s="25">
        <f>IF($F$343="n/a",0,IF(Z$3&lt;=$C364,0,IF(Z$3&gt;($F$343+$C364),INDEX($D$355:$W$355,,$C364)-SUM($D364:Y364),INDEX($D$355:$W$355,,$C364)/$F$343)))</f>
        <v>0</v>
      </c>
      <c r="AA364" s="25">
        <f>IF($F$343="n/a",0,IF(AA$3&lt;=$C364,0,IF(AA$3&gt;($F$343+$C364),INDEX($D$355:$W$355,,$C364)-SUM($D364:Z364),INDEX($D$355:$W$355,,$C364)/$F$343)))</f>
        <v>0</v>
      </c>
      <c r="AB364" s="25">
        <f>IF($F$343="n/a",0,IF(AB$3&lt;=$C364,0,IF(AB$3&gt;($F$343+$C364),INDEX($D$355:$W$355,,$C364)-SUM($D364:AA364),INDEX($D$355:$W$355,,$C364)/$F$343)))</f>
        <v>0</v>
      </c>
      <c r="AC364" s="25">
        <f>IF($F$343="n/a",0,IF(AC$3&lt;=$C364,0,IF(AC$3&gt;($F$343+$C364),INDEX($D$355:$W$355,,$C364)-SUM($D364:AB364),INDEX($D$355:$W$355,,$C364)/$F$343)))</f>
        <v>0</v>
      </c>
      <c r="AD364" s="25">
        <f>IF($F$343="n/a",0,IF(AD$3&lt;=$C364,0,IF(AD$3&gt;($F$343+$C364),INDEX($D$355:$W$355,,$C364)-SUM($D364:AC364),INDEX($D$355:$W$355,,$C364)/$F$343)))</f>
        <v>0</v>
      </c>
      <c r="AE364" s="25">
        <f>IF($F$343="n/a",0,IF(AE$3&lt;=$C364,0,IF(AE$3&gt;($F$343+$C364),INDEX($D$355:$W$355,,$C364)-SUM($D364:AD364),INDEX($D$355:$W$355,,$C364)/$F$343)))</f>
        <v>0</v>
      </c>
      <c r="AF364" s="25">
        <f>IF($F$343="n/a",0,IF(AF$3&lt;=$C364,0,IF(AF$3&gt;($F$343+$C364),INDEX($D$355:$W$355,,$C364)-SUM($D364:AE364),INDEX($D$355:$W$355,,$C364)/$F$343)))</f>
        <v>0</v>
      </c>
      <c r="AG364" s="25">
        <f>IF($F$343="n/a",0,IF(AG$3&lt;=$C364,0,IF(AG$3&gt;($F$343+$C364),INDEX($D$355:$W$355,,$C364)-SUM($D364:AF364),INDEX($D$355:$W$355,,$C364)/$F$343)))</f>
        <v>0</v>
      </c>
      <c r="AH364" s="25">
        <f>IF($F$343="n/a",0,IF(AH$3&lt;=$C364,0,IF(AH$3&gt;($F$343+$C364),INDEX($D$355:$W$355,,$C364)-SUM($D364:AG364),INDEX($D$355:$W$355,,$C364)/$F$343)))</f>
        <v>0</v>
      </c>
      <c r="AI364" s="25">
        <f>IF($F$343="n/a",0,IF(AI$3&lt;=$C364,0,IF(AI$3&gt;($F$343+$C364),INDEX($D$355:$W$355,,$C364)-SUM($D364:AH364),INDEX($D$355:$W$355,,$C364)/$F$343)))</f>
        <v>0</v>
      </c>
      <c r="AJ364" s="25">
        <f>IF($F$343="n/a",0,IF(AJ$3&lt;=$C364,0,IF(AJ$3&gt;($F$343+$C364),INDEX($D$355:$W$355,,$C364)-SUM($D364:AI364),INDEX($D$355:$W$355,,$C364)/$F$343)))</f>
        <v>0</v>
      </c>
      <c r="AK364" s="25">
        <f>IF($F$343="n/a",0,IF(AK$3&lt;=$C364,0,IF(AK$3&gt;($F$343+$C364),INDEX($D$355:$W$355,,$C364)-SUM($D364:AJ364),INDEX($D$355:$W$355,,$C364)/$F$343)))</f>
        <v>0</v>
      </c>
      <c r="AL364" s="25">
        <f>IF($F$343="n/a",0,IF(AL$3&lt;=$C364,0,IF(AL$3&gt;($F$343+$C364),INDEX($D$355:$W$355,,$C364)-SUM($D364:AK364),INDEX($D$355:$W$355,,$C364)/$F$343)))</f>
        <v>0</v>
      </c>
      <c r="AM364" s="25">
        <f>IF($F$343="n/a",0,IF(AM$3&lt;=$C364,0,IF(AM$3&gt;($F$343+$C364),INDEX($D$355:$W$355,,$C364)-SUM($D364:AL364),INDEX($D$355:$W$355,,$C364)/$F$343)))</f>
        <v>0</v>
      </c>
      <c r="AN364" s="25">
        <f>IF($F$343="n/a",0,IF(AN$3&lt;=$C364,0,IF(AN$3&gt;($F$343+$C364),INDEX($D$355:$W$355,,$C364)-SUM($D364:AM364),INDEX($D$355:$W$355,,$C364)/$F$343)))</f>
        <v>0</v>
      </c>
      <c r="AO364" s="25">
        <f>IF($F$343="n/a",0,IF(AO$3&lt;=$C364,0,IF(AO$3&gt;($F$343+$C364),INDEX($D$355:$W$355,,$C364)-SUM($D364:AN364),INDEX($D$355:$W$355,,$C364)/$F$343)))</f>
        <v>0</v>
      </c>
      <c r="AP364" s="25">
        <f>IF($F$343="n/a",0,IF(AP$3&lt;=$C364,0,IF(AP$3&gt;($F$343+$C364),INDEX($D$355:$W$355,,$C364)-SUM($D364:AO364),INDEX($D$355:$W$355,,$C364)/$F$343)))</f>
        <v>0</v>
      </c>
      <c r="AQ364" s="25">
        <f>IF($F$343="n/a",0,IF(AQ$3&lt;=$C364,0,IF(AQ$3&gt;($F$343+$C364),INDEX($D$355:$W$355,,$C364)-SUM($D364:AP364),INDEX($D$355:$W$355,,$C364)/$F$343)))</f>
        <v>0</v>
      </c>
      <c r="AR364" s="25">
        <f>IF($F$343="n/a",0,IF(AR$3&lt;=$C364,0,IF(AR$3&gt;($F$343+$C364),INDEX($D$355:$W$355,,$C364)-SUM($D364:AQ364),INDEX($D$355:$W$355,,$C364)/$F$343)))</f>
        <v>0</v>
      </c>
      <c r="AS364" s="25">
        <f>IF($F$343="n/a",0,IF(AS$3&lt;=$C364,0,IF(AS$3&gt;($F$343+$C364),INDEX($D$355:$W$355,,$C364)-SUM($D364:AR364),INDEX($D$355:$W$355,,$C364)/$F$343)))</f>
        <v>0</v>
      </c>
      <c r="AT364" s="25">
        <f>IF($F$343="n/a",0,IF(AT$3&lt;=$C364,0,IF(AT$3&gt;($F$343+$C364),INDEX($D$355:$W$355,,$C364)-SUM($D364:AS364),INDEX($D$355:$W$355,,$C364)/$F$343)))</f>
        <v>0</v>
      </c>
      <c r="AU364" s="25">
        <f>IF($F$343="n/a",0,IF(AU$3&lt;=$C364,0,IF(AU$3&gt;($F$343+$C364),INDEX($D$355:$W$355,,$C364)-SUM($D364:AT364),INDEX($D$355:$W$355,,$C364)/$F$343)))</f>
        <v>0</v>
      </c>
      <c r="AV364" s="25">
        <f>IF($F$343="n/a",0,IF(AV$3&lt;=$C364,0,IF(AV$3&gt;($F$343+$C364),INDEX($D$355:$W$355,,$C364)-SUM($D364:AU364),INDEX($D$355:$W$355,,$C364)/$F$343)))</f>
        <v>0</v>
      </c>
      <c r="AW364" s="25">
        <f>IF($F$343="n/a",0,IF(AW$3&lt;=$C364,0,IF(AW$3&gt;($F$343+$C364),INDEX($D$355:$W$355,,$C364)-SUM($D364:AV364),INDEX($D$355:$W$355,,$C364)/$F$343)))</f>
        <v>0</v>
      </c>
      <c r="AX364" s="25">
        <f>IF($F$343="n/a",0,IF(AX$3&lt;=$C364,0,IF(AX$3&gt;($F$343+$C364),INDEX($D$355:$W$355,,$C364)-SUM($D364:AW364),INDEX($D$355:$W$355,,$C364)/$F$343)))</f>
        <v>0</v>
      </c>
      <c r="AY364" s="25">
        <f>IF($F$343="n/a",0,IF(AY$3&lt;=$C364,0,IF(AY$3&gt;($F$343+$C364),INDEX($D$355:$W$355,,$C364)-SUM($D364:AX364),INDEX($D$355:$W$355,,$C364)/$F$343)))</f>
        <v>0</v>
      </c>
      <c r="AZ364" s="25">
        <f>IF($F$343="n/a",0,IF(AZ$3&lt;=$C364,0,IF(AZ$3&gt;($F$343+$C364),INDEX($D$355:$W$355,,$C364)-SUM($D364:AY364),INDEX($D$355:$W$355,,$C364)/$F$343)))</f>
        <v>0</v>
      </c>
      <c r="BA364" s="25">
        <f>IF($F$343="n/a",0,IF(BA$3&lt;=$C364,0,IF(BA$3&gt;($F$343+$C364),INDEX($D$355:$W$355,,$C364)-SUM($D364:AZ364),INDEX($D$355:$W$355,,$C364)/$F$343)))</f>
        <v>0</v>
      </c>
      <c r="BB364" s="25">
        <f>IF($F$343="n/a",0,IF(BB$3&lt;=$C364,0,IF(BB$3&gt;($F$343+$C364),INDEX($D$355:$W$355,,$C364)-SUM($D364:BA364),INDEX($D$355:$W$355,,$C364)/$F$343)))</f>
        <v>0</v>
      </c>
      <c r="BC364" s="25">
        <f>IF($F$343="n/a",0,IF(BC$3&lt;=$C364,0,IF(BC$3&gt;($F$343+$C364),INDEX($D$355:$W$355,,$C364)-SUM($D364:BB364),INDEX($D$355:$W$355,,$C364)/$F$343)))</f>
        <v>0</v>
      </c>
      <c r="BD364" s="25">
        <f>IF($F$343="n/a",0,IF(BD$3&lt;=$C364,0,IF(BD$3&gt;($F$343+$C364),INDEX($D$355:$W$355,,$C364)-SUM($D364:BC364),INDEX($D$355:$W$355,,$C364)/$F$343)))</f>
        <v>0</v>
      </c>
      <c r="BE364" s="25">
        <f>IF($F$343="n/a",0,IF(BE$3&lt;=$C364,0,IF(BE$3&gt;($F$343+$C364),INDEX($D$355:$W$355,,$C364)-SUM($D364:BD364),INDEX($D$355:$W$355,,$C364)/$F$343)))</f>
        <v>0</v>
      </c>
      <c r="BF364" s="25">
        <f>IF($F$343="n/a",0,IF(BF$3&lt;=$C364,0,IF(BF$3&gt;($F$343+$C364),INDEX($D$355:$W$355,,$C364)-SUM($D364:BE364),INDEX($D$355:$W$355,,$C364)/$F$343)))</f>
        <v>0</v>
      </c>
      <c r="BG364" s="25">
        <f>IF($F$343="n/a",0,IF(BG$3&lt;=$C364,0,IF(BG$3&gt;($F$343+$C364),INDEX($D$355:$W$355,,$C364)-SUM($D364:BF364),INDEX($D$355:$W$355,,$C364)/$F$343)))</f>
        <v>0</v>
      </c>
      <c r="BH364" s="25">
        <f>IF($F$343="n/a",0,IF(BH$3&lt;=$C364,0,IF(BH$3&gt;($F$343+$C364),INDEX($D$355:$W$355,,$C364)-SUM($D364:BG364),INDEX($D$355:$W$355,,$C364)/$F$343)))</f>
        <v>0</v>
      </c>
      <c r="BI364" s="25">
        <f>IF($F$343="n/a",0,IF(BI$3&lt;=$C364,0,IF(BI$3&gt;($F$343+$C364),INDEX($D$355:$W$355,,$C364)-SUM($D364:BH364),INDEX($D$355:$W$355,,$C364)/$F$343)))</f>
        <v>0</v>
      </c>
      <c r="BJ364" s="25">
        <f>IF($F$343="n/a",0,IF(BJ$3&lt;=$C364,0,IF(BJ$3&gt;($F$343+$C364),INDEX($D$355:$W$355,,$C364)-SUM($D364:BI364),INDEX($D$355:$W$355,,$C364)/$F$343)))</f>
        <v>0</v>
      </c>
      <c r="BK364" s="25">
        <f>IF($F$343="n/a",0,IF(BK$3&lt;=$C364,0,IF(BK$3&gt;($F$343+$C364),INDEX($D$355:$W$355,,$C364)-SUM($D364:BJ364),INDEX($D$355:$W$355,,$C364)/$F$343)))</f>
        <v>0</v>
      </c>
      <c r="BL364" s="163">
        <f>IF($F$343="n/a",0,IF(BL$3&lt;=$C364,0,IF(BL$3&gt;($F$343+$C364),INDEX($D$355:$W$355,,$C364)-SUM($D364:BK364),INDEX($D$355:$W$355,,$C364)/$F$343)))</f>
        <v>0</v>
      </c>
      <c r="BM364" s="163">
        <f>IF($F$343="n/a",0,IF(BM$3&lt;=$C364,0,IF(BM$3&gt;($F$343+$C364),INDEX($D$355:$W$355,,$C364)-SUM($D364:BL364),INDEX($D$355:$W$355,,$C364)/$F$343)))</f>
        <v>0</v>
      </c>
      <c r="BN364" s="163">
        <f>IF($F$343="n/a",0,IF(BN$3&lt;=$C364,0,IF(BN$3&gt;($F$343+$C364),INDEX($D$355:$W$355,,$C364)-SUM($D364:BM364),INDEX($D$355:$W$355,,$C364)/$F$343)))</f>
        <v>0</v>
      </c>
      <c r="BO364" s="163">
        <f>IF($F$343="n/a",0,IF(BO$3&lt;=$C364,0,IF(BO$3&gt;($F$343+$C364),INDEX($D$355:$W$355,,$C364)-SUM($D364:BN364),INDEX($D$355:$W$355,,$C364)/$F$343)))</f>
        <v>0</v>
      </c>
      <c r="BP364" s="163">
        <f>IF($F$343="n/a",0,IF(BP$3&lt;=$C364,0,IF(BP$3&gt;($F$343+$C364),INDEX($D$355:$W$355,,$C364)-SUM($D364:BO364),INDEX($D$355:$W$355,,$C364)/$F$343)))</f>
        <v>0</v>
      </c>
      <c r="BQ364" s="163">
        <f>IF($F$343="n/a",0,IF(BQ$3&lt;=$C364,0,IF(BQ$3&gt;($F$343+$C364),INDEX($D$355:$W$355,,$C364)-SUM($D364:BP364),INDEX($D$355:$W$355,,$C364)/$F$343)))</f>
        <v>0</v>
      </c>
      <c r="BR364" s="163">
        <f>IF($F$343="n/a",0,IF(BR$3&lt;=$C364,0,IF(BR$3&gt;($F$343+$C364),INDEX($D$355:$W$355,,$C364)-SUM($D364:BQ364),INDEX($D$355:$W$355,,$C364)/$F$343)))</f>
        <v>0</v>
      </c>
      <c r="BS364" s="25"/>
      <c r="BT364" s="25"/>
      <c r="BU364" s="25"/>
      <c r="BV364" s="25"/>
      <c r="BW364" s="25"/>
      <c r="BX364" s="25"/>
      <c r="BY364" s="25"/>
      <c r="BZ364" s="25"/>
      <c r="CA364" s="25"/>
      <c r="CB364" s="25"/>
      <c r="CC364" s="25"/>
    </row>
    <row r="365" spans="2:81" hidden="1" outlineLevel="1">
      <c r="B365" s="14">
        <v>2020</v>
      </c>
      <c r="C365">
        <v>8</v>
      </c>
      <c r="D365" s="25"/>
      <c r="E365" s="25">
        <f>IF($F$343="n/a",0,IF(E$3&lt;=$C365,0,IF(E$3&gt;($F$343+$C365),INDEX($D$355:$W$355,,$C365)-SUM($D365:D365),INDEX($D$355:$W$355,,$C365)/$F$343)))</f>
        <v>0</v>
      </c>
      <c r="F365" s="25">
        <f>IF($F$343="n/a",0,IF(F$3&lt;=$C365,0,IF(F$3&gt;($F$343+$C365),INDEX($D$355:$W$355,,$C365)-SUM($D365:E365),INDEX($D$355:$W$355,,$C365)/$F$343)))</f>
        <v>0</v>
      </c>
      <c r="G365" s="25">
        <f>IF($F$343="n/a",0,IF(G$3&lt;=$C365,0,IF(G$3&gt;($F$343+$C365),INDEX($D$355:$W$355,,$C365)-SUM($D365:F365),INDEX($D$355:$W$355,,$C365)/$F$343)))</f>
        <v>0</v>
      </c>
      <c r="H365" s="44">
        <f>IF($F$343="n/a",0,IF(H$3&lt;=$C365,0,IF(H$3&gt;($F$343+$C365),INDEX($D$355:$W$355,,$C365)-SUM($D365:G365),INDEX($D$355:$W$355,,$C365)/$F$343)))</f>
        <v>0</v>
      </c>
      <c r="I365" s="38">
        <f>IF($F$343="n/a",0,IF(I$3&lt;=$C365,0,IF(I$3&gt;($F$343+$C365),INDEX($D$355:$W$355,,$C365)-SUM($D365:H365),INDEX($D$355:$W$355,,$C365)/$F$343)))</f>
        <v>0</v>
      </c>
      <c r="J365" s="25">
        <f>IF($F$343="n/a",0,IF(J$3&lt;=$C365,0,IF(J$3&gt;($F$343+$C365),INDEX($D$355:$W$355,,$C365)-SUM($D365:I365),INDEX($D$355:$W$355,,$C365)/$F$343)))</f>
        <v>0</v>
      </c>
      <c r="K365" s="25">
        <f>IF($F$343="n/a",0,IF(K$3&lt;=$C365,0,IF(K$3&gt;($F$343+$C365),INDEX($D$355:$W$355,,$C365)-SUM($D365:J365),INDEX($D$355:$W$355,,$C365)/$F$343)))</f>
        <v>0</v>
      </c>
      <c r="L365" s="25">
        <f>IF($F$343="n/a",0,IF(L$3&lt;=$C365,0,IF(L$3&gt;($F$343+$C365),INDEX($D$355:$W$355,,$C365)-SUM($D365:K365),INDEX($D$355:$W$355,,$C365)/$F$343)))</f>
        <v>0</v>
      </c>
      <c r="M365" s="25">
        <f>IF($F$343="n/a",0,IF(M$3&lt;=$C365,0,IF(M$3&gt;($F$343+$C365),INDEX($D$355:$W$355,,$C365)-SUM($D365:L365),INDEX($D$355:$W$355,,$C365)/$F$343)))</f>
        <v>0</v>
      </c>
      <c r="N365" s="25">
        <f>IF($F$343="n/a",0,IF(N$3&lt;=$C365,0,IF(N$3&gt;($F$343+$C365),INDEX($D$355:$W$355,,$C365)-SUM($D365:M365),INDEX($D$355:$W$355,,$C365)/$F$343)))</f>
        <v>0</v>
      </c>
      <c r="O365" s="25">
        <f>IF($F$343="n/a",0,IF(O$3&lt;=$C365,0,IF(O$3&gt;($F$343+$C365),INDEX($D$355:$W$355,,$C365)-SUM($D365:N365),INDEX($D$355:$W$355,,$C365)/$F$343)))</f>
        <v>0</v>
      </c>
      <c r="P365" s="25">
        <f>IF($F$343="n/a",0,IF(P$3&lt;=$C365,0,IF(P$3&gt;($F$343+$C365),INDEX($D$355:$W$355,,$C365)-SUM($D365:O365),INDEX($D$355:$W$355,,$C365)/$F$343)))</f>
        <v>0</v>
      </c>
      <c r="Q365" s="25">
        <f>IF($F$343="n/a",0,IF(Q$3&lt;=$C365,0,IF(Q$3&gt;($F$343+$C365),INDEX($D$355:$W$355,,$C365)-SUM($D365:P365),INDEX($D$355:$W$355,,$C365)/$F$343)))</f>
        <v>0</v>
      </c>
      <c r="R365" s="25">
        <f>IF($F$343="n/a",0,IF(R$3&lt;=$C365,0,IF(R$3&gt;($F$343+$C365),INDEX($D$355:$W$355,,$C365)-SUM($D365:Q365),INDEX($D$355:$W$355,,$C365)/$F$343)))</f>
        <v>0</v>
      </c>
      <c r="S365" s="25">
        <f>IF($F$343="n/a",0,IF(S$3&lt;=$C365,0,IF(S$3&gt;($F$343+$C365),INDEX($D$355:$W$355,,$C365)-SUM($D365:R365),INDEX($D$355:$W$355,,$C365)/$F$343)))</f>
        <v>0</v>
      </c>
      <c r="T365" s="25">
        <f>IF($F$343="n/a",0,IF(T$3&lt;=$C365,0,IF(T$3&gt;($F$343+$C365),INDEX($D$355:$W$355,,$C365)-SUM($D365:S365),INDEX($D$355:$W$355,,$C365)/$F$343)))</f>
        <v>0</v>
      </c>
      <c r="U365" s="25">
        <f>IF($F$343="n/a",0,IF(U$3&lt;=$C365,0,IF(U$3&gt;($F$343+$C365),INDEX($D$355:$W$355,,$C365)-SUM($D365:T365),INDEX($D$355:$W$355,,$C365)/$F$343)))</f>
        <v>0</v>
      </c>
      <c r="V365" s="25">
        <f>IF($F$343="n/a",0,IF(V$3&lt;=$C365,0,IF(V$3&gt;($F$343+$C365),INDEX($D$355:$W$355,,$C365)-SUM($D365:U365),INDEX($D$355:$W$355,,$C365)/$F$343)))</f>
        <v>0</v>
      </c>
      <c r="W365" s="25">
        <f>IF($F$343="n/a",0,IF(W$3&lt;=$C365,0,IF(W$3&gt;($F$343+$C365),INDEX($D$355:$W$355,,$C365)-SUM($D365:V365),INDEX($D$355:$W$355,,$C365)/$F$343)))</f>
        <v>0</v>
      </c>
      <c r="X365" s="25">
        <f>IF($F$343="n/a",0,IF(X$3&lt;=$C365,0,IF(X$3&gt;($F$343+$C365),INDEX($D$355:$W$355,,$C365)-SUM($D365:W365),INDEX($D$355:$W$355,,$C365)/$F$343)))</f>
        <v>0</v>
      </c>
      <c r="Y365" s="25">
        <f>IF($F$343="n/a",0,IF(Y$3&lt;=$C365,0,IF(Y$3&gt;($F$343+$C365),INDEX($D$355:$W$355,,$C365)-SUM($D365:X365),INDEX($D$355:$W$355,,$C365)/$F$343)))</f>
        <v>0</v>
      </c>
      <c r="Z365" s="25">
        <f>IF($F$343="n/a",0,IF(Z$3&lt;=$C365,0,IF(Z$3&gt;($F$343+$C365),INDEX($D$355:$W$355,,$C365)-SUM($D365:Y365),INDEX($D$355:$W$355,,$C365)/$F$343)))</f>
        <v>0</v>
      </c>
      <c r="AA365" s="25">
        <f>IF($F$343="n/a",0,IF(AA$3&lt;=$C365,0,IF(AA$3&gt;($F$343+$C365),INDEX($D$355:$W$355,,$C365)-SUM($D365:Z365),INDEX($D$355:$W$355,,$C365)/$F$343)))</f>
        <v>0</v>
      </c>
      <c r="AB365" s="25">
        <f>IF($F$343="n/a",0,IF(AB$3&lt;=$C365,0,IF(AB$3&gt;($F$343+$C365),INDEX($D$355:$W$355,,$C365)-SUM($D365:AA365),INDEX($D$355:$W$355,,$C365)/$F$343)))</f>
        <v>0</v>
      </c>
      <c r="AC365" s="25">
        <f>IF($F$343="n/a",0,IF(AC$3&lt;=$C365,0,IF(AC$3&gt;($F$343+$C365),INDEX($D$355:$W$355,,$C365)-SUM($D365:AB365),INDEX($D$355:$W$355,,$C365)/$F$343)))</f>
        <v>0</v>
      </c>
      <c r="AD365" s="25">
        <f>IF($F$343="n/a",0,IF(AD$3&lt;=$C365,0,IF(AD$3&gt;($F$343+$C365),INDEX($D$355:$W$355,,$C365)-SUM($D365:AC365),INDEX($D$355:$W$355,,$C365)/$F$343)))</f>
        <v>0</v>
      </c>
      <c r="AE365" s="25">
        <f>IF($F$343="n/a",0,IF(AE$3&lt;=$C365,0,IF(AE$3&gt;($F$343+$C365),INDEX($D$355:$W$355,,$C365)-SUM($D365:AD365),INDEX($D$355:$W$355,,$C365)/$F$343)))</f>
        <v>0</v>
      </c>
      <c r="AF365" s="25">
        <f>IF($F$343="n/a",0,IF(AF$3&lt;=$C365,0,IF(AF$3&gt;($F$343+$C365),INDEX($D$355:$W$355,,$C365)-SUM($D365:AE365),INDEX($D$355:$W$355,,$C365)/$F$343)))</f>
        <v>0</v>
      </c>
      <c r="AG365" s="25">
        <f>IF($F$343="n/a",0,IF(AG$3&lt;=$C365,0,IF(AG$3&gt;($F$343+$C365),INDEX($D$355:$W$355,,$C365)-SUM($D365:AF365),INDEX($D$355:$W$355,,$C365)/$F$343)))</f>
        <v>0</v>
      </c>
      <c r="AH365" s="25">
        <f>IF($F$343="n/a",0,IF(AH$3&lt;=$C365,0,IF(AH$3&gt;($F$343+$C365),INDEX($D$355:$W$355,,$C365)-SUM($D365:AG365),INDEX($D$355:$W$355,,$C365)/$F$343)))</f>
        <v>0</v>
      </c>
      <c r="AI365" s="25">
        <f>IF($F$343="n/a",0,IF(AI$3&lt;=$C365,0,IF(AI$3&gt;($F$343+$C365),INDEX($D$355:$W$355,,$C365)-SUM($D365:AH365),INDEX($D$355:$W$355,,$C365)/$F$343)))</f>
        <v>0</v>
      </c>
      <c r="AJ365" s="25">
        <f>IF($F$343="n/a",0,IF(AJ$3&lt;=$C365,0,IF(AJ$3&gt;($F$343+$C365),INDEX($D$355:$W$355,,$C365)-SUM($D365:AI365),INDEX($D$355:$W$355,,$C365)/$F$343)))</f>
        <v>0</v>
      </c>
      <c r="AK365" s="25">
        <f>IF($F$343="n/a",0,IF(AK$3&lt;=$C365,0,IF(AK$3&gt;($F$343+$C365),INDEX($D$355:$W$355,,$C365)-SUM($D365:AJ365),INDEX($D$355:$W$355,,$C365)/$F$343)))</f>
        <v>0</v>
      </c>
      <c r="AL365" s="25">
        <f>IF($F$343="n/a",0,IF(AL$3&lt;=$C365,0,IF(AL$3&gt;($F$343+$C365),INDEX($D$355:$W$355,,$C365)-SUM($D365:AK365),INDEX($D$355:$W$355,,$C365)/$F$343)))</f>
        <v>0</v>
      </c>
      <c r="AM365" s="25">
        <f>IF($F$343="n/a",0,IF(AM$3&lt;=$C365,0,IF(AM$3&gt;($F$343+$C365),INDEX($D$355:$W$355,,$C365)-SUM($D365:AL365),INDEX($D$355:$W$355,,$C365)/$F$343)))</f>
        <v>0</v>
      </c>
      <c r="AN365" s="25">
        <f>IF($F$343="n/a",0,IF(AN$3&lt;=$C365,0,IF(AN$3&gt;($F$343+$C365),INDEX($D$355:$W$355,,$C365)-SUM($D365:AM365),INDEX($D$355:$W$355,,$C365)/$F$343)))</f>
        <v>0</v>
      </c>
      <c r="AO365" s="25">
        <f>IF($F$343="n/a",0,IF(AO$3&lt;=$C365,0,IF(AO$3&gt;($F$343+$C365),INDEX($D$355:$W$355,,$C365)-SUM($D365:AN365),INDEX($D$355:$W$355,,$C365)/$F$343)))</f>
        <v>0</v>
      </c>
      <c r="AP365" s="25">
        <f>IF($F$343="n/a",0,IF(AP$3&lt;=$C365,0,IF(AP$3&gt;($F$343+$C365),INDEX($D$355:$W$355,,$C365)-SUM($D365:AO365),INDEX($D$355:$W$355,,$C365)/$F$343)))</f>
        <v>0</v>
      </c>
      <c r="AQ365" s="25">
        <f>IF($F$343="n/a",0,IF(AQ$3&lt;=$C365,0,IF(AQ$3&gt;($F$343+$C365),INDEX($D$355:$W$355,,$C365)-SUM($D365:AP365),INDEX($D$355:$W$355,,$C365)/$F$343)))</f>
        <v>0</v>
      </c>
      <c r="AR365" s="25">
        <f>IF($F$343="n/a",0,IF(AR$3&lt;=$C365,0,IF(AR$3&gt;($F$343+$C365),INDEX($D$355:$W$355,,$C365)-SUM($D365:AQ365),INDEX($D$355:$W$355,,$C365)/$F$343)))</f>
        <v>0</v>
      </c>
      <c r="AS365" s="25">
        <f>IF($F$343="n/a",0,IF(AS$3&lt;=$C365,0,IF(AS$3&gt;($F$343+$C365),INDEX($D$355:$W$355,,$C365)-SUM($D365:AR365),INDEX($D$355:$W$355,,$C365)/$F$343)))</f>
        <v>0</v>
      </c>
      <c r="AT365" s="25">
        <f>IF($F$343="n/a",0,IF(AT$3&lt;=$C365,0,IF(AT$3&gt;($F$343+$C365),INDEX($D$355:$W$355,,$C365)-SUM($D365:AS365),INDEX($D$355:$W$355,,$C365)/$F$343)))</f>
        <v>0</v>
      </c>
      <c r="AU365" s="25">
        <f>IF($F$343="n/a",0,IF(AU$3&lt;=$C365,0,IF(AU$3&gt;($F$343+$C365),INDEX($D$355:$W$355,,$C365)-SUM($D365:AT365),INDEX($D$355:$W$355,,$C365)/$F$343)))</f>
        <v>0</v>
      </c>
      <c r="AV365" s="25">
        <f>IF($F$343="n/a",0,IF(AV$3&lt;=$C365,0,IF(AV$3&gt;($F$343+$C365),INDEX($D$355:$W$355,,$C365)-SUM($D365:AU365),INDEX($D$355:$W$355,,$C365)/$F$343)))</f>
        <v>0</v>
      </c>
      <c r="AW365" s="25">
        <f>IF($F$343="n/a",0,IF(AW$3&lt;=$C365,0,IF(AW$3&gt;($F$343+$C365),INDEX($D$355:$W$355,,$C365)-SUM($D365:AV365),INDEX($D$355:$W$355,,$C365)/$F$343)))</f>
        <v>0</v>
      </c>
      <c r="AX365" s="25">
        <f>IF($F$343="n/a",0,IF(AX$3&lt;=$C365,0,IF(AX$3&gt;($F$343+$C365),INDEX($D$355:$W$355,,$C365)-SUM($D365:AW365),INDEX($D$355:$W$355,,$C365)/$F$343)))</f>
        <v>0</v>
      </c>
      <c r="AY365" s="25">
        <f>IF($F$343="n/a",0,IF(AY$3&lt;=$C365,0,IF(AY$3&gt;($F$343+$C365),INDEX($D$355:$W$355,,$C365)-SUM($D365:AX365),INDEX($D$355:$W$355,,$C365)/$F$343)))</f>
        <v>0</v>
      </c>
      <c r="AZ365" s="25">
        <f>IF($F$343="n/a",0,IF(AZ$3&lt;=$C365,0,IF(AZ$3&gt;($F$343+$C365),INDEX($D$355:$W$355,,$C365)-SUM($D365:AY365),INDEX($D$355:$W$355,,$C365)/$F$343)))</f>
        <v>0</v>
      </c>
      <c r="BA365" s="25">
        <f>IF($F$343="n/a",0,IF(BA$3&lt;=$C365,0,IF(BA$3&gt;($F$343+$C365),INDEX($D$355:$W$355,,$C365)-SUM($D365:AZ365),INDEX($D$355:$W$355,,$C365)/$F$343)))</f>
        <v>0</v>
      </c>
      <c r="BB365" s="25">
        <f>IF($F$343="n/a",0,IF(BB$3&lt;=$C365,0,IF(BB$3&gt;($F$343+$C365),INDEX($D$355:$W$355,,$C365)-SUM($D365:BA365),INDEX($D$355:$W$355,,$C365)/$F$343)))</f>
        <v>0</v>
      </c>
      <c r="BC365" s="25">
        <f>IF($F$343="n/a",0,IF(BC$3&lt;=$C365,0,IF(BC$3&gt;($F$343+$C365),INDEX($D$355:$W$355,,$C365)-SUM($D365:BB365),INDEX($D$355:$W$355,,$C365)/$F$343)))</f>
        <v>0</v>
      </c>
      <c r="BD365" s="25">
        <f>IF($F$343="n/a",0,IF(BD$3&lt;=$C365,0,IF(BD$3&gt;($F$343+$C365),INDEX($D$355:$W$355,,$C365)-SUM($D365:BC365),INDEX($D$355:$W$355,,$C365)/$F$343)))</f>
        <v>0</v>
      </c>
      <c r="BE365" s="25">
        <f>IF($F$343="n/a",0,IF(BE$3&lt;=$C365,0,IF(BE$3&gt;($F$343+$C365),INDEX($D$355:$W$355,,$C365)-SUM($D365:BD365),INDEX($D$355:$W$355,,$C365)/$F$343)))</f>
        <v>0</v>
      </c>
      <c r="BF365" s="25">
        <f>IF($F$343="n/a",0,IF(BF$3&lt;=$C365,0,IF(BF$3&gt;($F$343+$C365),INDEX($D$355:$W$355,,$C365)-SUM($D365:BE365),INDEX($D$355:$W$355,,$C365)/$F$343)))</f>
        <v>0</v>
      </c>
      <c r="BG365" s="25">
        <f>IF($F$343="n/a",0,IF(BG$3&lt;=$C365,0,IF(BG$3&gt;($F$343+$C365),INDEX($D$355:$W$355,,$C365)-SUM($D365:BF365),INDEX($D$355:$W$355,,$C365)/$F$343)))</f>
        <v>0</v>
      </c>
      <c r="BH365" s="25">
        <f>IF($F$343="n/a",0,IF(BH$3&lt;=$C365,0,IF(BH$3&gt;($F$343+$C365),INDEX($D$355:$W$355,,$C365)-SUM($D365:BG365),INDEX($D$355:$W$355,,$C365)/$F$343)))</f>
        <v>0</v>
      </c>
      <c r="BI365" s="25">
        <f>IF($F$343="n/a",0,IF(BI$3&lt;=$C365,0,IF(BI$3&gt;($F$343+$C365),INDEX($D$355:$W$355,,$C365)-SUM($D365:BH365),INDEX($D$355:$W$355,,$C365)/$F$343)))</f>
        <v>0</v>
      </c>
      <c r="BJ365" s="25">
        <f>IF($F$343="n/a",0,IF(BJ$3&lt;=$C365,0,IF(BJ$3&gt;($F$343+$C365),INDEX($D$355:$W$355,,$C365)-SUM($D365:BI365),INDEX($D$355:$W$355,,$C365)/$F$343)))</f>
        <v>0</v>
      </c>
      <c r="BK365" s="25">
        <f>IF($F$343="n/a",0,IF(BK$3&lt;=$C365,0,IF(BK$3&gt;($F$343+$C365),INDEX($D$355:$W$355,,$C365)-SUM($D365:BJ365),INDEX($D$355:$W$355,,$C365)/$F$343)))</f>
        <v>0</v>
      </c>
      <c r="BL365" s="163">
        <f>IF($F$343="n/a",0,IF(BL$3&lt;=$C365,0,IF(BL$3&gt;($F$343+$C365),INDEX($D$355:$W$355,,$C365)-SUM($D365:BK365),INDEX($D$355:$W$355,,$C365)/$F$343)))</f>
        <v>0</v>
      </c>
      <c r="BM365" s="163">
        <f>IF($F$343="n/a",0,IF(BM$3&lt;=$C365,0,IF(BM$3&gt;($F$343+$C365),INDEX($D$355:$W$355,,$C365)-SUM($D365:BL365),INDEX($D$355:$W$355,,$C365)/$F$343)))</f>
        <v>0</v>
      </c>
      <c r="BN365" s="163">
        <f>IF($F$343="n/a",0,IF(BN$3&lt;=$C365,0,IF(BN$3&gt;($F$343+$C365),INDEX($D$355:$W$355,,$C365)-SUM($D365:BM365),INDEX($D$355:$W$355,,$C365)/$F$343)))</f>
        <v>0</v>
      </c>
      <c r="BO365" s="163">
        <f>IF($F$343="n/a",0,IF(BO$3&lt;=$C365,0,IF(BO$3&gt;($F$343+$C365),INDEX($D$355:$W$355,,$C365)-SUM($D365:BN365),INDEX($D$355:$W$355,,$C365)/$F$343)))</f>
        <v>0</v>
      </c>
      <c r="BP365" s="163">
        <f>IF($F$343="n/a",0,IF(BP$3&lt;=$C365,0,IF(BP$3&gt;($F$343+$C365),INDEX($D$355:$W$355,,$C365)-SUM($D365:BO365),INDEX($D$355:$W$355,,$C365)/$F$343)))</f>
        <v>0</v>
      </c>
      <c r="BQ365" s="163">
        <f>IF($F$343="n/a",0,IF(BQ$3&lt;=$C365,0,IF(BQ$3&gt;($F$343+$C365),INDEX($D$355:$W$355,,$C365)-SUM($D365:BP365),INDEX($D$355:$W$355,,$C365)/$F$343)))</f>
        <v>0</v>
      </c>
      <c r="BR365" s="163">
        <f>IF($F$343="n/a",0,IF(BR$3&lt;=$C365,0,IF(BR$3&gt;($F$343+$C365),INDEX($D$355:$W$355,,$C365)-SUM($D365:BQ365),INDEX($D$355:$W$355,,$C365)/$F$343)))</f>
        <v>0</v>
      </c>
      <c r="BS365" s="25"/>
      <c r="BT365" s="25"/>
      <c r="BU365" s="25"/>
      <c r="BV365" s="25"/>
      <c r="BW365" s="25"/>
      <c r="BX365" s="25"/>
      <c r="BY365" s="25"/>
      <c r="BZ365" s="25"/>
      <c r="CA365" s="25"/>
      <c r="CB365" s="25"/>
      <c r="CC365" s="25"/>
    </row>
    <row r="366" spans="2:81" hidden="1" outlineLevel="1">
      <c r="B366" s="14">
        <v>2021</v>
      </c>
      <c r="C366">
        <v>9</v>
      </c>
      <c r="D366" s="25"/>
      <c r="E366" s="25">
        <f>IF($F$343="n/a",0,IF(E$3&lt;=$C366,0,IF(E$3&gt;($F$343+$C366),INDEX($D$355:$W$355,,$C366)-SUM($D366:D366),INDEX($D$355:$W$355,,$C366)/$F$343)))</f>
        <v>0</v>
      </c>
      <c r="F366" s="25">
        <f>IF($F$343="n/a",0,IF(F$3&lt;=$C366,0,IF(F$3&gt;($F$343+$C366),INDEX($D$355:$W$355,,$C366)-SUM($D366:E366),INDEX($D$355:$W$355,,$C366)/$F$343)))</f>
        <v>0</v>
      </c>
      <c r="G366" s="25">
        <f>IF($F$343="n/a",0,IF(G$3&lt;=$C366,0,IF(G$3&gt;($F$343+$C366),INDEX($D$355:$W$355,,$C366)-SUM($D366:F366),INDEX($D$355:$W$355,,$C366)/$F$343)))</f>
        <v>0</v>
      </c>
      <c r="H366" s="44">
        <f>IF($F$343="n/a",0,IF(H$3&lt;=$C366,0,IF(H$3&gt;($F$343+$C366),INDEX($D$355:$W$355,,$C366)-SUM($D366:G366),INDEX($D$355:$W$355,,$C366)/$F$343)))</f>
        <v>0</v>
      </c>
      <c r="I366" s="38">
        <f>IF($F$343="n/a",0,IF(I$3&lt;=$C366,0,IF(I$3&gt;($F$343+$C366),INDEX($D$355:$W$355,,$C366)-SUM($D366:H366),INDEX($D$355:$W$355,,$C366)/$F$343)))</f>
        <v>0</v>
      </c>
      <c r="J366" s="25">
        <f>IF($F$343="n/a",0,IF(J$3&lt;=$C366,0,IF(J$3&gt;($F$343+$C366),INDEX($D$355:$W$355,,$C366)-SUM($D366:I366),INDEX($D$355:$W$355,,$C366)/$F$343)))</f>
        <v>0</v>
      </c>
      <c r="K366" s="25">
        <f>IF($F$343="n/a",0,IF(K$3&lt;=$C366,0,IF(K$3&gt;($F$343+$C366),INDEX($D$355:$W$355,,$C366)-SUM($D366:J366),INDEX($D$355:$W$355,,$C366)/$F$343)))</f>
        <v>0</v>
      </c>
      <c r="L366" s="25">
        <f>IF($F$343="n/a",0,IF(L$3&lt;=$C366,0,IF(L$3&gt;($F$343+$C366),INDEX($D$355:$W$355,,$C366)-SUM($D366:K366),INDEX($D$355:$W$355,,$C366)/$F$343)))</f>
        <v>0</v>
      </c>
      <c r="M366" s="25">
        <f>IF($F$343="n/a",0,IF(M$3&lt;=$C366,0,IF(M$3&gt;($F$343+$C366),INDEX($D$355:$W$355,,$C366)-SUM($D366:L366),INDEX($D$355:$W$355,,$C366)/$F$343)))</f>
        <v>0</v>
      </c>
      <c r="N366" s="25">
        <f>IF($F$343="n/a",0,IF(N$3&lt;=$C366,0,IF(N$3&gt;($F$343+$C366),INDEX($D$355:$W$355,,$C366)-SUM($D366:M366),INDEX($D$355:$W$355,,$C366)/$F$343)))</f>
        <v>0</v>
      </c>
      <c r="O366" s="25">
        <f>IF($F$343="n/a",0,IF(O$3&lt;=$C366,0,IF(O$3&gt;($F$343+$C366),INDEX($D$355:$W$355,,$C366)-SUM($D366:N366),INDEX($D$355:$W$355,,$C366)/$F$343)))</f>
        <v>0</v>
      </c>
      <c r="P366" s="25">
        <f>IF($F$343="n/a",0,IF(P$3&lt;=$C366,0,IF(P$3&gt;($F$343+$C366),INDEX($D$355:$W$355,,$C366)-SUM($D366:O366),INDEX($D$355:$W$355,,$C366)/$F$343)))</f>
        <v>0</v>
      </c>
      <c r="Q366" s="25">
        <f>IF($F$343="n/a",0,IF(Q$3&lt;=$C366,0,IF(Q$3&gt;($F$343+$C366),INDEX($D$355:$W$355,,$C366)-SUM($D366:P366),INDEX($D$355:$W$355,,$C366)/$F$343)))</f>
        <v>0</v>
      </c>
      <c r="R366" s="25">
        <f>IF($F$343="n/a",0,IF(R$3&lt;=$C366,0,IF(R$3&gt;($F$343+$C366),INDEX($D$355:$W$355,,$C366)-SUM($D366:Q366),INDEX($D$355:$W$355,,$C366)/$F$343)))</f>
        <v>0</v>
      </c>
      <c r="S366" s="25">
        <f>IF($F$343="n/a",0,IF(S$3&lt;=$C366,0,IF(S$3&gt;($F$343+$C366),INDEX($D$355:$W$355,,$C366)-SUM($D366:R366),INDEX($D$355:$W$355,,$C366)/$F$343)))</f>
        <v>0</v>
      </c>
      <c r="T366" s="25">
        <f>IF($F$343="n/a",0,IF(T$3&lt;=$C366,0,IF(T$3&gt;($F$343+$C366),INDEX($D$355:$W$355,,$C366)-SUM($D366:S366),INDEX($D$355:$W$355,,$C366)/$F$343)))</f>
        <v>0</v>
      </c>
      <c r="U366" s="25">
        <f>IF($F$343="n/a",0,IF(U$3&lt;=$C366,0,IF(U$3&gt;($F$343+$C366),INDEX($D$355:$W$355,,$C366)-SUM($D366:T366),INDEX($D$355:$W$355,,$C366)/$F$343)))</f>
        <v>0</v>
      </c>
      <c r="V366" s="25">
        <f>IF($F$343="n/a",0,IF(V$3&lt;=$C366,0,IF(V$3&gt;($F$343+$C366),INDEX($D$355:$W$355,,$C366)-SUM($D366:U366),INDEX($D$355:$W$355,,$C366)/$F$343)))</f>
        <v>0</v>
      </c>
      <c r="W366" s="25">
        <f>IF($F$343="n/a",0,IF(W$3&lt;=$C366,0,IF(W$3&gt;($F$343+$C366),INDEX($D$355:$W$355,,$C366)-SUM($D366:V366),INDEX($D$355:$W$355,,$C366)/$F$343)))</f>
        <v>0</v>
      </c>
      <c r="X366" s="25">
        <f>IF($F$343="n/a",0,IF(X$3&lt;=$C366,0,IF(X$3&gt;($F$343+$C366),INDEX($D$355:$W$355,,$C366)-SUM($D366:W366),INDEX($D$355:$W$355,,$C366)/$F$343)))</f>
        <v>0</v>
      </c>
      <c r="Y366" s="25">
        <f>IF($F$343="n/a",0,IF(Y$3&lt;=$C366,0,IF(Y$3&gt;($F$343+$C366),INDEX($D$355:$W$355,,$C366)-SUM($D366:X366),INDEX($D$355:$W$355,,$C366)/$F$343)))</f>
        <v>0</v>
      </c>
      <c r="Z366" s="25">
        <f>IF($F$343="n/a",0,IF(Z$3&lt;=$C366,0,IF(Z$3&gt;($F$343+$C366),INDEX($D$355:$W$355,,$C366)-SUM($D366:Y366),INDEX($D$355:$W$355,,$C366)/$F$343)))</f>
        <v>0</v>
      </c>
      <c r="AA366" s="25">
        <f>IF($F$343="n/a",0,IF(AA$3&lt;=$C366,0,IF(AA$3&gt;($F$343+$C366),INDEX($D$355:$W$355,,$C366)-SUM($D366:Z366),INDEX($D$355:$W$355,,$C366)/$F$343)))</f>
        <v>0</v>
      </c>
      <c r="AB366" s="25">
        <f>IF($F$343="n/a",0,IF(AB$3&lt;=$C366,0,IF(AB$3&gt;($F$343+$C366),INDEX($D$355:$W$355,,$C366)-SUM($D366:AA366),INDEX($D$355:$W$355,,$C366)/$F$343)))</f>
        <v>0</v>
      </c>
      <c r="AC366" s="25">
        <f>IF($F$343="n/a",0,IF(AC$3&lt;=$C366,0,IF(AC$3&gt;($F$343+$C366),INDEX($D$355:$W$355,,$C366)-SUM($D366:AB366),INDEX($D$355:$W$355,,$C366)/$F$343)))</f>
        <v>0</v>
      </c>
      <c r="AD366" s="25">
        <f>IF($F$343="n/a",0,IF(AD$3&lt;=$C366,0,IF(AD$3&gt;($F$343+$C366),INDEX($D$355:$W$355,,$C366)-SUM($D366:AC366),INDEX($D$355:$W$355,,$C366)/$F$343)))</f>
        <v>0</v>
      </c>
      <c r="AE366" s="25">
        <f>IF($F$343="n/a",0,IF(AE$3&lt;=$C366,0,IF(AE$3&gt;($F$343+$C366),INDEX($D$355:$W$355,,$C366)-SUM($D366:AD366),INDEX($D$355:$W$355,,$C366)/$F$343)))</f>
        <v>0</v>
      </c>
      <c r="AF366" s="25">
        <f>IF($F$343="n/a",0,IF(AF$3&lt;=$C366,0,IF(AF$3&gt;($F$343+$C366),INDEX($D$355:$W$355,,$C366)-SUM($D366:AE366),INDEX($D$355:$W$355,,$C366)/$F$343)))</f>
        <v>0</v>
      </c>
      <c r="AG366" s="25">
        <f>IF($F$343="n/a",0,IF(AG$3&lt;=$C366,0,IF(AG$3&gt;($F$343+$C366),INDEX($D$355:$W$355,,$C366)-SUM($D366:AF366),INDEX($D$355:$W$355,,$C366)/$F$343)))</f>
        <v>0</v>
      </c>
      <c r="AH366" s="25">
        <f>IF($F$343="n/a",0,IF(AH$3&lt;=$C366,0,IF(AH$3&gt;($F$343+$C366),INDEX($D$355:$W$355,,$C366)-SUM($D366:AG366),INDEX($D$355:$W$355,,$C366)/$F$343)))</f>
        <v>0</v>
      </c>
      <c r="AI366" s="25">
        <f>IF($F$343="n/a",0,IF(AI$3&lt;=$C366,0,IF(AI$3&gt;($F$343+$C366),INDEX($D$355:$W$355,,$C366)-SUM($D366:AH366),INDEX($D$355:$W$355,,$C366)/$F$343)))</f>
        <v>0</v>
      </c>
      <c r="AJ366" s="25">
        <f>IF($F$343="n/a",0,IF(AJ$3&lt;=$C366,0,IF(AJ$3&gt;($F$343+$C366),INDEX($D$355:$W$355,,$C366)-SUM($D366:AI366),INDEX($D$355:$W$355,,$C366)/$F$343)))</f>
        <v>0</v>
      </c>
      <c r="AK366" s="25">
        <f>IF($F$343="n/a",0,IF(AK$3&lt;=$C366,0,IF(AK$3&gt;($F$343+$C366),INDEX($D$355:$W$355,,$C366)-SUM($D366:AJ366),INDEX($D$355:$W$355,,$C366)/$F$343)))</f>
        <v>0</v>
      </c>
      <c r="AL366" s="25">
        <f>IF($F$343="n/a",0,IF(AL$3&lt;=$C366,0,IF(AL$3&gt;($F$343+$C366),INDEX($D$355:$W$355,,$C366)-SUM($D366:AK366),INDEX($D$355:$W$355,,$C366)/$F$343)))</f>
        <v>0</v>
      </c>
      <c r="AM366" s="25">
        <f>IF($F$343="n/a",0,IF(AM$3&lt;=$C366,0,IF(AM$3&gt;($F$343+$C366),INDEX($D$355:$W$355,,$C366)-SUM($D366:AL366),INDEX($D$355:$W$355,,$C366)/$F$343)))</f>
        <v>0</v>
      </c>
      <c r="AN366" s="25">
        <f>IF($F$343="n/a",0,IF(AN$3&lt;=$C366,0,IF(AN$3&gt;($F$343+$C366),INDEX($D$355:$W$355,,$C366)-SUM($D366:AM366),INDEX($D$355:$W$355,,$C366)/$F$343)))</f>
        <v>0</v>
      </c>
      <c r="AO366" s="25">
        <f>IF($F$343="n/a",0,IF(AO$3&lt;=$C366,0,IF(AO$3&gt;($F$343+$C366),INDEX($D$355:$W$355,,$C366)-SUM($D366:AN366),INDEX($D$355:$W$355,,$C366)/$F$343)))</f>
        <v>0</v>
      </c>
      <c r="AP366" s="25">
        <f>IF($F$343="n/a",0,IF(AP$3&lt;=$C366,0,IF(AP$3&gt;($F$343+$C366),INDEX($D$355:$W$355,,$C366)-SUM($D366:AO366),INDEX($D$355:$W$355,,$C366)/$F$343)))</f>
        <v>0</v>
      </c>
      <c r="AQ366" s="25">
        <f>IF($F$343="n/a",0,IF(AQ$3&lt;=$C366,0,IF(AQ$3&gt;($F$343+$C366),INDEX($D$355:$W$355,,$C366)-SUM($D366:AP366),INDEX($D$355:$W$355,,$C366)/$F$343)))</f>
        <v>0</v>
      </c>
      <c r="AR366" s="25">
        <f>IF($F$343="n/a",0,IF(AR$3&lt;=$C366,0,IF(AR$3&gt;($F$343+$C366),INDEX($D$355:$W$355,,$C366)-SUM($D366:AQ366),INDEX($D$355:$W$355,,$C366)/$F$343)))</f>
        <v>0</v>
      </c>
      <c r="AS366" s="25">
        <f>IF($F$343="n/a",0,IF(AS$3&lt;=$C366,0,IF(AS$3&gt;($F$343+$C366),INDEX($D$355:$W$355,,$C366)-SUM($D366:AR366),INDEX($D$355:$W$355,,$C366)/$F$343)))</f>
        <v>0</v>
      </c>
      <c r="AT366" s="25">
        <f>IF($F$343="n/a",0,IF(AT$3&lt;=$C366,0,IF(AT$3&gt;($F$343+$C366),INDEX($D$355:$W$355,,$C366)-SUM($D366:AS366),INDEX($D$355:$W$355,,$C366)/$F$343)))</f>
        <v>0</v>
      </c>
      <c r="AU366" s="25">
        <f>IF($F$343="n/a",0,IF(AU$3&lt;=$C366,0,IF(AU$3&gt;($F$343+$C366),INDEX($D$355:$W$355,,$C366)-SUM($D366:AT366),INDEX($D$355:$W$355,,$C366)/$F$343)))</f>
        <v>0</v>
      </c>
      <c r="AV366" s="25">
        <f>IF($F$343="n/a",0,IF(AV$3&lt;=$C366,0,IF(AV$3&gt;($F$343+$C366),INDEX($D$355:$W$355,,$C366)-SUM($D366:AU366),INDEX($D$355:$W$355,,$C366)/$F$343)))</f>
        <v>0</v>
      </c>
      <c r="AW366" s="25">
        <f>IF($F$343="n/a",0,IF(AW$3&lt;=$C366,0,IF(AW$3&gt;($F$343+$C366),INDEX($D$355:$W$355,,$C366)-SUM($D366:AV366),INDEX($D$355:$W$355,,$C366)/$F$343)))</f>
        <v>0</v>
      </c>
      <c r="AX366" s="25">
        <f>IF($F$343="n/a",0,IF(AX$3&lt;=$C366,0,IF(AX$3&gt;($F$343+$C366),INDEX($D$355:$W$355,,$C366)-SUM($D366:AW366),INDEX($D$355:$W$355,,$C366)/$F$343)))</f>
        <v>0</v>
      </c>
      <c r="AY366" s="25">
        <f>IF($F$343="n/a",0,IF(AY$3&lt;=$C366,0,IF(AY$3&gt;($F$343+$C366),INDEX($D$355:$W$355,,$C366)-SUM($D366:AX366),INDEX($D$355:$W$355,,$C366)/$F$343)))</f>
        <v>0</v>
      </c>
      <c r="AZ366" s="25">
        <f>IF($F$343="n/a",0,IF(AZ$3&lt;=$C366,0,IF(AZ$3&gt;($F$343+$C366),INDEX($D$355:$W$355,,$C366)-SUM($D366:AY366),INDEX($D$355:$W$355,,$C366)/$F$343)))</f>
        <v>0</v>
      </c>
      <c r="BA366" s="25">
        <f>IF($F$343="n/a",0,IF(BA$3&lt;=$C366,0,IF(BA$3&gt;($F$343+$C366),INDEX($D$355:$W$355,,$C366)-SUM($D366:AZ366),INDEX($D$355:$W$355,,$C366)/$F$343)))</f>
        <v>0</v>
      </c>
      <c r="BB366" s="25">
        <f>IF($F$343="n/a",0,IF(BB$3&lt;=$C366,0,IF(BB$3&gt;($F$343+$C366),INDEX($D$355:$W$355,,$C366)-SUM($D366:BA366),INDEX($D$355:$W$355,,$C366)/$F$343)))</f>
        <v>0</v>
      </c>
      <c r="BC366" s="25">
        <f>IF($F$343="n/a",0,IF(BC$3&lt;=$C366,0,IF(BC$3&gt;($F$343+$C366),INDEX($D$355:$W$355,,$C366)-SUM($D366:BB366),INDEX($D$355:$W$355,,$C366)/$F$343)))</f>
        <v>0</v>
      </c>
      <c r="BD366" s="25">
        <f>IF($F$343="n/a",0,IF(BD$3&lt;=$C366,0,IF(BD$3&gt;($F$343+$C366),INDEX($D$355:$W$355,,$C366)-SUM($D366:BC366),INDEX($D$355:$W$355,,$C366)/$F$343)))</f>
        <v>0</v>
      </c>
      <c r="BE366" s="25">
        <f>IF($F$343="n/a",0,IF(BE$3&lt;=$C366,0,IF(BE$3&gt;($F$343+$C366),INDEX($D$355:$W$355,,$C366)-SUM($D366:BD366),INDEX($D$355:$W$355,,$C366)/$F$343)))</f>
        <v>0</v>
      </c>
      <c r="BF366" s="25">
        <f>IF($F$343="n/a",0,IF(BF$3&lt;=$C366,0,IF(BF$3&gt;($F$343+$C366),INDEX($D$355:$W$355,,$C366)-SUM($D366:BE366),INDEX($D$355:$W$355,,$C366)/$F$343)))</f>
        <v>0</v>
      </c>
      <c r="BG366" s="25">
        <f>IF($F$343="n/a",0,IF(BG$3&lt;=$C366,0,IF(BG$3&gt;($F$343+$C366),INDEX($D$355:$W$355,,$C366)-SUM($D366:BF366),INDEX($D$355:$W$355,,$C366)/$F$343)))</f>
        <v>0</v>
      </c>
      <c r="BH366" s="25">
        <f>IF($F$343="n/a",0,IF(BH$3&lt;=$C366,0,IF(BH$3&gt;($F$343+$C366),INDEX($D$355:$W$355,,$C366)-SUM($D366:BG366),INDEX($D$355:$W$355,,$C366)/$F$343)))</f>
        <v>0</v>
      </c>
      <c r="BI366" s="25">
        <f>IF($F$343="n/a",0,IF(BI$3&lt;=$C366,0,IF(BI$3&gt;($F$343+$C366),INDEX($D$355:$W$355,,$C366)-SUM($D366:BH366),INDEX($D$355:$W$355,,$C366)/$F$343)))</f>
        <v>0</v>
      </c>
      <c r="BJ366" s="25">
        <f>IF($F$343="n/a",0,IF(BJ$3&lt;=$C366,0,IF(BJ$3&gt;($F$343+$C366),INDEX($D$355:$W$355,,$C366)-SUM($D366:BI366),INDEX($D$355:$W$355,,$C366)/$F$343)))</f>
        <v>0</v>
      </c>
      <c r="BK366" s="25">
        <f>IF($F$343="n/a",0,IF(BK$3&lt;=$C366,0,IF(BK$3&gt;($F$343+$C366),INDEX($D$355:$W$355,,$C366)-SUM($D366:BJ366),INDEX($D$355:$W$355,,$C366)/$F$343)))</f>
        <v>0</v>
      </c>
      <c r="BL366" s="163">
        <f>IF($F$343="n/a",0,IF(BL$3&lt;=$C366,0,IF(BL$3&gt;($F$343+$C366),INDEX($D$355:$W$355,,$C366)-SUM($D366:BK366),INDEX($D$355:$W$355,,$C366)/$F$343)))</f>
        <v>0</v>
      </c>
      <c r="BM366" s="163">
        <f>IF($F$343="n/a",0,IF(BM$3&lt;=$C366,0,IF(BM$3&gt;($F$343+$C366),INDEX($D$355:$W$355,,$C366)-SUM($D366:BL366),INDEX($D$355:$W$355,,$C366)/$F$343)))</f>
        <v>0</v>
      </c>
      <c r="BN366" s="163">
        <f>IF($F$343="n/a",0,IF(BN$3&lt;=$C366,0,IF(BN$3&gt;($F$343+$C366),INDEX($D$355:$W$355,,$C366)-SUM($D366:BM366),INDEX($D$355:$W$355,,$C366)/$F$343)))</f>
        <v>0</v>
      </c>
      <c r="BO366" s="163">
        <f>IF($F$343="n/a",0,IF(BO$3&lt;=$C366,0,IF(BO$3&gt;($F$343+$C366),INDEX($D$355:$W$355,,$C366)-SUM($D366:BN366),INDEX($D$355:$W$355,,$C366)/$F$343)))</f>
        <v>0</v>
      </c>
      <c r="BP366" s="163">
        <f>IF($F$343="n/a",0,IF(BP$3&lt;=$C366,0,IF(BP$3&gt;($F$343+$C366),INDEX($D$355:$W$355,,$C366)-SUM($D366:BO366),INDEX($D$355:$W$355,,$C366)/$F$343)))</f>
        <v>0</v>
      </c>
      <c r="BQ366" s="163">
        <f>IF($F$343="n/a",0,IF(BQ$3&lt;=$C366,0,IF(BQ$3&gt;($F$343+$C366),INDEX($D$355:$W$355,,$C366)-SUM($D366:BP366),INDEX($D$355:$W$355,,$C366)/$F$343)))</f>
        <v>0</v>
      </c>
      <c r="BR366" s="163">
        <f>IF($F$343="n/a",0,IF(BR$3&lt;=$C366,0,IF(BR$3&gt;($F$343+$C366),INDEX($D$355:$W$355,,$C366)-SUM($D366:BQ366),INDEX($D$355:$W$355,,$C366)/$F$343)))</f>
        <v>0</v>
      </c>
      <c r="BS366" s="25"/>
      <c r="BT366" s="25"/>
      <c r="BU366" s="25"/>
      <c r="BV366" s="25"/>
      <c r="BW366" s="25"/>
      <c r="BX366" s="25"/>
      <c r="BY366" s="25"/>
      <c r="BZ366" s="25"/>
      <c r="CA366" s="25"/>
      <c r="CB366" s="25"/>
      <c r="CC366" s="25"/>
    </row>
    <row r="367" spans="2:81" hidden="1" outlineLevel="1">
      <c r="B367" s="14">
        <v>2022</v>
      </c>
      <c r="C367">
        <v>10</v>
      </c>
      <c r="D367" s="25"/>
      <c r="E367" s="25">
        <f>IF($F$343="n/a",0,IF(E$3&lt;=$C367,0,IF(E$3&gt;($F$343+$C367),INDEX($D$355:$W$355,,$C367)-SUM($D367:D367),INDEX($D$355:$W$355,,$C367)/$F$343)))</f>
        <v>0</v>
      </c>
      <c r="F367" s="25">
        <f>IF($F$343="n/a",0,IF(F$3&lt;=$C367,0,IF(F$3&gt;($F$343+$C367),INDEX($D$355:$W$355,,$C367)-SUM($D367:E367),INDEX($D$355:$W$355,,$C367)/$F$343)))</f>
        <v>0</v>
      </c>
      <c r="G367" s="25">
        <f>IF($F$343="n/a",0,IF(G$3&lt;=$C367,0,IF(G$3&gt;($F$343+$C367),INDEX($D$355:$W$355,,$C367)-SUM($D367:F367),INDEX($D$355:$W$355,,$C367)/$F$343)))</f>
        <v>0</v>
      </c>
      <c r="H367" s="44">
        <f>IF($F$343="n/a",0,IF(H$3&lt;=$C367,0,IF(H$3&gt;($F$343+$C367),INDEX($D$355:$W$355,,$C367)-SUM($D367:G367),INDEX($D$355:$W$355,,$C367)/$F$343)))</f>
        <v>0</v>
      </c>
      <c r="I367" s="38">
        <f>IF($F$343="n/a",0,IF(I$3&lt;=$C367,0,IF(I$3&gt;($F$343+$C367),INDEX($D$355:$W$355,,$C367)-SUM($D367:H367),INDEX($D$355:$W$355,,$C367)/$F$343)))</f>
        <v>0</v>
      </c>
      <c r="J367" s="25">
        <f>IF($F$343="n/a",0,IF(J$3&lt;=$C367,0,IF(J$3&gt;($F$343+$C367),INDEX($D$355:$W$355,,$C367)-SUM($D367:I367),INDEX($D$355:$W$355,,$C367)/$F$343)))</f>
        <v>0</v>
      </c>
      <c r="K367" s="25">
        <f>IF($F$343="n/a",0,IF(K$3&lt;=$C367,0,IF(K$3&gt;($F$343+$C367),INDEX($D$355:$W$355,,$C367)-SUM($D367:J367),INDEX($D$355:$W$355,,$C367)/$F$343)))</f>
        <v>0</v>
      </c>
      <c r="L367" s="25">
        <f>IF($F$343="n/a",0,IF(L$3&lt;=$C367,0,IF(L$3&gt;($F$343+$C367),INDEX($D$355:$W$355,,$C367)-SUM($D367:K367),INDEX($D$355:$W$355,,$C367)/$F$343)))</f>
        <v>0</v>
      </c>
      <c r="M367" s="25">
        <f>IF($F$343="n/a",0,IF(M$3&lt;=$C367,0,IF(M$3&gt;($F$343+$C367),INDEX($D$355:$W$355,,$C367)-SUM($D367:L367),INDEX($D$355:$W$355,,$C367)/$F$343)))</f>
        <v>0</v>
      </c>
      <c r="N367" s="25">
        <f>IF($F$343="n/a",0,IF(N$3&lt;=$C367,0,IF(N$3&gt;($F$343+$C367),INDEX($D$355:$W$355,,$C367)-SUM($D367:M367),INDEX($D$355:$W$355,,$C367)/$F$343)))</f>
        <v>0</v>
      </c>
      <c r="O367" s="25">
        <f>IF($F$343="n/a",0,IF(O$3&lt;=$C367,0,IF(O$3&gt;($F$343+$C367),INDEX($D$355:$W$355,,$C367)-SUM($D367:N367),INDEX($D$355:$W$355,,$C367)/$F$343)))</f>
        <v>0</v>
      </c>
      <c r="P367" s="25">
        <f>IF($F$343="n/a",0,IF(P$3&lt;=$C367,0,IF(P$3&gt;($F$343+$C367),INDEX($D$355:$W$355,,$C367)-SUM($D367:O367),INDEX($D$355:$W$355,,$C367)/$F$343)))</f>
        <v>0</v>
      </c>
      <c r="Q367" s="25">
        <f>IF($F$343="n/a",0,IF(Q$3&lt;=$C367,0,IF(Q$3&gt;($F$343+$C367),INDEX($D$355:$W$355,,$C367)-SUM($D367:P367),INDEX($D$355:$W$355,,$C367)/$F$343)))</f>
        <v>0</v>
      </c>
      <c r="R367" s="25">
        <f>IF($F$343="n/a",0,IF(R$3&lt;=$C367,0,IF(R$3&gt;($F$343+$C367),INDEX($D$355:$W$355,,$C367)-SUM($D367:Q367),INDEX($D$355:$W$355,,$C367)/$F$343)))</f>
        <v>0</v>
      </c>
      <c r="S367" s="25">
        <f>IF($F$343="n/a",0,IF(S$3&lt;=$C367,0,IF(S$3&gt;($F$343+$C367),INDEX($D$355:$W$355,,$C367)-SUM($D367:R367),INDEX($D$355:$W$355,,$C367)/$F$343)))</f>
        <v>0</v>
      </c>
      <c r="T367" s="25">
        <f>IF($F$343="n/a",0,IF(T$3&lt;=$C367,0,IF(T$3&gt;($F$343+$C367),INDEX($D$355:$W$355,,$C367)-SUM($D367:S367),INDEX($D$355:$W$355,,$C367)/$F$343)))</f>
        <v>0</v>
      </c>
      <c r="U367" s="25">
        <f>IF($F$343="n/a",0,IF(U$3&lt;=$C367,0,IF(U$3&gt;($F$343+$C367),INDEX($D$355:$W$355,,$C367)-SUM($D367:T367),INDEX($D$355:$W$355,,$C367)/$F$343)))</f>
        <v>0</v>
      </c>
      <c r="V367" s="25">
        <f>IF($F$343="n/a",0,IF(V$3&lt;=$C367,0,IF(V$3&gt;($F$343+$C367),INDEX($D$355:$W$355,,$C367)-SUM($D367:U367),INDEX($D$355:$W$355,,$C367)/$F$343)))</f>
        <v>0</v>
      </c>
      <c r="W367" s="25">
        <f>IF($F$343="n/a",0,IF(W$3&lt;=$C367,0,IF(W$3&gt;($F$343+$C367),INDEX($D$355:$W$355,,$C367)-SUM($D367:V367),INDEX($D$355:$W$355,,$C367)/$F$343)))</f>
        <v>0</v>
      </c>
      <c r="X367" s="25">
        <f>IF($F$343="n/a",0,IF(X$3&lt;=$C367,0,IF(X$3&gt;($F$343+$C367),INDEX($D$355:$W$355,,$C367)-SUM($D367:W367),INDEX($D$355:$W$355,,$C367)/$F$343)))</f>
        <v>0</v>
      </c>
      <c r="Y367" s="25">
        <f>IF($F$343="n/a",0,IF(Y$3&lt;=$C367,0,IF(Y$3&gt;($F$343+$C367),INDEX($D$355:$W$355,,$C367)-SUM($D367:X367),INDEX($D$355:$W$355,,$C367)/$F$343)))</f>
        <v>0</v>
      </c>
      <c r="Z367" s="25">
        <f>IF($F$343="n/a",0,IF(Z$3&lt;=$C367,0,IF(Z$3&gt;($F$343+$C367),INDEX($D$355:$W$355,,$C367)-SUM($D367:Y367),INDEX($D$355:$W$355,,$C367)/$F$343)))</f>
        <v>0</v>
      </c>
      <c r="AA367" s="25">
        <f>IF($F$343="n/a",0,IF(AA$3&lt;=$C367,0,IF(AA$3&gt;($F$343+$C367),INDEX($D$355:$W$355,,$C367)-SUM($D367:Z367),INDEX($D$355:$W$355,,$C367)/$F$343)))</f>
        <v>0</v>
      </c>
      <c r="AB367" s="25">
        <f>IF($F$343="n/a",0,IF(AB$3&lt;=$C367,0,IF(AB$3&gt;($F$343+$C367),INDEX($D$355:$W$355,,$C367)-SUM($D367:AA367),INDEX($D$355:$W$355,,$C367)/$F$343)))</f>
        <v>0</v>
      </c>
      <c r="AC367" s="25">
        <f>IF($F$343="n/a",0,IF(AC$3&lt;=$C367,0,IF(AC$3&gt;($F$343+$C367),INDEX($D$355:$W$355,,$C367)-SUM($D367:AB367),INDEX($D$355:$W$355,,$C367)/$F$343)))</f>
        <v>0</v>
      </c>
      <c r="AD367" s="25">
        <f>IF($F$343="n/a",0,IF(AD$3&lt;=$C367,0,IF(AD$3&gt;($F$343+$C367),INDEX($D$355:$W$355,,$C367)-SUM($D367:AC367),INDEX($D$355:$W$355,,$C367)/$F$343)))</f>
        <v>0</v>
      </c>
      <c r="AE367" s="25">
        <f>IF($F$343="n/a",0,IF(AE$3&lt;=$C367,0,IF(AE$3&gt;($F$343+$C367),INDEX($D$355:$W$355,,$C367)-SUM($D367:AD367),INDEX($D$355:$W$355,,$C367)/$F$343)))</f>
        <v>0</v>
      </c>
      <c r="AF367" s="25">
        <f>IF($F$343="n/a",0,IF(AF$3&lt;=$C367,0,IF(AF$3&gt;($F$343+$C367),INDEX($D$355:$W$355,,$C367)-SUM($D367:AE367),INDEX($D$355:$W$355,,$C367)/$F$343)))</f>
        <v>0</v>
      </c>
      <c r="AG367" s="25">
        <f>IF($F$343="n/a",0,IF(AG$3&lt;=$C367,0,IF(AG$3&gt;($F$343+$C367),INDEX($D$355:$W$355,,$C367)-SUM($D367:AF367),INDEX($D$355:$W$355,,$C367)/$F$343)))</f>
        <v>0</v>
      </c>
      <c r="AH367" s="25">
        <f>IF($F$343="n/a",0,IF(AH$3&lt;=$C367,0,IF(AH$3&gt;($F$343+$C367),INDEX($D$355:$W$355,,$C367)-SUM($D367:AG367),INDEX($D$355:$W$355,,$C367)/$F$343)))</f>
        <v>0</v>
      </c>
      <c r="AI367" s="25">
        <f>IF($F$343="n/a",0,IF(AI$3&lt;=$C367,0,IF(AI$3&gt;($F$343+$C367),INDEX($D$355:$W$355,,$C367)-SUM($D367:AH367),INDEX($D$355:$W$355,,$C367)/$F$343)))</f>
        <v>0</v>
      </c>
      <c r="AJ367" s="25">
        <f>IF($F$343="n/a",0,IF(AJ$3&lt;=$C367,0,IF(AJ$3&gt;($F$343+$C367),INDEX($D$355:$W$355,,$C367)-SUM($D367:AI367),INDEX($D$355:$W$355,,$C367)/$F$343)))</f>
        <v>0</v>
      </c>
      <c r="AK367" s="25">
        <f>IF($F$343="n/a",0,IF(AK$3&lt;=$C367,0,IF(AK$3&gt;($F$343+$C367),INDEX($D$355:$W$355,,$C367)-SUM($D367:AJ367),INDEX($D$355:$W$355,,$C367)/$F$343)))</f>
        <v>0</v>
      </c>
      <c r="AL367" s="25">
        <f>IF($F$343="n/a",0,IF(AL$3&lt;=$C367,0,IF(AL$3&gt;($F$343+$C367),INDEX($D$355:$W$355,,$C367)-SUM($D367:AK367),INDEX($D$355:$W$355,,$C367)/$F$343)))</f>
        <v>0</v>
      </c>
      <c r="AM367" s="25">
        <f>IF($F$343="n/a",0,IF(AM$3&lt;=$C367,0,IF(AM$3&gt;($F$343+$C367),INDEX($D$355:$W$355,,$C367)-SUM($D367:AL367),INDEX($D$355:$W$355,,$C367)/$F$343)))</f>
        <v>0</v>
      </c>
      <c r="AN367" s="25">
        <f>IF($F$343="n/a",0,IF(AN$3&lt;=$C367,0,IF(AN$3&gt;($F$343+$C367),INDEX($D$355:$W$355,,$C367)-SUM($D367:AM367),INDEX($D$355:$W$355,,$C367)/$F$343)))</f>
        <v>0</v>
      </c>
      <c r="AO367" s="25">
        <f>IF($F$343="n/a",0,IF(AO$3&lt;=$C367,0,IF(AO$3&gt;($F$343+$C367),INDEX($D$355:$W$355,,$C367)-SUM($D367:AN367),INDEX($D$355:$W$355,,$C367)/$F$343)))</f>
        <v>0</v>
      </c>
      <c r="AP367" s="25">
        <f>IF($F$343="n/a",0,IF(AP$3&lt;=$C367,0,IF(AP$3&gt;($F$343+$C367),INDEX($D$355:$W$355,,$C367)-SUM($D367:AO367),INDEX($D$355:$W$355,,$C367)/$F$343)))</f>
        <v>0</v>
      </c>
      <c r="AQ367" s="25">
        <f>IF($F$343="n/a",0,IF(AQ$3&lt;=$C367,0,IF(AQ$3&gt;($F$343+$C367),INDEX($D$355:$W$355,,$C367)-SUM($D367:AP367),INDEX($D$355:$W$355,,$C367)/$F$343)))</f>
        <v>0</v>
      </c>
      <c r="AR367" s="25">
        <f>IF($F$343="n/a",0,IF(AR$3&lt;=$C367,0,IF(AR$3&gt;($F$343+$C367),INDEX($D$355:$W$355,,$C367)-SUM($D367:AQ367),INDEX($D$355:$W$355,,$C367)/$F$343)))</f>
        <v>0</v>
      </c>
      <c r="AS367" s="25">
        <f>IF($F$343="n/a",0,IF(AS$3&lt;=$C367,0,IF(AS$3&gt;($F$343+$C367),INDEX($D$355:$W$355,,$C367)-SUM($D367:AR367),INDEX($D$355:$W$355,,$C367)/$F$343)))</f>
        <v>0</v>
      </c>
      <c r="AT367" s="25">
        <f>IF($F$343="n/a",0,IF(AT$3&lt;=$C367,0,IF(AT$3&gt;($F$343+$C367),INDEX($D$355:$W$355,,$C367)-SUM($D367:AS367),INDEX($D$355:$W$355,,$C367)/$F$343)))</f>
        <v>0</v>
      </c>
      <c r="AU367" s="25">
        <f>IF($F$343="n/a",0,IF(AU$3&lt;=$C367,0,IF(AU$3&gt;($F$343+$C367),INDEX($D$355:$W$355,,$C367)-SUM($D367:AT367),INDEX($D$355:$W$355,,$C367)/$F$343)))</f>
        <v>0</v>
      </c>
      <c r="AV367" s="25">
        <f>IF($F$343="n/a",0,IF(AV$3&lt;=$C367,0,IF(AV$3&gt;($F$343+$C367),INDEX($D$355:$W$355,,$C367)-SUM($D367:AU367),INDEX($D$355:$W$355,,$C367)/$F$343)))</f>
        <v>0</v>
      </c>
      <c r="AW367" s="25">
        <f>IF($F$343="n/a",0,IF(AW$3&lt;=$C367,0,IF(AW$3&gt;($F$343+$C367),INDEX($D$355:$W$355,,$C367)-SUM($D367:AV367),INDEX($D$355:$W$355,,$C367)/$F$343)))</f>
        <v>0</v>
      </c>
      <c r="AX367" s="25">
        <f>IF($F$343="n/a",0,IF(AX$3&lt;=$C367,0,IF(AX$3&gt;($F$343+$C367),INDEX($D$355:$W$355,,$C367)-SUM($D367:AW367),INDEX($D$355:$W$355,,$C367)/$F$343)))</f>
        <v>0</v>
      </c>
      <c r="AY367" s="25">
        <f>IF($F$343="n/a",0,IF(AY$3&lt;=$C367,0,IF(AY$3&gt;($F$343+$C367),INDEX($D$355:$W$355,,$C367)-SUM($D367:AX367),INDEX($D$355:$W$355,,$C367)/$F$343)))</f>
        <v>0</v>
      </c>
      <c r="AZ367" s="25">
        <f>IF($F$343="n/a",0,IF(AZ$3&lt;=$C367,0,IF(AZ$3&gt;($F$343+$C367),INDEX($D$355:$W$355,,$C367)-SUM($D367:AY367),INDEX($D$355:$W$355,,$C367)/$F$343)))</f>
        <v>0</v>
      </c>
      <c r="BA367" s="25">
        <f>IF($F$343="n/a",0,IF(BA$3&lt;=$C367,0,IF(BA$3&gt;($F$343+$C367),INDEX($D$355:$W$355,,$C367)-SUM($D367:AZ367),INDEX($D$355:$W$355,,$C367)/$F$343)))</f>
        <v>0</v>
      </c>
      <c r="BB367" s="25">
        <f>IF($F$343="n/a",0,IF(BB$3&lt;=$C367,0,IF(BB$3&gt;($F$343+$C367),INDEX($D$355:$W$355,,$C367)-SUM($D367:BA367),INDEX($D$355:$W$355,,$C367)/$F$343)))</f>
        <v>0</v>
      </c>
      <c r="BC367" s="25">
        <f>IF($F$343="n/a",0,IF(BC$3&lt;=$C367,0,IF(BC$3&gt;($F$343+$C367),INDEX($D$355:$W$355,,$C367)-SUM($D367:BB367),INDEX($D$355:$W$355,,$C367)/$F$343)))</f>
        <v>0</v>
      </c>
      <c r="BD367" s="25">
        <f>IF($F$343="n/a",0,IF(BD$3&lt;=$C367,0,IF(BD$3&gt;($F$343+$C367),INDEX($D$355:$W$355,,$C367)-SUM($D367:BC367),INDEX($D$355:$W$355,,$C367)/$F$343)))</f>
        <v>0</v>
      </c>
      <c r="BE367" s="25">
        <f>IF($F$343="n/a",0,IF(BE$3&lt;=$C367,0,IF(BE$3&gt;($F$343+$C367),INDEX($D$355:$W$355,,$C367)-SUM($D367:BD367),INDEX($D$355:$W$355,,$C367)/$F$343)))</f>
        <v>0</v>
      </c>
      <c r="BF367" s="25">
        <f>IF($F$343="n/a",0,IF(BF$3&lt;=$C367,0,IF(BF$3&gt;($F$343+$C367),INDEX($D$355:$W$355,,$C367)-SUM($D367:BE367),INDEX($D$355:$W$355,,$C367)/$F$343)))</f>
        <v>0</v>
      </c>
      <c r="BG367" s="25">
        <f>IF($F$343="n/a",0,IF(BG$3&lt;=$C367,0,IF(BG$3&gt;($F$343+$C367),INDEX($D$355:$W$355,,$C367)-SUM($D367:BF367),INDEX($D$355:$W$355,,$C367)/$F$343)))</f>
        <v>0</v>
      </c>
      <c r="BH367" s="25">
        <f>IF($F$343="n/a",0,IF(BH$3&lt;=$C367,0,IF(BH$3&gt;($F$343+$C367),INDEX($D$355:$W$355,,$C367)-SUM($D367:BG367),INDEX($D$355:$W$355,,$C367)/$F$343)))</f>
        <v>0</v>
      </c>
      <c r="BI367" s="25">
        <f>IF($F$343="n/a",0,IF(BI$3&lt;=$C367,0,IF(BI$3&gt;($F$343+$C367),INDEX($D$355:$W$355,,$C367)-SUM($D367:BH367),INDEX($D$355:$W$355,,$C367)/$F$343)))</f>
        <v>0</v>
      </c>
      <c r="BJ367" s="25">
        <f>IF($F$343="n/a",0,IF(BJ$3&lt;=$C367,0,IF(BJ$3&gt;($F$343+$C367),INDEX($D$355:$W$355,,$C367)-SUM($D367:BI367),INDEX($D$355:$W$355,,$C367)/$F$343)))</f>
        <v>0</v>
      </c>
      <c r="BK367" s="25">
        <f>IF($F$343="n/a",0,IF(BK$3&lt;=$C367,0,IF(BK$3&gt;($F$343+$C367),INDEX($D$355:$W$355,,$C367)-SUM($D367:BJ367),INDEX($D$355:$W$355,,$C367)/$F$343)))</f>
        <v>0</v>
      </c>
      <c r="BL367" s="163">
        <f>IF($F$343="n/a",0,IF(BL$3&lt;=$C367,0,IF(BL$3&gt;($F$343+$C367),INDEX($D$355:$W$355,,$C367)-SUM($D367:BK367),INDEX($D$355:$W$355,,$C367)/$F$343)))</f>
        <v>0</v>
      </c>
      <c r="BM367" s="163">
        <f>IF($F$343="n/a",0,IF(BM$3&lt;=$C367,0,IF(BM$3&gt;($F$343+$C367),INDEX($D$355:$W$355,,$C367)-SUM($D367:BL367),INDEX($D$355:$W$355,,$C367)/$F$343)))</f>
        <v>0</v>
      </c>
      <c r="BN367" s="163">
        <f>IF($F$343="n/a",0,IF(BN$3&lt;=$C367,0,IF(BN$3&gt;($F$343+$C367),INDEX($D$355:$W$355,,$C367)-SUM($D367:BM367),INDEX($D$355:$W$355,,$C367)/$F$343)))</f>
        <v>0</v>
      </c>
      <c r="BO367" s="163">
        <f>IF($F$343="n/a",0,IF(BO$3&lt;=$C367,0,IF(BO$3&gt;($F$343+$C367),INDEX($D$355:$W$355,,$C367)-SUM($D367:BN367),INDEX($D$355:$W$355,,$C367)/$F$343)))</f>
        <v>0</v>
      </c>
      <c r="BP367" s="163">
        <f>IF($F$343="n/a",0,IF(BP$3&lt;=$C367,0,IF(BP$3&gt;($F$343+$C367),INDEX($D$355:$W$355,,$C367)-SUM($D367:BO367),INDEX($D$355:$W$355,,$C367)/$F$343)))</f>
        <v>0</v>
      </c>
      <c r="BQ367" s="163">
        <f>IF($F$343="n/a",0,IF(BQ$3&lt;=$C367,0,IF(BQ$3&gt;($F$343+$C367),INDEX($D$355:$W$355,,$C367)-SUM($D367:BP367),INDEX($D$355:$W$355,,$C367)/$F$343)))</f>
        <v>0</v>
      </c>
      <c r="BR367" s="163">
        <f>IF($F$343="n/a",0,IF(BR$3&lt;=$C367,0,IF(BR$3&gt;($F$343+$C367),INDEX($D$355:$W$355,,$C367)-SUM($D367:BQ367),INDEX($D$355:$W$355,,$C367)/$F$343)))</f>
        <v>0</v>
      </c>
      <c r="BS367" s="25"/>
      <c r="BT367" s="25"/>
      <c r="BU367" s="25"/>
      <c r="BV367" s="25"/>
      <c r="BW367" s="25"/>
      <c r="BX367" s="25"/>
      <c r="BY367" s="25"/>
      <c r="BZ367" s="25"/>
      <c r="CA367" s="25"/>
      <c r="CB367" s="25"/>
      <c r="CC367" s="25"/>
    </row>
    <row r="368" spans="2:81" hidden="1" outlineLevel="1">
      <c r="B368" s="14">
        <v>2023</v>
      </c>
      <c r="C368">
        <v>11</v>
      </c>
      <c r="D368" s="25"/>
      <c r="E368" s="25">
        <f>IF($F$343="n/a",0,IF(E$3&lt;=$C368,0,IF(E$3&gt;($F$343+$C368),INDEX($D$355:$W$355,,$C368)-SUM($D368:D368),INDEX($D$355:$W$355,,$C368)/$F$343)))</f>
        <v>0</v>
      </c>
      <c r="F368" s="25">
        <f>IF($F$343="n/a",0,IF(F$3&lt;=$C368,0,IF(F$3&gt;($F$343+$C368),INDEX($D$355:$W$355,,$C368)-SUM($D368:E368),INDEX($D$355:$W$355,,$C368)/$F$343)))</f>
        <v>0</v>
      </c>
      <c r="G368" s="25">
        <f>IF($F$343="n/a",0,IF(G$3&lt;=$C368,0,IF(G$3&gt;($F$343+$C368),INDEX($D$355:$W$355,,$C368)-SUM($D368:F368),INDEX($D$355:$W$355,,$C368)/$F$343)))</f>
        <v>0</v>
      </c>
      <c r="H368" s="44">
        <f>IF($F$343="n/a",0,IF(H$3&lt;=$C368,0,IF(H$3&gt;($F$343+$C368),INDEX($D$355:$W$355,,$C368)-SUM($D368:G368),INDEX($D$355:$W$355,,$C368)/$F$343)))</f>
        <v>0</v>
      </c>
      <c r="I368" s="38">
        <f>IF($F$343="n/a",0,IF(I$3&lt;=$C368,0,IF(I$3&gt;($F$343+$C368),INDEX($D$355:$W$355,,$C368)-SUM($D368:H368),INDEX($D$355:$W$355,,$C368)/$F$343)))</f>
        <v>0</v>
      </c>
      <c r="J368" s="25">
        <f>IF($F$343="n/a",0,IF(J$3&lt;=$C368,0,IF(J$3&gt;($F$343+$C368),INDEX($D$355:$W$355,,$C368)-SUM($D368:I368),INDEX($D$355:$W$355,,$C368)/$F$343)))</f>
        <v>0</v>
      </c>
      <c r="K368" s="25">
        <f>IF($F$343="n/a",0,IF(K$3&lt;=$C368,0,IF(K$3&gt;($F$343+$C368),INDEX($D$355:$W$355,,$C368)-SUM($D368:J368),INDEX($D$355:$W$355,,$C368)/$F$343)))</f>
        <v>0</v>
      </c>
      <c r="L368" s="25">
        <f>IF($F$343="n/a",0,IF(L$3&lt;=$C368,0,IF(L$3&gt;($F$343+$C368),INDEX($D$355:$W$355,,$C368)-SUM($D368:K368),INDEX($D$355:$W$355,,$C368)/$F$343)))</f>
        <v>0</v>
      </c>
      <c r="M368" s="25">
        <f>IF($F$343="n/a",0,IF(M$3&lt;=$C368,0,IF(M$3&gt;($F$343+$C368),INDEX($D$355:$W$355,,$C368)-SUM($D368:L368),INDEX($D$355:$W$355,,$C368)/$F$343)))</f>
        <v>0</v>
      </c>
      <c r="N368" s="25">
        <f>IF($F$343="n/a",0,IF(N$3&lt;=$C368,0,IF(N$3&gt;($F$343+$C368),INDEX($D$355:$W$355,,$C368)-SUM($D368:M368),INDEX($D$355:$W$355,,$C368)/$F$343)))</f>
        <v>0</v>
      </c>
      <c r="O368" s="25">
        <f>IF($F$343="n/a",0,IF(O$3&lt;=$C368,0,IF(O$3&gt;($F$343+$C368),INDEX($D$355:$W$355,,$C368)-SUM($D368:N368),INDEX($D$355:$W$355,,$C368)/$F$343)))</f>
        <v>0</v>
      </c>
      <c r="P368" s="25">
        <f>IF($F$343="n/a",0,IF(P$3&lt;=$C368,0,IF(P$3&gt;($F$343+$C368),INDEX($D$355:$W$355,,$C368)-SUM($D368:O368),INDEX($D$355:$W$355,,$C368)/$F$343)))</f>
        <v>0</v>
      </c>
      <c r="Q368" s="25">
        <f>IF($F$343="n/a",0,IF(Q$3&lt;=$C368,0,IF(Q$3&gt;($F$343+$C368),INDEX($D$355:$W$355,,$C368)-SUM($D368:P368),INDEX($D$355:$W$355,,$C368)/$F$343)))</f>
        <v>0</v>
      </c>
      <c r="R368" s="25">
        <f>IF($F$343="n/a",0,IF(R$3&lt;=$C368,0,IF(R$3&gt;($F$343+$C368),INDEX($D$355:$W$355,,$C368)-SUM($D368:Q368),INDEX($D$355:$W$355,,$C368)/$F$343)))</f>
        <v>0</v>
      </c>
      <c r="S368" s="25">
        <f>IF($F$343="n/a",0,IF(S$3&lt;=$C368,0,IF(S$3&gt;($F$343+$C368),INDEX($D$355:$W$355,,$C368)-SUM($D368:R368),INDEX($D$355:$W$355,,$C368)/$F$343)))</f>
        <v>0</v>
      </c>
      <c r="T368" s="25">
        <f>IF($F$343="n/a",0,IF(T$3&lt;=$C368,0,IF(T$3&gt;($F$343+$C368),INDEX($D$355:$W$355,,$C368)-SUM($D368:S368),INDEX($D$355:$W$355,,$C368)/$F$343)))</f>
        <v>0</v>
      </c>
      <c r="U368" s="25">
        <f>IF($F$343="n/a",0,IF(U$3&lt;=$C368,0,IF(U$3&gt;($F$343+$C368),INDEX($D$355:$W$355,,$C368)-SUM($D368:T368),INDEX($D$355:$W$355,,$C368)/$F$343)))</f>
        <v>0</v>
      </c>
      <c r="V368" s="25">
        <f>IF($F$343="n/a",0,IF(V$3&lt;=$C368,0,IF(V$3&gt;($F$343+$C368),INDEX($D$355:$W$355,,$C368)-SUM($D368:U368),INDEX($D$355:$W$355,,$C368)/$F$343)))</f>
        <v>0</v>
      </c>
      <c r="W368" s="25">
        <f>IF($F$343="n/a",0,IF(W$3&lt;=$C368,0,IF(W$3&gt;($F$343+$C368),INDEX($D$355:$W$355,,$C368)-SUM($D368:V368),INDEX($D$355:$W$355,,$C368)/$F$343)))</f>
        <v>0</v>
      </c>
      <c r="X368" s="25">
        <f>IF($F$343="n/a",0,IF(X$3&lt;=$C368,0,IF(X$3&gt;($F$343+$C368),INDEX($D$355:$W$355,,$C368)-SUM($D368:W368),INDEX($D$355:$W$355,,$C368)/$F$343)))</f>
        <v>0</v>
      </c>
      <c r="Y368" s="25">
        <f>IF($F$343="n/a",0,IF(Y$3&lt;=$C368,0,IF(Y$3&gt;($F$343+$C368),INDEX($D$355:$W$355,,$C368)-SUM($D368:X368),INDEX($D$355:$W$355,,$C368)/$F$343)))</f>
        <v>0</v>
      </c>
      <c r="Z368" s="25">
        <f>IF($F$343="n/a",0,IF(Z$3&lt;=$C368,0,IF(Z$3&gt;($F$343+$C368),INDEX($D$355:$W$355,,$C368)-SUM($D368:Y368),INDEX($D$355:$W$355,,$C368)/$F$343)))</f>
        <v>0</v>
      </c>
      <c r="AA368" s="25">
        <f>IF($F$343="n/a",0,IF(AA$3&lt;=$C368,0,IF(AA$3&gt;($F$343+$C368),INDEX($D$355:$W$355,,$C368)-SUM($D368:Z368),INDEX($D$355:$W$355,,$C368)/$F$343)))</f>
        <v>0</v>
      </c>
      <c r="AB368" s="25">
        <f>IF($F$343="n/a",0,IF(AB$3&lt;=$C368,0,IF(AB$3&gt;($F$343+$C368),INDEX($D$355:$W$355,,$C368)-SUM($D368:AA368),INDEX($D$355:$W$355,,$C368)/$F$343)))</f>
        <v>0</v>
      </c>
      <c r="AC368" s="25">
        <f>IF($F$343="n/a",0,IF(AC$3&lt;=$C368,0,IF(AC$3&gt;($F$343+$C368),INDEX($D$355:$W$355,,$C368)-SUM($D368:AB368),INDEX($D$355:$W$355,,$C368)/$F$343)))</f>
        <v>0</v>
      </c>
      <c r="AD368" s="25">
        <f>IF($F$343="n/a",0,IF(AD$3&lt;=$C368,0,IF(AD$3&gt;($F$343+$C368),INDEX($D$355:$W$355,,$C368)-SUM($D368:AC368),INDEX($D$355:$W$355,,$C368)/$F$343)))</f>
        <v>0</v>
      </c>
      <c r="AE368" s="25">
        <f>IF($F$343="n/a",0,IF(AE$3&lt;=$C368,0,IF(AE$3&gt;($F$343+$C368),INDEX($D$355:$W$355,,$C368)-SUM($D368:AD368),INDEX($D$355:$W$355,,$C368)/$F$343)))</f>
        <v>0</v>
      </c>
      <c r="AF368" s="25">
        <f>IF($F$343="n/a",0,IF(AF$3&lt;=$C368,0,IF(AF$3&gt;($F$343+$C368),INDEX($D$355:$W$355,,$C368)-SUM($D368:AE368),INDEX($D$355:$W$355,,$C368)/$F$343)))</f>
        <v>0</v>
      </c>
      <c r="AG368" s="25">
        <f>IF($F$343="n/a",0,IF(AG$3&lt;=$C368,0,IF(AG$3&gt;($F$343+$C368),INDEX($D$355:$W$355,,$C368)-SUM($D368:AF368),INDEX($D$355:$W$355,,$C368)/$F$343)))</f>
        <v>0</v>
      </c>
      <c r="AH368" s="25">
        <f>IF($F$343="n/a",0,IF(AH$3&lt;=$C368,0,IF(AH$3&gt;($F$343+$C368),INDEX($D$355:$W$355,,$C368)-SUM($D368:AG368),INDEX($D$355:$W$355,,$C368)/$F$343)))</f>
        <v>0</v>
      </c>
      <c r="AI368" s="25">
        <f>IF($F$343="n/a",0,IF(AI$3&lt;=$C368,0,IF(AI$3&gt;($F$343+$C368),INDEX($D$355:$W$355,,$C368)-SUM($D368:AH368),INDEX($D$355:$W$355,,$C368)/$F$343)))</f>
        <v>0</v>
      </c>
      <c r="AJ368" s="25">
        <f>IF($F$343="n/a",0,IF(AJ$3&lt;=$C368,0,IF(AJ$3&gt;($F$343+$C368),INDEX($D$355:$W$355,,$C368)-SUM($D368:AI368),INDEX($D$355:$W$355,,$C368)/$F$343)))</f>
        <v>0</v>
      </c>
      <c r="AK368" s="25">
        <f>IF($F$343="n/a",0,IF(AK$3&lt;=$C368,0,IF(AK$3&gt;($F$343+$C368),INDEX($D$355:$W$355,,$C368)-SUM($D368:AJ368),INDEX($D$355:$W$355,,$C368)/$F$343)))</f>
        <v>0</v>
      </c>
      <c r="AL368" s="25">
        <f>IF($F$343="n/a",0,IF(AL$3&lt;=$C368,0,IF(AL$3&gt;($F$343+$C368),INDEX($D$355:$W$355,,$C368)-SUM($D368:AK368),INDEX($D$355:$W$355,,$C368)/$F$343)))</f>
        <v>0</v>
      </c>
      <c r="AM368" s="25">
        <f>IF($F$343="n/a",0,IF(AM$3&lt;=$C368,0,IF(AM$3&gt;($F$343+$C368),INDEX($D$355:$W$355,,$C368)-SUM($D368:AL368),INDEX($D$355:$W$355,,$C368)/$F$343)))</f>
        <v>0</v>
      </c>
      <c r="AN368" s="25">
        <f>IF($F$343="n/a",0,IF(AN$3&lt;=$C368,0,IF(AN$3&gt;($F$343+$C368),INDEX($D$355:$W$355,,$C368)-SUM($D368:AM368),INDEX($D$355:$W$355,,$C368)/$F$343)))</f>
        <v>0</v>
      </c>
      <c r="AO368" s="25">
        <f>IF($F$343="n/a",0,IF(AO$3&lt;=$C368,0,IF(AO$3&gt;($F$343+$C368),INDEX($D$355:$W$355,,$C368)-SUM($D368:AN368),INDEX($D$355:$W$355,,$C368)/$F$343)))</f>
        <v>0</v>
      </c>
      <c r="AP368" s="25">
        <f>IF($F$343="n/a",0,IF(AP$3&lt;=$C368,0,IF(AP$3&gt;($F$343+$C368),INDEX($D$355:$W$355,,$C368)-SUM($D368:AO368),INDEX($D$355:$W$355,,$C368)/$F$343)))</f>
        <v>0</v>
      </c>
      <c r="AQ368" s="25">
        <f>IF($F$343="n/a",0,IF(AQ$3&lt;=$C368,0,IF(AQ$3&gt;($F$343+$C368),INDEX($D$355:$W$355,,$C368)-SUM($D368:AP368),INDEX($D$355:$W$355,,$C368)/$F$343)))</f>
        <v>0</v>
      </c>
      <c r="AR368" s="25">
        <f>IF($F$343="n/a",0,IF(AR$3&lt;=$C368,0,IF(AR$3&gt;($F$343+$C368),INDEX($D$355:$W$355,,$C368)-SUM($D368:AQ368),INDEX($D$355:$W$355,,$C368)/$F$343)))</f>
        <v>0</v>
      </c>
      <c r="AS368" s="25">
        <f>IF($F$343="n/a",0,IF(AS$3&lt;=$C368,0,IF(AS$3&gt;($F$343+$C368),INDEX($D$355:$W$355,,$C368)-SUM($D368:AR368),INDEX($D$355:$W$355,,$C368)/$F$343)))</f>
        <v>0</v>
      </c>
      <c r="AT368" s="25">
        <f>IF($F$343="n/a",0,IF(AT$3&lt;=$C368,0,IF(AT$3&gt;($F$343+$C368),INDEX($D$355:$W$355,,$C368)-SUM($D368:AS368),INDEX($D$355:$W$355,,$C368)/$F$343)))</f>
        <v>0</v>
      </c>
      <c r="AU368" s="25">
        <f>IF($F$343="n/a",0,IF(AU$3&lt;=$C368,0,IF(AU$3&gt;($F$343+$C368),INDEX($D$355:$W$355,,$C368)-SUM($D368:AT368),INDEX($D$355:$W$355,,$C368)/$F$343)))</f>
        <v>0</v>
      </c>
      <c r="AV368" s="25">
        <f>IF($F$343="n/a",0,IF(AV$3&lt;=$C368,0,IF(AV$3&gt;($F$343+$C368),INDEX($D$355:$W$355,,$C368)-SUM($D368:AU368),INDEX($D$355:$W$355,,$C368)/$F$343)))</f>
        <v>0</v>
      </c>
      <c r="AW368" s="25">
        <f>IF($F$343="n/a",0,IF(AW$3&lt;=$C368,0,IF(AW$3&gt;($F$343+$C368),INDEX($D$355:$W$355,,$C368)-SUM($D368:AV368),INDEX($D$355:$W$355,,$C368)/$F$343)))</f>
        <v>0</v>
      </c>
      <c r="AX368" s="25">
        <f>IF($F$343="n/a",0,IF(AX$3&lt;=$C368,0,IF(AX$3&gt;($F$343+$C368),INDEX($D$355:$W$355,,$C368)-SUM($D368:AW368),INDEX($D$355:$W$355,,$C368)/$F$343)))</f>
        <v>0</v>
      </c>
      <c r="AY368" s="25">
        <f>IF($F$343="n/a",0,IF(AY$3&lt;=$C368,0,IF(AY$3&gt;($F$343+$C368),INDEX($D$355:$W$355,,$C368)-SUM($D368:AX368),INDEX($D$355:$W$355,,$C368)/$F$343)))</f>
        <v>0</v>
      </c>
      <c r="AZ368" s="25">
        <f>IF($F$343="n/a",0,IF(AZ$3&lt;=$C368,0,IF(AZ$3&gt;($F$343+$C368),INDEX($D$355:$W$355,,$C368)-SUM($D368:AY368),INDEX($D$355:$W$355,,$C368)/$F$343)))</f>
        <v>0</v>
      </c>
      <c r="BA368" s="25">
        <f>IF($F$343="n/a",0,IF(BA$3&lt;=$C368,0,IF(BA$3&gt;($F$343+$C368),INDEX($D$355:$W$355,,$C368)-SUM($D368:AZ368),INDEX($D$355:$W$355,,$C368)/$F$343)))</f>
        <v>0</v>
      </c>
      <c r="BB368" s="25">
        <f>IF($F$343="n/a",0,IF(BB$3&lt;=$C368,0,IF(BB$3&gt;($F$343+$C368),INDEX($D$355:$W$355,,$C368)-SUM($D368:BA368),INDEX($D$355:$W$355,,$C368)/$F$343)))</f>
        <v>0</v>
      </c>
      <c r="BC368" s="25">
        <f>IF($F$343="n/a",0,IF(BC$3&lt;=$C368,0,IF(BC$3&gt;($F$343+$C368),INDEX($D$355:$W$355,,$C368)-SUM($D368:BB368),INDEX($D$355:$W$355,,$C368)/$F$343)))</f>
        <v>0</v>
      </c>
      <c r="BD368" s="25">
        <f>IF($F$343="n/a",0,IF(BD$3&lt;=$C368,0,IF(BD$3&gt;($F$343+$C368),INDEX($D$355:$W$355,,$C368)-SUM($D368:BC368),INDEX($D$355:$W$355,,$C368)/$F$343)))</f>
        <v>0</v>
      </c>
      <c r="BE368" s="25">
        <f>IF($F$343="n/a",0,IF(BE$3&lt;=$C368,0,IF(BE$3&gt;($F$343+$C368),INDEX($D$355:$W$355,,$C368)-SUM($D368:BD368),INDEX($D$355:$W$355,,$C368)/$F$343)))</f>
        <v>0</v>
      </c>
      <c r="BF368" s="25">
        <f>IF($F$343="n/a",0,IF(BF$3&lt;=$C368,0,IF(BF$3&gt;($F$343+$C368),INDEX($D$355:$W$355,,$C368)-SUM($D368:BE368),INDEX($D$355:$W$355,,$C368)/$F$343)))</f>
        <v>0</v>
      </c>
      <c r="BG368" s="25">
        <f>IF($F$343="n/a",0,IF(BG$3&lt;=$C368,0,IF(BG$3&gt;($F$343+$C368),INDEX($D$355:$W$355,,$C368)-SUM($D368:BF368),INDEX($D$355:$W$355,,$C368)/$F$343)))</f>
        <v>0</v>
      </c>
      <c r="BH368" s="25">
        <f>IF($F$343="n/a",0,IF(BH$3&lt;=$C368,0,IF(BH$3&gt;($F$343+$C368),INDEX($D$355:$W$355,,$C368)-SUM($D368:BG368),INDEX($D$355:$W$355,,$C368)/$F$343)))</f>
        <v>0</v>
      </c>
      <c r="BI368" s="25">
        <f>IF($F$343="n/a",0,IF(BI$3&lt;=$C368,0,IF(BI$3&gt;($F$343+$C368),INDEX($D$355:$W$355,,$C368)-SUM($D368:BH368),INDEX($D$355:$W$355,,$C368)/$F$343)))</f>
        <v>0</v>
      </c>
      <c r="BJ368" s="25">
        <f>IF($F$343="n/a",0,IF(BJ$3&lt;=$C368,0,IF(BJ$3&gt;($F$343+$C368),INDEX($D$355:$W$355,,$C368)-SUM($D368:BI368),INDEX($D$355:$W$355,,$C368)/$F$343)))</f>
        <v>0</v>
      </c>
      <c r="BK368" s="25">
        <f>IF($F$343="n/a",0,IF(BK$3&lt;=$C368,0,IF(BK$3&gt;($F$343+$C368),INDEX($D$355:$W$355,,$C368)-SUM($D368:BJ368),INDEX($D$355:$W$355,,$C368)/$F$343)))</f>
        <v>0</v>
      </c>
      <c r="BL368" s="163">
        <f>IF($F$343="n/a",0,IF(BL$3&lt;=$C368,0,IF(BL$3&gt;($F$343+$C368),INDEX($D$355:$W$355,,$C368)-SUM($D368:BK368),INDEX($D$355:$W$355,,$C368)/$F$343)))</f>
        <v>0</v>
      </c>
      <c r="BM368" s="163">
        <f>IF($F$343="n/a",0,IF(BM$3&lt;=$C368,0,IF(BM$3&gt;($F$343+$C368),INDEX($D$355:$W$355,,$C368)-SUM($D368:BL368),INDEX($D$355:$W$355,,$C368)/$F$343)))</f>
        <v>0</v>
      </c>
      <c r="BN368" s="163">
        <f>IF($F$343="n/a",0,IF(BN$3&lt;=$C368,0,IF(BN$3&gt;($F$343+$C368),INDEX($D$355:$W$355,,$C368)-SUM($D368:BM368),INDEX($D$355:$W$355,,$C368)/$F$343)))</f>
        <v>0</v>
      </c>
      <c r="BO368" s="163">
        <f>IF($F$343="n/a",0,IF(BO$3&lt;=$C368,0,IF(BO$3&gt;($F$343+$C368),INDEX($D$355:$W$355,,$C368)-SUM($D368:BN368),INDEX($D$355:$W$355,,$C368)/$F$343)))</f>
        <v>0</v>
      </c>
      <c r="BP368" s="163">
        <f>IF($F$343="n/a",0,IF(BP$3&lt;=$C368,0,IF(BP$3&gt;($F$343+$C368),INDEX($D$355:$W$355,,$C368)-SUM($D368:BO368),INDEX($D$355:$W$355,,$C368)/$F$343)))</f>
        <v>0</v>
      </c>
      <c r="BQ368" s="163">
        <f>IF($F$343="n/a",0,IF(BQ$3&lt;=$C368,0,IF(BQ$3&gt;($F$343+$C368),INDEX($D$355:$W$355,,$C368)-SUM($D368:BP368),INDEX($D$355:$W$355,,$C368)/$F$343)))</f>
        <v>0</v>
      </c>
      <c r="BR368" s="163">
        <f>IF($F$343="n/a",0,IF(BR$3&lt;=$C368,0,IF(BR$3&gt;($F$343+$C368),INDEX($D$355:$W$355,,$C368)-SUM($D368:BQ368),INDEX($D$355:$W$355,,$C368)/$F$343)))</f>
        <v>0</v>
      </c>
      <c r="BS368" s="25"/>
      <c r="BT368" s="25"/>
      <c r="BU368" s="25"/>
      <c r="BV368" s="25"/>
      <c r="BW368" s="25"/>
      <c r="BX368" s="25"/>
      <c r="BY368" s="25"/>
      <c r="BZ368" s="25"/>
      <c r="CA368" s="25"/>
      <c r="CB368" s="25"/>
      <c r="CC368" s="25"/>
    </row>
    <row r="369" spans="2:81" hidden="1" outlineLevel="1">
      <c r="B369" s="14">
        <v>2024</v>
      </c>
      <c r="C369">
        <v>12</v>
      </c>
      <c r="D369" s="25"/>
      <c r="E369" s="25">
        <f>IF($F$343="n/a",0,IF(E$3&lt;=$C369,0,IF(E$3&gt;($F$343+$C369),INDEX($D$355:$W$355,,$C369)-SUM($D369:D369),INDEX($D$355:$W$355,,$C369)/$F$343)))</f>
        <v>0</v>
      </c>
      <c r="F369" s="25">
        <f>IF($F$343="n/a",0,IF(F$3&lt;=$C369,0,IF(F$3&gt;($F$343+$C369),INDEX($D$355:$W$355,,$C369)-SUM($D369:E369),INDEX($D$355:$W$355,,$C369)/$F$343)))</f>
        <v>0</v>
      </c>
      <c r="G369" s="25">
        <f>IF($F$343="n/a",0,IF(G$3&lt;=$C369,0,IF(G$3&gt;($F$343+$C369),INDEX($D$355:$W$355,,$C369)-SUM($D369:F369),INDEX($D$355:$W$355,,$C369)/$F$343)))</f>
        <v>0</v>
      </c>
      <c r="H369" s="44">
        <f>IF($F$343="n/a",0,IF(H$3&lt;=$C369,0,IF(H$3&gt;($F$343+$C369),INDEX($D$355:$W$355,,$C369)-SUM($D369:G369),INDEX($D$355:$W$355,,$C369)/$F$343)))</f>
        <v>0</v>
      </c>
      <c r="I369" s="38">
        <f>IF($F$343="n/a",0,IF(I$3&lt;=$C369,0,IF(I$3&gt;($F$343+$C369),INDEX($D$355:$W$355,,$C369)-SUM($D369:H369),INDEX($D$355:$W$355,,$C369)/$F$343)))</f>
        <v>0</v>
      </c>
      <c r="J369" s="25">
        <f>IF($F$343="n/a",0,IF(J$3&lt;=$C369,0,IF(J$3&gt;($F$343+$C369),INDEX($D$355:$W$355,,$C369)-SUM($D369:I369),INDEX($D$355:$W$355,,$C369)/$F$343)))</f>
        <v>0</v>
      </c>
      <c r="K369" s="25">
        <f>IF($F$343="n/a",0,IF(K$3&lt;=$C369,0,IF(K$3&gt;($F$343+$C369),INDEX($D$355:$W$355,,$C369)-SUM($D369:J369),INDEX($D$355:$W$355,,$C369)/$F$343)))</f>
        <v>0</v>
      </c>
      <c r="L369" s="25">
        <f>IF($F$343="n/a",0,IF(L$3&lt;=$C369,0,IF(L$3&gt;($F$343+$C369),INDEX($D$355:$W$355,,$C369)-SUM($D369:K369),INDEX($D$355:$W$355,,$C369)/$F$343)))</f>
        <v>0</v>
      </c>
      <c r="M369" s="25">
        <f>IF($F$343="n/a",0,IF(M$3&lt;=$C369,0,IF(M$3&gt;($F$343+$C369),INDEX($D$355:$W$355,,$C369)-SUM($D369:L369),INDEX($D$355:$W$355,,$C369)/$F$343)))</f>
        <v>0</v>
      </c>
      <c r="N369" s="25">
        <f>IF($F$343="n/a",0,IF(N$3&lt;=$C369,0,IF(N$3&gt;($F$343+$C369),INDEX($D$355:$W$355,,$C369)-SUM($D369:M369),INDEX($D$355:$W$355,,$C369)/$F$343)))</f>
        <v>0</v>
      </c>
      <c r="O369" s="25">
        <f>IF($F$343="n/a",0,IF(O$3&lt;=$C369,0,IF(O$3&gt;($F$343+$C369),INDEX($D$355:$W$355,,$C369)-SUM($D369:N369),INDEX($D$355:$W$355,,$C369)/$F$343)))</f>
        <v>0</v>
      </c>
      <c r="P369" s="25">
        <f>IF($F$343="n/a",0,IF(P$3&lt;=$C369,0,IF(P$3&gt;($F$343+$C369),INDEX($D$355:$W$355,,$C369)-SUM($D369:O369),INDEX($D$355:$W$355,,$C369)/$F$343)))</f>
        <v>0</v>
      </c>
      <c r="Q369" s="25">
        <f>IF($F$343="n/a",0,IF(Q$3&lt;=$C369,0,IF(Q$3&gt;($F$343+$C369),INDEX($D$355:$W$355,,$C369)-SUM($D369:P369),INDEX($D$355:$W$355,,$C369)/$F$343)))</f>
        <v>0</v>
      </c>
      <c r="R369" s="25">
        <f>IF($F$343="n/a",0,IF(R$3&lt;=$C369,0,IF(R$3&gt;($F$343+$C369),INDEX($D$355:$W$355,,$C369)-SUM($D369:Q369),INDEX($D$355:$W$355,,$C369)/$F$343)))</f>
        <v>0</v>
      </c>
      <c r="S369" s="25">
        <f>IF($F$343="n/a",0,IF(S$3&lt;=$C369,0,IF(S$3&gt;($F$343+$C369),INDEX($D$355:$W$355,,$C369)-SUM($D369:R369),INDEX($D$355:$W$355,,$C369)/$F$343)))</f>
        <v>0</v>
      </c>
      <c r="T369" s="25">
        <f>IF($F$343="n/a",0,IF(T$3&lt;=$C369,0,IF(T$3&gt;($F$343+$C369),INDEX($D$355:$W$355,,$C369)-SUM($D369:S369),INDEX($D$355:$W$355,,$C369)/$F$343)))</f>
        <v>0</v>
      </c>
      <c r="U369" s="25">
        <f>IF($F$343="n/a",0,IF(U$3&lt;=$C369,0,IF(U$3&gt;($F$343+$C369),INDEX($D$355:$W$355,,$C369)-SUM($D369:T369),INDEX($D$355:$W$355,,$C369)/$F$343)))</f>
        <v>0</v>
      </c>
      <c r="V369" s="25">
        <f>IF($F$343="n/a",0,IF(V$3&lt;=$C369,0,IF(V$3&gt;($F$343+$C369),INDEX($D$355:$W$355,,$C369)-SUM($D369:U369),INDEX($D$355:$W$355,,$C369)/$F$343)))</f>
        <v>0</v>
      </c>
      <c r="W369" s="25">
        <f>IF($F$343="n/a",0,IF(W$3&lt;=$C369,0,IF(W$3&gt;($F$343+$C369),INDEX($D$355:$W$355,,$C369)-SUM($D369:V369),INDEX($D$355:$W$355,,$C369)/$F$343)))</f>
        <v>0</v>
      </c>
      <c r="X369" s="25">
        <f>IF($F$343="n/a",0,IF(X$3&lt;=$C369,0,IF(X$3&gt;($F$343+$C369),INDEX($D$355:$W$355,,$C369)-SUM($D369:W369),INDEX($D$355:$W$355,,$C369)/$F$343)))</f>
        <v>0</v>
      </c>
      <c r="Y369" s="25">
        <f>IF($F$343="n/a",0,IF(Y$3&lt;=$C369,0,IF(Y$3&gt;($F$343+$C369),INDEX($D$355:$W$355,,$C369)-SUM($D369:X369),INDEX($D$355:$W$355,,$C369)/$F$343)))</f>
        <v>0</v>
      </c>
      <c r="Z369" s="25">
        <f>IF($F$343="n/a",0,IF(Z$3&lt;=$C369,0,IF(Z$3&gt;($F$343+$C369),INDEX($D$355:$W$355,,$C369)-SUM($D369:Y369),INDEX($D$355:$W$355,,$C369)/$F$343)))</f>
        <v>0</v>
      </c>
      <c r="AA369" s="25">
        <f>IF($F$343="n/a",0,IF(AA$3&lt;=$C369,0,IF(AA$3&gt;($F$343+$C369),INDEX($D$355:$W$355,,$C369)-SUM($D369:Z369),INDEX($D$355:$W$355,,$C369)/$F$343)))</f>
        <v>0</v>
      </c>
      <c r="AB369" s="25">
        <f>IF($F$343="n/a",0,IF(AB$3&lt;=$C369,0,IF(AB$3&gt;($F$343+$C369),INDEX($D$355:$W$355,,$C369)-SUM($D369:AA369),INDEX($D$355:$W$355,,$C369)/$F$343)))</f>
        <v>0</v>
      </c>
      <c r="AC369" s="25">
        <f>IF($F$343="n/a",0,IF(AC$3&lt;=$C369,0,IF(AC$3&gt;($F$343+$C369),INDEX($D$355:$W$355,,$C369)-SUM($D369:AB369),INDEX($D$355:$W$355,,$C369)/$F$343)))</f>
        <v>0</v>
      </c>
      <c r="AD369" s="25">
        <f>IF($F$343="n/a",0,IF(AD$3&lt;=$C369,0,IF(AD$3&gt;($F$343+$C369),INDEX($D$355:$W$355,,$C369)-SUM($D369:AC369),INDEX($D$355:$W$355,,$C369)/$F$343)))</f>
        <v>0</v>
      </c>
      <c r="AE369" s="25">
        <f>IF($F$343="n/a",0,IF(AE$3&lt;=$C369,0,IF(AE$3&gt;($F$343+$C369),INDEX($D$355:$W$355,,$C369)-SUM($D369:AD369),INDEX($D$355:$W$355,,$C369)/$F$343)))</f>
        <v>0</v>
      </c>
      <c r="AF369" s="25">
        <f>IF($F$343="n/a",0,IF(AF$3&lt;=$C369,0,IF(AF$3&gt;($F$343+$C369),INDEX($D$355:$W$355,,$C369)-SUM($D369:AE369),INDEX($D$355:$W$355,,$C369)/$F$343)))</f>
        <v>0</v>
      </c>
      <c r="AG369" s="25">
        <f>IF($F$343="n/a",0,IF(AG$3&lt;=$C369,0,IF(AG$3&gt;($F$343+$C369),INDEX($D$355:$W$355,,$C369)-SUM($D369:AF369),INDEX($D$355:$W$355,,$C369)/$F$343)))</f>
        <v>0</v>
      </c>
      <c r="AH369" s="25">
        <f>IF($F$343="n/a",0,IF(AH$3&lt;=$C369,0,IF(AH$3&gt;($F$343+$C369),INDEX($D$355:$W$355,,$C369)-SUM($D369:AG369),INDEX($D$355:$W$355,,$C369)/$F$343)))</f>
        <v>0</v>
      </c>
      <c r="AI369" s="25">
        <f>IF($F$343="n/a",0,IF(AI$3&lt;=$C369,0,IF(AI$3&gt;($F$343+$C369),INDEX($D$355:$W$355,,$C369)-SUM($D369:AH369),INDEX($D$355:$W$355,,$C369)/$F$343)))</f>
        <v>0</v>
      </c>
      <c r="AJ369" s="25">
        <f>IF($F$343="n/a",0,IF(AJ$3&lt;=$C369,0,IF(AJ$3&gt;($F$343+$C369),INDEX($D$355:$W$355,,$C369)-SUM($D369:AI369),INDEX($D$355:$W$355,,$C369)/$F$343)))</f>
        <v>0</v>
      </c>
      <c r="AK369" s="25">
        <f>IF($F$343="n/a",0,IF(AK$3&lt;=$C369,0,IF(AK$3&gt;($F$343+$C369),INDEX($D$355:$W$355,,$C369)-SUM($D369:AJ369),INDEX($D$355:$W$355,,$C369)/$F$343)))</f>
        <v>0</v>
      </c>
      <c r="AL369" s="25">
        <f>IF($F$343="n/a",0,IF(AL$3&lt;=$C369,0,IF(AL$3&gt;($F$343+$C369),INDEX($D$355:$W$355,,$C369)-SUM($D369:AK369),INDEX($D$355:$W$355,,$C369)/$F$343)))</f>
        <v>0</v>
      </c>
      <c r="AM369" s="25">
        <f>IF($F$343="n/a",0,IF(AM$3&lt;=$C369,0,IF(AM$3&gt;($F$343+$C369),INDEX($D$355:$W$355,,$C369)-SUM($D369:AL369),INDEX($D$355:$W$355,,$C369)/$F$343)))</f>
        <v>0</v>
      </c>
      <c r="AN369" s="25">
        <f>IF($F$343="n/a",0,IF(AN$3&lt;=$C369,0,IF(AN$3&gt;($F$343+$C369),INDEX($D$355:$W$355,,$C369)-SUM($D369:AM369),INDEX($D$355:$W$355,,$C369)/$F$343)))</f>
        <v>0</v>
      </c>
      <c r="AO369" s="25">
        <f>IF($F$343="n/a",0,IF(AO$3&lt;=$C369,0,IF(AO$3&gt;($F$343+$C369),INDEX($D$355:$W$355,,$C369)-SUM($D369:AN369),INDEX($D$355:$W$355,,$C369)/$F$343)))</f>
        <v>0</v>
      </c>
      <c r="AP369" s="25">
        <f>IF($F$343="n/a",0,IF(AP$3&lt;=$C369,0,IF(AP$3&gt;($F$343+$C369),INDEX($D$355:$W$355,,$C369)-SUM($D369:AO369),INDEX($D$355:$W$355,,$C369)/$F$343)))</f>
        <v>0</v>
      </c>
      <c r="AQ369" s="25">
        <f>IF($F$343="n/a",0,IF(AQ$3&lt;=$C369,0,IF(AQ$3&gt;($F$343+$C369),INDEX($D$355:$W$355,,$C369)-SUM($D369:AP369),INDEX($D$355:$W$355,,$C369)/$F$343)))</f>
        <v>0</v>
      </c>
      <c r="AR369" s="25">
        <f>IF($F$343="n/a",0,IF(AR$3&lt;=$C369,0,IF(AR$3&gt;($F$343+$C369),INDEX($D$355:$W$355,,$C369)-SUM($D369:AQ369),INDEX($D$355:$W$355,,$C369)/$F$343)))</f>
        <v>0</v>
      </c>
      <c r="AS369" s="25">
        <f>IF($F$343="n/a",0,IF(AS$3&lt;=$C369,0,IF(AS$3&gt;($F$343+$C369),INDEX($D$355:$W$355,,$C369)-SUM($D369:AR369),INDEX($D$355:$W$355,,$C369)/$F$343)))</f>
        <v>0</v>
      </c>
      <c r="AT369" s="25">
        <f>IF($F$343="n/a",0,IF(AT$3&lt;=$C369,0,IF(AT$3&gt;($F$343+$C369),INDEX($D$355:$W$355,,$C369)-SUM($D369:AS369),INDEX($D$355:$W$355,,$C369)/$F$343)))</f>
        <v>0</v>
      </c>
      <c r="AU369" s="25">
        <f>IF($F$343="n/a",0,IF(AU$3&lt;=$C369,0,IF(AU$3&gt;($F$343+$C369),INDEX($D$355:$W$355,,$C369)-SUM($D369:AT369),INDEX($D$355:$W$355,,$C369)/$F$343)))</f>
        <v>0</v>
      </c>
      <c r="AV369" s="25">
        <f>IF($F$343="n/a",0,IF(AV$3&lt;=$C369,0,IF(AV$3&gt;($F$343+$C369),INDEX($D$355:$W$355,,$C369)-SUM($D369:AU369),INDEX($D$355:$W$355,,$C369)/$F$343)))</f>
        <v>0</v>
      </c>
      <c r="AW369" s="25">
        <f>IF($F$343="n/a",0,IF(AW$3&lt;=$C369,0,IF(AW$3&gt;($F$343+$C369),INDEX($D$355:$W$355,,$C369)-SUM($D369:AV369),INDEX($D$355:$W$355,,$C369)/$F$343)))</f>
        <v>0</v>
      </c>
      <c r="AX369" s="25">
        <f>IF($F$343="n/a",0,IF(AX$3&lt;=$C369,0,IF(AX$3&gt;($F$343+$C369),INDEX($D$355:$W$355,,$C369)-SUM($D369:AW369),INDEX($D$355:$W$355,,$C369)/$F$343)))</f>
        <v>0</v>
      </c>
      <c r="AY369" s="25">
        <f>IF($F$343="n/a",0,IF(AY$3&lt;=$C369,0,IF(AY$3&gt;($F$343+$C369),INDEX($D$355:$W$355,,$C369)-SUM($D369:AX369),INDEX($D$355:$W$355,,$C369)/$F$343)))</f>
        <v>0</v>
      </c>
      <c r="AZ369" s="25">
        <f>IF($F$343="n/a",0,IF(AZ$3&lt;=$C369,0,IF(AZ$3&gt;($F$343+$C369),INDEX($D$355:$W$355,,$C369)-SUM($D369:AY369),INDEX($D$355:$W$355,,$C369)/$F$343)))</f>
        <v>0</v>
      </c>
      <c r="BA369" s="25">
        <f>IF($F$343="n/a",0,IF(BA$3&lt;=$C369,0,IF(BA$3&gt;($F$343+$C369),INDEX($D$355:$W$355,,$C369)-SUM($D369:AZ369),INDEX($D$355:$W$355,,$C369)/$F$343)))</f>
        <v>0</v>
      </c>
      <c r="BB369" s="25">
        <f>IF($F$343="n/a",0,IF(BB$3&lt;=$C369,0,IF(BB$3&gt;($F$343+$C369),INDEX($D$355:$W$355,,$C369)-SUM($D369:BA369),INDEX($D$355:$W$355,,$C369)/$F$343)))</f>
        <v>0</v>
      </c>
      <c r="BC369" s="25">
        <f>IF($F$343="n/a",0,IF(BC$3&lt;=$C369,0,IF(BC$3&gt;($F$343+$C369),INDEX($D$355:$W$355,,$C369)-SUM($D369:BB369),INDEX($D$355:$W$355,,$C369)/$F$343)))</f>
        <v>0</v>
      </c>
      <c r="BD369" s="25">
        <f>IF($F$343="n/a",0,IF(BD$3&lt;=$C369,0,IF(BD$3&gt;($F$343+$C369),INDEX($D$355:$W$355,,$C369)-SUM($D369:BC369),INDEX($D$355:$W$355,,$C369)/$F$343)))</f>
        <v>0</v>
      </c>
      <c r="BE369" s="25">
        <f>IF($F$343="n/a",0,IF(BE$3&lt;=$C369,0,IF(BE$3&gt;($F$343+$C369),INDEX($D$355:$W$355,,$C369)-SUM($D369:BD369),INDEX($D$355:$W$355,,$C369)/$F$343)))</f>
        <v>0</v>
      </c>
      <c r="BF369" s="25">
        <f>IF($F$343="n/a",0,IF(BF$3&lt;=$C369,0,IF(BF$3&gt;($F$343+$C369),INDEX($D$355:$W$355,,$C369)-SUM($D369:BE369),INDEX($D$355:$W$355,,$C369)/$F$343)))</f>
        <v>0</v>
      </c>
      <c r="BG369" s="25">
        <f>IF($F$343="n/a",0,IF(BG$3&lt;=$C369,0,IF(BG$3&gt;($F$343+$C369),INDEX($D$355:$W$355,,$C369)-SUM($D369:BF369),INDEX($D$355:$W$355,,$C369)/$F$343)))</f>
        <v>0</v>
      </c>
      <c r="BH369" s="25">
        <f>IF($F$343="n/a",0,IF(BH$3&lt;=$C369,0,IF(BH$3&gt;($F$343+$C369),INDEX($D$355:$W$355,,$C369)-SUM($D369:BG369),INDEX($D$355:$W$355,,$C369)/$F$343)))</f>
        <v>0</v>
      </c>
      <c r="BI369" s="25">
        <f>IF($F$343="n/a",0,IF(BI$3&lt;=$C369,0,IF(BI$3&gt;($F$343+$C369),INDEX($D$355:$W$355,,$C369)-SUM($D369:BH369),INDEX($D$355:$W$355,,$C369)/$F$343)))</f>
        <v>0</v>
      </c>
      <c r="BJ369" s="25">
        <f>IF($F$343="n/a",0,IF(BJ$3&lt;=$C369,0,IF(BJ$3&gt;($F$343+$C369),INDEX($D$355:$W$355,,$C369)-SUM($D369:BI369),INDEX($D$355:$W$355,,$C369)/$F$343)))</f>
        <v>0</v>
      </c>
      <c r="BK369" s="25">
        <f>IF($F$343="n/a",0,IF(BK$3&lt;=$C369,0,IF(BK$3&gt;($F$343+$C369),INDEX($D$355:$W$355,,$C369)-SUM($D369:BJ369),INDEX($D$355:$W$355,,$C369)/$F$343)))</f>
        <v>0</v>
      </c>
      <c r="BL369" s="163">
        <f>IF($F$343="n/a",0,IF(BL$3&lt;=$C369,0,IF(BL$3&gt;($F$343+$C369),INDEX($D$355:$W$355,,$C369)-SUM($D369:BK369),INDEX($D$355:$W$355,,$C369)/$F$343)))</f>
        <v>0</v>
      </c>
      <c r="BM369" s="163">
        <f>IF($F$343="n/a",0,IF(BM$3&lt;=$C369,0,IF(BM$3&gt;($F$343+$C369),INDEX($D$355:$W$355,,$C369)-SUM($D369:BL369),INDEX($D$355:$W$355,,$C369)/$F$343)))</f>
        <v>0</v>
      </c>
      <c r="BN369" s="163">
        <f>IF($F$343="n/a",0,IF(BN$3&lt;=$C369,0,IF(BN$3&gt;($F$343+$C369),INDEX($D$355:$W$355,,$C369)-SUM($D369:BM369),INDEX($D$355:$W$355,,$C369)/$F$343)))</f>
        <v>0</v>
      </c>
      <c r="BO369" s="163">
        <f>IF($F$343="n/a",0,IF(BO$3&lt;=$C369,0,IF(BO$3&gt;($F$343+$C369),INDEX($D$355:$W$355,,$C369)-SUM($D369:BN369),INDEX($D$355:$W$355,,$C369)/$F$343)))</f>
        <v>0</v>
      </c>
      <c r="BP369" s="163">
        <f>IF($F$343="n/a",0,IF(BP$3&lt;=$C369,0,IF(BP$3&gt;($F$343+$C369),INDEX($D$355:$W$355,,$C369)-SUM($D369:BO369),INDEX($D$355:$W$355,,$C369)/$F$343)))</f>
        <v>0</v>
      </c>
      <c r="BQ369" s="163">
        <f>IF($F$343="n/a",0,IF(BQ$3&lt;=$C369,0,IF(BQ$3&gt;($F$343+$C369),INDEX($D$355:$W$355,,$C369)-SUM($D369:BP369),INDEX($D$355:$W$355,,$C369)/$F$343)))</f>
        <v>0</v>
      </c>
      <c r="BR369" s="163">
        <f>IF($F$343="n/a",0,IF(BR$3&lt;=$C369,0,IF(BR$3&gt;($F$343+$C369),INDEX($D$355:$W$355,,$C369)-SUM($D369:BQ369),INDEX($D$355:$W$355,,$C369)/$F$343)))</f>
        <v>0</v>
      </c>
      <c r="BS369" s="25"/>
      <c r="BT369" s="25"/>
      <c r="BU369" s="25"/>
      <c r="BV369" s="25"/>
      <c r="BW369" s="25"/>
      <c r="BX369" s="25"/>
      <c r="BY369" s="25"/>
      <c r="BZ369" s="25"/>
      <c r="CA369" s="25"/>
      <c r="CB369" s="25"/>
      <c r="CC369" s="25"/>
    </row>
    <row r="370" spans="2:81" hidden="1" outlineLevel="1">
      <c r="B370" s="14">
        <v>2025</v>
      </c>
      <c r="C370">
        <v>13</v>
      </c>
      <c r="D370" s="25"/>
      <c r="E370" s="25">
        <f>IF($F$343="n/a",0,IF(E$3&lt;=$C370,0,IF(E$3&gt;($F$343+$C370),INDEX($D$355:$W$355,,$C370)-SUM($D370:D370),INDEX($D$355:$W$355,,$C370)/$F$343)))</f>
        <v>0</v>
      </c>
      <c r="F370" s="25">
        <f>IF($F$343="n/a",0,IF(F$3&lt;=$C370,0,IF(F$3&gt;($F$343+$C370),INDEX($D$355:$W$355,,$C370)-SUM($D370:E370),INDEX($D$355:$W$355,,$C370)/$F$343)))</f>
        <v>0</v>
      </c>
      <c r="G370" s="25">
        <f>IF($F$343="n/a",0,IF(G$3&lt;=$C370,0,IF(G$3&gt;($F$343+$C370),INDEX($D$355:$W$355,,$C370)-SUM($D370:F370),INDEX($D$355:$W$355,,$C370)/$F$343)))</f>
        <v>0</v>
      </c>
      <c r="H370" s="44">
        <f>IF($F$343="n/a",0,IF(H$3&lt;=$C370,0,IF(H$3&gt;($F$343+$C370),INDEX($D$355:$W$355,,$C370)-SUM($D370:G370),INDEX($D$355:$W$355,,$C370)/$F$343)))</f>
        <v>0</v>
      </c>
      <c r="I370" s="38">
        <f>IF($F$343="n/a",0,IF(I$3&lt;=$C370,0,IF(I$3&gt;($F$343+$C370),INDEX($D$355:$W$355,,$C370)-SUM($D370:H370),INDEX($D$355:$W$355,,$C370)/$F$343)))</f>
        <v>0</v>
      </c>
      <c r="J370" s="25">
        <f>IF($F$343="n/a",0,IF(J$3&lt;=$C370,0,IF(J$3&gt;($F$343+$C370),INDEX($D$355:$W$355,,$C370)-SUM($D370:I370),INDEX($D$355:$W$355,,$C370)/$F$343)))</f>
        <v>0</v>
      </c>
      <c r="K370" s="25">
        <f>IF($F$343="n/a",0,IF(K$3&lt;=$C370,0,IF(K$3&gt;($F$343+$C370),INDEX($D$355:$W$355,,$C370)-SUM($D370:J370),INDEX($D$355:$W$355,,$C370)/$F$343)))</f>
        <v>0</v>
      </c>
      <c r="L370" s="25">
        <f>IF($F$343="n/a",0,IF(L$3&lt;=$C370,0,IF(L$3&gt;($F$343+$C370),INDEX($D$355:$W$355,,$C370)-SUM($D370:K370),INDEX($D$355:$W$355,,$C370)/$F$343)))</f>
        <v>0</v>
      </c>
      <c r="M370" s="25">
        <f>IF($F$343="n/a",0,IF(M$3&lt;=$C370,0,IF(M$3&gt;($F$343+$C370),INDEX($D$355:$W$355,,$C370)-SUM($D370:L370),INDEX($D$355:$W$355,,$C370)/$F$343)))</f>
        <v>0</v>
      </c>
      <c r="N370" s="25">
        <f>IF($F$343="n/a",0,IF(N$3&lt;=$C370,0,IF(N$3&gt;($F$343+$C370),INDEX($D$355:$W$355,,$C370)-SUM($D370:M370),INDEX($D$355:$W$355,,$C370)/$F$343)))</f>
        <v>0</v>
      </c>
      <c r="O370" s="25">
        <f>IF($F$343="n/a",0,IF(O$3&lt;=$C370,0,IF(O$3&gt;($F$343+$C370),INDEX($D$355:$W$355,,$C370)-SUM($D370:N370),INDEX($D$355:$W$355,,$C370)/$F$343)))</f>
        <v>0</v>
      </c>
      <c r="P370" s="25">
        <f>IF($F$343="n/a",0,IF(P$3&lt;=$C370,0,IF(P$3&gt;($F$343+$C370),INDEX($D$355:$W$355,,$C370)-SUM($D370:O370),INDEX($D$355:$W$355,,$C370)/$F$343)))</f>
        <v>0</v>
      </c>
      <c r="Q370" s="25">
        <f>IF($F$343="n/a",0,IF(Q$3&lt;=$C370,0,IF(Q$3&gt;($F$343+$C370),INDEX($D$355:$W$355,,$C370)-SUM($D370:P370),INDEX($D$355:$W$355,,$C370)/$F$343)))</f>
        <v>0</v>
      </c>
      <c r="R370" s="25">
        <f>IF($F$343="n/a",0,IF(R$3&lt;=$C370,0,IF(R$3&gt;($F$343+$C370),INDEX($D$355:$W$355,,$C370)-SUM($D370:Q370),INDEX($D$355:$W$355,,$C370)/$F$343)))</f>
        <v>0</v>
      </c>
      <c r="S370" s="25">
        <f>IF($F$343="n/a",0,IF(S$3&lt;=$C370,0,IF(S$3&gt;($F$343+$C370),INDEX($D$355:$W$355,,$C370)-SUM($D370:R370),INDEX($D$355:$W$355,,$C370)/$F$343)))</f>
        <v>0</v>
      </c>
      <c r="T370" s="25">
        <f>IF($F$343="n/a",0,IF(T$3&lt;=$C370,0,IF(T$3&gt;($F$343+$C370),INDEX($D$355:$W$355,,$C370)-SUM($D370:S370),INDEX($D$355:$W$355,,$C370)/$F$343)))</f>
        <v>0</v>
      </c>
      <c r="U370" s="25">
        <f>IF($F$343="n/a",0,IF(U$3&lt;=$C370,0,IF(U$3&gt;($F$343+$C370),INDEX($D$355:$W$355,,$C370)-SUM($D370:T370),INDEX($D$355:$W$355,,$C370)/$F$343)))</f>
        <v>0</v>
      </c>
      <c r="V370" s="25">
        <f>IF($F$343="n/a",0,IF(V$3&lt;=$C370,0,IF(V$3&gt;($F$343+$C370),INDEX($D$355:$W$355,,$C370)-SUM($D370:U370),INDEX($D$355:$W$355,,$C370)/$F$343)))</f>
        <v>0</v>
      </c>
      <c r="W370" s="25">
        <f>IF($F$343="n/a",0,IF(W$3&lt;=$C370,0,IF(W$3&gt;($F$343+$C370),INDEX($D$355:$W$355,,$C370)-SUM($D370:V370),INDEX($D$355:$W$355,,$C370)/$F$343)))</f>
        <v>0</v>
      </c>
      <c r="X370" s="25">
        <f>IF($F$343="n/a",0,IF(X$3&lt;=$C370,0,IF(X$3&gt;($F$343+$C370),INDEX($D$355:$W$355,,$C370)-SUM($D370:W370),INDEX($D$355:$W$355,,$C370)/$F$343)))</f>
        <v>0</v>
      </c>
      <c r="Y370" s="25">
        <f>IF($F$343="n/a",0,IF(Y$3&lt;=$C370,0,IF(Y$3&gt;($F$343+$C370),INDEX($D$355:$W$355,,$C370)-SUM($D370:X370),INDEX($D$355:$W$355,,$C370)/$F$343)))</f>
        <v>0</v>
      </c>
      <c r="Z370" s="25">
        <f>IF($F$343="n/a",0,IF(Z$3&lt;=$C370,0,IF(Z$3&gt;($F$343+$C370),INDEX($D$355:$W$355,,$C370)-SUM($D370:Y370),INDEX($D$355:$W$355,,$C370)/$F$343)))</f>
        <v>0</v>
      </c>
      <c r="AA370" s="25">
        <f>IF($F$343="n/a",0,IF(AA$3&lt;=$C370,0,IF(AA$3&gt;($F$343+$C370),INDEX($D$355:$W$355,,$C370)-SUM($D370:Z370),INDEX($D$355:$W$355,,$C370)/$F$343)))</f>
        <v>0</v>
      </c>
      <c r="AB370" s="25">
        <f>IF($F$343="n/a",0,IF(AB$3&lt;=$C370,0,IF(AB$3&gt;($F$343+$C370),INDEX($D$355:$W$355,,$C370)-SUM($D370:AA370),INDEX($D$355:$W$355,,$C370)/$F$343)))</f>
        <v>0</v>
      </c>
      <c r="AC370" s="25">
        <f>IF($F$343="n/a",0,IF(AC$3&lt;=$C370,0,IF(AC$3&gt;($F$343+$C370),INDEX($D$355:$W$355,,$C370)-SUM($D370:AB370),INDEX($D$355:$W$355,,$C370)/$F$343)))</f>
        <v>0</v>
      </c>
      <c r="AD370" s="25">
        <f>IF($F$343="n/a",0,IF(AD$3&lt;=$C370,0,IF(AD$3&gt;($F$343+$C370),INDEX($D$355:$W$355,,$C370)-SUM($D370:AC370),INDEX($D$355:$W$355,,$C370)/$F$343)))</f>
        <v>0</v>
      </c>
      <c r="AE370" s="25">
        <f>IF($F$343="n/a",0,IF(AE$3&lt;=$C370,0,IF(AE$3&gt;($F$343+$C370),INDEX($D$355:$W$355,,$C370)-SUM($D370:AD370),INDEX($D$355:$W$355,,$C370)/$F$343)))</f>
        <v>0</v>
      </c>
      <c r="AF370" s="25">
        <f>IF($F$343="n/a",0,IF(AF$3&lt;=$C370,0,IF(AF$3&gt;($F$343+$C370),INDEX($D$355:$W$355,,$C370)-SUM($D370:AE370),INDEX($D$355:$W$355,,$C370)/$F$343)))</f>
        <v>0</v>
      </c>
      <c r="AG370" s="25">
        <f>IF($F$343="n/a",0,IF(AG$3&lt;=$C370,0,IF(AG$3&gt;($F$343+$C370),INDEX($D$355:$W$355,,$C370)-SUM($D370:AF370),INDEX($D$355:$W$355,,$C370)/$F$343)))</f>
        <v>0</v>
      </c>
      <c r="AH370" s="25">
        <f>IF($F$343="n/a",0,IF(AH$3&lt;=$C370,0,IF(AH$3&gt;($F$343+$C370),INDEX($D$355:$W$355,,$C370)-SUM($D370:AG370),INDEX($D$355:$W$355,,$C370)/$F$343)))</f>
        <v>0</v>
      </c>
      <c r="AI370" s="25">
        <f>IF($F$343="n/a",0,IF(AI$3&lt;=$C370,0,IF(AI$3&gt;($F$343+$C370),INDEX($D$355:$W$355,,$C370)-SUM($D370:AH370),INDEX($D$355:$W$355,,$C370)/$F$343)))</f>
        <v>0</v>
      </c>
      <c r="AJ370" s="25">
        <f>IF($F$343="n/a",0,IF(AJ$3&lt;=$C370,0,IF(AJ$3&gt;($F$343+$C370),INDEX($D$355:$W$355,,$C370)-SUM($D370:AI370),INDEX($D$355:$W$355,,$C370)/$F$343)))</f>
        <v>0</v>
      </c>
      <c r="AK370" s="25">
        <f>IF($F$343="n/a",0,IF(AK$3&lt;=$C370,0,IF(AK$3&gt;($F$343+$C370),INDEX($D$355:$W$355,,$C370)-SUM($D370:AJ370),INDEX($D$355:$W$355,,$C370)/$F$343)))</f>
        <v>0</v>
      </c>
      <c r="AL370" s="25">
        <f>IF($F$343="n/a",0,IF(AL$3&lt;=$C370,0,IF(AL$3&gt;($F$343+$C370),INDEX($D$355:$W$355,,$C370)-SUM($D370:AK370),INDEX($D$355:$W$355,,$C370)/$F$343)))</f>
        <v>0</v>
      </c>
      <c r="AM370" s="25">
        <f>IF($F$343="n/a",0,IF(AM$3&lt;=$C370,0,IF(AM$3&gt;($F$343+$C370),INDEX($D$355:$W$355,,$C370)-SUM($D370:AL370),INDEX($D$355:$W$355,,$C370)/$F$343)))</f>
        <v>0</v>
      </c>
      <c r="AN370" s="25">
        <f>IF($F$343="n/a",0,IF(AN$3&lt;=$C370,0,IF(AN$3&gt;($F$343+$C370),INDEX($D$355:$W$355,,$C370)-SUM($D370:AM370),INDEX($D$355:$W$355,,$C370)/$F$343)))</f>
        <v>0</v>
      </c>
      <c r="AO370" s="25">
        <f>IF($F$343="n/a",0,IF(AO$3&lt;=$C370,0,IF(AO$3&gt;($F$343+$C370),INDEX($D$355:$W$355,,$C370)-SUM($D370:AN370),INDEX($D$355:$W$355,,$C370)/$F$343)))</f>
        <v>0</v>
      </c>
      <c r="AP370" s="25">
        <f>IF($F$343="n/a",0,IF(AP$3&lt;=$C370,0,IF(AP$3&gt;($F$343+$C370),INDEX($D$355:$W$355,,$C370)-SUM($D370:AO370),INDEX($D$355:$W$355,,$C370)/$F$343)))</f>
        <v>0</v>
      </c>
      <c r="AQ370" s="25">
        <f>IF($F$343="n/a",0,IF(AQ$3&lt;=$C370,0,IF(AQ$3&gt;($F$343+$C370),INDEX($D$355:$W$355,,$C370)-SUM($D370:AP370),INDEX($D$355:$W$355,,$C370)/$F$343)))</f>
        <v>0</v>
      </c>
      <c r="AR370" s="25">
        <f>IF($F$343="n/a",0,IF(AR$3&lt;=$C370,0,IF(AR$3&gt;($F$343+$C370),INDEX($D$355:$W$355,,$C370)-SUM($D370:AQ370),INDEX($D$355:$W$355,,$C370)/$F$343)))</f>
        <v>0</v>
      </c>
      <c r="AS370" s="25">
        <f>IF($F$343="n/a",0,IF(AS$3&lt;=$C370,0,IF(AS$3&gt;($F$343+$C370),INDEX($D$355:$W$355,,$C370)-SUM($D370:AR370),INDEX($D$355:$W$355,,$C370)/$F$343)))</f>
        <v>0</v>
      </c>
      <c r="AT370" s="25">
        <f>IF($F$343="n/a",0,IF(AT$3&lt;=$C370,0,IF(AT$3&gt;($F$343+$C370),INDEX($D$355:$W$355,,$C370)-SUM($D370:AS370),INDEX($D$355:$W$355,,$C370)/$F$343)))</f>
        <v>0</v>
      </c>
      <c r="AU370" s="25">
        <f>IF($F$343="n/a",0,IF(AU$3&lt;=$C370,0,IF(AU$3&gt;($F$343+$C370),INDEX($D$355:$W$355,,$C370)-SUM($D370:AT370),INDEX($D$355:$W$355,,$C370)/$F$343)))</f>
        <v>0</v>
      </c>
      <c r="AV370" s="25">
        <f>IF($F$343="n/a",0,IF(AV$3&lt;=$C370,0,IF(AV$3&gt;($F$343+$C370),INDEX($D$355:$W$355,,$C370)-SUM($D370:AU370),INDEX($D$355:$W$355,,$C370)/$F$343)))</f>
        <v>0</v>
      </c>
      <c r="AW370" s="25">
        <f>IF($F$343="n/a",0,IF(AW$3&lt;=$C370,0,IF(AW$3&gt;($F$343+$C370),INDEX($D$355:$W$355,,$C370)-SUM($D370:AV370),INDEX($D$355:$W$355,,$C370)/$F$343)))</f>
        <v>0</v>
      </c>
      <c r="AX370" s="25">
        <f>IF($F$343="n/a",0,IF(AX$3&lt;=$C370,0,IF(AX$3&gt;($F$343+$C370),INDEX($D$355:$W$355,,$C370)-SUM($D370:AW370),INDEX($D$355:$W$355,,$C370)/$F$343)))</f>
        <v>0</v>
      </c>
      <c r="AY370" s="25">
        <f>IF($F$343="n/a",0,IF(AY$3&lt;=$C370,0,IF(AY$3&gt;($F$343+$C370),INDEX($D$355:$W$355,,$C370)-SUM($D370:AX370),INDEX($D$355:$W$355,,$C370)/$F$343)))</f>
        <v>0</v>
      </c>
      <c r="AZ370" s="25">
        <f>IF($F$343="n/a",0,IF(AZ$3&lt;=$C370,0,IF(AZ$3&gt;($F$343+$C370),INDEX($D$355:$W$355,,$C370)-SUM($D370:AY370),INDEX($D$355:$W$355,,$C370)/$F$343)))</f>
        <v>0</v>
      </c>
      <c r="BA370" s="25">
        <f>IF($F$343="n/a",0,IF(BA$3&lt;=$C370,0,IF(BA$3&gt;($F$343+$C370),INDEX($D$355:$W$355,,$C370)-SUM($D370:AZ370),INDEX($D$355:$W$355,,$C370)/$F$343)))</f>
        <v>0</v>
      </c>
      <c r="BB370" s="25">
        <f>IF($F$343="n/a",0,IF(BB$3&lt;=$C370,0,IF(BB$3&gt;($F$343+$C370),INDEX($D$355:$W$355,,$C370)-SUM($D370:BA370),INDEX($D$355:$W$355,,$C370)/$F$343)))</f>
        <v>0</v>
      </c>
      <c r="BC370" s="25">
        <f>IF($F$343="n/a",0,IF(BC$3&lt;=$C370,0,IF(BC$3&gt;($F$343+$C370),INDEX($D$355:$W$355,,$C370)-SUM($D370:BB370),INDEX($D$355:$W$355,,$C370)/$F$343)))</f>
        <v>0</v>
      </c>
      <c r="BD370" s="25">
        <f>IF($F$343="n/a",0,IF(BD$3&lt;=$C370,0,IF(BD$3&gt;($F$343+$C370),INDEX($D$355:$W$355,,$C370)-SUM($D370:BC370),INDEX($D$355:$W$355,,$C370)/$F$343)))</f>
        <v>0</v>
      </c>
      <c r="BE370" s="25">
        <f>IF($F$343="n/a",0,IF(BE$3&lt;=$C370,0,IF(BE$3&gt;($F$343+$C370),INDEX($D$355:$W$355,,$C370)-SUM($D370:BD370),INDEX($D$355:$W$355,,$C370)/$F$343)))</f>
        <v>0</v>
      </c>
      <c r="BF370" s="25">
        <f>IF($F$343="n/a",0,IF(BF$3&lt;=$C370,0,IF(BF$3&gt;($F$343+$C370),INDEX($D$355:$W$355,,$C370)-SUM($D370:BE370),INDEX($D$355:$W$355,,$C370)/$F$343)))</f>
        <v>0</v>
      </c>
      <c r="BG370" s="25">
        <f>IF($F$343="n/a",0,IF(BG$3&lt;=$C370,0,IF(BG$3&gt;($F$343+$C370),INDEX($D$355:$W$355,,$C370)-SUM($D370:BF370),INDEX($D$355:$W$355,,$C370)/$F$343)))</f>
        <v>0</v>
      </c>
      <c r="BH370" s="25">
        <f>IF($F$343="n/a",0,IF(BH$3&lt;=$C370,0,IF(BH$3&gt;($F$343+$C370),INDEX($D$355:$W$355,,$C370)-SUM($D370:BG370),INDEX($D$355:$W$355,,$C370)/$F$343)))</f>
        <v>0</v>
      </c>
      <c r="BI370" s="25">
        <f>IF($F$343="n/a",0,IF(BI$3&lt;=$C370,0,IF(BI$3&gt;($F$343+$C370),INDEX($D$355:$W$355,,$C370)-SUM($D370:BH370),INDEX($D$355:$W$355,,$C370)/$F$343)))</f>
        <v>0</v>
      </c>
      <c r="BJ370" s="25">
        <f>IF($F$343="n/a",0,IF(BJ$3&lt;=$C370,0,IF(BJ$3&gt;($F$343+$C370),INDEX($D$355:$W$355,,$C370)-SUM($D370:BI370),INDEX($D$355:$W$355,,$C370)/$F$343)))</f>
        <v>0</v>
      </c>
      <c r="BK370" s="25">
        <f>IF($F$343="n/a",0,IF(BK$3&lt;=$C370,0,IF(BK$3&gt;($F$343+$C370),INDEX($D$355:$W$355,,$C370)-SUM($D370:BJ370),INDEX($D$355:$W$355,,$C370)/$F$343)))</f>
        <v>0</v>
      </c>
      <c r="BL370" s="163">
        <f>IF($F$343="n/a",0,IF(BL$3&lt;=$C370,0,IF(BL$3&gt;($F$343+$C370),INDEX($D$355:$W$355,,$C370)-SUM($D370:BK370),INDEX($D$355:$W$355,,$C370)/$F$343)))</f>
        <v>0</v>
      </c>
      <c r="BM370" s="163">
        <f>IF($F$343="n/a",0,IF(BM$3&lt;=$C370,0,IF(BM$3&gt;($F$343+$C370),INDEX($D$355:$W$355,,$C370)-SUM($D370:BL370),INDEX($D$355:$W$355,,$C370)/$F$343)))</f>
        <v>0</v>
      </c>
      <c r="BN370" s="163">
        <f>IF($F$343="n/a",0,IF(BN$3&lt;=$C370,0,IF(BN$3&gt;($F$343+$C370),INDEX($D$355:$W$355,,$C370)-SUM($D370:BM370),INDEX($D$355:$W$355,,$C370)/$F$343)))</f>
        <v>0</v>
      </c>
      <c r="BO370" s="163">
        <f>IF($F$343="n/a",0,IF(BO$3&lt;=$C370,0,IF(BO$3&gt;($F$343+$C370),INDEX($D$355:$W$355,,$C370)-SUM($D370:BN370),INDEX($D$355:$W$355,,$C370)/$F$343)))</f>
        <v>0</v>
      </c>
      <c r="BP370" s="163">
        <f>IF($F$343="n/a",0,IF(BP$3&lt;=$C370,0,IF(BP$3&gt;($F$343+$C370),INDEX($D$355:$W$355,,$C370)-SUM($D370:BO370),INDEX($D$355:$W$355,,$C370)/$F$343)))</f>
        <v>0</v>
      </c>
      <c r="BQ370" s="163">
        <f>IF($F$343="n/a",0,IF(BQ$3&lt;=$C370,0,IF(BQ$3&gt;($F$343+$C370),INDEX($D$355:$W$355,,$C370)-SUM($D370:BP370),INDEX($D$355:$W$355,,$C370)/$F$343)))</f>
        <v>0</v>
      </c>
      <c r="BR370" s="163">
        <f>IF($F$343="n/a",0,IF(BR$3&lt;=$C370,0,IF(BR$3&gt;($F$343+$C370),INDEX($D$355:$W$355,,$C370)-SUM($D370:BQ370),INDEX($D$355:$W$355,,$C370)/$F$343)))</f>
        <v>0</v>
      </c>
      <c r="BS370" s="25"/>
      <c r="BT370" s="25"/>
      <c r="BU370" s="25"/>
      <c r="BV370" s="25"/>
      <c r="BW370" s="25"/>
      <c r="BX370" s="25"/>
      <c r="BY370" s="25"/>
      <c r="BZ370" s="25"/>
      <c r="CA370" s="25"/>
      <c r="CB370" s="25"/>
      <c r="CC370" s="25"/>
    </row>
    <row r="371" spans="2:81" hidden="1" outlineLevel="1">
      <c r="B371" s="14">
        <v>2026</v>
      </c>
      <c r="C371">
        <v>14</v>
      </c>
      <c r="D371" s="25"/>
      <c r="E371" s="25">
        <f>IF($F$343="n/a",0,IF(E$3&lt;=$C371,0,IF(E$3&gt;($F$343+$C371),INDEX($D$355:$W$355,,$C371)-SUM($D371:D371),INDEX($D$355:$W$355,,$C371)/$F$343)))</f>
        <v>0</v>
      </c>
      <c r="F371" s="25">
        <f>IF($F$343="n/a",0,IF(F$3&lt;=$C371,0,IF(F$3&gt;($F$343+$C371),INDEX($D$355:$W$355,,$C371)-SUM($D371:E371),INDEX($D$355:$W$355,,$C371)/$F$343)))</f>
        <v>0</v>
      </c>
      <c r="G371" s="25">
        <f>IF($F$343="n/a",0,IF(G$3&lt;=$C371,0,IF(G$3&gt;($F$343+$C371),INDEX($D$355:$W$355,,$C371)-SUM($D371:F371),INDEX($D$355:$W$355,,$C371)/$F$343)))</f>
        <v>0</v>
      </c>
      <c r="H371" s="44">
        <f>IF($F$343="n/a",0,IF(H$3&lt;=$C371,0,IF(H$3&gt;($F$343+$C371),INDEX($D$355:$W$355,,$C371)-SUM($D371:G371),INDEX($D$355:$W$355,,$C371)/$F$343)))</f>
        <v>0</v>
      </c>
      <c r="I371" s="38">
        <f>IF($F$343="n/a",0,IF(I$3&lt;=$C371,0,IF(I$3&gt;($F$343+$C371),INDEX($D$355:$W$355,,$C371)-SUM($D371:H371),INDEX($D$355:$W$355,,$C371)/$F$343)))</f>
        <v>0</v>
      </c>
      <c r="J371" s="25">
        <f>IF($F$343="n/a",0,IF(J$3&lt;=$C371,0,IF(J$3&gt;($F$343+$C371),INDEX($D$355:$W$355,,$C371)-SUM($D371:I371),INDEX($D$355:$W$355,,$C371)/$F$343)))</f>
        <v>0</v>
      </c>
      <c r="K371" s="25">
        <f>IF($F$343="n/a",0,IF(K$3&lt;=$C371,0,IF(K$3&gt;($F$343+$C371),INDEX($D$355:$W$355,,$C371)-SUM($D371:J371),INDEX($D$355:$W$355,,$C371)/$F$343)))</f>
        <v>0</v>
      </c>
      <c r="L371" s="25">
        <f>IF($F$343="n/a",0,IF(L$3&lt;=$C371,0,IF(L$3&gt;($F$343+$C371),INDEX($D$355:$W$355,,$C371)-SUM($D371:K371),INDEX($D$355:$W$355,,$C371)/$F$343)))</f>
        <v>0</v>
      </c>
      <c r="M371" s="25">
        <f>IF($F$343="n/a",0,IF(M$3&lt;=$C371,0,IF(M$3&gt;($F$343+$C371),INDEX($D$355:$W$355,,$C371)-SUM($D371:L371),INDEX($D$355:$W$355,,$C371)/$F$343)))</f>
        <v>0</v>
      </c>
      <c r="N371" s="25">
        <f>IF($F$343="n/a",0,IF(N$3&lt;=$C371,0,IF(N$3&gt;($F$343+$C371),INDEX($D$355:$W$355,,$C371)-SUM($D371:M371),INDEX($D$355:$W$355,,$C371)/$F$343)))</f>
        <v>0</v>
      </c>
      <c r="O371" s="25">
        <f>IF($F$343="n/a",0,IF(O$3&lt;=$C371,0,IF(O$3&gt;($F$343+$C371),INDEX($D$355:$W$355,,$C371)-SUM($D371:N371),INDEX($D$355:$W$355,,$C371)/$F$343)))</f>
        <v>0</v>
      </c>
      <c r="P371" s="25">
        <f>IF($F$343="n/a",0,IF(P$3&lt;=$C371,0,IF(P$3&gt;($F$343+$C371),INDEX($D$355:$W$355,,$C371)-SUM($D371:O371),INDEX($D$355:$W$355,,$C371)/$F$343)))</f>
        <v>0</v>
      </c>
      <c r="Q371" s="25">
        <f>IF($F$343="n/a",0,IF(Q$3&lt;=$C371,0,IF(Q$3&gt;($F$343+$C371),INDEX($D$355:$W$355,,$C371)-SUM($D371:P371),INDEX($D$355:$W$355,,$C371)/$F$343)))</f>
        <v>0</v>
      </c>
      <c r="R371" s="25">
        <f>IF($F$343="n/a",0,IF(R$3&lt;=$C371,0,IF(R$3&gt;($F$343+$C371),INDEX($D$355:$W$355,,$C371)-SUM($D371:Q371),INDEX($D$355:$W$355,,$C371)/$F$343)))</f>
        <v>0</v>
      </c>
      <c r="S371" s="25">
        <f>IF($F$343="n/a",0,IF(S$3&lt;=$C371,0,IF(S$3&gt;($F$343+$C371),INDEX($D$355:$W$355,,$C371)-SUM($D371:R371),INDEX($D$355:$W$355,,$C371)/$F$343)))</f>
        <v>0</v>
      </c>
      <c r="T371" s="25">
        <f>IF($F$343="n/a",0,IF(T$3&lt;=$C371,0,IF(T$3&gt;($F$343+$C371),INDEX($D$355:$W$355,,$C371)-SUM($D371:S371),INDEX($D$355:$W$355,,$C371)/$F$343)))</f>
        <v>0</v>
      </c>
      <c r="U371" s="25">
        <f>IF($F$343="n/a",0,IF(U$3&lt;=$C371,0,IF(U$3&gt;($F$343+$C371),INDEX($D$355:$W$355,,$C371)-SUM($D371:T371),INDEX($D$355:$W$355,,$C371)/$F$343)))</f>
        <v>0</v>
      </c>
      <c r="V371" s="25">
        <f>IF($F$343="n/a",0,IF(V$3&lt;=$C371,0,IF(V$3&gt;($F$343+$C371),INDEX($D$355:$W$355,,$C371)-SUM($D371:U371),INDEX($D$355:$W$355,,$C371)/$F$343)))</f>
        <v>0</v>
      </c>
      <c r="W371" s="25">
        <f>IF($F$343="n/a",0,IF(W$3&lt;=$C371,0,IF(W$3&gt;($F$343+$C371),INDEX($D$355:$W$355,,$C371)-SUM($D371:V371),INDEX($D$355:$W$355,,$C371)/$F$343)))</f>
        <v>0</v>
      </c>
      <c r="X371" s="25">
        <f>IF($F$343="n/a",0,IF(X$3&lt;=$C371,0,IF(X$3&gt;($F$343+$C371),INDEX($D$355:$W$355,,$C371)-SUM($D371:W371),INDEX($D$355:$W$355,,$C371)/$F$343)))</f>
        <v>0</v>
      </c>
      <c r="Y371" s="25">
        <f>IF($F$343="n/a",0,IF(Y$3&lt;=$C371,0,IF(Y$3&gt;($F$343+$C371),INDEX($D$355:$W$355,,$C371)-SUM($D371:X371),INDEX($D$355:$W$355,,$C371)/$F$343)))</f>
        <v>0</v>
      </c>
      <c r="Z371" s="25">
        <f>IF($F$343="n/a",0,IF(Z$3&lt;=$C371,0,IF(Z$3&gt;($F$343+$C371),INDEX($D$355:$W$355,,$C371)-SUM($D371:Y371),INDEX($D$355:$W$355,,$C371)/$F$343)))</f>
        <v>0</v>
      </c>
      <c r="AA371" s="25">
        <f>IF($F$343="n/a",0,IF(AA$3&lt;=$C371,0,IF(AA$3&gt;($F$343+$C371),INDEX($D$355:$W$355,,$C371)-SUM($D371:Z371),INDEX($D$355:$W$355,,$C371)/$F$343)))</f>
        <v>0</v>
      </c>
      <c r="AB371" s="25">
        <f>IF($F$343="n/a",0,IF(AB$3&lt;=$C371,0,IF(AB$3&gt;($F$343+$C371),INDEX($D$355:$W$355,,$C371)-SUM($D371:AA371),INDEX($D$355:$W$355,,$C371)/$F$343)))</f>
        <v>0</v>
      </c>
      <c r="AC371" s="25">
        <f>IF($F$343="n/a",0,IF(AC$3&lt;=$C371,0,IF(AC$3&gt;($F$343+$C371),INDEX($D$355:$W$355,,$C371)-SUM($D371:AB371),INDEX($D$355:$W$355,,$C371)/$F$343)))</f>
        <v>0</v>
      </c>
      <c r="AD371" s="25">
        <f>IF($F$343="n/a",0,IF(AD$3&lt;=$C371,0,IF(AD$3&gt;($F$343+$C371),INDEX($D$355:$W$355,,$C371)-SUM($D371:AC371),INDEX($D$355:$W$355,,$C371)/$F$343)))</f>
        <v>0</v>
      </c>
      <c r="AE371" s="25">
        <f>IF($F$343="n/a",0,IF(AE$3&lt;=$C371,0,IF(AE$3&gt;($F$343+$C371),INDEX($D$355:$W$355,,$C371)-SUM($D371:AD371),INDEX($D$355:$W$355,,$C371)/$F$343)))</f>
        <v>0</v>
      </c>
      <c r="AF371" s="25">
        <f>IF($F$343="n/a",0,IF(AF$3&lt;=$C371,0,IF(AF$3&gt;($F$343+$C371),INDEX($D$355:$W$355,,$C371)-SUM($D371:AE371),INDEX($D$355:$W$355,,$C371)/$F$343)))</f>
        <v>0</v>
      </c>
      <c r="AG371" s="25">
        <f>IF($F$343="n/a",0,IF(AG$3&lt;=$C371,0,IF(AG$3&gt;($F$343+$C371),INDEX($D$355:$W$355,,$C371)-SUM($D371:AF371),INDEX($D$355:$W$355,,$C371)/$F$343)))</f>
        <v>0</v>
      </c>
      <c r="AH371" s="25">
        <f>IF($F$343="n/a",0,IF(AH$3&lt;=$C371,0,IF(AH$3&gt;($F$343+$C371),INDEX($D$355:$W$355,,$C371)-SUM($D371:AG371),INDEX($D$355:$W$355,,$C371)/$F$343)))</f>
        <v>0</v>
      </c>
      <c r="AI371" s="25">
        <f>IF($F$343="n/a",0,IF(AI$3&lt;=$C371,0,IF(AI$3&gt;($F$343+$C371),INDEX($D$355:$W$355,,$C371)-SUM($D371:AH371),INDEX($D$355:$W$355,,$C371)/$F$343)))</f>
        <v>0</v>
      </c>
      <c r="AJ371" s="25">
        <f>IF($F$343="n/a",0,IF(AJ$3&lt;=$C371,0,IF(AJ$3&gt;($F$343+$C371),INDEX($D$355:$W$355,,$C371)-SUM($D371:AI371),INDEX($D$355:$W$355,,$C371)/$F$343)))</f>
        <v>0</v>
      </c>
      <c r="AK371" s="25">
        <f>IF($F$343="n/a",0,IF(AK$3&lt;=$C371,0,IF(AK$3&gt;($F$343+$C371),INDEX($D$355:$W$355,,$C371)-SUM($D371:AJ371),INDEX($D$355:$W$355,,$C371)/$F$343)))</f>
        <v>0</v>
      </c>
      <c r="AL371" s="25">
        <f>IF($F$343="n/a",0,IF(AL$3&lt;=$C371,0,IF(AL$3&gt;($F$343+$C371),INDEX($D$355:$W$355,,$C371)-SUM($D371:AK371),INDEX($D$355:$W$355,,$C371)/$F$343)))</f>
        <v>0</v>
      </c>
      <c r="AM371" s="25">
        <f>IF($F$343="n/a",0,IF(AM$3&lt;=$C371,0,IF(AM$3&gt;($F$343+$C371),INDEX($D$355:$W$355,,$C371)-SUM($D371:AL371),INDEX($D$355:$W$355,,$C371)/$F$343)))</f>
        <v>0</v>
      </c>
      <c r="AN371" s="25">
        <f>IF($F$343="n/a",0,IF(AN$3&lt;=$C371,0,IF(AN$3&gt;($F$343+$C371),INDEX($D$355:$W$355,,$C371)-SUM($D371:AM371),INDEX($D$355:$W$355,,$C371)/$F$343)))</f>
        <v>0</v>
      </c>
      <c r="AO371" s="25">
        <f>IF($F$343="n/a",0,IF(AO$3&lt;=$C371,0,IF(AO$3&gt;($F$343+$C371),INDEX($D$355:$W$355,,$C371)-SUM($D371:AN371),INDEX($D$355:$W$355,,$C371)/$F$343)))</f>
        <v>0</v>
      </c>
      <c r="AP371" s="25">
        <f>IF($F$343="n/a",0,IF(AP$3&lt;=$C371,0,IF(AP$3&gt;($F$343+$C371),INDEX($D$355:$W$355,,$C371)-SUM($D371:AO371),INDEX($D$355:$W$355,,$C371)/$F$343)))</f>
        <v>0</v>
      </c>
      <c r="AQ371" s="25">
        <f>IF($F$343="n/a",0,IF(AQ$3&lt;=$C371,0,IF(AQ$3&gt;($F$343+$C371),INDEX($D$355:$W$355,,$C371)-SUM($D371:AP371),INDEX($D$355:$W$355,,$C371)/$F$343)))</f>
        <v>0</v>
      </c>
      <c r="AR371" s="25">
        <f>IF($F$343="n/a",0,IF(AR$3&lt;=$C371,0,IF(AR$3&gt;($F$343+$C371),INDEX($D$355:$W$355,,$C371)-SUM($D371:AQ371),INDEX($D$355:$W$355,,$C371)/$F$343)))</f>
        <v>0</v>
      </c>
      <c r="AS371" s="25">
        <f>IF($F$343="n/a",0,IF(AS$3&lt;=$C371,0,IF(AS$3&gt;($F$343+$C371),INDEX($D$355:$W$355,,$C371)-SUM($D371:AR371),INDEX($D$355:$W$355,,$C371)/$F$343)))</f>
        <v>0</v>
      </c>
      <c r="AT371" s="25">
        <f>IF($F$343="n/a",0,IF(AT$3&lt;=$C371,0,IF(AT$3&gt;($F$343+$C371),INDEX($D$355:$W$355,,$C371)-SUM($D371:AS371),INDEX($D$355:$W$355,,$C371)/$F$343)))</f>
        <v>0</v>
      </c>
      <c r="AU371" s="25">
        <f>IF($F$343="n/a",0,IF(AU$3&lt;=$C371,0,IF(AU$3&gt;($F$343+$C371),INDEX($D$355:$W$355,,$C371)-SUM($D371:AT371),INDEX($D$355:$W$355,,$C371)/$F$343)))</f>
        <v>0</v>
      </c>
      <c r="AV371" s="25">
        <f>IF($F$343="n/a",0,IF(AV$3&lt;=$C371,0,IF(AV$3&gt;($F$343+$C371),INDEX($D$355:$W$355,,$C371)-SUM($D371:AU371),INDEX($D$355:$W$355,,$C371)/$F$343)))</f>
        <v>0</v>
      </c>
      <c r="AW371" s="25">
        <f>IF($F$343="n/a",0,IF(AW$3&lt;=$C371,0,IF(AW$3&gt;($F$343+$C371),INDEX($D$355:$W$355,,$C371)-SUM($D371:AV371),INDEX($D$355:$W$355,,$C371)/$F$343)))</f>
        <v>0</v>
      </c>
      <c r="AX371" s="25">
        <f>IF($F$343="n/a",0,IF(AX$3&lt;=$C371,0,IF(AX$3&gt;($F$343+$C371),INDEX($D$355:$W$355,,$C371)-SUM($D371:AW371),INDEX($D$355:$W$355,,$C371)/$F$343)))</f>
        <v>0</v>
      </c>
      <c r="AY371" s="25">
        <f>IF($F$343="n/a",0,IF(AY$3&lt;=$C371,0,IF(AY$3&gt;($F$343+$C371),INDEX($D$355:$W$355,,$C371)-SUM($D371:AX371),INDEX($D$355:$W$355,,$C371)/$F$343)))</f>
        <v>0</v>
      </c>
      <c r="AZ371" s="25">
        <f>IF($F$343="n/a",0,IF(AZ$3&lt;=$C371,0,IF(AZ$3&gt;($F$343+$C371),INDEX($D$355:$W$355,,$C371)-SUM($D371:AY371),INDEX($D$355:$W$355,,$C371)/$F$343)))</f>
        <v>0</v>
      </c>
      <c r="BA371" s="25">
        <f>IF($F$343="n/a",0,IF(BA$3&lt;=$C371,0,IF(BA$3&gt;($F$343+$C371),INDEX($D$355:$W$355,,$C371)-SUM($D371:AZ371),INDEX($D$355:$W$355,,$C371)/$F$343)))</f>
        <v>0</v>
      </c>
      <c r="BB371" s="25">
        <f>IF($F$343="n/a",0,IF(BB$3&lt;=$C371,0,IF(BB$3&gt;($F$343+$C371),INDEX($D$355:$W$355,,$C371)-SUM($D371:BA371),INDEX($D$355:$W$355,,$C371)/$F$343)))</f>
        <v>0</v>
      </c>
      <c r="BC371" s="25">
        <f>IF($F$343="n/a",0,IF(BC$3&lt;=$C371,0,IF(BC$3&gt;($F$343+$C371),INDEX($D$355:$W$355,,$C371)-SUM($D371:BB371),INDEX($D$355:$W$355,,$C371)/$F$343)))</f>
        <v>0</v>
      </c>
      <c r="BD371" s="25">
        <f>IF($F$343="n/a",0,IF(BD$3&lt;=$C371,0,IF(BD$3&gt;($F$343+$C371),INDEX($D$355:$W$355,,$C371)-SUM($D371:BC371),INDEX($D$355:$W$355,,$C371)/$F$343)))</f>
        <v>0</v>
      </c>
      <c r="BE371" s="25">
        <f>IF($F$343="n/a",0,IF(BE$3&lt;=$C371,0,IF(BE$3&gt;($F$343+$C371),INDEX($D$355:$W$355,,$C371)-SUM($D371:BD371),INDEX($D$355:$W$355,,$C371)/$F$343)))</f>
        <v>0</v>
      </c>
      <c r="BF371" s="25">
        <f>IF($F$343="n/a",0,IF(BF$3&lt;=$C371,0,IF(BF$3&gt;($F$343+$C371),INDEX($D$355:$W$355,,$C371)-SUM($D371:BE371),INDEX($D$355:$W$355,,$C371)/$F$343)))</f>
        <v>0</v>
      </c>
      <c r="BG371" s="25">
        <f>IF($F$343="n/a",0,IF(BG$3&lt;=$C371,0,IF(BG$3&gt;($F$343+$C371),INDEX($D$355:$W$355,,$C371)-SUM($D371:BF371),INDEX($D$355:$W$355,,$C371)/$F$343)))</f>
        <v>0</v>
      </c>
      <c r="BH371" s="25">
        <f>IF($F$343="n/a",0,IF(BH$3&lt;=$C371,0,IF(BH$3&gt;($F$343+$C371),INDEX($D$355:$W$355,,$C371)-SUM($D371:BG371),INDEX($D$355:$W$355,,$C371)/$F$343)))</f>
        <v>0</v>
      </c>
      <c r="BI371" s="25">
        <f>IF($F$343="n/a",0,IF(BI$3&lt;=$C371,0,IF(BI$3&gt;($F$343+$C371),INDEX($D$355:$W$355,,$C371)-SUM($D371:BH371),INDEX($D$355:$W$355,,$C371)/$F$343)))</f>
        <v>0</v>
      </c>
      <c r="BJ371" s="25">
        <f>IF($F$343="n/a",0,IF(BJ$3&lt;=$C371,0,IF(BJ$3&gt;($F$343+$C371),INDEX($D$355:$W$355,,$C371)-SUM($D371:BI371),INDEX($D$355:$W$355,,$C371)/$F$343)))</f>
        <v>0</v>
      </c>
      <c r="BK371" s="25">
        <f>IF($F$343="n/a",0,IF(BK$3&lt;=$C371,0,IF(BK$3&gt;($F$343+$C371),INDEX($D$355:$W$355,,$C371)-SUM($D371:BJ371),INDEX($D$355:$W$355,,$C371)/$F$343)))</f>
        <v>0</v>
      </c>
      <c r="BL371" s="163">
        <f>IF($F$343="n/a",0,IF(BL$3&lt;=$C371,0,IF(BL$3&gt;($F$343+$C371),INDEX($D$355:$W$355,,$C371)-SUM($D371:BK371),INDEX($D$355:$W$355,,$C371)/$F$343)))</f>
        <v>0</v>
      </c>
      <c r="BM371" s="163">
        <f>IF($F$343="n/a",0,IF(BM$3&lt;=$C371,0,IF(BM$3&gt;($F$343+$C371),INDEX($D$355:$W$355,,$C371)-SUM($D371:BL371),INDEX($D$355:$W$355,,$C371)/$F$343)))</f>
        <v>0</v>
      </c>
      <c r="BN371" s="163">
        <f>IF($F$343="n/a",0,IF(BN$3&lt;=$C371,0,IF(BN$3&gt;($F$343+$C371),INDEX($D$355:$W$355,,$C371)-SUM($D371:BM371),INDEX($D$355:$W$355,,$C371)/$F$343)))</f>
        <v>0</v>
      </c>
      <c r="BO371" s="163">
        <f>IF($F$343="n/a",0,IF(BO$3&lt;=$C371,0,IF(BO$3&gt;($F$343+$C371),INDEX($D$355:$W$355,,$C371)-SUM($D371:BN371),INDEX($D$355:$W$355,,$C371)/$F$343)))</f>
        <v>0</v>
      </c>
      <c r="BP371" s="163">
        <f>IF($F$343="n/a",0,IF(BP$3&lt;=$C371,0,IF(BP$3&gt;($F$343+$C371),INDEX($D$355:$W$355,,$C371)-SUM($D371:BO371),INDEX($D$355:$W$355,,$C371)/$F$343)))</f>
        <v>0</v>
      </c>
      <c r="BQ371" s="163">
        <f>IF($F$343="n/a",0,IF(BQ$3&lt;=$C371,0,IF(BQ$3&gt;($F$343+$C371),INDEX($D$355:$W$355,,$C371)-SUM($D371:BP371),INDEX($D$355:$W$355,,$C371)/$F$343)))</f>
        <v>0</v>
      </c>
      <c r="BR371" s="163">
        <f>IF($F$343="n/a",0,IF(BR$3&lt;=$C371,0,IF(BR$3&gt;($F$343+$C371),INDEX($D$355:$W$355,,$C371)-SUM($D371:BQ371),INDEX($D$355:$W$355,,$C371)/$F$343)))</f>
        <v>0</v>
      </c>
      <c r="BS371" s="25"/>
      <c r="BT371" s="25"/>
      <c r="BU371" s="25"/>
      <c r="BV371" s="25"/>
      <c r="BW371" s="25"/>
      <c r="BX371" s="25"/>
      <c r="BY371" s="25"/>
      <c r="BZ371" s="25"/>
      <c r="CA371" s="25"/>
      <c r="CB371" s="25"/>
      <c r="CC371" s="25"/>
    </row>
    <row r="372" spans="2:81" hidden="1" outlineLevel="1">
      <c r="B372" s="14">
        <v>2027</v>
      </c>
      <c r="C372">
        <v>15</v>
      </c>
      <c r="D372" s="25"/>
      <c r="E372" s="25">
        <f>IF($F$343="n/a",0,IF(E$3&lt;=$C372,0,IF(E$3&gt;($F$343+$C372),INDEX($D$355:$W$355,,$C372)-SUM($D372:D372),INDEX($D$355:$W$355,,$C372)/$F$343)))</f>
        <v>0</v>
      </c>
      <c r="F372" s="25">
        <f>IF($F$343="n/a",0,IF(F$3&lt;=$C372,0,IF(F$3&gt;($F$343+$C372),INDEX($D$355:$W$355,,$C372)-SUM($D372:E372),INDEX($D$355:$W$355,,$C372)/$F$343)))</f>
        <v>0</v>
      </c>
      <c r="G372" s="25">
        <f>IF($F$343="n/a",0,IF(G$3&lt;=$C372,0,IF(G$3&gt;($F$343+$C372),INDEX($D$355:$W$355,,$C372)-SUM($D372:F372),INDEX($D$355:$W$355,,$C372)/$F$343)))</f>
        <v>0</v>
      </c>
      <c r="H372" s="44">
        <f>IF($F$343="n/a",0,IF(H$3&lt;=$C372,0,IF(H$3&gt;($F$343+$C372),INDEX($D$355:$W$355,,$C372)-SUM($D372:G372),INDEX($D$355:$W$355,,$C372)/$F$343)))</f>
        <v>0</v>
      </c>
      <c r="I372" s="38">
        <f>IF($F$343="n/a",0,IF(I$3&lt;=$C372,0,IF(I$3&gt;($F$343+$C372),INDEX($D$355:$W$355,,$C372)-SUM($D372:H372),INDEX($D$355:$W$355,,$C372)/$F$343)))</f>
        <v>0</v>
      </c>
      <c r="J372" s="25">
        <f>IF($F$343="n/a",0,IF(J$3&lt;=$C372,0,IF(J$3&gt;($F$343+$C372),INDEX($D$355:$W$355,,$C372)-SUM($D372:I372),INDEX($D$355:$W$355,,$C372)/$F$343)))</f>
        <v>0</v>
      </c>
      <c r="K372" s="25">
        <f>IF($F$343="n/a",0,IF(K$3&lt;=$C372,0,IF(K$3&gt;($F$343+$C372),INDEX($D$355:$W$355,,$C372)-SUM($D372:J372),INDEX($D$355:$W$355,,$C372)/$F$343)))</f>
        <v>0</v>
      </c>
      <c r="L372" s="25">
        <f>IF($F$343="n/a",0,IF(L$3&lt;=$C372,0,IF(L$3&gt;($F$343+$C372),INDEX($D$355:$W$355,,$C372)-SUM($D372:K372),INDEX($D$355:$W$355,,$C372)/$F$343)))</f>
        <v>0</v>
      </c>
      <c r="M372" s="25">
        <f>IF($F$343="n/a",0,IF(M$3&lt;=$C372,0,IF(M$3&gt;($F$343+$C372),INDEX($D$355:$W$355,,$C372)-SUM($D372:L372),INDEX($D$355:$W$355,,$C372)/$F$343)))</f>
        <v>0</v>
      </c>
      <c r="N372" s="25">
        <f>IF($F$343="n/a",0,IF(N$3&lt;=$C372,0,IF(N$3&gt;($F$343+$C372),INDEX($D$355:$W$355,,$C372)-SUM($D372:M372),INDEX($D$355:$W$355,,$C372)/$F$343)))</f>
        <v>0</v>
      </c>
      <c r="O372" s="25">
        <f>IF($F$343="n/a",0,IF(O$3&lt;=$C372,0,IF(O$3&gt;($F$343+$C372),INDEX($D$355:$W$355,,$C372)-SUM($D372:N372),INDEX($D$355:$W$355,,$C372)/$F$343)))</f>
        <v>0</v>
      </c>
      <c r="P372" s="25">
        <f>IF($F$343="n/a",0,IF(P$3&lt;=$C372,0,IF(P$3&gt;($F$343+$C372),INDEX($D$355:$W$355,,$C372)-SUM($D372:O372),INDEX($D$355:$W$355,,$C372)/$F$343)))</f>
        <v>0</v>
      </c>
      <c r="Q372" s="25">
        <f>IF($F$343="n/a",0,IF(Q$3&lt;=$C372,0,IF(Q$3&gt;($F$343+$C372),INDEX($D$355:$W$355,,$C372)-SUM($D372:P372),INDEX($D$355:$W$355,,$C372)/$F$343)))</f>
        <v>0</v>
      </c>
      <c r="R372" s="25">
        <f>IF($F$343="n/a",0,IF(R$3&lt;=$C372,0,IF(R$3&gt;($F$343+$C372),INDEX($D$355:$W$355,,$C372)-SUM($D372:Q372),INDEX($D$355:$W$355,,$C372)/$F$343)))</f>
        <v>0</v>
      </c>
      <c r="S372" s="25">
        <f>IF($F$343="n/a",0,IF(S$3&lt;=$C372,0,IF(S$3&gt;($F$343+$C372),INDEX($D$355:$W$355,,$C372)-SUM($D372:R372),INDEX($D$355:$W$355,,$C372)/$F$343)))</f>
        <v>0</v>
      </c>
      <c r="T372" s="25">
        <f>IF($F$343="n/a",0,IF(T$3&lt;=$C372,0,IF(T$3&gt;($F$343+$C372),INDEX($D$355:$W$355,,$C372)-SUM($D372:S372),INDEX($D$355:$W$355,,$C372)/$F$343)))</f>
        <v>0</v>
      </c>
      <c r="U372" s="25">
        <f>IF($F$343="n/a",0,IF(U$3&lt;=$C372,0,IF(U$3&gt;($F$343+$C372),INDEX($D$355:$W$355,,$C372)-SUM($D372:T372),INDEX($D$355:$W$355,,$C372)/$F$343)))</f>
        <v>0</v>
      </c>
      <c r="V372" s="25">
        <f>IF($F$343="n/a",0,IF(V$3&lt;=$C372,0,IF(V$3&gt;($F$343+$C372),INDEX($D$355:$W$355,,$C372)-SUM($D372:U372),INDEX($D$355:$W$355,,$C372)/$F$343)))</f>
        <v>0</v>
      </c>
      <c r="W372" s="25">
        <f>IF($F$343="n/a",0,IF(W$3&lt;=$C372,0,IF(W$3&gt;($F$343+$C372),INDEX($D$355:$W$355,,$C372)-SUM($D372:V372),INDEX($D$355:$W$355,,$C372)/$F$343)))</f>
        <v>0</v>
      </c>
      <c r="X372" s="25">
        <f>IF($F$343="n/a",0,IF(X$3&lt;=$C372,0,IF(X$3&gt;($F$343+$C372),INDEX($D$355:$W$355,,$C372)-SUM($D372:W372),INDEX($D$355:$W$355,,$C372)/$F$343)))</f>
        <v>0</v>
      </c>
      <c r="Y372" s="25">
        <f>IF($F$343="n/a",0,IF(Y$3&lt;=$C372,0,IF(Y$3&gt;($F$343+$C372),INDEX($D$355:$W$355,,$C372)-SUM($D372:X372),INDEX($D$355:$W$355,,$C372)/$F$343)))</f>
        <v>0</v>
      </c>
      <c r="Z372" s="25">
        <f>IF($F$343="n/a",0,IF(Z$3&lt;=$C372,0,IF(Z$3&gt;($F$343+$C372),INDEX($D$355:$W$355,,$C372)-SUM($D372:Y372),INDEX($D$355:$W$355,,$C372)/$F$343)))</f>
        <v>0</v>
      </c>
      <c r="AA372" s="25">
        <f>IF($F$343="n/a",0,IF(AA$3&lt;=$C372,0,IF(AA$3&gt;($F$343+$C372),INDEX($D$355:$W$355,,$C372)-SUM($D372:Z372),INDEX($D$355:$W$355,,$C372)/$F$343)))</f>
        <v>0</v>
      </c>
      <c r="AB372" s="25">
        <f>IF($F$343="n/a",0,IF(AB$3&lt;=$C372,0,IF(AB$3&gt;($F$343+$C372),INDEX($D$355:$W$355,,$C372)-SUM($D372:AA372),INDEX($D$355:$W$355,,$C372)/$F$343)))</f>
        <v>0</v>
      </c>
      <c r="AC372" s="25">
        <f>IF($F$343="n/a",0,IF(AC$3&lt;=$C372,0,IF(AC$3&gt;($F$343+$C372),INDEX($D$355:$W$355,,$C372)-SUM($D372:AB372),INDEX($D$355:$W$355,,$C372)/$F$343)))</f>
        <v>0</v>
      </c>
      <c r="AD372" s="25">
        <f>IF($F$343="n/a",0,IF(AD$3&lt;=$C372,0,IF(AD$3&gt;($F$343+$C372),INDEX($D$355:$W$355,,$C372)-SUM($D372:AC372),INDEX($D$355:$W$355,,$C372)/$F$343)))</f>
        <v>0</v>
      </c>
      <c r="AE372" s="25">
        <f>IF($F$343="n/a",0,IF(AE$3&lt;=$C372,0,IF(AE$3&gt;($F$343+$C372),INDEX($D$355:$W$355,,$C372)-SUM($D372:AD372),INDEX($D$355:$W$355,,$C372)/$F$343)))</f>
        <v>0</v>
      </c>
      <c r="AF372" s="25">
        <f>IF($F$343="n/a",0,IF(AF$3&lt;=$C372,0,IF(AF$3&gt;($F$343+$C372),INDEX($D$355:$W$355,,$C372)-SUM($D372:AE372),INDEX($D$355:$W$355,,$C372)/$F$343)))</f>
        <v>0</v>
      </c>
      <c r="AG372" s="25">
        <f>IF($F$343="n/a",0,IF(AG$3&lt;=$C372,0,IF(AG$3&gt;($F$343+$C372),INDEX($D$355:$W$355,,$C372)-SUM($D372:AF372),INDEX($D$355:$W$355,,$C372)/$F$343)))</f>
        <v>0</v>
      </c>
      <c r="AH372" s="25">
        <f>IF($F$343="n/a",0,IF(AH$3&lt;=$C372,0,IF(AH$3&gt;($F$343+$C372),INDEX($D$355:$W$355,,$C372)-SUM($D372:AG372),INDEX($D$355:$W$355,,$C372)/$F$343)))</f>
        <v>0</v>
      </c>
      <c r="AI372" s="25">
        <f>IF($F$343="n/a",0,IF(AI$3&lt;=$C372,0,IF(AI$3&gt;($F$343+$C372),INDEX($D$355:$W$355,,$C372)-SUM($D372:AH372),INDEX($D$355:$W$355,,$C372)/$F$343)))</f>
        <v>0</v>
      </c>
      <c r="AJ372" s="25">
        <f>IF($F$343="n/a",0,IF(AJ$3&lt;=$C372,0,IF(AJ$3&gt;($F$343+$C372),INDEX($D$355:$W$355,,$C372)-SUM($D372:AI372),INDEX($D$355:$W$355,,$C372)/$F$343)))</f>
        <v>0</v>
      </c>
      <c r="AK372" s="25">
        <f>IF($F$343="n/a",0,IF(AK$3&lt;=$C372,0,IF(AK$3&gt;($F$343+$C372),INDEX($D$355:$W$355,,$C372)-SUM($D372:AJ372),INDEX($D$355:$W$355,,$C372)/$F$343)))</f>
        <v>0</v>
      </c>
      <c r="AL372" s="25">
        <f>IF($F$343="n/a",0,IF(AL$3&lt;=$C372,0,IF(AL$3&gt;($F$343+$C372),INDEX($D$355:$W$355,,$C372)-SUM($D372:AK372),INDEX($D$355:$W$355,,$C372)/$F$343)))</f>
        <v>0</v>
      </c>
      <c r="AM372" s="25">
        <f>IF($F$343="n/a",0,IF(AM$3&lt;=$C372,0,IF(AM$3&gt;($F$343+$C372),INDEX($D$355:$W$355,,$C372)-SUM($D372:AL372),INDEX($D$355:$W$355,,$C372)/$F$343)))</f>
        <v>0</v>
      </c>
      <c r="AN372" s="25">
        <f>IF($F$343="n/a",0,IF(AN$3&lt;=$C372,0,IF(AN$3&gt;($F$343+$C372),INDEX($D$355:$W$355,,$C372)-SUM($D372:AM372),INDEX($D$355:$W$355,,$C372)/$F$343)))</f>
        <v>0</v>
      </c>
      <c r="AO372" s="25">
        <f>IF($F$343="n/a",0,IF(AO$3&lt;=$C372,0,IF(AO$3&gt;($F$343+$C372),INDEX($D$355:$W$355,,$C372)-SUM($D372:AN372),INDEX($D$355:$W$355,,$C372)/$F$343)))</f>
        <v>0</v>
      </c>
      <c r="AP372" s="25">
        <f>IF($F$343="n/a",0,IF(AP$3&lt;=$C372,0,IF(AP$3&gt;($F$343+$C372),INDEX($D$355:$W$355,,$C372)-SUM($D372:AO372),INDEX($D$355:$W$355,,$C372)/$F$343)))</f>
        <v>0</v>
      </c>
      <c r="AQ372" s="25">
        <f>IF($F$343="n/a",0,IF(AQ$3&lt;=$C372,0,IF(AQ$3&gt;($F$343+$C372),INDEX($D$355:$W$355,,$C372)-SUM($D372:AP372),INDEX($D$355:$W$355,,$C372)/$F$343)))</f>
        <v>0</v>
      </c>
      <c r="AR372" s="25">
        <f>IF($F$343="n/a",0,IF(AR$3&lt;=$C372,0,IF(AR$3&gt;($F$343+$C372),INDEX($D$355:$W$355,,$C372)-SUM($D372:AQ372),INDEX($D$355:$W$355,,$C372)/$F$343)))</f>
        <v>0</v>
      </c>
      <c r="AS372" s="25">
        <f>IF($F$343="n/a",0,IF(AS$3&lt;=$C372,0,IF(AS$3&gt;($F$343+$C372),INDEX($D$355:$W$355,,$C372)-SUM($D372:AR372),INDEX($D$355:$W$355,,$C372)/$F$343)))</f>
        <v>0</v>
      </c>
      <c r="AT372" s="25">
        <f>IF($F$343="n/a",0,IF(AT$3&lt;=$C372,0,IF(AT$3&gt;($F$343+$C372),INDEX($D$355:$W$355,,$C372)-SUM($D372:AS372),INDEX($D$355:$W$355,,$C372)/$F$343)))</f>
        <v>0</v>
      </c>
      <c r="AU372" s="25">
        <f>IF($F$343="n/a",0,IF(AU$3&lt;=$C372,0,IF(AU$3&gt;($F$343+$C372),INDEX($D$355:$W$355,,$C372)-SUM($D372:AT372),INDEX($D$355:$W$355,,$C372)/$F$343)))</f>
        <v>0</v>
      </c>
      <c r="AV372" s="25">
        <f>IF($F$343="n/a",0,IF(AV$3&lt;=$C372,0,IF(AV$3&gt;($F$343+$C372),INDEX($D$355:$W$355,,$C372)-SUM($D372:AU372),INDEX($D$355:$W$355,,$C372)/$F$343)))</f>
        <v>0</v>
      </c>
      <c r="AW372" s="25">
        <f>IF($F$343="n/a",0,IF(AW$3&lt;=$C372,0,IF(AW$3&gt;($F$343+$C372),INDEX($D$355:$W$355,,$C372)-SUM($D372:AV372),INDEX($D$355:$W$355,,$C372)/$F$343)))</f>
        <v>0</v>
      </c>
      <c r="AX372" s="25">
        <f>IF($F$343="n/a",0,IF(AX$3&lt;=$C372,0,IF(AX$3&gt;($F$343+$C372),INDEX($D$355:$W$355,,$C372)-SUM($D372:AW372),INDEX($D$355:$W$355,,$C372)/$F$343)))</f>
        <v>0</v>
      </c>
      <c r="AY372" s="25">
        <f>IF($F$343="n/a",0,IF(AY$3&lt;=$C372,0,IF(AY$3&gt;($F$343+$C372),INDEX($D$355:$W$355,,$C372)-SUM($D372:AX372),INDEX($D$355:$W$355,,$C372)/$F$343)))</f>
        <v>0</v>
      </c>
      <c r="AZ372" s="25">
        <f>IF($F$343="n/a",0,IF(AZ$3&lt;=$C372,0,IF(AZ$3&gt;($F$343+$C372),INDEX($D$355:$W$355,,$C372)-SUM($D372:AY372),INDEX($D$355:$W$355,,$C372)/$F$343)))</f>
        <v>0</v>
      </c>
      <c r="BA372" s="25">
        <f>IF($F$343="n/a",0,IF(BA$3&lt;=$C372,0,IF(BA$3&gt;($F$343+$C372),INDEX($D$355:$W$355,,$C372)-SUM($D372:AZ372),INDEX($D$355:$W$355,,$C372)/$F$343)))</f>
        <v>0</v>
      </c>
      <c r="BB372" s="25">
        <f>IF($F$343="n/a",0,IF(BB$3&lt;=$C372,0,IF(BB$3&gt;($F$343+$C372),INDEX($D$355:$W$355,,$C372)-SUM($D372:BA372),INDEX($D$355:$W$355,,$C372)/$F$343)))</f>
        <v>0</v>
      </c>
      <c r="BC372" s="25">
        <f>IF($F$343="n/a",0,IF(BC$3&lt;=$C372,0,IF(BC$3&gt;($F$343+$C372),INDEX($D$355:$W$355,,$C372)-SUM($D372:BB372),INDEX($D$355:$W$355,,$C372)/$F$343)))</f>
        <v>0</v>
      </c>
      <c r="BD372" s="25">
        <f>IF($F$343="n/a",0,IF(BD$3&lt;=$C372,0,IF(BD$3&gt;($F$343+$C372),INDEX($D$355:$W$355,,$C372)-SUM($D372:BC372),INDEX($D$355:$W$355,,$C372)/$F$343)))</f>
        <v>0</v>
      </c>
      <c r="BE372" s="25">
        <f>IF($F$343="n/a",0,IF(BE$3&lt;=$C372,0,IF(BE$3&gt;($F$343+$C372),INDEX($D$355:$W$355,,$C372)-SUM($D372:BD372),INDEX($D$355:$W$355,,$C372)/$F$343)))</f>
        <v>0</v>
      </c>
      <c r="BF372" s="25">
        <f>IF($F$343="n/a",0,IF(BF$3&lt;=$C372,0,IF(BF$3&gt;($F$343+$C372),INDEX($D$355:$W$355,,$C372)-SUM($D372:BE372),INDEX($D$355:$W$355,,$C372)/$F$343)))</f>
        <v>0</v>
      </c>
      <c r="BG372" s="25">
        <f>IF($F$343="n/a",0,IF(BG$3&lt;=$C372,0,IF(BG$3&gt;($F$343+$C372),INDEX($D$355:$W$355,,$C372)-SUM($D372:BF372),INDEX($D$355:$W$355,,$C372)/$F$343)))</f>
        <v>0</v>
      </c>
      <c r="BH372" s="25">
        <f>IF($F$343="n/a",0,IF(BH$3&lt;=$C372,0,IF(BH$3&gt;($F$343+$C372),INDEX($D$355:$W$355,,$C372)-SUM($D372:BG372),INDEX($D$355:$W$355,,$C372)/$F$343)))</f>
        <v>0</v>
      </c>
      <c r="BI372" s="25">
        <f>IF($F$343="n/a",0,IF(BI$3&lt;=$C372,0,IF(BI$3&gt;($F$343+$C372),INDEX($D$355:$W$355,,$C372)-SUM($D372:BH372),INDEX($D$355:$W$355,,$C372)/$F$343)))</f>
        <v>0</v>
      </c>
      <c r="BJ372" s="25">
        <f>IF($F$343="n/a",0,IF(BJ$3&lt;=$C372,0,IF(BJ$3&gt;($F$343+$C372),INDEX($D$355:$W$355,,$C372)-SUM($D372:BI372),INDEX($D$355:$W$355,,$C372)/$F$343)))</f>
        <v>0</v>
      </c>
      <c r="BK372" s="25">
        <f>IF($F$343="n/a",0,IF(BK$3&lt;=$C372,0,IF(BK$3&gt;($F$343+$C372),INDEX($D$355:$W$355,,$C372)-SUM($D372:BJ372),INDEX($D$355:$W$355,,$C372)/$F$343)))</f>
        <v>0</v>
      </c>
      <c r="BL372" s="163">
        <f>IF($F$343="n/a",0,IF(BL$3&lt;=$C372,0,IF(BL$3&gt;($F$343+$C372),INDEX($D$355:$W$355,,$C372)-SUM($D372:BK372),INDEX($D$355:$W$355,,$C372)/$F$343)))</f>
        <v>0</v>
      </c>
      <c r="BM372" s="163">
        <f>IF($F$343="n/a",0,IF(BM$3&lt;=$C372,0,IF(BM$3&gt;($F$343+$C372),INDEX($D$355:$W$355,,$C372)-SUM($D372:BL372),INDEX($D$355:$W$355,,$C372)/$F$343)))</f>
        <v>0</v>
      </c>
      <c r="BN372" s="163">
        <f>IF($F$343="n/a",0,IF(BN$3&lt;=$C372,0,IF(BN$3&gt;($F$343+$C372),INDEX($D$355:$W$355,,$C372)-SUM($D372:BM372),INDEX($D$355:$W$355,,$C372)/$F$343)))</f>
        <v>0</v>
      </c>
      <c r="BO372" s="163">
        <f>IF($F$343="n/a",0,IF(BO$3&lt;=$C372,0,IF(BO$3&gt;($F$343+$C372),INDEX($D$355:$W$355,,$C372)-SUM($D372:BN372),INDEX($D$355:$W$355,,$C372)/$F$343)))</f>
        <v>0</v>
      </c>
      <c r="BP372" s="163">
        <f>IF($F$343="n/a",0,IF(BP$3&lt;=$C372,0,IF(BP$3&gt;($F$343+$C372),INDEX($D$355:$W$355,,$C372)-SUM($D372:BO372),INDEX($D$355:$W$355,,$C372)/$F$343)))</f>
        <v>0</v>
      </c>
      <c r="BQ372" s="163">
        <f>IF($F$343="n/a",0,IF(BQ$3&lt;=$C372,0,IF(BQ$3&gt;($F$343+$C372),INDEX($D$355:$W$355,,$C372)-SUM($D372:BP372),INDEX($D$355:$W$355,,$C372)/$F$343)))</f>
        <v>0</v>
      </c>
      <c r="BR372" s="163">
        <f>IF($F$343="n/a",0,IF(BR$3&lt;=$C372,0,IF(BR$3&gt;($F$343+$C372),INDEX($D$355:$W$355,,$C372)-SUM($D372:BQ372),INDEX($D$355:$W$355,,$C372)/$F$343)))</f>
        <v>0</v>
      </c>
      <c r="BS372" s="25"/>
      <c r="BT372" s="25"/>
      <c r="BU372" s="25"/>
      <c r="BV372" s="25"/>
      <c r="BW372" s="25"/>
      <c r="BX372" s="25"/>
      <c r="BY372" s="25"/>
      <c r="BZ372" s="25"/>
      <c r="CA372" s="25"/>
      <c r="CB372" s="25"/>
      <c r="CC372" s="25"/>
    </row>
    <row r="373" spans="2:81" hidden="1" outlineLevel="1">
      <c r="B373" s="14">
        <v>2028</v>
      </c>
      <c r="C373">
        <v>16</v>
      </c>
      <c r="D373" s="25"/>
      <c r="E373" s="25">
        <f>IF($F$343="n/a",0,IF(E$3&lt;=$C373,0,IF(E$3&gt;($F$343+$C373),INDEX($D$355:$W$355,,$C373)-SUM($D373:D373),INDEX($D$355:$W$355,,$C373)/$F$343)))</f>
        <v>0</v>
      </c>
      <c r="F373" s="25">
        <f>IF($F$343="n/a",0,IF(F$3&lt;=$C373,0,IF(F$3&gt;($F$343+$C373),INDEX($D$355:$W$355,,$C373)-SUM($D373:E373),INDEX($D$355:$W$355,,$C373)/$F$343)))</f>
        <v>0</v>
      </c>
      <c r="G373" s="25">
        <f>IF($F$343="n/a",0,IF(G$3&lt;=$C373,0,IF(G$3&gt;($F$343+$C373),INDEX($D$355:$W$355,,$C373)-SUM($D373:F373),INDEX($D$355:$W$355,,$C373)/$F$343)))</f>
        <v>0</v>
      </c>
      <c r="H373" s="44">
        <f>IF($F$343="n/a",0,IF(H$3&lt;=$C373,0,IF(H$3&gt;($F$343+$C373),INDEX($D$355:$W$355,,$C373)-SUM($D373:G373),INDEX($D$355:$W$355,,$C373)/$F$343)))</f>
        <v>0</v>
      </c>
      <c r="I373" s="38">
        <f>IF($F$343="n/a",0,IF(I$3&lt;=$C373,0,IF(I$3&gt;($F$343+$C373),INDEX($D$355:$W$355,,$C373)-SUM($D373:H373),INDEX($D$355:$W$355,,$C373)/$F$343)))</f>
        <v>0</v>
      </c>
      <c r="J373" s="25">
        <f>IF($F$343="n/a",0,IF(J$3&lt;=$C373,0,IF(J$3&gt;($F$343+$C373),INDEX($D$355:$W$355,,$C373)-SUM($D373:I373),INDEX($D$355:$W$355,,$C373)/$F$343)))</f>
        <v>0</v>
      </c>
      <c r="K373" s="25">
        <f>IF($F$343="n/a",0,IF(K$3&lt;=$C373,0,IF(K$3&gt;($F$343+$C373),INDEX($D$355:$W$355,,$C373)-SUM($D373:J373),INDEX($D$355:$W$355,,$C373)/$F$343)))</f>
        <v>0</v>
      </c>
      <c r="L373" s="25">
        <f>IF($F$343="n/a",0,IF(L$3&lt;=$C373,0,IF(L$3&gt;($F$343+$C373),INDEX($D$355:$W$355,,$C373)-SUM($D373:K373),INDEX($D$355:$W$355,,$C373)/$F$343)))</f>
        <v>0</v>
      </c>
      <c r="M373" s="25">
        <f>IF($F$343="n/a",0,IF(M$3&lt;=$C373,0,IF(M$3&gt;($F$343+$C373),INDEX($D$355:$W$355,,$C373)-SUM($D373:L373),INDEX($D$355:$W$355,,$C373)/$F$343)))</f>
        <v>0</v>
      </c>
      <c r="N373" s="25">
        <f>IF($F$343="n/a",0,IF(N$3&lt;=$C373,0,IF(N$3&gt;($F$343+$C373),INDEX($D$355:$W$355,,$C373)-SUM($D373:M373),INDEX($D$355:$W$355,,$C373)/$F$343)))</f>
        <v>0</v>
      </c>
      <c r="O373" s="25">
        <f>IF($F$343="n/a",0,IF(O$3&lt;=$C373,0,IF(O$3&gt;($F$343+$C373),INDEX($D$355:$W$355,,$C373)-SUM($D373:N373),INDEX($D$355:$W$355,,$C373)/$F$343)))</f>
        <v>0</v>
      </c>
      <c r="P373" s="25">
        <f>IF($F$343="n/a",0,IF(P$3&lt;=$C373,0,IF(P$3&gt;($F$343+$C373),INDEX($D$355:$W$355,,$C373)-SUM($D373:O373),INDEX($D$355:$W$355,,$C373)/$F$343)))</f>
        <v>0</v>
      </c>
      <c r="Q373" s="25">
        <f>IF($F$343="n/a",0,IF(Q$3&lt;=$C373,0,IF(Q$3&gt;($F$343+$C373),INDEX($D$355:$W$355,,$C373)-SUM($D373:P373),INDEX($D$355:$W$355,,$C373)/$F$343)))</f>
        <v>0</v>
      </c>
      <c r="R373" s="25">
        <f>IF($F$343="n/a",0,IF(R$3&lt;=$C373,0,IF(R$3&gt;($F$343+$C373),INDEX($D$355:$W$355,,$C373)-SUM($D373:Q373),INDEX($D$355:$W$355,,$C373)/$F$343)))</f>
        <v>0</v>
      </c>
      <c r="S373" s="25">
        <f>IF($F$343="n/a",0,IF(S$3&lt;=$C373,0,IF(S$3&gt;($F$343+$C373),INDEX($D$355:$W$355,,$C373)-SUM($D373:R373),INDEX($D$355:$W$355,,$C373)/$F$343)))</f>
        <v>0</v>
      </c>
      <c r="T373" s="25">
        <f>IF($F$343="n/a",0,IF(T$3&lt;=$C373,0,IF(T$3&gt;($F$343+$C373),INDEX($D$355:$W$355,,$C373)-SUM($D373:S373),INDEX($D$355:$W$355,,$C373)/$F$343)))</f>
        <v>0</v>
      </c>
      <c r="U373" s="25">
        <f>IF($F$343="n/a",0,IF(U$3&lt;=$C373,0,IF(U$3&gt;($F$343+$C373),INDEX($D$355:$W$355,,$C373)-SUM($D373:T373),INDEX($D$355:$W$355,,$C373)/$F$343)))</f>
        <v>0</v>
      </c>
      <c r="V373" s="25">
        <f>IF($F$343="n/a",0,IF(V$3&lt;=$C373,0,IF(V$3&gt;($F$343+$C373),INDEX($D$355:$W$355,,$C373)-SUM($D373:U373),INDEX($D$355:$W$355,,$C373)/$F$343)))</f>
        <v>0</v>
      </c>
      <c r="W373" s="25">
        <f>IF($F$343="n/a",0,IF(W$3&lt;=$C373,0,IF(W$3&gt;($F$343+$C373),INDEX($D$355:$W$355,,$C373)-SUM($D373:V373),INDEX($D$355:$W$355,,$C373)/$F$343)))</f>
        <v>0</v>
      </c>
      <c r="X373" s="25">
        <f>IF($F$343="n/a",0,IF(X$3&lt;=$C373,0,IF(X$3&gt;($F$343+$C373),INDEX($D$355:$W$355,,$C373)-SUM($D373:W373),INDEX($D$355:$W$355,,$C373)/$F$343)))</f>
        <v>0</v>
      </c>
      <c r="Y373" s="25">
        <f>IF($F$343="n/a",0,IF(Y$3&lt;=$C373,0,IF(Y$3&gt;($F$343+$C373),INDEX($D$355:$W$355,,$C373)-SUM($D373:X373),INDEX($D$355:$W$355,,$C373)/$F$343)))</f>
        <v>0</v>
      </c>
      <c r="Z373" s="25">
        <f>IF($F$343="n/a",0,IF(Z$3&lt;=$C373,0,IF(Z$3&gt;($F$343+$C373),INDEX($D$355:$W$355,,$C373)-SUM($D373:Y373),INDEX($D$355:$W$355,,$C373)/$F$343)))</f>
        <v>0</v>
      </c>
      <c r="AA373" s="25">
        <f>IF($F$343="n/a",0,IF(AA$3&lt;=$C373,0,IF(AA$3&gt;($F$343+$C373),INDEX($D$355:$W$355,,$C373)-SUM($D373:Z373),INDEX($D$355:$W$355,,$C373)/$F$343)))</f>
        <v>0</v>
      </c>
      <c r="AB373" s="25">
        <f>IF($F$343="n/a",0,IF(AB$3&lt;=$C373,0,IF(AB$3&gt;($F$343+$C373),INDEX($D$355:$W$355,,$C373)-SUM($D373:AA373),INDEX($D$355:$W$355,,$C373)/$F$343)))</f>
        <v>0</v>
      </c>
      <c r="AC373" s="25">
        <f>IF($F$343="n/a",0,IF(AC$3&lt;=$C373,0,IF(AC$3&gt;($F$343+$C373),INDEX($D$355:$W$355,,$C373)-SUM($D373:AB373),INDEX($D$355:$W$355,,$C373)/$F$343)))</f>
        <v>0</v>
      </c>
      <c r="AD373" s="25">
        <f>IF($F$343="n/a",0,IF(AD$3&lt;=$C373,0,IF(AD$3&gt;($F$343+$C373),INDEX($D$355:$W$355,,$C373)-SUM($D373:AC373),INDEX($D$355:$W$355,,$C373)/$F$343)))</f>
        <v>0</v>
      </c>
      <c r="AE373" s="25">
        <f>IF($F$343="n/a",0,IF(AE$3&lt;=$C373,0,IF(AE$3&gt;($F$343+$C373),INDEX($D$355:$W$355,,$C373)-SUM($D373:AD373),INDEX($D$355:$W$355,,$C373)/$F$343)))</f>
        <v>0</v>
      </c>
      <c r="AF373" s="25">
        <f>IF($F$343="n/a",0,IF(AF$3&lt;=$C373,0,IF(AF$3&gt;($F$343+$C373),INDEX($D$355:$W$355,,$C373)-SUM($D373:AE373),INDEX($D$355:$W$355,,$C373)/$F$343)))</f>
        <v>0</v>
      </c>
      <c r="AG373" s="25">
        <f>IF($F$343="n/a",0,IF(AG$3&lt;=$C373,0,IF(AG$3&gt;($F$343+$C373),INDEX($D$355:$W$355,,$C373)-SUM($D373:AF373),INDEX($D$355:$W$355,,$C373)/$F$343)))</f>
        <v>0</v>
      </c>
      <c r="AH373" s="25">
        <f>IF($F$343="n/a",0,IF(AH$3&lt;=$C373,0,IF(AH$3&gt;($F$343+$C373),INDEX($D$355:$W$355,,$C373)-SUM($D373:AG373),INDEX($D$355:$W$355,,$C373)/$F$343)))</f>
        <v>0</v>
      </c>
      <c r="AI373" s="25">
        <f>IF($F$343="n/a",0,IF(AI$3&lt;=$C373,0,IF(AI$3&gt;($F$343+$C373),INDEX($D$355:$W$355,,$C373)-SUM($D373:AH373),INDEX($D$355:$W$355,,$C373)/$F$343)))</f>
        <v>0</v>
      </c>
      <c r="AJ373" s="25">
        <f>IF($F$343="n/a",0,IF(AJ$3&lt;=$C373,0,IF(AJ$3&gt;($F$343+$C373),INDEX($D$355:$W$355,,$C373)-SUM($D373:AI373),INDEX($D$355:$W$355,,$C373)/$F$343)))</f>
        <v>0</v>
      </c>
      <c r="AK373" s="25">
        <f>IF($F$343="n/a",0,IF(AK$3&lt;=$C373,0,IF(AK$3&gt;($F$343+$C373),INDEX($D$355:$W$355,,$C373)-SUM($D373:AJ373),INDEX($D$355:$W$355,,$C373)/$F$343)))</f>
        <v>0</v>
      </c>
      <c r="AL373" s="25">
        <f>IF($F$343="n/a",0,IF(AL$3&lt;=$C373,0,IF(AL$3&gt;($F$343+$C373),INDEX($D$355:$W$355,,$C373)-SUM($D373:AK373),INDEX($D$355:$W$355,,$C373)/$F$343)))</f>
        <v>0</v>
      </c>
      <c r="AM373" s="25">
        <f>IF($F$343="n/a",0,IF(AM$3&lt;=$C373,0,IF(AM$3&gt;($F$343+$C373),INDEX($D$355:$W$355,,$C373)-SUM($D373:AL373),INDEX($D$355:$W$355,,$C373)/$F$343)))</f>
        <v>0</v>
      </c>
      <c r="AN373" s="25">
        <f>IF($F$343="n/a",0,IF(AN$3&lt;=$C373,0,IF(AN$3&gt;($F$343+$C373),INDEX($D$355:$W$355,,$C373)-SUM($D373:AM373),INDEX($D$355:$W$355,,$C373)/$F$343)))</f>
        <v>0</v>
      </c>
      <c r="AO373" s="25">
        <f>IF($F$343="n/a",0,IF(AO$3&lt;=$C373,0,IF(AO$3&gt;($F$343+$C373),INDEX($D$355:$W$355,,$C373)-SUM($D373:AN373),INDEX($D$355:$W$355,,$C373)/$F$343)))</f>
        <v>0</v>
      </c>
      <c r="AP373" s="25">
        <f>IF($F$343="n/a",0,IF(AP$3&lt;=$C373,0,IF(AP$3&gt;($F$343+$C373),INDEX($D$355:$W$355,,$C373)-SUM($D373:AO373),INDEX($D$355:$W$355,,$C373)/$F$343)))</f>
        <v>0</v>
      </c>
      <c r="AQ373" s="25">
        <f>IF($F$343="n/a",0,IF(AQ$3&lt;=$C373,0,IF(AQ$3&gt;($F$343+$C373),INDEX($D$355:$W$355,,$C373)-SUM($D373:AP373),INDEX($D$355:$W$355,,$C373)/$F$343)))</f>
        <v>0</v>
      </c>
      <c r="AR373" s="25">
        <f>IF($F$343="n/a",0,IF(AR$3&lt;=$C373,0,IF(AR$3&gt;($F$343+$C373),INDEX($D$355:$W$355,,$C373)-SUM($D373:AQ373),INDEX($D$355:$W$355,,$C373)/$F$343)))</f>
        <v>0</v>
      </c>
      <c r="AS373" s="25">
        <f>IF($F$343="n/a",0,IF(AS$3&lt;=$C373,0,IF(AS$3&gt;($F$343+$C373),INDEX($D$355:$W$355,,$C373)-SUM($D373:AR373),INDEX($D$355:$W$355,,$C373)/$F$343)))</f>
        <v>0</v>
      </c>
      <c r="AT373" s="25">
        <f>IF($F$343="n/a",0,IF(AT$3&lt;=$C373,0,IF(AT$3&gt;($F$343+$C373),INDEX($D$355:$W$355,,$C373)-SUM($D373:AS373),INDEX($D$355:$W$355,,$C373)/$F$343)))</f>
        <v>0</v>
      </c>
      <c r="AU373" s="25">
        <f>IF($F$343="n/a",0,IF(AU$3&lt;=$C373,0,IF(AU$3&gt;($F$343+$C373),INDEX($D$355:$W$355,,$C373)-SUM($D373:AT373),INDEX($D$355:$W$355,,$C373)/$F$343)))</f>
        <v>0</v>
      </c>
      <c r="AV373" s="25">
        <f>IF($F$343="n/a",0,IF(AV$3&lt;=$C373,0,IF(AV$3&gt;($F$343+$C373),INDEX($D$355:$W$355,,$C373)-SUM($D373:AU373),INDEX($D$355:$W$355,,$C373)/$F$343)))</f>
        <v>0</v>
      </c>
      <c r="AW373" s="25">
        <f>IF($F$343="n/a",0,IF(AW$3&lt;=$C373,0,IF(AW$3&gt;($F$343+$C373),INDEX($D$355:$W$355,,$C373)-SUM($D373:AV373),INDEX($D$355:$W$355,,$C373)/$F$343)))</f>
        <v>0</v>
      </c>
      <c r="AX373" s="25">
        <f>IF($F$343="n/a",0,IF(AX$3&lt;=$C373,0,IF(AX$3&gt;($F$343+$C373),INDEX($D$355:$W$355,,$C373)-SUM($D373:AW373),INDEX($D$355:$W$355,,$C373)/$F$343)))</f>
        <v>0</v>
      </c>
      <c r="AY373" s="25">
        <f>IF($F$343="n/a",0,IF(AY$3&lt;=$C373,0,IF(AY$3&gt;($F$343+$C373),INDEX($D$355:$W$355,,$C373)-SUM($D373:AX373),INDEX($D$355:$W$355,,$C373)/$F$343)))</f>
        <v>0</v>
      </c>
      <c r="AZ373" s="25">
        <f>IF($F$343="n/a",0,IF(AZ$3&lt;=$C373,0,IF(AZ$3&gt;($F$343+$C373),INDEX($D$355:$W$355,,$C373)-SUM($D373:AY373),INDEX($D$355:$W$355,,$C373)/$F$343)))</f>
        <v>0</v>
      </c>
      <c r="BA373" s="25">
        <f>IF($F$343="n/a",0,IF(BA$3&lt;=$C373,0,IF(BA$3&gt;($F$343+$C373),INDEX($D$355:$W$355,,$C373)-SUM($D373:AZ373),INDEX($D$355:$W$355,,$C373)/$F$343)))</f>
        <v>0</v>
      </c>
      <c r="BB373" s="25">
        <f>IF($F$343="n/a",0,IF(BB$3&lt;=$C373,0,IF(BB$3&gt;($F$343+$C373),INDEX($D$355:$W$355,,$C373)-SUM($D373:BA373),INDEX($D$355:$W$355,,$C373)/$F$343)))</f>
        <v>0</v>
      </c>
      <c r="BC373" s="25">
        <f>IF($F$343="n/a",0,IF(BC$3&lt;=$C373,0,IF(BC$3&gt;($F$343+$C373),INDEX($D$355:$W$355,,$C373)-SUM($D373:BB373),INDEX($D$355:$W$355,,$C373)/$F$343)))</f>
        <v>0</v>
      </c>
      <c r="BD373" s="25">
        <f>IF($F$343="n/a",0,IF(BD$3&lt;=$C373,0,IF(BD$3&gt;($F$343+$C373),INDEX($D$355:$W$355,,$C373)-SUM($D373:BC373),INDEX($D$355:$W$355,,$C373)/$F$343)))</f>
        <v>0</v>
      </c>
      <c r="BE373" s="25">
        <f>IF($F$343="n/a",0,IF(BE$3&lt;=$C373,0,IF(BE$3&gt;($F$343+$C373),INDEX($D$355:$W$355,,$C373)-SUM($D373:BD373),INDEX($D$355:$W$355,,$C373)/$F$343)))</f>
        <v>0</v>
      </c>
      <c r="BF373" s="25">
        <f>IF($F$343="n/a",0,IF(BF$3&lt;=$C373,0,IF(BF$3&gt;($F$343+$C373),INDEX($D$355:$W$355,,$C373)-SUM($D373:BE373),INDEX($D$355:$W$355,,$C373)/$F$343)))</f>
        <v>0</v>
      </c>
      <c r="BG373" s="25">
        <f>IF($F$343="n/a",0,IF(BG$3&lt;=$C373,0,IF(BG$3&gt;($F$343+$C373),INDEX($D$355:$W$355,,$C373)-SUM($D373:BF373),INDEX($D$355:$W$355,,$C373)/$F$343)))</f>
        <v>0</v>
      </c>
      <c r="BH373" s="25">
        <f>IF($F$343="n/a",0,IF(BH$3&lt;=$C373,0,IF(BH$3&gt;($F$343+$C373),INDEX($D$355:$W$355,,$C373)-SUM($D373:BG373),INDEX($D$355:$W$355,,$C373)/$F$343)))</f>
        <v>0</v>
      </c>
      <c r="BI373" s="25">
        <f>IF($F$343="n/a",0,IF(BI$3&lt;=$C373,0,IF(BI$3&gt;($F$343+$C373),INDEX($D$355:$W$355,,$C373)-SUM($D373:BH373),INDEX($D$355:$W$355,,$C373)/$F$343)))</f>
        <v>0</v>
      </c>
      <c r="BJ373" s="25">
        <f>IF($F$343="n/a",0,IF(BJ$3&lt;=$C373,0,IF(BJ$3&gt;($F$343+$C373),INDEX($D$355:$W$355,,$C373)-SUM($D373:BI373),INDEX($D$355:$W$355,,$C373)/$F$343)))</f>
        <v>0</v>
      </c>
      <c r="BK373" s="25">
        <f>IF($F$343="n/a",0,IF(BK$3&lt;=$C373,0,IF(BK$3&gt;($F$343+$C373),INDEX($D$355:$W$355,,$C373)-SUM($D373:BJ373),INDEX($D$355:$W$355,,$C373)/$F$343)))</f>
        <v>0</v>
      </c>
      <c r="BL373" s="163">
        <f>IF($F$343="n/a",0,IF(BL$3&lt;=$C373,0,IF(BL$3&gt;($F$343+$C373),INDEX($D$355:$W$355,,$C373)-SUM($D373:BK373),INDEX($D$355:$W$355,,$C373)/$F$343)))</f>
        <v>0</v>
      </c>
      <c r="BM373" s="163">
        <f>IF($F$343="n/a",0,IF(BM$3&lt;=$C373,0,IF(BM$3&gt;($F$343+$C373),INDEX($D$355:$W$355,,$C373)-SUM($D373:BL373),INDEX($D$355:$W$355,,$C373)/$F$343)))</f>
        <v>0</v>
      </c>
      <c r="BN373" s="163">
        <f>IF($F$343="n/a",0,IF(BN$3&lt;=$C373,0,IF(BN$3&gt;($F$343+$C373),INDEX($D$355:$W$355,,$C373)-SUM($D373:BM373),INDEX($D$355:$W$355,,$C373)/$F$343)))</f>
        <v>0</v>
      </c>
      <c r="BO373" s="163">
        <f>IF($F$343="n/a",0,IF(BO$3&lt;=$C373,0,IF(BO$3&gt;($F$343+$C373),INDEX($D$355:$W$355,,$C373)-SUM($D373:BN373),INDEX($D$355:$W$355,,$C373)/$F$343)))</f>
        <v>0</v>
      </c>
      <c r="BP373" s="163">
        <f>IF($F$343="n/a",0,IF(BP$3&lt;=$C373,0,IF(BP$3&gt;($F$343+$C373),INDEX($D$355:$W$355,,$C373)-SUM($D373:BO373),INDEX($D$355:$W$355,,$C373)/$F$343)))</f>
        <v>0</v>
      </c>
      <c r="BQ373" s="163">
        <f>IF($F$343="n/a",0,IF(BQ$3&lt;=$C373,0,IF(BQ$3&gt;($F$343+$C373),INDEX($D$355:$W$355,,$C373)-SUM($D373:BP373),INDEX($D$355:$W$355,,$C373)/$F$343)))</f>
        <v>0</v>
      </c>
      <c r="BR373" s="163">
        <f>IF($F$343="n/a",0,IF(BR$3&lt;=$C373,0,IF(BR$3&gt;($F$343+$C373),INDEX($D$355:$W$355,,$C373)-SUM($D373:BQ373),INDEX($D$355:$W$355,,$C373)/$F$343)))</f>
        <v>0</v>
      </c>
      <c r="BS373" s="25"/>
      <c r="BT373" s="25"/>
      <c r="BU373" s="25"/>
      <c r="BV373" s="25"/>
      <c r="BW373" s="25"/>
      <c r="BX373" s="25"/>
      <c r="BY373" s="25"/>
      <c r="BZ373" s="25"/>
      <c r="CA373" s="25"/>
      <c r="CB373" s="25"/>
      <c r="CC373" s="25"/>
    </row>
    <row r="374" spans="2:81" hidden="1" outlineLevel="1">
      <c r="B374" s="14">
        <v>2029</v>
      </c>
      <c r="C374">
        <v>17</v>
      </c>
      <c r="D374" s="25"/>
      <c r="E374" s="25">
        <f>IF($F$343="n/a",0,IF(E$3&lt;=$C374,0,IF(E$3&gt;($F$343+$C374),INDEX($D$355:$W$355,,$C374)-SUM($D374:D374),INDEX($D$355:$W$355,,$C374)/$F$343)))</f>
        <v>0</v>
      </c>
      <c r="F374" s="25">
        <f>IF($F$343="n/a",0,IF(F$3&lt;=$C374,0,IF(F$3&gt;($F$343+$C374),INDEX($D$355:$W$355,,$C374)-SUM($D374:E374),INDEX($D$355:$W$355,,$C374)/$F$343)))</f>
        <v>0</v>
      </c>
      <c r="G374" s="25">
        <f>IF($F$343="n/a",0,IF(G$3&lt;=$C374,0,IF(G$3&gt;($F$343+$C374),INDEX($D$355:$W$355,,$C374)-SUM($D374:F374),INDEX($D$355:$W$355,,$C374)/$F$343)))</f>
        <v>0</v>
      </c>
      <c r="H374" s="44">
        <f>IF($F$343="n/a",0,IF(H$3&lt;=$C374,0,IF(H$3&gt;($F$343+$C374),INDEX($D$355:$W$355,,$C374)-SUM($D374:G374),INDEX($D$355:$W$355,,$C374)/$F$343)))</f>
        <v>0</v>
      </c>
      <c r="I374" s="38">
        <f>IF($F$343="n/a",0,IF(I$3&lt;=$C374,0,IF(I$3&gt;($F$343+$C374),INDEX($D$355:$W$355,,$C374)-SUM($D374:H374),INDEX($D$355:$W$355,,$C374)/$F$343)))</f>
        <v>0</v>
      </c>
      <c r="J374" s="25">
        <f>IF($F$343="n/a",0,IF(J$3&lt;=$C374,0,IF(J$3&gt;($F$343+$C374),INDEX($D$355:$W$355,,$C374)-SUM($D374:I374),INDEX($D$355:$W$355,,$C374)/$F$343)))</f>
        <v>0</v>
      </c>
      <c r="K374" s="25">
        <f>IF($F$343="n/a",0,IF(K$3&lt;=$C374,0,IF(K$3&gt;($F$343+$C374),INDEX($D$355:$W$355,,$C374)-SUM($D374:J374),INDEX($D$355:$W$355,,$C374)/$F$343)))</f>
        <v>0</v>
      </c>
      <c r="L374" s="25">
        <f>IF($F$343="n/a",0,IF(L$3&lt;=$C374,0,IF(L$3&gt;($F$343+$C374),INDEX($D$355:$W$355,,$C374)-SUM($D374:K374),INDEX($D$355:$W$355,,$C374)/$F$343)))</f>
        <v>0</v>
      </c>
      <c r="M374" s="25">
        <f>IF($F$343="n/a",0,IF(M$3&lt;=$C374,0,IF(M$3&gt;($F$343+$C374),INDEX($D$355:$W$355,,$C374)-SUM($D374:L374),INDEX($D$355:$W$355,,$C374)/$F$343)))</f>
        <v>0</v>
      </c>
      <c r="N374" s="25">
        <f>IF($F$343="n/a",0,IF(N$3&lt;=$C374,0,IF(N$3&gt;($F$343+$C374),INDEX($D$355:$W$355,,$C374)-SUM($D374:M374),INDEX($D$355:$W$355,,$C374)/$F$343)))</f>
        <v>0</v>
      </c>
      <c r="O374" s="25">
        <f>IF($F$343="n/a",0,IF(O$3&lt;=$C374,0,IF(O$3&gt;($F$343+$C374),INDEX($D$355:$W$355,,$C374)-SUM($D374:N374),INDEX($D$355:$W$355,,$C374)/$F$343)))</f>
        <v>0</v>
      </c>
      <c r="P374" s="25">
        <f>IF($F$343="n/a",0,IF(P$3&lt;=$C374,0,IF(P$3&gt;($F$343+$C374),INDEX($D$355:$W$355,,$C374)-SUM($D374:O374),INDEX($D$355:$W$355,,$C374)/$F$343)))</f>
        <v>0</v>
      </c>
      <c r="Q374" s="25">
        <f>IF($F$343="n/a",0,IF(Q$3&lt;=$C374,0,IF(Q$3&gt;($F$343+$C374),INDEX($D$355:$W$355,,$C374)-SUM($D374:P374),INDEX($D$355:$W$355,,$C374)/$F$343)))</f>
        <v>0</v>
      </c>
      <c r="R374" s="25">
        <f>IF($F$343="n/a",0,IF(R$3&lt;=$C374,0,IF(R$3&gt;($F$343+$C374),INDEX($D$355:$W$355,,$C374)-SUM($D374:Q374),INDEX($D$355:$W$355,,$C374)/$F$343)))</f>
        <v>0</v>
      </c>
      <c r="S374" s="25">
        <f>IF($F$343="n/a",0,IF(S$3&lt;=$C374,0,IF(S$3&gt;($F$343+$C374),INDEX($D$355:$W$355,,$C374)-SUM($D374:R374),INDEX($D$355:$W$355,,$C374)/$F$343)))</f>
        <v>0</v>
      </c>
      <c r="T374" s="25">
        <f>IF($F$343="n/a",0,IF(T$3&lt;=$C374,0,IF(T$3&gt;($F$343+$C374),INDEX($D$355:$W$355,,$C374)-SUM($D374:S374),INDEX($D$355:$W$355,,$C374)/$F$343)))</f>
        <v>0</v>
      </c>
      <c r="U374" s="25">
        <f>IF($F$343="n/a",0,IF(U$3&lt;=$C374,0,IF(U$3&gt;($F$343+$C374),INDEX($D$355:$W$355,,$C374)-SUM($D374:T374),INDEX($D$355:$W$355,,$C374)/$F$343)))</f>
        <v>0</v>
      </c>
      <c r="V374" s="25">
        <f>IF($F$343="n/a",0,IF(V$3&lt;=$C374,0,IF(V$3&gt;($F$343+$C374),INDEX($D$355:$W$355,,$C374)-SUM($D374:U374),INDEX($D$355:$W$355,,$C374)/$F$343)))</f>
        <v>0</v>
      </c>
      <c r="W374" s="25">
        <f>IF($F$343="n/a",0,IF(W$3&lt;=$C374,0,IF(W$3&gt;($F$343+$C374),INDEX($D$355:$W$355,,$C374)-SUM($D374:V374),INDEX($D$355:$W$355,,$C374)/$F$343)))</f>
        <v>0</v>
      </c>
      <c r="X374" s="25">
        <f>IF($F$343="n/a",0,IF(X$3&lt;=$C374,0,IF(X$3&gt;($F$343+$C374),INDEX($D$355:$W$355,,$C374)-SUM($D374:W374),INDEX($D$355:$W$355,,$C374)/$F$343)))</f>
        <v>0</v>
      </c>
      <c r="Y374" s="25">
        <f>IF($F$343="n/a",0,IF(Y$3&lt;=$C374,0,IF(Y$3&gt;($F$343+$C374),INDEX($D$355:$W$355,,$C374)-SUM($D374:X374),INDEX($D$355:$W$355,,$C374)/$F$343)))</f>
        <v>0</v>
      </c>
      <c r="Z374" s="25">
        <f>IF($F$343="n/a",0,IF(Z$3&lt;=$C374,0,IF(Z$3&gt;($F$343+$C374),INDEX($D$355:$W$355,,$C374)-SUM($D374:Y374),INDEX($D$355:$W$355,,$C374)/$F$343)))</f>
        <v>0</v>
      </c>
      <c r="AA374" s="25">
        <f>IF($F$343="n/a",0,IF(AA$3&lt;=$C374,0,IF(AA$3&gt;($F$343+$C374),INDEX($D$355:$W$355,,$C374)-SUM($D374:Z374),INDEX($D$355:$W$355,,$C374)/$F$343)))</f>
        <v>0</v>
      </c>
      <c r="AB374" s="25">
        <f>IF($F$343="n/a",0,IF(AB$3&lt;=$C374,0,IF(AB$3&gt;($F$343+$C374),INDEX($D$355:$W$355,,$C374)-SUM($D374:AA374),INDEX($D$355:$W$355,,$C374)/$F$343)))</f>
        <v>0</v>
      </c>
      <c r="AC374" s="25">
        <f>IF($F$343="n/a",0,IF(AC$3&lt;=$C374,0,IF(AC$3&gt;($F$343+$C374),INDEX($D$355:$W$355,,$C374)-SUM($D374:AB374),INDEX($D$355:$W$355,,$C374)/$F$343)))</f>
        <v>0</v>
      </c>
      <c r="AD374" s="25">
        <f>IF($F$343="n/a",0,IF(AD$3&lt;=$C374,0,IF(AD$3&gt;($F$343+$C374),INDEX($D$355:$W$355,,$C374)-SUM($D374:AC374),INDEX($D$355:$W$355,,$C374)/$F$343)))</f>
        <v>0</v>
      </c>
      <c r="AE374" s="25">
        <f>IF($F$343="n/a",0,IF(AE$3&lt;=$C374,0,IF(AE$3&gt;($F$343+$C374),INDEX($D$355:$W$355,,$C374)-SUM($D374:AD374),INDEX($D$355:$W$355,,$C374)/$F$343)))</f>
        <v>0</v>
      </c>
      <c r="AF374" s="25">
        <f>IF($F$343="n/a",0,IF(AF$3&lt;=$C374,0,IF(AF$3&gt;($F$343+$C374),INDEX($D$355:$W$355,,$C374)-SUM($D374:AE374),INDEX($D$355:$W$355,,$C374)/$F$343)))</f>
        <v>0</v>
      </c>
      <c r="AG374" s="25">
        <f>IF($F$343="n/a",0,IF(AG$3&lt;=$C374,0,IF(AG$3&gt;($F$343+$C374),INDEX($D$355:$W$355,,$C374)-SUM($D374:AF374),INDEX($D$355:$W$355,,$C374)/$F$343)))</f>
        <v>0</v>
      </c>
      <c r="AH374" s="25">
        <f>IF($F$343="n/a",0,IF(AH$3&lt;=$C374,0,IF(AH$3&gt;($F$343+$C374),INDEX($D$355:$W$355,,$C374)-SUM($D374:AG374),INDEX($D$355:$W$355,,$C374)/$F$343)))</f>
        <v>0</v>
      </c>
      <c r="AI374" s="25">
        <f>IF($F$343="n/a",0,IF(AI$3&lt;=$C374,0,IF(AI$3&gt;($F$343+$C374),INDEX($D$355:$W$355,,$C374)-SUM($D374:AH374),INDEX($D$355:$W$355,,$C374)/$F$343)))</f>
        <v>0</v>
      </c>
      <c r="AJ374" s="25">
        <f>IF($F$343="n/a",0,IF(AJ$3&lt;=$C374,0,IF(AJ$3&gt;($F$343+$C374),INDEX($D$355:$W$355,,$C374)-SUM($D374:AI374),INDEX($D$355:$W$355,,$C374)/$F$343)))</f>
        <v>0</v>
      </c>
      <c r="AK374" s="25">
        <f>IF($F$343="n/a",0,IF(AK$3&lt;=$C374,0,IF(AK$3&gt;($F$343+$C374),INDEX($D$355:$W$355,,$C374)-SUM($D374:AJ374),INDEX($D$355:$W$355,,$C374)/$F$343)))</f>
        <v>0</v>
      </c>
      <c r="AL374" s="25">
        <f>IF($F$343="n/a",0,IF(AL$3&lt;=$C374,0,IF(AL$3&gt;($F$343+$C374),INDEX($D$355:$W$355,,$C374)-SUM($D374:AK374),INDEX($D$355:$W$355,,$C374)/$F$343)))</f>
        <v>0</v>
      </c>
      <c r="AM374" s="25">
        <f>IF($F$343="n/a",0,IF(AM$3&lt;=$C374,0,IF(AM$3&gt;($F$343+$C374),INDEX($D$355:$W$355,,$C374)-SUM($D374:AL374),INDEX($D$355:$W$355,,$C374)/$F$343)))</f>
        <v>0</v>
      </c>
      <c r="AN374" s="25">
        <f>IF($F$343="n/a",0,IF(AN$3&lt;=$C374,0,IF(AN$3&gt;($F$343+$C374),INDEX($D$355:$W$355,,$C374)-SUM($D374:AM374),INDEX($D$355:$W$355,,$C374)/$F$343)))</f>
        <v>0</v>
      </c>
      <c r="AO374" s="25">
        <f>IF($F$343="n/a",0,IF(AO$3&lt;=$C374,0,IF(AO$3&gt;($F$343+$C374),INDEX($D$355:$W$355,,$C374)-SUM($D374:AN374),INDEX($D$355:$W$355,,$C374)/$F$343)))</f>
        <v>0</v>
      </c>
      <c r="AP374" s="25">
        <f>IF($F$343="n/a",0,IF(AP$3&lt;=$C374,0,IF(AP$3&gt;($F$343+$C374),INDEX($D$355:$W$355,,$C374)-SUM($D374:AO374),INDEX($D$355:$W$355,,$C374)/$F$343)))</f>
        <v>0</v>
      </c>
      <c r="AQ374" s="25">
        <f>IF($F$343="n/a",0,IF(AQ$3&lt;=$C374,0,IF(AQ$3&gt;($F$343+$C374),INDEX($D$355:$W$355,,$C374)-SUM($D374:AP374),INDEX($D$355:$W$355,,$C374)/$F$343)))</f>
        <v>0</v>
      </c>
      <c r="AR374" s="25">
        <f>IF($F$343="n/a",0,IF(AR$3&lt;=$C374,0,IF(AR$3&gt;($F$343+$C374),INDEX($D$355:$W$355,,$C374)-SUM($D374:AQ374),INDEX($D$355:$W$355,,$C374)/$F$343)))</f>
        <v>0</v>
      </c>
      <c r="AS374" s="25">
        <f>IF($F$343="n/a",0,IF(AS$3&lt;=$C374,0,IF(AS$3&gt;($F$343+$C374),INDEX($D$355:$W$355,,$C374)-SUM($D374:AR374),INDEX($D$355:$W$355,,$C374)/$F$343)))</f>
        <v>0</v>
      </c>
      <c r="AT374" s="25">
        <f>IF($F$343="n/a",0,IF(AT$3&lt;=$C374,0,IF(AT$3&gt;($F$343+$C374),INDEX($D$355:$W$355,,$C374)-SUM($D374:AS374),INDEX($D$355:$W$355,,$C374)/$F$343)))</f>
        <v>0</v>
      </c>
      <c r="AU374" s="25">
        <f>IF($F$343="n/a",0,IF(AU$3&lt;=$C374,0,IF(AU$3&gt;($F$343+$C374),INDEX($D$355:$W$355,,$C374)-SUM($D374:AT374),INDEX($D$355:$W$355,,$C374)/$F$343)))</f>
        <v>0</v>
      </c>
      <c r="AV374" s="25">
        <f>IF($F$343="n/a",0,IF(AV$3&lt;=$C374,0,IF(AV$3&gt;($F$343+$C374),INDEX($D$355:$W$355,,$C374)-SUM($D374:AU374),INDEX($D$355:$W$355,,$C374)/$F$343)))</f>
        <v>0</v>
      </c>
      <c r="AW374" s="25">
        <f>IF($F$343="n/a",0,IF(AW$3&lt;=$C374,0,IF(AW$3&gt;($F$343+$C374),INDEX($D$355:$W$355,,$C374)-SUM($D374:AV374),INDEX($D$355:$W$355,,$C374)/$F$343)))</f>
        <v>0</v>
      </c>
      <c r="AX374" s="25">
        <f>IF($F$343="n/a",0,IF(AX$3&lt;=$C374,0,IF(AX$3&gt;($F$343+$C374),INDEX($D$355:$W$355,,$C374)-SUM($D374:AW374),INDEX($D$355:$W$355,,$C374)/$F$343)))</f>
        <v>0</v>
      </c>
      <c r="AY374" s="25">
        <f>IF($F$343="n/a",0,IF(AY$3&lt;=$C374,0,IF(AY$3&gt;($F$343+$C374),INDEX($D$355:$W$355,,$C374)-SUM($D374:AX374),INDEX($D$355:$W$355,,$C374)/$F$343)))</f>
        <v>0</v>
      </c>
      <c r="AZ374" s="25">
        <f>IF($F$343="n/a",0,IF(AZ$3&lt;=$C374,0,IF(AZ$3&gt;($F$343+$C374),INDEX($D$355:$W$355,,$C374)-SUM($D374:AY374),INDEX($D$355:$W$355,,$C374)/$F$343)))</f>
        <v>0</v>
      </c>
      <c r="BA374" s="25">
        <f>IF($F$343="n/a",0,IF(BA$3&lt;=$C374,0,IF(BA$3&gt;($F$343+$C374),INDEX($D$355:$W$355,,$C374)-SUM($D374:AZ374),INDEX($D$355:$W$355,,$C374)/$F$343)))</f>
        <v>0</v>
      </c>
      <c r="BB374" s="25">
        <f>IF($F$343="n/a",0,IF(BB$3&lt;=$C374,0,IF(BB$3&gt;($F$343+$C374),INDEX($D$355:$W$355,,$C374)-SUM($D374:BA374),INDEX($D$355:$W$355,,$C374)/$F$343)))</f>
        <v>0</v>
      </c>
      <c r="BC374" s="25">
        <f>IF($F$343="n/a",0,IF(BC$3&lt;=$C374,0,IF(BC$3&gt;($F$343+$C374),INDEX($D$355:$W$355,,$C374)-SUM($D374:BB374),INDEX($D$355:$W$355,,$C374)/$F$343)))</f>
        <v>0</v>
      </c>
      <c r="BD374" s="25">
        <f>IF($F$343="n/a",0,IF(BD$3&lt;=$C374,0,IF(BD$3&gt;($F$343+$C374),INDEX($D$355:$W$355,,$C374)-SUM($D374:BC374),INDEX($D$355:$W$355,,$C374)/$F$343)))</f>
        <v>0</v>
      </c>
      <c r="BE374" s="25">
        <f>IF($F$343="n/a",0,IF(BE$3&lt;=$C374,0,IF(BE$3&gt;($F$343+$C374),INDEX($D$355:$W$355,,$C374)-SUM($D374:BD374),INDEX($D$355:$W$355,,$C374)/$F$343)))</f>
        <v>0</v>
      </c>
      <c r="BF374" s="25">
        <f>IF($F$343="n/a",0,IF(BF$3&lt;=$C374,0,IF(BF$3&gt;($F$343+$C374),INDEX($D$355:$W$355,,$C374)-SUM($D374:BE374),INDEX($D$355:$W$355,,$C374)/$F$343)))</f>
        <v>0</v>
      </c>
      <c r="BG374" s="25">
        <f>IF($F$343="n/a",0,IF(BG$3&lt;=$C374,0,IF(BG$3&gt;($F$343+$C374),INDEX($D$355:$W$355,,$C374)-SUM($D374:BF374),INDEX($D$355:$W$355,,$C374)/$F$343)))</f>
        <v>0</v>
      </c>
      <c r="BH374" s="25">
        <f>IF($F$343="n/a",0,IF(BH$3&lt;=$C374,0,IF(BH$3&gt;($F$343+$C374),INDEX($D$355:$W$355,,$C374)-SUM($D374:BG374),INDEX($D$355:$W$355,,$C374)/$F$343)))</f>
        <v>0</v>
      </c>
      <c r="BI374" s="25">
        <f>IF($F$343="n/a",0,IF(BI$3&lt;=$C374,0,IF(BI$3&gt;($F$343+$C374),INDEX($D$355:$W$355,,$C374)-SUM($D374:BH374),INDEX($D$355:$W$355,,$C374)/$F$343)))</f>
        <v>0</v>
      </c>
      <c r="BJ374" s="25">
        <f>IF($F$343="n/a",0,IF(BJ$3&lt;=$C374,0,IF(BJ$3&gt;($F$343+$C374),INDEX($D$355:$W$355,,$C374)-SUM($D374:BI374),INDEX($D$355:$W$355,,$C374)/$F$343)))</f>
        <v>0</v>
      </c>
      <c r="BK374" s="25">
        <f>IF($F$343="n/a",0,IF(BK$3&lt;=$C374,0,IF(BK$3&gt;($F$343+$C374),INDEX($D$355:$W$355,,$C374)-SUM($D374:BJ374),INDEX($D$355:$W$355,,$C374)/$F$343)))</f>
        <v>0</v>
      </c>
      <c r="BL374" s="163">
        <f>IF($F$343="n/a",0,IF(BL$3&lt;=$C374,0,IF(BL$3&gt;($F$343+$C374),INDEX($D$355:$W$355,,$C374)-SUM($D374:BK374),INDEX($D$355:$W$355,,$C374)/$F$343)))</f>
        <v>0</v>
      </c>
      <c r="BM374" s="163">
        <f>IF($F$343="n/a",0,IF(BM$3&lt;=$C374,0,IF(BM$3&gt;($F$343+$C374),INDEX($D$355:$W$355,,$C374)-SUM($D374:BL374),INDEX($D$355:$W$355,,$C374)/$F$343)))</f>
        <v>0</v>
      </c>
      <c r="BN374" s="163">
        <f>IF($F$343="n/a",0,IF(BN$3&lt;=$C374,0,IF(BN$3&gt;($F$343+$C374),INDEX($D$355:$W$355,,$C374)-SUM($D374:BM374),INDEX($D$355:$W$355,,$C374)/$F$343)))</f>
        <v>0</v>
      </c>
      <c r="BO374" s="163">
        <f>IF($F$343="n/a",0,IF(BO$3&lt;=$C374,0,IF(BO$3&gt;($F$343+$C374),INDEX($D$355:$W$355,,$C374)-SUM($D374:BN374),INDEX($D$355:$W$355,,$C374)/$F$343)))</f>
        <v>0</v>
      </c>
      <c r="BP374" s="163">
        <f>IF($F$343="n/a",0,IF(BP$3&lt;=$C374,0,IF(BP$3&gt;($F$343+$C374),INDEX($D$355:$W$355,,$C374)-SUM($D374:BO374),INDEX($D$355:$W$355,,$C374)/$F$343)))</f>
        <v>0</v>
      </c>
      <c r="BQ374" s="163">
        <f>IF($F$343="n/a",0,IF(BQ$3&lt;=$C374,0,IF(BQ$3&gt;($F$343+$C374),INDEX($D$355:$W$355,,$C374)-SUM($D374:BP374),INDEX($D$355:$W$355,,$C374)/$F$343)))</f>
        <v>0</v>
      </c>
      <c r="BR374" s="163">
        <f>IF($F$343="n/a",0,IF(BR$3&lt;=$C374,0,IF(BR$3&gt;($F$343+$C374),INDEX($D$355:$W$355,,$C374)-SUM($D374:BQ374),INDEX($D$355:$W$355,,$C374)/$F$343)))</f>
        <v>0</v>
      </c>
      <c r="BS374" s="25"/>
      <c r="BT374" s="25"/>
      <c r="BU374" s="25"/>
      <c r="BV374" s="25"/>
      <c r="BW374" s="25"/>
      <c r="BX374" s="25"/>
      <c r="BY374" s="25"/>
      <c r="BZ374" s="25"/>
      <c r="CA374" s="25"/>
      <c r="CB374" s="25"/>
      <c r="CC374" s="25"/>
    </row>
    <row r="375" spans="2:81" hidden="1" outlineLevel="1">
      <c r="B375" s="14">
        <v>2030</v>
      </c>
      <c r="C375">
        <v>18</v>
      </c>
      <c r="D375" s="25"/>
      <c r="E375" s="25">
        <f>IF($F$343="n/a",0,IF(E$3&lt;=$C375,0,IF(E$3&gt;($F$343+$C375),INDEX($D$355:$W$355,,$C375)-SUM($D375:D375),INDEX($D$355:$W$355,,$C375)/$F$343)))</f>
        <v>0</v>
      </c>
      <c r="F375" s="25">
        <f>IF($F$343="n/a",0,IF(F$3&lt;=$C375,0,IF(F$3&gt;($F$343+$C375),INDEX($D$355:$W$355,,$C375)-SUM($D375:E375),INDEX($D$355:$W$355,,$C375)/$F$343)))</f>
        <v>0</v>
      </c>
      <c r="G375" s="25">
        <f>IF($F$343="n/a",0,IF(G$3&lt;=$C375,0,IF(G$3&gt;($F$343+$C375),INDEX($D$355:$W$355,,$C375)-SUM($D375:F375),INDEX($D$355:$W$355,,$C375)/$F$343)))</f>
        <v>0</v>
      </c>
      <c r="H375" s="44">
        <f>IF($F$343="n/a",0,IF(H$3&lt;=$C375,0,IF(H$3&gt;($F$343+$C375),INDEX($D$355:$W$355,,$C375)-SUM($D375:G375),INDEX($D$355:$W$355,,$C375)/$F$343)))</f>
        <v>0</v>
      </c>
      <c r="I375" s="38">
        <f>IF($F$343="n/a",0,IF(I$3&lt;=$C375,0,IF(I$3&gt;($F$343+$C375),INDEX($D$355:$W$355,,$C375)-SUM($D375:H375),INDEX($D$355:$W$355,,$C375)/$F$343)))</f>
        <v>0</v>
      </c>
      <c r="J375" s="25">
        <f>IF($F$343="n/a",0,IF(J$3&lt;=$C375,0,IF(J$3&gt;($F$343+$C375),INDEX($D$355:$W$355,,$C375)-SUM($D375:I375),INDEX($D$355:$W$355,,$C375)/$F$343)))</f>
        <v>0</v>
      </c>
      <c r="K375" s="25">
        <f>IF($F$343="n/a",0,IF(K$3&lt;=$C375,0,IF(K$3&gt;($F$343+$C375),INDEX($D$355:$W$355,,$C375)-SUM($D375:J375),INDEX($D$355:$W$355,,$C375)/$F$343)))</f>
        <v>0</v>
      </c>
      <c r="L375" s="25">
        <f>IF($F$343="n/a",0,IF(L$3&lt;=$C375,0,IF(L$3&gt;($F$343+$C375),INDEX($D$355:$W$355,,$C375)-SUM($D375:K375),INDEX($D$355:$W$355,,$C375)/$F$343)))</f>
        <v>0</v>
      </c>
      <c r="M375" s="25">
        <f>IF($F$343="n/a",0,IF(M$3&lt;=$C375,0,IF(M$3&gt;($F$343+$C375),INDEX($D$355:$W$355,,$C375)-SUM($D375:L375),INDEX($D$355:$W$355,,$C375)/$F$343)))</f>
        <v>0</v>
      </c>
      <c r="N375" s="25">
        <f>IF($F$343="n/a",0,IF(N$3&lt;=$C375,0,IF(N$3&gt;($F$343+$C375),INDEX($D$355:$W$355,,$C375)-SUM($D375:M375),INDEX($D$355:$W$355,,$C375)/$F$343)))</f>
        <v>0</v>
      </c>
      <c r="O375" s="25">
        <f>IF($F$343="n/a",0,IF(O$3&lt;=$C375,0,IF(O$3&gt;($F$343+$C375),INDEX($D$355:$W$355,,$C375)-SUM($D375:N375),INDEX($D$355:$W$355,,$C375)/$F$343)))</f>
        <v>0</v>
      </c>
      <c r="P375" s="25">
        <f>IF($F$343="n/a",0,IF(P$3&lt;=$C375,0,IF(P$3&gt;($F$343+$C375),INDEX($D$355:$W$355,,$C375)-SUM($D375:O375),INDEX($D$355:$W$355,,$C375)/$F$343)))</f>
        <v>0</v>
      </c>
      <c r="Q375" s="25">
        <f>IF($F$343="n/a",0,IF(Q$3&lt;=$C375,0,IF(Q$3&gt;($F$343+$C375),INDEX($D$355:$W$355,,$C375)-SUM($D375:P375),INDEX($D$355:$W$355,,$C375)/$F$343)))</f>
        <v>0</v>
      </c>
      <c r="R375" s="25">
        <f>IF($F$343="n/a",0,IF(R$3&lt;=$C375,0,IF(R$3&gt;($F$343+$C375),INDEX($D$355:$W$355,,$C375)-SUM($D375:Q375),INDEX($D$355:$W$355,,$C375)/$F$343)))</f>
        <v>0</v>
      </c>
      <c r="S375" s="25">
        <f>IF($F$343="n/a",0,IF(S$3&lt;=$C375,0,IF(S$3&gt;($F$343+$C375),INDEX($D$355:$W$355,,$C375)-SUM($D375:R375),INDEX($D$355:$W$355,,$C375)/$F$343)))</f>
        <v>0</v>
      </c>
      <c r="T375" s="25">
        <f>IF($F$343="n/a",0,IF(T$3&lt;=$C375,0,IF(T$3&gt;($F$343+$C375),INDEX($D$355:$W$355,,$C375)-SUM($D375:S375),INDEX($D$355:$W$355,,$C375)/$F$343)))</f>
        <v>0</v>
      </c>
      <c r="U375" s="25">
        <f>IF($F$343="n/a",0,IF(U$3&lt;=$C375,0,IF(U$3&gt;($F$343+$C375),INDEX($D$355:$W$355,,$C375)-SUM($D375:T375),INDEX($D$355:$W$355,,$C375)/$F$343)))</f>
        <v>0</v>
      </c>
      <c r="V375" s="25">
        <f>IF($F$343="n/a",0,IF(V$3&lt;=$C375,0,IF(V$3&gt;($F$343+$C375),INDEX($D$355:$W$355,,$C375)-SUM($D375:U375),INDEX($D$355:$W$355,,$C375)/$F$343)))</f>
        <v>0</v>
      </c>
      <c r="W375" s="25">
        <f>IF($F$343="n/a",0,IF(W$3&lt;=$C375,0,IF(W$3&gt;($F$343+$C375),INDEX($D$355:$W$355,,$C375)-SUM($D375:V375),INDEX($D$355:$W$355,,$C375)/$F$343)))</f>
        <v>0</v>
      </c>
      <c r="X375" s="25">
        <f>IF($F$343="n/a",0,IF(X$3&lt;=$C375,0,IF(X$3&gt;($F$343+$C375),INDEX($D$355:$W$355,,$C375)-SUM($D375:W375),INDEX($D$355:$W$355,,$C375)/$F$343)))</f>
        <v>0</v>
      </c>
      <c r="Y375" s="25">
        <f>IF($F$343="n/a",0,IF(Y$3&lt;=$C375,0,IF(Y$3&gt;($F$343+$C375),INDEX($D$355:$W$355,,$C375)-SUM($D375:X375),INDEX($D$355:$W$355,,$C375)/$F$343)))</f>
        <v>0</v>
      </c>
      <c r="Z375" s="25">
        <f>IF($F$343="n/a",0,IF(Z$3&lt;=$C375,0,IF(Z$3&gt;($F$343+$C375),INDEX($D$355:$W$355,,$C375)-SUM($D375:Y375),INDEX($D$355:$W$355,,$C375)/$F$343)))</f>
        <v>0</v>
      </c>
      <c r="AA375" s="25">
        <f>IF($F$343="n/a",0,IF(AA$3&lt;=$C375,0,IF(AA$3&gt;($F$343+$C375),INDEX($D$355:$W$355,,$C375)-SUM($D375:Z375),INDEX($D$355:$W$355,,$C375)/$F$343)))</f>
        <v>0</v>
      </c>
      <c r="AB375" s="25">
        <f>IF($F$343="n/a",0,IF(AB$3&lt;=$C375,0,IF(AB$3&gt;($F$343+$C375),INDEX($D$355:$W$355,,$C375)-SUM($D375:AA375),INDEX($D$355:$W$355,,$C375)/$F$343)))</f>
        <v>0</v>
      </c>
      <c r="AC375" s="25">
        <f>IF($F$343="n/a",0,IF(AC$3&lt;=$C375,0,IF(AC$3&gt;($F$343+$C375),INDEX($D$355:$W$355,,$C375)-SUM($D375:AB375),INDEX($D$355:$W$355,,$C375)/$F$343)))</f>
        <v>0</v>
      </c>
      <c r="AD375" s="25">
        <f>IF($F$343="n/a",0,IF(AD$3&lt;=$C375,0,IF(AD$3&gt;($F$343+$C375),INDEX($D$355:$W$355,,$C375)-SUM($D375:AC375),INDEX($D$355:$W$355,,$C375)/$F$343)))</f>
        <v>0</v>
      </c>
      <c r="AE375" s="25">
        <f>IF($F$343="n/a",0,IF(AE$3&lt;=$C375,0,IF(AE$3&gt;($F$343+$C375),INDEX($D$355:$W$355,,$C375)-SUM($D375:AD375),INDEX($D$355:$W$355,,$C375)/$F$343)))</f>
        <v>0</v>
      </c>
      <c r="AF375" s="25">
        <f>IF($F$343="n/a",0,IF(AF$3&lt;=$C375,0,IF(AF$3&gt;($F$343+$C375),INDEX($D$355:$W$355,,$C375)-SUM($D375:AE375),INDEX($D$355:$W$355,,$C375)/$F$343)))</f>
        <v>0</v>
      </c>
      <c r="AG375" s="25">
        <f>IF($F$343="n/a",0,IF(AG$3&lt;=$C375,0,IF(AG$3&gt;($F$343+$C375),INDEX($D$355:$W$355,,$C375)-SUM($D375:AF375),INDEX($D$355:$W$355,,$C375)/$F$343)))</f>
        <v>0</v>
      </c>
      <c r="AH375" s="25">
        <f>IF($F$343="n/a",0,IF(AH$3&lt;=$C375,0,IF(AH$3&gt;($F$343+$C375),INDEX($D$355:$W$355,,$C375)-SUM($D375:AG375),INDEX($D$355:$W$355,,$C375)/$F$343)))</f>
        <v>0</v>
      </c>
      <c r="AI375" s="25">
        <f>IF($F$343="n/a",0,IF(AI$3&lt;=$C375,0,IF(AI$3&gt;($F$343+$C375),INDEX($D$355:$W$355,,$C375)-SUM($D375:AH375),INDEX($D$355:$W$355,,$C375)/$F$343)))</f>
        <v>0</v>
      </c>
      <c r="AJ375" s="25">
        <f>IF($F$343="n/a",0,IF(AJ$3&lt;=$C375,0,IF(AJ$3&gt;($F$343+$C375),INDEX($D$355:$W$355,,$C375)-SUM($D375:AI375),INDEX($D$355:$W$355,,$C375)/$F$343)))</f>
        <v>0</v>
      </c>
      <c r="AK375" s="25">
        <f>IF($F$343="n/a",0,IF(AK$3&lt;=$C375,0,IF(AK$3&gt;($F$343+$C375),INDEX($D$355:$W$355,,$C375)-SUM($D375:AJ375),INDEX($D$355:$W$355,,$C375)/$F$343)))</f>
        <v>0</v>
      </c>
      <c r="AL375" s="25">
        <f>IF($F$343="n/a",0,IF(AL$3&lt;=$C375,0,IF(AL$3&gt;($F$343+$C375),INDEX($D$355:$W$355,,$C375)-SUM($D375:AK375),INDEX($D$355:$W$355,,$C375)/$F$343)))</f>
        <v>0</v>
      </c>
      <c r="AM375" s="25">
        <f>IF($F$343="n/a",0,IF(AM$3&lt;=$C375,0,IF(AM$3&gt;($F$343+$C375),INDEX($D$355:$W$355,,$C375)-SUM($D375:AL375),INDEX($D$355:$W$355,,$C375)/$F$343)))</f>
        <v>0</v>
      </c>
      <c r="AN375" s="25">
        <f>IF($F$343="n/a",0,IF(AN$3&lt;=$C375,0,IF(AN$3&gt;($F$343+$C375),INDEX($D$355:$W$355,,$C375)-SUM($D375:AM375),INDEX($D$355:$W$355,,$C375)/$F$343)))</f>
        <v>0</v>
      </c>
      <c r="AO375" s="25">
        <f>IF($F$343="n/a",0,IF(AO$3&lt;=$C375,0,IF(AO$3&gt;($F$343+$C375),INDEX($D$355:$W$355,,$C375)-SUM($D375:AN375),INDEX($D$355:$W$355,,$C375)/$F$343)))</f>
        <v>0</v>
      </c>
      <c r="AP375" s="25">
        <f>IF($F$343="n/a",0,IF(AP$3&lt;=$C375,0,IF(AP$3&gt;($F$343+$C375),INDEX($D$355:$W$355,,$C375)-SUM($D375:AO375),INDEX($D$355:$W$355,,$C375)/$F$343)))</f>
        <v>0</v>
      </c>
      <c r="AQ375" s="25">
        <f>IF($F$343="n/a",0,IF(AQ$3&lt;=$C375,0,IF(AQ$3&gt;($F$343+$C375),INDEX($D$355:$W$355,,$C375)-SUM($D375:AP375),INDEX($D$355:$W$355,,$C375)/$F$343)))</f>
        <v>0</v>
      </c>
      <c r="AR375" s="25">
        <f>IF($F$343="n/a",0,IF(AR$3&lt;=$C375,0,IF(AR$3&gt;($F$343+$C375),INDEX($D$355:$W$355,,$C375)-SUM($D375:AQ375),INDEX($D$355:$W$355,,$C375)/$F$343)))</f>
        <v>0</v>
      </c>
      <c r="AS375" s="25">
        <f>IF($F$343="n/a",0,IF(AS$3&lt;=$C375,0,IF(AS$3&gt;($F$343+$C375),INDEX($D$355:$W$355,,$C375)-SUM($D375:AR375),INDEX($D$355:$W$355,,$C375)/$F$343)))</f>
        <v>0</v>
      </c>
      <c r="AT375" s="25">
        <f>IF($F$343="n/a",0,IF(AT$3&lt;=$C375,0,IF(AT$3&gt;($F$343+$C375),INDEX($D$355:$W$355,,$C375)-SUM($D375:AS375),INDEX($D$355:$W$355,,$C375)/$F$343)))</f>
        <v>0</v>
      </c>
      <c r="AU375" s="25">
        <f>IF($F$343="n/a",0,IF(AU$3&lt;=$C375,0,IF(AU$3&gt;($F$343+$C375),INDEX($D$355:$W$355,,$C375)-SUM($D375:AT375),INDEX($D$355:$W$355,,$C375)/$F$343)))</f>
        <v>0</v>
      </c>
      <c r="AV375" s="25">
        <f>IF($F$343="n/a",0,IF(AV$3&lt;=$C375,0,IF(AV$3&gt;($F$343+$C375),INDEX($D$355:$W$355,,$C375)-SUM($D375:AU375),INDEX($D$355:$W$355,,$C375)/$F$343)))</f>
        <v>0</v>
      </c>
      <c r="AW375" s="25">
        <f>IF($F$343="n/a",0,IF(AW$3&lt;=$C375,0,IF(AW$3&gt;($F$343+$C375),INDEX($D$355:$W$355,,$C375)-SUM($D375:AV375),INDEX($D$355:$W$355,,$C375)/$F$343)))</f>
        <v>0</v>
      </c>
      <c r="AX375" s="25">
        <f>IF($F$343="n/a",0,IF(AX$3&lt;=$C375,0,IF(AX$3&gt;($F$343+$C375),INDEX($D$355:$W$355,,$C375)-SUM($D375:AW375),INDEX($D$355:$W$355,,$C375)/$F$343)))</f>
        <v>0</v>
      </c>
      <c r="AY375" s="25">
        <f>IF($F$343="n/a",0,IF(AY$3&lt;=$C375,0,IF(AY$3&gt;($F$343+$C375),INDEX($D$355:$W$355,,$C375)-SUM($D375:AX375),INDEX($D$355:$W$355,,$C375)/$F$343)))</f>
        <v>0</v>
      </c>
      <c r="AZ375" s="25">
        <f>IF($F$343="n/a",0,IF(AZ$3&lt;=$C375,0,IF(AZ$3&gt;($F$343+$C375),INDEX($D$355:$W$355,,$C375)-SUM($D375:AY375),INDEX($D$355:$W$355,,$C375)/$F$343)))</f>
        <v>0</v>
      </c>
      <c r="BA375" s="25">
        <f>IF($F$343="n/a",0,IF(BA$3&lt;=$C375,0,IF(BA$3&gt;($F$343+$C375),INDEX($D$355:$W$355,,$C375)-SUM($D375:AZ375),INDEX($D$355:$W$355,,$C375)/$F$343)))</f>
        <v>0</v>
      </c>
      <c r="BB375" s="25">
        <f>IF($F$343="n/a",0,IF(BB$3&lt;=$C375,0,IF(BB$3&gt;($F$343+$C375),INDEX($D$355:$W$355,,$C375)-SUM($D375:BA375),INDEX($D$355:$W$355,,$C375)/$F$343)))</f>
        <v>0</v>
      </c>
      <c r="BC375" s="25">
        <f>IF($F$343="n/a",0,IF(BC$3&lt;=$C375,0,IF(BC$3&gt;($F$343+$C375),INDEX($D$355:$W$355,,$C375)-SUM($D375:BB375),INDEX($D$355:$W$355,,$C375)/$F$343)))</f>
        <v>0</v>
      </c>
      <c r="BD375" s="25">
        <f>IF($F$343="n/a",0,IF(BD$3&lt;=$C375,0,IF(BD$3&gt;($F$343+$C375),INDEX($D$355:$W$355,,$C375)-SUM($D375:BC375),INDEX($D$355:$W$355,,$C375)/$F$343)))</f>
        <v>0</v>
      </c>
      <c r="BE375" s="25">
        <f>IF($F$343="n/a",0,IF(BE$3&lt;=$C375,0,IF(BE$3&gt;($F$343+$C375),INDEX($D$355:$W$355,,$C375)-SUM($D375:BD375),INDEX($D$355:$W$355,,$C375)/$F$343)))</f>
        <v>0</v>
      </c>
      <c r="BF375" s="25">
        <f>IF($F$343="n/a",0,IF(BF$3&lt;=$C375,0,IF(BF$3&gt;($F$343+$C375),INDEX($D$355:$W$355,,$C375)-SUM($D375:BE375),INDEX($D$355:$W$355,,$C375)/$F$343)))</f>
        <v>0</v>
      </c>
      <c r="BG375" s="25">
        <f>IF($F$343="n/a",0,IF(BG$3&lt;=$C375,0,IF(BG$3&gt;($F$343+$C375),INDEX($D$355:$W$355,,$C375)-SUM($D375:BF375),INDEX($D$355:$W$355,,$C375)/$F$343)))</f>
        <v>0</v>
      </c>
      <c r="BH375" s="25">
        <f>IF($F$343="n/a",0,IF(BH$3&lt;=$C375,0,IF(BH$3&gt;($F$343+$C375),INDEX($D$355:$W$355,,$C375)-SUM($D375:BG375),INDEX($D$355:$W$355,,$C375)/$F$343)))</f>
        <v>0</v>
      </c>
      <c r="BI375" s="25">
        <f>IF($F$343="n/a",0,IF(BI$3&lt;=$C375,0,IF(BI$3&gt;($F$343+$C375),INDEX($D$355:$W$355,,$C375)-SUM($D375:BH375),INDEX($D$355:$W$355,,$C375)/$F$343)))</f>
        <v>0</v>
      </c>
      <c r="BJ375" s="25">
        <f>IF($F$343="n/a",0,IF(BJ$3&lt;=$C375,0,IF(BJ$3&gt;($F$343+$C375),INDEX($D$355:$W$355,,$C375)-SUM($D375:BI375),INDEX($D$355:$W$355,,$C375)/$F$343)))</f>
        <v>0</v>
      </c>
      <c r="BK375" s="25">
        <f>IF($F$343="n/a",0,IF(BK$3&lt;=$C375,0,IF(BK$3&gt;($F$343+$C375),INDEX($D$355:$W$355,,$C375)-SUM($D375:BJ375),INDEX($D$355:$W$355,,$C375)/$F$343)))</f>
        <v>0</v>
      </c>
      <c r="BL375" s="163">
        <f>IF($F$343="n/a",0,IF(BL$3&lt;=$C375,0,IF(BL$3&gt;($F$343+$C375),INDEX($D$355:$W$355,,$C375)-SUM($D375:BK375),INDEX($D$355:$W$355,,$C375)/$F$343)))</f>
        <v>0</v>
      </c>
      <c r="BM375" s="163">
        <f>IF($F$343="n/a",0,IF(BM$3&lt;=$C375,0,IF(BM$3&gt;($F$343+$C375),INDEX($D$355:$W$355,,$C375)-SUM($D375:BL375),INDEX($D$355:$W$355,,$C375)/$F$343)))</f>
        <v>0</v>
      </c>
      <c r="BN375" s="163">
        <f>IF($F$343="n/a",0,IF(BN$3&lt;=$C375,0,IF(BN$3&gt;($F$343+$C375),INDEX($D$355:$W$355,,$C375)-SUM($D375:BM375),INDEX($D$355:$W$355,,$C375)/$F$343)))</f>
        <v>0</v>
      </c>
      <c r="BO375" s="163">
        <f>IF($F$343="n/a",0,IF(BO$3&lt;=$C375,0,IF(BO$3&gt;($F$343+$C375),INDEX($D$355:$W$355,,$C375)-SUM($D375:BN375),INDEX($D$355:$W$355,,$C375)/$F$343)))</f>
        <v>0</v>
      </c>
      <c r="BP375" s="163">
        <f>IF($F$343="n/a",0,IF(BP$3&lt;=$C375,0,IF(BP$3&gt;($F$343+$C375),INDEX($D$355:$W$355,,$C375)-SUM($D375:BO375),INDEX($D$355:$W$355,,$C375)/$F$343)))</f>
        <v>0</v>
      </c>
      <c r="BQ375" s="163">
        <f>IF($F$343="n/a",0,IF(BQ$3&lt;=$C375,0,IF(BQ$3&gt;($F$343+$C375),INDEX($D$355:$W$355,,$C375)-SUM($D375:BP375),INDEX($D$355:$W$355,,$C375)/$F$343)))</f>
        <v>0</v>
      </c>
      <c r="BR375" s="163">
        <f>IF($F$343="n/a",0,IF(BR$3&lt;=$C375,0,IF(BR$3&gt;($F$343+$C375),INDEX($D$355:$W$355,,$C375)-SUM($D375:BQ375),INDEX($D$355:$W$355,,$C375)/$F$343)))</f>
        <v>0</v>
      </c>
      <c r="BS375" s="25"/>
      <c r="BT375" s="25"/>
      <c r="BU375" s="25"/>
      <c r="BV375" s="25"/>
      <c r="BW375" s="25"/>
      <c r="BX375" s="25"/>
      <c r="BY375" s="25"/>
      <c r="BZ375" s="25"/>
      <c r="CA375" s="25"/>
      <c r="CB375" s="25"/>
      <c r="CC375" s="25"/>
    </row>
    <row r="376" spans="2:81" hidden="1" outlineLevel="1">
      <c r="B376" s="14">
        <v>2031</v>
      </c>
      <c r="C376">
        <v>19</v>
      </c>
      <c r="D376" s="25"/>
      <c r="E376" s="25">
        <f>IF($F$343="n/a",0,IF(E$3&lt;=$C376,0,IF(E$3&gt;($F$343+$C376),INDEX($D$355:$W$355,,$C376)-SUM($D376:D376),INDEX($D$355:$W$355,,$C376)/$F$343)))</f>
        <v>0</v>
      </c>
      <c r="F376" s="25">
        <f>IF($F$343="n/a",0,IF(F$3&lt;=$C376,0,IF(F$3&gt;($F$343+$C376),INDEX($D$355:$W$355,,$C376)-SUM($D376:E376),INDEX($D$355:$W$355,,$C376)/$F$343)))</f>
        <v>0</v>
      </c>
      <c r="G376" s="25">
        <f>IF($F$343="n/a",0,IF(G$3&lt;=$C376,0,IF(G$3&gt;($F$343+$C376),INDEX($D$355:$W$355,,$C376)-SUM($D376:F376),INDEX($D$355:$W$355,,$C376)/$F$343)))</f>
        <v>0</v>
      </c>
      <c r="H376" s="44">
        <f>IF($F$343="n/a",0,IF(H$3&lt;=$C376,0,IF(H$3&gt;($F$343+$C376),INDEX($D$355:$W$355,,$C376)-SUM($D376:G376),INDEX($D$355:$W$355,,$C376)/$F$343)))</f>
        <v>0</v>
      </c>
      <c r="I376" s="38">
        <f>IF($F$343="n/a",0,IF(I$3&lt;=$C376,0,IF(I$3&gt;($F$343+$C376),INDEX($D$355:$W$355,,$C376)-SUM($D376:H376),INDEX($D$355:$W$355,,$C376)/$F$343)))</f>
        <v>0</v>
      </c>
      <c r="J376" s="25">
        <f>IF($F$343="n/a",0,IF(J$3&lt;=$C376,0,IF(J$3&gt;($F$343+$C376),INDEX($D$355:$W$355,,$C376)-SUM($D376:I376),INDEX($D$355:$W$355,,$C376)/$F$343)))</f>
        <v>0</v>
      </c>
      <c r="K376" s="25">
        <f>IF($F$343="n/a",0,IF(K$3&lt;=$C376,0,IF(K$3&gt;($F$343+$C376),INDEX($D$355:$W$355,,$C376)-SUM($D376:J376),INDEX($D$355:$W$355,,$C376)/$F$343)))</f>
        <v>0</v>
      </c>
      <c r="L376" s="25">
        <f>IF($F$343="n/a",0,IF(L$3&lt;=$C376,0,IF(L$3&gt;($F$343+$C376),INDEX($D$355:$W$355,,$C376)-SUM($D376:K376),INDEX($D$355:$W$355,,$C376)/$F$343)))</f>
        <v>0</v>
      </c>
      <c r="M376" s="25">
        <f>IF($F$343="n/a",0,IF(M$3&lt;=$C376,0,IF(M$3&gt;($F$343+$C376),INDEX($D$355:$W$355,,$C376)-SUM($D376:L376),INDEX($D$355:$W$355,,$C376)/$F$343)))</f>
        <v>0</v>
      </c>
      <c r="N376" s="25">
        <f>IF($F$343="n/a",0,IF(N$3&lt;=$C376,0,IF(N$3&gt;($F$343+$C376),INDEX($D$355:$W$355,,$C376)-SUM($D376:M376),INDEX($D$355:$W$355,,$C376)/$F$343)))</f>
        <v>0</v>
      </c>
      <c r="O376" s="25">
        <f>IF($F$343="n/a",0,IF(O$3&lt;=$C376,0,IF(O$3&gt;($F$343+$C376),INDEX($D$355:$W$355,,$C376)-SUM($D376:N376),INDEX($D$355:$W$355,,$C376)/$F$343)))</f>
        <v>0</v>
      </c>
      <c r="P376" s="25">
        <f>IF($F$343="n/a",0,IF(P$3&lt;=$C376,0,IF(P$3&gt;($F$343+$C376),INDEX($D$355:$W$355,,$C376)-SUM($D376:O376),INDEX($D$355:$W$355,,$C376)/$F$343)))</f>
        <v>0</v>
      </c>
      <c r="Q376" s="25">
        <f>IF($F$343="n/a",0,IF(Q$3&lt;=$C376,0,IF(Q$3&gt;($F$343+$C376),INDEX($D$355:$W$355,,$C376)-SUM($D376:P376),INDEX($D$355:$W$355,,$C376)/$F$343)))</f>
        <v>0</v>
      </c>
      <c r="R376" s="25">
        <f>IF($F$343="n/a",0,IF(R$3&lt;=$C376,0,IF(R$3&gt;($F$343+$C376),INDEX($D$355:$W$355,,$C376)-SUM($D376:Q376),INDEX($D$355:$W$355,,$C376)/$F$343)))</f>
        <v>0</v>
      </c>
      <c r="S376" s="25">
        <f>IF($F$343="n/a",0,IF(S$3&lt;=$C376,0,IF(S$3&gt;($F$343+$C376),INDEX($D$355:$W$355,,$C376)-SUM($D376:R376),INDEX($D$355:$W$355,,$C376)/$F$343)))</f>
        <v>0</v>
      </c>
      <c r="T376" s="25">
        <f>IF($F$343="n/a",0,IF(T$3&lt;=$C376,0,IF(T$3&gt;($F$343+$C376),INDEX($D$355:$W$355,,$C376)-SUM($D376:S376),INDEX($D$355:$W$355,,$C376)/$F$343)))</f>
        <v>0</v>
      </c>
      <c r="U376" s="25">
        <f>IF($F$343="n/a",0,IF(U$3&lt;=$C376,0,IF(U$3&gt;($F$343+$C376),INDEX($D$355:$W$355,,$C376)-SUM($D376:T376),INDEX($D$355:$W$355,,$C376)/$F$343)))</f>
        <v>0</v>
      </c>
      <c r="V376" s="25">
        <f>IF($F$343="n/a",0,IF(V$3&lt;=$C376,0,IF(V$3&gt;($F$343+$C376),INDEX($D$355:$W$355,,$C376)-SUM($D376:U376),INDEX($D$355:$W$355,,$C376)/$F$343)))</f>
        <v>0</v>
      </c>
      <c r="W376" s="25">
        <f>IF($F$343="n/a",0,IF(W$3&lt;=$C376,0,IF(W$3&gt;($F$343+$C376),INDEX($D$355:$W$355,,$C376)-SUM($D376:V376),INDEX($D$355:$W$355,,$C376)/$F$343)))</f>
        <v>0</v>
      </c>
      <c r="X376" s="25">
        <f>IF($F$343="n/a",0,IF(X$3&lt;=$C376,0,IF(X$3&gt;($F$343+$C376),INDEX($D$355:$W$355,,$C376)-SUM($D376:W376),INDEX($D$355:$W$355,,$C376)/$F$343)))</f>
        <v>0</v>
      </c>
      <c r="Y376" s="25">
        <f>IF($F$343="n/a",0,IF(Y$3&lt;=$C376,0,IF(Y$3&gt;($F$343+$C376),INDEX($D$355:$W$355,,$C376)-SUM($D376:X376),INDEX($D$355:$W$355,,$C376)/$F$343)))</f>
        <v>0</v>
      </c>
      <c r="Z376" s="25">
        <f>IF($F$343="n/a",0,IF(Z$3&lt;=$C376,0,IF(Z$3&gt;($F$343+$C376),INDEX($D$355:$W$355,,$C376)-SUM($D376:Y376),INDEX($D$355:$W$355,,$C376)/$F$343)))</f>
        <v>0</v>
      </c>
      <c r="AA376" s="25">
        <f>IF($F$343="n/a",0,IF(AA$3&lt;=$C376,0,IF(AA$3&gt;($F$343+$C376),INDEX($D$355:$W$355,,$C376)-SUM($D376:Z376),INDEX($D$355:$W$355,,$C376)/$F$343)))</f>
        <v>0</v>
      </c>
      <c r="AB376" s="25">
        <f>IF($F$343="n/a",0,IF(AB$3&lt;=$C376,0,IF(AB$3&gt;($F$343+$C376),INDEX($D$355:$W$355,,$C376)-SUM($D376:AA376),INDEX($D$355:$W$355,,$C376)/$F$343)))</f>
        <v>0</v>
      </c>
      <c r="AC376" s="25">
        <f>IF($F$343="n/a",0,IF(AC$3&lt;=$C376,0,IF(AC$3&gt;($F$343+$C376),INDEX($D$355:$W$355,,$C376)-SUM($D376:AB376),INDEX($D$355:$W$355,,$C376)/$F$343)))</f>
        <v>0</v>
      </c>
      <c r="AD376" s="25">
        <f>IF($F$343="n/a",0,IF(AD$3&lt;=$C376,0,IF(AD$3&gt;($F$343+$C376),INDEX($D$355:$W$355,,$C376)-SUM($D376:AC376),INDEX($D$355:$W$355,,$C376)/$F$343)))</f>
        <v>0</v>
      </c>
      <c r="AE376" s="25">
        <f>IF($F$343="n/a",0,IF(AE$3&lt;=$C376,0,IF(AE$3&gt;($F$343+$C376),INDEX($D$355:$W$355,,$C376)-SUM($D376:AD376),INDEX($D$355:$W$355,,$C376)/$F$343)))</f>
        <v>0</v>
      </c>
      <c r="AF376" s="25">
        <f>IF($F$343="n/a",0,IF(AF$3&lt;=$C376,0,IF(AF$3&gt;($F$343+$C376),INDEX($D$355:$W$355,,$C376)-SUM($D376:AE376),INDEX($D$355:$W$355,,$C376)/$F$343)))</f>
        <v>0</v>
      </c>
      <c r="AG376" s="25">
        <f>IF($F$343="n/a",0,IF(AG$3&lt;=$C376,0,IF(AG$3&gt;($F$343+$C376),INDEX($D$355:$W$355,,$C376)-SUM($D376:AF376),INDEX($D$355:$W$355,,$C376)/$F$343)))</f>
        <v>0</v>
      </c>
      <c r="AH376" s="25">
        <f>IF($F$343="n/a",0,IF(AH$3&lt;=$C376,0,IF(AH$3&gt;($F$343+$C376),INDEX($D$355:$W$355,,$C376)-SUM($D376:AG376),INDEX($D$355:$W$355,,$C376)/$F$343)))</f>
        <v>0</v>
      </c>
      <c r="AI376" s="25">
        <f>IF($F$343="n/a",0,IF(AI$3&lt;=$C376,0,IF(AI$3&gt;($F$343+$C376),INDEX($D$355:$W$355,,$C376)-SUM($D376:AH376),INDEX($D$355:$W$355,,$C376)/$F$343)))</f>
        <v>0</v>
      </c>
      <c r="AJ376" s="25">
        <f>IF($F$343="n/a",0,IF(AJ$3&lt;=$C376,0,IF(AJ$3&gt;($F$343+$C376),INDEX($D$355:$W$355,,$C376)-SUM($D376:AI376),INDEX($D$355:$W$355,,$C376)/$F$343)))</f>
        <v>0</v>
      </c>
      <c r="AK376" s="25">
        <f>IF($F$343="n/a",0,IF(AK$3&lt;=$C376,0,IF(AK$3&gt;($F$343+$C376),INDEX($D$355:$W$355,,$C376)-SUM($D376:AJ376),INDEX($D$355:$W$355,,$C376)/$F$343)))</f>
        <v>0</v>
      </c>
      <c r="AL376" s="25">
        <f>IF($F$343="n/a",0,IF(AL$3&lt;=$C376,0,IF(AL$3&gt;($F$343+$C376),INDEX($D$355:$W$355,,$C376)-SUM($D376:AK376),INDEX($D$355:$W$355,,$C376)/$F$343)))</f>
        <v>0</v>
      </c>
      <c r="AM376" s="25">
        <f>IF($F$343="n/a",0,IF(AM$3&lt;=$C376,0,IF(AM$3&gt;($F$343+$C376),INDEX($D$355:$W$355,,$C376)-SUM($D376:AL376),INDEX($D$355:$W$355,,$C376)/$F$343)))</f>
        <v>0</v>
      </c>
      <c r="AN376" s="25">
        <f>IF($F$343="n/a",0,IF(AN$3&lt;=$C376,0,IF(AN$3&gt;($F$343+$C376),INDEX($D$355:$W$355,,$C376)-SUM($D376:AM376),INDEX($D$355:$W$355,,$C376)/$F$343)))</f>
        <v>0</v>
      </c>
      <c r="AO376" s="25">
        <f>IF($F$343="n/a",0,IF(AO$3&lt;=$C376,0,IF(AO$3&gt;($F$343+$C376),INDEX($D$355:$W$355,,$C376)-SUM($D376:AN376),INDEX($D$355:$W$355,,$C376)/$F$343)))</f>
        <v>0</v>
      </c>
      <c r="AP376" s="25">
        <f>IF($F$343="n/a",0,IF(AP$3&lt;=$C376,0,IF(AP$3&gt;($F$343+$C376),INDEX($D$355:$W$355,,$C376)-SUM($D376:AO376),INDEX($D$355:$W$355,,$C376)/$F$343)))</f>
        <v>0</v>
      </c>
      <c r="AQ376" s="25">
        <f>IF($F$343="n/a",0,IF(AQ$3&lt;=$C376,0,IF(AQ$3&gt;($F$343+$C376),INDEX($D$355:$W$355,,$C376)-SUM($D376:AP376),INDEX($D$355:$W$355,,$C376)/$F$343)))</f>
        <v>0</v>
      </c>
      <c r="AR376" s="25">
        <f>IF($F$343="n/a",0,IF(AR$3&lt;=$C376,0,IF(AR$3&gt;($F$343+$C376),INDEX($D$355:$W$355,,$C376)-SUM($D376:AQ376),INDEX($D$355:$W$355,,$C376)/$F$343)))</f>
        <v>0</v>
      </c>
      <c r="AS376" s="25">
        <f>IF($F$343="n/a",0,IF(AS$3&lt;=$C376,0,IF(AS$3&gt;($F$343+$C376),INDEX($D$355:$W$355,,$C376)-SUM($D376:AR376),INDEX($D$355:$W$355,,$C376)/$F$343)))</f>
        <v>0</v>
      </c>
      <c r="AT376" s="25">
        <f>IF($F$343="n/a",0,IF(AT$3&lt;=$C376,0,IF(AT$3&gt;($F$343+$C376),INDEX($D$355:$W$355,,$C376)-SUM($D376:AS376),INDEX($D$355:$W$355,,$C376)/$F$343)))</f>
        <v>0</v>
      </c>
      <c r="AU376" s="25">
        <f>IF($F$343="n/a",0,IF(AU$3&lt;=$C376,0,IF(AU$3&gt;($F$343+$C376),INDEX($D$355:$W$355,,$C376)-SUM($D376:AT376),INDEX($D$355:$W$355,,$C376)/$F$343)))</f>
        <v>0</v>
      </c>
      <c r="AV376" s="25">
        <f>IF($F$343="n/a",0,IF(AV$3&lt;=$C376,0,IF(AV$3&gt;($F$343+$C376),INDEX($D$355:$W$355,,$C376)-SUM($D376:AU376),INDEX($D$355:$W$355,,$C376)/$F$343)))</f>
        <v>0</v>
      </c>
      <c r="AW376" s="25">
        <f>IF($F$343="n/a",0,IF(AW$3&lt;=$C376,0,IF(AW$3&gt;($F$343+$C376),INDEX($D$355:$W$355,,$C376)-SUM($D376:AV376),INDEX($D$355:$W$355,,$C376)/$F$343)))</f>
        <v>0</v>
      </c>
      <c r="AX376" s="25">
        <f>IF($F$343="n/a",0,IF(AX$3&lt;=$C376,0,IF(AX$3&gt;($F$343+$C376),INDEX($D$355:$W$355,,$C376)-SUM($D376:AW376),INDEX($D$355:$W$355,,$C376)/$F$343)))</f>
        <v>0</v>
      </c>
      <c r="AY376" s="25">
        <f>IF($F$343="n/a",0,IF(AY$3&lt;=$C376,0,IF(AY$3&gt;($F$343+$C376),INDEX($D$355:$W$355,,$C376)-SUM($D376:AX376),INDEX($D$355:$W$355,,$C376)/$F$343)))</f>
        <v>0</v>
      </c>
      <c r="AZ376" s="25">
        <f>IF($F$343="n/a",0,IF(AZ$3&lt;=$C376,0,IF(AZ$3&gt;($F$343+$C376),INDEX($D$355:$W$355,,$C376)-SUM($D376:AY376),INDEX($D$355:$W$355,,$C376)/$F$343)))</f>
        <v>0</v>
      </c>
      <c r="BA376" s="25">
        <f>IF($F$343="n/a",0,IF(BA$3&lt;=$C376,0,IF(BA$3&gt;($F$343+$C376),INDEX($D$355:$W$355,,$C376)-SUM($D376:AZ376),INDEX($D$355:$W$355,,$C376)/$F$343)))</f>
        <v>0</v>
      </c>
      <c r="BB376" s="25">
        <f>IF($F$343="n/a",0,IF(BB$3&lt;=$C376,0,IF(BB$3&gt;($F$343+$C376),INDEX($D$355:$W$355,,$C376)-SUM($D376:BA376),INDEX($D$355:$W$355,,$C376)/$F$343)))</f>
        <v>0</v>
      </c>
      <c r="BC376" s="25">
        <f>IF($F$343="n/a",0,IF(BC$3&lt;=$C376,0,IF(BC$3&gt;($F$343+$C376),INDEX($D$355:$W$355,,$C376)-SUM($D376:BB376),INDEX($D$355:$W$355,,$C376)/$F$343)))</f>
        <v>0</v>
      </c>
      <c r="BD376" s="25">
        <f>IF($F$343="n/a",0,IF(BD$3&lt;=$C376,0,IF(BD$3&gt;($F$343+$C376),INDEX($D$355:$W$355,,$C376)-SUM($D376:BC376),INDEX($D$355:$W$355,,$C376)/$F$343)))</f>
        <v>0</v>
      </c>
      <c r="BE376" s="25">
        <f>IF($F$343="n/a",0,IF(BE$3&lt;=$C376,0,IF(BE$3&gt;($F$343+$C376),INDEX($D$355:$W$355,,$C376)-SUM($D376:BD376),INDEX($D$355:$W$355,,$C376)/$F$343)))</f>
        <v>0</v>
      </c>
      <c r="BF376" s="25">
        <f>IF($F$343="n/a",0,IF(BF$3&lt;=$C376,0,IF(BF$3&gt;($F$343+$C376),INDEX($D$355:$W$355,,$C376)-SUM($D376:BE376),INDEX($D$355:$W$355,,$C376)/$F$343)))</f>
        <v>0</v>
      </c>
      <c r="BG376" s="25">
        <f>IF($F$343="n/a",0,IF(BG$3&lt;=$C376,0,IF(BG$3&gt;($F$343+$C376),INDEX($D$355:$W$355,,$C376)-SUM($D376:BF376),INDEX($D$355:$W$355,,$C376)/$F$343)))</f>
        <v>0</v>
      </c>
      <c r="BH376" s="25">
        <f>IF($F$343="n/a",0,IF(BH$3&lt;=$C376,0,IF(BH$3&gt;($F$343+$C376),INDEX($D$355:$W$355,,$C376)-SUM($D376:BG376),INDEX($D$355:$W$355,,$C376)/$F$343)))</f>
        <v>0</v>
      </c>
      <c r="BI376" s="25">
        <f>IF($F$343="n/a",0,IF(BI$3&lt;=$C376,0,IF(BI$3&gt;($F$343+$C376),INDEX($D$355:$W$355,,$C376)-SUM($D376:BH376),INDEX($D$355:$W$355,,$C376)/$F$343)))</f>
        <v>0</v>
      </c>
      <c r="BJ376" s="25">
        <f>IF($F$343="n/a",0,IF(BJ$3&lt;=$C376,0,IF(BJ$3&gt;($F$343+$C376),INDEX($D$355:$W$355,,$C376)-SUM($D376:BI376),INDEX($D$355:$W$355,,$C376)/$F$343)))</f>
        <v>0</v>
      </c>
      <c r="BK376" s="25">
        <f>IF($F$343="n/a",0,IF(BK$3&lt;=$C376,0,IF(BK$3&gt;($F$343+$C376),INDEX($D$355:$W$355,,$C376)-SUM($D376:BJ376),INDEX($D$355:$W$355,,$C376)/$F$343)))</f>
        <v>0</v>
      </c>
      <c r="BL376" s="163">
        <f>IF($F$343="n/a",0,IF(BL$3&lt;=$C376,0,IF(BL$3&gt;($F$343+$C376),INDEX($D$355:$W$355,,$C376)-SUM($D376:BK376),INDEX($D$355:$W$355,,$C376)/$F$343)))</f>
        <v>0</v>
      </c>
      <c r="BM376" s="163">
        <f>IF($F$343="n/a",0,IF(BM$3&lt;=$C376,0,IF(BM$3&gt;($F$343+$C376),INDEX($D$355:$W$355,,$C376)-SUM($D376:BL376),INDEX($D$355:$W$355,,$C376)/$F$343)))</f>
        <v>0</v>
      </c>
      <c r="BN376" s="163">
        <f>IF($F$343="n/a",0,IF(BN$3&lt;=$C376,0,IF(BN$3&gt;($F$343+$C376),INDEX($D$355:$W$355,,$C376)-SUM($D376:BM376),INDEX($D$355:$W$355,,$C376)/$F$343)))</f>
        <v>0</v>
      </c>
      <c r="BO376" s="163">
        <f>IF($F$343="n/a",0,IF(BO$3&lt;=$C376,0,IF(BO$3&gt;($F$343+$C376),INDEX($D$355:$W$355,,$C376)-SUM($D376:BN376),INDEX($D$355:$W$355,,$C376)/$F$343)))</f>
        <v>0</v>
      </c>
      <c r="BP376" s="163">
        <f>IF($F$343="n/a",0,IF(BP$3&lt;=$C376,0,IF(BP$3&gt;($F$343+$C376),INDEX($D$355:$W$355,,$C376)-SUM($D376:BO376),INDEX($D$355:$W$355,,$C376)/$F$343)))</f>
        <v>0</v>
      </c>
      <c r="BQ376" s="163">
        <f>IF($F$343="n/a",0,IF(BQ$3&lt;=$C376,0,IF(BQ$3&gt;($F$343+$C376),INDEX($D$355:$W$355,,$C376)-SUM($D376:BP376),INDEX($D$355:$W$355,,$C376)/$F$343)))</f>
        <v>0</v>
      </c>
      <c r="BR376" s="163">
        <f>IF($F$343="n/a",0,IF(BR$3&lt;=$C376,0,IF(BR$3&gt;($F$343+$C376),INDEX($D$355:$W$355,,$C376)-SUM($D376:BQ376),INDEX($D$355:$W$355,,$C376)/$F$343)))</f>
        <v>0</v>
      </c>
      <c r="BS376" s="25"/>
      <c r="BT376" s="25"/>
      <c r="BU376" s="25"/>
      <c r="BV376" s="25"/>
      <c r="BW376" s="25"/>
      <c r="BX376" s="25"/>
      <c r="BY376" s="25"/>
      <c r="BZ376" s="25"/>
      <c r="CA376" s="25"/>
      <c r="CB376" s="25"/>
      <c r="CC376" s="25"/>
    </row>
    <row r="377" spans="2:81" hidden="1" outlineLevel="1">
      <c r="B377" s="14">
        <v>2032</v>
      </c>
      <c r="C377">
        <v>20</v>
      </c>
      <c r="D377" s="25"/>
      <c r="E377" s="25">
        <f>IF($F$343="n/a",0,IF(E$3&lt;=$C377,0,IF(E$3&gt;($F$343+$C377),INDEX($D$355:$W$355,,$C377)-SUM($D377:D377),INDEX($D$355:$W$355,,$C377)/$F$343)))</f>
        <v>0</v>
      </c>
      <c r="F377" s="25">
        <f>IF($F$343="n/a",0,IF(F$3&lt;=$C377,0,IF(F$3&gt;($F$343+$C377),INDEX($D$355:$W$355,,$C377)-SUM($D377:E377),INDEX($D$355:$W$355,,$C377)/$F$343)))</f>
        <v>0</v>
      </c>
      <c r="G377" s="25">
        <f>IF($F$343="n/a",0,IF(G$3&lt;=$C377,0,IF(G$3&gt;($F$343+$C377),INDEX($D$355:$W$355,,$C377)-SUM($D377:F377),INDEX($D$355:$W$355,,$C377)/$F$343)))</f>
        <v>0</v>
      </c>
      <c r="H377" s="44">
        <f>IF($F$343="n/a",0,IF(H$3&lt;=$C377,0,IF(H$3&gt;($F$343+$C377),INDEX($D$355:$W$355,,$C377)-SUM($D377:G377),INDEX($D$355:$W$355,,$C377)/$F$343)))</f>
        <v>0</v>
      </c>
      <c r="I377" s="38">
        <f>IF($F$343="n/a",0,IF(I$3&lt;=$C377,0,IF(I$3&gt;($F$343+$C377),INDEX($D$355:$W$355,,$C377)-SUM($D377:H377),INDEX($D$355:$W$355,,$C377)/$F$343)))</f>
        <v>0</v>
      </c>
      <c r="J377" s="25">
        <f>IF($F$343="n/a",0,IF(J$3&lt;=$C377,0,IF(J$3&gt;($F$343+$C377),INDEX($D$355:$W$355,,$C377)-SUM($D377:I377),INDEX($D$355:$W$355,,$C377)/$F$343)))</f>
        <v>0</v>
      </c>
      <c r="K377" s="25">
        <f>IF($F$343="n/a",0,IF(K$3&lt;=$C377,0,IF(K$3&gt;($F$343+$C377),INDEX($D$355:$W$355,,$C377)-SUM($D377:J377),INDEX($D$355:$W$355,,$C377)/$F$343)))</f>
        <v>0</v>
      </c>
      <c r="L377" s="25">
        <f>IF($F$343="n/a",0,IF(L$3&lt;=$C377,0,IF(L$3&gt;($F$343+$C377),INDEX($D$355:$W$355,,$C377)-SUM($D377:K377),INDEX($D$355:$W$355,,$C377)/$F$343)))</f>
        <v>0</v>
      </c>
      <c r="M377" s="25">
        <f>IF($F$343="n/a",0,IF(M$3&lt;=$C377,0,IF(M$3&gt;($F$343+$C377),INDEX($D$355:$W$355,,$C377)-SUM($D377:L377),INDEX($D$355:$W$355,,$C377)/$F$343)))</f>
        <v>0</v>
      </c>
      <c r="N377" s="25">
        <f>IF($F$343="n/a",0,IF(N$3&lt;=$C377,0,IF(N$3&gt;($F$343+$C377),INDEX($D$355:$W$355,,$C377)-SUM($D377:M377),INDEX($D$355:$W$355,,$C377)/$F$343)))</f>
        <v>0</v>
      </c>
      <c r="O377" s="25">
        <f>IF($F$343="n/a",0,IF(O$3&lt;=$C377,0,IF(O$3&gt;($F$343+$C377),INDEX($D$355:$W$355,,$C377)-SUM($D377:N377),INDEX($D$355:$W$355,,$C377)/$F$343)))</f>
        <v>0</v>
      </c>
      <c r="P377" s="25">
        <f>IF($F$343="n/a",0,IF(P$3&lt;=$C377,0,IF(P$3&gt;($F$343+$C377),INDEX($D$355:$W$355,,$C377)-SUM($D377:O377),INDEX($D$355:$W$355,,$C377)/$F$343)))</f>
        <v>0</v>
      </c>
      <c r="Q377" s="25">
        <f>IF($F$343="n/a",0,IF(Q$3&lt;=$C377,0,IF(Q$3&gt;($F$343+$C377),INDEX($D$355:$W$355,,$C377)-SUM($D377:P377),INDEX($D$355:$W$355,,$C377)/$F$343)))</f>
        <v>0</v>
      </c>
      <c r="R377" s="25">
        <f>IF($F$343="n/a",0,IF(R$3&lt;=$C377,0,IF(R$3&gt;($F$343+$C377),INDEX($D$355:$W$355,,$C377)-SUM($D377:Q377),INDEX($D$355:$W$355,,$C377)/$F$343)))</f>
        <v>0</v>
      </c>
      <c r="S377" s="25">
        <f>IF($F$343="n/a",0,IF(S$3&lt;=$C377,0,IF(S$3&gt;($F$343+$C377),INDEX($D$355:$W$355,,$C377)-SUM($D377:R377),INDEX($D$355:$W$355,,$C377)/$F$343)))</f>
        <v>0</v>
      </c>
      <c r="T377" s="25">
        <f>IF($F$343="n/a",0,IF(T$3&lt;=$C377,0,IF(T$3&gt;($F$343+$C377),INDEX($D$355:$W$355,,$C377)-SUM($D377:S377),INDEX($D$355:$W$355,,$C377)/$F$343)))</f>
        <v>0</v>
      </c>
      <c r="U377" s="25">
        <f>IF($F$343="n/a",0,IF(U$3&lt;=$C377,0,IF(U$3&gt;($F$343+$C377),INDEX($D$355:$W$355,,$C377)-SUM($D377:T377),INDEX($D$355:$W$355,,$C377)/$F$343)))</f>
        <v>0</v>
      </c>
      <c r="V377" s="25">
        <f>IF($F$343="n/a",0,IF(V$3&lt;=$C377,0,IF(V$3&gt;($F$343+$C377),INDEX($D$355:$W$355,,$C377)-SUM($D377:U377),INDEX($D$355:$W$355,,$C377)/$F$343)))</f>
        <v>0</v>
      </c>
      <c r="W377" s="25">
        <f>IF($F$343="n/a",0,IF(W$3&lt;=$C377,0,IF(W$3&gt;($F$343+$C377),INDEX($D$355:$W$355,,$C377)-SUM($D377:V377),INDEX($D$355:$W$355,,$C377)/$F$343)))</f>
        <v>0</v>
      </c>
      <c r="X377" s="25">
        <f>IF($F$343="n/a",0,IF(X$3&lt;=$C377,0,IF(X$3&gt;($F$343+$C377),INDEX($D$355:$W$355,,$C377)-SUM($D377:W377),INDEX($D$355:$W$355,,$C377)/$F$343)))</f>
        <v>0</v>
      </c>
      <c r="Y377" s="25">
        <f>IF($F$343="n/a",0,IF(Y$3&lt;=$C377,0,IF(Y$3&gt;($F$343+$C377),INDEX($D$355:$W$355,,$C377)-SUM($D377:X377),INDEX($D$355:$W$355,,$C377)/$F$343)))</f>
        <v>0</v>
      </c>
      <c r="Z377" s="25">
        <f>IF($F$343="n/a",0,IF(Z$3&lt;=$C377,0,IF(Z$3&gt;($F$343+$C377),INDEX($D$355:$W$355,,$C377)-SUM($D377:Y377),INDEX($D$355:$W$355,,$C377)/$F$343)))</f>
        <v>0</v>
      </c>
      <c r="AA377" s="25">
        <f>IF($F$343="n/a",0,IF(AA$3&lt;=$C377,0,IF(AA$3&gt;($F$343+$C377),INDEX($D$355:$W$355,,$C377)-SUM($D377:Z377),INDEX($D$355:$W$355,,$C377)/$F$343)))</f>
        <v>0</v>
      </c>
      <c r="AB377" s="25">
        <f>IF($F$343="n/a",0,IF(AB$3&lt;=$C377,0,IF(AB$3&gt;($F$343+$C377),INDEX($D$355:$W$355,,$C377)-SUM($D377:AA377),INDEX($D$355:$W$355,,$C377)/$F$343)))</f>
        <v>0</v>
      </c>
      <c r="AC377" s="25">
        <f>IF($F$343="n/a",0,IF(AC$3&lt;=$C377,0,IF(AC$3&gt;($F$343+$C377),INDEX($D$355:$W$355,,$C377)-SUM($D377:AB377),INDEX($D$355:$W$355,,$C377)/$F$343)))</f>
        <v>0</v>
      </c>
      <c r="AD377" s="25">
        <f>IF($F$343="n/a",0,IF(AD$3&lt;=$C377,0,IF(AD$3&gt;($F$343+$C377),INDEX($D$355:$W$355,,$C377)-SUM($D377:AC377),INDEX($D$355:$W$355,,$C377)/$F$343)))</f>
        <v>0</v>
      </c>
      <c r="AE377" s="25">
        <f>IF($F$343="n/a",0,IF(AE$3&lt;=$C377,0,IF(AE$3&gt;($F$343+$C377),INDEX($D$355:$W$355,,$C377)-SUM($D377:AD377),INDEX($D$355:$W$355,,$C377)/$F$343)))</f>
        <v>0</v>
      </c>
      <c r="AF377" s="25">
        <f>IF($F$343="n/a",0,IF(AF$3&lt;=$C377,0,IF(AF$3&gt;($F$343+$C377),INDEX($D$355:$W$355,,$C377)-SUM($D377:AE377),INDEX($D$355:$W$355,,$C377)/$F$343)))</f>
        <v>0</v>
      </c>
      <c r="AG377" s="25">
        <f>IF($F$343="n/a",0,IF(AG$3&lt;=$C377,0,IF(AG$3&gt;($F$343+$C377),INDEX($D$355:$W$355,,$C377)-SUM($D377:AF377),INDEX($D$355:$W$355,,$C377)/$F$343)))</f>
        <v>0</v>
      </c>
      <c r="AH377" s="25">
        <f>IF($F$343="n/a",0,IF(AH$3&lt;=$C377,0,IF(AH$3&gt;($F$343+$C377),INDEX($D$355:$W$355,,$C377)-SUM($D377:AG377),INDEX($D$355:$W$355,,$C377)/$F$343)))</f>
        <v>0</v>
      </c>
      <c r="AI377" s="25">
        <f>IF($F$343="n/a",0,IF(AI$3&lt;=$C377,0,IF(AI$3&gt;($F$343+$C377),INDEX($D$355:$W$355,,$C377)-SUM($D377:AH377),INDEX($D$355:$W$355,,$C377)/$F$343)))</f>
        <v>0</v>
      </c>
      <c r="AJ377" s="25">
        <f>IF($F$343="n/a",0,IF(AJ$3&lt;=$C377,0,IF(AJ$3&gt;($F$343+$C377),INDEX($D$355:$W$355,,$C377)-SUM($D377:AI377),INDEX($D$355:$W$355,,$C377)/$F$343)))</f>
        <v>0</v>
      </c>
      <c r="AK377" s="25">
        <f>IF($F$343="n/a",0,IF(AK$3&lt;=$C377,0,IF(AK$3&gt;($F$343+$C377),INDEX($D$355:$W$355,,$C377)-SUM($D377:AJ377),INDEX($D$355:$W$355,,$C377)/$F$343)))</f>
        <v>0</v>
      </c>
      <c r="AL377" s="25">
        <f>IF($F$343="n/a",0,IF(AL$3&lt;=$C377,0,IF(AL$3&gt;($F$343+$C377),INDEX($D$355:$W$355,,$C377)-SUM($D377:AK377),INDEX($D$355:$W$355,,$C377)/$F$343)))</f>
        <v>0</v>
      </c>
      <c r="AM377" s="25">
        <f>IF($F$343="n/a",0,IF(AM$3&lt;=$C377,0,IF(AM$3&gt;($F$343+$C377),INDEX($D$355:$W$355,,$C377)-SUM($D377:AL377),INDEX($D$355:$W$355,,$C377)/$F$343)))</f>
        <v>0</v>
      </c>
      <c r="AN377" s="25">
        <f>IF($F$343="n/a",0,IF(AN$3&lt;=$C377,0,IF(AN$3&gt;($F$343+$C377),INDEX($D$355:$W$355,,$C377)-SUM($D377:AM377),INDEX($D$355:$W$355,,$C377)/$F$343)))</f>
        <v>0</v>
      </c>
      <c r="AO377" s="25">
        <f>IF($F$343="n/a",0,IF(AO$3&lt;=$C377,0,IF(AO$3&gt;($F$343+$C377),INDEX($D$355:$W$355,,$C377)-SUM($D377:AN377),INDEX($D$355:$W$355,,$C377)/$F$343)))</f>
        <v>0</v>
      </c>
      <c r="AP377" s="25">
        <f>IF($F$343="n/a",0,IF(AP$3&lt;=$C377,0,IF(AP$3&gt;($F$343+$C377),INDEX($D$355:$W$355,,$C377)-SUM($D377:AO377),INDEX($D$355:$W$355,,$C377)/$F$343)))</f>
        <v>0</v>
      </c>
      <c r="AQ377" s="25">
        <f>IF($F$343="n/a",0,IF(AQ$3&lt;=$C377,0,IF(AQ$3&gt;($F$343+$C377),INDEX($D$355:$W$355,,$C377)-SUM($D377:AP377),INDEX($D$355:$W$355,,$C377)/$F$343)))</f>
        <v>0</v>
      </c>
      <c r="AR377" s="25">
        <f>IF($F$343="n/a",0,IF(AR$3&lt;=$C377,0,IF(AR$3&gt;($F$343+$C377),INDEX($D$355:$W$355,,$C377)-SUM($D377:AQ377),INDEX($D$355:$W$355,,$C377)/$F$343)))</f>
        <v>0</v>
      </c>
      <c r="AS377" s="25">
        <f>IF($F$343="n/a",0,IF(AS$3&lt;=$C377,0,IF(AS$3&gt;($F$343+$C377),INDEX($D$355:$W$355,,$C377)-SUM($D377:AR377),INDEX($D$355:$W$355,,$C377)/$F$343)))</f>
        <v>0</v>
      </c>
      <c r="AT377" s="25">
        <f>IF($F$343="n/a",0,IF(AT$3&lt;=$C377,0,IF(AT$3&gt;($F$343+$C377),INDEX($D$355:$W$355,,$C377)-SUM($D377:AS377),INDEX($D$355:$W$355,,$C377)/$F$343)))</f>
        <v>0</v>
      </c>
      <c r="AU377" s="25">
        <f>IF($F$343="n/a",0,IF(AU$3&lt;=$C377,0,IF(AU$3&gt;($F$343+$C377),INDEX($D$355:$W$355,,$C377)-SUM($D377:AT377),INDEX($D$355:$W$355,,$C377)/$F$343)))</f>
        <v>0</v>
      </c>
      <c r="AV377" s="25">
        <f>IF($F$343="n/a",0,IF(AV$3&lt;=$C377,0,IF(AV$3&gt;($F$343+$C377),INDEX($D$355:$W$355,,$C377)-SUM($D377:AU377),INDEX($D$355:$W$355,,$C377)/$F$343)))</f>
        <v>0</v>
      </c>
      <c r="AW377" s="25">
        <f>IF($F$343="n/a",0,IF(AW$3&lt;=$C377,0,IF(AW$3&gt;($F$343+$C377),INDEX($D$355:$W$355,,$C377)-SUM($D377:AV377),INDEX($D$355:$W$355,,$C377)/$F$343)))</f>
        <v>0</v>
      </c>
      <c r="AX377" s="25">
        <f>IF($F$343="n/a",0,IF(AX$3&lt;=$C377,0,IF(AX$3&gt;($F$343+$C377),INDEX($D$355:$W$355,,$C377)-SUM($D377:AW377),INDEX($D$355:$W$355,,$C377)/$F$343)))</f>
        <v>0</v>
      </c>
      <c r="AY377" s="25">
        <f>IF($F$343="n/a",0,IF(AY$3&lt;=$C377,0,IF(AY$3&gt;($F$343+$C377),INDEX($D$355:$W$355,,$C377)-SUM($D377:AX377),INDEX($D$355:$W$355,,$C377)/$F$343)))</f>
        <v>0</v>
      </c>
      <c r="AZ377" s="25">
        <f>IF($F$343="n/a",0,IF(AZ$3&lt;=$C377,0,IF(AZ$3&gt;($F$343+$C377),INDEX($D$355:$W$355,,$C377)-SUM($D377:AY377),INDEX($D$355:$W$355,,$C377)/$F$343)))</f>
        <v>0</v>
      </c>
      <c r="BA377" s="25">
        <f>IF($F$343="n/a",0,IF(BA$3&lt;=$C377,0,IF(BA$3&gt;($F$343+$C377),INDEX($D$355:$W$355,,$C377)-SUM($D377:AZ377),INDEX($D$355:$W$355,,$C377)/$F$343)))</f>
        <v>0</v>
      </c>
      <c r="BB377" s="25">
        <f>IF($F$343="n/a",0,IF(BB$3&lt;=$C377,0,IF(BB$3&gt;($F$343+$C377),INDEX($D$355:$W$355,,$C377)-SUM($D377:BA377),INDEX($D$355:$W$355,,$C377)/$F$343)))</f>
        <v>0</v>
      </c>
      <c r="BC377" s="25">
        <f>IF($F$343="n/a",0,IF(BC$3&lt;=$C377,0,IF(BC$3&gt;($F$343+$C377),INDEX($D$355:$W$355,,$C377)-SUM($D377:BB377),INDEX($D$355:$W$355,,$C377)/$F$343)))</f>
        <v>0</v>
      </c>
      <c r="BD377" s="25">
        <f>IF($F$343="n/a",0,IF(BD$3&lt;=$C377,0,IF(BD$3&gt;($F$343+$C377),INDEX($D$355:$W$355,,$C377)-SUM($D377:BC377),INDEX($D$355:$W$355,,$C377)/$F$343)))</f>
        <v>0</v>
      </c>
      <c r="BE377" s="25">
        <f>IF($F$343="n/a",0,IF(BE$3&lt;=$C377,0,IF(BE$3&gt;($F$343+$C377),INDEX($D$355:$W$355,,$C377)-SUM($D377:BD377),INDEX($D$355:$W$355,,$C377)/$F$343)))</f>
        <v>0</v>
      </c>
      <c r="BF377" s="25">
        <f>IF($F$343="n/a",0,IF(BF$3&lt;=$C377,0,IF(BF$3&gt;($F$343+$C377),INDEX($D$355:$W$355,,$C377)-SUM($D377:BE377),INDEX($D$355:$W$355,,$C377)/$F$343)))</f>
        <v>0</v>
      </c>
      <c r="BG377" s="25">
        <f>IF($F$343="n/a",0,IF(BG$3&lt;=$C377,0,IF(BG$3&gt;($F$343+$C377),INDEX($D$355:$W$355,,$C377)-SUM($D377:BF377),INDEX($D$355:$W$355,,$C377)/$F$343)))</f>
        <v>0</v>
      </c>
      <c r="BH377" s="25">
        <f>IF($F$343="n/a",0,IF(BH$3&lt;=$C377,0,IF(BH$3&gt;($F$343+$C377),INDEX($D$355:$W$355,,$C377)-SUM($D377:BG377),INDEX($D$355:$W$355,,$C377)/$F$343)))</f>
        <v>0</v>
      </c>
      <c r="BI377" s="25">
        <f>IF($F$343="n/a",0,IF(BI$3&lt;=$C377,0,IF(BI$3&gt;($F$343+$C377),INDEX($D$355:$W$355,,$C377)-SUM($D377:BH377),INDEX($D$355:$W$355,,$C377)/$F$343)))</f>
        <v>0</v>
      </c>
      <c r="BJ377" s="25">
        <f>IF($F$343="n/a",0,IF(BJ$3&lt;=$C377,0,IF(BJ$3&gt;($F$343+$C377),INDEX($D$355:$W$355,,$C377)-SUM($D377:BI377),INDEX($D$355:$W$355,,$C377)/$F$343)))</f>
        <v>0</v>
      </c>
      <c r="BK377" s="25">
        <f>IF($F$343="n/a",0,IF(BK$3&lt;=$C377,0,IF(BK$3&gt;($F$343+$C377),INDEX($D$355:$W$355,,$C377)-SUM($D377:BJ377),INDEX($D$355:$W$355,,$C377)/$F$343)))</f>
        <v>0</v>
      </c>
      <c r="BL377" s="163">
        <f>IF($F$343="n/a",0,IF(BL$3&lt;=$C377,0,IF(BL$3&gt;($F$343+$C377),INDEX($D$355:$W$355,,$C377)-SUM($D377:BK377),INDEX($D$355:$W$355,,$C377)/$F$343)))</f>
        <v>0</v>
      </c>
      <c r="BM377" s="163">
        <f>IF($F$343="n/a",0,IF(BM$3&lt;=$C377,0,IF(BM$3&gt;($F$343+$C377),INDEX($D$355:$W$355,,$C377)-SUM($D377:BL377),INDEX($D$355:$W$355,,$C377)/$F$343)))</f>
        <v>0</v>
      </c>
      <c r="BN377" s="163">
        <f>IF($F$343="n/a",0,IF(BN$3&lt;=$C377,0,IF(BN$3&gt;($F$343+$C377),INDEX($D$355:$W$355,,$C377)-SUM($D377:BM377),INDEX($D$355:$W$355,,$C377)/$F$343)))</f>
        <v>0</v>
      </c>
      <c r="BO377" s="163">
        <f>IF($F$343="n/a",0,IF(BO$3&lt;=$C377,0,IF(BO$3&gt;($F$343+$C377),INDEX($D$355:$W$355,,$C377)-SUM($D377:BN377),INDEX($D$355:$W$355,,$C377)/$F$343)))</f>
        <v>0</v>
      </c>
      <c r="BP377" s="163">
        <f>IF($F$343="n/a",0,IF(BP$3&lt;=$C377,0,IF(BP$3&gt;($F$343+$C377),INDEX($D$355:$W$355,,$C377)-SUM($D377:BO377),INDEX($D$355:$W$355,,$C377)/$F$343)))</f>
        <v>0</v>
      </c>
      <c r="BQ377" s="163">
        <f>IF($F$343="n/a",0,IF(BQ$3&lt;=$C377,0,IF(BQ$3&gt;($F$343+$C377),INDEX($D$355:$W$355,,$C377)-SUM($D377:BP377),INDEX($D$355:$W$355,,$C377)/$F$343)))</f>
        <v>0</v>
      </c>
      <c r="BR377" s="163">
        <f>IF($F$343="n/a",0,IF(BR$3&lt;=$C377,0,IF(BR$3&gt;($F$343+$C377),INDEX($D$355:$W$355,,$C377)-SUM($D377:BQ377),INDEX($D$355:$W$355,,$C377)/$F$343)))</f>
        <v>0</v>
      </c>
      <c r="BS377" s="25"/>
      <c r="BT377" s="25"/>
      <c r="BU377" s="25"/>
      <c r="BV377" s="25"/>
      <c r="BW377" s="25"/>
      <c r="BX377" s="25"/>
      <c r="BY377" s="25"/>
      <c r="BZ377" s="25"/>
      <c r="CA377" s="25"/>
      <c r="CB377" s="25"/>
      <c r="CC377" s="25"/>
    </row>
    <row r="378" spans="2:81" hidden="1" outlineLevel="1">
      <c r="B378" s="14"/>
      <c r="D378" s="25"/>
      <c r="E378" s="25"/>
      <c r="F378" s="25"/>
      <c r="G378" s="25"/>
      <c r="H378" s="44"/>
      <c r="I378" s="38"/>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163"/>
      <c r="BM378" s="163"/>
      <c r="BN378" s="163"/>
      <c r="BO378" s="163"/>
      <c r="BP378" s="163"/>
      <c r="BQ378" s="163"/>
      <c r="BR378" s="163"/>
      <c r="BS378" s="25"/>
      <c r="BT378" s="25"/>
      <c r="BU378" s="25"/>
      <c r="BV378" s="25"/>
      <c r="BW378" s="25"/>
      <c r="BX378" s="25"/>
      <c r="BY378" s="25"/>
      <c r="BZ378" s="25"/>
      <c r="CA378" s="25"/>
      <c r="CB378" s="25"/>
      <c r="CC378" s="25"/>
    </row>
    <row r="379" spans="2:81" hidden="1" outlineLevel="1">
      <c r="B379" t="s">
        <v>49</v>
      </c>
      <c r="D379" s="25">
        <v>0</v>
      </c>
      <c r="E379" s="25">
        <f>SUM(E358:E377)</f>
        <v>0</v>
      </c>
      <c r="F379" s="25">
        <f t="shared" ref="F379:AH379" si="609">SUM(F358:F377)</f>
        <v>0</v>
      </c>
      <c r="G379" s="25">
        <f t="shared" si="609"/>
        <v>0</v>
      </c>
      <c r="H379" s="44">
        <f t="shared" si="609"/>
        <v>0</v>
      </c>
      <c r="I379" s="38">
        <f t="shared" si="609"/>
        <v>0</v>
      </c>
      <c r="J379" s="25">
        <f t="shared" si="609"/>
        <v>0</v>
      </c>
      <c r="K379" s="25">
        <f t="shared" si="609"/>
        <v>0</v>
      </c>
      <c r="L379" s="25">
        <f t="shared" si="609"/>
        <v>0</v>
      </c>
      <c r="M379" s="25">
        <f t="shared" si="609"/>
        <v>0</v>
      </c>
      <c r="N379" s="25">
        <f t="shared" si="609"/>
        <v>0</v>
      </c>
      <c r="O379" s="25">
        <f t="shared" si="609"/>
        <v>0</v>
      </c>
      <c r="P379" s="25">
        <f t="shared" si="609"/>
        <v>0</v>
      </c>
      <c r="Q379" s="25">
        <f t="shared" si="609"/>
        <v>0</v>
      </c>
      <c r="R379" s="25">
        <f t="shared" si="609"/>
        <v>0</v>
      </c>
      <c r="S379" s="25">
        <f t="shared" si="609"/>
        <v>0</v>
      </c>
      <c r="T379" s="25">
        <f t="shared" si="609"/>
        <v>0</v>
      </c>
      <c r="U379" s="25">
        <f t="shared" si="609"/>
        <v>0</v>
      </c>
      <c r="V379" s="25">
        <f t="shared" si="609"/>
        <v>0</v>
      </c>
      <c r="W379" s="25">
        <f t="shared" si="609"/>
        <v>0</v>
      </c>
      <c r="X379" s="25">
        <f t="shared" si="609"/>
        <v>0</v>
      </c>
      <c r="Y379" s="25">
        <f t="shared" si="609"/>
        <v>0</v>
      </c>
      <c r="Z379" s="25">
        <f t="shared" si="609"/>
        <v>0</v>
      </c>
      <c r="AA379" s="25">
        <f t="shared" si="609"/>
        <v>0</v>
      </c>
      <c r="AB379" s="25">
        <f t="shared" si="609"/>
        <v>0</v>
      </c>
      <c r="AC379" s="25">
        <f t="shared" si="609"/>
        <v>0</v>
      </c>
      <c r="AD379" s="25">
        <f t="shared" si="609"/>
        <v>0</v>
      </c>
      <c r="AE379" s="25">
        <f t="shared" si="609"/>
        <v>0</v>
      </c>
      <c r="AF379" s="25">
        <f t="shared" si="609"/>
        <v>0</v>
      </c>
      <c r="AG379" s="25">
        <f t="shared" si="609"/>
        <v>0</v>
      </c>
      <c r="AH379" s="25">
        <f t="shared" si="609"/>
        <v>0</v>
      </c>
      <c r="AI379" s="25">
        <f t="shared" ref="AI379:BK379" si="610">SUM(AI358:AI377)</f>
        <v>0</v>
      </c>
      <c r="AJ379" s="25">
        <f t="shared" si="610"/>
        <v>0</v>
      </c>
      <c r="AK379" s="25">
        <f t="shared" si="610"/>
        <v>0</v>
      </c>
      <c r="AL379" s="25">
        <f t="shared" si="610"/>
        <v>0</v>
      </c>
      <c r="AM379" s="25">
        <f t="shared" si="610"/>
        <v>0</v>
      </c>
      <c r="AN379" s="25">
        <f t="shared" si="610"/>
        <v>0</v>
      </c>
      <c r="AO379" s="25">
        <f t="shared" si="610"/>
        <v>0</v>
      </c>
      <c r="AP379" s="25">
        <f t="shared" si="610"/>
        <v>0</v>
      </c>
      <c r="AQ379" s="25">
        <f t="shared" si="610"/>
        <v>0</v>
      </c>
      <c r="AR379" s="25">
        <f t="shared" si="610"/>
        <v>0</v>
      </c>
      <c r="AS379" s="25">
        <f t="shared" si="610"/>
        <v>0</v>
      </c>
      <c r="AT379" s="25">
        <f t="shared" si="610"/>
        <v>0</v>
      </c>
      <c r="AU379" s="25">
        <f t="shared" si="610"/>
        <v>0</v>
      </c>
      <c r="AV379" s="25">
        <f t="shared" si="610"/>
        <v>0</v>
      </c>
      <c r="AW379" s="25">
        <f t="shared" si="610"/>
        <v>0</v>
      </c>
      <c r="AX379" s="25">
        <f t="shared" si="610"/>
        <v>0</v>
      </c>
      <c r="AY379" s="25">
        <f t="shared" si="610"/>
        <v>0</v>
      </c>
      <c r="AZ379" s="25">
        <f t="shared" si="610"/>
        <v>0</v>
      </c>
      <c r="BA379" s="25">
        <f t="shared" si="610"/>
        <v>0</v>
      </c>
      <c r="BB379" s="25">
        <f t="shared" si="610"/>
        <v>0</v>
      </c>
      <c r="BC379" s="25">
        <f t="shared" si="610"/>
        <v>0</v>
      </c>
      <c r="BD379" s="25">
        <f t="shared" si="610"/>
        <v>0</v>
      </c>
      <c r="BE379" s="25">
        <f t="shared" si="610"/>
        <v>0</v>
      </c>
      <c r="BF379" s="25">
        <f t="shared" si="610"/>
        <v>0</v>
      </c>
      <c r="BG379" s="25">
        <f t="shared" si="610"/>
        <v>0</v>
      </c>
      <c r="BH379" s="25">
        <f t="shared" si="610"/>
        <v>0</v>
      </c>
      <c r="BI379" s="25">
        <f t="shared" si="610"/>
        <v>0</v>
      </c>
      <c r="BJ379" s="25">
        <f t="shared" si="610"/>
        <v>0</v>
      </c>
      <c r="BK379" s="25">
        <f t="shared" si="610"/>
        <v>0</v>
      </c>
      <c r="BL379" s="163">
        <f t="shared" ref="BL379:BR379" si="611">SUM(BL358:BL377)</f>
        <v>0</v>
      </c>
      <c r="BM379" s="163">
        <f t="shared" si="611"/>
        <v>0</v>
      </c>
      <c r="BN379" s="163">
        <f t="shared" si="611"/>
        <v>0</v>
      </c>
      <c r="BO379" s="163">
        <f t="shared" si="611"/>
        <v>0</v>
      </c>
      <c r="BP379" s="163">
        <f t="shared" si="611"/>
        <v>0</v>
      </c>
      <c r="BQ379" s="163">
        <f t="shared" si="611"/>
        <v>0</v>
      </c>
      <c r="BR379" s="163">
        <f t="shared" si="611"/>
        <v>0</v>
      </c>
      <c r="BS379" s="25"/>
      <c r="BT379" s="25"/>
      <c r="BU379" s="25"/>
      <c r="BV379" s="25"/>
      <c r="BW379" s="25"/>
      <c r="BX379" s="25"/>
      <c r="BY379" s="25"/>
      <c r="BZ379" s="25"/>
      <c r="CA379" s="25"/>
      <c r="CB379" s="25"/>
      <c r="CC379" s="25"/>
    </row>
    <row r="380" spans="2:81" hidden="1" outlineLevel="1">
      <c r="D380" s="25"/>
      <c r="E380" s="25"/>
      <c r="F380" s="25"/>
      <c r="G380" s="25"/>
      <c r="H380" s="44"/>
      <c r="I380" s="38"/>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163"/>
      <c r="BM380" s="163"/>
      <c r="BN380" s="163"/>
      <c r="BO380" s="163"/>
      <c r="BP380" s="163"/>
      <c r="BQ380" s="163"/>
      <c r="BR380" s="163"/>
      <c r="BS380" s="25"/>
      <c r="BT380" s="25"/>
      <c r="BU380" s="25"/>
      <c r="BV380" s="25"/>
      <c r="BW380" s="25"/>
      <c r="BX380" s="25"/>
      <c r="BY380" s="25"/>
      <c r="BZ380" s="25"/>
      <c r="CA380" s="25"/>
      <c r="CB380" s="25"/>
      <c r="CC380" s="25"/>
    </row>
    <row r="381" spans="2:81" collapsed="1">
      <c r="B381" t="s">
        <v>28</v>
      </c>
      <c r="D381" s="25">
        <f>D379+D346+D347</f>
        <v>0.42802904564315347</v>
      </c>
      <c r="E381" s="25">
        <f t="shared" ref="E381:AH381" si="612">E379+E346+E347</f>
        <v>0.42802904564315347</v>
      </c>
      <c r="F381" s="25">
        <f t="shared" si="612"/>
        <v>0.42802904564315347</v>
      </c>
      <c r="G381" s="25">
        <f t="shared" si="612"/>
        <v>0.42802904564315347</v>
      </c>
      <c r="H381" s="44">
        <f t="shared" si="612"/>
        <v>0.42802904564315347</v>
      </c>
      <c r="I381" s="38">
        <f t="shared" si="612"/>
        <v>0.36477345806051853</v>
      </c>
      <c r="J381" s="25">
        <f t="shared" si="612"/>
        <v>0.36477345806051853</v>
      </c>
      <c r="K381" s="25">
        <f t="shared" si="612"/>
        <v>0.36477345806051853</v>
      </c>
      <c r="L381" s="25">
        <f t="shared" si="612"/>
        <v>0.36477345806051853</v>
      </c>
      <c r="M381" s="25">
        <f t="shared" si="612"/>
        <v>0.36477345806051853</v>
      </c>
      <c r="N381" s="25">
        <f t="shared" si="612"/>
        <v>0.36477345806051853</v>
      </c>
      <c r="O381" s="25">
        <f t="shared" si="612"/>
        <v>0.36477345806051853</v>
      </c>
      <c r="P381" s="25">
        <f t="shared" si="612"/>
        <v>0.36477345806051853</v>
      </c>
      <c r="Q381" s="25">
        <f t="shared" si="612"/>
        <v>0.36477345806051853</v>
      </c>
      <c r="R381" s="25">
        <f t="shared" si="612"/>
        <v>0.36477345806051853</v>
      </c>
      <c r="S381" s="25">
        <f t="shared" si="612"/>
        <v>0.36477345806051853</v>
      </c>
      <c r="T381" s="25">
        <f t="shared" si="612"/>
        <v>0.36477345806051853</v>
      </c>
      <c r="U381" s="25">
        <f t="shared" si="612"/>
        <v>0.36477345806051853</v>
      </c>
      <c r="V381" s="25">
        <f t="shared" si="612"/>
        <v>0.36477345806051853</v>
      </c>
      <c r="W381" s="25">
        <f t="shared" si="612"/>
        <v>0.36477345806051853</v>
      </c>
      <c r="X381" s="25">
        <f t="shared" si="612"/>
        <v>0.36477345806051853</v>
      </c>
      <c r="Y381" s="25">
        <f t="shared" si="612"/>
        <v>0.36477345806051853</v>
      </c>
      <c r="Z381" s="25">
        <f t="shared" si="612"/>
        <v>0.36477345806051853</v>
      </c>
      <c r="AA381" s="25">
        <f t="shared" si="612"/>
        <v>0.36477345806051853</v>
      </c>
      <c r="AB381" s="25">
        <f t="shared" si="612"/>
        <v>0.36477345806051853</v>
      </c>
      <c r="AC381" s="25">
        <f t="shared" si="612"/>
        <v>8.5105926702384371E-2</v>
      </c>
      <c r="AD381" s="25">
        <f t="shared" si="612"/>
        <v>0</v>
      </c>
      <c r="AE381" s="25">
        <f t="shared" si="612"/>
        <v>0</v>
      </c>
      <c r="AF381" s="25">
        <f t="shared" si="612"/>
        <v>0</v>
      </c>
      <c r="AG381" s="25">
        <f t="shared" si="612"/>
        <v>0</v>
      </c>
      <c r="AH381" s="25">
        <f t="shared" si="612"/>
        <v>0</v>
      </c>
      <c r="AI381" s="25">
        <f t="shared" ref="AI381:BK381" si="613">AI379+AI346+AI347</f>
        <v>0</v>
      </c>
      <c r="AJ381" s="25">
        <f t="shared" si="613"/>
        <v>0</v>
      </c>
      <c r="AK381" s="25">
        <f t="shared" si="613"/>
        <v>0</v>
      </c>
      <c r="AL381" s="25">
        <f t="shared" si="613"/>
        <v>0</v>
      </c>
      <c r="AM381" s="25">
        <f t="shared" si="613"/>
        <v>0</v>
      </c>
      <c r="AN381" s="25">
        <f t="shared" si="613"/>
        <v>0</v>
      </c>
      <c r="AO381" s="25">
        <f t="shared" si="613"/>
        <v>0</v>
      </c>
      <c r="AP381" s="25">
        <f t="shared" si="613"/>
        <v>0</v>
      </c>
      <c r="AQ381" s="25">
        <f t="shared" si="613"/>
        <v>0</v>
      </c>
      <c r="AR381" s="25">
        <f t="shared" si="613"/>
        <v>0</v>
      </c>
      <c r="AS381" s="25">
        <f t="shared" si="613"/>
        <v>0</v>
      </c>
      <c r="AT381" s="25">
        <f t="shared" si="613"/>
        <v>0</v>
      </c>
      <c r="AU381" s="25">
        <f t="shared" si="613"/>
        <v>0</v>
      </c>
      <c r="AV381" s="25">
        <f t="shared" si="613"/>
        <v>0</v>
      </c>
      <c r="AW381" s="25">
        <f t="shared" si="613"/>
        <v>0</v>
      </c>
      <c r="AX381" s="25">
        <f t="shared" si="613"/>
        <v>0</v>
      </c>
      <c r="AY381" s="25">
        <f t="shared" si="613"/>
        <v>0</v>
      </c>
      <c r="AZ381" s="25">
        <f t="shared" si="613"/>
        <v>0</v>
      </c>
      <c r="BA381" s="25">
        <f t="shared" si="613"/>
        <v>0</v>
      </c>
      <c r="BB381" s="25">
        <f t="shared" si="613"/>
        <v>0</v>
      </c>
      <c r="BC381" s="25">
        <f t="shared" si="613"/>
        <v>0</v>
      </c>
      <c r="BD381" s="25">
        <f t="shared" si="613"/>
        <v>0</v>
      </c>
      <c r="BE381" s="25">
        <f t="shared" si="613"/>
        <v>0</v>
      </c>
      <c r="BF381" s="25">
        <f t="shared" si="613"/>
        <v>0</v>
      </c>
      <c r="BG381" s="25">
        <f t="shared" si="613"/>
        <v>0</v>
      </c>
      <c r="BH381" s="25">
        <f t="shared" si="613"/>
        <v>0</v>
      </c>
      <c r="BI381" s="25">
        <f t="shared" si="613"/>
        <v>0</v>
      </c>
      <c r="BJ381" s="25">
        <f t="shared" si="613"/>
        <v>0</v>
      </c>
      <c r="BK381" s="25">
        <f t="shared" si="613"/>
        <v>0</v>
      </c>
      <c r="BL381" s="163">
        <f t="shared" ref="BL381:BR381" si="614">BL379+BL346+BL347</f>
        <v>0</v>
      </c>
      <c r="BM381" s="163">
        <f t="shared" si="614"/>
        <v>0</v>
      </c>
      <c r="BN381" s="163">
        <f t="shared" si="614"/>
        <v>0</v>
      </c>
      <c r="BO381" s="163">
        <f t="shared" si="614"/>
        <v>0</v>
      </c>
      <c r="BP381" s="163">
        <f t="shared" si="614"/>
        <v>0</v>
      </c>
      <c r="BQ381" s="163">
        <f t="shared" si="614"/>
        <v>0</v>
      </c>
      <c r="BR381" s="163">
        <f t="shared" si="614"/>
        <v>0</v>
      </c>
      <c r="BS381" s="25"/>
      <c r="BT381" s="25"/>
      <c r="BU381" s="25"/>
      <c r="BV381" s="25"/>
      <c r="BW381" s="25"/>
      <c r="BX381" s="25"/>
      <c r="BY381" s="25"/>
      <c r="BZ381" s="25"/>
      <c r="CA381" s="25"/>
      <c r="CB381" s="25"/>
      <c r="CC381" s="25"/>
    </row>
    <row r="382" spans="2:81">
      <c r="B382" t="s">
        <v>50</v>
      </c>
      <c r="D382" s="25">
        <f>D355-D379</f>
        <v>0</v>
      </c>
      <c r="E382" s="25">
        <f>D382+E355-E379</f>
        <v>0</v>
      </c>
      <c r="F382" s="25">
        <f t="shared" ref="F382:AH382" si="615">E382+F355-F379</f>
        <v>0</v>
      </c>
      <c r="G382" s="25">
        <f t="shared" si="615"/>
        <v>0</v>
      </c>
      <c r="H382" s="44">
        <f t="shared" si="615"/>
        <v>0</v>
      </c>
      <c r="I382" s="38">
        <f t="shared" si="615"/>
        <v>0</v>
      </c>
      <c r="J382" s="25">
        <f t="shared" si="615"/>
        <v>0</v>
      </c>
      <c r="K382" s="25">
        <f t="shared" si="615"/>
        <v>0</v>
      </c>
      <c r="L382" s="25">
        <f t="shared" si="615"/>
        <v>0</v>
      </c>
      <c r="M382" s="25">
        <f t="shared" si="615"/>
        <v>0</v>
      </c>
      <c r="N382" s="25">
        <f t="shared" si="615"/>
        <v>0</v>
      </c>
      <c r="O382" s="25">
        <f t="shared" si="615"/>
        <v>0</v>
      </c>
      <c r="P382" s="25">
        <f t="shared" si="615"/>
        <v>0</v>
      </c>
      <c r="Q382" s="25">
        <f t="shared" si="615"/>
        <v>0</v>
      </c>
      <c r="R382" s="25">
        <f t="shared" si="615"/>
        <v>0</v>
      </c>
      <c r="S382" s="25">
        <f t="shared" si="615"/>
        <v>0</v>
      </c>
      <c r="T382" s="25">
        <f t="shared" si="615"/>
        <v>0</v>
      </c>
      <c r="U382" s="25">
        <f t="shared" si="615"/>
        <v>0</v>
      </c>
      <c r="V382" s="25">
        <f t="shared" si="615"/>
        <v>0</v>
      </c>
      <c r="W382" s="25">
        <f t="shared" si="615"/>
        <v>0</v>
      </c>
      <c r="X382" s="25">
        <f t="shared" si="615"/>
        <v>0</v>
      </c>
      <c r="Y382" s="25">
        <f t="shared" si="615"/>
        <v>0</v>
      </c>
      <c r="Z382" s="25">
        <f t="shared" si="615"/>
        <v>0</v>
      </c>
      <c r="AA382" s="25">
        <f t="shared" si="615"/>
        <v>0</v>
      </c>
      <c r="AB382" s="25">
        <f t="shared" si="615"/>
        <v>0</v>
      </c>
      <c r="AC382" s="25">
        <f t="shared" si="615"/>
        <v>0</v>
      </c>
      <c r="AD382" s="25">
        <f t="shared" si="615"/>
        <v>0</v>
      </c>
      <c r="AE382" s="25">
        <f t="shared" si="615"/>
        <v>0</v>
      </c>
      <c r="AF382" s="25">
        <f t="shared" si="615"/>
        <v>0</v>
      </c>
      <c r="AG382" s="25">
        <f t="shared" si="615"/>
        <v>0</v>
      </c>
      <c r="AH382" s="25">
        <f t="shared" si="615"/>
        <v>0</v>
      </c>
      <c r="AI382" s="25">
        <f t="shared" ref="AI382:BK382" si="616">AH382+AI355-AI379</f>
        <v>0</v>
      </c>
      <c r="AJ382" s="25">
        <f t="shared" si="616"/>
        <v>0</v>
      </c>
      <c r="AK382" s="25">
        <f t="shared" si="616"/>
        <v>0</v>
      </c>
      <c r="AL382" s="25">
        <f t="shared" si="616"/>
        <v>0</v>
      </c>
      <c r="AM382" s="25">
        <f t="shared" si="616"/>
        <v>0</v>
      </c>
      <c r="AN382" s="25">
        <f t="shared" si="616"/>
        <v>0</v>
      </c>
      <c r="AO382" s="25">
        <f t="shared" si="616"/>
        <v>0</v>
      </c>
      <c r="AP382" s="25">
        <f t="shared" si="616"/>
        <v>0</v>
      </c>
      <c r="AQ382" s="25">
        <f t="shared" si="616"/>
        <v>0</v>
      </c>
      <c r="AR382" s="25">
        <f t="shared" si="616"/>
        <v>0</v>
      </c>
      <c r="AS382" s="25">
        <f t="shared" si="616"/>
        <v>0</v>
      </c>
      <c r="AT382" s="25">
        <f t="shared" si="616"/>
        <v>0</v>
      </c>
      <c r="AU382" s="25">
        <f t="shared" si="616"/>
        <v>0</v>
      </c>
      <c r="AV382" s="25">
        <f t="shared" si="616"/>
        <v>0</v>
      </c>
      <c r="AW382" s="25">
        <f t="shared" si="616"/>
        <v>0</v>
      </c>
      <c r="AX382" s="25">
        <f t="shared" si="616"/>
        <v>0</v>
      </c>
      <c r="AY382" s="25">
        <f t="shared" si="616"/>
        <v>0</v>
      </c>
      <c r="AZ382" s="25">
        <f t="shared" si="616"/>
        <v>0</v>
      </c>
      <c r="BA382" s="25">
        <f t="shared" si="616"/>
        <v>0</v>
      </c>
      <c r="BB382" s="25">
        <f t="shared" si="616"/>
        <v>0</v>
      </c>
      <c r="BC382" s="25">
        <f t="shared" si="616"/>
        <v>0</v>
      </c>
      <c r="BD382" s="25">
        <f t="shared" si="616"/>
        <v>0</v>
      </c>
      <c r="BE382" s="25">
        <f t="shared" si="616"/>
        <v>0</v>
      </c>
      <c r="BF382" s="25">
        <f t="shared" si="616"/>
        <v>0</v>
      </c>
      <c r="BG382" s="25">
        <f t="shared" si="616"/>
        <v>0</v>
      </c>
      <c r="BH382" s="25">
        <f t="shared" si="616"/>
        <v>0</v>
      </c>
      <c r="BI382" s="25">
        <f t="shared" si="616"/>
        <v>0</v>
      </c>
      <c r="BJ382" s="25">
        <f t="shared" si="616"/>
        <v>0</v>
      </c>
      <c r="BK382" s="25">
        <f t="shared" si="616"/>
        <v>0</v>
      </c>
      <c r="BL382" s="163">
        <f t="shared" ref="BL382" si="617">BK382+BL355-BL379</f>
        <v>0</v>
      </c>
      <c r="BM382" s="163">
        <f t="shared" ref="BM382" si="618">BL382+BM355-BM379</f>
        <v>0</v>
      </c>
      <c r="BN382" s="163">
        <f t="shared" ref="BN382" si="619">BM382+BN355-BN379</f>
        <v>0</v>
      </c>
      <c r="BO382" s="163">
        <f t="shared" ref="BO382" si="620">BN382+BO355-BO379</f>
        <v>0</v>
      </c>
      <c r="BP382" s="163">
        <f t="shared" ref="BP382" si="621">BO382+BP355-BP379</f>
        <v>0</v>
      </c>
      <c r="BQ382" s="163">
        <f t="shared" ref="BQ382" si="622">BP382+BQ355-BQ379</f>
        <v>0</v>
      </c>
      <c r="BR382" s="163">
        <f t="shared" ref="BR382" si="623">BQ382+BR355-BR379</f>
        <v>0</v>
      </c>
      <c r="BS382" s="25"/>
      <c r="BT382" s="25"/>
      <c r="BU382" s="25"/>
      <c r="BV382" s="25"/>
      <c r="BW382" s="25"/>
      <c r="BX382" s="25"/>
      <c r="BY382" s="25"/>
      <c r="BZ382" s="25"/>
      <c r="CA382" s="25"/>
      <c r="CB382" s="25"/>
      <c r="CC382" s="25"/>
    </row>
    <row r="383" spans="2:81">
      <c r="B383" t="s">
        <v>51</v>
      </c>
      <c r="D383" s="25">
        <f>D382+D352</f>
        <v>10.372561292734149</v>
      </c>
      <c r="E383" s="25">
        <f t="shared" ref="E383:AH383" si="624">E382+E352</f>
        <v>9.9445322470909954</v>
      </c>
      <c r="F383" s="25">
        <f t="shared" si="624"/>
        <v>9.5165032014478417</v>
      </c>
      <c r="G383" s="25">
        <f t="shared" si="624"/>
        <v>9.088474155804688</v>
      </c>
      <c r="H383" s="44">
        <f t="shared" si="624"/>
        <v>7.3805750879127583</v>
      </c>
      <c r="I383" s="38">
        <f t="shared" si="624"/>
        <v>7.0158016298522394</v>
      </c>
      <c r="J383" s="25">
        <f t="shared" si="624"/>
        <v>6.6510281717917206</v>
      </c>
      <c r="K383" s="25">
        <f t="shared" si="624"/>
        <v>6.2862547137312017</v>
      </c>
      <c r="L383" s="25">
        <f t="shared" si="624"/>
        <v>5.9214812556706828</v>
      </c>
      <c r="M383" s="25">
        <f t="shared" si="624"/>
        <v>5.556707797610164</v>
      </c>
      <c r="N383" s="25">
        <f t="shared" si="624"/>
        <v>5.1919343395496451</v>
      </c>
      <c r="O383" s="25">
        <f t="shared" si="624"/>
        <v>4.8271608814891263</v>
      </c>
      <c r="P383" s="25">
        <f t="shared" si="624"/>
        <v>4.4623874234286074</v>
      </c>
      <c r="Q383" s="25">
        <f t="shared" si="624"/>
        <v>4.0976139653680885</v>
      </c>
      <c r="R383" s="25">
        <f t="shared" si="624"/>
        <v>3.7328405073075697</v>
      </c>
      <c r="S383" s="25">
        <f t="shared" si="624"/>
        <v>3.3680670492470508</v>
      </c>
      <c r="T383" s="25">
        <f t="shared" si="624"/>
        <v>3.0032935911865319</v>
      </c>
      <c r="U383" s="25">
        <f t="shared" si="624"/>
        <v>2.6385201331260131</v>
      </c>
      <c r="V383" s="25">
        <f t="shared" si="624"/>
        <v>2.2737466750654942</v>
      </c>
      <c r="W383" s="25">
        <f t="shared" si="624"/>
        <v>1.9089732170049756</v>
      </c>
      <c r="X383" s="25">
        <f t="shared" si="624"/>
        <v>1.5441997589444569</v>
      </c>
      <c r="Y383" s="25">
        <f t="shared" si="624"/>
        <v>1.1794263008839383</v>
      </c>
      <c r="Z383" s="25">
        <f t="shared" si="624"/>
        <v>0.81465284282341976</v>
      </c>
      <c r="AA383" s="25">
        <f t="shared" si="624"/>
        <v>0.44987938476290124</v>
      </c>
      <c r="AB383" s="25">
        <f t="shared" si="624"/>
        <v>8.5105926702382678E-2</v>
      </c>
      <c r="AC383" s="25">
        <f t="shared" si="624"/>
        <v>-1.6930901125533637E-15</v>
      </c>
      <c r="AD383" s="25">
        <f t="shared" si="624"/>
        <v>-1.6930901125533637E-15</v>
      </c>
      <c r="AE383" s="25">
        <f t="shared" si="624"/>
        <v>-1.6930901125533637E-15</v>
      </c>
      <c r="AF383" s="25">
        <f t="shared" si="624"/>
        <v>-1.6930901125533637E-15</v>
      </c>
      <c r="AG383" s="25">
        <f t="shared" si="624"/>
        <v>-1.6930901125533637E-15</v>
      </c>
      <c r="AH383" s="25">
        <f t="shared" si="624"/>
        <v>-1.6930901125533637E-15</v>
      </c>
      <c r="AI383" s="25">
        <f t="shared" ref="AI383:BK383" si="625">AI382+AI352</f>
        <v>-1.6930901125533637E-15</v>
      </c>
      <c r="AJ383" s="25">
        <f t="shared" si="625"/>
        <v>-1.6930901125533637E-15</v>
      </c>
      <c r="AK383" s="25">
        <f t="shared" si="625"/>
        <v>-1.6930901125533637E-15</v>
      </c>
      <c r="AL383" s="25">
        <f t="shared" si="625"/>
        <v>-1.6930901125533637E-15</v>
      </c>
      <c r="AM383" s="25">
        <f t="shared" si="625"/>
        <v>-1.6930901125533637E-15</v>
      </c>
      <c r="AN383" s="25">
        <f t="shared" si="625"/>
        <v>-1.6930901125533637E-15</v>
      </c>
      <c r="AO383" s="25">
        <f t="shared" si="625"/>
        <v>-1.6930901125533637E-15</v>
      </c>
      <c r="AP383" s="25">
        <f t="shared" si="625"/>
        <v>-1.6930901125533637E-15</v>
      </c>
      <c r="AQ383" s="25">
        <f t="shared" si="625"/>
        <v>-1.6930901125533637E-15</v>
      </c>
      <c r="AR383" s="25">
        <f t="shared" si="625"/>
        <v>-1.6930901125533637E-15</v>
      </c>
      <c r="AS383" s="25">
        <f t="shared" si="625"/>
        <v>-1.6930901125533637E-15</v>
      </c>
      <c r="AT383" s="25">
        <f t="shared" si="625"/>
        <v>-1.6930901125533637E-15</v>
      </c>
      <c r="AU383" s="25">
        <f t="shared" si="625"/>
        <v>-1.6930901125533637E-15</v>
      </c>
      <c r="AV383" s="25">
        <f t="shared" si="625"/>
        <v>-1.6930901125533637E-15</v>
      </c>
      <c r="AW383" s="25">
        <f t="shared" si="625"/>
        <v>-1.6930901125533637E-15</v>
      </c>
      <c r="AX383" s="25">
        <f t="shared" si="625"/>
        <v>-1.6930901125533637E-15</v>
      </c>
      <c r="AY383" s="25">
        <f t="shared" si="625"/>
        <v>-1.6930901125533637E-15</v>
      </c>
      <c r="AZ383" s="25">
        <f t="shared" si="625"/>
        <v>-1.6930901125533637E-15</v>
      </c>
      <c r="BA383" s="25">
        <f t="shared" si="625"/>
        <v>-1.6930901125533637E-15</v>
      </c>
      <c r="BB383" s="25">
        <f t="shared" si="625"/>
        <v>-1.6930901125533637E-15</v>
      </c>
      <c r="BC383" s="25">
        <f t="shared" si="625"/>
        <v>-1.6930901125533637E-15</v>
      </c>
      <c r="BD383" s="25">
        <f t="shared" si="625"/>
        <v>-1.6930901125533637E-15</v>
      </c>
      <c r="BE383" s="25">
        <f t="shared" si="625"/>
        <v>-1.6930901125533637E-15</v>
      </c>
      <c r="BF383" s="25">
        <f t="shared" si="625"/>
        <v>-1.6930901125533637E-15</v>
      </c>
      <c r="BG383" s="25">
        <f t="shared" si="625"/>
        <v>-1.6930901125533637E-15</v>
      </c>
      <c r="BH383" s="25">
        <f t="shared" si="625"/>
        <v>-1.6930901125533637E-15</v>
      </c>
      <c r="BI383" s="25">
        <f t="shared" si="625"/>
        <v>-1.6930901125533637E-15</v>
      </c>
      <c r="BJ383" s="25">
        <f t="shared" si="625"/>
        <v>-1.6930901125533637E-15</v>
      </c>
      <c r="BK383" s="25">
        <f t="shared" si="625"/>
        <v>-1.6930901125533637E-15</v>
      </c>
      <c r="BL383" s="163">
        <f t="shared" ref="BL383:BR383" si="626">BL382+BL352</f>
        <v>-1.6930901125533637E-15</v>
      </c>
      <c r="BM383" s="163">
        <f t="shared" si="626"/>
        <v>-1.6930901125533637E-15</v>
      </c>
      <c r="BN383" s="163">
        <f t="shared" si="626"/>
        <v>-1.6930901125533637E-15</v>
      </c>
      <c r="BO383" s="163">
        <f t="shared" si="626"/>
        <v>-1.6930901125533637E-15</v>
      </c>
      <c r="BP383" s="163">
        <f t="shared" si="626"/>
        <v>-1.6930901125533637E-15</v>
      </c>
      <c r="BQ383" s="163">
        <f t="shared" si="626"/>
        <v>-1.6930901125533637E-15</v>
      </c>
      <c r="BR383" s="163">
        <f t="shared" si="626"/>
        <v>-1.6930901125533637E-15</v>
      </c>
      <c r="BS383" s="25"/>
      <c r="BT383" s="25"/>
      <c r="BU383" s="25"/>
      <c r="BV383" s="25"/>
      <c r="BW383" s="25"/>
      <c r="BX383" s="25"/>
      <c r="BY383" s="25"/>
      <c r="BZ383" s="25"/>
      <c r="CA383" s="25"/>
      <c r="CB383" s="25"/>
      <c r="CC383" s="25"/>
    </row>
    <row r="384" spans="2:81">
      <c r="BL384" s="157"/>
      <c r="BM384" s="157"/>
      <c r="BN384" s="157"/>
      <c r="BO384" s="157"/>
      <c r="BP384" s="157"/>
      <c r="BQ384" s="157"/>
      <c r="BR384" s="157"/>
    </row>
    <row r="385" spans="2:81" s="27" customFormat="1">
      <c r="B385" s="27" t="str">
        <f>Inputs!B40</f>
        <v>Other - IT</v>
      </c>
      <c r="H385" s="46"/>
      <c r="I385" s="40"/>
      <c r="BL385" s="164"/>
      <c r="BM385" s="164"/>
      <c r="BN385" s="164"/>
      <c r="BO385" s="164"/>
      <c r="BP385" s="164"/>
      <c r="BQ385" s="164"/>
      <c r="BR385" s="164"/>
    </row>
    <row r="386" spans="2:81">
      <c r="BL386" s="157"/>
      <c r="BM386" s="157"/>
      <c r="BN386" s="157"/>
      <c r="BO386" s="157"/>
      <c r="BP386" s="157"/>
      <c r="BQ386" s="157"/>
      <c r="BR386" s="157"/>
    </row>
    <row r="387" spans="2:81">
      <c r="D387" s="24" t="s">
        <v>41</v>
      </c>
      <c r="E387" s="24" t="s">
        <v>35</v>
      </c>
      <c r="F387" s="24" t="s">
        <v>36</v>
      </c>
      <c r="BL387" s="157"/>
      <c r="BM387" s="157"/>
      <c r="BN387" s="157"/>
      <c r="BO387" s="157"/>
      <c r="BP387" s="157"/>
      <c r="BQ387" s="157"/>
      <c r="BR387" s="157"/>
    </row>
    <row r="388" spans="2:81">
      <c r="B388" t="s">
        <v>40</v>
      </c>
      <c r="D388" s="8">
        <f>Inputs!D114</f>
        <v>20.591541022847025</v>
      </c>
      <c r="E388" s="8">
        <f>Inputs!E114</f>
        <v>4.8855119474072009</v>
      </c>
      <c r="F388" s="8">
        <f>Inputs!F114</f>
        <v>5</v>
      </c>
      <c r="BL388" s="157"/>
      <c r="BM388" s="157"/>
      <c r="BN388" s="157"/>
      <c r="BO388" s="157"/>
      <c r="BP388" s="157"/>
      <c r="BQ388" s="157"/>
      <c r="BR388" s="157"/>
    </row>
    <row r="389" spans="2:81">
      <c r="BL389" s="157"/>
      <c r="BM389" s="157"/>
      <c r="BN389" s="157"/>
      <c r="BO389" s="157"/>
      <c r="BP389" s="157"/>
      <c r="BQ389" s="157"/>
      <c r="BR389" s="157"/>
    </row>
    <row r="390" spans="2:81" hidden="1" outlineLevel="1">
      <c r="BL390" s="157"/>
      <c r="BM390" s="157"/>
      <c r="BN390" s="157"/>
      <c r="BO390" s="157"/>
      <c r="BP390" s="157"/>
      <c r="BQ390" s="157"/>
      <c r="BR390" s="157"/>
    </row>
    <row r="391" spans="2:81" hidden="1" outlineLevel="1">
      <c r="B391" t="s">
        <v>45</v>
      </c>
      <c r="D391" s="25">
        <f>IF(OR($E388=0,C397=0),0,MIN($C397/$E388, $C397-SUM($C391:C391)))</f>
        <v>4.2148174530153799</v>
      </c>
      <c r="E391" s="25">
        <f>IF(OR($E388=0,D397=0),0,MIN($C397/$E388, $C397-SUM($C391:D391)))</f>
        <v>4.2148174530153799</v>
      </c>
      <c r="F391" s="25">
        <f>IF(OR($E388=0,E397=0),0,MIN($C397/$E388, $C397-SUM($C391:E391)))</f>
        <v>4.2148174530153799</v>
      </c>
      <c r="G391" s="25">
        <f>IF(OR($E388=0,F397=0),0,MIN($C397/$E388, $C397-SUM($C391:F391)))</f>
        <v>4.2148174530153799</v>
      </c>
      <c r="H391" s="44">
        <f>IF(OR($E388=0,G397=0),0,MIN($C397/$E388, $C397-SUM($C391:G391)))</f>
        <v>3.7322712107855054</v>
      </c>
      <c r="I391" s="38">
        <f>IF(OR($E388=0,H397=0),0,MIN($C397/$E388, $C397-SUM($C391:H391)))</f>
        <v>0</v>
      </c>
      <c r="J391" s="25">
        <f>IF(OR($E388=0,I397=0),0,MIN($C397/$E388, $C397-SUM($C391:I391)))</f>
        <v>0</v>
      </c>
      <c r="K391" s="25">
        <f>IF(OR($E388=0,J397=0),0,MIN($C397/$E388, $C397-SUM($C391:J391)))</f>
        <v>0</v>
      </c>
      <c r="L391" s="25">
        <f>IF(OR($E388=0,K397=0),0,MIN($C397/$E388, $C397-SUM($C391:K391)))</f>
        <v>0</v>
      </c>
      <c r="M391" s="25">
        <f>IF(OR($E388=0,L397=0),0,MIN($C397/$E388, $C397-SUM($C391:L391)))</f>
        <v>0</v>
      </c>
      <c r="N391" s="25">
        <f>IF(OR($E388=0,M397=0),0,MIN($C397/$E388, $C397-SUM($C391:M391)))</f>
        <v>0</v>
      </c>
      <c r="O391" s="25">
        <f>IF(OR($E388=0,N397=0),0,MIN($C397/$E388, $C397-SUM($C391:N391)))</f>
        <v>0</v>
      </c>
      <c r="P391" s="25">
        <f>IF(OR($E388=0,O397=0),0,MIN($C397/$E388, $C397-SUM($C391:O391)))</f>
        <v>0</v>
      </c>
      <c r="Q391" s="25">
        <f>IF(OR($E388=0,P397=0),0,MIN($C397/$E388, $C397-SUM($C391:P391)))</f>
        <v>0</v>
      </c>
      <c r="R391" s="25">
        <f>IF(OR($E388=0,Q397=0),0,MIN($C397/$E388, $C397-SUM($C391:Q391)))</f>
        <v>0</v>
      </c>
      <c r="S391" s="25">
        <f>IF(OR($E388=0,R397=0),0,MIN($C397/$E388, $C397-SUM($C391:R391)))</f>
        <v>0</v>
      </c>
      <c r="T391" s="25">
        <f>IF(OR($E388=0,S397=0),0,MIN($C397/$E388, $C397-SUM($C391:S391)))</f>
        <v>0</v>
      </c>
      <c r="U391" s="25">
        <f>IF(OR($E388=0,T397=0),0,MIN($C397/$E388, $C397-SUM($C391:T391)))</f>
        <v>0</v>
      </c>
      <c r="V391" s="25">
        <f>IF(OR($E388=0,U397=0),0,MIN($C397/$E388, $C397-SUM($C391:U391)))</f>
        <v>0</v>
      </c>
      <c r="W391" s="25">
        <f>IF(OR($E388=0,V397=0),0,MIN($C397/$E388, $C397-SUM($C391:V391)))</f>
        <v>0</v>
      </c>
      <c r="X391" s="25">
        <f>IF(OR($E388=0,W397=0),0,MIN($C397/$E388, $C397-SUM($C391:W391)))</f>
        <v>0</v>
      </c>
      <c r="Y391" s="25">
        <f>IF(OR($E388=0,X397=0),0,MIN($C397/$E388, $C397-SUM($C391:X391)))</f>
        <v>0</v>
      </c>
      <c r="Z391" s="25">
        <f>IF(OR($E388=0,Y397=0),0,MIN($C397/$E388, $C397-SUM($C391:Y391)))</f>
        <v>0</v>
      </c>
      <c r="AA391" s="25">
        <f>IF(OR($E388=0,Z397=0),0,MIN($C397/$E388, $C397-SUM($C391:Z391)))</f>
        <v>0</v>
      </c>
      <c r="AB391" s="25">
        <f>IF(OR($E388=0,AA397=0),0,MIN($C397/$E388, $C397-SUM($C391:AA391)))</f>
        <v>0</v>
      </c>
      <c r="AC391" s="25">
        <f>IF(OR($E388=0,AB397=0),0,MIN($C397/$E388, $C397-SUM($C391:AB391)))</f>
        <v>0</v>
      </c>
      <c r="AD391" s="25">
        <f>IF(OR($E388=0,AC397=0),0,MIN($C397/$E388, $C397-SUM($C391:AC391)))</f>
        <v>0</v>
      </c>
      <c r="AE391" s="25">
        <f>IF(OR($E388=0,AD397=0),0,MIN($C397/$E388, $C397-SUM($C391:AD391)))</f>
        <v>0</v>
      </c>
      <c r="AF391" s="25">
        <f>IF(OR($E388=0,AE397=0),0,MIN($C397/$E388, $C397-SUM($C391:AE391)))</f>
        <v>0</v>
      </c>
      <c r="AG391" s="25">
        <f>IF(OR($E388=0,AF397=0),0,MIN($C397/$E388, $C397-SUM($C391:AF391)))</f>
        <v>0</v>
      </c>
      <c r="AH391" s="25">
        <f>IF(OR($E388=0,AG397=0),0,MIN($C397/$E388, $C397-SUM($C391:AG391)))</f>
        <v>0</v>
      </c>
      <c r="AI391" s="25">
        <f>IF(OR($E388=0,AH397=0),0,MIN($C397/$E388, $C397-SUM($C391:AH391)))</f>
        <v>0</v>
      </c>
      <c r="AJ391" s="25">
        <f>IF(OR($E388=0,AI397=0),0,MIN($C397/$E388, $C397-SUM($C391:AI391)))</f>
        <v>0</v>
      </c>
      <c r="AK391" s="25">
        <f>IF(OR($E388=0,AJ397=0),0,MIN($C397/$E388, $C397-SUM($C391:AJ391)))</f>
        <v>0</v>
      </c>
      <c r="AL391" s="25">
        <f>IF(OR($E388=0,AK397=0),0,MIN($C397/$E388, $C397-SUM($C391:AK391)))</f>
        <v>0</v>
      </c>
      <c r="AM391" s="25">
        <f>IF(OR($E388=0,AL397=0),0,MIN($C397/$E388, $C397-SUM($C391:AL391)))</f>
        <v>0</v>
      </c>
      <c r="AN391" s="25">
        <f>IF(OR($E388=0,AM397=0),0,MIN($C397/$E388, $C397-SUM($C391:AM391)))</f>
        <v>0</v>
      </c>
      <c r="AO391" s="25">
        <f>IF(OR($E388=0,AN397=0),0,MIN($C397/$E388, $C397-SUM($C391:AN391)))</f>
        <v>0</v>
      </c>
      <c r="AP391" s="25">
        <f>IF(OR($E388=0,AO397=0),0,MIN($C397/$E388, $C397-SUM($C391:AO391)))</f>
        <v>0</v>
      </c>
      <c r="AQ391" s="25">
        <f>IF(OR($E388=0,AP397=0),0,MIN($C397/$E388, $C397-SUM($C391:AP391)))</f>
        <v>0</v>
      </c>
      <c r="AR391" s="25">
        <f>IF(OR($E388=0,AQ397=0),0,MIN($C397/$E388, $C397-SUM($C391:AQ391)))</f>
        <v>0</v>
      </c>
      <c r="AS391" s="25">
        <f>IF(OR($E388=0,AR397=0),0,MIN($C397/$E388, $C397-SUM($C391:AR391)))</f>
        <v>0</v>
      </c>
      <c r="AT391" s="25">
        <f>IF(OR($E388=0,AS397=0),0,MIN($C397/$E388, $C397-SUM($C391:AS391)))</f>
        <v>0</v>
      </c>
      <c r="AU391" s="25">
        <f>IF(OR($E388=0,AT397=0),0,MIN($C397/$E388, $C397-SUM($C391:AT391)))</f>
        <v>0</v>
      </c>
      <c r="AV391" s="25">
        <f>IF(OR($E388=0,AU397=0),0,MIN($C397/$E388, $C397-SUM($C391:AU391)))</f>
        <v>0</v>
      </c>
      <c r="AW391" s="25">
        <f>IF(OR($E388=0,AV397=0),0,MIN($C397/$E388, $C397-SUM($C391:AV391)))</f>
        <v>0</v>
      </c>
      <c r="AX391" s="25">
        <f>IF(OR($E388=0,AW397=0),0,MIN($C397/$E388, $C397-SUM($C391:AW391)))</f>
        <v>0</v>
      </c>
      <c r="AY391" s="25">
        <f>IF(OR($E388=0,AX397=0),0,MIN($C397/$E388, $C397-SUM($C391:AX391)))</f>
        <v>0</v>
      </c>
      <c r="AZ391" s="25">
        <f>IF(OR($E388=0,AY397=0),0,MIN($C397/$E388, $C397-SUM($C391:AY391)))</f>
        <v>0</v>
      </c>
      <c r="BA391" s="25">
        <f>IF(OR($E388=0,AZ397=0),0,MIN($C397/$E388, $C397-SUM($C391:AZ391)))</f>
        <v>0</v>
      </c>
      <c r="BB391" s="25">
        <f>IF(OR($E388=0,BA397=0),0,MIN($C397/$E388, $C397-SUM($C391:BA391)))</f>
        <v>0</v>
      </c>
      <c r="BC391" s="25">
        <f>IF(OR($E388=0,BB397=0),0,MIN($C397/$E388, $C397-SUM($C391:BB391)))</f>
        <v>0</v>
      </c>
      <c r="BD391" s="25">
        <f>IF(OR($E388=0,BC397=0),0,MIN($C397/$E388, $C397-SUM($C391:BC391)))</f>
        <v>0</v>
      </c>
      <c r="BE391" s="25">
        <f>IF(OR($E388=0,BD397=0),0,MIN($C397/$E388, $C397-SUM($C391:BD391)))</f>
        <v>0</v>
      </c>
      <c r="BF391" s="25">
        <f>IF(OR($E388=0,BE397=0),0,MIN($C397/$E388, $C397-SUM($C391:BE391)))</f>
        <v>0</v>
      </c>
      <c r="BG391" s="25">
        <f>IF(OR($E388=0,BF397=0),0,MIN($C397/$E388, $C397-SUM($C391:BF391)))</f>
        <v>0</v>
      </c>
      <c r="BH391" s="25">
        <f>IF(OR($E388=0,BG397=0),0,MIN($C397/$E388, $C397-SUM($C391:BG391)))</f>
        <v>0</v>
      </c>
      <c r="BI391" s="25">
        <f>IF(OR($E388=0,BH397=0),0,MIN($C397/$E388, $C397-SUM($C391:BH391)))</f>
        <v>0</v>
      </c>
      <c r="BJ391" s="25">
        <f>IF(OR($E388=0,BI397=0),0,MIN($C397/$E388, $C397-SUM($C391:BI391)))</f>
        <v>0</v>
      </c>
      <c r="BK391" s="25">
        <f>IF(OR($E388=0,BJ397=0),0,MIN($C397/$E388, $C397-SUM($C391:BJ391)))</f>
        <v>0</v>
      </c>
      <c r="BL391" s="163">
        <f>IF(OR($E388=0,BK397=0),0,MIN($C397/$E388, $C397-SUM($C391:BK391)))</f>
        <v>0</v>
      </c>
      <c r="BM391" s="163">
        <f>IF(OR($E388=0,BL397=0),0,MIN($C397/$E388, $C397-SUM($C391:BL391)))</f>
        <v>0</v>
      </c>
      <c r="BN391" s="163">
        <f>IF(OR($E388=0,BM397=0),0,MIN($C397/$E388, $C397-SUM($C391:BM391)))</f>
        <v>0</v>
      </c>
      <c r="BO391" s="163">
        <f>IF(OR($E388=0,BN397=0),0,MIN($C397/$E388, $C397-SUM($C391:BN391)))</f>
        <v>0</v>
      </c>
      <c r="BP391" s="163">
        <f>IF(OR($E388=0,BO397=0),0,MIN($C397/$E388, $C397-SUM($C391:BO391)))</f>
        <v>0</v>
      </c>
      <c r="BQ391" s="163">
        <f>IF(OR($E388=0,BP397=0),0,MIN($C397/$E388, $C397-SUM($C391:BP391)))</f>
        <v>0</v>
      </c>
      <c r="BR391" s="163">
        <f>IF(OR($E388=0,BQ397=0),0,MIN($C397/$E388, $C397-SUM($C391:BQ391)))</f>
        <v>0</v>
      </c>
      <c r="BS391" s="25"/>
      <c r="BT391" s="25"/>
      <c r="BU391" s="25"/>
      <c r="BV391" s="25"/>
      <c r="BW391" s="25"/>
      <c r="BX391" s="25"/>
      <c r="BY391" s="25"/>
      <c r="BZ391" s="25"/>
      <c r="CA391" s="25"/>
      <c r="CB391" s="25"/>
      <c r="CC391" s="25"/>
    </row>
    <row r="392" spans="2:81" hidden="1" outlineLevel="1">
      <c r="B392" t="s">
        <v>47</v>
      </c>
      <c r="D392" s="25"/>
      <c r="E392" s="25"/>
      <c r="F392" s="25"/>
      <c r="G392" s="25"/>
      <c r="H392" s="44"/>
      <c r="I392" s="38">
        <f>IF(OR($E388=0,H397=0),0,IF($H396&gt;0,(MIN($H396/IF($E388&lt;=5,1,($E388-5)),$H396-SUM($H392:H392))), (MAX($H396/IF($E388&lt;=5,1,($E388-5)),$H396-SUM($H392:H392)))))</f>
        <v>11.625807598398193</v>
      </c>
      <c r="J392" s="25">
        <f>IF(OR($E388=0,I397=0),0,IF($H396&gt;0,(MIN($H396/IF($E388&lt;=5,1,($E388-5)),$H396-SUM($H392:I392))), (MAX($H396/IF($E388&lt;=5,1,($E388-5)),$H396-SUM($H392:I392)))))</f>
        <v>0</v>
      </c>
      <c r="K392" s="25">
        <f>IF(OR($E388=0,J397=0),0,IF($H396&gt;0,(MIN($H396/IF($E388&lt;=5,1,($E388-5)),$H396-SUM($H392:J392))), (MAX($H396/IF($E388&lt;=5,1,($E388-5)),$H396-SUM($H392:J392)))))</f>
        <v>0</v>
      </c>
      <c r="L392" s="25">
        <f>IF(OR($E388=0,K397=0),0,IF($H396&gt;0,(MIN($H396/IF($E388&lt;=5,1,($E388-5)),$H396-SUM($H392:K392))), (MAX($H396/IF($E388&lt;=5,1,($E388-5)),$H396-SUM($H392:K392)))))</f>
        <v>0</v>
      </c>
      <c r="M392" s="25">
        <f>IF(OR($E388=0,L397=0),0,IF($H396&gt;0,(MIN($H396/IF($E388&lt;=5,1,($E388-5)),$H396-SUM($H392:L392))), (MAX($H396/IF($E388&lt;=5,1,($E388-5)),$H396-SUM($H392:L392)))))</f>
        <v>0</v>
      </c>
      <c r="N392" s="25">
        <f>IF(OR($E388=0,M397=0),0,IF($H396&gt;0,(MIN($H396/IF($E388&lt;=5,1,($E388-5)),$H396-SUM($H392:M392))), (MAX($H396/IF($E388&lt;=5,1,($E388-5)),$H396-SUM($H392:M392)))))</f>
        <v>0</v>
      </c>
      <c r="O392" s="25">
        <f>IF(OR($E388=0,N397=0),0,IF($H396&gt;0,(MIN($H396/IF($E388&lt;=5,1,($E388-5)),$H396-SUM($H392:N392))), (MAX($H396/IF($E388&lt;=5,1,($E388-5)),$H396-SUM($H392:N392)))))</f>
        <v>0</v>
      </c>
      <c r="P392" s="25">
        <f>IF(OR($E388=0,O397=0),0,IF($H396&gt;0,(MIN($H396/IF($E388&lt;=5,1,($E388-5)),$H396-SUM($H392:O392))), (MAX($H396/IF($E388&lt;=5,1,($E388-5)),$H396-SUM($H392:O392)))))</f>
        <v>0</v>
      </c>
      <c r="Q392" s="25">
        <f>IF(OR($E388=0,P397=0),0,IF($H396&gt;0,(MIN($H396/IF($E388&lt;=5,1,($E388-5)),$H396-SUM($H392:P392))), (MAX($H396/IF($E388&lt;=5,1,($E388-5)),$H396-SUM($H392:P392)))))</f>
        <v>0</v>
      </c>
      <c r="R392" s="25">
        <f>IF(OR($E388=0,Q397=0),0,IF($H396&gt;0,(MIN($H396/IF($E388&lt;=5,1,($E388-5)),$H396-SUM($H392:Q392))), (MAX($H396/IF($E388&lt;=5,1,($E388-5)),$H396-SUM($H392:Q392)))))</f>
        <v>0</v>
      </c>
      <c r="S392" s="25">
        <f>IF(OR($E388=0,R397=0),0,IF($H396&gt;0,(MIN($H396/IF($E388&lt;=5,1,($E388-5)),$H396-SUM($H392:R392))), (MAX($H396/IF($E388&lt;=5,1,($E388-5)),$H396-SUM($H392:R392)))))</f>
        <v>0</v>
      </c>
      <c r="T392" s="25">
        <f>IF(OR($E388=0,S397=0),0,IF($H396&gt;0,(MIN($H396/IF($E388&lt;=5,1,($E388-5)),$H396-SUM($H392:S392))), (MAX($H396/IF($E388&lt;=5,1,($E388-5)),$H396-SUM($H392:S392)))))</f>
        <v>0</v>
      </c>
      <c r="U392" s="25">
        <f>IF(OR($E388=0,T397=0),0,IF($H396&gt;0,(MIN($H396/IF($E388&lt;=5,1,($E388-5)),$H396-SUM($H392:T392))), (MAX($H396/IF($E388&lt;=5,1,($E388-5)),$H396-SUM($H392:T392)))))</f>
        <v>0</v>
      </c>
      <c r="V392" s="25">
        <f>IF(OR($E388=0,U397=0),0,IF($H396&gt;0,(MIN($H396/IF($E388&lt;=5,1,($E388-5)),$H396-SUM($H392:U392))), (MAX($H396/IF($E388&lt;=5,1,($E388-5)),$H396-SUM($H392:U392)))))</f>
        <v>0</v>
      </c>
      <c r="W392" s="25">
        <f>IF(OR($E388=0,V397=0),0,IF($H396&gt;0,(MIN($H396/IF($E388&lt;=5,1,($E388-5)),$H396-SUM($H392:V392))), (MAX($H396/IF($E388&lt;=5,1,($E388-5)),$H396-SUM($H392:V392)))))</f>
        <v>0</v>
      </c>
      <c r="X392" s="25">
        <f>IF(OR($E388=0,W397=0),0,IF($H396&gt;0,(MIN($H396/IF($E388&lt;=5,1,($E388-5)),$H396-SUM($H392:W392))), (MAX($H396/IF($E388&lt;=5,1,($E388-5)),$H396-SUM($H392:W392)))))</f>
        <v>0</v>
      </c>
      <c r="Y392" s="25">
        <f>IF(OR($E388=0,X397=0),0,IF($H396&gt;0,(MIN($H396/IF($E388&lt;=5,1,($E388-5)),$H396-SUM($H392:X392))), (MAX($H396/IF($E388&lt;=5,1,($E388-5)),$H396-SUM($H392:X392)))))</f>
        <v>0</v>
      </c>
      <c r="Z392" s="25">
        <f>IF(OR($E388=0,Y397=0),0,IF($H396&gt;0,(MIN($H396/IF($E388&lt;=5,1,($E388-5)),$H396-SUM($H392:Y392))), (MAX($H396/IF($E388&lt;=5,1,($E388-5)),$H396-SUM($H392:Y392)))))</f>
        <v>0</v>
      </c>
      <c r="AA392" s="25">
        <f>IF(OR($E388=0,Z397=0),0,IF($H396&gt;0,(MIN($H396/IF($E388&lt;=5,1,($E388-5)),$H396-SUM($H392:Z392))), (MAX($H396/IF($E388&lt;=5,1,($E388-5)),$H396-SUM($H392:Z392)))))</f>
        <v>0</v>
      </c>
      <c r="AB392" s="25">
        <f>IF(OR($E388=0,AA397=0),0,IF($H396&gt;0,(MIN($H396/IF($E388&lt;=5,1,($E388-5)),$H396-SUM($H392:AA392))), (MAX($H396/IF($E388&lt;=5,1,($E388-5)),$H396-SUM($H392:AA392)))))</f>
        <v>0</v>
      </c>
      <c r="AC392" s="25">
        <f>IF(OR($E388=0,AB397=0),0,IF($H396&gt;0,(MIN($H396/IF($E388&lt;=5,1,($E388-5)),$H396-SUM($H392:AB392))), (MAX($H396/IF($E388&lt;=5,1,($E388-5)),$H396-SUM($H392:AB392)))))</f>
        <v>0</v>
      </c>
      <c r="AD392" s="25">
        <f>IF(OR($E388=0,AC397=0),0,IF($H396&gt;0,(MIN($H396/IF($E388&lt;=5,1,($E388-5)),$H396-SUM($H392:AC392))), (MAX($H396/IF($E388&lt;=5,1,($E388-5)),$H396-SUM($H392:AC392)))))</f>
        <v>0</v>
      </c>
      <c r="AE392" s="25">
        <f>IF(OR($E388=0,AD397=0),0,IF($H396&gt;0,(MIN($H396/IF($E388&lt;=5,1,($E388-5)),$H396-SUM($H392:AD392))), (MAX($H396/IF($E388&lt;=5,1,($E388-5)),$H396-SUM($H392:AD392)))))</f>
        <v>0</v>
      </c>
      <c r="AF392" s="25">
        <f>IF(OR($E388=0,AE397=0),0,IF($H396&gt;0,(MIN($H396/IF($E388&lt;=5,1,($E388-5)),$H396-SUM($H392:AE392))), (MAX($H396/IF($E388&lt;=5,1,($E388-5)),$H396-SUM($H392:AE392)))))</f>
        <v>0</v>
      </c>
      <c r="AG392" s="25">
        <f>IF(OR($E388=0,AF397=0),0,IF($H396&gt;0,(MIN($H396/IF($E388&lt;=5,1,($E388-5)),$H396-SUM($H392:AF392))), (MAX($H396/IF($E388&lt;=5,1,($E388-5)),$H396-SUM($H392:AF392)))))</f>
        <v>0</v>
      </c>
      <c r="AH392" s="25">
        <f>IF(OR($E388=0,AG397=0),0,IF($H396&gt;0,(MIN($H396/IF($E388&lt;=5,1,($E388-5)),$H396-SUM($H392:AG392))), (MAX($H396/IF($E388&lt;=5,1,($E388-5)),$H396-SUM($H392:AG392)))))</f>
        <v>0</v>
      </c>
      <c r="AI392" s="25">
        <f>IF(OR($E388=0,AH397=0),0,IF($H396&gt;0,(MIN($H396/IF($E388&lt;=5,1,($E388-5)),$H396-SUM($H392:AH392))), (MAX($H396/IF($E388&lt;=5,1,($E388-5)),$H396-SUM($H392:AH392)))))</f>
        <v>0</v>
      </c>
      <c r="AJ392" s="25">
        <f>IF(OR($E388=0,AI397=0),0,IF($H396&gt;0,(MIN($H396/IF($E388&lt;=5,1,($E388-5)),$H396-SUM($H392:AI392))), (MAX($H396/IF($E388&lt;=5,1,($E388-5)),$H396-SUM($H392:AI392)))))</f>
        <v>0</v>
      </c>
      <c r="AK392" s="25">
        <f>IF(OR($E388=0,AJ397=0),0,IF($H396&gt;0,(MIN($H396/IF($E388&lt;=5,1,($E388-5)),$H396-SUM($H392:AJ392))), (MAX($H396/IF($E388&lt;=5,1,($E388-5)),$H396-SUM($H392:AJ392)))))</f>
        <v>0</v>
      </c>
      <c r="AL392" s="25">
        <f>IF(OR($E388=0,AK397=0),0,IF($H396&gt;0,(MIN($H396/IF($E388&lt;=5,1,($E388-5)),$H396-SUM($H392:AK392))), (MAX($H396/IF($E388&lt;=5,1,($E388-5)),$H396-SUM($H392:AK392)))))</f>
        <v>0</v>
      </c>
      <c r="AM392" s="25">
        <f>IF(OR($E388=0,AL397=0),0,IF($H396&gt;0,(MIN($H396/IF($E388&lt;=5,1,($E388-5)),$H396-SUM($H392:AL392))), (MAX($H396/IF($E388&lt;=5,1,($E388-5)),$H396-SUM($H392:AL392)))))</f>
        <v>0</v>
      </c>
      <c r="AN392" s="25">
        <f>IF(OR($E388=0,AM397=0),0,IF($H396&gt;0,(MIN($H396/IF($E388&lt;=5,1,($E388-5)),$H396-SUM($H392:AM392))), (MAX($H396/IF($E388&lt;=5,1,($E388-5)),$H396-SUM($H392:AM392)))))</f>
        <v>0</v>
      </c>
      <c r="AO392" s="25">
        <f>IF(OR($E388=0,AN397=0),0,IF($H396&gt;0,(MIN($H396/IF($E388&lt;=5,1,($E388-5)),$H396-SUM($H392:AN392))), (MAX($H396/IF($E388&lt;=5,1,($E388-5)),$H396-SUM($H392:AN392)))))</f>
        <v>0</v>
      </c>
      <c r="AP392" s="25">
        <f>IF(OR($E388=0,AO397=0),0,IF($H396&gt;0,(MIN($H396/IF($E388&lt;=5,1,($E388-5)),$H396-SUM($H392:AO392))), (MAX($H396/IF($E388&lt;=5,1,($E388-5)),$H396-SUM($H392:AO392)))))</f>
        <v>0</v>
      </c>
      <c r="AQ392" s="25">
        <f>IF(OR($E388=0,AP397=0),0,IF($H396&gt;0,(MIN($H396/IF($E388&lt;=5,1,($E388-5)),$H396-SUM($H392:AP392))), (MAX($H396/IF($E388&lt;=5,1,($E388-5)),$H396-SUM($H392:AP392)))))</f>
        <v>0</v>
      </c>
      <c r="AR392" s="25">
        <f>IF(OR($E388=0,AQ397=0),0,IF($H396&gt;0,(MIN($H396/IF($E388&lt;=5,1,($E388-5)),$H396-SUM($H392:AQ392))), (MAX($H396/IF($E388&lt;=5,1,($E388-5)),$H396-SUM($H392:AQ392)))))</f>
        <v>0</v>
      </c>
      <c r="AS392" s="25">
        <f>IF(OR($E388=0,AR397=0),0,IF($H396&gt;0,(MIN($H396/IF($E388&lt;=5,1,($E388-5)),$H396-SUM($H392:AR392))), (MAX($H396/IF($E388&lt;=5,1,($E388-5)),$H396-SUM($H392:AR392)))))</f>
        <v>0</v>
      </c>
      <c r="AT392" s="25">
        <f>IF(OR($E388=0,AS397=0),0,IF($H396&gt;0,(MIN($H396/IF($E388&lt;=5,1,($E388-5)),$H396-SUM($H392:AS392))), (MAX($H396/IF($E388&lt;=5,1,($E388-5)),$H396-SUM($H392:AS392)))))</f>
        <v>0</v>
      </c>
      <c r="AU392" s="25">
        <f>IF(OR($E388=0,AT397=0),0,IF($H396&gt;0,(MIN($H396/IF($E388&lt;=5,1,($E388-5)),$H396-SUM($H392:AT392))), (MAX($H396/IF($E388&lt;=5,1,($E388-5)),$H396-SUM($H392:AT392)))))</f>
        <v>0</v>
      </c>
      <c r="AV392" s="25">
        <f>IF(OR($E388=0,AU397=0),0,IF($H396&gt;0,(MIN($H396/IF($E388&lt;=5,1,($E388-5)),$H396-SUM($H392:AU392))), (MAX($H396/IF($E388&lt;=5,1,($E388-5)),$H396-SUM($H392:AU392)))))</f>
        <v>0</v>
      </c>
      <c r="AW392" s="25">
        <f>IF(OR($E388=0,AV397=0),0,IF($H396&gt;0,(MIN($H396/IF($E388&lt;=5,1,($E388-5)),$H396-SUM($H392:AV392))), (MAX($H396/IF($E388&lt;=5,1,($E388-5)),$H396-SUM($H392:AV392)))))</f>
        <v>0</v>
      </c>
      <c r="AX392" s="25">
        <f>IF(OR($E388=0,AW397=0),0,IF($H396&gt;0,(MIN($H396/IF($E388&lt;=5,1,($E388-5)),$H396-SUM($H392:AW392))), (MAX($H396/IF($E388&lt;=5,1,($E388-5)),$H396-SUM($H392:AW392)))))</f>
        <v>0</v>
      </c>
      <c r="AY392" s="25">
        <f>IF(OR($E388=0,AX397=0),0,IF($H396&gt;0,(MIN($H396/IF($E388&lt;=5,1,($E388-5)),$H396-SUM($H392:AX392))), (MAX($H396/IF($E388&lt;=5,1,($E388-5)),$H396-SUM($H392:AX392)))))</f>
        <v>0</v>
      </c>
      <c r="AZ392" s="25">
        <f>IF(OR($E388=0,AY397=0),0,IF($H396&gt;0,(MIN($H396/IF($E388&lt;=5,1,($E388-5)),$H396-SUM($H392:AY392))), (MAX($H396/IF($E388&lt;=5,1,($E388-5)),$H396-SUM($H392:AY392)))))</f>
        <v>0</v>
      </c>
      <c r="BA392" s="25">
        <f>IF(OR($E388=0,AZ397=0),0,IF($H396&gt;0,(MIN($H396/IF($E388&lt;=5,1,($E388-5)),$H396-SUM($H392:AZ392))), (MAX($H396/IF($E388&lt;=5,1,($E388-5)),$H396-SUM($H392:AZ392)))))</f>
        <v>0</v>
      </c>
      <c r="BB392" s="25">
        <f>IF(OR($E388=0,BA397=0),0,IF($H396&gt;0,(MIN($H396/IF($E388&lt;=5,1,($E388-5)),$H396-SUM($H392:BA392))), (MAX($H396/IF($E388&lt;=5,1,($E388-5)),$H396-SUM($H392:BA392)))))</f>
        <v>0</v>
      </c>
      <c r="BC392" s="25">
        <f>IF(OR($E388=0,BB397=0),0,IF($H396&gt;0,(MIN($H396/IF($E388&lt;=5,1,($E388-5)),$H396-SUM($H392:BB392))), (MAX($H396/IF($E388&lt;=5,1,($E388-5)),$H396-SUM($H392:BB392)))))</f>
        <v>0</v>
      </c>
      <c r="BD392" s="25">
        <f>IF(OR($E388=0,BC397=0),0,IF($H396&gt;0,(MIN($H396/IF($E388&lt;=5,1,($E388-5)),$H396-SUM($H392:BC392))), (MAX($H396/IF($E388&lt;=5,1,($E388-5)),$H396-SUM($H392:BC392)))))</f>
        <v>0</v>
      </c>
      <c r="BE392" s="25">
        <f>IF(OR($E388=0,BD397=0),0,IF($H396&gt;0,(MIN($H396/IF($E388&lt;=5,1,($E388-5)),$H396-SUM($H392:BD392))), (MAX($H396/IF($E388&lt;=5,1,($E388-5)),$H396-SUM($H392:BD392)))))</f>
        <v>0</v>
      </c>
      <c r="BF392" s="25">
        <f>IF(OR($E388=0,BE397=0),0,IF($H396&gt;0,(MIN($H396/IF($E388&lt;=5,1,($E388-5)),$H396-SUM($H392:BE392))), (MAX($H396/IF($E388&lt;=5,1,($E388-5)),$H396-SUM($H392:BE392)))))</f>
        <v>0</v>
      </c>
      <c r="BG392" s="25">
        <f>IF(OR($E388=0,BF397=0),0,IF($H396&gt;0,(MIN($H396/IF($E388&lt;=5,1,($E388-5)),$H396-SUM($H392:BF392))), (MAX($H396/IF($E388&lt;=5,1,($E388-5)),$H396-SUM($H392:BF392)))))</f>
        <v>0</v>
      </c>
      <c r="BH392" s="25">
        <f>IF(OR($E388=0,BG397=0),0,IF($H396&gt;0,(MIN($H396/IF($E388&lt;=5,1,($E388-5)),$H396-SUM($H392:BG392))), (MAX($H396/IF($E388&lt;=5,1,($E388-5)),$H396-SUM($H392:BG392)))))</f>
        <v>0</v>
      </c>
      <c r="BI392" s="25">
        <f>IF(OR($E388=0,BH397=0),0,IF($H396&gt;0,(MIN($H396/IF($E388&lt;=5,1,($E388-5)),$H396-SUM($H392:BH392))), (MAX($H396/IF($E388&lt;=5,1,($E388-5)),$H396-SUM($H392:BH392)))))</f>
        <v>0</v>
      </c>
      <c r="BJ392" s="25">
        <f>IF(OR($E388=0,BI397=0),0,IF($H396&gt;0,(MIN($H396/IF($E388&lt;=5,1,($E388-5)),$H396-SUM($H392:BI392))), (MAX($H396/IF($E388&lt;=5,1,($E388-5)),$H396-SUM($H392:BI392)))))</f>
        <v>0</v>
      </c>
      <c r="BK392" s="25">
        <f>IF(OR($E388=0,BJ397=0),0,IF($H396&gt;0,(MIN($H396/IF($E388&lt;=5,1,($E388-5)),$H396-SUM($H392:BJ392))), (MAX($H396/IF($E388&lt;=5,1,($E388-5)),$H396-SUM($H392:BJ392)))))</f>
        <v>0</v>
      </c>
      <c r="BL392" s="163">
        <f>IF(OR($E388=0,BK397=0),0,IF($H396&gt;0,(MIN($H396/IF($E388&lt;=5,1,($E388-5)),$H396-SUM($H392:BK392))), (MAX($H396/IF($E388&lt;=5,1,($E388-5)),$H396-SUM($H392:BK392)))))</f>
        <v>0</v>
      </c>
      <c r="BM392" s="163">
        <f>IF(OR($E388=0,BL397=0),0,IF($H396&gt;0,(MIN($H396/IF($E388&lt;=5,1,($E388-5)),$H396-SUM($H392:BL392))), (MAX($H396/IF($E388&lt;=5,1,($E388-5)),$H396-SUM($H392:BL392)))))</f>
        <v>0</v>
      </c>
      <c r="BN392" s="163">
        <f>IF(OR($E388=0,BM397=0),0,IF($H396&gt;0,(MIN($H396/IF($E388&lt;=5,1,($E388-5)),$H396-SUM($H392:BM392))), (MAX($H396/IF($E388&lt;=5,1,($E388-5)),$H396-SUM($H392:BM392)))))</f>
        <v>0</v>
      </c>
      <c r="BO392" s="163">
        <f>IF(OR($E388=0,BN397=0),0,IF($H396&gt;0,(MIN($H396/IF($E388&lt;=5,1,($E388-5)),$H396-SUM($H392:BN392))), (MAX($H396/IF($E388&lt;=5,1,($E388-5)),$H396-SUM($H392:BN392)))))</f>
        <v>0</v>
      </c>
      <c r="BP392" s="163">
        <f>IF(OR($E388=0,BO397=0),0,IF($H396&gt;0,(MIN($H396/IF($E388&lt;=5,1,($E388-5)),$H396-SUM($H392:BO392))), (MAX($H396/IF($E388&lt;=5,1,($E388-5)),$H396-SUM($H392:BO392)))))</f>
        <v>0</v>
      </c>
      <c r="BQ392" s="163">
        <f>IF(OR($E388=0,BP397=0),0,IF($H396&gt;0,(MIN($H396/IF($E388&lt;=5,1,($E388-5)),$H396-SUM($H392:BP392))), (MAX($H396/IF($E388&lt;=5,1,($E388-5)),$H396-SUM($H392:BP392)))))</f>
        <v>0</v>
      </c>
      <c r="BR392" s="163">
        <f>IF(OR($E388=0,BQ397=0),0,IF($H396&gt;0,(MIN($H396/IF($E388&lt;=5,1,($E388-5)),$H396-SUM($H392:BQ392))), (MAX($H396/IF($E388&lt;=5,1,($E388-5)),$H396-SUM($H392:BQ392)))))</f>
        <v>0</v>
      </c>
      <c r="BS392" s="25"/>
      <c r="BT392" s="25"/>
      <c r="BU392" s="25"/>
      <c r="BV392" s="25"/>
      <c r="BW392" s="25"/>
      <c r="BX392" s="25"/>
      <c r="BY392" s="25"/>
      <c r="BZ392" s="25"/>
      <c r="CA392" s="25"/>
      <c r="CB392" s="25"/>
      <c r="CC392" s="25"/>
    </row>
    <row r="393" spans="2:81" hidden="1" outlineLevel="1">
      <c r="B393" t="s">
        <v>46</v>
      </c>
      <c r="D393" s="25"/>
      <c r="E393" s="25"/>
      <c r="F393" s="25"/>
      <c r="G393" s="25"/>
      <c r="H393" s="44"/>
      <c r="I393" s="38"/>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163"/>
      <c r="BM393" s="163"/>
      <c r="BN393" s="163"/>
      <c r="BO393" s="163"/>
      <c r="BP393" s="163"/>
      <c r="BQ393" s="163"/>
      <c r="BR393" s="163"/>
      <c r="BS393" s="25"/>
      <c r="BT393" s="25"/>
      <c r="BU393" s="25"/>
      <c r="BV393" s="25"/>
      <c r="BW393" s="25"/>
      <c r="BX393" s="25"/>
      <c r="BY393" s="25"/>
      <c r="BZ393" s="25"/>
      <c r="CA393" s="25"/>
      <c r="CB393" s="25"/>
      <c r="CC393" s="25"/>
    </row>
    <row r="394" spans="2:81" hidden="1" outlineLevel="1">
      <c r="B394" t="s">
        <v>42</v>
      </c>
      <c r="D394" s="25"/>
      <c r="E394" s="25"/>
      <c r="F394" s="25"/>
      <c r="G394" s="25"/>
      <c r="H394" s="44">
        <f>Inputs!D72/Inputs!I5</f>
        <v>8.5254495782556621</v>
      </c>
      <c r="I394" s="38"/>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163"/>
      <c r="BM394" s="163"/>
      <c r="BN394" s="163"/>
      <c r="BO394" s="163"/>
      <c r="BP394" s="163"/>
      <c r="BQ394" s="163"/>
      <c r="BR394" s="163"/>
      <c r="BS394" s="25"/>
      <c r="BT394" s="25"/>
      <c r="BU394" s="25"/>
      <c r="BV394" s="25"/>
      <c r="BW394" s="25"/>
      <c r="BX394" s="25"/>
      <c r="BY394" s="25"/>
      <c r="BZ394" s="25"/>
      <c r="CA394" s="25"/>
      <c r="CB394" s="25"/>
      <c r="CC394" s="25"/>
    </row>
    <row r="395" spans="2:81" hidden="1" outlineLevel="1">
      <c r="B395" t="s">
        <v>43</v>
      </c>
      <c r="D395" s="70"/>
      <c r="E395" s="70"/>
      <c r="F395" s="70"/>
      <c r="G395" s="70"/>
      <c r="H395" s="71">
        <f>Inputs!I97/Inputs!I5</f>
        <v>3.1003580201425311</v>
      </c>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165"/>
      <c r="BM395" s="165"/>
      <c r="BN395" s="165"/>
      <c r="BO395" s="165"/>
      <c r="BP395" s="165"/>
      <c r="BQ395" s="165"/>
      <c r="BR395" s="165"/>
      <c r="BS395" s="70"/>
      <c r="BT395" s="70"/>
      <c r="BU395" s="70"/>
      <c r="BV395" s="70"/>
      <c r="BW395" s="70"/>
      <c r="BX395" s="70"/>
      <c r="BY395" s="70"/>
      <c r="BZ395" s="70"/>
      <c r="CA395" s="70"/>
      <c r="CB395" s="70"/>
      <c r="CC395" s="70"/>
    </row>
    <row r="396" spans="2:81" hidden="1" outlineLevel="1">
      <c r="B396" t="s">
        <v>29</v>
      </c>
      <c r="D396" s="25"/>
      <c r="E396" s="25"/>
      <c r="F396" s="25"/>
      <c r="G396" s="25"/>
      <c r="H396" s="44">
        <f>SUM(H394:H395)</f>
        <v>11.625807598398193</v>
      </c>
      <c r="I396" s="38"/>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163"/>
      <c r="BM396" s="163"/>
      <c r="BN396" s="163"/>
      <c r="BO396" s="163"/>
      <c r="BP396" s="163"/>
      <c r="BQ396" s="163"/>
      <c r="BR396" s="163"/>
      <c r="BS396" s="25"/>
      <c r="BT396" s="25"/>
      <c r="BU396" s="25"/>
      <c r="BV396" s="25"/>
      <c r="BW396" s="25"/>
      <c r="BX396" s="25"/>
      <c r="BY396" s="25"/>
      <c r="BZ396" s="25"/>
      <c r="CA396" s="25"/>
      <c r="CB396" s="25"/>
      <c r="CC396" s="25"/>
    </row>
    <row r="397" spans="2:81" hidden="1" outlineLevel="1">
      <c r="B397" t="s">
        <v>44</v>
      </c>
      <c r="C397" s="8">
        <f>D388</f>
        <v>20.591541022847025</v>
      </c>
      <c r="D397" s="25">
        <f>C397-D391-D392+D396</f>
        <v>16.376723569831647</v>
      </c>
      <c r="E397" s="25">
        <f t="shared" ref="E397:Y397" si="627">D397-E391-E392+E396</f>
        <v>12.161906116816267</v>
      </c>
      <c r="F397" s="25">
        <f t="shared" si="627"/>
        <v>7.9470886638008871</v>
      </c>
      <c r="G397" s="25">
        <f t="shared" si="627"/>
        <v>3.7322712107855072</v>
      </c>
      <c r="H397" s="44">
        <f t="shared" si="627"/>
        <v>11.625807598398195</v>
      </c>
      <c r="I397" s="38">
        <f t="shared" si="627"/>
        <v>1.7763568394002505E-15</v>
      </c>
      <c r="J397" s="25">
        <f t="shared" si="627"/>
        <v>1.7763568394002505E-15</v>
      </c>
      <c r="K397" s="25">
        <f t="shared" si="627"/>
        <v>1.7763568394002505E-15</v>
      </c>
      <c r="L397" s="25">
        <f t="shared" si="627"/>
        <v>1.7763568394002505E-15</v>
      </c>
      <c r="M397" s="25">
        <f t="shared" si="627"/>
        <v>1.7763568394002505E-15</v>
      </c>
      <c r="N397" s="25">
        <f t="shared" si="627"/>
        <v>1.7763568394002505E-15</v>
      </c>
      <c r="O397" s="25">
        <f t="shared" si="627"/>
        <v>1.7763568394002505E-15</v>
      </c>
      <c r="P397" s="25">
        <f t="shared" si="627"/>
        <v>1.7763568394002505E-15</v>
      </c>
      <c r="Q397" s="25">
        <f t="shared" si="627"/>
        <v>1.7763568394002505E-15</v>
      </c>
      <c r="R397" s="25">
        <f t="shared" si="627"/>
        <v>1.7763568394002505E-15</v>
      </c>
      <c r="S397" s="25">
        <f t="shared" si="627"/>
        <v>1.7763568394002505E-15</v>
      </c>
      <c r="T397" s="25">
        <f t="shared" si="627"/>
        <v>1.7763568394002505E-15</v>
      </c>
      <c r="U397" s="25">
        <f t="shared" si="627"/>
        <v>1.7763568394002505E-15</v>
      </c>
      <c r="V397" s="25">
        <f t="shared" si="627"/>
        <v>1.7763568394002505E-15</v>
      </c>
      <c r="W397" s="25">
        <f t="shared" si="627"/>
        <v>1.7763568394002505E-15</v>
      </c>
      <c r="X397" s="25">
        <f t="shared" si="627"/>
        <v>1.7763568394002505E-15</v>
      </c>
      <c r="Y397" s="25">
        <f t="shared" si="627"/>
        <v>1.7763568394002505E-15</v>
      </c>
      <c r="Z397" s="25">
        <f t="shared" ref="Z397" si="628">Y397-Z391-Z392+Z396</f>
        <v>1.7763568394002505E-15</v>
      </c>
      <c r="AA397" s="25">
        <f t="shared" ref="AA397" si="629">Z397-AA391-AA392+AA396</f>
        <v>1.7763568394002505E-15</v>
      </c>
      <c r="AB397" s="25">
        <f t="shared" ref="AB397" si="630">AA397-AB391-AB392+AB396</f>
        <v>1.7763568394002505E-15</v>
      </c>
      <c r="AC397" s="25">
        <f t="shared" ref="AC397" si="631">AB397-AC391-AC392+AC396</f>
        <v>1.7763568394002505E-15</v>
      </c>
      <c r="AD397" s="25">
        <f t="shared" ref="AD397" si="632">AC397-AD391-AD392+AD396</f>
        <v>1.7763568394002505E-15</v>
      </c>
      <c r="AE397" s="25">
        <f t="shared" ref="AE397" si="633">AD397-AE391-AE392+AE396</f>
        <v>1.7763568394002505E-15</v>
      </c>
      <c r="AF397" s="25">
        <f t="shared" ref="AF397" si="634">AE397-AF391-AF392+AF396</f>
        <v>1.7763568394002505E-15</v>
      </c>
      <c r="AG397" s="25">
        <f t="shared" ref="AG397" si="635">AF397-AG391-AG392+AG396</f>
        <v>1.7763568394002505E-15</v>
      </c>
      <c r="AH397" s="25">
        <f t="shared" ref="AH397" si="636">AG397-AH391-AH392+AH396</f>
        <v>1.7763568394002505E-15</v>
      </c>
      <c r="AI397" s="25">
        <f t="shared" ref="AI397" si="637">AH397-AI391-AI392+AI396</f>
        <v>1.7763568394002505E-15</v>
      </c>
      <c r="AJ397" s="25">
        <f t="shared" ref="AJ397" si="638">AI397-AJ391-AJ392+AJ396</f>
        <v>1.7763568394002505E-15</v>
      </c>
      <c r="AK397" s="25">
        <f t="shared" ref="AK397" si="639">AJ397-AK391-AK392+AK396</f>
        <v>1.7763568394002505E-15</v>
      </c>
      <c r="AL397" s="25">
        <f t="shared" ref="AL397" si="640">AK397-AL391-AL392+AL396</f>
        <v>1.7763568394002505E-15</v>
      </c>
      <c r="AM397" s="25">
        <f t="shared" ref="AM397" si="641">AL397-AM391-AM392+AM396</f>
        <v>1.7763568394002505E-15</v>
      </c>
      <c r="AN397" s="25">
        <f t="shared" ref="AN397" si="642">AM397-AN391-AN392+AN396</f>
        <v>1.7763568394002505E-15</v>
      </c>
      <c r="AO397" s="25">
        <f t="shared" ref="AO397" si="643">AN397-AO391-AO392+AO396</f>
        <v>1.7763568394002505E-15</v>
      </c>
      <c r="AP397" s="25">
        <f t="shared" ref="AP397" si="644">AO397-AP391-AP392+AP396</f>
        <v>1.7763568394002505E-15</v>
      </c>
      <c r="AQ397" s="25">
        <f t="shared" ref="AQ397" si="645">AP397-AQ391-AQ392+AQ396</f>
        <v>1.7763568394002505E-15</v>
      </c>
      <c r="AR397" s="25">
        <f t="shared" ref="AR397" si="646">AQ397-AR391-AR392+AR396</f>
        <v>1.7763568394002505E-15</v>
      </c>
      <c r="AS397" s="25">
        <f t="shared" ref="AS397" si="647">AR397-AS391-AS392+AS396</f>
        <v>1.7763568394002505E-15</v>
      </c>
      <c r="AT397" s="25">
        <f t="shared" ref="AT397" si="648">AS397-AT391-AT392+AT396</f>
        <v>1.7763568394002505E-15</v>
      </c>
      <c r="AU397" s="25">
        <f t="shared" ref="AU397" si="649">AT397-AU391-AU392+AU396</f>
        <v>1.7763568394002505E-15</v>
      </c>
      <c r="AV397" s="25">
        <f t="shared" ref="AV397" si="650">AU397-AV391-AV392+AV396</f>
        <v>1.7763568394002505E-15</v>
      </c>
      <c r="AW397" s="25">
        <f t="shared" ref="AW397" si="651">AV397-AW391-AW392+AW396</f>
        <v>1.7763568394002505E-15</v>
      </c>
      <c r="AX397" s="25">
        <f t="shared" ref="AX397" si="652">AW397-AX391-AX392+AX396</f>
        <v>1.7763568394002505E-15</v>
      </c>
      <c r="AY397" s="25">
        <f t="shared" ref="AY397" si="653">AX397-AY391-AY392+AY396</f>
        <v>1.7763568394002505E-15</v>
      </c>
      <c r="AZ397" s="25">
        <f t="shared" ref="AZ397" si="654">AY397-AZ391-AZ392+AZ396</f>
        <v>1.7763568394002505E-15</v>
      </c>
      <c r="BA397" s="25">
        <f t="shared" ref="BA397" si="655">AZ397-BA391-BA392+BA396</f>
        <v>1.7763568394002505E-15</v>
      </c>
      <c r="BB397" s="25">
        <f t="shared" ref="BB397" si="656">BA397-BB391-BB392+BB396</f>
        <v>1.7763568394002505E-15</v>
      </c>
      <c r="BC397" s="25">
        <f t="shared" ref="BC397" si="657">BB397-BC391-BC392+BC396</f>
        <v>1.7763568394002505E-15</v>
      </c>
      <c r="BD397" s="25">
        <f t="shared" ref="BD397" si="658">BC397-BD391-BD392+BD396</f>
        <v>1.7763568394002505E-15</v>
      </c>
      <c r="BE397" s="25">
        <f t="shared" ref="BE397" si="659">BD397-BE391-BE392+BE396</f>
        <v>1.7763568394002505E-15</v>
      </c>
      <c r="BF397" s="25">
        <f t="shared" ref="BF397" si="660">BE397-BF391-BF392+BF396</f>
        <v>1.7763568394002505E-15</v>
      </c>
      <c r="BG397" s="25">
        <f t="shared" ref="BG397" si="661">BF397-BG391-BG392+BG396</f>
        <v>1.7763568394002505E-15</v>
      </c>
      <c r="BH397" s="25">
        <f t="shared" ref="BH397" si="662">BG397-BH391-BH392+BH396</f>
        <v>1.7763568394002505E-15</v>
      </c>
      <c r="BI397" s="25">
        <f t="shared" ref="BI397" si="663">BH397-BI391-BI392+BI396</f>
        <v>1.7763568394002505E-15</v>
      </c>
      <c r="BJ397" s="25">
        <f t="shared" ref="BJ397" si="664">BI397-BJ391-BJ392+BJ396</f>
        <v>1.7763568394002505E-15</v>
      </c>
      <c r="BK397" s="25">
        <f t="shared" ref="BK397" si="665">BJ397-BK391-BK392+BK396</f>
        <v>1.7763568394002505E-15</v>
      </c>
      <c r="BL397" s="163">
        <f t="shared" ref="BL397" si="666">BK397-BL391-BL392+BL396</f>
        <v>1.7763568394002505E-15</v>
      </c>
      <c r="BM397" s="163">
        <f t="shared" ref="BM397" si="667">BL397-BM391-BM392+BM396</f>
        <v>1.7763568394002505E-15</v>
      </c>
      <c r="BN397" s="163">
        <f t="shared" ref="BN397" si="668">BM397-BN391-BN392+BN396</f>
        <v>1.7763568394002505E-15</v>
      </c>
      <c r="BO397" s="163">
        <f t="shared" ref="BO397" si="669">BN397-BO391-BO392+BO396</f>
        <v>1.7763568394002505E-15</v>
      </c>
      <c r="BP397" s="163">
        <f t="shared" ref="BP397" si="670">BO397-BP391-BP392+BP396</f>
        <v>1.7763568394002505E-15</v>
      </c>
      <c r="BQ397" s="163">
        <f t="shared" ref="BQ397" si="671">BP397-BQ391-BQ392+BQ396</f>
        <v>1.7763568394002505E-15</v>
      </c>
      <c r="BR397" s="163">
        <f t="shared" ref="BR397" si="672">BQ397-BR391-BR392+BR396</f>
        <v>1.7763568394002505E-15</v>
      </c>
      <c r="BS397" s="25"/>
      <c r="BT397" s="25"/>
      <c r="BU397" s="25"/>
      <c r="BV397" s="25"/>
      <c r="BW397" s="25"/>
      <c r="BX397" s="25"/>
      <c r="BY397" s="25"/>
      <c r="BZ397" s="25"/>
      <c r="CA397" s="25"/>
      <c r="CB397" s="25"/>
      <c r="CC397" s="25"/>
    </row>
    <row r="398" spans="2:81" hidden="1" outlineLevel="1">
      <c r="D398" s="25"/>
      <c r="E398" s="25"/>
      <c r="F398" s="25"/>
      <c r="G398" s="25"/>
      <c r="H398" s="44"/>
      <c r="I398" s="38"/>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163"/>
      <c r="BM398" s="163"/>
      <c r="BN398" s="163"/>
      <c r="BO398" s="163"/>
      <c r="BP398" s="163"/>
      <c r="BQ398" s="163"/>
      <c r="BR398" s="163"/>
      <c r="BS398" s="25"/>
      <c r="BT398" s="25"/>
      <c r="BU398" s="25"/>
      <c r="BV398" s="25"/>
      <c r="BW398" s="25"/>
      <c r="BX398" s="25"/>
      <c r="BY398" s="25"/>
      <c r="BZ398" s="25"/>
      <c r="CA398" s="25"/>
      <c r="CB398" s="25"/>
      <c r="CC398" s="25"/>
    </row>
    <row r="399" spans="2:81" hidden="1" outlineLevel="1">
      <c r="D399" s="25"/>
      <c r="E399" s="25"/>
      <c r="F399" s="25"/>
      <c r="G399" s="25"/>
      <c r="H399" s="44"/>
      <c r="I399" s="38"/>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163"/>
      <c r="BM399" s="163"/>
      <c r="BN399" s="163"/>
      <c r="BO399" s="163"/>
      <c r="BP399" s="163"/>
      <c r="BQ399" s="163"/>
      <c r="BR399" s="163"/>
      <c r="BS399" s="25"/>
      <c r="BT399" s="25"/>
      <c r="BU399" s="25"/>
      <c r="BV399" s="25"/>
      <c r="BW399" s="25"/>
      <c r="BX399" s="25"/>
      <c r="BY399" s="25"/>
      <c r="BZ399" s="25"/>
      <c r="CA399" s="25"/>
      <c r="CB399" s="25"/>
      <c r="CC399" s="25"/>
    </row>
    <row r="400" spans="2:81" hidden="1" outlineLevel="1">
      <c r="B400" t="s">
        <v>27</v>
      </c>
      <c r="D400" s="25">
        <f>Inputs!E24*(1+IF(D2&lt;="2017",Inputs!E10,Inputs!E9))^0.5</f>
        <v>16.206457490755771</v>
      </c>
      <c r="E400" s="25">
        <f>Inputs!F24*(1+IF(E2&lt;="2017",Inputs!F10,Inputs!F9))^0.5</f>
        <v>13.117818874866396</v>
      </c>
      <c r="F400" s="25">
        <f>Inputs!G24*(1+IF(F2&lt;="2017",Inputs!G10,Inputs!G9))^0.5</f>
        <v>8.5127666617714794</v>
      </c>
      <c r="G400" s="25">
        <f>Inputs!H24*(1+IF(G2&lt;="2017",Inputs!H10,Inputs!H9))^0.5</f>
        <v>6.4445260720381343</v>
      </c>
      <c r="H400" s="44">
        <f>Inputs!I24*(1+IF(H2&lt;="2017",Inputs!I10,Inputs!I9))^0.5</f>
        <v>12.432502794348123</v>
      </c>
      <c r="I400" s="38">
        <f>Inputs!J24*(1+IF(I2&lt;="2017",Inputs!J10,Inputs!J9))^0.5</f>
        <v>0</v>
      </c>
      <c r="J400" s="25">
        <f>Inputs!K24*(1+IF(J2&lt;="2017",Inputs!K10,Inputs!K9))^0.5</f>
        <v>0</v>
      </c>
      <c r="K400" s="25">
        <f>Inputs!L24*(1+IF(K2&lt;="2017",Inputs!L10,Inputs!L9))^0.5</f>
        <v>0</v>
      </c>
      <c r="L400" s="25">
        <f>Inputs!M24*(1+IF(L2&lt;="2017",Inputs!M10,Inputs!M9))^0.5</f>
        <v>0</v>
      </c>
      <c r="M400" s="25">
        <f>Inputs!N24*(1+IF(M2&lt;="2017",Inputs!N10,Inputs!N9))^0.5</f>
        <v>0</v>
      </c>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163"/>
      <c r="BM400" s="163"/>
      <c r="BN400" s="163"/>
      <c r="BO400" s="163"/>
      <c r="BP400" s="163"/>
      <c r="BQ400" s="163"/>
      <c r="BR400" s="163"/>
      <c r="BS400" s="25"/>
      <c r="BT400" s="25"/>
      <c r="BU400" s="25"/>
      <c r="BV400" s="25"/>
      <c r="BW400" s="25"/>
      <c r="BX400" s="25"/>
      <c r="BY400" s="25"/>
      <c r="BZ400" s="25"/>
      <c r="CA400" s="25"/>
      <c r="CB400" s="25"/>
      <c r="CC400" s="25"/>
    </row>
    <row r="401" spans="2:81" hidden="1" outlineLevel="1">
      <c r="D401" s="25"/>
      <c r="E401" s="25"/>
      <c r="F401" s="25"/>
      <c r="G401" s="25"/>
      <c r="H401" s="44"/>
      <c r="I401" s="38"/>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163"/>
      <c r="BM401" s="163"/>
      <c r="BN401" s="163"/>
      <c r="BO401" s="163"/>
      <c r="BP401" s="163"/>
      <c r="BQ401" s="163"/>
      <c r="BR401" s="163"/>
      <c r="BS401" s="25"/>
      <c r="BT401" s="25"/>
      <c r="BU401" s="25"/>
      <c r="BV401" s="25"/>
      <c r="BW401" s="25"/>
      <c r="BX401" s="25"/>
      <c r="BY401" s="25"/>
      <c r="BZ401" s="25"/>
      <c r="CA401" s="25"/>
      <c r="CB401" s="25"/>
      <c r="CC401" s="25"/>
    </row>
    <row r="402" spans="2:81" hidden="1" outlineLevel="1">
      <c r="B402" t="s">
        <v>48</v>
      </c>
      <c r="D402" s="25"/>
      <c r="E402" s="25"/>
      <c r="F402" s="25"/>
      <c r="G402" s="25"/>
      <c r="H402" s="44"/>
      <c r="I402" s="38"/>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163"/>
      <c r="BM402" s="163"/>
      <c r="BN402" s="163"/>
      <c r="BO402" s="163"/>
      <c r="BP402" s="163"/>
      <c r="BQ402" s="163"/>
      <c r="BR402" s="163"/>
      <c r="BS402" s="25"/>
      <c r="BT402" s="25"/>
      <c r="BU402" s="25"/>
      <c r="BV402" s="25"/>
      <c r="BW402" s="25"/>
      <c r="BX402" s="25"/>
      <c r="BY402" s="25"/>
      <c r="BZ402" s="25"/>
      <c r="CA402" s="25"/>
      <c r="CB402" s="25"/>
      <c r="CC402" s="25"/>
    </row>
    <row r="403" spans="2:81" hidden="1" outlineLevel="1">
      <c r="B403" s="14">
        <v>2013</v>
      </c>
      <c r="C403">
        <v>1</v>
      </c>
      <c r="D403" s="25"/>
      <c r="E403" s="25">
        <f>IF($F$388="n/a",0,IF(E$3&lt;=$C403,0,IF(E$3&gt;($F$388+$C403),INDEX($D$400:$W$400,,$C403)-SUM($D403:D403),INDEX($D$400:$W$400,,$C403)/$F$388)))</f>
        <v>3.241291498151154</v>
      </c>
      <c r="F403" s="25">
        <f>IF($F$388="n/a",0,IF(F$3&lt;=$C403,0,IF(F$3&gt;($F$388+$C403),INDEX($D$400:$W$400,,$C403)-SUM($D403:E403),INDEX($D$400:$W$400,,$C403)/$F$388)))</f>
        <v>3.241291498151154</v>
      </c>
      <c r="G403" s="25">
        <f>IF($F$388="n/a",0,IF(G$3&lt;=$C403,0,IF(G$3&gt;($F$388+$C403),INDEX($D$400:$W$400,,$C403)-SUM($D403:F403),INDEX($D$400:$W$400,,$C403)/$F$388)))</f>
        <v>3.241291498151154</v>
      </c>
      <c r="H403" s="44">
        <f>IF($F$388="n/a",0,IF(H$3&lt;=$C403,0,IF(H$3&gt;($F$388+$C403),INDEX($D$400:$W$400,,$C403)-SUM($D403:G403),INDEX($D$400:$W$400,,$C403)/$F$388)))</f>
        <v>3.241291498151154</v>
      </c>
      <c r="I403" s="38">
        <f>IF($F$388="n/a",0,IF(I$3&lt;=$C403,0,IF(I$3&gt;($F$388+$C403),INDEX($D$400:$W$400,,$C403)-SUM($D403:H403),INDEX($D$400:$W$400,,$C403)/$F$388)))</f>
        <v>3.241291498151154</v>
      </c>
      <c r="J403" s="25">
        <f>IF($F$388="n/a",0,IF(J$3&lt;=$C403,0,IF(J$3&gt;($F$388+$C403),INDEX($D$400:$W$400,,$C403)-SUM($D403:I403),INDEX($D$400:$W$400,,$C403)/$F$388)))</f>
        <v>0</v>
      </c>
      <c r="K403" s="25">
        <f>IF($F$388="n/a",0,IF(K$3&lt;=$C403,0,IF(K$3&gt;($F$388+$C403),INDEX($D$400:$W$400,,$C403)-SUM($D403:J403),INDEX($D$400:$W$400,,$C403)/$F$388)))</f>
        <v>0</v>
      </c>
      <c r="L403" s="25">
        <f>IF($F$388="n/a",0,IF(L$3&lt;=$C403,0,IF(L$3&gt;($F$388+$C403),INDEX($D$400:$W$400,,$C403)-SUM($D403:K403),INDEX($D$400:$W$400,,$C403)/$F$388)))</f>
        <v>0</v>
      </c>
      <c r="M403" s="25">
        <f>IF($F$388="n/a",0,IF(M$3&lt;=$C403,0,IF(M$3&gt;($F$388+$C403),INDEX($D$400:$W$400,,$C403)-SUM($D403:L403),INDEX($D$400:$W$400,,$C403)/$F$388)))</f>
        <v>0</v>
      </c>
      <c r="N403" s="25">
        <f>IF($F$388="n/a",0,IF(N$3&lt;=$C403,0,IF(N$3&gt;($F$388+$C403),INDEX($D$400:$W$400,,$C403)-SUM($D403:M403),INDEX($D$400:$W$400,,$C403)/$F$388)))</f>
        <v>0</v>
      </c>
      <c r="O403" s="25">
        <f>IF($F$388="n/a",0,IF(O$3&lt;=$C403,0,IF(O$3&gt;($F$388+$C403),INDEX($D$400:$W$400,,$C403)-SUM($D403:N403),INDEX($D$400:$W$400,,$C403)/$F$388)))</f>
        <v>0</v>
      </c>
      <c r="P403" s="25">
        <f>IF($F$388="n/a",0,IF(P$3&lt;=$C403,0,IF(P$3&gt;($F$388+$C403),INDEX($D$400:$W$400,,$C403)-SUM($D403:O403),INDEX($D$400:$W$400,,$C403)/$F$388)))</f>
        <v>0</v>
      </c>
      <c r="Q403" s="25">
        <f>IF($F$388="n/a",0,IF(Q$3&lt;=$C403,0,IF(Q$3&gt;($F$388+$C403),INDEX($D$400:$W$400,,$C403)-SUM($D403:P403),INDEX($D$400:$W$400,,$C403)/$F$388)))</f>
        <v>0</v>
      </c>
      <c r="R403" s="25">
        <f>IF($F$388="n/a",0,IF(R$3&lt;=$C403,0,IF(R$3&gt;($F$388+$C403),INDEX($D$400:$W$400,,$C403)-SUM($D403:Q403),INDEX($D$400:$W$400,,$C403)/$F$388)))</f>
        <v>0</v>
      </c>
      <c r="S403" s="25">
        <f>IF($F$388="n/a",0,IF(S$3&lt;=$C403,0,IF(S$3&gt;($F$388+$C403),INDEX($D$400:$W$400,,$C403)-SUM($D403:R403),INDEX($D$400:$W$400,,$C403)/$F$388)))</f>
        <v>0</v>
      </c>
      <c r="T403" s="25">
        <f>IF($F$388="n/a",0,IF(T$3&lt;=$C403,0,IF(T$3&gt;($F$388+$C403),INDEX($D$400:$W$400,,$C403)-SUM($D403:S403),INDEX($D$400:$W$400,,$C403)/$F$388)))</f>
        <v>0</v>
      </c>
      <c r="U403" s="25">
        <f>IF($F$388="n/a",0,IF(U$3&lt;=$C403,0,IF(U$3&gt;($F$388+$C403),INDEX($D$400:$W$400,,$C403)-SUM($D403:T403),INDEX($D$400:$W$400,,$C403)/$F$388)))</f>
        <v>0</v>
      </c>
      <c r="V403" s="25">
        <f>IF($F$388="n/a",0,IF(V$3&lt;=$C403,0,IF(V$3&gt;($F$388+$C403),INDEX($D$400:$W$400,,$C403)-SUM($D403:U403),INDEX($D$400:$W$400,,$C403)/$F$388)))</f>
        <v>0</v>
      </c>
      <c r="W403" s="25">
        <f>IF($F$388="n/a",0,IF(W$3&lt;=$C403,0,IF(W$3&gt;($F$388+$C403),INDEX($D$400:$W$400,,$C403)-SUM($D403:V403),INDEX($D$400:$W$400,,$C403)/$F$388)))</f>
        <v>0</v>
      </c>
      <c r="X403" s="25">
        <f>IF($F$388="n/a",0,IF(X$3&lt;=$C403,0,IF(X$3&gt;($F$388+$C403),INDEX($D$400:$W$400,,$C403)-SUM($D403:W403),INDEX($D$400:$W$400,,$C403)/$F$388)))</f>
        <v>0</v>
      </c>
      <c r="Y403" s="25">
        <f>IF($F$388="n/a",0,IF(Y$3&lt;=$C403,0,IF(Y$3&gt;($F$388+$C403),INDEX($D$400:$W$400,,$C403)-SUM($D403:X403),INDEX($D$400:$W$400,,$C403)/$F$388)))</f>
        <v>0</v>
      </c>
      <c r="Z403" s="25">
        <f>IF($F$388="n/a",0,IF(Z$3&lt;=$C403,0,IF(Z$3&gt;($F$388+$C403),INDEX($D$400:$W$400,,$C403)-SUM($D403:Y403),INDEX($D$400:$W$400,,$C403)/$F$388)))</f>
        <v>0</v>
      </c>
      <c r="AA403" s="25">
        <f>IF($F$388="n/a",0,IF(AA$3&lt;=$C403,0,IF(AA$3&gt;($F$388+$C403),INDEX($D$400:$W$400,,$C403)-SUM($D403:Z403),INDEX($D$400:$W$400,,$C403)/$F$388)))</f>
        <v>0</v>
      </c>
      <c r="AB403" s="25">
        <f>IF($F$388="n/a",0,IF(AB$3&lt;=$C403,0,IF(AB$3&gt;($F$388+$C403),INDEX($D$400:$W$400,,$C403)-SUM($D403:AA403),INDEX($D$400:$W$400,,$C403)/$F$388)))</f>
        <v>0</v>
      </c>
      <c r="AC403" s="25">
        <f>IF($F$388="n/a",0,IF(AC$3&lt;=$C403,0,IF(AC$3&gt;($F$388+$C403),INDEX($D$400:$W$400,,$C403)-SUM($D403:AB403),INDEX($D$400:$W$400,,$C403)/$F$388)))</f>
        <v>0</v>
      </c>
      <c r="AD403" s="25">
        <f>IF($F$388="n/a",0,IF(AD$3&lt;=$C403,0,IF(AD$3&gt;($F$388+$C403),INDEX($D$400:$W$400,,$C403)-SUM($D403:AC403),INDEX($D$400:$W$400,,$C403)/$F$388)))</f>
        <v>0</v>
      </c>
      <c r="AE403" s="25">
        <f>IF($F$388="n/a",0,IF(AE$3&lt;=$C403,0,IF(AE$3&gt;($F$388+$C403),INDEX($D$400:$W$400,,$C403)-SUM($D403:AD403),INDEX($D$400:$W$400,,$C403)/$F$388)))</f>
        <v>0</v>
      </c>
      <c r="AF403" s="25">
        <f>IF($F$388="n/a",0,IF(AF$3&lt;=$C403,0,IF(AF$3&gt;($F$388+$C403),INDEX($D$400:$W$400,,$C403)-SUM($D403:AE403),INDEX($D$400:$W$400,,$C403)/$F$388)))</f>
        <v>0</v>
      </c>
      <c r="AG403" s="25">
        <f>IF($F$388="n/a",0,IF(AG$3&lt;=$C403,0,IF(AG$3&gt;($F$388+$C403),INDEX($D$400:$W$400,,$C403)-SUM($D403:AF403),INDEX($D$400:$W$400,,$C403)/$F$388)))</f>
        <v>0</v>
      </c>
      <c r="AH403" s="25">
        <f>IF($F$388="n/a",0,IF(AH$3&lt;=$C403,0,IF(AH$3&gt;($F$388+$C403),INDEX($D$400:$W$400,,$C403)-SUM($D403:AG403),INDEX($D$400:$W$400,,$C403)/$F$388)))</f>
        <v>0</v>
      </c>
      <c r="AI403" s="25">
        <f>IF($F$388="n/a",0,IF(AI$3&lt;=$C403,0,IF(AI$3&gt;($F$388+$C403),INDEX($D$400:$W$400,,$C403)-SUM($D403:AH403),INDEX($D$400:$W$400,,$C403)/$F$388)))</f>
        <v>0</v>
      </c>
      <c r="AJ403" s="25">
        <f>IF($F$388="n/a",0,IF(AJ$3&lt;=$C403,0,IF(AJ$3&gt;($F$388+$C403),INDEX($D$400:$W$400,,$C403)-SUM($D403:AI403),INDEX($D$400:$W$400,,$C403)/$F$388)))</f>
        <v>0</v>
      </c>
      <c r="AK403" s="25">
        <f>IF($F$388="n/a",0,IF(AK$3&lt;=$C403,0,IF(AK$3&gt;($F$388+$C403),INDEX($D$400:$W$400,,$C403)-SUM($D403:AJ403),INDEX($D$400:$W$400,,$C403)/$F$388)))</f>
        <v>0</v>
      </c>
      <c r="AL403" s="25">
        <f>IF($F$388="n/a",0,IF(AL$3&lt;=$C403,0,IF(AL$3&gt;($F$388+$C403),INDEX($D$400:$W$400,,$C403)-SUM($D403:AK403),INDEX($D$400:$W$400,,$C403)/$F$388)))</f>
        <v>0</v>
      </c>
      <c r="AM403" s="25">
        <f>IF($F$388="n/a",0,IF(AM$3&lt;=$C403,0,IF(AM$3&gt;($F$388+$C403),INDEX($D$400:$W$400,,$C403)-SUM($D403:AL403),INDEX($D$400:$W$400,,$C403)/$F$388)))</f>
        <v>0</v>
      </c>
      <c r="AN403" s="25">
        <f>IF($F$388="n/a",0,IF(AN$3&lt;=$C403,0,IF(AN$3&gt;($F$388+$C403),INDEX($D$400:$W$400,,$C403)-SUM($D403:AM403),INDEX($D$400:$W$400,,$C403)/$F$388)))</f>
        <v>0</v>
      </c>
      <c r="AO403" s="25">
        <f>IF($F$388="n/a",0,IF(AO$3&lt;=$C403,0,IF(AO$3&gt;($F$388+$C403),INDEX($D$400:$W$400,,$C403)-SUM($D403:AN403),INDEX($D$400:$W$400,,$C403)/$F$388)))</f>
        <v>0</v>
      </c>
      <c r="AP403" s="25">
        <f>IF($F$388="n/a",0,IF(AP$3&lt;=$C403,0,IF(AP$3&gt;($F$388+$C403),INDEX($D$400:$W$400,,$C403)-SUM($D403:AO403),INDEX($D$400:$W$400,,$C403)/$F$388)))</f>
        <v>0</v>
      </c>
      <c r="AQ403" s="25">
        <f>IF($F$388="n/a",0,IF(AQ$3&lt;=$C403,0,IF(AQ$3&gt;($F$388+$C403),INDEX($D$400:$W$400,,$C403)-SUM($D403:AP403),INDEX($D$400:$W$400,,$C403)/$F$388)))</f>
        <v>0</v>
      </c>
      <c r="AR403" s="25">
        <f>IF($F$388="n/a",0,IF(AR$3&lt;=$C403,0,IF(AR$3&gt;($F$388+$C403),INDEX($D$400:$W$400,,$C403)-SUM($D403:AQ403),INDEX($D$400:$W$400,,$C403)/$F$388)))</f>
        <v>0</v>
      </c>
      <c r="AS403" s="25">
        <f>IF($F$388="n/a",0,IF(AS$3&lt;=$C403,0,IF(AS$3&gt;($F$388+$C403),INDEX($D$400:$W$400,,$C403)-SUM($D403:AR403),INDEX($D$400:$W$400,,$C403)/$F$388)))</f>
        <v>0</v>
      </c>
      <c r="AT403" s="25">
        <f>IF($F$388="n/a",0,IF(AT$3&lt;=$C403,0,IF(AT$3&gt;($F$388+$C403),INDEX($D$400:$W$400,,$C403)-SUM($D403:AS403),INDEX($D$400:$W$400,,$C403)/$F$388)))</f>
        <v>0</v>
      </c>
      <c r="AU403" s="25">
        <f>IF($F$388="n/a",0,IF(AU$3&lt;=$C403,0,IF(AU$3&gt;($F$388+$C403),INDEX($D$400:$W$400,,$C403)-SUM($D403:AT403),INDEX($D$400:$W$400,,$C403)/$F$388)))</f>
        <v>0</v>
      </c>
      <c r="AV403" s="25">
        <f>IF($F$388="n/a",0,IF(AV$3&lt;=$C403,0,IF(AV$3&gt;($F$388+$C403),INDEX($D$400:$W$400,,$C403)-SUM($D403:AU403),INDEX($D$400:$W$400,,$C403)/$F$388)))</f>
        <v>0</v>
      </c>
      <c r="AW403" s="25">
        <f>IF($F$388="n/a",0,IF(AW$3&lt;=$C403,0,IF(AW$3&gt;($F$388+$C403),INDEX($D$400:$W$400,,$C403)-SUM($D403:AV403),INDEX($D$400:$W$400,,$C403)/$F$388)))</f>
        <v>0</v>
      </c>
      <c r="AX403" s="25">
        <f>IF($F$388="n/a",0,IF(AX$3&lt;=$C403,0,IF(AX$3&gt;($F$388+$C403),INDEX($D$400:$W$400,,$C403)-SUM($D403:AW403),INDEX($D$400:$W$400,,$C403)/$F$388)))</f>
        <v>0</v>
      </c>
      <c r="AY403" s="25">
        <f>IF($F$388="n/a",0,IF(AY$3&lt;=$C403,0,IF(AY$3&gt;($F$388+$C403),INDEX($D$400:$W$400,,$C403)-SUM($D403:AX403),INDEX($D$400:$W$400,,$C403)/$F$388)))</f>
        <v>0</v>
      </c>
      <c r="AZ403" s="25">
        <f>IF($F$388="n/a",0,IF(AZ$3&lt;=$C403,0,IF(AZ$3&gt;($F$388+$C403),INDEX($D$400:$W$400,,$C403)-SUM($D403:AY403),INDEX($D$400:$W$400,,$C403)/$F$388)))</f>
        <v>0</v>
      </c>
      <c r="BA403" s="25">
        <f>IF($F$388="n/a",0,IF(BA$3&lt;=$C403,0,IF(BA$3&gt;($F$388+$C403),INDEX($D$400:$W$400,,$C403)-SUM($D403:AZ403),INDEX($D$400:$W$400,,$C403)/$F$388)))</f>
        <v>0</v>
      </c>
      <c r="BB403" s="25">
        <f>IF($F$388="n/a",0,IF(BB$3&lt;=$C403,0,IF(BB$3&gt;($F$388+$C403),INDEX($D$400:$W$400,,$C403)-SUM($D403:BA403),INDEX($D$400:$W$400,,$C403)/$F$388)))</f>
        <v>0</v>
      </c>
      <c r="BC403" s="25">
        <f>IF($F$388="n/a",0,IF(BC$3&lt;=$C403,0,IF(BC$3&gt;($F$388+$C403),INDEX($D$400:$W$400,,$C403)-SUM($D403:BB403),INDEX($D$400:$W$400,,$C403)/$F$388)))</f>
        <v>0</v>
      </c>
      <c r="BD403" s="25">
        <f>IF($F$388="n/a",0,IF(BD$3&lt;=$C403,0,IF(BD$3&gt;($F$388+$C403),INDEX($D$400:$W$400,,$C403)-SUM($D403:BC403),INDEX($D$400:$W$400,,$C403)/$F$388)))</f>
        <v>0</v>
      </c>
      <c r="BE403" s="25">
        <f>IF($F$388="n/a",0,IF(BE$3&lt;=$C403,0,IF(BE$3&gt;($F$388+$C403),INDEX($D$400:$W$400,,$C403)-SUM($D403:BD403),INDEX($D$400:$W$400,,$C403)/$F$388)))</f>
        <v>0</v>
      </c>
      <c r="BF403" s="25">
        <f>IF($F$388="n/a",0,IF(BF$3&lt;=$C403,0,IF(BF$3&gt;($F$388+$C403),INDEX($D$400:$W$400,,$C403)-SUM($D403:BE403),INDEX($D$400:$W$400,,$C403)/$F$388)))</f>
        <v>0</v>
      </c>
      <c r="BG403" s="25">
        <f>IF($F$388="n/a",0,IF(BG$3&lt;=$C403,0,IF(BG$3&gt;($F$388+$C403),INDEX($D$400:$W$400,,$C403)-SUM($D403:BF403),INDEX($D$400:$W$400,,$C403)/$F$388)))</f>
        <v>0</v>
      </c>
      <c r="BH403" s="25">
        <f>IF($F$388="n/a",0,IF(BH$3&lt;=$C403,0,IF(BH$3&gt;($F$388+$C403),INDEX($D$400:$W$400,,$C403)-SUM($D403:BG403),INDEX($D$400:$W$400,,$C403)/$F$388)))</f>
        <v>0</v>
      </c>
      <c r="BI403" s="25">
        <f>IF($F$388="n/a",0,IF(BI$3&lt;=$C403,0,IF(BI$3&gt;($F$388+$C403),INDEX($D$400:$W$400,,$C403)-SUM($D403:BH403),INDEX($D$400:$W$400,,$C403)/$F$388)))</f>
        <v>0</v>
      </c>
      <c r="BJ403" s="25">
        <f>IF($F$388="n/a",0,IF(BJ$3&lt;=$C403,0,IF(BJ$3&gt;($F$388+$C403),INDEX($D$400:$W$400,,$C403)-SUM($D403:BI403),INDEX($D$400:$W$400,,$C403)/$F$388)))</f>
        <v>0</v>
      </c>
      <c r="BK403" s="25">
        <f>IF($F$388="n/a",0,IF(BK$3&lt;=$C403,0,IF(BK$3&gt;($F$388+$C403),INDEX($D$400:$W$400,,$C403)-SUM($D403:BJ403),INDEX($D$400:$W$400,,$C403)/$F$388)))</f>
        <v>0</v>
      </c>
      <c r="BL403" s="163">
        <f>IF($F$388="n/a",0,IF(BL$3&lt;=$C403,0,IF(BL$3&gt;($F$388+$C403),INDEX($D$400:$W$400,,$C403)-SUM($D403:BK403),INDEX($D$400:$W$400,,$C403)/$F$388)))</f>
        <v>0</v>
      </c>
      <c r="BM403" s="163">
        <f>IF($F$388="n/a",0,IF(BM$3&lt;=$C403,0,IF(BM$3&gt;($F$388+$C403),INDEX($D$400:$W$400,,$C403)-SUM($D403:BL403),INDEX($D$400:$W$400,,$C403)/$F$388)))</f>
        <v>0</v>
      </c>
      <c r="BN403" s="163">
        <f>IF($F$388="n/a",0,IF(BN$3&lt;=$C403,0,IF(BN$3&gt;($F$388+$C403),INDEX($D$400:$W$400,,$C403)-SUM($D403:BM403),INDEX($D$400:$W$400,,$C403)/$F$388)))</f>
        <v>0</v>
      </c>
      <c r="BO403" s="163">
        <f>IF($F$388="n/a",0,IF(BO$3&lt;=$C403,0,IF(BO$3&gt;($F$388+$C403),INDEX($D$400:$W$400,,$C403)-SUM($D403:BN403),INDEX($D$400:$W$400,,$C403)/$F$388)))</f>
        <v>0</v>
      </c>
      <c r="BP403" s="163">
        <f>IF($F$388="n/a",0,IF(BP$3&lt;=$C403,0,IF(BP$3&gt;($F$388+$C403),INDEX($D$400:$W$400,,$C403)-SUM($D403:BO403),INDEX($D$400:$W$400,,$C403)/$F$388)))</f>
        <v>0</v>
      </c>
      <c r="BQ403" s="163">
        <f>IF($F$388="n/a",0,IF(BQ$3&lt;=$C403,0,IF(BQ$3&gt;($F$388+$C403),INDEX($D$400:$W$400,,$C403)-SUM($D403:BP403),INDEX($D$400:$W$400,,$C403)/$F$388)))</f>
        <v>0</v>
      </c>
      <c r="BR403" s="163">
        <f>IF($F$388="n/a",0,IF(BR$3&lt;=$C403,0,IF(BR$3&gt;($F$388+$C403),INDEX($D$400:$W$400,,$C403)-SUM($D403:BQ403),INDEX($D$400:$W$400,,$C403)/$F$388)))</f>
        <v>0</v>
      </c>
      <c r="BS403" s="25"/>
      <c r="BT403" s="25"/>
      <c r="BU403" s="25"/>
      <c r="BV403" s="25"/>
      <c r="BW403" s="25"/>
      <c r="BX403" s="25"/>
      <c r="BY403" s="25"/>
      <c r="BZ403" s="25"/>
      <c r="CA403" s="25"/>
      <c r="CB403" s="25"/>
      <c r="CC403" s="25"/>
    </row>
    <row r="404" spans="2:81" hidden="1" outlineLevel="1">
      <c r="B404" s="14">
        <v>2014</v>
      </c>
      <c r="C404">
        <v>2</v>
      </c>
      <c r="D404" s="25"/>
      <c r="E404" s="25">
        <f>IF($F$388="n/a",0,IF(E$3&lt;=$C404,0,IF(E$3&gt;($F$388+$C404),INDEX($D$400:$W$400,,$C404)-SUM($D404:D404),INDEX($D$400:$W$400,,$C404)/$F$388)))</f>
        <v>0</v>
      </c>
      <c r="F404" s="25">
        <f>IF($F$388="n/a",0,IF(F$3&lt;=$C404,0,IF(F$3&gt;($F$388+$C404),INDEX($D$400:$W$400,,$C404)-SUM($D404:E404),INDEX($D$400:$W$400,,$C404)/$F$388)))</f>
        <v>2.6235637749732792</v>
      </c>
      <c r="G404" s="25">
        <f>IF($F$388="n/a",0,IF(G$3&lt;=$C404,0,IF(G$3&gt;($F$388+$C404),INDEX($D$400:$W$400,,$C404)-SUM($D404:F404),INDEX($D$400:$W$400,,$C404)/$F$388)))</f>
        <v>2.6235637749732792</v>
      </c>
      <c r="H404" s="44">
        <f>IF($F$388="n/a",0,IF(H$3&lt;=$C404,0,IF(H$3&gt;($F$388+$C404),INDEX($D$400:$W$400,,$C404)-SUM($D404:G404),INDEX($D$400:$W$400,,$C404)/$F$388)))</f>
        <v>2.6235637749732792</v>
      </c>
      <c r="I404" s="38">
        <f>IF($F$388="n/a",0,IF(I$3&lt;=$C404,0,IF(I$3&gt;($F$388+$C404),INDEX($D$400:$W$400,,$C404)-SUM($D404:H404),INDEX($D$400:$W$400,,$C404)/$F$388)))</f>
        <v>2.6235637749732792</v>
      </c>
      <c r="J404" s="25">
        <f>IF($F$388="n/a",0,IF(J$3&lt;=$C404,0,IF(J$3&gt;($F$388+$C404),INDEX($D$400:$W$400,,$C404)-SUM($D404:I404),INDEX($D$400:$W$400,,$C404)/$F$388)))</f>
        <v>2.6235637749732792</v>
      </c>
      <c r="K404" s="25">
        <f>IF($F$388="n/a",0,IF(K$3&lt;=$C404,0,IF(K$3&gt;($F$388+$C404),INDEX($D$400:$W$400,,$C404)-SUM($D404:J404),INDEX($D$400:$W$400,,$C404)/$F$388)))</f>
        <v>0</v>
      </c>
      <c r="L404" s="25">
        <f>IF($F$388="n/a",0,IF(L$3&lt;=$C404,0,IF(L$3&gt;($F$388+$C404),INDEX($D$400:$W$400,,$C404)-SUM($D404:K404),INDEX($D$400:$W$400,,$C404)/$F$388)))</f>
        <v>0</v>
      </c>
      <c r="M404" s="25">
        <f>IF($F$388="n/a",0,IF(M$3&lt;=$C404,0,IF(M$3&gt;($F$388+$C404),INDEX($D$400:$W$400,,$C404)-SUM($D404:L404),INDEX($D$400:$W$400,,$C404)/$F$388)))</f>
        <v>0</v>
      </c>
      <c r="N404" s="25">
        <f>IF($F$388="n/a",0,IF(N$3&lt;=$C404,0,IF(N$3&gt;($F$388+$C404),INDEX($D$400:$W$400,,$C404)-SUM($D404:M404),INDEX($D$400:$W$400,,$C404)/$F$388)))</f>
        <v>0</v>
      </c>
      <c r="O404" s="25">
        <f>IF($F$388="n/a",0,IF(O$3&lt;=$C404,0,IF(O$3&gt;($F$388+$C404),INDEX($D$400:$W$400,,$C404)-SUM($D404:N404),INDEX($D$400:$W$400,,$C404)/$F$388)))</f>
        <v>0</v>
      </c>
      <c r="P404" s="25">
        <f>IF($F$388="n/a",0,IF(P$3&lt;=$C404,0,IF(P$3&gt;($F$388+$C404),INDEX($D$400:$W$400,,$C404)-SUM($D404:O404),INDEX($D$400:$W$400,,$C404)/$F$388)))</f>
        <v>0</v>
      </c>
      <c r="Q404" s="25">
        <f>IF($F$388="n/a",0,IF(Q$3&lt;=$C404,0,IF(Q$3&gt;($F$388+$C404),INDEX($D$400:$W$400,,$C404)-SUM($D404:P404),INDEX($D$400:$W$400,,$C404)/$F$388)))</f>
        <v>0</v>
      </c>
      <c r="R404" s="25">
        <f>IF($F$388="n/a",0,IF(R$3&lt;=$C404,0,IF(R$3&gt;($F$388+$C404),INDEX($D$400:$W$400,,$C404)-SUM($D404:Q404),INDEX($D$400:$W$400,,$C404)/$F$388)))</f>
        <v>0</v>
      </c>
      <c r="S404" s="25">
        <f>IF($F$388="n/a",0,IF(S$3&lt;=$C404,0,IF(S$3&gt;($F$388+$C404),INDEX($D$400:$W$400,,$C404)-SUM($D404:R404),INDEX($D$400:$W$400,,$C404)/$F$388)))</f>
        <v>0</v>
      </c>
      <c r="T404" s="25">
        <f>IF($F$388="n/a",0,IF(T$3&lt;=$C404,0,IF(T$3&gt;($F$388+$C404),INDEX($D$400:$W$400,,$C404)-SUM($D404:S404),INDEX($D$400:$W$400,,$C404)/$F$388)))</f>
        <v>0</v>
      </c>
      <c r="U404" s="25">
        <f>IF($F$388="n/a",0,IF(U$3&lt;=$C404,0,IF(U$3&gt;($F$388+$C404),INDEX($D$400:$W$400,,$C404)-SUM($D404:T404),INDEX($D$400:$W$400,,$C404)/$F$388)))</f>
        <v>0</v>
      </c>
      <c r="V404" s="25">
        <f>IF($F$388="n/a",0,IF(V$3&lt;=$C404,0,IF(V$3&gt;($F$388+$C404),INDEX($D$400:$W$400,,$C404)-SUM($D404:U404),INDEX($D$400:$W$400,,$C404)/$F$388)))</f>
        <v>0</v>
      </c>
      <c r="W404" s="25">
        <f>IF($F$388="n/a",0,IF(W$3&lt;=$C404,0,IF(W$3&gt;($F$388+$C404),INDEX($D$400:$W$400,,$C404)-SUM($D404:V404),INDEX($D$400:$W$400,,$C404)/$F$388)))</f>
        <v>0</v>
      </c>
      <c r="X404" s="25">
        <f>IF($F$388="n/a",0,IF(X$3&lt;=$C404,0,IF(X$3&gt;($F$388+$C404),INDEX($D$400:$W$400,,$C404)-SUM($D404:W404),INDEX($D$400:$W$400,,$C404)/$F$388)))</f>
        <v>0</v>
      </c>
      <c r="Y404" s="25">
        <f>IF($F$388="n/a",0,IF(Y$3&lt;=$C404,0,IF(Y$3&gt;($F$388+$C404),INDEX($D$400:$W$400,,$C404)-SUM($D404:X404),INDEX($D$400:$W$400,,$C404)/$F$388)))</f>
        <v>0</v>
      </c>
      <c r="Z404" s="25">
        <f>IF($F$388="n/a",0,IF(Z$3&lt;=$C404,0,IF(Z$3&gt;($F$388+$C404),INDEX($D$400:$W$400,,$C404)-SUM($D404:Y404),INDEX($D$400:$W$400,,$C404)/$F$388)))</f>
        <v>0</v>
      </c>
      <c r="AA404" s="25">
        <f>IF($F$388="n/a",0,IF(AA$3&lt;=$C404,0,IF(AA$3&gt;($F$388+$C404),INDEX($D$400:$W$400,,$C404)-SUM($D404:Z404),INDEX($D$400:$W$400,,$C404)/$F$388)))</f>
        <v>0</v>
      </c>
      <c r="AB404" s="25">
        <f>IF($F$388="n/a",0,IF(AB$3&lt;=$C404,0,IF(AB$3&gt;($F$388+$C404),INDEX($D$400:$W$400,,$C404)-SUM($D404:AA404),INDEX($D$400:$W$400,,$C404)/$F$388)))</f>
        <v>0</v>
      </c>
      <c r="AC404" s="25">
        <f>IF($F$388="n/a",0,IF(AC$3&lt;=$C404,0,IF(AC$3&gt;($F$388+$C404),INDEX($D$400:$W$400,,$C404)-SUM($D404:AB404),INDEX($D$400:$W$400,,$C404)/$F$388)))</f>
        <v>0</v>
      </c>
      <c r="AD404" s="25">
        <f>IF($F$388="n/a",0,IF(AD$3&lt;=$C404,0,IF(AD$3&gt;($F$388+$C404),INDEX($D$400:$W$400,,$C404)-SUM($D404:AC404),INDEX($D$400:$W$400,,$C404)/$F$388)))</f>
        <v>0</v>
      </c>
      <c r="AE404" s="25">
        <f>IF($F$388="n/a",0,IF(AE$3&lt;=$C404,0,IF(AE$3&gt;($F$388+$C404),INDEX($D$400:$W$400,,$C404)-SUM($D404:AD404),INDEX($D$400:$W$400,,$C404)/$F$388)))</f>
        <v>0</v>
      </c>
      <c r="AF404" s="25">
        <f>IF($F$388="n/a",0,IF(AF$3&lt;=$C404,0,IF(AF$3&gt;($F$388+$C404),INDEX($D$400:$W$400,,$C404)-SUM($D404:AE404),INDEX($D$400:$W$400,,$C404)/$F$388)))</f>
        <v>0</v>
      </c>
      <c r="AG404" s="25">
        <f>IF($F$388="n/a",0,IF(AG$3&lt;=$C404,0,IF(AG$3&gt;($F$388+$C404),INDEX($D$400:$W$400,,$C404)-SUM($D404:AF404),INDEX($D$400:$W$400,,$C404)/$F$388)))</f>
        <v>0</v>
      </c>
      <c r="AH404" s="25">
        <f>IF($F$388="n/a",0,IF(AH$3&lt;=$C404,0,IF(AH$3&gt;($F$388+$C404),INDEX($D$400:$W$400,,$C404)-SUM($D404:AG404),INDEX($D$400:$W$400,,$C404)/$F$388)))</f>
        <v>0</v>
      </c>
      <c r="AI404" s="25">
        <f>IF($F$388="n/a",0,IF(AI$3&lt;=$C404,0,IF(AI$3&gt;($F$388+$C404),INDEX($D$400:$W$400,,$C404)-SUM($D404:AH404),INDEX($D$400:$W$400,,$C404)/$F$388)))</f>
        <v>0</v>
      </c>
      <c r="AJ404" s="25">
        <f>IF($F$388="n/a",0,IF(AJ$3&lt;=$C404,0,IF(AJ$3&gt;($F$388+$C404),INDEX($D$400:$W$400,,$C404)-SUM($D404:AI404),INDEX($D$400:$W$400,,$C404)/$F$388)))</f>
        <v>0</v>
      </c>
      <c r="AK404" s="25">
        <f>IF($F$388="n/a",0,IF(AK$3&lt;=$C404,0,IF(AK$3&gt;($F$388+$C404),INDEX($D$400:$W$400,,$C404)-SUM($D404:AJ404),INDEX($D$400:$W$400,,$C404)/$F$388)))</f>
        <v>0</v>
      </c>
      <c r="AL404" s="25">
        <f>IF($F$388="n/a",0,IF(AL$3&lt;=$C404,0,IF(AL$3&gt;($F$388+$C404),INDEX($D$400:$W$400,,$C404)-SUM($D404:AK404),INDEX($D$400:$W$400,,$C404)/$F$388)))</f>
        <v>0</v>
      </c>
      <c r="AM404" s="25">
        <f>IF($F$388="n/a",0,IF(AM$3&lt;=$C404,0,IF(AM$3&gt;($F$388+$C404),INDEX($D$400:$W$400,,$C404)-SUM($D404:AL404),INDEX($D$400:$W$400,,$C404)/$F$388)))</f>
        <v>0</v>
      </c>
      <c r="AN404" s="25">
        <f>IF($F$388="n/a",0,IF(AN$3&lt;=$C404,0,IF(AN$3&gt;($F$388+$C404),INDEX($D$400:$W$400,,$C404)-SUM($D404:AM404),INDEX($D$400:$W$400,,$C404)/$F$388)))</f>
        <v>0</v>
      </c>
      <c r="AO404" s="25">
        <f>IF($F$388="n/a",0,IF(AO$3&lt;=$C404,0,IF(AO$3&gt;($F$388+$C404),INDEX($D$400:$W$400,,$C404)-SUM($D404:AN404),INDEX($D$400:$W$400,,$C404)/$F$388)))</f>
        <v>0</v>
      </c>
      <c r="AP404" s="25">
        <f>IF($F$388="n/a",0,IF(AP$3&lt;=$C404,0,IF(AP$3&gt;($F$388+$C404),INDEX($D$400:$W$400,,$C404)-SUM($D404:AO404),INDEX($D$400:$W$400,,$C404)/$F$388)))</f>
        <v>0</v>
      </c>
      <c r="AQ404" s="25">
        <f>IF($F$388="n/a",0,IF(AQ$3&lt;=$C404,0,IF(AQ$3&gt;($F$388+$C404),INDEX($D$400:$W$400,,$C404)-SUM($D404:AP404),INDEX($D$400:$W$400,,$C404)/$F$388)))</f>
        <v>0</v>
      </c>
      <c r="AR404" s="25">
        <f>IF($F$388="n/a",0,IF(AR$3&lt;=$C404,0,IF(AR$3&gt;($F$388+$C404),INDEX($D$400:$W$400,,$C404)-SUM($D404:AQ404),INDEX($D$400:$W$400,,$C404)/$F$388)))</f>
        <v>0</v>
      </c>
      <c r="AS404" s="25">
        <f>IF($F$388="n/a",0,IF(AS$3&lt;=$C404,0,IF(AS$3&gt;($F$388+$C404),INDEX($D$400:$W$400,,$C404)-SUM($D404:AR404),INDEX($D$400:$W$400,,$C404)/$F$388)))</f>
        <v>0</v>
      </c>
      <c r="AT404" s="25">
        <f>IF($F$388="n/a",0,IF(AT$3&lt;=$C404,0,IF(AT$3&gt;($F$388+$C404),INDEX($D$400:$W$400,,$C404)-SUM($D404:AS404),INDEX($D$400:$W$400,,$C404)/$F$388)))</f>
        <v>0</v>
      </c>
      <c r="AU404" s="25">
        <f>IF($F$388="n/a",0,IF(AU$3&lt;=$C404,0,IF(AU$3&gt;($F$388+$C404),INDEX($D$400:$W$400,,$C404)-SUM($D404:AT404),INDEX($D$400:$W$400,,$C404)/$F$388)))</f>
        <v>0</v>
      </c>
      <c r="AV404" s="25">
        <f>IF($F$388="n/a",0,IF(AV$3&lt;=$C404,0,IF(AV$3&gt;($F$388+$C404),INDEX($D$400:$W$400,,$C404)-SUM($D404:AU404),INDEX($D$400:$W$400,,$C404)/$F$388)))</f>
        <v>0</v>
      </c>
      <c r="AW404" s="25">
        <f>IF($F$388="n/a",0,IF(AW$3&lt;=$C404,0,IF(AW$3&gt;($F$388+$C404),INDEX($D$400:$W$400,,$C404)-SUM($D404:AV404),INDEX($D$400:$W$400,,$C404)/$F$388)))</f>
        <v>0</v>
      </c>
      <c r="AX404" s="25">
        <f>IF($F$388="n/a",0,IF(AX$3&lt;=$C404,0,IF(AX$3&gt;($F$388+$C404),INDEX($D$400:$W$400,,$C404)-SUM($D404:AW404),INDEX($D$400:$W$400,,$C404)/$F$388)))</f>
        <v>0</v>
      </c>
      <c r="AY404" s="25">
        <f>IF($F$388="n/a",0,IF(AY$3&lt;=$C404,0,IF(AY$3&gt;($F$388+$C404),INDEX($D$400:$W$400,,$C404)-SUM($D404:AX404),INDEX($D$400:$W$400,,$C404)/$F$388)))</f>
        <v>0</v>
      </c>
      <c r="AZ404" s="25">
        <f>IF($F$388="n/a",0,IF(AZ$3&lt;=$C404,0,IF(AZ$3&gt;($F$388+$C404),INDEX($D$400:$W$400,,$C404)-SUM($D404:AY404),INDEX($D$400:$W$400,,$C404)/$F$388)))</f>
        <v>0</v>
      </c>
      <c r="BA404" s="25">
        <f>IF($F$388="n/a",0,IF(BA$3&lt;=$C404,0,IF(BA$3&gt;($F$388+$C404),INDEX($D$400:$W$400,,$C404)-SUM($D404:AZ404),INDEX($D$400:$W$400,,$C404)/$F$388)))</f>
        <v>0</v>
      </c>
      <c r="BB404" s="25">
        <f>IF($F$388="n/a",0,IF(BB$3&lt;=$C404,0,IF(BB$3&gt;($F$388+$C404),INDEX($D$400:$W$400,,$C404)-SUM($D404:BA404),INDEX($D$400:$W$400,,$C404)/$F$388)))</f>
        <v>0</v>
      </c>
      <c r="BC404" s="25">
        <f>IF($F$388="n/a",0,IF(BC$3&lt;=$C404,0,IF(BC$3&gt;($F$388+$C404),INDEX($D$400:$W$400,,$C404)-SUM($D404:BB404),INDEX($D$400:$W$400,,$C404)/$F$388)))</f>
        <v>0</v>
      </c>
      <c r="BD404" s="25">
        <f>IF($F$388="n/a",0,IF(BD$3&lt;=$C404,0,IF(BD$3&gt;($F$388+$C404),INDEX($D$400:$W$400,,$C404)-SUM($D404:BC404),INDEX($D$400:$W$400,,$C404)/$F$388)))</f>
        <v>0</v>
      </c>
      <c r="BE404" s="25">
        <f>IF($F$388="n/a",0,IF(BE$3&lt;=$C404,0,IF(BE$3&gt;($F$388+$C404),INDEX($D$400:$W$400,,$C404)-SUM($D404:BD404),INDEX($D$400:$W$400,,$C404)/$F$388)))</f>
        <v>0</v>
      </c>
      <c r="BF404" s="25">
        <f>IF($F$388="n/a",0,IF(BF$3&lt;=$C404,0,IF(BF$3&gt;($F$388+$C404),INDEX($D$400:$W$400,,$C404)-SUM($D404:BE404),INDEX($D$400:$W$400,,$C404)/$F$388)))</f>
        <v>0</v>
      </c>
      <c r="BG404" s="25">
        <f>IF($F$388="n/a",0,IF(BG$3&lt;=$C404,0,IF(BG$3&gt;($F$388+$C404),INDEX($D$400:$W$400,,$C404)-SUM($D404:BF404),INDEX($D$400:$W$400,,$C404)/$F$388)))</f>
        <v>0</v>
      </c>
      <c r="BH404" s="25">
        <f>IF($F$388="n/a",0,IF(BH$3&lt;=$C404,0,IF(BH$3&gt;($F$388+$C404),INDEX($D$400:$W$400,,$C404)-SUM($D404:BG404),INDEX($D$400:$W$400,,$C404)/$F$388)))</f>
        <v>0</v>
      </c>
      <c r="BI404" s="25">
        <f>IF($F$388="n/a",0,IF(BI$3&lt;=$C404,0,IF(BI$3&gt;($F$388+$C404),INDEX($D$400:$W$400,,$C404)-SUM($D404:BH404),INDEX($D$400:$W$400,,$C404)/$F$388)))</f>
        <v>0</v>
      </c>
      <c r="BJ404" s="25">
        <f>IF($F$388="n/a",0,IF(BJ$3&lt;=$C404,0,IF(BJ$3&gt;($F$388+$C404),INDEX($D$400:$W$400,,$C404)-SUM($D404:BI404),INDEX($D$400:$W$400,,$C404)/$F$388)))</f>
        <v>0</v>
      </c>
      <c r="BK404" s="25">
        <f>IF($F$388="n/a",0,IF(BK$3&lt;=$C404,0,IF(BK$3&gt;($F$388+$C404),INDEX($D$400:$W$400,,$C404)-SUM($D404:BJ404),INDEX($D$400:$W$400,,$C404)/$F$388)))</f>
        <v>0</v>
      </c>
      <c r="BL404" s="163">
        <f>IF($F$388="n/a",0,IF(BL$3&lt;=$C404,0,IF(BL$3&gt;($F$388+$C404),INDEX($D$400:$W$400,,$C404)-SUM($D404:BK404),INDEX($D$400:$W$400,,$C404)/$F$388)))</f>
        <v>0</v>
      </c>
      <c r="BM404" s="163">
        <f>IF($F$388="n/a",0,IF(BM$3&lt;=$C404,0,IF(BM$3&gt;($F$388+$C404),INDEX($D$400:$W$400,,$C404)-SUM($D404:BL404),INDEX($D$400:$W$400,,$C404)/$F$388)))</f>
        <v>0</v>
      </c>
      <c r="BN404" s="163">
        <f>IF($F$388="n/a",0,IF(BN$3&lt;=$C404,0,IF(BN$3&gt;($F$388+$C404),INDEX($D$400:$W$400,,$C404)-SUM($D404:BM404),INDEX($D$400:$W$400,,$C404)/$F$388)))</f>
        <v>0</v>
      </c>
      <c r="BO404" s="163">
        <f>IF($F$388="n/a",0,IF(BO$3&lt;=$C404,0,IF(BO$3&gt;($F$388+$C404),INDEX($D$400:$W$400,,$C404)-SUM($D404:BN404),INDEX($D$400:$W$400,,$C404)/$F$388)))</f>
        <v>0</v>
      </c>
      <c r="BP404" s="163">
        <f>IF($F$388="n/a",0,IF(BP$3&lt;=$C404,0,IF(BP$3&gt;($F$388+$C404),INDEX($D$400:$W$400,,$C404)-SUM($D404:BO404),INDEX($D$400:$W$400,,$C404)/$F$388)))</f>
        <v>0</v>
      </c>
      <c r="BQ404" s="163">
        <f>IF($F$388="n/a",0,IF(BQ$3&lt;=$C404,0,IF(BQ$3&gt;($F$388+$C404),INDEX($D$400:$W$400,,$C404)-SUM($D404:BP404),INDEX($D$400:$W$400,,$C404)/$F$388)))</f>
        <v>0</v>
      </c>
      <c r="BR404" s="163">
        <f>IF($F$388="n/a",0,IF(BR$3&lt;=$C404,0,IF(BR$3&gt;($F$388+$C404),INDEX($D$400:$W$400,,$C404)-SUM($D404:BQ404),INDEX($D$400:$W$400,,$C404)/$F$388)))</f>
        <v>0</v>
      </c>
      <c r="BS404" s="25"/>
      <c r="BT404" s="25"/>
      <c r="BU404" s="25"/>
      <c r="BV404" s="25"/>
      <c r="BW404" s="25"/>
      <c r="BX404" s="25"/>
      <c r="BY404" s="25"/>
      <c r="BZ404" s="25"/>
      <c r="CA404" s="25"/>
      <c r="CB404" s="25"/>
      <c r="CC404" s="25"/>
    </row>
    <row r="405" spans="2:81" hidden="1" outlineLevel="1">
      <c r="B405" s="14">
        <v>2015</v>
      </c>
      <c r="C405">
        <v>3</v>
      </c>
      <c r="D405" s="25"/>
      <c r="E405" s="25">
        <f>IF($F$388="n/a",0,IF(E$3&lt;=$C405,0,IF(E$3&gt;($F$388+$C405),INDEX($D$400:$W$400,,$C405)-SUM($D405:D405),INDEX($D$400:$W$400,,$C405)/$F$388)))</f>
        <v>0</v>
      </c>
      <c r="F405" s="25">
        <f>IF($F$388="n/a",0,IF(F$3&lt;=$C405,0,IF(F$3&gt;($F$388+$C405),INDEX($D$400:$W$400,,$C405)-SUM($D405:E405),INDEX($D$400:$W$400,,$C405)/$F$388)))</f>
        <v>0</v>
      </c>
      <c r="G405" s="25">
        <f>IF($F$388="n/a",0,IF(G$3&lt;=$C405,0,IF(G$3&gt;($F$388+$C405),INDEX($D$400:$W$400,,$C405)-SUM($D405:F405),INDEX($D$400:$W$400,,$C405)/$F$388)))</f>
        <v>1.7025533323542958</v>
      </c>
      <c r="H405" s="44">
        <f>IF($F$388="n/a",0,IF(H$3&lt;=$C405,0,IF(H$3&gt;($F$388+$C405),INDEX($D$400:$W$400,,$C405)-SUM($D405:G405),INDEX($D$400:$W$400,,$C405)/$F$388)))</f>
        <v>1.7025533323542958</v>
      </c>
      <c r="I405" s="38">
        <f>IF($F$388="n/a",0,IF(I$3&lt;=$C405,0,IF(I$3&gt;($F$388+$C405),INDEX($D$400:$W$400,,$C405)-SUM($D405:H405),INDEX($D$400:$W$400,,$C405)/$F$388)))</f>
        <v>1.7025533323542958</v>
      </c>
      <c r="J405" s="25">
        <f>IF($F$388="n/a",0,IF(J$3&lt;=$C405,0,IF(J$3&gt;($F$388+$C405),INDEX($D$400:$W$400,,$C405)-SUM($D405:I405),INDEX($D$400:$W$400,,$C405)/$F$388)))</f>
        <v>1.7025533323542958</v>
      </c>
      <c r="K405" s="25">
        <f>IF($F$388="n/a",0,IF(K$3&lt;=$C405,0,IF(K$3&gt;($F$388+$C405),INDEX($D$400:$W$400,,$C405)-SUM($D405:J405),INDEX($D$400:$W$400,,$C405)/$F$388)))</f>
        <v>1.7025533323542958</v>
      </c>
      <c r="L405" s="25">
        <f>IF($F$388="n/a",0,IF(L$3&lt;=$C405,0,IF(L$3&gt;($F$388+$C405),INDEX($D$400:$W$400,,$C405)-SUM($D405:K405),INDEX($D$400:$W$400,,$C405)/$F$388)))</f>
        <v>0</v>
      </c>
      <c r="M405" s="25">
        <f>IF($F$388="n/a",0,IF(M$3&lt;=$C405,0,IF(M$3&gt;($F$388+$C405),INDEX($D$400:$W$400,,$C405)-SUM($D405:L405),INDEX($D$400:$W$400,,$C405)/$F$388)))</f>
        <v>0</v>
      </c>
      <c r="N405" s="25">
        <f>IF($F$388="n/a",0,IF(N$3&lt;=$C405,0,IF(N$3&gt;($F$388+$C405),INDEX($D$400:$W$400,,$C405)-SUM($D405:M405),INDEX($D$400:$W$400,,$C405)/$F$388)))</f>
        <v>0</v>
      </c>
      <c r="O405" s="25">
        <f>IF($F$388="n/a",0,IF(O$3&lt;=$C405,0,IF(O$3&gt;($F$388+$C405),INDEX($D$400:$W$400,,$C405)-SUM($D405:N405),INDEX($D$400:$W$400,,$C405)/$F$388)))</f>
        <v>0</v>
      </c>
      <c r="P405" s="25">
        <f>IF($F$388="n/a",0,IF(P$3&lt;=$C405,0,IF(P$3&gt;($F$388+$C405),INDEX($D$400:$W$400,,$C405)-SUM($D405:O405),INDEX($D$400:$W$400,,$C405)/$F$388)))</f>
        <v>0</v>
      </c>
      <c r="Q405" s="25">
        <f>IF($F$388="n/a",0,IF(Q$3&lt;=$C405,0,IF(Q$3&gt;($F$388+$C405),INDEX($D$400:$W$400,,$C405)-SUM($D405:P405),INDEX($D$400:$W$400,,$C405)/$F$388)))</f>
        <v>0</v>
      </c>
      <c r="R405" s="25">
        <f>IF($F$388="n/a",0,IF(R$3&lt;=$C405,0,IF(R$3&gt;($F$388+$C405),INDEX($D$400:$W$400,,$C405)-SUM($D405:Q405),INDEX($D$400:$W$400,,$C405)/$F$388)))</f>
        <v>0</v>
      </c>
      <c r="S405" s="25">
        <f>IF($F$388="n/a",0,IF(S$3&lt;=$C405,0,IF(S$3&gt;($F$388+$C405),INDEX($D$400:$W$400,,$C405)-SUM($D405:R405),INDEX($D$400:$W$400,,$C405)/$F$388)))</f>
        <v>0</v>
      </c>
      <c r="T405" s="25">
        <f>IF($F$388="n/a",0,IF(T$3&lt;=$C405,0,IF(T$3&gt;($F$388+$C405),INDEX($D$400:$W$400,,$C405)-SUM($D405:S405),INDEX($D$400:$W$400,,$C405)/$F$388)))</f>
        <v>0</v>
      </c>
      <c r="U405" s="25">
        <f>IF($F$388="n/a",0,IF(U$3&lt;=$C405,0,IF(U$3&gt;($F$388+$C405),INDEX($D$400:$W$400,,$C405)-SUM($D405:T405),INDEX($D$400:$W$400,,$C405)/$F$388)))</f>
        <v>0</v>
      </c>
      <c r="V405" s="25">
        <f>IF($F$388="n/a",0,IF(V$3&lt;=$C405,0,IF(V$3&gt;($F$388+$C405),INDEX($D$400:$W$400,,$C405)-SUM($D405:U405),INDEX($D$400:$W$400,,$C405)/$F$388)))</f>
        <v>0</v>
      </c>
      <c r="W405" s="25">
        <f>IF($F$388="n/a",0,IF(W$3&lt;=$C405,0,IF(W$3&gt;($F$388+$C405),INDEX($D$400:$W$400,,$C405)-SUM($D405:V405),INDEX($D$400:$W$400,,$C405)/$F$388)))</f>
        <v>0</v>
      </c>
      <c r="X405" s="25">
        <f>IF($F$388="n/a",0,IF(X$3&lt;=$C405,0,IF(X$3&gt;($F$388+$C405),INDEX($D$400:$W$400,,$C405)-SUM($D405:W405),INDEX($D$400:$W$400,,$C405)/$F$388)))</f>
        <v>0</v>
      </c>
      <c r="Y405" s="25">
        <f>IF($F$388="n/a",0,IF(Y$3&lt;=$C405,0,IF(Y$3&gt;($F$388+$C405),INDEX($D$400:$W$400,,$C405)-SUM($D405:X405),INDEX($D$400:$W$400,,$C405)/$F$388)))</f>
        <v>0</v>
      </c>
      <c r="Z405" s="25">
        <f>IF($F$388="n/a",0,IF(Z$3&lt;=$C405,0,IF(Z$3&gt;($F$388+$C405),INDEX($D$400:$W$400,,$C405)-SUM($D405:Y405),INDEX($D$400:$W$400,,$C405)/$F$388)))</f>
        <v>0</v>
      </c>
      <c r="AA405" s="25">
        <f>IF($F$388="n/a",0,IF(AA$3&lt;=$C405,0,IF(AA$3&gt;($F$388+$C405),INDEX($D$400:$W$400,,$C405)-SUM($D405:Z405),INDEX($D$400:$W$400,,$C405)/$F$388)))</f>
        <v>0</v>
      </c>
      <c r="AB405" s="25">
        <f>IF($F$388="n/a",0,IF(AB$3&lt;=$C405,0,IF(AB$3&gt;($F$388+$C405),INDEX($D$400:$W$400,,$C405)-SUM($D405:AA405),INDEX($D$400:$W$400,,$C405)/$F$388)))</f>
        <v>0</v>
      </c>
      <c r="AC405" s="25">
        <f>IF($F$388="n/a",0,IF(AC$3&lt;=$C405,0,IF(AC$3&gt;($F$388+$C405),INDEX($D$400:$W$400,,$C405)-SUM($D405:AB405),INDEX($D$400:$W$400,,$C405)/$F$388)))</f>
        <v>0</v>
      </c>
      <c r="AD405" s="25">
        <f>IF($F$388="n/a",0,IF(AD$3&lt;=$C405,0,IF(AD$3&gt;($F$388+$C405),INDEX($D$400:$W$400,,$C405)-SUM($D405:AC405),INDEX($D$400:$W$400,,$C405)/$F$388)))</f>
        <v>0</v>
      </c>
      <c r="AE405" s="25">
        <f>IF($F$388="n/a",0,IF(AE$3&lt;=$C405,0,IF(AE$3&gt;($F$388+$C405),INDEX($D$400:$W$400,,$C405)-SUM($D405:AD405),INDEX($D$400:$W$400,,$C405)/$F$388)))</f>
        <v>0</v>
      </c>
      <c r="AF405" s="25">
        <f>IF($F$388="n/a",0,IF(AF$3&lt;=$C405,0,IF(AF$3&gt;($F$388+$C405),INDEX($D$400:$W$400,,$C405)-SUM($D405:AE405),INDEX($D$400:$W$400,,$C405)/$F$388)))</f>
        <v>0</v>
      </c>
      <c r="AG405" s="25">
        <f>IF($F$388="n/a",0,IF(AG$3&lt;=$C405,0,IF(AG$3&gt;($F$388+$C405),INDEX($D$400:$W$400,,$C405)-SUM($D405:AF405),INDEX($D$400:$W$400,,$C405)/$F$388)))</f>
        <v>0</v>
      </c>
      <c r="AH405" s="25">
        <f>IF($F$388="n/a",0,IF(AH$3&lt;=$C405,0,IF(AH$3&gt;($F$388+$C405),INDEX($D$400:$W$400,,$C405)-SUM($D405:AG405),INDEX($D$400:$W$400,,$C405)/$F$388)))</f>
        <v>0</v>
      </c>
      <c r="AI405" s="25">
        <f>IF($F$388="n/a",0,IF(AI$3&lt;=$C405,0,IF(AI$3&gt;($F$388+$C405),INDEX($D$400:$W$400,,$C405)-SUM($D405:AH405),INDEX($D$400:$W$400,,$C405)/$F$388)))</f>
        <v>0</v>
      </c>
      <c r="AJ405" s="25">
        <f>IF($F$388="n/a",0,IF(AJ$3&lt;=$C405,0,IF(AJ$3&gt;($F$388+$C405),INDEX($D$400:$W$400,,$C405)-SUM($D405:AI405),INDEX($D$400:$W$400,,$C405)/$F$388)))</f>
        <v>0</v>
      </c>
      <c r="AK405" s="25">
        <f>IF($F$388="n/a",0,IF(AK$3&lt;=$C405,0,IF(AK$3&gt;($F$388+$C405),INDEX($D$400:$W$400,,$C405)-SUM($D405:AJ405),INDEX($D$400:$W$400,,$C405)/$F$388)))</f>
        <v>0</v>
      </c>
      <c r="AL405" s="25">
        <f>IF($F$388="n/a",0,IF(AL$3&lt;=$C405,0,IF(AL$3&gt;($F$388+$C405),INDEX($D$400:$W$400,,$C405)-SUM($D405:AK405),INDEX($D$400:$W$400,,$C405)/$F$388)))</f>
        <v>0</v>
      </c>
      <c r="AM405" s="25">
        <f>IF($F$388="n/a",0,IF(AM$3&lt;=$C405,0,IF(AM$3&gt;($F$388+$C405),INDEX($D$400:$W$400,,$C405)-SUM($D405:AL405),INDEX($D$400:$W$400,,$C405)/$F$388)))</f>
        <v>0</v>
      </c>
      <c r="AN405" s="25">
        <f>IF($F$388="n/a",0,IF(AN$3&lt;=$C405,0,IF(AN$3&gt;($F$388+$C405),INDEX($D$400:$W$400,,$C405)-SUM($D405:AM405),INDEX($D$400:$W$400,,$C405)/$F$388)))</f>
        <v>0</v>
      </c>
      <c r="AO405" s="25">
        <f>IF($F$388="n/a",0,IF(AO$3&lt;=$C405,0,IF(AO$3&gt;($F$388+$C405),INDEX($D$400:$W$400,,$C405)-SUM($D405:AN405),INDEX($D$400:$W$400,,$C405)/$F$388)))</f>
        <v>0</v>
      </c>
      <c r="AP405" s="25">
        <f>IF($F$388="n/a",0,IF(AP$3&lt;=$C405,0,IF(AP$3&gt;($F$388+$C405),INDEX($D$400:$W$400,,$C405)-SUM($D405:AO405),INDEX($D$400:$W$400,,$C405)/$F$388)))</f>
        <v>0</v>
      </c>
      <c r="AQ405" s="25">
        <f>IF($F$388="n/a",0,IF(AQ$3&lt;=$C405,0,IF(AQ$3&gt;($F$388+$C405),INDEX($D$400:$W$400,,$C405)-SUM($D405:AP405),INDEX($D$400:$W$400,,$C405)/$F$388)))</f>
        <v>0</v>
      </c>
      <c r="AR405" s="25">
        <f>IF($F$388="n/a",0,IF(AR$3&lt;=$C405,0,IF(AR$3&gt;($F$388+$C405),INDEX($D$400:$W$400,,$C405)-SUM($D405:AQ405),INDEX($D$400:$W$400,,$C405)/$F$388)))</f>
        <v>0</v>
      </c>
      <c r="AS405" s="25">
        <f>IF($F$388="n/a",0,IF(AS$3&lt;=$C405,0,IF(AS$3&gt;($F$388+$C405),INDEX($D$400:$W$400,,$C405)-SUM($D405:AR405),INDEX($D$400:$W$400,,$C405)/$F$388)))</f>
        <v>0</v>
      </c>
      <c r="AT405" s="25">
        <f>IF($F$388="n/a",0,IF(AT$3&lt;=$C405,0,IF(AT$3&gt;($F$388+$C405),INDEX($D$400:$W$400,,$C405)-SUM($D405:AS405),INDEX($D$400:$W$400,,$C405)/$F$388)))</f>
        <v>0</v>
      </c>
      <c r="AU405" s="25">
        <f>IF($F$388="n/a",0,IF(AU$3&lt;=$C405,0,IF(AU$3&gt;($F$388+$C405),INDEX($D$400:$W$400,,$C405)-SUM($D405:AT405),INDEX($D$400:$W$400,,$C405)/$F$388)))</f>
        <v>0</v>
      </c>
      <c r="AV405" s="25">
        <f>IF($F$388="n/a",0,IF(AV$3&lt;=$C405,0,IF(AV$3&gt;($F$388+$C405),INDEX($D$400:$W$400,,$C405)-SUM($D405:AU405),INDEX($D$400:$W$400,,$C405)/$F$388)))</f>
        <v>0</v>
      </c>
      <c r="AW405" s="25">
        <f>IF($F$388="n/a",0,IF(AW$3&lt;=$C405,0,IF(AW$3&gt;($F$388+$C405),INDEX($D$400:$W$400,,$C405)-SUM($D405:AV405),INDEX($D$400:$W$400,,$C405)/$F$388)))</f>
        <v>0</v>
      </c>
      <c r="AX405" s="25">
        <f>IF($F$388="n/a",0,IF(AX$3&lt;=$C405,0,IF(AX$3&gt;($F$388+$C405),INDEX($D$400:$W$400,,$C405)-SUM($D405:AW405),INDEX($D$400:$W$400,,$C405)/$F$388)))</f>
        <v>0</v>
      </c>
      <c r="AY405" s="25">
        <f>IF($F$388="n/a",0,IF(AY$3&lt;=$C405,0,IF(AY$3&gt;($F$388+$C405),INDEX($D$400:$W$400,,$C405)-SUM($D405:AX405),INDEX($D$400:$W$400,,$C405)/$F$388)))</f>
        <v>0</v>
      </c>
      <c r="AZ405" s="25">
        <f>IF($F$388="n/a",0,IF(AZ$3&lt;=$C405,0,IF(AZ$3&gt;($F$388+$C405),INDEX($D$400:$W$400,,$C405)-SUM($D405:AY405),INDEX($D$400:$W$400,,$C405)/$F$388)))</f>
        <v>0</v>
      </c>
      <c r="BA405" s="25">
        <f>IF($F$388="n/a",0,IF(BA$3&lt;=$C405,0,IF(BA$3&gt;($F$388+$C405),INDEX($D$400:$W$400,,$C405)-SUM($D405:AZ405),INDEX($D$400:$W$400,,$C405)/$F$388)))</f>
        <v>0</v>
      </c>
      <c r="BB405" s="25">
        <f>IF($F$388="n/a",0,IF(BB$3&lt;=$C405,0,IF(BB$3&gt;($F$388+$C405),INDEX($D$400:$W$400,,$C405)-SUM($D405:BA405),INDEX($D$400:$W$400,,$C405)/$F$388)))</f>
        <v>0</v>
      </c>
      <c r="BC405" s="25">
        <f>IF($F$388="n/a",0,IF(BC$3&lt;=$C405,0,IF(BC$3&gt;($F$388+$C405),INDEX($D$400:$W$400,,$C405)-SUM($D405:BB405),INDEX($D$400:$W$400,,$C405)/$F$388)))</f>
        <v>0</v>
      </c>
      <c r="BD405" s="25">
        <f>IF($F$388="n/a",0,IF(BD$3&lt;=$C405,0,IF(BD$3&gt;($F$388+$C405),INDEX($D$400:$W$400,,$C405)-SUM($D405:BC405),INDEX($D$400:$W$400,,$C405)/$F$388)))</f>
        <v>0</v>
      </c>
      <c r="BE405" s="25">
        <f>IF($F$388="n/a",0,IF(BE$3&lt;=$C405,0,IF(BE$3&gt;($F$388+$C405),INDEX($D$400:$W$400,,$C405)-SUM($D405:BD405),INDEX($D$400:$W$400,,$C405)/$F$388)))</f>
        <v>0</v>
      </c>
      <c r="BF405" s="25">
        <f>IF($F$388="n/a",0,IF(BF$3&lt;=$C405,0,IF(BF$3&gt;($F$388+$C405),INDEX($D$400:$W$400,,$C405)-SUM($D405:BE405),INDEX($D$400:$W$400,,$C405)/$F$388)))</f>
        <v>0</v>
      </c>
      <c r="BG405" s="25">
        <f>IF($F$388="n/a",0,IF(BG$3&lt;=$C405,0,IF(BG$3&gt;($F$388+$C405),INDEX($D$400:$W$400,,$C405)-SUM($D405:BF405),INDEX($D$400:$W$400,,$C405)/$F$388)))</f>
        <v>0</v>
      </c>
      <c r="BH405" s="25">
        <f>IF($F$388="n/a",0,IF(BH$3&lt;=$C405,0,IF(BH$3&gt;($F$388+$C405),INDEX($D$400:$W$400,,$C405)-SUM($D405:BG405),INDEX($D$400:$W$400,,$C405)/$F$388)))</f>
        <v>0</v>
      </c>
      <c r="BI405" s="25">
        <f>IF($F$388="n/a",0,IF(BI$3&lt;=$C405,0,IF(BI$3&gt;($F$388+$C405),INDEX($D$400:$W$400,,$C405)-SUM($D405:BH405),INDEX($D$400:$W$400,,$C405)/$F$388)))</f>
        <v>0</v>
      </c>
      <c r="BJ405" s="25">
        <f>IF($F$388="n/a",0,IF(BJ$3&lt;=$C405,0,IF(BJ$3&gt;($F$388+$C405),INDEX($D$400:$W$400,,$C405)-SUM($D405:BI405),INDEX($D$400:$W$400,,$C405)/$F$388)))</f>
        <v>0</v>
      </c>
      <c r="BK405" s="25">
        <f>IF($F$388="n/a",0,IF(BK$3&lt;=$C405,0,IF(BK$3&gt;($F$388+$C405),INDEX($D$400:$W$400,,$C405)-SUM($D405:BJ405),INDEX($D$400:$W$400,,$C405)/$F$388)))</f>
        <v>0</v>
      </c>
      <c r="BL405" s="163">
        <f>IF($F$388="n/a",0,IF(BL$3&lt;=$C405,0,IF(BL$3&gt;($F$388+$C405),INDEX($D$400:$W$400,,$C405)-SUM($D405:BK405),INDEX($D$400:$W$400,,$C405)/$F$388)))</f>
        <v>0</v>
      </c>
      <c r="BM405" s="163">
        <f>IF($F$388="n/a",0,IF(BM$3&lt;=$C405,0,IF(BM$3&gt;($F$388+$C405),INDEX($D$400:$W$400,,$C405)-SUM($D405:BL405),INDEX($D$400:$W$400,,$C405)/$F$388)))</f>
        <v>0</v>
      </c>
      <c r="BN405" s="163">
        <f>IF($F$388="n/a",0,IF(BN$3&lt;=$C405,0,IF(BN$3&gt;($F$388+$C405),INDEX($D$400:$W$400,,$C405)-SUM($D405:BM405),INDEX($D$400:$W$400,,$C405)/$F$388)))</f>
        <v>0</v>
      </c>
      <c r="BO405" s="163">
        <f>IF($F$388="n/a",0,IF(BO$3&lt;=$C405,0,IF(BO$3&gt;($F$388+$C405),INDEX($D$400:$W$400,,$C405)-SUM($D405:BN405),INDEX($D$400:$W$400,,$C405)/$F$388)))</f>
        <v>0</v>
      </c>
      <c r="BP405" s="163">
        <f>IF($F$388="n/a",0,IF(BP$3&lt;=$C405,0,IF(BP$3&gt;($F$388+$C405),INDEX($D$400:$W$400,,$C405)-SUM($D405:BO405),INDEX($D$400:$W$400,,$C405)/$F$388)))</f>
        <v>0</v>
      </c>
      <c r="BQ405" s="163">
        <f>IF($F$388="n/a",0,IF(BQ$3&lt;=$C405,0,IF(BQ$3&gt;($F$388+$C405),INDEX($D$400:$W$400,,$C405)-SUM($D405:BP405),INDEX($D$400:$W$400,,$C405)/$F$388)))</f>
        <v>0</v>
      </c>
      <c r="BR405" s="163">
        <f>IF($F$388="n/a",0,IF(BR$3&lt;=$C405,0,IF(BR$3&gt;($F$388+$C405),INDEX($D$400:$W$400,,$C405)-SUM($D405:BQ405),INDEX($D$400:$W$400,,$C405)/$F$388)))</f>
        <v>0</v>
      </c>
      <c r="BS405" s="25"/>
      <c r="BT405" s="25"/>
      <c r="BU405" s="25"/>
      <c r="BV405" s="25"/>
      <c r="BW405" s="25"/>
      <c r="BX405" s="25"/>
      <c r="BY405" s="25"/>
      <c r="BZ405" s="25"/>
      <c r="CA405" s="25"/>
      <c r="CB405" s="25"/>
      <c r="CC405" s="25"/>
    </row>
    <row r="406" spans="2:81" hidden="1" outlineLevel="1">
      <c r="B406" s="14">
        <v>2016</v>
      </c>
      <c r="C406">
        <v>4</v>
      </c>
      <c r="D406" s="25"/>
      <c r="E406" s="25">
        <f>IF($F$388="n/a",0,IF(E$3&lt;=$C406,0,IF(E$3&gt;($F$388+$C406),INDEX($D$400:$W$400,,$C406)-SUM($D406:D406),INDEX($D$400:$W$400,,$C406)/$F$388)))</f>
        <v>0</v>
      </c>
      <c r="F406" s="25">
        <f>IF($F$388="n/a",0,IF(F$3&lt;=$C406,0,IF(F$3&gt;($F$388+$C406),INDEX($D$400:$W$400,,$C406)-SUM($D406:E406),INDEX($D$400:$W$400,,$C406)/$F$388)))</f>
        <v>0</v>
      </c>
      <c r="G406" s="25">
        <f>IF($F$388="n/a",0,IF(G$3&lt;=$C406,0,IF(G$3&gt;($F$388+$C406),INDEX($D$400:$W$400,,$C406)-SUM($D406:F406),INDEX($D$400:$W$400,,$C406)/$F$388)))</f>
        <v>0</v>
      </c>
      <c r="H406" s="44">
        <f>IF($F$388="n/a",0,IF(H$3&lt;=$C406,0,IF(H$3&gt;($F$388+$C406),INDEX($D$400:$W$400,,$C406)-SUM($D406:G406),INDEX($D$400:$W$400,,$C406)/$F$388)))</f>
        <v>1.288905214407627</v>
      </c>
      <c r="I406" s="38">
        <f>IF($F$388="n/a",0,IF(I$3&lt;=$C406,0,IF(I$3&gt;($F$388+$C406),INDEX($D$400:$W$400,,$C406)-SUM($D406:H406),INDEX($D$400:$W$400,,$C406)/$F$388)))</f>
        <v>1.288905214407627</v>
      </c>
      <c r="J406" s="25">
        <f>IF($F$388="n/a",0,IF(J$3&lt;=$C406,0,IF(J$3&gt;($F$388+$C406),INDEX($D$400:$W$400,,$C406)-SUM($D406:I406),INDEX($D$400:$W$400,,$C406)/$F$388)))</f>
        <v>1.288905214407627</v>
      </c>
      <c r="K406" s="25">
        <f>IF($F$388="n/a",0,IF(K$3&lt;=$C406,0,IF(K$3&gt;($F$388+$C406),INDEX($D$400:$W$400,,$C406)-SUM($D406:J406),INDEX($D$400:$W$400,,$C406)/$F$388)))</f>
        <v>1.288905214407627</v>
      </c>
      <c r="L406" s="25">
        <f>IF($F$388="n/a",0,IF(L$3&lt;=$C406,0,IF(L$3&gt;($F$388+$C406),INDEX($D$400:$W$400,,$C406)-SUM($D406:K406),INDEX($D$400:$W$400,,$C406)/$F$388)))</f>
        <v>1.288905214407627</v>
      </c>
      <c r="M406" s="25">
        <f>IF($F$388="n/a",0,IF(M$3&lt;=$C406,0,IF(M$3&gt;($F$388+$C406),INDEX($D$400:$W$400,,$C406)-SUM($D406:L406),INDEX($D$400:$W$400,,$C406)/$F$388)))</f>
        <v>-8.8817841970012523E-16</v>
      </c>
      <c r="N406" s="25">
        <f>IF($F$388="n/a",0,IF(N$3&lt;=$C406,0,IF(N$3&gt;($F$388+$C406),INDEX($D$400:$W$400,,$C406)-SUM($D406:M406),INDEX($D$400:$W$400,,$C406)/$F$388)))</f>
        <v>0</v>
      </c>
      <c r="O406" s="25">
        <f>IF($F$388="n/a",0,IF(O$3&lt;=$C406,0,IF(O$3&gt;($F$388+$C406),INDEX($D$400:$W$400,,$C406)-SUM($D406:N406),INDEX($D$400:$W$400,,$C406)/$F$388)))</f>
        <v>0</v>
      </c>
      <c r="P406" s="25">
        <f>IF($F$388="n/a",0,IF(P$3&lt;=$C406,0,IF(P$3&gt;($F$388+$C406),INDEX($D$400:$W$400,,$C406)-SUM($D406:O406),INDEX($D$400:$W$400,,$C406)/$F$388)))</f>
        <v>0</v>
      </c>
      <c r="Q406" s="25">
        <f>IF($F$388="n/a",0,IF(Q$3&lt;=$C406,0,IF(Q$3&gt;($F$388+$C406),INDEX($D$400:$W$400,,$C406)-SUM($D406:P406),INDEX($D$400:$W$400,,$C406)/$F$388)))</f>
        <v>0</v>
      </c>
      <c r="R406" s="25">
        <f>IF($F$388="n/a",0,IF(R$3&lt;=$C406,0,IF(R$3&gt;($F$388+$C406),INDEX($D$400:$W$400,,$C406)-SUM($D406:Q406),INDEX($D$400:$W$400,,$C406)/$F$388)))</f>
        <v>0</v>
      </c>
      <c r="S406" s="25">
        <f>IF($F$388="n/a",0,IF(S$3&lt;=$C406,0,IF(S$3&gt;($F$388+$C406),INDEX($D$400:$W$400,,$C406)-SUM($D406:R406),INDEX($D$400:$W$400,,$C406)/$F$388)))</f>
        <v>0</v>
      </c>
      <c r="T406" s="25">
        <f>IF($F$388="n/a",0,IF(T$3&lt;=$C406,0,IF(T$3&gt;($F$388+$C406),INDEX($D$400:$W$400,,$C406)-SUM($D406:S406),INDEX($D$400:$W$400,,$C406)/$F$388)))</f>
        <v>0</v>
      </c>
      <c r="U406" s="25">
        <f>IF($F$388="n/a",0,IF(U$3&lt;=$C406,0,IF(U$3&gt;($F$388+$C406),INDEX($D$400:$W$400,,$C406)-SUM($D406:T406),INDEX($D$400:$W$400,,$C406)/$F$388)))</f>
        <v>0</v>
      </c>
      <c r="V406" s="25">
        <f>IF($F$388="n/a",0,IF(V$3&lt;=$C406,0,IF(V$3&gt;($F$388+$C406),INDEX($D$400:$W$400,,$C406)-SUM($D406:U406),INDEX($D$400:$W$400,,$C406)/$F$388)))</f>
        <v>0</v>
      </c>
      <c r="W406" s="25">
        <f>IF($F$388="n/a",0,IF(W$3&lt;=$C406,0,IF(W$3&gt;($F$388+$C406),INDEX($D$400:$W$400,,$C406)-SUM($D406:V406),INDEX($D$400:$W$400,,$C406)/$F$388)))</f>
        <v>0</v>
      </c>
      <c r="X406" s="25">
        <f>IF($F$388="n/a",0,IF(X$3&lt;=$C406,0,IF(X$3&gt;($F$388+$C406),INDEX($D$400:$W$400,,$C406)-SUM($D406:W406),INDEX($D$400:$W$400,,$C406)/$F$388)))</f>
        <v>0</v>
      </c>
      <c r="Y406" s="25">
        <f>IF($F$388="n/a",0,IF(Y$3&lt;=$C406,0,IF(Y$3&gt;($F$388+$C406),INDEX($D$400:$W$400,,$C406)-SUM($D406:X406),INDEX($D$400:$W$400,,$C406)/$F$388)))</f>
        <v>0</v>
      </c>
      <c r="Z406" s="25">
        <f>IF($F$388="n/a",0,IF(Z$3&lt;=$C406,0,IF(Z$3&gt;($F$388+$C406),INDEX($D$400:$W$400,,$C406)-SUM($D406:Y406),INDEX($D$400:$W$400,,$C406)/$F$388)))</f>
        <v>0</v>
      </c>
      <c r="AA406" s="25">
        <f>IF($F$388="n/a",0,IF(AA$3&lt;=$C406,0,IF(AA$3&gt;($F$388+$C406),INDEX($D$400:$W$400,,$C406)-SUM($D406:Z406),INDEX($D$400:$W$400,,$C406)/$F$388)))</f>
        <v>0</v>
      </c>
      <c r="AB406" s="25">
        <f>IF($F$388="n/a",0,IF(AB$3&lt;=$C406,0,IF(AB$3&gt;($F$388+$C406),INDEX($D$400:$W$400,,$C406)-SUM($D406:AA406),INDEX($D$400:$W$400,,$C406)/$F$388)))</f>
        <v>0</v>
      </c>
      <c r="AC406" s="25">
        <f>IF($F$388="n/a",0,IF(AC$3&lt;=$C406,0,IF(AC$3&gt;($F$388+$C406),INDEX($D$400:$W$400,,$C406)-SUM($D406:AB406),INDEX($D$400:$W$400,,$C406)/$F$388)))</f>
        <v>0</v>
      </c>
      <c r="AD406" s="25">
        <f>IF($F$388="n/a",0,IF(AD$3&lt;=$C406,0,IF(AD$3&gt;($F$388+$C406),INDEX($D$400:$W$400,,$C406)-SUM($D406:AC406),INDEX($D$400:$W$400,,$C406)/$F$388)))</f>
        <v>0</v>
      </c>
      <c r="AE406" s="25">
        <f>IF($F$388="n/a",0,IF(AE$3&lt;=$C406,0,IF(AE$3&gt;($F$388+$C406),INDEX($D$400:$W$400,,$C406)-SUM($D406:AD406),INDEX($D$400:$W$400,,$C406)/$F$388)))</f>
        <v>0</v>
      </c>
      <c r="AF406" s="25">
        <f>IF($F$388="n/a",0,IF(AF$3&lt;=$C406,0,IF(AF$3&gt;($F$388+$C406),INDEX($D$400:$W$400,,$C406)-SUM($D406:AE406),INDEX($D$400:$W$400,,$C406)/$F$388)))</f>
        <v>0</v>
      </c>
      <c r="AG406" s="25">
        <f>IF($F$388="n/a",0,IF(AG$3&lt;=$C406,0,IF(AG$3&gt;($F$388+$C406),INDEX($D$400:$W$400,,$C406)-SUM($D406:AF406),INDEX($D$400:$W$400,,$C406)/$F$388)))</f>
        <v>0</v>
      </c>
      <c r="AH406" s="25">
        <f>IF($F$388="n/a",0,IF(AH$3&lt;=$C406,0,IF(AH$3&gt;($F$388+$C406),INDEX($D$400:$W$400,,$C406)-SUM($D406:AG406),INDEX($D$400:$W$400,,$C406)/$F$388)))</f>
        <v>0</v>
      </c>
      <c r="AI406" s="25">
        <f>IF($F$388="n/a",0,IF(AI$3&lt;=$C406,0,IF(AI$3&gt;($F$388+$C406),INDEX($D$400:$W$400,,$C406)-SUM($D406:AH406),INDEX($D$400:$W$400,,$C406)/$F$388)))</f>
        <v>0</v>
      </c>
      <c r="AJ406" s="25">
        <f>IF($F$388="n/a",0,IF(AJ$3&lt;=$C406,0,IF(AJ$3&gt;($F$388+$C406),INDEX($D$400:$W$400,,$C406)-SUM($D406:AI406),INDEX($D$400:$W$400,,$C406)/$F$388)))</f>
        <v>0</v>
      </c>
      <c r="AK406" s="25">
        <f>IF($F$388="n/a",0,IF(AK$3&lt;=$C406,0,IF(AK$3&gt;($F$388+$C406),INDEX($D$400:$W$400,,$C406)-SUM($D406:AJ406),INDEX($D$400:$W$400,,$C406)/$F$388)))</f>
        <v>0</v>
      </c>
      <c r="AL406" s="25">
        <f>IF($F$388="n/a",0,IF(AL$3&lt;=$C406,0,IF(AL$3&gt;($F$388+$C406),INDEX($D$400:$W$400,,$C406)-SUM($D406:AK406),INDEX($D$400:$W$400,,$C406)/$F$388)))</f>
        <v>0</v>
      </c>
      <c r="AM406" s="25">
        <f>IF($F$388="n/a",0,IF(AM$3&lt;=$C406,0,IF(AM$3&gt;($F$388+$C406),INDEX($D$400:$W$400,,$C406)-SUM($D406:AL406),INDEX($D$400:$W$400,,$C406)/$F$388)))</f>
        <v>0</v>
      </c>
      <c r="AN406" s="25">
        <f>IF($F$388="n/a",0,IF(AN$3&lt;=$C406,0,IF(AN$3&gt;($F$388+$C406),INDEX($D$400:$W$400,,$C406)-SUM($D406:AM406),INDEX($D$400:$W$400,,$C406)/$F$388)))</f>
        <v>0</v>
      </c>
      <c r="AO406" s="25">
        <f>IF($F$388="n/a",0,IF(AO$3&lt;=$C406,0,IF(AO$3&gt;($F$388+$C406),INDEX($D$400:$W$400,,$C406)-SUM($D406:AN406),INDEX($D$400:$W$400,,$C406)/$F$388)))</f>
        <v>0</v>
      </c>
      <c r="AP406" s="25">
        <f>IF($F$388="n/a",0,IF(AP$3&lt;=$C406,0,IF(AP$3&gt;($F$388+$C406),INDEX($D$400:$W$400,,$C406)-SUM($D406:AO406),INDEX($D$400:$W$400,,$C406)/$F$388)))</f>
        <v>0</v>
      </c>
      <c r="AQ406" s="25">
        <f>IF($F$388="n/a",0,IF(AQ$3&lt;=$C406,0,IF(AQ$3&gt;($F$388+$C406),INDEX($D$400:$W$400,,$C406)-SUM($D406:AP406),INDEX($D$400:$W$400,,$C406)/$F$388)))</f>
        <v>0</v>
      </c>
      <c r="AR406" s="25">
        <f>IF($F$388="n/a",0,IF(AR$3&lt;=$C406,0,IF(AR$3&gt;($F$388+$C406),INDEX($D$400:$W$400,,$C406)-SUM($D406:AQ406),INDEX($D$400:$W$400,,$C406)/$F$388)))</f>
        <v>0</v>
      </c>
      <c r="AS406" s="25">
        <f>IF($F$388="n/a",0,IF(AS$3&lt;=$C406,0,IF(AS$3&gt;($F$388+$C406),INDEX($D$400:$W$400,,$C406)-SUM($D406:AR406),INDEX($D$400:$W$400,,$C406)/$F$388)))</f>
        <v>0</v>
      </c>
      <c r="AT406" s="25">
        <f>IF($F$388="n/a",0,IF(AT$3&lt;=$C406,0,IF(AT$3&gt;($F$388+$C406),INDEX($D$400:$W$400,,$C406)-SUM($D406:AS406),INDEX($D$400:$W$400,,$C406)/$F$388)))</f>
        <v>0</v>
      </c>
      <c r="AU406" s="25">
        <f>IF($F$388="n/a",0,IF(AU$3&lt;=$C406,0,IF(AU$3&gt;($F$388+$C406),INDEX($D$400:$W$400,,$C406)-SUM($D406:AT406),INDEX($D$400:$W$400,,$C406)/$F$388)))</f>
        <v>0</v>
      </c>
      <c r="AV406" s="25">
        <f>IF($F$388="n/a",0,IF(AV$3&lt;=$C406,0,IF(AV$3&gt;($F$388+$C406),INDEX($D$400:$W$400,,$C406)-SUM($D406:AU406),INDEX($D$400:$W$400,,$C406)/$F$388)))</f>
        <v>0</v>
      </c>
      <c r="AW406" s="25">
        <f>IF($F$388="n/a",0,IF(AW$3&lt;=$C406,0,IF(AW$3&gt;($F$388+$C406),INDEX($D$400:$W$400,,$C406)-SUM($D406:AV406),INDEX($D$400:$W$400,,$C406)/$F$388)))</f>
        <v>0</v>
      </c>
      <c r="AX406" s="25">
        <f>IF($F$388="n/a",0,IF(AX$3&lt;=$C406,0,IF(AX$3&gt;($F$388+$C406),INDEX($D$400:$W$400,,$C406)-SUM($D406:AW406),INDEX($D$400:$W$400,,$C406)/$F$388)))</f>
        <v>0</v>
      </c>
      <c r="AY406" s="25">
        <f>IF($F$388="n/a",0,IF(AY$3&lt;=$C406,0,IF(AY$3&gt;($F$388+$C406),INDEX($D$400:$W$400,,$C406)-SUM($D406:AX406),INDEX($D$400:$W$400,,$C406)/$F$388)))</f>
        <v>0</v>
      </c>
      <c r="AZ406" s="25">
        <f>IF($F$388="n/a",0,IF(AZ$3&lt;=$C406,0,IF(AZ$3&gt;($F$388+$C406),INDEX($D$400:$W$400,,$C406)-SUM($D406:AY406),INDEX($D$400:$W$400,,$C406)/$F$388)))</f>
        <v>0</v>
      </c>
      <c r="BA406" s="25">
        <f>IF($F$388="n/a",0,IF(BA$3&lt;=$C406,0,IF(BA$3&gt;($F$388+$C406),INDEX($D$400:$W$400,,$C406)-SUM($D406:AZ406),INDEX($D$400:$W$400,,$C406)/$F$388)))</f>
        <v>0</v>
      </c>
      <c r="BB406" s="25">
        <f>IF($F$388="n/a",0,IF(BB$3&lt;=$C406,0,IF(BB$3&gt;($F$388+$C406),INDEX($D$400:$W$400,,$C406)-SUM($D406:BA406),INDEX($D$400:$W$400,,$C406)/$F$388)))</f>
        <v>0</v>
      </c>
      <c r="BC406" s="25">
        <f>IF($F$388="n/a",0,IF(BC$3&lt;=$C406,0,IF(BC$3&gt;($F$388+$C406),INDEX($D$400:$W$400,,$C406)-SUM($D406:BB406),INDEX($D$400:$W$400,,$C406)/$F$388)))</f>
        <v>0</v>
      </c>
      <c r="BD406" s="25">
        <f>IF($F$388="n/a",0,IF(BD$3&lt;=$C406,0,IF(BD$3&gt;($F$388+$C406),INDEX($D$400:$W$400,,$C406)-SUM($D406:BC406),INDEX($D$400:$W$400,,$C406)/$F$388)))</f>
        <v>0</v>
      </c>
      <c r="BE406" s="25">
        <f>IF($F$388="n/a",0,IF(BE$3&lt;=$C406,0,IF(BE$3&gt;($F$388+$C406),INDEX($D$400:$W$400,,$C406)-SUM($D406:BD406),INDEX($D$400:$W$400,,$C406)/$F$388)))</f>
        <v>0</v>
      </c>
      <c r="BF406" s="25">
        <f>IF($F$388="n/a",0,IF(BF$3&lt;=$C406,0,IF(BF$3&gt;($F$388+$C406),INDEX($D$400:$W$400,,$C406)-SUM($D406:BE406),INDEX($D$400:$W$400,,$C406)/$F$388)))</f>
        <v>0</v>
      </c>
      <c r="BG406" s="25">
        <f>IF($F$388="n/a",0,IF(BG$3&lt;=$C406,0,IF(BG$3&gt;($F$388+$C406),INDEX($D$400:$W$400,,$C406)-SUM($D406:BF406),INDEX($D$400:$W$400,,$C406)/$F$388)))</f>
        <v>0</v>
      </c>
      <c r="BH406" s="25">
        <f>IF($F$388="n/a",0,IF(BH$3&lt;=$C406,0,IF(BH$3&gt;($F$388+$C406),INDEX($D$400:$W$400,,$C406)-SUM($D406:BG406),INDEX($D$400:$W$400,,$C406)/$F$388)))</f>
        <v>0</v>
      </c>
      <c r="BI406" s="25">
        <f>IF($F$388="n/a",0,IF(BI$3&lt;=$C406,0,IF(BI$3&gt;($F$388+$C406),INDEX($D$400:$W$400,,$C406)-SUM($D406:BH406),INDEX($D$400:$W$400,,$C406)/$F$388)))</f>
        <v>0</v>
      </c>
      <c r="BJ406" s="25">
        <f>IF($F$388="n/a",0,IF(BJ$3&lt;=$C406,0,IF(BJ$3&gt;($F$388+$C406),INDEX($D$400:$W$400,,$C406)-SUM($D406:BI406),INDEX($D$400:$W$400,,$C406)/$F$388)))</f>
        <v>0</v>
      </c>
      <c r="BK406" s="25">
        <f>IF($F$388="n/a",0,IF(BK$3&lt;=$C406,0,IF(BK$3&gt;($F$388+$C406),INDEX($D$400:$W$400,,$C406)-SUM($D406:BJ406),INDEX($D$400:$W$400,,$C406)/$F$388)))</f>
        <v>0</v>
      </c>
      <c r="BL406" s="163">
        <f>IF($F$388="n/a",0,IF(BL$3&lt;=$C406,0,IF(BL$3&gt;($F$388+$C406),INDEX($D$400:$W$400,,$C406)-SUM($D406:BK406),INDEX($D$400:$W$400,,$C406)/$F$388)))</f>
        <v>0</v>
      </c>
      <c r="BM406" s="163">
        <f>IF($F$388="n/a",0,IF(BM$3&lt;=$C406,0,IF(BM$3&gt;($F$388+$C406),INDEX($D$400:$W$400,,$C406)-SUM($D406:BL406),INDEX($D$400:$W$400,,$C406)/$F$388)))</f>
        <v>0</v>
      </c>
      <c r="BN406" s="163">
        <f>IF($F$388="n/a",0,IF(BN$3&lt;=$C406,0,IF(BN$3&gt;($F$388+$C406),INDEX($D$400:$W$400,,$C406)-SUM($D406:BM406),INDEX($D$400:$W$400,,$C406)/$F$388)))</f>
        <v>0</v>
      </c>
      <c r="BO406" s="163">
        <f>IF($F$388="n/a",0,IF(BO$3&lt;=$C406,0,IF(BO$3&gt;($F$388+$C406),INDEX($D$400:$W$400,,$C406)-SUM($D406:BN406),INDEX($D$400:$W$400,,$C406)/$F$388)))</f>
        <v>0</v>
      </c>
      <c r="BP406" s="163">
        <f>IF($F$388="n/a",0,IF(BP$3&lt;=$C406,0,IF(BP$3&gt;($F$388+$C406),INDEX($D$400:$W$400,,$C406)-SUM($D406:BO406),INDEX($D$400:$W$400,,$C406)/$F$388)))</f>
        <v>0</v>
      </c>
      <c r="BQ406" s="163">
        <f>IF($F$388="n/a",0,IF(BQ$3&lt;=$C406,0,IF(BQ$3&gt;($F$388+$C406),INDEX($D$400:$W$400,,$C406)-SUM($D406:BP406),INDEX($D$400:$W$400,,$C406)/$F$388)))</f>
        <v>0</v>
      </c>
      <c r="BR406" s="163">
        <f>IF($F$388="n/a",0,IF(BR$3&lt;=$C406,0,IF(BR$3&gt;($F$388+$C406),INDEX($D$400:$W$400,,$C406)-SUM($D406:BQ406),INDEX($D$400:$W$400,,$C406)/$F$388)))</f>
        <v>0</v>
      </c>
      <c r="BS406" s="25"/>
      <c r="BT406" s="25"/>
      <c r="BU406" s="25"/>
      <c r="BV406" s="25"/>
      <c r="BW406" s="25"/>
      <c r="BX406" s="25"/>
      <c r="BY406" s="25"/>
      <c r="BZ406" s="25"/>
      <c r="CA406" s="25"/>
      <c r="CB406" s="25"/>
      <c r="CC406" s="25"/>
    </row>
    <row r="407" spans="2:81" hidden="1" outlineLevel="1">
      <c r="B407" s="14">
        <v>2017</v>
      </c>
      <c r="C407">
        <v>5</v>
      </c>
      <c r="D407" s="25"/>
      <c r="E407" s="25">
        <f>IF($F$388="n/a",0,IF(E$3&lt;=$C407,0,IF(E$3&gt;($F$388+$C407),INDEX($D$400:$W$400,,$C407)-SUM($D407:D407),INDEX($D$400:$W$400,,$C407)/$F$388)))</f>
        <v>0</v>
      </c>
      <c r="F407" s="25">
        <f>IF($F$388="n/a",0,IF(F$3&lt;=$C407,0,IF(F$3&gt;($F$388+$C407),INDEX($D$400:$W$400,,$C407)-SUM($D407:E407),INDEX($D$400:$W$400,,$C407)/$F$388)))</f>
        <v>0</v>
      </c>
      <c r="G407" s="25">
        <f>IF($F$388="n/a",0,IF(G$3&lt;=$C407,0,IF(G$3&gt;($F$388+$C407),INDEX($D$400:$W$400,,$C407)-SUM($D407:F407),INDEX($D$400:$W$400,,$C407)/$F$388)))</f>
        <v>0</v>
      </c>
      <c r="H407" s="44">
        <f>IF($F$388="n/a",0,IF(H$3&lt;=$C407,0,IF(H$3&gt;($F$388+$C407),INDEX($D$400:$W$400,,$C407)-SUM($D407:G407),INDEX($D$400:$W$400,,$C407)/$F$388)))</f>
        <v>0</v>
      </c>
      <c r="I407" s="38">
        <f>IF($F$388="n/a",0,IF(I$3&lt;=$C407,0,IF(I$3&gt;($F$388+$C407),INDEX($D$400:$W$400,,$C407)-SUM($D407:H407),INDEX($D$400:$W$400,,$C407)/$F$388)))</f>
        <v>2.4865005588696247</v>
      </c>
      <c r="J407" s="25">
        <f>IF($F$388="n/a",0,IF(J$3&lt;=$C407,0,IF(J$3&gt;($F$388+$C407),INDEX($D$400:$W$400,,$C407)-SUM($D407:I407),INDEX($D$400:$W$400,,$C407)/$F$388)))</f>
        <v>2.4865005588696247</v>
      </c>
      <c r="K407" s="25">
        <f>IF($F$388="n/a",0,IF(K$3&lt;=$C407,0,IF(K$3&gt;($F$388+$C407),INDEX($D$400:$W$400,,$C407)-SUM($D407:J407),INDEX($D$400:$W$400,,$C407)/$F$388)))</f>
        <v>2.4865005588696247</v>
      </c>
      <c r="L407" s="25">
        <f>IF($F$388="n/a",0,IF(L$3&lt;=$C407,0,IF(L$3&gt;($F$388+$C407),INDEX($D$400:$W$400,,$C407)-SUM($D407:K407),INDEX($D$400:$W$400,,$C407)/$F$388)))</f>
        <v>2.4865005588696247</v>
      </c>
      <c r="M407" s="25">
        <f>IF($F$388="n/a",0,IF(M$3&lt;=$C407,0,IF(M$3&gt;($F$388+$C407),INDEX($D$400:$W$400,,$C407)-SUM($D407:L407),INDEX($D$400:$W$400,,$C407)/$F$388)))</f>
        <v>2.4865005588696247</v>
      </c>
      <c r="N407" s="25">
        <f>IF($F$388="n/a",0,IF(N$3&lt;=$C407,0,IF(N$3&gt;($F$388+$C407),INDEX($D$400:$W$400,,$C407)-SUM($D407:M407),INDEX($D$400:$W$400,,$C407)/$F$388)))</f>
        <v>-1.7763568394002505E-15</v>
      </c>
      <c r="O407" s="25">
        <f>IF($F$388="n/a",0,IF(O$3&lt;=$C407,0,IF(O$3&gt;($F$388+$C407),INDEX($D$400:$W$400,,$C407)-SUM($D407:N407),INDEX($D$400:$W$400,,$C407)/$F$388)))</f>
        <v>0</v>
      </c>
      <c r="P407" s="25">
        <f>IF($F$388="n/a",0,IF(P$3&lt;=$C407,0,IF(P$3&gt;($F$388+$C407),INDEX($D$400:$W$400,,$C407)-SUM($D407:O407),INDEX($D$400:$W$400,,$C407)/$F$388)))</f>
        <v>0</v>
      </c>
      <c r="Q407" s="25">
        <f>IF($F$388="n/a",0,IF(Q$3&lt;=$C407,0,IF(Q$3&gt;($F$388+$C407),INDEX($D$400:$W$400,,$C407)-SUM($D407:P407),INDEX($D$400:$W$400,,$C407)/$F$388)))</f>
        <v>0</v>
      </c>
      <c r="R407" s="25">
        <f>IF($F$388="n/a",0,IF(R$3&lt;=$C407,0,IF(R$3&gt;($F$388+$C407),INDEX($D$400:$W$400,,$C407)-SUM($D407:Q407),INDEX($D$400:$W$400,,$C407)/$F$388)))</f>
        <v>0</v>
      </c>
      <c r="S407" s="25">
        <f>IF($F$388="n/a",0,IF(S$3&lt;=$C407,0,IF(S$3&gt;($F$388+$C407),INDEX($D$400:$W$400,,$C407)-SUM($D407:R407),INDEX($D$400:$W$400,,$C407)/$F$388)))</f>
        <v>0</v>
      </c>
      <c r="T407" s="25">
        <f>IF($F$388="n/a",0,IF(T$3&lt;=$C407,0,IF(T$3&gt;($F$388+$C407),INDEX($D$400:$W$400,,$C407)-SUM($D407:S407),INDEX($D$400:$W$400,,$C407)/$F$388)))</f>
        <v>0</v>
      </c>
      <c r="U407" s="25">
        <f>IF($F$388="n/a",0,IF(U$3&lt;=$C407,0,IF(U$3&gt;($F$388+$C407),INDEX($D$400:$W$400,,$C407)-SUM($D407:T407),INDEX($D$400:$W$400,,$C407)/$F$388)))</f>
        <v>0</v>
      </c>
      <c r="V407" s="25">
        <f>IF($F$388="n/a",0,IF(V$3&lt;=$C407,0,IF(V$3&gt;($F$388+$C407),INDEX($D$400:$W$400,,$C407)-SUM($D407:U407),INDEX($D$400:$W$400,,$C407)/$F$388)))</f>
        <v>0</v>
      </c>
      <c r="W407" s="25">
        <f>IF($F$388="n/a",0,IF(W$3&lt;=$C407,0,IF(W$3&gt;($F$388+$C407),INDEX($D$400:$W$400,,$C407)-SUM($D407:V407),INDEX($D$400:$W$400,,$C407)/$F$388)))</f>
        <v>0</v>
      </c>
      <c r="X407" s="25">
        <f>IF($F$388="n/a",0,IF(X$3&lt;=$C407,0,IF(X$3&gt;($F$388+$C407),INDEX($D$400:$W$400,,$C407)-SUM($D407:W407),INDEX($D$400:$W$400,,$C407)/$F$388)))</f>
        <v>0</v>
      </c>
      <c r="Y407" s="25">
        <f>IF($F$388="n/a",0,IF(Y$3&lt;=$C407,0,IF(Y$3&gt;($F$388+$C407),INDEX($D$400:$W$400,,$C407)-SUM($D407:X407),INDEX($D$400:$W$400,,$C407)/$F$388)))</f>
        <v>0</v>
      </c>
      <c r="Z407" s="25">
        <f>IF($F$388="n/a",0,IF(Z$3&lt;=$C407,0,IF(Z$3&gt;($F$388+$C407),INDEX($D$400:$W$400,,$C407)-SUM($D407:Y407),INDEX($D$400:$W$400,,$C407)/$F$388)))</f>
        <v>0</v>
      </c>
      <c r="AA407" s="25">
        <f>IF($F$388="n/a",0,IF(AA$3&lt;=$C407,0,IF(AA$3&gt;($F$388+$C407),INDEX($D$400:$W$400,,$C407)-SUM($D407:Z407),INDEX($D$400:$W$400,,$C407)/$F$388)))</f>
        <v>0</v>
      </c>
      <c r="AB407" s="25">
        <f>IF($F$388="n/a",0,IF(AB$3&lt;=$C407,0,IF(AB$3&gt;($F$388+$C407),INDEX($D$400:$W$400,,$C407)-SUM($D407:AA407),INDEX($D$400:$W$400,,$C407)/$F$388)))</f>
        <v>0</v>
      </c>
      <c r="AC407" s="25">
        <f>IF($F$388="n/a",0,IF(AC$3&lt;=$C407,0,IF(AC$3&gt;($F$388+$C407),INDEX($D$400:$W$400,,$C407)-SUM($D407:AB407),INDEX($D$400:$W$400,,$C407)/$F$388)))</f>
        <v>0</v>
      </c>
      <c r="AD407" s="25">
        <f>IF($F$388="n/a",0,IF(AD$3&lt;=$C407,0,IF(AD$3&gt;($F$388+$C407),INDEX($D$400:$W$400,,$C407)-SUM($D407:AC407),INDEX($D$400:$W$400,,$C407)/$F$388)))</f>
        <v>0</v>
      </c>
      <c r="AE407" s="25">
        <f>IF($F$388="n/a",0,IF(AE$3&lt;=$C407,0,IF(AE$3&gt;($F$388+$C407),INDEX($D$400:$W$400,,$C407)-SUM($D407:AD407),INDEX($D$400:$W$400,,$C407)/$F$388)))</f>
        <v>0</v>
      </c>
      <c r="AF407" s="25">
        <f>IF($F$388="n/a",0,IF(AF$3&lt;=$C407,0,IF(AF$3&gt;($F$388+$C407),INDEX($D$400:$W$400,,$C407)-SUM($D407:AE407),INDEX($D$400:$W$400,,$C407)/$F$388)))</f>
        <v>0</v>
      </c>
      <c r="AG407" s="25">
        <f>IF($F$388="n/a",0,IF(AG$3&lt;=$C407,0,IF(AG$3&gt;($F$388+$C407),INDEX($D$400:$W$400,,$C407)-SUM($D407:AF407),INDEX($D$400:$W$400,,$C407)/$F$388)))</f>
        <v>0</v>
      </c>
      <c r="AH407" s="25">
        <f>IF($F$388="n/a",0,IF(AH$3&lt;=$C407,0,IF(AH$3&gt;($F$388+$C407),INDEX($D$400:$W$400,,$C407)-SUM($D407:AG407),INDEX($D$400:$W$400,,$C407)/$F$388)))</f>
        <v>0</v>
      </c>
      <c r="AI407" s="25">
        <f>IF($F$388="n/a",0,IF(AI$3&lt;=$C407,0,IF(AI$3&gt;($F$388+$C407),INDEX($D$400:$W$400,,$C407)-SUM($D407:AH407),INDEX($D$400:$W$400,,$C407)/$F$388)))</f>
        <v>0</v>
      </c>
      <c r="AJ407" s="25">
        <f>IF($F$388="n/a",0,IF(AJ$3&lt;=$C407,0,IF(AJ$3&gt;($F$388+$C407),INDEX($D$400:$W$400,,$C407)-SUM($D407:AI407),INDEX($D$400:$W$400,,$C407)/$F$388)))</f>
        <v>0</v>
      </c>
      <c r="AK407" s="25">
        <f>IF($F$388="n/a",0,IF(AK$3&lt;=$C407,0,IF(AK$3&gt;($F$388+$C407),INDEX($D$400:$W$400,,$C407)-SUM($D407:AJ407),INDEX($D$400:$W$400,,$C407)/$F$388)))</f>
        <v>0</v>
      </c>
      <c r="AL407" s="25">
        <f>IF($F$388="n/a",0,IF(AL$3&lt;=$C407,0,IF(AL$3&gt;($F$388+$C407),INDEX($D$400:$W$400,,$C407)-SUM($D407:AK407),INDEX($D$400:$W$400,,$C407)/$F$388)))</f>
        <v>0</v>
      </c>
      <c r="AM407" s="25">
        <f>IF($F$388="n/a",0,IF(AM$3&lt;=$C407,0,IF(AM$3&gt;($F$388+$C407),INDEX($D$400:$W$400,,$C407)-SUM($D407:AL407),INDEX($D$400:$W$400,,$C407)/$F$388)))</f>
        <v>0</v>
      </c>
      <c r="AN407" s="25">
        <f>IF($F$388="n/a",0,IF(AN$3&lt;=$C407,0,IF(AN$3&gt;($F$388+$C407),INDEX($D$400:$W$400,,$C407)-SUM($D407:AM407),INDEX($D$400:$W$400,,$C407)/$F$388)))</f>
        <v>0</v>
      </c>
      <c r="AO407" s="25">
        <f>IF($F$388="n/a",0,IF(AO$3&lt;=$C407,0,IF(AO$3&gt;($F$388+$C407),INDEX($D$400:$W$400,,$C407)-SUM($D407:AN407),INDEX($D$400:$W$400,,$C407)/$F$388)))</f>
        <v>0</v>
      </c>
      <c r="AP407" s="25">
        <f>IF($F$388="n/a",0,IF(AP$3&lt;=$C407,0,IF(AP$3&gt;($F$388+$C407),INDEX($D$400:$W$400,,$C407)-SUM($D407:AO407),INDEX($D$400:$W$400,,$C407)/$F$388)))</f>
        <v>0</v>
      </c>
      <c r="AQ407" s="25">
        <f>IF($F$388="n/a",0,IF(AQ$3&lt;=$C407,0,IF(AQ$3&gt;($F$388+$C407),INDEX($D$400:$W$400,,$C407)-SUM($D407:AP407),INDEX($D$400:$W$400,,$C407)/$F$388)))</f>
        <v>0</v>
      </c>
      <c r="AR407" s="25">
        <f>IF($F$388="n/a",0,IF(AR$3&lt;=$C407,0,IF(AR$3&gt;($F$388+$C407),INDEX($D$400:$W$400,,$C407)-SUM($D407:AQ407),INDEX($D$400:$W$400,,$C407)/$F$388)))</f>
        <v>0</v>
      </c>
      <c r="AS407" s="25">
        <f>IF($F$388="n/a",0,IF(AS$3&lt;=$C407,0,IF(AS$3&gt;($F$388+$C407),INDEX($D$400:$W$400,,$C407)-SUM($D407:AR407),INDEX($D$400:$W$400,,$C407)/$F$388)))</f>
        <v>0</v>
      </c>
      <c r="AT407" s="25">
        <f>IF($F$388="n/a",0,IF(AT$3&lt;=$C407,0,IF(AT$3&gt;($F$388+$C407),INDEX($D$400:$W$400,,$C407)-SUM($D407:AS407),INDEX($D$400:$W$400,,$C407)/$F$388)))</f>
        <v>0</v>
      </c>
      <c r="AU407" s="25">
        <f>IF($F$388="n/a",0,IF(AU$3&lt;=$C407,0,IF(AU$3&gt;($F$388+$C407),INDEX($D$400:$W$400,,$C407)-SUM($D407:AT407),INDEX($D$400:$W$400,,$C407)/$F$388)))</f>
        <v>0</v>
      </c>
      <c r="AV407" s="25">
        <f>IF($F$388="n/a",0,IF(AV$3&lt;=$C407,0,IF(AV$3&gt;($F$388+$C407),INDEX($D$400:$W$400,,$C407)-SUM($D407:AU407),INDEX($D$400:$W$400,,$C407)/$F$388)))</f>
        <v>0</v>
      </c>
      <c r="AW407" s="25">
        <f>IF($F$388="n/a",0,IF(AW$3&lt;=$C407,0,IF(AW$3&gt;($F$388+$C407),INDEX($D$400:$W$400,,$C407)-SUM($D407:AV407),INDEX($D$400:$W$400,,$C407)/$F$388)))</f>
        <v>0</v>
      </c>
      <c r="AX407" s="25">
        <f>IF($F$388="n/a",0,IF(AX$3&lt;=$C407,0,IF(AX$3&gt;($F$388+$C407),INDEX($D$400:$W$400,,$C407)-SUM($D407:AW407),INDEX($D$400:$W$400,,$C407)/$F$388)))</f>
        <v>0</v>
      </c>
      <c r="AY407" s="25">
        <f>IF($F$388="n/a",0,IF(AY$3&lt;=$C407,0,IF(AY$3&gt;($F$388+$C407),INDEX($D$400:$W$400,,$C407)-SUM($D407:AX407),INDEX($D$400:$W$400,,$C407)/$F$388)))</f>
        <v>0</v>
      </c>
      <c r="AZ407" s="25">
        <f>IF($F$388="n/a",0,IF(AZ$3&lt;=$C407,0,IF(AZ$3&gt;($F$388+$C407),INDEX($D$400:$W$400,,$C407)-SUM($D407:AY407),INDEX($D$400:$W$400,,$C407)/$F$388)))</f>
        <v>0</v>
      </c>
      <c r="BA407" s="25">
        <f>IF($F$388="n/a",0,IF(BA$3&lt;=$C407,0,IF(BA$3&gt;($F$388+$C407),INDEX($D$400:$W$400,,$C407)-SUM($D407:AZ407),INDEX($D$400:$W$400,,$C407)/$F$388)))</f>
        <v>0</v>
      </c>
      <c r="BB407" s="25">
        <f>IF($F$388="n/a",0,IF(BB$3&lt;=$C407,0,IF(BB$3&gt;($F$388+$C407),INDEX($D$400:$W$400,,$C407)-SUM($D407:BA407),INDEX($D$400:$W$400,,$C407)/$F$388)))</f>
        <v>0</v>
      </c>
      <c r="BC407" s="25">
        <f>IF($F$388="n/a",0,IF(BC$3&lt;=$C407,0,IF(BC$3&gt;($F$388+$C407),INDEX($D$400:$W$400,,$C407)-SUM($D407:BB407),INDEX($D$400:$W$400,,$C407)/$F$388)))</f>
        <v>0</v>
      </c>
      <c r="BD407" s="25">
        <f>IF($F$388="n/a",0,IF(BD$3&lt;=$C407,0,IF(BD$3&gt;($F$388+$C407),INDEX($D$400:$W$400,,$C407)-SUM($D407:BC407),INDEX($D$400:$W$400,,$C407)/$F$388)))</f>
        <v>0</v>
      </c>
      <c r="BE407" s="25">
        <f>IF($F$388="n/a",0,IF(BE$3&lt;=$C407,0,IF(BE$3&gt;($F$388+$C407),INDEX($D$400:$W$400,,$C407)-SUM($D407:BD407),INDEX($D$400:$W$400,,$C407)/$F$388)))</f>
        <v>0</v>
      </c>
      <c r="BF407" s="25">
        <f>IF($F$388="n/a",0,IF(BF$3&lt;=$C407,0,IF(BF$3&gt;($F$388+$C407),INDEX($D$400:$W$400,,$C407)-SUM($D407:BE407),INDEX($D$400:$W$400,,$C407)/$F$388)))</f>
        <v>0</v>
      </c>
      <c r="BG407" s="25">
        <f>IF($F$388="n/a",0,IF(BG$3&lt;=$C407,0,IF(BG$3&gt;($F$388+$C407),INDEX($D$400:$W$400,,$C407)-SUM($D407:BF407),INDEX($D$400:$W$400,,$C407)/$F$388)))</f>
        <v>0</v>
      </c>
      <c r="BH407" s="25">
        <f>IF($F$388="n/a",0,IF(BH$3&lt;=$C407,0,IF(BH$3&gt;($F$388+$C407),INDEX($D$400:$W$400,,$C407)-SUM($D407:BG407),INDEX($D$400:$W$400,,$C407)/$F$388)))</f>
        <v>0</v>
      </c>
      <c r="BI407" s="25">
        <f>IF($F$388="n/a",0,IF(BI$3&lt;=$C407,0,IF(BI$3&gt;($F$388+$C407),INDEX($D$400:$W$400,,$C407)-SUM($D407:BH407),INDEX($D$400:$W$400,,$C407)/$F$388)))</f>
        <v>0</v>
      </c>
      <c r="BJ407" s="25">
        <f>IF($F$388="n/a",0,IF(BJ$3&lt;=$C407,0,IF(BJ$3&gt;($F$388+$C407),INDEX($D$400:$W$400,,$C407)-SUM($D407:BI407),INDEX($D$400:$W$400,,$C407)/$F$388)))</f>
        <v>0</v>
      </c>
      <c r="BK407" s="25">
        <f>IF($F$388="n/a",0,IF(BK$3&lt;=$C407,0,IF(BK$3&gt;($F$388+$C407),INDEX($D$400:$W$400,,$C407)-SUM($D407:BJ407),INDEX($D$400:$W$400,,$C407)/$F$388)))</f>
        <v>0</v>
      </c>
      <c r="BL407" s="163">
        <f>IF($F$388="n/a",0,IF(BL$3&lt;=$C407,0,IF(BL$3&gt;($F$388+$C407),INDEX($D$400:$W$400,,$C407)-SUM($D407:BK407),INDEX($D$400:$W$400,,$C407)/$F$388)))</f>
        <v>0</v>
      </c>
      <c r="BM407" s="163">
        <f>IF($F$388="n/a",0,IF(BM$3&lt;=$C407,0,IF(BM$3&gt;($F$388+$C407),INDEX($D$400:$W$400,,$C407)-SUM($D407:BL407),INDEX($D$400:$W$400,,$C407)/$F$388)))</f>
        <v>0</v>
      </c>
      <c r="BN407" s="163">
        <f>IF($F$388="n/a",0,IF(BN$3&lt;=$C407,0,IF(BN$3&gt;($F$388+$C407),INDEX($D$400:$W$400,,$C407)-SUM($D407:BM407),INDEX($D$400:$W$400,,$C407)/$F$388)))</f>
        <v>0</v>
      </c>
      <c r="BO407" s="163">
        <f>IF($F$388="n/a",0,IF(BO$3&lt;=$C407,0,IF(BO$3&gt;($F$388+$C407),INDEX($D$400:$W$400,,$C407)-SUM($D407:BN407),INDEX($D$400:$W$400,,$C407)/$F$388)))</f>
        <v>0</v>
      </c>
      <c r="BP407" s="163">
        <f>IF($F$388="n/a",0,IF(BP$3&lt;=$C407,0,IF(BP$3&gt;($F$388+$C407),INDEX($D$400:$W$400,,$C407)-SUM($D407:BO407),INDEX($D$400:$W$400,,$C407)/$F$388)))</f>
        <v>0</v>
      </c>
      <c r="BQ407" s="163">
        <f>IF($F$388="n/a",0,IF(BQ$3&lt;=$C407,0,IF(BQ$3&gt;($F$388+$C407),INDEX($D$400:$W$400,,$C407)-SUM($D407:BP407),INDEX($D$400:$W$400,,$C407)/$F$388)))</f>
        <v>0</v>
      </c>
      <c r="BR407" s="163">
        <f>IF($F$388="n/a",0,IF(BR$3&lt;=$C407,0,IF(BR$3&gt;($F$388+$C407),INDEX($D$400:$W$400,,$C407)-SUM($D407:BQ407),INDEX($D$400:$W$400,,$C407)/$F$388)))</f>
        <v>0</v>
      </c>
      <c r="BS407" s="25"/>
      <c r="BT407" s="25"/>
      <c r="BU407" s="25"/>
      <c r="BV407" s="25"/>
      <c r="BW407" s="25"/>
      <c r="BX407" s="25"/>
      <c r="BY407" s="25"/>
      <c r="BZ407" s="25"/>
      <c r="CA407" s="25"/>
      <c r="CB407" s="25"/>
      <c r="CC407" s="25"/>
    </row>
    <row r="408" spans="2:81" hidden="1" outlineLevel="1">
      <c r="B408" s="14">
        <v>2018</v>
      </c>
      <c r="C408">
        <v>6</v>
      </c>
      <c r="D408" s="25"/>
      <c r="E408" s="25">
        <f>IF($F$388="n/a",0,IF(E$3&lt;=$C408,0,IF(E$3&gt;($F$388+$C408),INDEX($D$400:$W$400,,$C408)-SUM($D408:D408),INDEX($D$400:$W$400,,$C408)/$F$388)))</f>
        <v>0</v>
      </c>
      <c r="F408" s="25">
        <f>IF($F$388="n/a",0,IF(F$3&lt;=$C408,0,IF(F$3&gt;($F$388+$C408),INDEX($D$400:$W$400,,$C408)-SUM($D408:E408),INDEX($D$400:$W$400,,$C408)/$F$388)))</f>
        <v>0</v>
      </c>
      <c r="G408" s="25">
        <f>IF($F$388="n/a",0,IF(G$3&lt;=$C408,0,IF(G$3&gt;($F$388+$C408),INDEX($D$400:$W$400,,$C408)-SUM($D408:F408),INDEX($D$400:$W$400,,$C408)/$F$388)))</f>
        <v>0</v>
      </c>
      <c r="H408" s="44">
        <f>IF($F$388="n/a",0,IF(H$3&lt;=$C408,0,IF(H$3&gt;($F$388+$C408),INDEX($D$400:$W$400,,$C408)-SUM($D408:G408),INDEX($D$400:$W$400,,$C408)/$F$388)))</f>
        <v>0</v>
      </c>
      <c r="I408" s="38">
        <f>IF($F$388="n/a",0,IF(I$3&lt;=$C408,0,IF(I$3&gt;($F$388+$C408),INDEX($D$400:$W$400,,$C408)-SUM($D408:H408),INDEX($D$400:$W$400,,$C408)/$F$388)))</f>
        <v>0</v>
      </c>
      <c r="J408" s="25">
        <f>IF($F$388="n/a",0,IF(J$3&lt;=$C408,0,IF(J$3&gt;($F$388+$C408),INDEX($D$400:$W$400,,$C408)-SUM($D408:I408),INDEX($D$400:$W$400,,$C408)/$F$388)))</f>
        <v>0</v>
      </c>
      <c r="K408" s="25">
        <f>IF($F$388="n/a",0,IF(K$3&lt;=$C408,0,IF(K$3&gt;($F$388+$C408),INDEX($D$400:$W$400,,$C408)-SUM($D408:J408),INDEX($D$400:$W$400,,$C408)/$F$388)))</f>
        <v>0</v>
      </c>
      <c r="L408" s="25">
        <f>IF($F$388="n/a",0,IF(L$3&lt;=$C408,0,IF(L$3&gt;($F$388+$C408),INDEX($D$400:$W$400,,$C408)-SUM($D408:K408),INDEX($D$400:$W$400,,$C408)/$F$388)))</f>
        <v>0</v>
      </c>
      <c r="M408" s="25">
        <f>IF($F$388="n/a",0,IF(M$3&lt;=$C408,0,IF(M$3&gt;($F$388+$C408),INDEX($D$400:$W$400,,$C408)-SUM($D408:L408),INDEX($D$400:$W$400,,$C408)/$F$388)))</f>
        <v>0</v>
      </c>
      <c r="N408" s="25">
        <f>IF($F$388="n/a",0,IF(N$3&lt;=$C408,0,IF(N$3&gt;($F$388+$C408),INDEX($D$400:$W$400,,$C408)-SUM($D408:M408),INDEX($D$400:$W$400,,$C408)/$F$388)))</f>
        <v>0</v>
      </c>
      <c r="O408" s="25">
        <f>IF($F$388="n/a",0,IF(O$3&lt;=$C408,0,IF(O$3&gt;($F$388+$C408),INDEX($D$400:$W$400,,$C408)-SUM($D408:N408),INDEX($D$400:$W$400,,$C408)/$F$388)))</f>
        <v>0</v>
      </c>
      <c r="P408" s="25">
        <f>IF($F$388="n/a",0,IF(P$3&lt;=$C408,0,IF(P$3&gt;($F$388+$C408),INDEX($D$400:$W$400,,$C408)-SUM($D408:O408),INDEX($D$400:$W$400,,$C408)/$F$388)))</f>
        <v>0</v>
      </c>
      <c r="Q408" s="25">
        <f>IF($F$388="n/a",0,IF(Q$3&lt;=$C408,0,IF(Q$3&gt;($F$388+$C408),INDEX($D$400:$W$400,,$C408)-SUM($D408:P408),INDEX($D$400:$W$400,,$C408)/$F$388)))</f>
        <v>0</v>
      </c>
      <c r="R408" s="25">
        <f>IF($F$388="n/a",0,IF(R$3&lt;=$C408,0,IF(R$3&gt;($F$388+$C408),INDEX($D$400:$W$400,,$C408)-SUM($D408:Q408),INDEX($D$400:$W$400,,$C408)/$F$388)))</f>
        <v>0</v>
      </c>
      <c r="S408" s="25">
        <f>IF($F$388="n/a",0,IF(S$3&lt;=$C408,0,IF(S$3&gt;($F$388+$C408),INDEX($D$400:$W$400,,$C408)-SUM($D408:R408),INDEX($D$400:$W$400,,$C408)/$F$388)))</f>
        <v>0</v>
      </c>
      <c r="T408" s="25">
        <f>IF($F$388="n/a",0,IF(T$3&lt;=$C408,0,IF(T$3&gt;($F$388+$C408),INDEX($D$400:$W$400,,$C408)-SUM($D408:S408),INDEX($D$400:$W$400,,$C408)/$F$388)))</f>
        <v>0</v>
      </c>
      <c r="U408" s="25">
        <f>IF($F$388="n/a",0,IF(U$3&lt;=$C408,0,IF(U$3&gt;($F$388+$C408),INDEX($D$400:$W$400,,$C408)-SUM($D408:T408),INDEX($D$400:$W$400,,$C408)/$F$388)))</f>
        <v>0</v>
      </c>
      <c r="V408" s="25">
        <f>IF($F$388="n/a",0,IF(V$3&lt;=$C408,0,IF(V$3&gt;($F$388+$C408),INDEX($D$400:$W$400,,$C408)-SUM($D408:U408),INDEX($D$400:$W$400,,$C408)/$F$388)))</f>
        <v>0</v>
      </c>
      <c r="W408" s="25">
        <f>IF($F$388="n/a",0,IF(W$3&lt;=$C408,0,IF(W$3&gt;($F$388+$C408),INDEX($D$400:$W$400,,$C408)-SUM($D408:V408),INDEX($D$400:$W$400,,$C408)/$F$388)))</f>
        <v>0</v>
      </c>
      <c r="X408" s="25">
        <f>IF($F$388="n/a",0,IF(X$3&lt;=$C408,0,IF(X$3&gt;($F$388+$C408),INDEX($D$400:$W$400,,$C408)-SUM($D408:W408),INDEX($D$400:$W$400,,$C408)/$F$388)))</f>
        <v>0</v>
      </c>
      <c r="Y408" s="25">
        <f>IF($F$388="n/a",0,IF(Y$3&lt;=$C408,0,IF(Y$3&gt;($F$388+$C408),INDEX($D$400:$W$400,,$C408)-SUM($D408:X408),INDEX($D$400:$W$400,,$C408)/$F$388)))</f>
        <v>0</v>
      </c>
      <c r="Z408" s="25">
        <f>IF($F$388="n/a",0,IF(Z$3&lt;=$C408,0,IF(Z$3&gt;($F$388+$C408),INDEX($D$400:$W$400,,$C408)-SUM($D408:Y408),INDEX($D$400:$W$400,,$C408)/$F$388)))</f>
        <v>0</v>
      </c>
      <c r="AA408" s="25">
        <f>IF($F$388="n/a",0,IF(AA$3&lt;=$C408,0,IF(AA$3&gt;($F$388+$C408),INDEX($D$400:$W$400,,$C408)-SUM($D408:Z408),INDEX($D$400:$W$400,,$C408)/$F$388)))</f>
        <v>0</v>
      </c>
      <c r="AB408" s="25">
        <f>IF($F$388="n/a",0,IF(AB$3&lt;=$C408,0,IF(AB$3&gt;($F$388+$C408),INDEX($D$400:$W$400,,$C408)-SUM($D408:AA408),INDEX($D$400:$W$400,,$C408)/$F$388)))</f>
        <v>0</v>
      </c>
      <c r="AC408" s="25">
        <f>IF($F$388="n/a",0,IF(AC$3&lt;=$C408,0,IF(AC$3&gt;($F$388+$C408),INDEX($D$400:$W$400,,$C408)-SUM($D408:AB408),INDEX($D$400:$W$400,,$C408)/$F$388)))</f>
        <v>0</v>
      </c>
      <c r="AD408" s="25">
        <f>IF($F$388="n/a",0,IF(AD$3&lt;=$C408,0,IF(AD$3&gt;($F$388+$C408),INDEX($D$400:$W$400,,$C408)-SUM($D408:AC408),INDEX($D$400:$W$400,,$C408)/$F$388)))</f>
        <v>0</v>
      </c>
      <c r="AE408" s="25">
        <f>IF($F$388="n/a",0,IF(AE$3&lt;=$C408,0,IF(AE$3&gt;($F$388+$C408),INDEX($D$400:$W$400,,$C408)-SUM($D408:AD408),INDEX($D$400:$W$400,,$C408)/$F$388)))</f>
        <v>0</v>
      </c>
      <c r="AF408" s="25">
        <f>IF($F$388="n/a",0,IF(AF$3&lt;=$C408,0,IF(AF$3&gt;($F$388+$C408),INDEX($D$400:$W$400,,$C408)-SUM($D408:AE408),INDEX($D$400:$W$400,,$C408)/$F$388)))</f>
        <v>0</v>
      </c>
      <c r="AG408" s="25">
        <f>IF($F$388="n/a",0,IF(AG$3&lt;=$C408,0,IF(AG$3&gt;($F$388+$C408),INDEX($D$400:$W$400,,$C408)-SUM($D408:AF408),INDEX($D$400:$W$400,,$C408)/$F$388)))</f>
        <v>0</v>
      </c>
      <c r="AH408" s="25">
        <f>IF($F$388="n/a",0,IF(AH$3&lt;=$C408,0,IF(AH$3&gt;($F$388+$C408),INDEX($D$400:$W$400,,$C408)-SUM($D408:AG408),INDEX($D$400:$W$400,,$C408)/$F$388)))</f>
        <v>0</v>
      </c>
      <c r="AI408" s="25">
        <f>IF($F$388="n/a",0,IF(AI$3&lt;=$C408,0,IF(AI$3&gt;($F$388+$C408),INDEX($D$400:$W$400,,$C408)-SUM($D408:AH408),INDEX($D$400:$W$400,,$C408)/$F$388)))</f>
        <v>0</v>
      </c>
      <c r="AJ408" s="25">
        <f>IF($F$388="n/a",0,IF(AJ$3&lt;=$C408,0,IF(AJ$3&gt;($F$388+$C408),INDEX($D$400:$W$400,,$C408)-SUM($D408:AI408),INDEX($D$400:$W$400,,$C408)/$F$388)))</f>
        <v>0</v>
      </c>
      <c r="AK408" s="25">
        <f>IF($F$388="n/a",0,IF(AK$3&lt;=$C408,0,IF(AK$3&gt;($F$388+$C408),INDEX($D$400:$W$400,,$C408)-SUM($D408:AJ408),INDEX($D$400:$W$400,,$C408)/$F$388)))</f>
        <v>0</v>
      </c>
      <c r="AL408" s="25">
        <f>IF($F$388="n/a",0,IF(AL$3&lt;=$C408,0,IF(AL$3&gt;($F$388+$C408),INDEX($D$400:$W$400,,$C408)-SUM($D408:AK408),INDEX($D$400:$W$400,,$C408)/$F$388)))</f>
        <v>0</v>
      </c>
      <c r="AM408" s="25">
        <f>IF($F$388="n/a",0,IF(AM$3&lt;=$C408,0,IF(AM$3&gt;($F$388+$C408),INDEX($D$400:$W$400,,$C408)-SUM($D408:AL408),INDEX($D$400:$W$400,,$C408)/$F$388)))</f>
        <v>0</v>
      </c>
      <c r="AN408" s="25">
        <f>IF($F$388="n/a",0,IF(AN$3&lt;=$C408,0,IF(AN$3&gt;($F$388+$C408),INDEX($D$400:$W$400,,$C408)-SUM($D408:AM408),INDEX($D$400:$W$400,,$C408)/$F$388)))</f>
        <v>0</v>
      </c>
      <c r="AO408" s="25">
        <f>IF($F$388="n/a",0,IF(AO$3&lt;=$C408,0,IF(AO$3&gt;($F$388+$C408),INDEX($D$400:$W$400,,$C408)-SUM($D408:AN408),INDEX($D$400:$W$400,,$C408)/$F$388)))</f>
        <v>0</v>
      </c>
      <c r="AP408" s="25">
        <f>IF($F$388="n/a",0,IF(AP$3&lt;=$C408,0,IF(AP$3&gt;($F$388+$C408),INDEX($D$400:$W$400,,$C408)-SUM($D408:AO408),INDEX($D$400:$W$400,,$C408)/$F$388)))</f>
        <v>0</v>
      </c>
      <c r="AQ408" s="25">
        <f>IF($F$388="n/a",0,IF(AQ$3&lt;=$C408,0,IF(AQ$3&gt;($F$388+$C408),INDEX($D$400:$W$400,,$C408)-SUM($D408:AP408),INDEX($D$400:$W$400,,$C408)/$F$388)))</f>
        <v>0</v>
      </c>
      <c r="AR408" s="25">
        <f>IF($F$388="n/a",0,IF(AR$3&lt;=$C408,0,IF(AR$3&gt;($F$388+$C408),INDEX($D$400:$W$400,,$C408)-SUM($D408:AQ408),INDEX($D$400:$W$400,,$C408)/$F$388)))</f>
        <v>0</v>
      </c>
      <c r="AS408" s="25">
        <f>IF($F$388="n/a",0,IF(AS$3&lt;=$C408,0,IF(AS$3&gt;($F$388+$C408),INDEX($D$400:$W$400,,$C408)-SUM($D408:AR408),INDEX($D$400:$W$400,,$C408)/$F$388)))</f>
        <v>0</v>
      </c>
      <c r="AT408" s="25">
        <f>IF($F$388="n/a",0,IF(AT$3&lt;=$C408,0,IF(AT$3&gt;($F$388+$C408),INDEX($D$400:$W$400,,$C408)-SUM($D408:AS408),INDEX($D$400:$W$400,,$C408)/$F$388)))</f>
        <v>0</v>
      </c>
      <c r="AU408" s="25">
        <f>IF($F$388="n/a",0,IF(AU$3&lt;=$C408,0,IF(AU$3&gt;($F$388+$C408),INDEX($D$400:$W$400,,$C408)-SUM($D408:AT408),INDEX($D$400:$W$400,,$C408)/$F$388)))</f>
        <v>0</v>
      </c>
      <c r="AV408" s="25">
        <f>IF($F$388="n/a",0,IF(AV$3&lt;=$C408,0,IF(AV$3&gt;($F$388+$C408),INDEX($D$400:$W$400,,$C408)-SUM($D408:AU408),INDEX($D$400:$W$400,,$C408)/$F$388)))</f>
        <v>0</v>
      </c>
      <c r="AW408" s="25">
        <f>IF($F$388="n/a",0,IF(AW$3&lt;=$C408,0,IF(AW$3&gt;($F$388+$C408),INDEX($D$400:$W$400,,$C408)-SUM($D408:AV408),INDEX($D$400:$W$400,,$C408)/$F$388)))</f>
        <v>0</v>
      </c>
      <c r="AX408" s="25">
        <f>IF($F$388="n/a",0,IF(AX$3&lt;=$C408,0,IF(AX$3&gt;($F$388+$C408),INDEX($D$400:$W$400,,$C408)-SUM($D408:AW408),INDEX($D$400:$W$400,,$C408)/$F$388)))</f>
        <v>0</v>
      </c>
      <c r="AY408" s="25">
        <f>IF($F$388="n/a",0,IF(AY$3&lt;=$C408,0,IF(AY$3&gt;($F$388+$C408),INDEX($D$400:$W$400,,$C408)-SUM($D408:AX408),INDEX($D$400:$W$400,,$C408)/$F$388)))</f>
        <v>0</v>
      </c>
      <c r="AZ408" s="25">
        <f>IF($F$388="n/a",0,IF(AZ$3&lt;=$C408,0,IF(AZ$3&gt;($F$388+$C408),INDEX($D$400:$W$400,,$C408)-SUM($D408:AY408),INDEX($D$400:$W$400,,$C408)/$F$388)))</f>
        <v>0</v>
      </c>
      <c r="BA408" s="25">
        <f>IF($F$388="n/a",0,IF(BA$3&lt;=$C408,0,IF(BA$3&gt;($F$388+$C408),INDEX($D$400:$W$400,,$C408)-SUM($D408:AZ408),INDEX($D$400:$W$400,,$C408)/$F$388)))</f>
        <v>0</v>
      </c>
      <c r="BB408" s="25">
        <f>IF($F$388="n/a",0,IF(BB$3&lt;=$C408,0,IF(BB$3&gt;($F$388+$C408),INDEX($D$400:$W$400,,$C408)-SUM($D408:BA408),INDEX($D$400:$W$400,,$C408)/$F$388)))</f>
        <v>0</v>
      </c>
      <c r="BC408" s="25">
        <f>IF($F$388="n/a",0,IF(BC$3&lt;=$C408,0,IF(BC$3&gt;($F$388+$C408),INDEX($D$400:$W$400,,$C408)-SUM($D408:BB408),INDEX($D$400:$W$400,,$C408)/$F$388)))</f>
        <v>0</v>
      </c>
      <c r="BD408" s="25">
        <f>IF($F$388="n/a",0,IF(BD$3&lt;=$C408,0,IF(BD$3&gt;($F$388+$C408),INDEX($D$400:$W$400,,$C408)-SUM($D408:BC408),INDEX($D$400:$W$400,,$C408)/$F$388)))</f>
        <v>0</v>
      </c>
      <c r="BE408" s="25">
        <f>IF($F$388="n/a",0,IF(BE$3&lt;=$C408,0,IF(BE$3&gt;($F$388+$C408),INDEX($D$400:$W$400,,$C408)-SUM($D408:BD408),INDEX($D$400:$W$400,,$C408)/$F$388)))</f>
        <v>0</v>
      </c>
      <c r="BF408" s="25">
        <f>IF($F$388="n/a",0,IF(BF$3&lt;=$C408,0,IF(BF$3&gt;($F$388+$C408),INDEX($D$400:$W$400,,$C408)-SUM($D408:BE408),INDEX($D$400:$W$400,,$C408)/$F$388)))</f>
        <v>0</v>
      </c>
      <c r="BG408" s="25">
        <f>IF($F$388="n/a",0,IF(BG$3&lt;=$C408,0,IF(BG$3&gt;($F$388+$C408),INDEX($D$400:$W$400,,$C408)-SUM($D408:BF408),INDEX($D$400:$W$400,,$C408)/$F$388)))</f>
        <v>0</v>
      </c>
      <c r="BH408" s="25">
        <f>IF($F$388="n/a",0,IF(BH$3&lt;=$C408,0,IF(BH$3&gt;($F$388+$C408),INDEX($D$400:$W$400,,$C408)-SUM($D408:BG408),INDEX($D$400:$W$400,,$C408)/$F$388)))</f>
        <v>0</v>
      </c>
      <c r="BI408" s="25">
        <f>IF($F$388="n/a",0,IF(BI$3&lt;=$C408,0,IF(BI$3&gt;($F$388+$C408),INDEX($D$400:$W$400,,$C408)-SUM($D408:BH408),INDEX($D$400:$W$400,,$C408)/$F$388)))</f>
        <v>0</v>
      </c>
      <c r="BJ408" s="25">
        <f>IF($F$388="n/a",0,IF(BJ$3&lt;=$C408,0,IF(BJ$3&gt;($F$388+$C408),INDEX($D$400:$W$400,,$C408)-SUM($D408:BI408),INDEX($D$400:$W$400,,$C408)/$F$388)))</f>
        <v>0</v>
      </c>
      <c r="BK408" s="25">
        <f>IF($F$388="n/a",0,IF(BK$3&lt;=$C408,0,IF(BK$3&gt;($F$388+$C408),INDEX($D$400:$W$400,,$C408)-SUM($D408:BJ408),INDEX($D$400:$W$400,,$C408)/$F$388)))</f>
        <v>0</v>
      </c>
      <c r="BL408" s="163">
        <f>IF($F$388="n/a",0,IF(BL$3&lt;=$C408,0,IF(BL$3&gt;($F$388+$C408),INDEX($D$400:$W$400,,$C408)-SUM($D408:BK408),INDEX($D$400:$W$400,,$C408)/$F$388)))</f>
        <v>0</v>
      </c>
      <c r="BM408" s="163">
        <f>IF($F$388="n/a",0,IF(BM$3&lt;=$C408,0,IF(BM$3&gt;($F$388+$C408),INDEX($D$400:$W$400,,$C408)-SUM($D408:BL408),INDEX($D$400:$W$400,,$C408)/$F$388)))</f>
        <v>0</v>
      </c>
      <c r="BN408" s="163">
        <f>IF($F$388="n/a",0,IF(BN$3&lt;=$C408,0,IF(BN$3&gt;($F$388+$C408),INDEX($D$400:$W$400,,$C408)-SUM($D408:BM408),INDEX($D$400:$W$400,,$C408)/$F$388)))</f>
        <v>0</v>
      </c>
      <c r="BO408" s="163">
        <f>IF($F$388="n/a",0,IF(BO$3&lt;=$C408,0,IF(BO$3&gt;($F$388+$C408),INDEX($D$400:$W$400,,$C408)-SUM($D408:BN408),INDEX($D$400:$W$400,,$C408)/$F$388)))</f>
        <v>0</v>
      </c>
      <c r="BP408" s="163">
        <f>IF($F$388="n/a",0,IF(BP$3&lt;=$C408,0,IF(BP$3&gt;($F$388+$C408),INDEX($D$400:$W$400,,$C408)-SUM($D408:BO408),INDEX($D$400:$W$400,,$C408)/$F$388)))</f>
        <v>0</v>
      </c>
      <c r="BQ408" s="163">
        <f>IF($F$388="n/a",0,IF(BQ$3&lt;=$C408,0,IF(BQ$3&gt;($F$388+$C408),INDEX($D$400:$W$400,,$C408)-SUM($D408:BP408),INDEX($D$400:$W$400,,$C408)/$F$388)))</f>
        <v>0</v>
      </c>
      <c r="BR408" s="163">
        <f>IF($F$388="n/a",0,IF(BR$3&lt;=$C408,0,IF(BR$3&gt;($F$388+$C408),INDEX($D$400:$W$400,,$C408)-SUM($D408:BQ408),INDEX($D$400:$W$400,,$C408)/$F$388)))</f>
        <v>0</v>
      </c>
      <c r="BS408" s="25"/>
      <c r="BT408" s="25"/>
      <c r="BU408" s="25"/>
      <c r="BV408" s="25"/>
      <c r="BW408" s="25"/>
      <c r="BX408" s="25"/>
      <c r="BY408" s="25"/>
      <c r="BZ408" s="25"/>
      <c r="CA408" s="25"/>
      <c r="CB408" s="25"/>
      <c r="CC408" s="25"/>
    </row>
    <row r="409" spans="2:81" hidden="1" outlineLevel="1">
      <c r="B409" s="14">
        <v>2019</v>
      </c>
      <c r="C409">
        <v>7</v>
      </c>
      <c r="D409" s="25"/>
      <c r="E409" s="25">
        <f>IF($F$388="n/a",0,IF(E$3&lt;=$C409,0,IF(E$3&gt;($F$388+$C409),INDEX($D$400:$W$400,,$C409)-SUM($D409:D409),INDEX($D$400:$W$400,,$C409)/$F$388)))</f>
        <v>0</v>
      </c>
      <c r="F409" s="25">
        <f>IF($F$388="n/a",0,IF(F$3&lt;=$C409,0,IF(F$3&gt;($F$388+$C409),INDEX($D$400:$W$400,,$C409)-SUM($D409:E409),INDEX($D$400:$W$400,,$C409)/$F$388)))</f>
        <v>0</v>
      </c>
      <c r="G409" s="25">
        <f>IF($F$388="n/a",0,IF(G$3&lt;=$C409,0,IF(G$3&gt;($F$388+$C409),INDEX($D$400:$W$400,,$C409)-SUM($D409:F409),INDEX($D$400:$W$400,,$C409)/$F$388)))</f>
        <v>0</v>
      </c>
      <c r="H409" s="44">
        <f>IF($F$388="n/a",0,IF(H$3&lt;=$C409,0,IF(H$3&gt;($F$388+$C409),INDEX($D$400:$W$400,,$C409)-SUM($D409:G409),INDEX($D$400:$W$400,,$C409)/$F$388)))</f>
        <v>0</v>
      </c>
      <c r="I409" s="38">
        <f>IF($F$388="n/a",0,IF(I$3&lt;=$C409,0,IF(I$3&gt;($F$388+$C409),INDEX($D$400:$W$400,,$C409)-SUM($D409:H409),INDEX($D$400:$W$400,,$C409)/$F$388)))</f>
        <v>0</v>
      </c>
      <c r="J409" s="25">
        <f>IF($F$388="n/a",0,IF(J$3&lt;=$C409,0,IF(J$3&gt;($F$388+$C409),INDEX($D$400:$W$400,,$C409)-SUM($D409:I409),INDEX($D$400:$W$400,,$C409)/$F$388)))</f>
        <v>0</v>
      </c>
      <c r="K409" s="25">
        <f>IF($F$388="n/a",0,IF(K$3&lt;=$C409,0,IF(K$3&gt;($F$388+$C409),INDEX($D$400:$W$400,,$C409)-SUM($D409:J409),INDEX($D$400:$W$400,,$C409)/$F$388)))</f>
        <v>0</v>
      </c>
      <c r="L409" s="25">
        <f>IF($F$388="n/a",0,IF(L$3&lt;=$C409,0,IF(L$3&gt;($F$388+$C409),INDEX($D$400:$W$400,,$C409)-SUM($D409:K409),INDEX($D$400:$W$400,,$C409)/$F$388)))</f>
        <v>0</v>
      </c>
      <c r="M409" s="25">
        <f>IF($F$388="n/a",0,IF(M$3&lt;=$C409,0,IF(M$3&gt;($F$388+$C409),INDEX($D$400:$W$400,,$C409)-SUM($D409:L409),INDEX($D$400:$W$400,,$C409)/$F$388)))</f>
        <v>0</v>
      </c>
      <c r="N409" s="25">
        <f>IF($F$388="n/a",0,IF(N$3&lt;=$C409,0,IF(N$3&gt;($F$388+$C409),INDEX($D$400:$W$400,,$C409)-SUM($D409:M409),INDEX($D$400:$W$400,,$C409)/$F$388)))</f>
        <v>0</v>
      </c>
      <c r="O409" s="25">
        <f>IF($F$388="n/a",0,IF(O$3&lt;=$C409,0,IF(O$3&gt;($F$388+$C409),INDEX($D$400:$W$400,,$C409)-SUM($D409:N409),INDEX($D$400:$W$400,,$C409)/$F$388)))</f>
        <v>0</v>
      </c>
      <c r="P409" s="25">
        <f>IF($F$388="n/a",0,IF(P$3&lt;=$C409,0,IF(P$3&gt;($F$388+$C409),INDEX($D$400:$W$400,,$C409)-SUM($D409:O409),INDEX($D$400:$W$400,,$C409)/$F$388)))</f>
        <v>0</v>
      </c>
      <c r="Q409" s="25">
        <f>IF($F$388="n/a",0,IF(Q$3&lt;=$C409,0,IF(Q$3&gt;($F$388+$C409),INDEX($D$400:$W$400,,$C409)-SUM($D409:P409),INDEX($D$400:$W$400,,$C409)/$F$388)))</f>
        <v>0</v>
      </c>
      <c r="R409" s="25">
        <f>IF($F$388="n/a",0,IF(R$3&lt;=$C409,0,IF(R$3&gt;($F$388+$C409),INDEX($D$400:$W$400,,$C409)-SUM($D409:Q409),INDEX($D$400:$W$400,,$C409)/$F$388)))</f>
        <v>0</v>
      </c>
      <c r="S409" s="25">
        <f>IF($F$388="n/a",0,IF(S$3&lt;=$C409,0,IF(S$3&gt;($F$388+$C409),INDEX($D$400:$W$400,,$C409)-SUM($D409:R409),INDEX($D$400:$W$400,,$C409)/$F$388)))</f>
        <v>0</v>
      </c>
      <c r="T409" s="25">
        <f>IF($F$388="n/a",0,IF(T$3&lt;=$C409,0,IF(T$3&gt;($F$388+$C409),INDEX($D$400:$W$400,,$C409)-SUM($D409:S409),INDEX($D$400:$W$400,,$C409)/$F$388)))</f>
        <v>0</v>
      </c>
      <c r="U409" s="25">
        <f>IF($F$388="n/a",0,IF(U$3&lt;=$C409,0,IF(U$3&gt;($F$388+$C409),INDEX($D$400:$W$400,,$C409)-SUM($D409:T409),INDEX($D$400:$W$400,,$C409)/$F$388)))</f>
        <v>0</v>
      </c>
      <c r="V409" s="25">
        <f>IF($F$388="n/a",0,IF(V$3&lt;=$C409,0,IF(V$3&gt;($F$388+$C409),INDEX($D$400:$W$400,,$C409)-SUM($D409:U409),INDEX($D$400:$W$400,,$C409)/$F$388)))</f>
        <v>0</v>
      </c>
      <c r="W409" s="25">
        <f>IF($F$388="n/a",0,IF(W$3&lt;=$C409,0,IF(W$3&gt;($F$388+$C409),INDEX($D$400:$W$400,,$C409)-SUM($D409:V409),INDEX($D$400:$W$400,,$C409)/$F$388)))</f>
        <v>0</v>
      </c>
      <c r="X409" s="25">
        <f>IF($F$388="n/a",0,IF(X$3&lt;=$C409,0,IF(X$3&gt;($F$388+$C409),INDEX($D$400:$W$400,,$C409)-SUM($D409:W409),INDEX($D$400:$W$400,,$C409)/$F$388)))</f>
        <v>0</v>
      </c>
      <c r="Y409" s="25">
        <f>IF($F$388="n/a",0,IF(Y$3&lt;=$C409,0,IF(Y$3&gt;($F$388+$C409),INDEX($D$400:$W$400,,$C409)-SUM($D409:X409),INDEX($D$400:$W$400,,$C409)/$F$388)))</f>
        <v>0</v>
      </c>
      <c r="Z409" s="25">
        <f>IF($F$388="n/a",0,IF(Z$3&lt;=$C409,0,IF(Z$3&gt;($F$388+$C409),INDEX($D$400:$W$400,,$C409)-SUM($D409:Y409),INDEX($D$400:$W$400,,$C409)/$F$388)))</f>
        <v>0</v>
      </c>
      <c r="AA409" s="25">
        <f>IF($F$388="n/a",0,IF(AA$3&lt;=$C409,0,IF(AA$3&gt;($F$388+$C409),INDEX($D$400:$W$400,,$C409)-SUM($D409:Z409),INDEX($D$400:$W$400,,$C409)/$F$388)))</f>
        <v>0</v>
      </c>
      <c r="AB409" s="25">
        <f>IF($F$388="n/a",0,IF(AB$3&lt;=$C409,0,IF(AB$3&gt;($F$388+$C409),INDEX($D$400:$W$400,,$C409)-SUM($D409:AA409),INDEX($D$400:$W$400,,$C409)/$F$388)))</f>
        <v>0</v>
      </c>
      <c r="AC409" s="25">
        <f>IF($F$388="n/a",0,IF(AC$3&lt;=$C409,0,IF(AC$3&gt;($F$388+$C409),INDEX($D$400:$W$400,,$C409)-SUM($D409:AB409),INDEX($D$400:$W$400,,$C409)/$F$388)))</f>
        <v>0</v>
      </c>
      <c r="AD409" s="25">
        <f>IF($F$388="n/a",0,IF(AD$3&lt;=$C409,0,IF(AD$3&gt;($F$388+$C409),INDEX($D$400:$W$400,,$C409)-SUM($D409:AC409),INDEX($D$400:$W$400,,$C409)/$F$388)))</f>
        <v>0</v>
      </c>
      <c r="AE409" s="25">
        <f>IF($F$388="n/a",0,IF(AE$3&lt;=$C409,0,IF(AE$3&gt;($F$388+$C409),INDEX($D$400:$W$400,,$C409)-SUM($D409:AD409),INDEX($D$400:$W$400,,$C409)/$F$388)))</f>
        <v>0</v>
      </c>
      <c r="AF409" s="25">
        <f>IF($F$388="n/a",0,IF(AF$3&lt;=$C409,0,IF(AF$3&gt;($F$388+$C409),INDEX($D$400:$W$400,,$C409)-SUM($D409:AE409),INDEX($D$400:$W$400,,$C409)/$F$388)))</f>
        <v>0</v>
      </c>
      <c r="AG409" s="25">
        <f>IF($F$388="n/a",0,IF(AG$3&lt;=$C409,0,IF(AG$3&gt;($F$388+$C409),INDEX($D$400:$W$400,,$C409)-SUM($D409:AF409),INDEX($D$400:$W$400,,$C409)/$F$388)))</f>
        <v>0</v>
      </c>
      <c r="AH409" s="25">
        <f>IF($F$388="n/a",0,IF(AH$3&lt;=$C409,0,IF(AH$3&gt;($F$388+$C409),INDEX($D$400:$W$400,,$C409)-SUM($D409:AG409),INDEX($D$400:$W$400,,$C409)/$F$388)))</f>
        <v>0</v>
      </c>
      <c r="AI409" s="25">
        <f>IF($F$388="n/a",0,IF(AI$3&lt;=$C409,0,IF(AI$3&gt;($F$388+$C409),INDEX($D$400:$W$400,,$C409)-SUM($D409:AH409),INDEX($D$400:$W$400,,$C409)/$F$388)))</f>
        <v>0</v>
      </c>
      <c r="AJ409" s="25">
        <f>IF($F$388="n/a",0,IF(AJ$3&lt;=$C409,0,IF(AJ$3&gt;($F$388+$C409),INDEX($D$400:$W$400,,$C409)-SUM($D409:AI409),INDEX($D$400:$W$400,,$C409)/$F$388)))</f>
        <v>0</v>
      </c>
      <c r="AK409" s="25">
        <f>IF($F$388="n/a",0,IF(AK$3&lt;=$C409,0,IF(AK$3&gt;($F$388+$C409),INDEX($D$400:$W$400,,$C409)-SUM($D409:AJ409),INDEX($D$400:$W$400,,$C409)/$F$388)))</f>
        <v>0</v>
      </c>
      <c r="AL409" s="25">
        <f>IF($F$388="n/a",0,IF(AL$3&lt;=$C409,0,IF(AL$3&gt;($F$388+$C409),INDEX($D$400:$W$400,,$C409)-SUM($D409:AK409),INDEX($D$400:$W$400,,$C409)/$F$388)))</f>
        <v>0</v>
      </c>
      <c r="AM409" s="25">
        <f>IF($F$388="n/a",0,IF(AM$3&lt;=$C409,0,IF(AM$3&gt;($F$388+$C409),INDEX($D$400:$W$400,,$C409)-SUM($D409:AL409),INDEX($D$400:$W$400,,$C409)/$F$388)))</f>
        <v>0</v>
      </c>
      <c r="AN409" s="25">
        <f>IF($F$388="n/a",0,IF(AN$3&lt;=$C409,0,IF(AN$3&gt;($F$388+$C409),INDEX($D$400:$W$400,,$C409)-SUM($D409:AM409),INDEX($D$400:$W$400,,$C409)/$F$388)))</f>
        <v>0</v>
      </c>
      <c r="AO409" s="25">
        <f>IF($F$388="n/a",0,IF(AO$3&lt;=$C409,0,IF(AO$3&gt;($F$388+$C409),INDEX($D$400:$W$400,,$C409)-SUM($D409:AN409),INDEX($D$400:$W$400,,$C409)/$F$388)))</f>
        <v>0</v>
      </c>
      <c r="AP409" s="25">
        <f>IF($F$388="n/a",0,IF(AP$3&lt;=$C409,0,IF(AP$3&gt;($F$388+$C409),INDEX($D$400:$W$400,,$C409)-SUM($D409:AO409),INDEX($D$400:$W$400,,$C409)/$F$388)))</f>
        <v>0</v>
      </c>
      <c r="AQ409" s="25">
        <f>IF($F$388="n/a",0,IF(AQ$3&lt;=$C409,0,IF(AQ$3&gt;($F$388+$C409),INDEX($D$400:$W$400,,$C409)-SUM($D409:AP409),INDEX($D$400:$W$400,,$C409)/$F$388)))</f>
        <v>0</v>
      </c>
      <c r="AR409" s="25">
        <f>IF($F$388="n/a",0,IF(AR$3&lt;=$C409,0,IF(AR$3&gt;($F$388+$C409),INDEX($D$400:$W$400,,$C409)-SUM($D409:AQ409),INDEX($D$400:$W$400,,$C409)/$F$388)))</f>
        <v>0</v>
      </c>
      <c r="AS409" s="25">
        <f>IF($F$388="n/a",0,IF(AS$3&lt;=$C409,0,IF(AS$3&gt;($F$388+$C409),INDEX($D$400:$W$400,,$C409)-SUM($D409:AR409),INDEX($D$400:$W$400,,$C409)/$F$388)))</f>
        <v>0</v>
      </c>
      <c r="AT409" s="25">
        <f>IF($F$388="n/a",0,IF(AT$3&lt;=$C409,0,IF(AT$3&gt;($F$388+$C409),INDEX($D$400:$W$400,,$C409)-SUM($D409:AS409),INDEX($D$400:$W$400,,$C409)/$F$388)))</f>
        <v>0</v>
      </c>
      <c r="AU409" s="25">
        <f>IF($F$388="n/a",0,IF(AU$3&lt;=$C409,0,IF(AU$3&gt;($F$388+$C409),INDEX($D$400:$W$400,,$C409)-SUM($D409:AT409),INDEX($D$400:$W$400,,$C409)/$F$388)))</f>
        <v>0</v>
      </c>
      <c r="AV409" s="25">
        <f>IF($F$388="n/a",0,IF(AV$3&lt;=$C409,0,IF(AV$3&gt;($F$388+$C409),INDEX($D$400:$W$400,,$C409)-SUM($D409:AU409),INDEX($D$400:$W$400,,$C409)/$F$388)))</f>
        <v>0</v>
      </c>
      <c r="AW409" s="25">
        <f>IF($F$388="n/a",0,IF(AW$3&lt;=$C409,0,IF(AW$3&gt;($F$388+$C409),INDEX($D$400:$W$400,,$C409)-SUM($D409:AV409),INDEX($D$400:$W$400,,$C409)/$F$388)))</f>
        <v>0</v>
      </c>
      <c r="AX409" s="25">
        <f>IF($F$388="n/a",0,IF(AX$3&lt;=$C409,0,IF(AX$3&gt;($F$388+$C409),INDEX($D$400:$W$400,,$C409)-SUM($D409:AW409),INDEX($D$400:$W$400,,$C409)/$F$388)))</f>
        <v>0</v>
      </c>
      <c r="AY409" s="25">
        <f>IF($F$388="n/a",0,IF(AY$3&lt;=$C409,0,IF(AY$3&gt;($F$388+$C409),INDEX($D$400:$W$400,,$C409)-SUM($D409:AX409),INDEX($D$400:$W$400,,$C409)/$F$388)))</f>
        <v>0</v>
      </c>
      <c r="AZ409" s="25">
        <f>IF($F$388="n/a",0,IF(AZ$3&lt;=$C409,0,IF(AZ$3&gt;($F$388+$C409),INDEX($D$400:$W$400,,$C409)-SUM($D409:AY409),INDEX($D$400:$W$400,,$C409)/$F$388)))</f>
        <v>0</v>
      </c>
      <c r="BA409" s="25">
        <f>IF($F$388="n/a",0,IF(BA$3&lt;=$C409,0,IF(BA$3&gt;($F$388+$C409),INDEX($D$400:$W$400,,$C409)-SUM($D409:AZ409),INDEX($D$400:$W$400,,$C409)/$F$388)))</f>
        <v>0</v>
      </c>
      <c r="BB409" s="25">
        <f>IF($F$388="n/a",0,IF(BB$3&lt;=$C409,0,IF(BB$3&gt;($F$388+$C409),INDEX($D$400:$W$400,,$C409)-SUM($D409:BA409),INDEX($D$400:$W$400,,$C409)/$F$388)))</f>
        <v>0</v>
      </c>
      <c r="BC409" s="25">
        <f>IF($F$388="n/a",0,IF(BC$3&lt;=$C409,0,IF(BC$3&gt;($F$388+$C409),INDEX($D$400:$W$400,,$C409)-SUM($D409:BB409),INDEX($D$400:$W$400,,$C409)/$F$388)))</f>
        <v>0</v>
      </c>
      <c r="BD409" s="25">
        <f>IF($F$388="n/a",0,IF(BD$3&lt;=$C409,0,IF(BD$3&gt;($F$388+$C409),INDEX($D$400:$W$400,,$C409)-SUM($D409:BC409),INDEX($D$400:$W$400,,$C409)/$F$388)))</f>
        <v>0</v>
      </c>
      <c r="BE409" s="25">
        <f>IF($F$388="n/a",0,IF(BE$3&lt;=$C409,0,IF(BE$3&gt;($F$388+$C409),INDEX($D$400:$W$400,,$C409)-SUM($D409:BD409),INDEX($D$400:$W$400,,$C409)/$F$388)))</f>
        <v>0</v>
      </c>
      <c r="BF409" s="25">
        <f>IF($F$388="n/a",0,IF(BF$3&lt;=$C409,0,IF(BF$3&gt;($F$388+$C409),INDEX($D$400:$W$400,,$C409)-SUM($D409:BE409),INDEX($D$400:$W$400,,$C409)/$F$388)))</f>
        <v>0</v>
      </c>
      <c r="BG409" s="25">
        <f>IF($F$388="n/a",0,IF(BG$3&lt;=$C409,0,IF(BG$3&gt;($F$388+$C409),INDEX($D$400:$W$400,,$C409)-SUM($D409:BF409),INDEX($D$400:$W$400,,$C409)/$F$388)))</f>
        <v>0</v>
      </c>
      <c r="BH409" s="25">
        <f>IF($F$388="n/a",0,IF(BH$3&lt;=$C409,0,IF(BH$3&gt;($F$388+$C409),INDEX($D$400:$W$400,,$C409)-SUM($D409:BG409),INDEX($D$400:$W$400,,$C409)/$F$388)))</f>
        <v>0</v>
      </c>
      <c r="BI409" s="25">
        <f>IF($F$388="n/a",0,IF(BI$3&lt;=$C409,0,IF(BI$3&gt;($F$388+$C409),INDEX($D$400:$W$400,,$C409)-SUM($D409:BH409),INDEX($D$400:$W$400,,$C409)/$F$388)))</f>
        <v>0</v>
      </c>
      <c r="BJ409" s="25">
        <f>IF($F$388="n/a",0,IF(BJ$3&lt;=$C409,0,IF(BJ$3&gt;($F$388+$C409),INDEX($D$400:$W$400,,$C409)-SUM($D409:BI409),INDEX($D$400:$W$400,,$C409)/$F$388)))</f>
        <v>0</v>
      </c>
      <c r="BK409" s="25">
        <f>IF($F$388="n/a",0,IF(BK$3&lt;=$C409,0,IF(BK$3&gt;($F$388+$C409),INDEX($D$400:$W$400,,$C409)-SUM($D409:BJ409),INDEX($D$400:$W$400,,$C409)/$F$388)))</f>
        <v>0</v>
      </c>
      <c r="BL409" s="163">
        <f>IF($F$388="n/a",0,IF(BL$3&lt;=$C409,0,IF(BL$3&gt;($F$388+$C409),INDEX($D$400:$W$400,,$C409)-SUM($D409:BK409),INDEX($D$400:$W$400,,$C409)/$F$388)))</f>
        <v>0</v>
      </c>
      <c r="BM409" s="163">
        <f>IF($F$388="n/a",0,IF(BM$3&lt;=$C409,0,IF(BM$3&gt;($F$388+$C409),INDEX($D$400:$W$400,,$C409)-SUM($D409:BL409),INDEX($D$400:$W$400,,$C409)/$F$388)))</f>
        <v>0</v>
      </c>
      <c r="BN409" s="163">
        <f>IF($F$388="n/a",0,IF(BN$3&lt;=$C409,0,IF(BN$3&gt;($F$388+$C409),INDEX($D$400:$W$400,,$C409)-SUM($D409:BM409),INDEX($D$400:$W$400,,$C409)/$F$388)))</f>
        <v>0</v>
      </c>
      <c r="BO409" s="163">
        <f>IF($F$388="n/a",0,IF(BO$3&lt;=$C409,0,IF(BO$3&gt;($F$388+$C409),INDEX($D$400:$W$400,,$C409)-SUM($D409:BN409),INDEX($D$400:$W$400,,$C409)/$F$388)))</f>
        <v>0</v>
      </c>
      <c r="BP409" s="163">
        <f>IF($F$388="n/a",0,IF(BP$3&lt;=$C409,0,IF(BP$3&gt;($F$388+$C409),INDEX($D$400:$W$400,,$C409)-SUM($D409:BO409),INDEX($D$400:$W$400,,$C409)/$F$388)))</f>
        <v>0</v>
      </c>
      <c r="BQ409" s="163">
        <f>IF($F$388="n/a",0,IF(BQ$3&lt;=$C409,0,IF(BQ$3&gt;($F$388+$C409),INDEX($D$400:$W$400,,$C409)-SUM($D409:BP409),INDEX($D$400:$W$400,,$C409)/$F$388)))</f>
        <v>0</v>
      </c>
      <c r="BR409" s="163">
        <f>IF($F$388="n/a",0,IF(BR$3&lt;=$C409,0,IF(BR$3&gt;($F$388+$C409),INDEX($D$400:$W$400,,$C409)-SUM($D409:BQ409),INDEX($D$400:$W$400,,$C409)/$F$388)))</f>
        <v>0</v>
      </c>
      <c r="BS409" s="25"/>
      <c r="BT409" s="25"/>
      <c r="BU409" s="25"/>
      <c r="BV409" s="25"/>
      <c r="BW409" s="25"/>
      <c r="BX409" s="25"/>
      <c r="BY409" s="25"/>
      <c r="BZ409" s="25"/>
      <c r="CA409" s="25"/>
      <c r="CB409" s="25"/>
      <c r="CC409" s="25"/>
    </row>
    <row r="410" spans="2:81" hidden="1" outlineLevel="1">
      <c r="B410" s="14">
        <v>2020</v>
      </c>
      <c r="C410">
        <v>8</v>
      </c>
      <c r="D410" s="25"/>
      <c r="E410" s="25">
        <f>IF($F$388="n/a",0,IF(E$3&lt;=$C410,0,IF(E$3&gt;($F$388+$C410),INDEX($D$400:$W$400,,$C410)-SUM($D410:D410),INDEX($D$400:$W$400,,$C410)/$F$388)))</f>
        <v>0</v>
      </c>
      <c r="F410" s="25">
        <f>IF($F$388="n/a",0,IF(F$3&lt;=$C410,0,IF(F$3&gt;($F$388+$C410),INDEX($D$400:$W$400,,$C410)-SUM($D410:E410),INDEX($D$400:$W$400,,$C410)/$F$388)))</f>
        <v>0</v>
      </c>
      <c r="G410" s="25">
        <f>IF($F$388="n/a",0,IF(G$3&lt;=$C410,0,IF(G$3&gt;($F$388+$C410),INDEX($D$400:$W$400,,$C410)-SUM($D410:F410),INDEX($D$400:$W$400,,$C410)/$F$388)))</f>
        <v>0</v>
      </c>
      <c r="H410" s="44">
        <f>IF($F$388="n/a",0,IF(H$3&lt;=$C410,0,IF(H$3&gt;($F$388+$C410),INDEX($D$400:$W$400,,$C410)-SUM($D410:G410),INDEX($D$400:$W$400,,$C410)/$F$388)))</f>
        <v>0</v>
      </c>
      <c r="I410" s="38">
        <f>IF($F$388="n/a",0,IF(I$3&lt;=$C410,0,IF(I$3&gt;($F$388+$C410),INDEX($D$400:$W$400,,$C410)-SUM($D410:H410),INDEX($D$400:$W$400,,$C410)/$F$388)))</f>
        <v>0</v>
      </c>
      <c r="J410" s="25">
        <f>IF($F$388="n/a",0,IF(J$3&lt;=$C410,0,IF(J$3&gt;($F$388+$C410),INDEX($D$400:$W$400,,$C410)-SUM($D410:I410),INDEX($D$400:$W$400,,$C410)/$F$388)))</f>
        <v>0</v>
      </c>
      <c r="K410" s="25">
        <f>IF($F$388="n/a",0,IF(K$3&lt;=$C410,0,IF(K$3&gt;($F$388+$C410),INDEX($D$400:$W$400,,$C410)-SUM($D410:J410),INDEX($D$400:$W$400,,$C410)/$F$388)))</f>
        <v>0</v>
      </c>
      <c r="L410" s="25">
        <f>IF($F$388="n/a",0,IF(L$3&lt;=$C410,0,IF(L$3&gt;($F$388+$C410),INDEX($D$400:$W$400,,$C410)-SUM($D410:K410),INDEX($D$400:$W$400,,$C410)/$F$388)))</f>
        <v>0</v>
      </c>
      <c r="M410" s="25">
        <f>IF($F$388="n/a",0,IF(M$3&lt;=$C410,0,IF(M$3&gt;($F$388+$C410),INDEX($D$400:$W$400,,$C410)-SUM($D410:L410),INDEX($D$400:$W$400,,$C410)/$F$388)))</f>
        <v>0</v>
      </c>
      <c r="N410" s="25">
        <f>IF($F$388="n/a",0,IF(N$3&lt;=$C410,0,IF(N$3&gt;($F$388+$C410),INDEX($D$400:$W$400,,$C410)-SUM($D410:M410),INDEX($D$400:$W$400,,$C410)/$F$388)))</f>
        <v>0</v>
      </c>
      <c r="O410" s="25">
        <f>IF($F$388="n/a",0,IF(O$3&lt;=$C410,0,IF(O$3&gt;($F$388+$C410),INDEX($D$400:$W$400,,$C410)-SUM($D410:N410),INDEX($D$400:$W$400,,$C410)/$F$388)))</f>
        <v>0</v>
      </c>
      <c r="P410" s="25">
        <f>IF($F$388="n/a",0,IF(P$3&lt;=$C410,0,IF(P$3&gt;($F$388+$C410),INDEX($D$400:$W$400,,$C410)-SUM($D410:O410),INDEX($D$400:$W$400,,$C410)/$F$388)))</f>
        <v>0</v>
      </c>
      <c r="Q410" s="25">
        <f>IF($F$388="n/a",0,IF(Q$3&lt;=$C410,0,IF(Q$3&gt;($F$388+$C410),INDEX($D$400:$W$400,,$C410)-SUM($D410:P410),INDEX($D$400:$W$400,,$C410)/$F$388)))</f>
        <v>0</v>
      </c>
      <c r="R410" s="25">
        <f>IF($F$388="n/a",0,IF(R$3&lt;=$C410,0,IF(R$3&gt;($F$388+$C410),INDEX($D$400:$W$400,,$C410)-SUM($D410:Q410),INDEX($D$400:$W$400,,$C410)/$F$388)))</f>
        <v>0</v>
      </c>
      <c r="S410" s="25">
        <f>IF($F$388="n/a",0,IF(S$3&lt;=$C410,0,IF(S$3&gt;($F$388+$C410),INDEX($D$400:$W$400,,$C410)-SUM($D410:R410),INDEX($D$400:$W$400,,$C410)/$F$388)))</f>
        <v>0</v>
      </c>
      <c r="T410" s="25">
        <f>IF($F$388="n/a",0,IF(T$3&lt;=$C410,0,IF(T$3&gt;($F$388+$C410),INDEX($D$400:$W$400,,$C410)-SUM($D410:S410),INDEX($D$400:$W$400,,$C410)/$F$388)))</f>
        <v>0</v>
      </c>
      <c r="U410" s="25">
        <f>IF($F$388="n/a",0,IF(U$3&lt;=$C410,0,IF(U$3&gt;($F$388+$C410),INDEX($D$400:$W$400,,$C410)-SUM($D410:T410),INDEX($D$400:$W$400,,$C410)/$F$388)))</f>
        <v>0</v>
      </c>
      <c r="V410" s="25">
        <f>IF($F$388="n/a",0,IF(V$3&lt;=$C410,0,IF(V$3&gt;($F$388+$C410),INDEX($D$400:$W$400,,$C410)-SUM($D410:U410),INDEX($D$400:$W$400,,$C410)/$F$388)))</f>
        <v>0</v>
      </c>
      <c r="W410" s="25">
        <f>IF($F$388="n/a",0,IF(W$3&lt;=$C410,0,IF(W$3&gt;($F$388+$C410),INDEX($D$400:$W$400,,$C410)-SUM($D410:V410),INDEX($D$400:$W$400,,$C410)/$F$388)))</f>
        <v>0</v>
      </c>
      <c r="X410" s="25">
        <f>IF($F$388="n/a",0,IF(X$3&lt;=$C410,0,IF(X$3&gt;($F$388+$C410),INDEX($D$400:$W$400,,$C410)-SUM($D410:W410),INDEX($D$400:$W$400,,$C410)/$F$388)))</f>
        <v>0</v>
      </c>
      <c r="Y410" s="25">
        <f>IF($F$388="n/a",0,IF(Y$3&lt;=$C410,0,IF(Y$3&gt;($F$388+$C410),INDEX($D$400:$W$400,,$C410)-SUM($D410:X410),INDEX($D$400:$W$400,,$C410)/$F$388)))</f>
        <v>0</v>
      </c>
      <c r="Z410" s="25">
        <f>IF($F$388="n/a",0,IF(Z$3&lt;=$C410,0,IF(Z$3&gt;($F$388+$C410),INDEX($D$400:$W$400,,$C410)-SUM($D410:Y410),INDEX($D$400:$W$400,,$C410)/$F$388)))</f>
        <v>0</v>
      </c>
      <c r="AA410" s="25">
        <f>IF($F$388="n/a",0,IF(AA$3&lt;=$C410,0,IF(AA$3&gt;($F$388+$C410),INDEX($D$400:$W$400,,$C410)-SUM($D410:Z410),INDEX($D$400:$W$400,,$C410)/$F$388)))</f>
        <v>0</v>
      </c>
      <c r="AB410" s="25">
        <f>IF($F$388="n/a",0,IF(AB$3&lt;=$C410,0,IF(AB$3&gt;($F$388+$C410),INDEX($D$400:$W$400,,$C410)-SUM($D410:AA410),INDEX($D$400:$W$400,,$C410)/$F$388)))</f>
        <v>0</v>
      </c>
      <c r="AC410" s="25">
        <f>IF($F$388="n/a",0,IF(AC$3&lt;=$C410,0,IF(AC$3&gt;($F$388+$C410),INDEX($D$400:$W$400,,$C410)-SUM($D410:AB410),INDEX($D$400:$W$400,,$C410)/$F$388)))</f>
        <v>0</v>
      </c>
      <c r="AD410" s="25">
        <f>IF($F$388="n/a",0,IF(AD$3&lt;=$C410,0,IF(AD$3&gt;($F$388+$C410),INDEX($D$400:$W$400,,$C410)-SUM($D410:AC410),INDEX($D$400:$W$400,,$C410)/$F$388)))</f>
        <v>0</v>
      </c>
      <c r="AE410" s="25">
        <f>IF($F$388="n/a",0,IF(AE$3&lt;=$C410,0,IF(AE$3&gt;($F$388+$C410),INDEX($D$400:$W$400,,$C410)-SUM($D410:AD410),INDEX($D$400:$W$400,,$C410)/$F$388)))</f>
        <v>0</v>
      </c>
      <c r="AF410" s="25">
        <f>IF($F$388="n/a",0,IF(AF$3&lt;=$C410,0,IF(AF$3&gt;($F$388+$C410),INDEX($D$400:$W$400,,$C410)-SUM($D410:AE410),INDEX($D$400:$W$400,,$C410)/$F$388)))</f>
        <v>0</v>
      </c>
      <c r="AG410" s="25">
        <f>IF($F$388="n/a",0,IF(AG$3&lt;=$C410,0,IF(AG$3&gt;($F$388+$C410),INDEX($D$400:$W$400,,$C410)-SUM($D410:AF410),INDEX($D$400:$W$400,,$C410)/$F$388)))</f>
        <v>0</v>
      </c>
      <c r="AH410" s="25">
        <f>IF($F$388="n/a",0,IF(AH$3&lt;=$C410,0,IF(AH$3&gt;($F$388+$C410),INDEX($D$400:$W$400,,$C410)-SUM($D410:AG410),INDEX($D$400:$W$400,,$C410)/$F$388)))</f>
        <v>0</v>
      </c>
      <c r="AI410" s="25">
        <f>IF($F$388="n/a",0,IF(AI$3&lt;=$C410,0,IF(AI$3&gt;($F$388+$C410),INDEX($D$400:$W$400,,$C410)-SUM($D410:AH410),INDEX($D$400:$W$400,,$C410)/$F$388)))</f>
        <v>0</v>
      </c>
      <c r="AJ410" s="25">
        <f>IF($F$388="n/a",0,IF(AJ$3&lt;=$C410,0,IF(AJ$3&gt;($F$388+$C410),INDEX($D$400:$W$400,,$C410)-SUM($D410:AI410),INDEX($D$400:$W$400,,$C410)/$F$388)))</f>
        <v>0</v>
      </c>
      <c r="AK410" s="25">
        <f>IF($F$388="n/a",0,IF(AK$3&lt;=$C410,0,IF(AK$3&gt;($F$388+$C410),INDEX($D$400:$W$400,,$C410)-SUM($D410:AJ410),INDEX($D$400:$W$400,,$C410)/$F$388)))</f>
        <v>0</v>
      </c>
      <c r="AL410" s="25">
        <f>IF($F$388="n/a",0,IF(AL$3&lt;=$C410,0,IF(AL$3&gt;($F$388+$C410),INDEX($D$400:$W$400,,$C410)-SUM($D410:AK410),INDEX($D$400:$W$400,,$C410)/$F$388)))</f>
        <v>0</v>
      </c>
      <c r="AM410" s="25">
        <f>IF($F$388="n/a",0,IF(AM$3&lt;=$C410,0,IF(AM$3&gt;($F$388+$C410),INDEX($D$400:$W$400,,$C410)-SUM($D410:AL410),INDEX($D$400:$W$400,,$C410)/$F$388)))</f>
        <v>0</v>
      </c>
      <c r="AN410" s="25">
        <f>IF($F$388="n/a",0,IF(AN$3&lt;=$C410,0,IF(AN$3&gt;($F$388+$C410),INDEX($D$400:$W$400,,$C410)-SUM($D410:AM410),INDEX($D$400:$W$400,,$C410)/$F$388)))</f>
        <v>0</v>
      </c>
      <c r="AO410" s="25">
        <f>IF($F$388="n/a",0,IF(AO$3&lt;=$C410,0,IF(AO$3&gt;($F$388+$C410),INDEX($D$400:$W$400,,$C410)-SUM($D410:AN410),INDEX($D$400:$W$400,,$C410)/$F$388)))</f>
        <v>0</v>
      </c>
      <c r="AP410" s="25">
        <f>IF($F$388="n/a",0,IF(AP$3&lt;=$C410,0,IF(AP$3&gt;($F$388+$C410),INDEX($D$400:$W$400,,$C410)-SUM($D410:AO410),INDEX($D$400:$W$400,,$C410)/$F$388)))</f>
        <v>0</v>
      </c>
      <c r="AQ410" s="25">
        <f>IF($F$388="n/a",0,IF(AQ$3&lt;=$C410,0,IF(AQ$3&gt;($F$388+$C410),INDEX($D$400:$W$400,,$C410)-SUM($D410:AP410),INDEX($D$400:$W$400,,$C410)/$F$388)))</f>
        <v>0</v>
      </c>
      <c r="AR410" s="25">
        <f>IF($F$388="n/a",0,IF(AR$3&lt;=$C410,0,IF(AR$3&gt;($F$388+$C410),INDEX($D$400:$W$400,,$C410)-SUM($D410:AQ410),INDEX($D$400:$W$400,,$C410)/$F$388)))</f>
        <v>0</v>
      </c>
      <c r="AS410" s="25">
        <f>IF($F$388="n/a",0,IF(AS$3&lt;=$C410,0,IF(AS$3&gt;($F$388+$C410),INDEX($D$400:$W$400,,$C410)-SUM($D410:AR410),INDEX($D$400:$W$400,,$C410)/$F$388)))</f>
        <v>0</v>
      </c>
      <c r="AT410" s="25">
        <f>IF($F$388="n/a",0,IF(AT$3&lt;=$C410,0,IF(AT$3&gt;($F$388+$C410),INDEX($D$400:$W$400,,$C410)-SUM($D410:AS410),INDEX($D$400:$W$400,,$C410)/$F$388)))</f>
        <v>0</v>
      </c>
      <c r="AU410" s="25">
        <f>IF($F$388="n/a",0,IF(AU$3&lt;=$C410,0,IF(AU$3&gt;($F$388+$C410),INDEX($D$400:$W$400,,$C410)-SUM($D410:AT410),INDEX($D$400:$W$400,,$C410)/$F$388)))</f>
        <v>0</v>
      </c>
      <c r="AV410" s="25">
        <f>IF($F$388="n/a",0,IF(AV$3&lt;=$C410,0,IF(AV$3&gt;($F$388+$C410),INDEX($D$400:$W$400,,$C410)-SUM($D410:AU410),INDEX($D$400:$W$400,,$C410)/$F$388)))</f>
        <v>0</v>
      </c>
      <c r="AW410" s="25">
        <f>IF($F$388="n/a",0,IF(AW$3&lt;=$C410,0,IF(AW$3&gt;($F$388+$C410),INDEX($D$400:$W$400,,$C410)-SUM($D410:AV410),INDEX($D$400:$W$400,,$C410)/$F$388)))</f>
        <v>0</v>
      </c>
      <c r="AX410" s="25">
        <f>IF($F$388="n/a",0,IF(AX$3&lt;=$C410,0,IF(AX$3&gt;($F$388+$C410),INDEX($D$400:$W$400,,$C410)-SUM($D410:AW410),INDEX($D$400:$W$400,,$C410)/$F$388)))</f>
        <v>0</v>
      </c>
      <c r="AY410" s="25">
        <f>IF($F$388="n/a",0,IF(AY$3&lt;=$C410,0,IF(AY$3&gt;($F$388+$C410),INDEX($D$400:$W$400,,$C410)-SUM($D410:AX410),INDEX($D$400:$W$400,,$C410)/$F$388)))</f>
        <v>0</v>
      </c>
      <c r="AZ410" s="25">
        <f>IF($F$388="n/a",0,IF(AZ$3&lt;=$C410,0,IF(AZ$3&gt;($F$388+$C410),INDEX($D$400:$W$400,,$C410)-SUM($D410:AY410),INDEX($D$400:$W$400,,$C410)/$F$388)))</f>
        <v>0</v>
      </c>
      <c r="BA410" s="25">
        <f>IF($F$388="n/a",0,IF(BA$3&lt;=$C410,0,IF(BA$3&gt;($F$388+$C410),INDEX($D$400:$W$400,,$C410)-SUM($D410:AZ410),INDEX($D$400:$W$400,,$C410)/$F$388)))</f>
        <v>0</v>
      </c>
      <c r="BB410" s="25">
        <f>IF($F$388="n/a",0,IF(BB$3&lt;=$C410,0,IF(BB$3&gt;($F$388+$C410),INDEX($D$400:$W$400,,$C410)-SUM($D410:BA410),INDEX($D$400:$W$400,,$C410)/$F$388)))</f>
        <v>0</v>
      </c>
      <c r="BC410" s="25">
        <f>IF($F$388="n/a",0,IF(BC$3&lt;=$C410,0,IF(BC$3&gt;($F$388+$C410),INDEX($D$400:$W$400,,$C410)-SUM($D410:BB410),INDEX($D$400:$W$400,,$C410)/$F$388)))</f>
        <v>0</v>
      </c>
      <c r="BD410" s="25">
        <f>IF($F$388="n/a",0,IF(BD$3&lt;=$C410,0,IF(BD$3&gt;($F$388+$C410),INDEX($D$400:$W$400,,$C410)-SUM($D410:BC410),INDEX($D$400:$W$400,,$C410)/$F$388)))</f>
        <v>0</v>
      </c>
      <c r="BE410" s="25">
        <f>IF($F$388="n/a",0,IF(BE$3&lt;=$C410,0,IF(BE$3&gt;($F$388+$C410),INDEX($D$400:$W$400,,$C410)-SUM($D410:BD410),INDEX($D$400:$W$400,,$C410)/$F$388)))</f>
        <v>0</v>
      </c>
      <c r="BF410" s="25">
        <f>IF($F$388="n/a",0,IF(BF$3&lt;=$C410,0,IF(BF$3&gt;($F$388+$C410),INDEX($D$400:$W$400,,$C410)-SUM($D410:BE410),INDEX($D$400:$W$400,,$C410)/$F$388)))</f>
        <v>0</v>
      </c>
      <c r="BG410" s="25">
        <f>IF($F$388="n/a",0,IF(BG$3&lt;=$C410,0,IF(BG$3&gt;($F$388+$C410),INDEX($D$400:$W$400,,$C410)-SUM($D410:BF410),INDEX($D$400:$W$400,,$C410)/$F$388)))</f>
        <v>0</v>
      </c>
      <c r="BH410" s="25">
        <f>IF($F$388="n/a",0,IF(BH$3&lt;=$C410,0,IF(BH$3&gt;($F$388+$C410),INDEX($D$400:$W$400,,$C410)-SUM($D410:BG410),INDEX($D$400:$W$400,,$C410)/$F$388)))</f>
        <v>0</v>
      </c>
      <c r="BI410" s="25">
        <f>IF($F$388="n/a",0,IF(BI$3&lt;=$C410,0,IF(BI$3&gt;($F$388+$C410),INDEX($D$400:$W$400,,$C410)-SUM($D410:BH410),INDEX($D$400:$W$400,,$C410)/$F$388)))</f>
        <v>0</v>
      </c>
      <c r="BJ410" s="25">
        <f>IF($F$388="n/a",0,IF(BJ$3&lt;=$C410,0,IF(BJ$3&gt;($F$388+$C410),INDEX($D$400:$W$400,,$C410)-SUM($D410:BI410),INDEX($D$400:$W$400,,$C410)/$F$388)))</f>
        <v>0</v>
      </c>
      <c r="BK410" s="25">
        <f>IF($F$388="n/a",0,IF(BK$3&lt;=$C410,0,IF(BK$3&gt;($F$388+$C410),INDEX($D$400:$W$400,,$C410)-SUM($D410:BJ410),INDEX($D$400:$W$400,,$C410)/$F$388)))</f>
        <v>0</v>
      </c>
      <c r="BL410" s="163">
        <f>IF($F$388="n/a",0,IF(BL$3&lt;=$C410,0,IF(BL$3&gt;($F$388+$C410),INDEX($D$400:$W$400,,$C410)-SUM($D410:BK410),INDEX($D$400:$W$400,,$C410)/$F$388)))</f>
        <v>0</v>
      </c>
      <c r="BM410" s="163">
        <f>IF($F$388="n/a",0,IF(BM$3&lt;=$C410,0,IF(BM$3&gt;($F$388+$C410),INDEX($D$400:$W$400,,$C410)-SUM($D410:BL410),INDEX($D$400:$W$400,,$C410)/$F$388)))</f>
        <v>0</v>
      </c>
      <c r="BN410" s="163">
        <f>IF($F$388="n/a",0,IF(BN$3&lt;=$C410,0,IF(BN$3&gt;($F$388+$C410),INDEX($D$400:$W$400,,$C410)-SUM($D410:BM410),INDEX($D$400:$W$400,,$C410)/$F$388)))</f>
        <v>0</v>
      </c>
      <c r="BO410" s="163">
        <f>IF($F$388="n/a",0,IF(BO$3&lt;=$C410,0,IF(BO$3&gt;($F$388+$C410),INDEX($D$400:$W$400,,$C410)-SUM($D410:BN410),INDEX($D$400:$W$400,,$C410)/$F$388)))</f>
        <v>0</v>
      </c>
      <c r="BP410" s="163">
        <f>IF($F$388="n/a",0,IF(BP$3&lt;=$C410,0,IF(BP$3&gt;($F$388+$C410),INDEX($D$400:$W$400,,$C410)-SUM($D410:BO410),INDEX($D$400:$W$400,,$C410)/$F$388)))</f>
        <v>0</v>
      </c>
      <c r="BQ410" s="163">
        <f>IF($F$388="n/a",0,IF(BQ$3&lt;=$C410,0,IF(BQ$3&gt;($F$388+$C410),INDEX($D$400:$W$400,,$C410)-SUM($D410:BP410),INDEX($D$400:$W$400,,$C410)/$F$388)))</f>
        <v>0</v>
      </c>
      <c r="BR410" s="163">
        <f>IF($F$388="n/a",0,IF(BR$3&lt;=$C410,0,IF(BR$3&gt;($F$388+$C410),INDEX($D$400:$W$400,,$C410)-SUM($D410:BQ410),INDEX($D$400:$W$400,,$C410)/$F$388)))</f>
        <v>0</v>
      </c>
      <c r="BS410" s="25"/>
      <c r="BT410" s="25"/>
      <c r="BU410" s="25"/>
      <c r="BV410" s="25"/>
      <c r="BW410" s="25"/>
      <c r="BX410" s="25"/>
      <c r="BY410" s="25"/>
      <c r="BZ410" s="25"/>
      <c r="CA410" s="25"/>
      <c r="CB410" s="25"/>
      <c r="CC410" s="25"/>
    </row>
    <row r="411" spans="2:81" hidden="1" outlineLevel="1">
      <c r="B411" s="14">
        <v>2021</v>
      </c>
      <c r="C411">
        <v>9</v>
      </c>
      <c r="D411" s="25"/>
      <c r="E411" s="25">
        <f>IF($F$388="n/a",0,IF(E$3&lt;=$C411,0,IF(E$3&gt;($F$388+$C411),INDEX($D$400:$W$400,,$C411)-SUM($D411:D411),INDEX($D$400:$W$400,,$C411)/$F$388)))</f>
        <v>0</v>
      </c>
      <c r="F411" s="25">
        <f>IF($F$388="n/a",0,IF(F$3&lt;=$C411,0,IF(F$3&gt;($F$388+$C411),INDEX($D$400:$W$400,,$C411)-SUM($D411:E411),INDEX($D$400:$W$400,,$C411)/$F$388)))</f>
        <v>0</v>
      </c>
      <c r="G411" s="25">
        <f>IF($F$388="n/a",0,IF(G$3&lt;=$C411,0,IF(G$3&gt;($F$388+$C411),INDEX($D$400:$W$400,,$C411)-SUM($D411:F411),INDEX($D$400:$W$400,,$C411)/$F$388)))</f>
        <v>0</v>
      </c>
      <c r="H411" s="44">
        <f>IF($F$388="n/a",0,IF(H$3&lt;=$C411,0,IF(H$3&gt;($F$388+$C411),INDEX($D$400:$W$400,,$C411)-SUM($D411:G411),INDEX($D$400:$W$400,,$C411)/$F$388)))</f>
        <v>0</v>
      </c>
      <c r="I411" s="38">
        <f>IF($F$388="n/a",0,IF(I$3&lt;=$C411,0,IF(I$3&gt;($F$388+$C411),INDEX($D$400:$W$400,,$C411)-SUM($D411:H411),INDEX($D$400:$W$400,,$C411)/$F$388)))</f>
        <v>0</v>
      </c>
      <c r="J411" s="25">
        <f>IF($F$388="n/a",0,IF(J$3&lt;=$C411,0,IF(J$3&gt;($F$388+$C411),INDEX($D$400:$W$400,,$C411)-SUM($D411:I411),INDEX($D$400:$W$400,,$C411)/$F$388)))</f>
        <v>0</v>
      </c>
      <c r="K411" s="25">
        <f>IF($F$388="n/a",0,IF(K$3&lt;=$C411,0,IF(K$3&gt;($F$388+$C411),INDEX($D$400:$W$400,,$C411)-SUM($D411:J411),INDEX($D$400:$W$400,,$C411)/$F$388)))</f>
        <v>0</v>
      </c>
      <c r="L411" s="25">
        <f>IF($F$388="n/a",0,IF(L$3&lt;=$C411,0,IF(L$3&gt;($F$388+$C411),INDEX($D$400:$W$400,,$C411)-SUM($D411:K411),INDEX($D$400:$W$400,,$C411)/$F$388)))</f>
        <v>0</v>
      </c>
      <c r="M411" s="25">
        <f>IF($F$388="n/a",0,IF(M$3&lt;=$C411,0,IF(M$3&gt;($F$388+$C411),INDEX($D$400:$W$400,,$C411)-SUM($D411:L411),INDEX($D$400:$W$400,,$C411)/$F$388)))</f>
        <v>0</v>
      </c>
      <c r="N411" s="25">
        <f>IF($F$388="n/a",0,IF(N$3&lt;=$C411,0,IF(N$3&gt;($F$388+$C411),INDEX($D$400:$W$400,,$C411)-SUM($D411:M411),INDEX($D$400:$W$400,,$C411)/$F$388)))</f>
        <v>0</v>
      </c>
      <c r="O411" s="25">
        <f>IF($F$388="n/a",0,IF(O$3&lt;=$C411,0,IF(O$3&gt;($F$388+$C411),INDEX($D$400:$W$400,,$C411)-SUM($D411:N411),INDEX($D$400:$W$400,,$C411)/$F$388)))</f>
        <v>0</v>
      </c>
      <c r="P411" s="25">
        <f>IF($F$388="n/a",0,IF(P$3&lt;=$C411,0,IF(P$3&gt;($F$388+$C411),INDEX($D$400:$W$400,,$C411)-SUM($D411:O411),INDEX($D$400:$W$400,,$C411)/$F$388)))</f>
        <v>0</v>
      </c>
      <c r="Q411" s="25">
        <f>IF($F$388="n/a",0,IF(Q$3&lt;=$C411,0,IF(Q$3&gt;($F$388+$C411),INDEX($D$400:$W$400,,$C411)-SUM($D411:P411),INDEX($D$400:$W$400,,$C411)/$F$388)))</f>
        <v>0</v>
      </c>
      <c r="R411" s="25">
        <f>IF($F$388="n/a",0,IF(R$3&lt;=$C411,0,IF(R$3&gt;($F$388+$C411),INDEX($D$400:$W$400,,$C411)-SUM($D411:Q411),INDEX($D$400:$W$400,,$C411)/$F$388)))</f>
        <v>0</v>
      </c>
      <c r="S411" s="25">
        <f>IF($F$388="n/a",0,IF(S$3&lt;=$C411,0,IF(S$3&gt;($F$388+$C411),INDEX($D$400:$W$400,,$C411)-SUM($D411:R411),INDEX($D$400:$W$400,,$C411)/$F$388)))</f>
        <v>0</v>
      </c>
      <c r="T411" s="25">
        <f>IF($F$388="n/a",0,IF(T$3&lt;=$C411,0,IF(T$3&gt;($F$388+$C411),INDEX($D$400:$W$400,,$C411)-SUM($D411:S411),INDEX($D$400:$W$400,,$C411)/$F$388)))</f>
        <v>0</v>
      </c>
      <c r="U411" s="25">
        <f>IF($F$388="n/a",0,IF(U$3&lt;=$C411,0,IF(U$3&gt;($F$388+$C411),INDEX($D$400:$W$400,,$C411)-SUM($D411:T411),INDEX($D$400:$W$400,,$C411)/$F$388)))</f>
        <v>0</v>
      </c>
      <c r="V411" s="25">
        <f>IF($F$388="n/a",0,IF(V$3&lt;=$C411,0,IF(V$3&gt;($F$388+$C411),INDEX($D$400:$W$400,,$C411)-SUM($D411:U411),INDEX($D$400:$W$400,,$C411)/$F$388)))</f>
        <v>0</v>
      </c>
      <c r="W411" s="25">
        <f>IF($F$388="n/a",0,IF(W$3&lt;=$C411,0,IF(W$3&gt;($F$388+$C411),INDEX($D$400:$W$400,,$C411)-SUM($D411:V411),INDEX($D$400:$W$400,,$C411)/$F$388)))</f>
        <v>0</v>
      </c>
      <c r="X411" s="25">
        <f>IF($F$388="n/a",0,IF(X$3&lt;=$C411,0,IF(X$3&gt;($F$388+$C411),INDEX($D$400:$W$400,,$C411)-SUM($D411:W411),INDEX($D$400:$W$400,,$C411)/$F$388)))</f>
        <v>0</v>
      </c>
      <c r="Y411" s="25">
        <f>IF($F$388="n/a",0,IF(Y$3&lt;=$C411,0,IF(Y$3&gt;($F$388+$C411),INDEX($D$400:$W$400,,$C411)-SUM($D411:X411),INDEX($D$400:$W$400,,$C411)/$F$388)))</f>
        <v>0</v>
      </c>
      <c r="Z411" s="25">
        <f>IF($F$388="n/a",0,IF(Z$3&lt;=$C411,0,IF(Z$3&gt;($F$388+$C411),INDEX($D$400:$W$400,,$C411)-SUM($D411:Y411),INDEX($D$400:$W$400,,$C411)/$F$388)))</f>
        <v>0</v>
      </c>
      <c r="AA411" s="25">
        <f>IF($F$388="n/a",0,IF(AA$3&lt;=$C411,0,IF(AA$3&gt;($F$388+$C411),INDEX($D$400:$W$400,,$C411)-SUM($D411:Z411),INDEX($D$400:$W$400,,$C411)/$F$388)))</f>
        <v>0</v>
      </c>
      <c r="AB411" s="25">
        <f>IF($F$388="n/a",0,IF(AB$3&lt;=$C411,0,IF(AB$3&gt;($F$388+$C411),INDEX($D$400:$W$400,,$C411)-SUM($D411:AA411),INDEX($D$400:$W$400,,$C411)/$F$388)))</f>
        <v>0</v>
      </c>
      <c r="AC411" s="25">
        <f>IF($F$388="n/a",0,IF(AC$3&lt;=$C411,0,IF(AC$3&gt;($F$388+$C411),INDEX($D$400:$W$400,,$C411)-SUM($D411:AB411),INDEX($D$400:$W$400,,$C411)/$F$388)))</f>
        <v>0</v>
      </c>
      <c r="AD411" s="25">
        <f>IF($F$388="n/a",0,IF(AD$3&lt;=$C411,0,IF(AD$3&gt;($F$388+$C411),INDEX($D$400:$W$400,,$C411)-SUM($D411:AC411),INDEX($D$400:$W$400,,$C411)/$F$388)))</f>
        <v>0</v>
      </c>
      <c r="AE411" s="25">
        <f>IF($F$388="n/a",0,IF(AE$3&lt;=$C411,0,IF(AE$3&gt;($F$388+$C411),INDEX($D$400:$W$400,,$C411)-SUM($D411:AD411),INDEX($D$400:$W$400,,$C411)/$F$388)))</f>
        <v>0</v>
      </c>
      <c r="AF411" s="25">
        <f>IF($F$388="n/a",0,IF(AF$3&lt;=$C411,0,IF(AF$3&gt;($F$388+$C411),INDEX($D$400:$W$400,,$C411)-SUM($D411:AE411),INDEX($D$400:$W$400,,$C411)/$F$388)))</f>
        <v>0</v>
      </c>
      <c r="AG411" s="25">
        <f>IF($F$388="n/a",0,IF(AG$3&lt;=$C411,0,IF(AG$3&gt;($F$388+$C411),INDEX($D$400:$W$400,,$C411)-SUM($D411:AF411),INDEX($D$400:$W$400,,$C411)/$F$388)))</f>
        <v>0</v>
      </c>
      <c r="AH411" s="25">
        <f>IF($F$388="n/a",0,IF(AH$3&lt;=$C411,0,IF(AH$3&gt;($F$388+$C411),INDEX($D$400:$W$400,,$C411)-SUM($D411:AG411),INDEX($D$400:$W$400,,$C411)/$F$388)))</f>
        <v>0</v>
      </c>
      <c r="AI411" s="25">
        <f>IF($F$388="n/a",0,IF(AI$3&lt;=$C411,0,IF(AI$3&gt;($F$388+$C411),INDEX($D$400:$W$400,,$C411)-SUM($D411:AH411),INDEX($D$400:$W$400,,$C411)/$F$388)))</f>
        <v>0</v>
      </c>
      <c r="AJ411" s="25">
        <f>IF($F$388="n/a",0,IF(AJ$3&lt;=$C411,0,IF(AJ$3&gt;($F$388+$C411),INDEX($D$400:$W$400,,$C411)-SUM($D411:AI411),INDEX($D$400:$W$400,,$C411)/$F$388)))</f>
        <v>0</v>
      </c>
      <c r="AK411" s="25">
        <f>IF($F$388="n/a",0,IF(AK$3&lt;=$C411,0,IF(AK$3&gt;($F$388+$C411),INDEX($D$400:$W$400,,$C411)-SUM($D411:AJ411),INDEX($D$400:$W$400,,$C411)/$F$388)))</f>
        <v>0</v>
      </c>
      <c r="AL411" s="25">
        <f>IF($F$388="n/a",0,IF(AL$3&lt;=$C411,0,IF(AL$3&gt;($F$388+$C411),INDEX($D$400:$W$400,,$C411)-SUM($D411:AK411),INDEX($D$400:$W$400,,$C411)/$F$388)))</f>
        <v>0</v>
      </c>
      <c r="AM411" s="25">
        <f>IF($F$388="n/a",0,IF(AM$3&lt;=$C411,0,IF(AM$3&gt;($F$388+$C411),INDEX($D$400:$W$400,,$C411)-SUM($D411:AL411),INDEX($D$400:$W$400,,$C411)/$F$388)))</f>
        <v>0</v>
      </c>
      <c r="AN411" s="25">
        <f>IF($F$388="n/a",0,IF(AN$3&lt;=$C411,0,IF(AN$3&gt;($F$388+$C411),INDEX($D$400:$W$400,,$C411)-SUM($D411:AM411),INDEX($D$400:$W$400,,$C411)/$F$388)))</f>
        <v>0</v>
      </c>
      <c r="AO411" s="25">
        <f>IF($F$388="n/a",0,IF(AO$3&lt;=$C411,0,IF(AO$3&gt;($F$388+$C411),INDEX($D$400:$W$400,,$C411)-SUM($D411:AN411),INDEX($D$400:$W$400,,$C411)/$F$388)))</f>
        <v>0</v>
      </c>
      <c r="AP411" s="25">
        <f>IF($F$388="n/a",0,IF(AP$3&lt;=$C411,0,IF(AP$3&gt;($F$388+$C411),INDEX($D$400:$W$400,,$C411)-SUM($D411:AO411),INDEX($D$400:$W$400,,$C411)/$F$388)))</f>
        <v>0</v>
      </c>
      <c r="AQ411" s="25">
        <f>IF($F$388="n/a",0,IF(AQ$3&lt;=$C411,0,IF(AQ$3&gt;($F$388+$C411),INDEX($D$400:$W$400,,$C411)-SUM($D411:AP411),INDEX($D$400:$W$400,,$C411)/$F$388)))</f>
        <v>0</v>
      </c>
      <c r="AR411" s="25">
        <f>IF($F$388="n/a",0,IF(AR$3&lt;=$C411,0,IF(AR$3&gt;($F$388+$C411),INDEX($D$400:$W$400,,$C411)-SUM($D411:AQ411),INDEX($D$400:$W$400,,$C411)/$F$388)))</f>
        <v>0</v>
      </c>
      <c r="AS411" s="25">
        <f>IF($F$388="n/a",0,IF(AS$3&lt;=$C411,0,IF(AS$3&gt;($F$388+$C411),INDEX($D$400:$W$400,,$C411)-SUM($D411:AR411),INDEX($D$400:$W$400,,$C411)/$F$388)))</f>
        <v>0</v>
      </c>
      <c r="AT411" s="25">
        <f>IF($F$388="n/a",0,IF(AT$3&lt;=$C411,0,IF(AT$3&gt;($F$388+$C411),INDEX($D$400:$W$400,,$C411)-SUM($D411:AS411),INDEX($D$400:$W$400,,$C411)/$F$388)))</f>
        <v>0</v>
      </c>
      <c r="AU411" s="25">
        <f>IF($F$388="n/a",0,IF(AU$3&lt;=$C411,0,IF(AU$3&gt;($F$388+$C411),INDEX($D$400:$W$400,,$C411)-SUM($D411:AT411),INDEX($D$400:$W$400,,$C411)/$F$388)))</f>
        <v>0</v>
      </c>
      <c r="AV411" s="25">
        <f>IF($F$388="n/a",0,IF(AV$3&lt;=$C411,0,IF(AV$3&gt;($F$388+$C411),INDEX($D$400:$W$400,,$C411)-SUM($D411:AU411),INDEX($D$400:$W$400,,$C411)/$F$388)))</f>
        <v>0</v>
      </c>
      <c r="AW411" s="25">
        <f>IF($F$388="n/a",0,IF(AW$3&lt;=$C411,0,IF(AW$3&gt;($F$388+$C411),INDEX($D$400:$W$400,,$C411)-SUM($D411:AV411),INDEX($D$400:$W$400,,$C411)/$F$388)))</f>
        <v>0</v>
      </c>
      <c r="AX411" s="25">
        <f>IF($F$388="n/a",0,IF(AX$3&lt;=$C411,0,IF(AX$3&gt;($F$388+$C411),INDEX($D$400:$W$400,,$C411)-SUM($D411:AW411),INDEX($D$400:$W$400,,$C411)/$F$388)))</f>
        <v>0</v>
      </c>
      <c r="AY411" s="25">
        <f>IF($F$388="n/a",0,IF(AY$3&lt;=$C411,0,IF(AY$3&gt;($F$388+$C411),INDEX($D$400:$W$400,,$C411)-SUM($D411:AX411),INDEX($D$400:$W$400,,$C411)/$F$388)))</f>
        <v>0</v>
      </c>
      <c r="AZ411" s="25">
        <f>IF($F$388="n/a",0,IF(AZ$3&lt;=$C411,0,IF(AZ$3&gt;($F$388+$C411),INDEX($D$400:$W$400,,$C411)-SUM($D411:AY411),INDEX($D$400:$W$400,,$C411)/$F$388)))</f>
        <v>0</v>
      </c>
      <c r="BA411" s="25">
        <f>IF($F$388="n/a",0,IF(BA$3&lt;=$C411,0,IF(BA$3&gt;($F$388+$C411),INDEX($D$400:$W$400,,$C411)-SUM($D411:AZ411),INDEX($D$400:$W$400,,$C411)/$F$388)))</f>
        <v>0</v>
      </c>
      <c r="BB411" s="25">
        <f>IF($F$388="n/a",0,IF(BB$3&lt;=$C411,0,IF(BB$3&gt;($F$388+$C411),INDEX($D$400:$W$400,,$C411)-SUM($D411:BA411),INDEX($D$400:$W$400,,$C411)/$F$388)))</f>
        <v>0</v>
      </c>
      <c r="BC411" s="25">
        <f>IF($F$388="n/a",0,IF(BC$3&lt;=$C411,0,IF(BC$3&gt;($F$388+$C411),INDEX($D$400:$W$400,,$C411)-SUM($D411:BB411),INDEX($D$400:$W$400,,$C411)/$F$388)))</f>
        <v>0</v>
      </c>
      <c r="BD411" s="25">
        <f>IF($F$388="n/a",0,IF(BD$3&lt;=$C411,0,IF(BD$3&gt;($F$388+$C411),INDEX($D$400:$W$400,,$C411)-SUM($D411:BC411),INDEX($D$400:$W$400,,$C411)/$F$388)))</f>
        <v>0</v>
      </c>
      <c r="BE411" s="25">
        <f>IF($F$388="n/a",0,IF(BE$3&lt;=$C411,0,IF(BE$3&gt;($F$388+$C411),INDEX($D$400:$W$400,,$C411)-SUM($D411:BD411),INDEX($D$400:$W$400,,$C411)/$F$388)))</f>
        <v>0</v>
      </c>
      <c r="BF411" s="25">
        <f>IF($F$388="n/a",0,IF(BF$3&lt;=$C411,0,IF(BF$3&gt;($F$388+$C411),INDEX($D$400:$W$400,,$C411)-SUM($D411:BE411),INDEX($D$400:$W$400,,$C411)/$F$388)))</f>
        <v>0</v>
      </c>
      <c r="BG411" s="25">
        <f>IF($F$388="n/a",0,IF(BG$3&lt;=$C411,0,IF(BG$3&gt;($F$388+$C411),INDEX($D$400:$W$400,,$C411)-SUM($D411:BF411),INDEX($D$400:$W$400,,$C411)/$F$388)))</f>
        <v>0</v>
      </c>
      <c r="BH411" s="25">
        <f>IF($F$388="n/a",0,IF(BH$3&lt;=$C411,0,IF(BH$3&gt;($F$388+$C411),INDEX($D$400:$W$400,,$C411)-SUM($D411:BG411),INDEX($D$400:$W$400,,$C411)/$F$388)))</f>
        <v>0</v>
      </c>
      <c r="BI411" s="25">
        <f>IF($F$388="n/a",0,IF(BI$3&lt;=$C411,0,IF(BI$3&gt;($F$388+$C411),INDEX($D$400:$W$400,,$C411)-SUM($D411:BH411),INDEX($D$400:$W$400,,$C411)/$F$388)))</f>
        <v>0</v>
      </c>
      <c r="BJ411" s="25">
        <f>IF($F$388="n/a",0,IF(BJ$3&lt;=$C411,0,IF(BJ$3&gt;($F$388+$C411),INDEX($D$400:$W$400,,$C411)-SUM($D411:BI411),INDEX($D$400:$W$400,,$C411)/$F$388)))</f>
        <v>0</v>
      </c>
      <c r="BK411" s="25">
        <f>IF($F$388="n/a",0,IF(BK$3&lt;=$C411,0,IF(BK$3&gt;($F$388+$C411),INDEX($D$400:$W$400,,$C411)-SUM($D411:BJ411),INDEX($D$400:$W$400,,$C411)/$F$388)))</f>
        <v>0</v>
      </c>
      <c r="BL411" s="163">
        <f>IF($F$388="n/a",0,IF(BL$3&lt;=$C411,0,IF(BL$3&gt;($F$388+$C411),INDEX($D$400:$W$400,,$C411)-SUM($D411:BK411),INDEX($D$400:$W$400,,$C411)/$F$388)))</f>
        <v>0</v>
      </c>
      <c r="BM411" s="163">
        <f>IF($F$388="n/a",0,IF(BM$3&lt;=$C411,0,IF(BM$3&gt;($F$388+$C411),INDEX($D$400:$W$400,,$C411)-SUM($D411:BL411),INDEX($D$400:$W$400,,$C411)/$F$388)))</f>
        <v>0</v>
      </c>
      <c r="BN411" s="163">
        <f>IF($F$388="n/a",0,IF(BN$3&lt;=$C411,0,IF(BN$3&gt;($F$388+$C411),INDEX($D$400:$W$400,,$C411)-SUM($D411:BM411),INDEX($D$400:$W$400,,$C411)/$F$388)))</f>
        <v>0</v>
      </c>
      <c r="BO411" s="163">
        <f>IF($F$388="n/a",0,IF(BO$3&lt;=$C411,0,IF(BO$3&gt;($F$388+$C411),INDEX($D$400:$W$400,,$C411)-SUM($D411:BN411),INDEX($D$400:$W$400,,$C411)/$F$388)))</f>
        <v>0</v>
      </c>
      <c r="BP411" s="163">
        <f>IF($F$388="n/a",0,IF(BP$3&lt;=$C411,0,IF(BP$3&gt;($F$388+$C411),INDEX($D$400:$W$400,,$C411)-SUM($D411:BO411),INDEX($D$400:$W$400,,$C411)/$F$388)))</f>
        <v>0</v>
      </c>
      <c r="BQ411" s="163">
        <f>IF($F$388="n/a",0,IF(BQ$3&lt;=$C411,0,IF(BQ$3&gt;($F$388+$C411),INDEX($D$400:$W$400,,$C411)-SUM($D411:BP411),INDEX($D$400:$W$400,,$C411)/$F$388)))</f>
        <v>0</v>
      </c>
      <c r="BR411" s="163">
        <f>IF($F$388="n/a",0,IF(BR$3&lt;=$C411,0,IF(BR$3&gt;($F$388+$C411),INDEX($D$400:$W$400,,$C411)-SUM($D411:BQ411),INDEX($D$400:$W$400,,$C411)/$F$388)))</f>
        <v>0</v>
      </c>
      <c r="BS411" s="25"/>
      <c r="BT411" s="25"/>
      <c r="BU411" s="25"/>
      <c r="BV411" s="25"/>
      <c r="BW411" s="25"/>
      <c r="BX411" s="25"/>
      <c r="BY411" s="25"/>
      <c r="BZ411" s="25"/>
      <c r="CA411" s="25"/>
      <c r="CB411" s="25"/>
      <c r="CC411" s="25"/>
    </row>
    <row r="412" spans="2:81" hidden="1" outlineLevel="1">
      <c r="B412" s="14">
        <v>2022</v>
      </c>
      <c r="C412">
        <v>10</v>
      </c>
      <c r="D412" s="25"/>
      <c r="E412" s="25">
        <f>IF($F$388="n/a",0,IF(E$3&lt;=$C412,0,IF(E$3&gt;($F$388+$C412),INDEX($D$400:$W$400,,$C412)-SUM($D412:D412),INDEX($D$400:$W$400,,$C412)/$F$388)))</f>
        <v>0</v>
      </c>
      <c r="F412" s="25">
        <f>IF($F$388="n/a",0,IF(F$3&lt;=$C412,0,IF(F$3&gt;($F$388+$C412),INDEX($D$400:$W$400,,$C412)-SUM($D412:E412),INDEX($D$400:$W$400,,$C412)/$F$388)))</f>
        <v>0</v>
      </c>
      <c r="G412" s="25">
        <f>IF($F$388="n/a",0,IF(G$3&lt;=$C412,0,IF(G$3&gt;($F$388+$C412),INDEX($D$400:$W$400,,$C412)-SUM($D412:F412),INDEX($D$400:$W$400,,$C412)/$F$388)))</f>
        <v>0</v>
      </c>
      <c r="H412" s="44">
        <f>IF($F$388="n/a",0,IF(H$3&lt;=$C412,0,IF(H$3&gt;($F$388+$C412),INDEX($D$400:$W$400,,$C412)-SUM($D412:G412),INDEX($D$400:$W$400,,$C412)/$F$388)))</f>
        <v>0</v>
      </c>
      <c r="I412" s="38">
        <f>IF($F$388="n/a",0,IF(I$3&lt;=$C412,0,IF(I$3&gt;($F$388+$C412),INDEX($D$400:$W$400,,$C412)-SUM($D412:H412),INDEX($D$400:$W$400,,$C412)/$F$388)))</f>
        <v>0</v>
      </c>
      <c r="J412" s="25">
        <f>IF($F$388="n/a",0,IF(J$3&lt;=$C412,0,IF(J$3&gt;($F$388+$C412),INDEX($D$400:$W$400,,$C412)-SUM($D412:I412),INDEX($D$400:$W$400,,$C412)/$F$388)))</f>
        <v>0</v>
      </c>
      <c r="K412" s="25">
        <f>IF($F$388="n/a",0,IF(K$3&lt;=$C412,0,IF(K$3&gt;($F$388+$C412),INDEX($D$400:$W$400,,$C412)-SUM($D412:J412),INDEX($D$400:$W$400,,$C412)/$F$388)))</f>
        <v>0</v>
      </c>
      <c r="L412" s="25">
        <f>IF($F$388="n/a",0,IF(L$3&lt;=$C412,0,IF(L$3&gt;($F$388+$C412),INDEX($D$400:$W$400,,$C412)-SUM($D412:K412),INDEX($D$400:$W$400,,$C412)/$F$388)))</f>
        <v>0</v>
      </c>
      <c r="M412" s="25">
        <f>IF($F$388="n/a",0,IF(M$3&lt;=$C412,0,IF(M$3&gt;($F$388+$C412),INDEX($D$400:$W$400,,$C412)-SUM($D412:L412),INDEX($D$400:$W$400,,$C412)/$F$388)))</f>
        <v>0</v>
      </c>
      <c r="N412" s="25">
        <f>IF($F$388="n/a",0,IF(N$3&lt;=$C412,0,IF(N$3&gt;($F$388+$C412),INDEX($D$400:$W$400,,$C412)-SUM($D412:M412),INDEX($D$400:$W$400,,$C412)/$F$388)))</f>
        <v>0</v>
      </c>
      <c r="O412" s="25">
        <f>IF($F$388="n/a",0,IF(O$3&lt;=$C412,0,IF(O$3&gt;($F$388+$C412),INDEX($D$400:$W$400,,$C412)-SUM($D412:N412),INDEX($D$400:$W$400,,$C412)/$F$388)))</f>
        <v>0</v>
      </c>
      <c r="P412" s="25">
        <f>IF($F$388="n/a",0,IF(P$3&lt;=$C412,0,IF(P$3&gt;($F$388+$C412),INDEX($D$400:$W$400,,$C412)-SUM($D412:O412),INDEX($D$400:$W$400,,$C412)/$F$388)))</f>
        <v>0</v>
      </c>
      <c r="Q412" s="25">
        <f>IF($F$388="n/a",0,IF(Q$3&lt;=$C412,0,IF(Q$3&gt;($F$388+$C412),INDEX($D$400:$W$400,,$C412)-SUM($D412:P412),INDEX($D$400:$W$400,,$C412)/$F$388)))</f>
        <v>0</v>
      </c>
      <c r="R412" s="25">
        <f>IF($F$388="n/a",0,IF(R$3&lt;=$C412,0,IF(R$3&gt;($F$388+$C412),INDEX($D$400:$W$400,,$C412)-SUM($D412:Q412),INDEX($D$400:$W$400,,$C412)/$F$388)))</f>
        <v>0</v>
      </c>
      <c r="S412" s="25">
        <f>IF($F$388="n/a",0,IF(S$3&lt;=$C412,0,IF(S$3&gt;($F$388+$C412),INDEX($D$400:$W$400,,$C412)-SUM($D412:R412),INDEX($D$400:$W$400,,$C412)/$F$388)))</f>
        <v>0</v>
      </c>
      <c r="T412" s="25">
        <f>IF($F$388="n/a",0,IF(T$3&lt;=$C412,0,IF(T$3&gt;($F$388+$C412),INDEX($D$400:$W$400,,$C412)-SUM($D412:S412),INDEX($D$400:$W$400,,$C412)/$F$388)))</f>
        <v>0</v>
      </c>
      <c r="U412" s="25">
        <f>IF($F$388="n/a",0,IF(U$3&lt;=$C412,0,IF(U$3&gt;($F$388+$C412),INDEX($D$400:$W$400,,$C412)-SUM($D412:T412),INDEX($D$400:$W$400,,$C412)/$F$388)))</f>
        <v>0</v>
      </c>
      <c r="V412" s="25">
        <f>IF($F$388="n/a",0,IF(V$3&lt;=$C412,0,IF(V$3&gt;($F$388+$C412),INDEX($D$400:$W$400,,$C412)-SUM($D412:U412),INDEX($D$400:$W$400,,$C412)/$F$388)))</f>
        <v>0</v>
      </c>
      <c r="W412" s="25">
        <f>IF($F$388="n/a",0,IF(W$3&lt;=$C412,0,IF(W$3&gt;($F$388+$C412),INDEX($D$400:$W$400,,$C412)-SUM($D412:V412),INDEX($D$400:$W$400,,$C412)/$F$388)))</f>
        <v>0</v>
      </c>
      <c r="X412" s="25">
        <f>IF($F$388="n/a",0,IF(X$3&lt;=$C412,0,IF(X$3&gt;($F$388+$C412),INDEX($D$400:$W$400,,$C412)-SUM($D412:W412),INDEX($D$400:$W$400,,$C412)/$F$388)))</f>
        <v>0</v>
      </c>
      <c r="Y412" s="25">
        <f>IF($F$388="n/a",0,IF(Y$3&lt;=$C412,0,IF(Y$3&gt;($F$388+$C412),INDEX($D$400:$W$400,,$C412)-SUM($D412:X412),INDEX($D$400:$W$400,,$C412)/$F$388)))</f>
        <v>0</v>
      </c>
      <c r="Z412" s="25">
        <f>IF($F$388="n/a",0,IF(Z$3&lt;=$C412,0,IF(Z$3&gt;($F$388+$C412),INDEX($D$400:$W$400,,$C412)-SUM($D412:Y412),INDEX($D$400:$W$400,,$C412)/$F$388)))</f>
        <v>0</v>
      </c>
      <c r="AA412" s="25">
        <f>IF($F$388="n/a",0,IF(AA$3&lt;=$C412,0,IF(AA$3&gt;($F$388+$C412),INDEX($D$400:$W$400,,$C412)-SUM($D412:Z412),INDEX($D$400:$W$400,,$C412)/$F$388)))</f>
        <v>0</v>
      </c>
      <c r="AB412" s="25">
        <f>IF($F$388="n/a",0,IF(AB$3&lt;=$C412,0,IF(AB$3&gt;($F$388+$C412),INDEX($D$400:$W$400,,$C412)-SUM($D412:AA412),INDEX($D$400:$W$400,,$C412)/$F$388)))</f>
        <v>0</v>
      </c>
      <c r="AC412" s="25">
        <f>IF($F$388="n/a",0,IF(AC$3&lt;=$C412,0,IF(AC$3&gt;($F$388+$C412),INDEX($D$400:$W$400,,$C412)-SUM($D412:AB412),INDEX($D$400:$W$400,,$C412)/$F$388)))</f>
        <v>0</v>
      </c>
      <c r="AD412" s="25">
        <f>IF($F$388="n/a",0,IF(AD$3&lt;=$C412,0,IF(AD$3&gt;($F$388+$C412),INDEX($D$400:$W$400,,$C412)-SUM($D412:AC412),INDEX($D$400:$W$400,,$C412)/$F$388)))</f>
        <v>0</v>
      </c>
      <c r="AE412" s="25">
        <f>IF($F$388="n/a",0,IF(AE$3&lt;=$C412,0,IF(AE$3&gt;($F$388+$C412),INDEX($D$400:$W$400,,$C412)-SUM($D412:AD412),INDEX($D$400:$W$400,,$C412)/$F$388)))</f>
        <v>0</v>
      </c>
      <c r="AF412" s="25">
        <f>IF($F$388="n/a",0,IF(AF$3&lt;=$C412,0,IF(AF$3&gt;($F$388+$C412),INDEX($D$400:$W$400,,$C412)-SUM($D412:AE412),INDEX($D$400:$W$400,,$C412)/$F$388)))</f>
        <v>0</v>
      </c>
      <c r="AG412" s="25">
        <f>IF($F$388="n/a",0,IF(AG$3&lt;=$C412,0,IF(AG$3&gt;($F$388+$C412),INDEX($D$400:$W$400,,$C412)-SUM($D412:AF412),INDEX($D$400:$W$400,,$C412)/$F$388)))</f>
        <v>0</v>
      </c>
      <c r="AH412" s="25">
        <f>IF($F$388="n/a",0,IF(AH$3&lt;=$C412,0,IF(AH$3&gt;($F$388+$C412),INDEX($D$400:$W$400,,$C412)-SUM($D412:AG412),INDEX($D$400:$W$400,,$C412)/$F$388)))</f>
        <v>0</v>
      </c>
      <c r="AI412" s="25">
        <f>IF($F$388="n/a",0,IF(AI$3&lt;=$C412,0,IF(AI$3&gt;($F$388+$C412),INDEX($D$400:$W$400,,$C412)-SUM($D412:AH412),INDEX($D$400:$W$400,,$C412)/$F$388)))</f>
        <v>0</v>
      </c>
      <c r="AJ412" s="25">
        <f>IF($F$388="n/a",0,IF(AJ$3&lt;=$C412,0,IF(AJ$3&gt;($F$388+$C412),INDEX($D$400:$W$400,,$C412)-SUM($D412:AI412),INDEX($D$400:$W$400,,$C412)/$F$388)))</f>
        <v>0</v>
      </c>
      <c r="AK412" s="25">
        <f>IF($F$388="n/a",0,IF(AK$3&lt;=$C412,0,IF(AK$3&gt;($F$388+$C412),INDEX($D$400:$W$400,,$C412)-SUM($D412:AJ412),INDEX($D$400:$W$400,,$C412)/$F$388)))</f>
        <v>0</v>
      </c>
      <c r="AL412" s="25">
        <f>IF($F$388="n/a",0,IF(AL$3&lt;=$C412,0,IF(AL$3&gt;($F$388+$C412),INDEX($D$400:$W$400,,$C412)-SUM($D412:AK412),INDEX($D$400:$W$400,,$C412)/$F$388)))</f>
        <v>0</v>
      </c>
      <c r="AM412" s="25">
        <f>IF($F$388="n/a",0,IF(AM$3&lt;=$C412,0,IF(AM$3&gt;($F$388+$C412),INDEX($D$400:$W$400,,$C412)-SUM($D412:AL412),INDEX($D$400:$W$400,,$C412)/$F$388)))</f>
        <v>0</v>
      </c>
      <c r="AN412" s="25">
        <f>IF($F$388="n/a",0,IF(AN$3&lt;=$C412,0,IF(AN$3&gt;($F$388+$C412),INDEX($D$400:$W$400,,$C412)-SUM($D412:AM412),INDEX($D$400:$W$400,,$C412)/$F$388)))</f>
        <v>0</v>
      </c>
      <c r="AO412" s="25">
        <f>IF($F$388="n/a",0,IF(AO$3&lt;=$C412,0,IF(AO$3&gt;($F$388+$C412),INDEX($D$400:$W$400,,$C412)-SUM($D412:AN412),INDEX($D$400:$W$400,,$C412)/$F$388)))</f>
        <v>0</v>
      </c>
      <c r="AP412" s="25">
        <f>IF($F$388="n/a",0,IF(AP$3&lt;=$C412,0,IF(AP$3&gt;($F$388+$C412),INDEX($D$400:$W$400,,$C412)-SUM($D412:AO412),INDEX($D$400:$W$400,,$C412)/$F$388)))</f>
        <v>0</v>
      </c>
      <c r="AQ412" s="25">
        <f>IF($F$388="n/a",0,IF(AQ$3&lt;=$C412,0,IF(AQ$3&gt;($F$388+$C412),INDEX($D$400:$W$400,,$C412)-SUM($D412:AP412),INDEX($D$400:$W$400,,$C412)/$F$388)))</f>
        <v>0</v>
      </c>
      <c r="AR412" s="25">
        <f>IF($F$388="n/a",0,IF(AR$3&lt;=$C412,0,IF(AR$3&gt;($F$388+$C412),INDEX($D$400:$W$400,,$C412)-SUM($D412:AQ412),INDEX($D$400:$W$400,,$C412)/$F$388)))</f>
        <v>0</v>
      </c>
      <c r="AS412" s="25">
        <f>IF($F$388="n/a",0,IF(AS$3&lt;=$C412,0,IF(AS$3&gt;($F$388+$C412),INDEX($D$400:$W$400,,$C412)-SUM($D412:AR412),INDEX($D$400:$W$400,,$C412)/$F$388)))</f>
        <v>0</v>
      </c>
      <c r="AT412" s="25">
        <f>IF($F$388="n/a",0,IF(AT$3&lt;=$C412,0,IF(AT$3&gt;($F$388+$C412),INDEX($D$400:$W$400,,$C412)-SUM($D412:AS412),INDEX($D$400:$W$400,,$C412)/$F$388)))</f>
        <v>0</v>
      </c>
      <c r="AU412" s="25">
        <f>IF($F$388="n/a",0,IF(AU$3&lt;=$C412,0,IF(AU$3&gt;($F$388+$C412),INDEX($D$400:$W$400,,$C412)-SUM($D412:AT412),INDEX($D$400:$W$400,,$C412)/$F$388)))</f>
        <v>0</v>
      </c>
      <c r="AV412" s="25">
        <f>IF($F$388="n/a",0,IF(AV$3&lt;=$C412,0,IF(AV$3&gt;($F$388+$C412),INDEX($D$400:$W$400,,$C412)-SUM($D412:AU412),INDEX($D$400:$W$400,,$C412)/$F$388)))</f>
        <v>0</v>
      </c>
      <c r="AW412" s="25">
        <f>IF($F$388="n/a",0,IF(AW$3&lt;=$C412,0,IF(AW$3&gt;($F$388+$C412),INDEX($D$400:$W$400,,$C412)-SUM($D412:AV412),INDEX($D$400:$W$400,,$C412)/$F$388)))</f>
        <v>0</v>
      </c>
      <c r="AX412" s="25">
        <f>IF($F$388="n/a",0,IF(AX$3&lt;=$C412,0,IF(AX$3&gt;($F$388+$C412),INDEX($D$400:$W$400,,$C412)-SUM($D412:AW412),INDEX($D$400:$W$400,,$C412)/$F$388)))</f>
        <v>0</v>
      </c>
      <c r="AY412" s="25">
        <f>IF($F$388="n/a",0,IF(AY$3&lt;=$C412,0,IF(AY$3&gt;($F$388+$C412),INDEX($D$400:$W$400,,$C412)-SUM($D412:AX412),INDEX($D$400:$W$400,,$C412)/$F$388)))</f>
        <v>0</v>
      </c>
      <c r="AZ412" s="25">
        <f>IF($F$388="n/a",0,IF(AZ$3&lt;=$C412,0,IF(AZ$3&gt;($F$388+$C412),INDEX($D$400:$W$400,,$C412)-SUM($D412:AY412),INDEX($D$400:$W$400,,$C412)/$F$388)))</f>
        <v>0</v>
      </c>
      <c r="BA412" s="25">
        <f>IF($F$388="n/a",0,IF(BA$3&lt;=$C412,0,IF(BA$3&gt;($F$388+$C412),INDEX($D$400:$W$400,,$C412)-SUM($D412:AZ412),INDEX($D$400:$W$400,,$C412)/$F$388)))</f>
        <v>0</v>
      </c>
      <c r="BB412" s="25">
        <f>IF($F$388="n/a",0,IF(BB$3&lt;=$C412,0,IF(BB$3&gt;($F$388+$C412),INDEX($D$400:$W$400,,$C412)-SUM($D412:BA412),INDEX($D$400:$W$400,,$C412)/$F$388)))</f>
        <v>0</v>
      </c>
      <c r="BC412" s="25">
        <f>IF($F$388="n/a",0,IF(BC$3&lt;=$C412,0,IF(BC$3&gt;($F$388+$C412),INDEX($D$400:$W$400,,$C412)-SUM($D412:BB412),INDEX($D$400:$W$400,,$C412)/$F$388)))</f>
        <v>0</v>
      </c>
      <c r="BD412" s="25">
        <f>IF($F$388="n/a",0,IF(BD$3&lt;=$C412,0,IF(BD$3&gt;($F$388+$C412),INDEX($D$400:$W$400,,$C412)-SUM($D412:BC412),INDEX($D$400:$W$400,,$C412)/$F$388)))</f>
        <v>0</v>
      </c>
      <c r="BE412" s="25">
        <f>IF($F$388="n/a",0,IF(BE$3&lt;=$C412,0,IF(BE$3&gt;($F$388+$C412),INDEX($D$400:$W$400,,$C412)-SUM($D412:BD412),INDEX($D$400:$W$400,,$C412)/$F$388)))</f>
        <v>0</v>
      </c>
      <c r="BF412" s="25">
        <f>IF($F$388="n/a",0,IF(BF$3&lt;=$C412,0,IF(BF$3&gt;($F$388+$C412),INDEX($D$400:$W$400,,$C412)-SUM($D412:BE412),INDEX($D$400:$W$400,,$C412)/$F$388)))</f>
        <v>0</v>
      </c>
      <c r="BG412" s="25">
        <f>IF($F$388="n/a",0,IF(BG$3&lt;=$C412,0,IF(BG$3&gt;($F$388+$C412),INDEX($D$400:$W$400,,$C412)-SUM($D412:BF412),INDEX($D$400:$W$400,,$C412)/$F$388)))</f>
        <v>0</v>
      </c>
      <c r="BH412" s="25">
        <f>IF($F$388="n/a",0,IF(BH$3&lt;=$C412,0,IF(BH$3&gt;($F$388+$C412),INDEX($D$400:$W$400,,$C412)-SUM($D412:BG412),INDEX($D$400:$W$400,,$C412)/$F$388)))</f>
        <v>0</v>
      </c>
      <c r="BI412" s="25">
        <f>IF($F$388="n/a",0,IF(BI$3&lt;=$C412,0,IF(BI$3&gt;($F$388+$C412),INDEX($D$400:$W$400,,$C412)-SUM($D412:BH412),INDEX($D$400:$W$400,,$C412)/$F$388)))</f>
        <v>0</v>
      </c>
      <c r="BJ412" s="25">
        <f>IF($F$388="n/a",0,IF(BJ$3&lt;=$C412,0,IF(BJ$3&gt;($F$388+$C412),INDEX($D$400:$W$400,,$C412)-SUM($D412:BI412),INDEX($D$400:$W$400,,$C412)/$F$388)))</f>
        <v>0</v>
      </c>
      <c r="BK412" s="25">
        <f>IF($F$388="n/a",0,IF(BK$3&lt;=$C412,0,IF(BK$3&gt;($F$388+$C412),INDEX($D$400:$W$400,,$C412)-SUM($D412:BJ412),INDEX($D$400:$W$400,,$C412)/$F$388)))</f>
        <v>0</v>
      </c>
      <c r="BL412" s="163">
        <f>IF($F$388="n/a",0,IF(BL$3&lt;=$C412,0,IF(BL$3&gt;($F$388+$C412),INDEX($D$400:$W$400,,$C412)-SUM($D412:BK412),INDEX($D$400:$W$400,,$C412)/$F$388)))</f>
        <v>0</v>
      </c>
      <c r="BM412" s="163">
        <f>IF($F$388="n/a",0,IF(BM$3&lt;=$C412,0,IF(BM$3&gt;($F$388+$C412),INDEX($D$400:$W$400,,$C412)-SUM($D412:BL412),INDEX($D$400:$W$400,,$C412)/$F$388)))</f>
        <v>0</v>
      </c>
      <c r="BN412" s="163">
        <f>IF($F$388="n/a",0,IF(BN$3&lt;=$C412,0,IF(BN$3&gt;($F$388+$C412),INDEX($D$400:$W$400,,$C412)-SUM($D412:BM412),INDEX($D$400:$W$400,,$C412)/$F$388)))</f>
        <v>0</v>
      </c>
      <c r="BO412" s="163">
        <f>IF($F$388="n/a",0,IF(BO$3&lt;=$C412,0,IF(BO$3&gt;($F$388+$C412),INDEX($D$400:$W$400,,$C412)-SUM($D412:BN412),INDEX($D$400:$W$400,,$C412)/$F$388)))</f>
        <v>0</v>
      </c>
      <c r="BP412" s="163">
        <f>IF($F$388="n/a",0,IF(BP$3&lt;=$C412,0,IF(BP$3&gt;($F$388+$C412),INDEX($D$400:$W$400,,$C412)-SUM($D412:BO412),INDEX($D$400:$W$400,,$C412)/$F$388)))</f>
        <v>0</v>
      </c>
      <c r="BQ412" s="163">
        <f>IF($F$388="n/a",0,IF(BQ$3&lt;=$C412,0,IF(BQ$3&gt;($F$388+$C412),INDEX($D$400:$W$400,,$C412)-SUM($D412:BP412),INDEX($D$400:$W$400,,$C412)/$F$388)))</f>
        <v>0</v>
      </c>
      <c r="BR412" s="163">
        <f>IF($F$388="n/a",0,IF(BR$3&lt;=$C412,0,IF(BR$3&gt;($F$388+$C412),INDEX($D$400:$W$400,,$C412)-SUM($D412:BQ412),INDEX($D$400:$W$400,,$C412)/$F$388)))</f>
        <v>0</v>
      </c>
      <c r="BS412" s="25"/>
      <c r="BT412" s="25"/>
      <c r="BU412" s="25"/>
      <c r="BV412" s="25"/>
      <c r="BW412" s="25"/>
      <c r="BX412" s="25"/>
      <c r="BY412" s="25"/>
      <c r="BZ412" s="25"/>
      <c r="CA412" s="25"/>
      <c r="CB412" s="25"/>
      <c r="CC412" s="25"/>
    </row>
    <row r="413" spans="2:81" hidden="1" outlineLevel="1">
      <c r="B413" s="14">
        <v>2023</v>
      </c>
      <c r="C413">
        <v>11</v>
      </c>
      <c r="D413" s="25"/>
      <c r="E413" s="25">
        <f>IF($F$388="n/a",0,IF(E$3&lt;=$C413,0,IF(E$3&gt;($F$388+$C413),INDEX($D$400:$W$400,,$C413)-SUM($D413:D413),INDEX($D$400:$W$400,,$C413)/$F$388)))</f>
        <v>0</v>
      </c>
      <c r="F413" s="25">
        <f>IF($F$388="n/a",0,IF(F$3&lt;=$C413,0,IF(F$3&gt;($F$388+$C413),INDEX($D$400:$W$400,,$C413)-SUM($D413:E413),INDEX($D$400:$W$400,,$C413)/$F$388)))</f>
        <v>0</v>
      </c>
      <c r="G413" s="25">
        <f>IF($F$388="n/a",0,IF(G$3&lt;=$C413,0,IF(G$3&gt;($F$388+$C413),INDEX($D$400:$W$400,,$C413)-SUM($D413:F413),INDEX($D$400:$W$400,,$C413)/$F$388)))</f>
        <v>0</v>
      </c>
      <c r="H413" s="44">
        <f>IF($F$388="n/a",0,IF(H$3&lt;=$C413,0,IF(H$3&gt;($F$388+$C413),INDEX($D$400:$W$400,,$C413)-SUM($D413:G413),INDEX($D$400:$W$400,,$C413)/$F$388)))</f>
        <v>0</v>
      </c>
      <c r="I413" s="38">
        <f>IF($F$388="n/a",0,IF(I$3&lt;=$C413,0,IF(I$3&gt;($F$388+$C413),INDEX($D$400:$W$400,,$C413)-SUM($D413:H413),INDEX($D$400:$W$400,,$C413)/$F$388)))</f>
        <v>0</v>
      </c>
      <c r="J413" s="25">
        <f>IF($F$388="n/a",0,IF(J$3&lt;=$C413,0,IF(J$3&gt;($F$388+$C413),INDEX($D$400:$W$400,,$C413)-SUM($D413:I413),INDEX($D$400:$W$400,,$C413)/$F$388)))</f>
        <v>0</v>
      </c>
      <c r="K413" s="25">
        <f>IF($F$388="n/a",0,IF(K$3&lt;=$C413,0,IF(K$3&gt;($F$388+$C413),INDEX($D$400:$W$400,,$C413)-SUM($D413:J413),INDEX($D$400:$W$400,,$C413)/$F$388)))</f>
        <v>0</v>
      </c>
      <c r="L413" s="25">
        <f>IF($F$388="n/a",0,IF(L$3&lt;=$C413,0,IF(L$3&gt;($F$388+$C413),INDEX($D$400:$W$400,,$C413)-SUM($D413:K413),INDEX($D$400:$W$400,,$C413)/$F$388)))</f>
        <v>0</v>
      </c>
      <c r="M413" s="25">
        <f>IF($F$388="n/a",0,IF(M$3&lt;=$C413,0,IF(M$3&gt;($F$388+$C413),INDEX($D$400:$W$400,,$C413)-SUM($D413:L413),INDEX($D$400:$W$400,,$C413)/$F$388)))</f>
        <v>0</v>
      </c>
      <c r="N413" s="25">
        <f>IF($F$388="n/a",0,IF(N$3&lt;=$C413,0,IF(N$3&gt;($F$388+$C413),INDEX($D$400:$W$400,,$C413)-SUM($D413:M413),INDEX($D$400:$W$400,,$C413)/$F$388)))</f>
        <v>0</v>
      </c>
      <c r="O413" s="25">
        <f>IF($F$388="n/a",0,IF(O$3&lt;=$C413,0,IF(O$3&gt;($F$388+$C413),INDEX($D$400:$W$400,,$C413)-SUM($D413:N413),INDEX($D$400:$W$400,,$C413)/$F$388)))</f>
        <v>0</v>
      </c>
      <c r="P413" s="25">
        <f>IF($F$388="n/a",0,IF(P$3&lt;=$C413,0,IF(P$3&gt;($F$388+$C413),INDEX($D$400:$W$400,,$C413)-SUM($D413:O413),INDEX($D$400:$W$400,,$C413)/$F$388)))</f>
        <v>0</v>
      </c>
      <c r="Q413" s="25">
        <f>IF($F$388="n/a",0,IF(Q$3&lt;=$C413,0,IF(Q$3&gt;($F$388+$C413),INDEX($D$400:$W$400,,$C413)-SUM($D413:P413),INDEX($D$400:$W$400,,$C413)/$F$388)))</f>
        <v>0</v>
      </c>
      <c r="R413" s="25">
        <f>IF($F$388="n/a",0,IF(R$3&lt;=$C413,0,IF(R$3&gt;($F$388+$C413),INDEX($D$400:$W$400,,$C413)-SUM($D413:Q413),INDEX($D$400:$W$400,,$C413)/$F$388)))</f>
        <v>0</v>
      </c>
      <c r="S413" s="25">
        <f>IF($F$388="n/a",0,IF(S$3&lt;=$C413,0,IF(S$3&gt;($F$388+$C413),INDEX($D$400:$W$400,,$C413)-SUM($D413:R413),INDEX($D$400:$W$400,,$C413)/$F$388)))</f>
        <v>0</v>
      </c>
      <c r="T413" s="25">
        <f>IF($F$388="n/a",0,IF(T$3&lt;=$C413,0,IF(T$3&gt;($F$388+$C413),INDEX($D$400:$W$400,,$C413)-SUM($D413:S413),INDEX($D$400:$W$400,,$C413)/$F$388)))</f>
        <v>0</v>
      </c>
      <c r="U413" s="25">
        <f>IF($F$388="n/a",0,IF(U$3&lt;=$C413,0,IF(U$3&gt;($F$388+$C413),INDEX($D$400:$W$400,,$C413)-SUM($D413:T413),INDEX($D$400:$W$400,,$C413)/$F$388)))</f>
        <v>0</v>
      </c>
      <c r="V413" s="25">
        <f>IF($F$388="n/a",0,IF(V$3&lt;=$C413,0,IF(V$3&gt;($F$388+$C413),INDEX($D$400:$W$400,,$C413)-SUM($D413:U413),INDEX($D$400:$W$400,,$C413)/$F$388)))</f>
        <v>0</v>
      </c>
      <c r="W413" s="25">
        <f>IF($F$388="n/a",0,IF(W$3&lt;=$C413,0,IF(W$3&gt;($F$388+$C413),INDEX($D$400:$W$400,,$C413)-SUM($D413:V413),INDEX($D$400:$W$400,,$C413)/$F$388)))</f>
        <v>0</v>
      </c>
      <c r="X413" s="25">
        <f>IF($F$388="n/a",0,IF(X$3&lt;=$C413,0,IF(X$3&gt;($F$388+$C413),INDEX($D$400:$W$400,,$C413)-SUM($D413:W413),INDEX($D$400:$W$400,,$C413)/$F$388)))</f>
        <v>0</v>
      </c>
      <c r="Y413" s="25">
        <f>IF($F$388="n/a",0,IF(Y$3&lt;=$C413,0,IF(Y$3&gt;($F$388+$C413),INDEX($D$400:$W$400,,$C413)-SUM($D413:X413),INDEX($D$400:$W$400,,$C413)/$F$388)))</f>
        <v>0</v>
      </c>
      <c r="Z413" s="25">
        <f>IF($F$388="n/a",0,IF(Z$3&lt;=$C413,0,IF(Z$3&gt;($F$388+$C413),INDEX($D$400:$W$400,,$C413)-SUM($D413:Y413),INDEX($D$400:$W$400,,$C413)/$F$388)))</f>
        <v>0</v>
      </c>
      <c r="AA413" s="25">
        <f>IF($F$388="n/a",0,IF(AA$3&lt;=$C413,0,IF(AA$3&gt;($F$388+$C413),INDEX($D$400:$W$400,,$C413)-SUM($D413:Z413),INDEX($D$400:$W$400,,$C413)/$F$388)))</f>
        <v>0</v>
      </c>
      <c r="AB413" s="25">
        <f>IF($F$388="n/a",0,IF(AB$3&lt;=$C413,0,IF(AB$3&gt;($F$388+$C413),INDEX($D$400:$W$400,,$C413)-SUM($D413:AA413),INDEX($D$400:$W$400,,$C413)/$F$388)))</f>
        <v>0</v>
      </c>
      <c r="AC413" s="25">
        <f>IF($F$388="n/a",0,IF(AC$3&lt;=$C413,0,IF(AC$3&gt;($F$388+$C413),INDEX($D$400:$W$400,,$C413)-SUM($D413:AB413),INDEX($D$400:$W$400,,$C413)/$F$388)))</f>
        <v>0</v>
      </c>
      <c r="AD413" s="25">
        <f>IF($F$388="n/a",0,IF(AD$3&lt;=$C413,0,IF(AD$3&gt;($F$388+$C413),INDEX($D$400:$W$400,,$C413)-SUM($D413:AC413),INDEX($D$400:$W$400,,$C413)/$F$388)))</f>
        <v>0</v>
      </c>
      <c r="AE413" s="25">
        <f>IF($F$388="n/a",0,IF(AE$3&lt;=$C413,0,IF(AE$3&gt;($F$388+$C413),INDEX($D$400:$W$400,,$C413)-SUM($D413:AD413),INDEX($D$400:$W$400,,$C413)/$F$388)))</f>
        <v>0</v>
      </c>
      <c r="AF413" s="25">
        <f>IF($F$388="n/a",0,IF(AF$3&lt;=$C413,0,IF(AF$3&gt;($F$388+$C413),INDEX($D$400:$W$400,,$C413)-SUM($D413:AE413),INDEX($D$400:$W$400,,$C413)/$F$388)))</f>
        <v>0</v>
      </c>
      <c r="AG413" s="25">
        <f>IF($F$388="n/a",0,IF(AG$3&lt;=$C413,0,IF(AG$3&gt;($F$388+$C413),INDEX($D$400:$W$400,,$C413)-SUM($D413:AF413),INDEX($D$400:$W$400,,$C413)/$F$388)))</f>
        <v>0</v>
      </c>
      <c r="AH413" s="25">
        <f>IF($F$388="n/a",0,IF(AH$3&lt;=$C413,0,IF(AH$3&gt;($F$388+$C413),INDEX($D$400:$W$400,,$C413)-SUM($D413:AG413),INDEX($D$400:$W$400,,$C413)/$F$388)))</f>
        <v>0</v>
      </c>
      <c r="AI413" s="25">
        <f>IF($F$388="n/a",0,IF(AI$3&lt;=$C413,0,IF(AI$3&gt;($F$388+$C413),INDEX($D$400:$W$400,,$C413)-SUM($D413:AH413),INDEX($D$400:$W$400,,$C413)/$F$388)))</f>
        <v>0</v>
      </c>
      <c r="AJ413" s="25">
        <f>IF($F$388="n/a",0,IF(AJ$3&lt;=$C413,0,IF(AJ$3&gt;($F$388+$C413),INDEX($D$400:$W$400,,$C413)-SUM($D413:AI413),INDEX($D$400:$W$400,,$C413)/$F$388)))</f>
        <v>0</v>
      </c>
      <c r="AK413" s="25">
        <f>IF($F$388="n/a",0,IF(AK$3&lt;=$C413,0,IF(AK$3&gt;($F$388+$C413),INDEX($D$400:$W$400,,$C413)-SUM($D413:AJ413),INDEX($D$400:$W$400,,$C413)/$F$388)))</f>
        <v>0</v>
      </c>
      <c r="AL413" s="25">
        <f>IF($F$388="n/a",0,IF(AL$3&lt;=$C413,0,IF(AL$3&gt;($F$388+$C413),INDEX($D$400:$W$400,,$C413)-SUM($D413:AK413),INDEX($D$400:$W$400,,$C413)/$F$388)))</f>
        <v>0</v>
      </c>
      <c r="AM413" s="25">
        <f>IF($F$388="n/a",0,IF(AM$3&lt;=$C413,0,IF(AM$3&gt;($F$388+$C413),INDEX($D$400:$W$400,,$C413)-SUM($D413:AL413),INDEX($D$400:$W$400,,$C413)/$F$388)))</f>
        <v>0</v>
      </c>
      <c r="AN413" s="25">
        <f>IF($F$388="n/a",0,IF(AN$3&lt;=$C413,0,IF(AN$3&gt;($F$388+$C413),INDEX($D$400:$W$400,,$C413)-SUM($D413:AM413),INDEX($D$400:$W$400,,$C413)/$F$388)))</f>
        <v>0</v>
      </c>
      <c r="AO413" s="25">
        <f>IF($F$388="n/a",0,IF(AO$3&lt;=$C413,0,IF(AO$3&gt;($F$388+$C413),INDEX($D$400:$W$400,,$C413)-SUM($D413:AN413),INDEX($D$400:$W$400,,$C413)/$F$388)))</f>
        <v>0</v>
      </c>
      <c r="AP413" s="25">
        <f>IF($F$388="n/a",0,IF(AP$3&lt;=$C413,0,IF(AP$3&gt;($F$388+$C413),INDEX($D$400:$W$400,,$C413)-SUM($D413:AO413),INDEX($D$400:$W$400,,$C413)/$F$388)))</f>
        <v>0</v>
      </c>
      <c r="AQ413" s="25">
        <f>IF($F$388="n/a",0,IF(AQ$3&lt;=$C413,0,IF(AQ$3&gt;($F$388+$C413),INDEX($D$400:$W$400,,$C413)-SUM($D413:AP413),INDEX($D$400:$W$400,,$C413)/$F$388)))</f>
        <v>0</v>
      </c>
      <c r="AR413" s="25">
        <f>IF($F$388="n/a",0,IF(AR$3&lt;=$C413,0,IF(AR$3&gt;($F$388+$C413),INDEX($D$400:$W$400,,$C413)-SUM($D413:AQ413),INDEX($D$400:$W$400,,$C413)/$F$388)))</f>
        <v>0</v>
      </c>
      <c r="AS413" s="25">
        <f>IF($F$388="n/a",0,IF(AS$3&lt;=$C413,0,IF(AS$3&gt;($F$388+$C413),INDEX($D$400:$W$400,,$C413)-SUM($D413:AR413),INDEX($D$400:$W$400,,$C413)/$F$388)))</f>
        <v>0</v>
      </c>
      <c r="AT413" s="25">
        <f>IF($F$388="n/a",0,IF(AT$3&lt;=$C413,0,IF(AT$3&gt;($F$388+$C413),INDEX($D$400:$W$400,,$C413)-SUM($D413:AS413),INDEX($D$400:$W$400,,$C413)/$F$388)))</f>
        <v>0</v>
      </c>
      <c r="AU413" s="25">
        <f>IF($F$388="n/a",0,IF(AU$3&lt;=$C413,0,IF(AU$3&gt;($F$388+$C413),INDEX($D$400:$W$400,,$C413)-SUM($D413:AT413),INDEX($D$400:$W$400,,$C413)/$F$388)))</f>
        <v>0</v>
      </c>
      <c r="AV413" s="25">
        <f>IF($F$388="n/a",0,IF(AV$3&lt;=$C413,0,IF(AV$3&gt;($F$388+$C413),INDEX($D$400:$W$400,,$C413)-SUM($D413:AU413),INDEX($D$400:$W$400,,$C413)/$F$388)))</f>
        <v>0</v>
      </c>
      <c r="AW413" s="25">
        <f>IF($F$388="n/a",0,IF(AW$3&lt;=$C413,0,IF(AW$3&gt;($F$388+$C413),INDEX($D$400:$W$400,,$C413)-SUM($D413:AV413),INDEX($D$400:$W$400,,$C413)/$F$388)))</f>
        <v>0</v>
      </c>
      <c r="AX413" s="25">
        <f>IF($F$388="n/a",0,IF(AX$3&lt;=$C413,0,IF(AX$3&gt;($F$388+$C413),INDEX($D$400:$W$400,,$C413)-SUM($D413:AW413),INDEX($D$400:$W$400,,$C413)/$F$388)))</f>
        <v>0</v>
      </c>
      <c r="AY413" s="25">
        <f>IF($F$388="n/a",0,IF(AY$3&lt;=$C413,0,IF(AY$3&gt;($F$388+$C413),INDEX($D$400:$W$400,,$C413)-SUM($D413:AX413),INDEX($D$400:$W$400,,$C413)/$F$388)))</f>
        <v>0</v>
      </c>
      <c r="AZ413" s="25">
        <f>IF($F$388="n/a",0,IF(AZ$3&lt;=$C413,0,IF(AZ$3&gt;($F$388+$C413),INDEX($D$400:$W$400,,$C413)-SUM($D413:AY413),INDEX($D$400:$W$400,,$C413)/$F$388)))</f>
        <v>0</v>
      </c>
      <c r="BA413" s="25">
        <f>IF($F$388="n/a",0,IF(BA$3&lt;=$C413,0,IF(BA$3&gt;($F$388+$C413),INDEX($D$400:$W$400,,$C413)-SUM($D413:AZ413),INDEX($D$400:$W$400,,$C413)/$F$388)))</f>
        <v>0</v>
      </c>
      <c r="BB413" s="25">
        <f>IF($F$388="n/a",0,IF(BB$3&lt;=$C413,0,IF(BB$3&gt;($F$388+$C413),INDEX($D$400:$W$400,,$C413)-SUM($D413:BA413),INDEX($D$400:$W$400,,$C413)/$F$388)))</f>
        <v>0</v>
      </c>
      <c r="BC413" s="25">
        <f>IF($F$388="n/a",0,IF(BC$3&lt;=$C413,0,IF(BC$3&gt;($F$388+$C413),INDEX($D$400:$W$400,,$C413)-SUM($D413:BB413),INDEX($D$400:$W$400,,$C413)/$F$388)))</f>
        <v>0</v>
      </c>
      <c r="BD413" s="25">
        <f>IF($F$388="n/a",0,IF(BD$3&lt;=$C413,0,IF(BD$3&gt;($F$388+$C413),INDEX($D$400:$W$400,,$C413)-SUM($D413:BC413),INDEX($D$400:$W$400,,$C413)/$F$388)))</f>
        <v>0</v>
      </c>
      <c r="BE413" s="25">
        <f>IF($F$388="n/a",0,IF(BE$3&lt;=$C413,0,IF(BE$3&gt;($F$388+$C413),INDEX($D$400:$W$400,,$C413)-SUM($D413:BD413),INDEX($D$400:$W$400,,$C413)/$F$388)))</f>
        <v>0</v>
      </c>
      <c r="BF413" s="25">
        <f>IF($F$388="n/a",0,IF(BF$3&lt;=$C413,0,IF(BF$3&gt;($F$388+$C413),INDEX($D$400:$W$400,,$C413)-SUM($D413:BE413),INDEX($D$400:$W$400,,$C413)/$F$388)))</f>
        <v>0</v>
      </c>
      <c r="BG413" s="25">
        <f>IF($F$388="n/a",0,IF(BG$3&lt;=$C413,0,IF(BG$3&gt;($F$388+$C413),INDEX($D$400:$W$400,,$C413)-SUM($D413:BF413),INDEX($D$400:$W$400,,$C413)/$F$388)))</f>
        <v>0</v>
      </c>
      <c r="BH413" s="25">
        <f>IF($F$388="n/a",0,IF(BH$3&lt;=$C413,0,IF(BH$3&gt;($F$388+$C413),INDEX($D$400:$W$400,,$C413)-SUM($D413:BG413),INDEX($D$400:$W$400,,$C413)/$F$388)))</f>
        <v>0</v>
      </c>
      <c r="BI413" s="25">
        <f>IF($F$388="n/a",0,IF(BI$3&lt;=$C413,0,IF(BI$3&gt;($F$388+$C413),INDEX($D$400:$W$400,,$C413)-SUM($D413:BH413),INDEX($D$400:$W$400,,$C413)/$F$388)))</f>
        <v>0</v>
      </c>
      <c r="BJ413" s="25">
        <f>IF($F$388="n/a",0,IF(BJ$3&lt;=$C413,0,IF(BJ$3&gt;($F$388+$C413),INDEX($D$400:$W$400,,$C413)-SUM($D413:BI413),INDEX($D$400:$W$400,,$C413)/$F$388)))</f>
        <v>0</v>
      </c>
      <c r="BK413" s="25">
        <f>IF($F$388="n/a",0,IF(BK$3&lt;=$C413,0,IF(BK$3&gt;($F$388+$C413),INDEX($D$400:$W$400,,$C413)-SUM($D413:BJ413),INDEX($D$400:$W$400,,$C413)/$F$388)))</f>
        <v>0</v>
      </c>
      <c r="BL413" s="163">
        <f>IF($F$388="n/a",0,IF(BL$3&lt;=$C413,0,IF(BL$3&gt;($F$388+$C413),INDEX($D$400:$W$400,,$C413)-SUM($D413:BK413),INDEX($D$400:$W$400,,$C413)/$F$388)))</f>
        <v>0</v>
      </c>
      <c r="BM413" s="163">
        <f>IF($F$388="n/a",0,IF(BM$3&lt;=$C413,0,IF(BM$3&gt;($F$388+$C413),INDEX($D$400:$W$400,,$C413)-SUM($D413:BL413),INDEX($D$400:$W$400,,$C413)/$F$388)))</f>
        <v>0</v>
      </c>
      <c r="BN413" s="163">
        <f>IF($F$388="n/a",0,IF(BN$3&lt;=$C413,0,IF(BN$3&gt;($F$388+$C413),INDEX($D$400:$W$400,,$C413)-SUM($D413:BM413),INDEX($D$400:$W$400,,$C413)/$F$388)))</f>
        <v>0</v>
      </c>
      <c r="BO413" s="163">
        <f>IF($F$388="n/a",0,IF(BO$3&lt;=$C413,0,IF(BO$3&gt;($F$388+$C413),INDEX($D$400:$W$400,,$C413)-SUM($D413:BN413),INDEX($D$400:$W$400,,$C413)/$F$388)))</f>
        <v>0</v>
      </c>
      <c r="BP413" s="163">
        <f>IF($F$388="n/a",0,IF(BP$3&lt;=$C413,0,IF(BP$3&gt;($F$388+$C413),INDEX($D$400:$W$400,,$C413)-SUM($D413:BO413),INDEX($D$400:$W$400,,$C413)/$F$388)))</f>
        <v>0</v>
      </c>
      <c r="BQ413" s="163">
        <f>IF($F$388="n/a",0,IF(BQ$3&lt;=$C413,0,IF(BQ$3&gt;($F$388+$C413),INDEX($D$400:$W$400,,$C413)-SUM($D413:BP413),INDEX($D$400:$W$400,,$C413)/$F$388)))</f>
        <v>0</v>
      </c>
      <c r="BR413" s="163">
        <f>IF($F$388="n/a",0,IF(BR$3&lt;=$C413,0,IF(BR$3&gt;($F$388+$C413),INDEX($D$400:$W$400,,$C413)-SUM($D413:BQ413),INDEX($D$400:$W$400,,$C413)/$F$388)))</f>
        <v>0</v>
      </c>
      <c r="BS413" s="25"/>
      <c r="BT413" s="25"/>
      <c r="BU413" s="25"/>
      <c r="BV413" s="25"/>
      <c r="BW413" s="25"/>
      <c r="BX413" s="25"/>
      <c r="BY413" s="25"/>
      <c r="BZ413" s="25"/>
      <c r="CA413" s="25"/>
      <c r="CB413" s="25"/>
      <c r="CC413" s="25"/>
    </row>
    <row r="414" spans="2:81" hidden="1" outlineLevel="1">
      <c r="B414" s="14">
        <v>2024</v>
      </c>
      <c r="C414">
        <v>12</v>
      </c>
      <c r="D414" s="25"/>
      <c r="E414" s="25">
        <f>IF($F$388="n/a",0,IF(E$3&lt;=$C414,0,IF(E$3&gt;($F$388+$C414),INDEX($D$400:$W$400,,$C414)-SUM($D414:D414),INDEX($D$400:$W$400,,$C414)/$F$388)))</f>
        <v>0</v>
      </c>
      <c r="F414" s="25">
        <f>IF($F$388="n/a",0,IF(F$3&lt;=$C414,0,IF(F$3&gt;($F$388+$C414),INDEX($D$400:$W$400,,$C414)-SUM($D414:E414),INDEX($D$400:$W$400,,$C414)/$F$388)))</f>
        <v>0</v>
      </c>
      <c r="G414" s="25">
        <f>IF($F$388="n/a",0,IF(G$3&lt;=$C414,0,IF(G$3&gt;($F$388+$C414),INDEX($D$400:$W$400,,$C414)-SUM($D414:F414),INDEX($D$400:$W$400,,$C414)/$F$388)))</f>
        <v>0</v>
      </c>
      <c r="H414" s="44">
        <f>IF($F$388="n/a",0,IF(H$3&lt;=$C414,0,IF(H$3&gt;($F$388+$C414),INDEX($D$400:$W$400,,$C414)-SUM($D414:G414),INDEX($D$400:$W$400,,$C414)/$F$388)))</f>
        <v>0</v>
      </c>
      <c r="I414" s="38">
        <f>IF($F$388="n/a",0,IF(I$3&lt;=$C414,0,IF(I$3&gt;($F$388+$C414),INDEX($D$400:$W$400,,$C414)-SUM($D414:H414),INDEX($D$400:$W$400,,$C414)/$F$388)))</f>
        <v>0</v>
      </c>
      <c r="J414" s="25">
        <f>IF($F$388="n/a",0,IF(J$3&lt;=$C414,0,IF(J$3&gt;($F$388+$C414),INDEX($D$400:$W$400,,$C414)-SUM($D414:I414),INDEX($D$400:$W$400,,$C414)/$F$388)))</f>
        <v>0</v>
      </c>
      <c r="K414" s="25">
        <f>IF($F$388="n/a",0,IF(K$3&lt;=$C414,0,IF(K$3&gt;($F$388+$C414),INDEX($D$400:$W$400,,$C414)-SUM($D414:J414),INDEX($D$400:$W$400,,$C414)/$F$388)))</f>
        <v>0</v>
      </c>
      <c r="L414" s="25">
        <f>IF($F$388="n/a",0,IF(L$3&lt;=$C414,0,IF(L$3&gt;($F$388+$C414),INDEX($D$400:$W$400,,$C414)-SUM($D414:K414),INDEX($D$400:$W$400,,$C414)/$F$388)))</f>
        <v>0</v>
      </c>
      <c r="M414" s="25">
        <f>IF($F$388="n/a",0,IF(M$3&lt;=$C414,0,IF(M$3&gt;($F$388+$C414),INDEX($D$400:$W$400,,$C414)-SUM($D414:L414),INDEX($D$400:$W$400,,$C414)/$F$388)))</f>
        <v>0</v>
      </c>
      <c r="N414" s="25">
        <f>IF($F$388="n/a",0,IF(N$3&lt;=$C414,0,IF(N$3&gt;($F$388+$C414),INDEX($D$400:$W$400,,$C414)-SUM($D414:M414),INDEX($D$400:$W$400,,$C414)/$F$388)))</f>
        <v>0</v>
      </c>
      <c r="O414" s="25">
        <f>IF($F$388="n/a",0,IF(O$3&lt;=$C414,0,IF(O$3&gt;($F$388+$C414),INDEX($D$400:$W$400,,$C414)-SUM($D414:N414),INDEX($D$400:$W$400,,$C414)/$F$388)))</f>
        <v>0</v>
      </c>
      <c r="P414" s="25">
        <f>IF($F$388="n/a",0,IF(P$3&lt;=$C414,0,IF(P$3&gt;($F$388+$C414),INDEX($D$400:$W$400,,$C414)-SUM($D414:O414),INDEX($D$400:$W$400,,$C414)/$F$388)))</f>
        <v>0</v>
      </c>
      <c r="Q414" s="25">
        <f>IF($F$388="n/a",0,IF(Q$3&lt;=$C414,0,IF(Q$3&gt;($F$388+$C414),INDEX($D$400:$W$400,,$C414)-SUM($D414:P414),INDEX($D$400:$W$400,,$C414)/$F$388)))</f>
        <v>0</v>
      </c>
      <c r="R414" s="25">
        <f>IF($F$388="n/a",0,IF(R$3&lt;=$C414,0,IF(R$3&gt;($F$388+$C414),INDEX($D$400:$W$400,,$C414)-SUM($D414:Q414),INDEX($D$400:$W$400,,$C414)/$F$388)))</f>
        <v>0</v>
      </c>
      <c r="S414" s="25">
        <f>IF($F$388="n/a",0,IF(S$3&lt;=$C414,0,IF(S$3&gt;($F$388+$C414),INDEX($D$400:$W$400,,$C414)-SUM($D414:R414),INDEX($D$400:$W$400,,$C414)/$F$388)))</f>
        <v>0</v>
      </c>
      <c r="T414" s="25">
        <f>IF($F$388="n/a",0,IF(T$3&lt;=$C414,0,IF(T$3&gt;($F$388+$C414),INDEX($D$400:$W$400,,$C414)-SUM($D414:S414),INDEX($D$400:$W$400,,$C414)/$F$388)))</f>
        <v>0</v>
      </c>
      <c r="U414" s="25">
        <f>IF($F$388="n/a",0,IF(U$3&lt;=$C414,0,IF(U$3&gt;($F$388+$C414),INDEX($D$400:$W$400,,$C414)-SUM($D414:T414),INDEX($D$400:$W$400,,$C414)/$F$388)))</f>
        <v>0</v>
      </c>
      <c r="V414" s="25">
        <f>IF($F$388="n/a",0,IF(V$3&lt;=$C414,0,IF(V$3&gt;($F$388+$C414),INDEX($D$400:$W$400,,$C414)-SUM($D414:U414),INDEX($D$400:$W$400,,$C414)/$F$388)))</f>
        <v>0</v>
      </c>
      <c r="W414" s="25">
        <f>IF($F$388="n/a",0,IF(W$3&lt;=$C414,0,IF(W$3&gt;($F$388+$C414),INDEX($D$400:$W$400,,$C414)-SUM($D414:V414),INDEX($D$400:$W$400,,$C414)/$F$388)))</f>
        <v>0</v>
      </c>
      <c r="X414" s="25">
        <f>IF($F$388="n/a",0,IF(X$3&lt;=$C414,0,IF(X$3&gt;($F$388+$C414),INDEX($D$400:$W$400,,$C414)-SUM($D414:W414),INDEX($D$400:$W$400,,$C414)/$F$388)))</f>
        <v>0</v>
      </c>
      <c r="Y414" s="25">
        <f>IF($F$388="n/a",0,IF(Y$3&lt;=$C414,0,IF(Y$3&gt;($F$388+$C414),INDEX($D$400:$W$400,,$C414)-SUM($D414:X414),INDEX($D$400:$W$400,,$C414)/$F$388)))</f>
        <v>0</v>
      </c>
      <c r="Z414" s="25">
        <f>IF($F$388="n/a",0,IF(Z$3&lt;=$C414,0,IF(Z$3&gt;($F$388+$C414),INDEX($D$400:$W$400,,$C414)-SUM($D414:Y414),INDEX($D$400:$W$400,,$C414)/$F$388)))</f>
        <v>0</v>
      </c>
      <c r="AA414" s="25">
        <f>IF($F$388="n/a",0,IF(AA$3&lt;=$C414,0,IF(AA$3&gt;($F$388+$C414),INDEX($D$400:$W$400,,$C414)-SUM($D414:Z414),INDEX($D$400:$W$400,,$C414)/$F$388)))</f>
        <v>0</v>
      </c>
      <c r="AB414" s="25">
        <f>IF($F$388="n/a",0,IF(AB$3&lt;=$C414,0,IF(AB$3&gt;($F$388+$C414),INDEX($D$400:$W$400,,$C414)-SUM($D414:AA414),INDEX($D$400:$W$400,,$C414)/$F$388)))</f>
        <v>0</v>
      </c>
      <c r="AC414" s="25">
        <f>IF($F$388="n/a",0,IF(AC$3&lt;=$C414,0,IF(AC$3&gt;($F$388+$C414),INDEX($D$400:$W$400,,$C414)-SUM($D414:AB414),INDEX($D$400:$W$400,,$C414)/$F$388)))</f>
        <v>0</v>
      </c>
      <c r="AD414" s="25">
        <f>IF($F$388="n/a",0,IF(AD$3&lt;=$C414,0,IF(AD$3&gt;($F$388+$C414),INDEX($D$400:$W$400,,$C414)-SUM($D414:AC414),INDEX($D$400:$W$400,,$C414)/$F$388)))</f>
        <v>0</v>
      </c>
      <c r="AE414" s="25">
        <f>IF($F$388="n/a",0,IF(AE$3&lt;=$C414,0,IF(AE$3&gt;($F$388+$C414),INDEX($D$400:$W$400,,$C414)-SUM($D414:AD414),INDEX($D$400:$W$400,,$C414)/$F$388)))</f>
        <v>0</v>
      </c>
      <c r="AF414" s="25">
        <f>IF($F$388="n/a",0,IF(AF$3&lt;=$C414,0,IF(AF$3&gt;($F$388+$C414),INDEX($D$400:$W$400,,$C414)-SUM($D414:AE414),INDEX($D$400:$W$400,,$C414)/$F$388)))</f>
        <v>0</v>
      </c>
      <c r="AG414" s="25">
        <f>IF($F$388="n/a",0,IF(AG$3&lt;=$C414,0,IF(AG$3&gt;($F$388+$C414),INDEX($D$400:$W$400,,$C414)-SUM($D414:AF414),INDEX($D$400:$W$400,,$C414)/$F$388)))</f>
        <v>0</v>
      </c>
      <c r="AH414" s="25">
        <f>IF($F$388="n/a",0,IF(AH$3&lt;=$C414,0,IF(AH$3&gt;($F$388+$C414),INDEX($D$400:$W$400,,$C414)-SUM($D414:AG414),INDEX($D$400:$W$400,,$C414)/$F$388)))</f>
        <v>0</v>
      </c>
      <c r="AI414" s="25">
        <f>IF($F$388="n/a",0,IF(AI$3&lt;=$C414,0,IF(AI$3&gt;($F$388+$C414),INDEX($D$400:$W$400,,$C414)-SUM($D414:AH414),INDEX($D$400:$W$400,,$C414)/$F$388)))</f>
        <v>0</v>
      </c>
      <c r="AJ414" s="25">
        <f>IF($F$388="n/a",0,IF(AJ$3&lt;=$C414,0,IF(AJ$3&gt;($F$388+$C414),INDEX($D$400:$W$400,,$C414)-SUM($D414:AI414),INDEX($D$400:$W$400,,$C414)/$F$388)))</f>
        <v>0</v>
      </c>
      <c r="AK414" s="25">
        <f>IF($F$388="n/a",0,IF(AK$3&lt;=$C414,0,IF(AK$3&gt;($F$388+$C414),INDEX($D$400:$W$400,,$C414)-SUM($D414:AJ414),INDEX($D$400:$W$400,,$C414)/$F$388)))</f>
        <v>0</v>
      </c>
      <c r="AL414" s="25">
        <f>IF($F$388="n/a",0,IF(AL$3&lt;=$C414,0,IF(AL$3&gt;($F$388+$C414),INDEX($D$400:$W$400,,$C414)-SUM($D414:AK414),INDEX($D$400:$W$400,,$C414)/$F$388)))</f>
        <v>0</v>
      </c>
      <c r="AM414" s="25">
        <f>IF($F$388="n/a",0,IF(AM$3&lt;=$C414,0,IF(AM$3&gt;($F$388+$C414),INDEX($D$400:$W$400,,$C414)-SUM($D414:AL414),INDEX($D$400:$W$400,,$C414)/$F$388)))</f>
        <v>0</v>
      </c>
      <c r="AN414" s="25">
        <f>IF($F$388="n/a",0,IF(AN$3&lt;=$C414,0,IF(AN$3&gt;($F$388+$C414),INDEX($D$400:$W$400,,$C414)-SUM($D414:AM414),INDEX($D$400:$W$400,,$C414)/$F$388)))</f>
        <v>0</v>
      </c>
      <c r="AO414" s="25">
        <f>IF($F$388="n/a",0,IF(AO$3&lt;=$C414,0,IF(AO$3&gt;($F$388+$C414),INDEX($D$400:$W$400,,$C414)-SUM($D414:AN414),INDEX($D$400:$W$400,,$C414)/$F$388)))</f>
        <v>0</v>
      </c>
      <c r="AP414" s="25">
        <f>IF($F$388="n/a",0,IF(AP$3&lt;=$C414,0,IF(AP$3&gt;($F$388+$C414),INDEX($D$400:$W$400,,$C414)-SUM($D414:AO414),INDEX($D$400:$W$400,,$C414)/$F$388)))</f>
        <v>0</v>
      </c>
      <c r="AQ414" s="25">
        <f>IF($F$388="n/a",0,IF(AQ$3&lt;=$C414,0,IF(AQ$3&gt;($F$388+$C414),INDEX($D$400:$W$400,,$C414)-SUM($D414:AP414),INDEX($D$400:$W$400,,$C414)/$F$388)))</f>
        <v>0</v>
      </c>
      <c r="AR414" s="25">
        <f>IF($F$388="n/a",0,IF(AR$3&lt;=$C414,0,IF(AR$3&gt;($F$388+$C414),INDEX($D$400:$W$400,,$C414)-SUM($D414:AQ414),INDEX($D$400:$W$400,,$C414)/$F$388)))</f>
        <v>0</v>
      </c>
      <c r="AS414" s="25">
        <f>IF($F$388="n/a",0,IF(AS$3&lt;=$C414,0,IF(AS$3&gt;($F$388+$C414),INDEX($D$400:$W$400,,$C414)-SUM($D414:AR414),INDEX($D$400:$W$400,,$C414)/$F$388)))</f>
        <v>0</v>
      </c>
      <c r="AT414" s="25">
        <f>IF($F$388="n/a",0,IF(AT$3&lt;=$C414,0,IF(AT$3&gt;($F$388+$C414),INDEX($D$400:$W$400,,$C414)-SUM($D414:AS414),INDEX($D$400:$W$400,,$C414)/$F$388)))</f>
        <v>0</v>
      </c>
      <c r="AU414" s="25">
        <f>IF($F$388="n/a",0,IF(AU$3&lt;=$C414,0,IF(AU$3&gt;($F$388+$C414),INDEX($D$400:$W$400,,$C414)-SUM($D414:AT414),INDEX($D$400:$W$400,,$C414)/$F$388)))</f>
        <v>0</v>
      </c>
      <c r="AV414" s="25">
        <f>IF($F$388="n/a",0,IF(AV$3&lt;=$C414,0,IF(AV$3&gt;($F$388+$C414),INDEX($D$400:$W$400,,$C414)-SUM($D414:AU414),INDEX($D$400:$W$400,,$C414)/$F$388)))</f>
        <v>0</v>
      </c>
      <c r="AW414" s="25">
        <f>IF($F$388="n/a",0,IF(AW$3&lt;=$C414,0,IF(AW$3&gt;($F$388+$C414),INDEX($D$400:$W$400,,$C414)-SUM($D414:AV414),INDEX($D$400:$W$400,,$C414)/$F$388)))</f>
        <v>0</v>
      </c>
      <c r="AX414" s="25">
        <f>IF($F$388="n/a",0,IF(AX$3&lt;=$C414,0,IF(AX$3&gt;($F$388+$C414),INDEX($D$400:$W$400,,$C414)-SUM($D414:AW414),INDEX($D$400:$W$400,,$C414)/$F$388)))</f>
        <v>0</v>
      </c>
      <c r="AY414" s="25">
        <f>IF($F$388="n/a",0,IF(AY$3&lt;=$C414,0,IF(AY$3&gt;($F$388+$C414),INDEX($D$400:$W$400,,$C414)-SUM($D414:AX414),INDEX($D$400:$W$400,,$C414)/$F$388)))</f>
        <v>0</v>
      </c>
      <c r="AZ414" s="25">
        <f>IF($F$388="n/a",0,IF(AZ$3&lt;=$C414,0,IF(AZ$3&gt;($F$388+$C414),INDEX($D$400:$W$400,,$C414)-SUM($D414:AY414),INDEX($D$400:$W$400,,$C414)/$F$388)))</f>
        <v>0</v>
      </c>
      <c r="BA414" s="25">
        <f>IF($F$388="n/a",0,IF(BA$3&lt;=$C414,0,IF(BA$3&gt;($F$388+$C414),INDEX($D$400:$W$400,,$C414)-SUM($D414:AZ414),INDEX($D$400:$W$400,,$C414)/$F$388)))</f>
        <v>0</v>
      </c>
      <c r="BB414" s="25">
        <f>IF($F$388="n/a",0,IF(BB$3&lt;=$C414,0,IF(BB$3&gt;($F$388+$C414),INDEX($D$400:$W$400,,$C414)-SUM($D414:BA414),INDEX($D$400:$W$400,,$C414)/$F$388)))</f>
        <v>0</v>
      </c>
      <c r="BC414" s="25">
        <f>IF($F$388="n/a",0,IF(BC$3&lt;=$C414,0,IF(BC$3&gt;($F$388+$C414),INDEX($D$400:$W$400,,$C414)-SUM($D414:BB414),INDEX($D$400:$W$400,,$C414)/$F$388)))</f>
        <v>0</v>
      </c>
      <c r="BD414" s="25">
        <f>IF($F$388="n/a",0,IF(BD$3&lt;=$C414,0,IF(BD$3&gt;($F$388+$C414),INDEX($D$400:$W$400,,$C414)-SUM($D414:BC414),INDEX($D$400:$W$400,,$C414)/$F$388)))</f>
        <v>0</v>
      </c>
      <c r="BE414" s="25">
        <f>IF($F$388="n/a",0,IF(BE$3&lt;=$C414,0,IF(BE$3&gt;($F$388+$C414),INDEX($D$400:$W$400,,$C414)-SUM($D414:BD414),INDEX($D$400:$W$400,,$C414)/$F$388)))</f>
        <v>0</v>
      </c>
      <c r="BF414" s="25">
        <f>IF($F$388="n/a",0,IF(BF$3&lt;=$C414,0,IF(BF$3&gt;($F$388+$C414),INDEX($D$400:$W$400,,$C414)-SUM($D414:BE414),INDEX($D$400:$W$400,,$C414)/$F$388)))</f>
        <v>0</v>
      </c>
      <c r="BG414" s="25">
        <f>IF($F$388="n/a",0,IF(BG$3&lt;=$C414,0,IF(BG$3&gt;($F$388+$C414),INDEX($D$400:$W$400,,$C414)-SUM($D414:BF414),INDEX($D$400:$W$400,,$C414)/$F$388)))</f>
        <v>0</v>
      </c>
      <c r="BH414" s="25">
        <f>IF($F$388="n/a",0,IF(BH$3&lt;=$C414,0,IF(BH$3&gt;($F$388+$C414),INDEX($D$400:$W$400,,$C414)-SUM($D414:BG414),INDEX($D$400:$W$400,,$C414)/$F$388)))</f>
        <v>0</v>
      </c>
      <c r="BI414" s="25">
        <f>IF($F$388="n/a",0,IF(BI$3&lt;=$C414,0,IF(BI$3&gt;($F$388+$C414),INDEX($D$400:$W$400,,$C414)-SUM($D414:BH414),INDEX($D$400:$W$400,,$C414)/$F$388)))</f>
        <v>0</v>
      </c>
      <c r="BJ414" s="25">
        <f>IF($F$388="n/a",0,IF(BJ$3&lt;=$C414,0,IF(BJ$3&gt;($F$388+$C414),INDEX($D$400:$W$400,,$C414)-SUM($D414:BI414),INDEX($D$400:$W$400,,$C414)/$F$388)))</f>
        <v>0</v>
      </c>
      <c r="BK414" s="25">
        <f>IF($F$388="n/a",0,IF(BK$3&lt;=$C414,0,IF(BK$3&gt;($F$388+$C414),INDEX($D$400:$W$400,,$C414)-SUM($D414:BJ414),INDEX($D$400:$W$400,,$C414)/$F$388)))</f>
        <v>0</v>
      </c>
      <c r="BL414" s="163">
        <f>IF($F$388="n/a",0,IF(BL$3&lt;=$C414,0,IF(BL$3&gt;($F$388+$C414),INDEX($D$400:$W$400,,$C414)-SUM($D414:BK414),INDEX($D$400:$W$400,,$C414)/$F$388)))</f>
        <v>0</v>
      </c>
      <c r="BM414" s="163">
        <f>IF($F$388="n/a",0,IF(BM$3&lt;=$C414,0,IF(BM$3&gt;($F$388+$C414),INDEX($D$400:$W$400,,$C414)-SUM($D414:BL414),INDEX($D$400:$W$400,,$C414)/$F$388)))</f>
        <v>0</v>
      </c>
      <c r="BN414" s="163">
        <f>IF($F$388="n/a",0,IF(BN$3&lt;=$C414,0,IF(BN$3&gt;($F$388+$C414),INDEX($D$400:$W$400,,$C414)-SUM($D414:BM414),INDEX($D$400:$W$400,,$C414)/$F$388)))</f>
        <v>0</v>
      </c>
      <c r="BO414" s="163">
        <f>IF($F$388="n/a",0,IF(BO$3&lt;=$C414,0,IF(BO$3&gt;($F$388+$C414),INDEX($D$400:$W$400,,$C414)-SUM($D414:BN414),INDEX($D$400:$W$400,,$C414)/$F$388)))</f>
        <v>0</v>
      </c>
      <c r="BP414" s="163">
        <f>IF($F$388="n/a",0,IF(BP$3&lt;=$C414,0,IF(BP$3&gt;($F$388+$C414),INDEX($D$400:$W$400,,$C414)-SUM($D414:BO414),INDEX($D$400:$W$400,,$C414)/$F$388)))</f>
        <v>0</v>
      </c>
      <c r="BQ414" s="163">
        <f>IF($F$388="n/a",0,IF(BQ$3&lt;=$C414,0,IF(BQ$3&gt;($F$388+$C414),INDEX($D$400:$W$400,,$C414)-SUM($D414:BP414),INDEX($D$400:$W$400,,$C414)/$F$388)))</f>
        <v>0</v>
      </c>
      <c r="BR414" s="163">
        <f>IF($F$388="n/a",0,IF(BR$3&lt;=$C414,0,IF(BR$3&gt;($F$388+$C414),INDEX($D$400:$W$400,,$C414)-SUM($D414:BQ414),INDEX($D$400:$W$400,,$C414)/$F$388)))</f>
        <v>0</v>
      </c>
      <c r="BS414" s="25"/>
      <c r="BT414" s="25"/>
      <c r="BU414" s="25"/>
      <c r="BV414" s="25"/>
      <c r="BW414" s="25"/>
      <c r="BX414" s="25"/>
      <c r="BY414" s="25"/>
      <c r="BZ414" s="25"/>
      <c r="CA414" s="25"/>
      <c r="CB414" s="25"/>
      <c r="CC414" s="25"/>
    </row>
    <row r="415" spans="2:81" hidden="1" outlineLevel="1">
      <c r="B415" s="14">
        <v>2025</v>
      </c>
      <c r="C415">
        <v>13</v>
      </c>
      <c r="D415" s="25"/>
      <c r="E415" s="25">
        <f>IF($F$388="n/a",0,IF(E$3&lt;=$C415,0,IF(E$3&gt;($F$388+$C415),INDEX($D$400:$W$400,,$C415)-SUM($D415:D415),INDEX($D$400:$W$400,,$C415)/$F$388)))</f>
        <v>0</v>
      </c>
      <c r="F415" s="25">
        <f>IF($F$388="n/a",0,IF(F$3&lt;=$C415,0,IF(F$3&gt;($F$388+$C415),INDEX($D$400:$W$400,,$C415)-SUM($D415:E415),INDEX($D$400:$W$400,,$C415)/$F$388)))</f>
        <v>0</v>
      </c>
      <c r="G415" s="25">
        <f>IF($F$388="n/a",0,IF(G$3&lt;=$C415,0,IF(G$3&gt;($F$388+$C415),INDEX($D$400:$W$400,,$C415)-SUM($D415:F415),INDEX($D$400:$W$400,,$C415)/$F$388)))</f>
        <v>0</v>
      </c>
      <c r="H415" s="44">
        <f>IF($F$388="n/a",0,IF(H$3&lt;=$C415,0,IF(H$3&gt;($F$388+$C415),INDEX($D$400:$W$400,,$C415)-SUM($D415:G415),INDEX($D$400:$W$400,,$C415)/$F$388)))</f>
        <v>0</v>
      </c>
      <c r="I415" s="38">
        <f>IF($F$388="n/a",0,IF(I$3&lt;=$C415,0,IF(I$3&gt;($F$388+$C415),INDEX($D$400:$W$400,,$C415)-SUM($D415:H415),INDEX($D$400:$W$400,,$C415)/$F$388)))</f>
        <v>0</v>
      </c>
      <c r="J415" s="25">
        <f>IF($F$388="n/a",0,IF(J$3&lt;=$C415,0,IF(J$3&gt;($F$388+$C415),INDEX($D$400:$W$400,,$C415)-SUM($D415:I415),INDEX($D$400:$W$400,,$C415)/$F$388)))</f>
        <v>0</v>
      </c>
      <c r="K415" s="25">
        <f>IF($F$388="n/a",0,IF(K$3&lt;=$C415,0,IF(K$3&gt;($F$388+$C415),INDEX($D$400:$W$400,,$C415)-SUM($D415:J415),INDEX($D$400:$W$400,,$C415)/$F$388)))</f>
        <v>0</v>
      </c>
      <c r="L415" s="25">
        <f>IF($F$388="n/a",0,IF(L$3&lt;=$C415,0,IF(L$3&gt;($F$388+$C415),INDEX($D$400:$W$400,,$C415)-SUM($D415:K415),INDEX($D$400:$W$400,,$C415)/$F$388)))</f>
        <v>0</v>
      </c>
      <c r="M415" s="25">
        <f>IF($F$388="n/a",0,IF(M$3&lt;=$C415,0,IF(M$3&gt;($F$388+$C415),INDEX($D$400:$W$400,,$C415)-SUM($D415:L415),INDEX($D$400:$W$400,,$C415)/$F$388)))</f>
        <v>0</v>
      </c>
      <c r="N415" s="25">
        <f>IF($F$388="n/a",0,IF(N$3&lt;=$C415,0,IF(N$3&gt;($F$388+$C415),INDEX($D$400:$W$400,,$C415)-SUM($D415:M415),INDEX($D$400:$W$400,,$C415)/$F$388)))</f>
        <v>0</v>
      </c>
      <c r="O415" s="25">
        <f>IF($F$388="n/a",0,IF(O$3&lt;=$C415,0,IF(O$3&gt;($F$388+$C415),INDEX($D$400:$W$400,,$C415)-SUM($D415:N415),INDEX($D$400:$W$400,,$C415)/$F$388)))</f>
        <v>0</v>
      </c>
      <c r="P415" s="25">
        <f>IF($F$388="n/a",0,IF(P$3&lt;=$C415,0,IF(P$3&gt;($F$388+$C415),INDEX($D$400:$W$400,,$C415)-SUM($D415:O415),INDEX($D$400:$W$400,,$C415)/$F$388)))</f>
        <v>0</v>
      </c>
      <c r="Q415" s="25">
        <f>IF($F$388="n/a",0,IF(Q$3&lt;=$C415,0,IF(Q$3&gt;($F$388+$C415),INDEX($D$400:$W$400,,$C415)-SUM($D415:P415),INDEX($D$400:$W$400,,$C415)/$F$388)))</f>
        <v>0</v>
      </c>
      <c r="R415" s="25">
        <f>IF($F$388="n/a",0,IF(R$3&lt;=$C415,0,IF(R$3&gt;($F$388+$C415),INDEX($D$400:$W$400,,$C415)-SUM($D415:Q415),INDEX($D$400:$W$400,,$C415)/$F$388)))</f>
        <v>0</v>
      </c>
      <c r="S415" s="25">
        <f>IF($F$388="n/a",0,IF(S$3&lt;=$C415,0,IF(S$3&gt;($F$388+$C415),INDEX($D$400:$W$400,,$C415)-SUM($D415:R415),INDEX($D$400:$W$400,,$C415)/$F$388)))</f>
        <v>0</v>
      </c>
      <c r="T415" s="25">
        <f>IF($F$388="n/a",0,IF(T$3&lt;=$C415,0,IF(T$3&gt;($F$388+$C415),INDEX($D$400:$W$400,,$C415)-SUM($D415:S415),INDEX($D$400:$W$400,,$C415)/$F$388)))</f>
        <v>0</v>
      </c>
      <c r="U415" s="25">
        <f>IF($F$388="n/a",0,IF(U$3&lt;=$C415,0,IF(U$3&gt;($F$388+$C415),INDEX($D$400:$W$400,,$C415)-SUM($D415:T415),INDEX($D$400:$W$400,,$C415)/$F$388)))</f>
        <v>0</v>
      </c>
      <c r="V415" s="25">
        <f>IF($F$388="n/a",0,IF(V$3&lt;=$C415,0,IF(V$3&gt;($F$388+$C415),INDEX($D$400:$W$400,,$C415)-SUM($D415:U415),INDEX($D$400:$W$400,,$C415)/$F$388)))</f>
        <v>0</v>
      </c>
      <c r="W415" s="25">
        <f>IF($F$388="n/a",0,IF(W$3&lt;=$C415,0,IF(W$3&gt;($F$388+$C415),INDEX($D$400:$W$400,,$C415)-SUM($D415:V415),INDEX($D$400:$W$400,,$C415)/$F$388)))</f>
        <v>0</v>
      </c>
      <c r="X415" s="25">
        <f>IF($F$388="n/a",0,IF(X$3&lt;=$C415,0,IF(X$3&gt;($F$388+$C415),INDEX($D$400:$W$400,,$C415)-SUM($D415:W415),INDEX($D$400:$W$400,,$C415)/$F$388)))</f>
        <v>0</v>
      </c>
      <c r="Y415" s="25">
        <f>IF($F$388="n/a",0,IF(Y$3&lt;=$C415,0,IF(Y$3&gt;($F$388+$C415),INDEX($D$400:$W$400,,$C415)-SUM($D415:X415),INDEX($D$400:$W$400,,$C415)/$F$388)))</f>
        <v>0</v>
      </c>
      <c r="Z415" s="25">
        <f>IF($F$388="n/a",0,IF(Z$3&lt;=$C415,0,IF(Z$3&gt;($F$388+$C415),INDEX($D$400:$W$400,,$C415)-SUM($D415:Y415),INDEX($D$400:$W$400,,$C415)/$F$388)))</f>
        <v>0</v>
      </c>
      <c r="AA415" s="25">
        <f>IF($F$388="n/a",0,IF(AA$3&lt;=$C415,0,IF(AA$3&gt;($F$388+$C415),INDEX($D$400:$W$400,,$C415)-SUM($D415:Z415),INDEX($D$400:$W$400,,$C415)/$F$388)))</f>
        <v>0</v>
      </c>
      <c r="AB415" s="25">
        <f>IF($F$388="n/a",0,IF(AB$3&lt;=$C415,0,IF(AB$3&gt;($F$388+$C415),INDEX($D$400:$W$400,,$C415)-SUM($D415:AA415),INDEX($D$400:$W$400,,$C415)/$F$388)))</f>
        <v>0</v>
      </c>
      <c r="AC415" s="25">
        <f>IF($F$388="n/a",0,IF(AC$3&lt;=$C415,0,IF(AC$3&gt;($F$388+$C415),INDEX($D$400:$W$400,,$C415)-SUM($D415:AB415),INDEX($D$400:$W$400,,$C415)/$F$388)))</f>
        <v>0</v>
      </c>
      <c r="AD415" s="25">
        <f>IF($F$388="n/a",0,IF(AD$3&lt;=$C415,0,IF(AD$3&gt;($F$388+$C415),INDEX($D$400:$W$400,,$C415)-SUM($D415:AC415),INDEX($D$400:$W$400,,$C415)/$F$388)))</f>
        <v>0</v>
      </c>
      <c r="AE415" s="25">
        <f>IF($F$388="n/a",0,IF(AE$3&lt;=$C415,0,IF(AE$3&gt;($F$388+$C415),INDEX($D$400:$W$400,,$C415)-SUM($D415:AD415),INDEX($D$400:$W$400,,$C415)/$F$388)))</f>
        <v>0</v>
      </c>
      <c r="AF415" s="25">
        <f>IF($F$388="n/a",0,IF(AF$3&lt;=$C415,0,IF(AF$3&gt;($F$388+$C415),INDEX($D$400:$W$400,,$C415)-SUM($D415:AE415),INDEX($D$400:$W$400,,$C415)/$F$388)))</f>
        <v>0</v>
      </c>
      <c r="AG415" s="25">
        <f>IF($F$388="n/a",0,IF(AG$3&lt;=$C415,0,IF(AG$3&gt;($F$388+$C415),INDEX($D$400:$W$400,,$C415)-SUM($D415:AF415),INDEX($D$400:$W$400,,$C415)/$F$388)))</f>
        <v>0</v>
      </c>
      <c r="AH415" s="25">
        <f>IF($F$388="n/a",0,IF(AH$3&lt;=$C415,0,IF(AH$3&gt;($F$388+$C415),INDEX($D$400:$W$400,,$C415)-SUM($D415:AG415),INDEX($D$400:$W$400,,$C415)/$F$388)))</f>
        <v>0</v>
      </c>
      <c r="AI415" s="25">
        <f>IF($F$388="n/a",0,IF(AI$3&lt;=$C415,0,IF(AI$3&gt;($F$388+$C415),INDEX($D$400:$W$400,,$C415)-SUM($D415:AH415),INDEX($D$400:$W$400,,$C415)/$F$388)))</f>
        <v>0</v>
      </c>
      <c r="AJ415" s="25">
        <f>IF($F$388="n/a",0,IF(AJ$3&lt;=$C415,0,IF(AJ$3&gt;($F$388+$C415),INDEX($D$400:$W$400,,$C415)-SUM($D415:AI415),INDEX($D$400:$W$400,,$C415)/$F$388)))</f>
        <v>0</v>
      </c>
      <c r="AK415" s="25">
        <f>IF($F$388="n/a",0,IF(AK$3&lt;=$C415,0,IF(AK$3&gt;($F$388+$C415),INDEX($D$400:$W$400,,$C415)-SUM($D415:AJ415),INDEX($D$400:$W$400,,$C415)/$F$388)))</f>
        <v>0</v>
      </c>
      <c r="AL415" s="25">
        <f>IF($F$388="n/a",0,IF(AL$3&lt;=$C415,0,IF(AL$3&gt;($F$388+$C415),INDEX($D$400:$W$400,,$C415)-SUM($D415:AK415),INDEX($D$400:$W$400,,$C415)/$F$388)))</f>
        <v>0</v>
      </c>
      <c r="AM415" s="25">
        <f>IF($F$388="n/a",0,IF(AM$3&lt;=$C415,0,IF(AM$3&gt;($F$388+$C415),INDEX($D$400:$W$400,,$C415)-SUM($D415:AL415),INDEX($D$400:$W$400,,$C415)/$F$388)))</f>
        <v>0</v>
      </c>
      <c r="AN415" s="25">
        <f>IF($F$388="n/a",0,IF(AN$3&lt;=$C415,0,IF(AN$3&gt;($F$388+$C415),INDEX($D$400:$W$400,,$C415)-SUM($D415:AM415),INDEX($D$400:$W$400,,$C415)/$F$388)))</f>
        <v>0</v>
      </c>
      <c r="AO415" s="25">
        <f>IF($F$388="n/a",0,IF(AO$3&lt;=$C415,0,IF(AO$3&gt;($F$388+$C415),INDEX($D$400:$W$400,,$C415)-SUM($D415:AN415),INDEX($D$400:$W$400,,$C415)/$F$388)))</f>
        <v>0</v>
      </c>
      <c r="AP415" s="25">
        <f>IF($F$388="n/a",0,IF(AP$3&lt;=$C415,0,IF(AP$3&gt;($F$388+$C415),INDEX($D$400:$W$400,,$C415)-SUM($D415:AO415),INDEX($D$400:$W$400,,$C415)/$F$388)))</f>
        <v>0</v>
      </c>
      <c r="AQ415" s="25">
        <f>IF($F$388="n/a",0,IF(AQ$3&lt;=$C415,0,IF(AQ$3&gt;($F$388+$C415),INDEX($D$400:$W$400,,$C415)-SUM($D415:AP415),INDEX($D$400:$W$400,,$C415)/$F$388)))</f>
        <v>0</v>
      </c>
      <c r="AR415" s="25">
        <f>IF($F$388="n/a",0,IF(AR$3&lt;=$C415,0,IF(AR$3&gt;($F$388+$C415),INDEX($D$400:$W$400,,$C415)-SUM($D415:AQ415),INDEX($D$400:$W$400,,$C415)/$F$388)))</f>
        <v>0</v>
      </c>
      <c r="AS415" s="25">
        <f>IF($F$388="n/a",0,IF(AS$3&lt;=$C415,0,IF(AS$3&gt;($F$388+$C415),INDEX($D$400:$W$400,,$C415)-SUM($D415:AR415),INDEX($D$400:$W$400,,$C415)/$F$388)))</f>
        <v>0</v>
      </c>
      <c r="AT415" s="25">
        <f>IF($F$388="n/a",0,IF(AT$3&lt;=$C415,0,IF(AT$3&gt;($F$388+$C415),INDEX($D$400:$W$400,,$C415)-SUM($D415:AS415),INDEX($D$400:$W$400,,$C415)/$F$388)))</f>
        <v>0</v>
      </c>
      <c r="AU415" s="25">
        <f>IF($F$388="n/a",0,IF(AU$3&lt;=$C415,0,IF(AU$3&gt;($F$388+$C415),INDEX($D$400:$W$400,,$C415)-SUM($D415:AT415),INDEX($D$400:$W$400,,$C415)/$F$388)))</f>
        <v>0</v>
      </c>
      <c r="AV415" s="25">
        <f>IF($F$388="n/a",0,IF(AV$3&lt;=$C415,0,IF(AV$3&gt;($F$388+$C415),INDEX($D$400:$W$400,,$C415)-SUM($D415:AU415),INDEX($D$400:$W$400,,$C415)/$F$388)))</f>
        <v>0</v>
      </c>
      <c r="AW415" s="25">
        <f>IF($F$388="n/a",0,IF(AW$3&lt;=$C415,0,IF(AW$3&gt;($F$388+$C415),INDEX($D$400:$W$400,,$C415)-SUM($D415:AV415),INDEX($D$400:$W$400,,$C415)/$F$388)))</f>
        <v>0</v>
      </c>
      <c r="AX415" s="25">
        <f>IF($F$388="n/a",0,IF(AX$3&lt;=$C415,0,IF(AX$3&gt;($F$388+$C415),INDEX($D$400:$W$400,,$C415)-SUM($D415:AW415),INDEX($D$400:$W$400,,$C415)/$F$388)))</f>
        <v>0</v>
      </c>
      <c r="AY415" s="25">
        <f>IF($F$388="n/a",0,IF(AY$3&lt;=$C415,0,IF(AY$3&gt;($F$388+$C415),INDEX($D$400:$W$400,,$C415)-SUM($D415:AX415),INDEX($D$400:$W$400,,$C415)/$F$388)))</f>
        <v>0</v>
      </c>
      <c r="AZ415" s="25">
        <f>IF($F$388="n/a",0,IF(AZ$3&lt;=$C415,0,IF(AZ$3&gt;($F$388+$C415),INDEX($D$400:$W$400,,$C415)-SUM($D415:AY415),INDEX($D$400:$W$400,,$C415)/$F$388)))</f>
        <v>0</v>
      </c>
      <c r="BA415" s="25">
        <f>IF($F$388="n/a",0,IF(BA$3&lt;=$C415,0,IF(BA$3&gt;($F$388+$C415),INDEX($D$400:$W$400,,$C415)-SUM($D415:AZ415),INDEX($D$400:$W$400,,$C415)/$F$388)))</f>
        <v>0</v>
      </c>
      <c r="BB415" s="25">
        <f>IF($F$388="n/a",0,IF(BB$3&lt;=$C415,0,IF(BB$3&gt;($F$388+$C415),INDEX($D$400:$W$400,,$C415)-SUM($D415:BA415),INDEX($D$400:$W$400,,$C415)/$F$388)))</f>
        <v>0</v>
      </c>
      <c r="BC415" s="25">
        <f>IF($F$388="n/a",0,IF(BC$3&lt;=$C415,0,IF(BC$3&gt;($F$388+$C415),INDEX($D$400:$W$400,,$C415)-SUM($D415:BB415),INDEX($D$400:$W$400,,$C415)/$F$388)))</f>
        <v>0</v>
      </c>
      <c r="BD415" s="25">
        <f>IF($F$388="n/a",0,IF(BD$3&lt;=$C415,0,IF(BD$3&gt;($F$388+$C415),INDEX($D$400:$W$400,,$C415)-SUM($D415:BC415),INDEX($D$400:$W$400,,$C415)/$F$388)))</f>
        <v>0</v>
      </c>
      <c r="BE415" s="25">
        <f>IF($F$388="n/a",0,IF(BE$3&lt;=$C415,0,IF(BE$3&gt;($F$388+$C415),INDEX($D$400:$W$400,,$C415)-SUM($D415:BD415),INDEX($D$400:$W$400,,$C415)/$F$388)))</f>
        <v>0</v>
      </c>
      <c r="BF415" s="25">
        <f>IF($F$388="n/a",0,IF(BF$3&lt;=$C415,0,IF(BF$3&gt;($F$388+$C415),INDEX($D$400:$W$400,,$C415)-SUM($D415:BE415),INDEX($D$400:$W$400,,$C415)/$F$388)))</f>
        <v>0</v>
      </c>
      <c r="BG415" s="25">
        <f>IF($F$388="n/a",0,IF(BG$3&lt;=$C415,0,IF(BG$3&gt;($F$388+$C415),INDEX($D$400:$W$400,,$C415)-SUM($D415:BF415),INDEX($D$400:$W$400,,$C415)/$F$388)))</f>
        <v>0</v>
      </c>
      <c r="BH415" s="25">
        <f>IF($F$388="n/a",0,IF(BH$3&lt;=$C415,0,IF(BH$3&gt;($F$388+$C415),INDEX($D$400:$W$400,,$C415)-SUM($D415:BG415),INDEX($D$400:$W$400,,$C415)/$F$388)))</f>
        <v>0</v>
      </c>
      <c r="BI415" s="25">
        <f>IF($F$388="n/a",0,IF(BI$3&lt;=$C415,0,IF(BI$3&gt;($F$388+$C415),INDEX($D$400:$W$400,,$C415)-SUM($D415:BH415),INDEX($D$400:$W$400,,$C415)/$F$388)))</f>
        <v>0</v>
      </c>
      <c r="BJ415" s="25">
        <f>IF($F$388="n/a",0,IF(BJ$3&lt;=$C415,0,IF(BJ$3&gt;($F$388+$C415),INDEX($D$400:$W$400,,$C415)-SUM($D415:BI415),INDEX($D$400:$W$400,,$C415)/$F$388)))</f>
        <v>0</v>
      </c>
      <c r="BK415" s="25">
        <f>IF($F$388="n/a",0,IF(BK$3&lt;=$C415,0,IF(BK$3&gt;($F$388+$C415),INDEX($D$400:$W$400,,$C415)-SUM($D415:BJ415),INDEX($D$400:$W$400,,$C415)/$F$388)))</f>
        <v>0</v>
      </c>
      <c r="BL415" s="163">
        <f>IF($F$388="n/a",0,IF(BL$3&lt;=$C415,0,IF(BL$3&gt;($F$388+$C415),INDEX($D$400:$W$400,,$C415)-SUM($D415:BK415),INDEX($D$400:$W$400,,$C415)/$F$388)))</f>
        <v>0</v>
      </c>
      <c r="BM415" s="163">
        <f>IF($F$388="n/a",0,IF(BM$3&lt;=$C415,0,IF(BM$3&gt;($F$388+$C415),INDEX($D$400:$W$400,,$C415)-SUM($D415:BL415),INDEX($D$400:$W$400,,$C415)/$F$388)))</f>
        <v>0</v>
      </c>
      <c r="BN415" s="163">
        <f>IF($F$388="n/a",0,IF(BN$3&lt;=$C415,0,IF(BN$3&gt;($F$388+$C415),INDEX($D$400:$W$400,,$C415)-SUM($D415:BM415),INDEX($D$400:$W$400,,$C415)/$F$388)))</f>
        <v>0</v>
      </c>
      <c r="BO415" s="163">
        <f>IF($F$388="n/a",0,IF(BO$3&lt;=$C415,0,IF(BO$3&gt;($F$388+$C415),INDEX($D$400:$W$400,,$C415)-SUM($D415:BN415),INDEX($D$400:$W$400,,$C415)/$F$388)))</f>
        <v>0</v>
      </c>
      <c r="BP415" s="163">
        <f>IF($F$388="n/a",0,IF(BP$3&lt;=$C415,0,IF(BP$3&gt;($F$388+$C415),INDEX($D$400:$W$400,,$C415)-SUM($D415:BO415),INDEX($D$400:$W$400,,$C415)/$F$388)))</f>
        <v>0</v>
      </c>
      <c r="BQ415" s="163">
        <f>IF($F$388="n/a",0,IF(BQ$3&lt;=$C415,0,IF(BQ$3&gt;($F$388+$C415),INDEX($D$400:$W$400,,$C415)-SUM($D415:BP415),INDEX($D$400:$W$400,,$C415)/$F$388)))</f>
        <v>0</v>
      </c>
      <c r="BR415" s="163">
        <f>IF($F$388="n/a",0,IF(BR$3&lt;=$C415,0,IF(BR$3&gt;($F$388+$C415),INDEX($D$400:$W$400,,$C415)-SUM($D415:BQ415),INDEX($D$400:$W$400,,$C415)/$F$388)))</f>
        <v>0</v>
      </c>
      <c r="BS415" s="25"/>
      <c r="BT415" s="25"/>
      <c r="BU415" s="25"/>
      <c r="BV415" s="25"/>
      <c r="BW415" s="25"/>
      <c r="BX415" s="25"/>
      <c r="BY415" s="25"/>
      <c r="BZ415" s="25"/>
      <c r="CA415" s="25"/>
      <c r="CB415" s="25"/>
      <c r="CC415" s="25"/>
    </row>
    <row r="416" spans="2:81" hidden="1" outlineLevel="1">
      <c r="B416" s="14">
        <v>2026</v>
      </c>
      <c r="C416">
        <v>14</v>
      </c>
      <c r="D416" s="25"/>
      <c r="E416" s="25">
        <f>IF($F$388="n/a",0,IF(E$3&lt;=$C416,0,IF(E$3&gt;($F$388+$C416),INDEX($D$400:$W$400,,$C416)-SUM($D416:D416),INDEX($D$400:$W$400,,$C416)/$F$388)))</f>
        <v>0</v>
      </c>
      <c r="F416" s="25">
        <f>IF($F$388="n/a",0,IF(F$3&lt;=$C416,0,IF(F$3&gt;($F$388+$C416),INDEX($D$400:$W$400,,$C416)-SUM($D416:E416),INDEX($D$400:$W$400,,$C416)/$F$388)))</f>
        <v>0</v>
      </c>
      <c r="G416" s="25">
        <f>IF($F$388="n/a",0,IF(G$3&lt;=$C416,0,IF(G$3&gt;($F$388+$C416),INDEX($D$400:$W$400,,$C416)-SUM($D416:F416),INDEX($D$400:$W$400,,$C416)/$F$388)))</f>
        <v>0</v>
      </c>
      <c r="H416" s="44">
        <f>IF($F$388="n/a",0,IF(H$3&lt;=$C416,0,IF(H$3&gt;($F$388+$C416),INDEX($D$400:$W$400,,$C416)-SUM($D416:G416),INDEX($D$400:$W$400,,$C416)/$F$388)))</f>
        <v>0</v>
      </c>
      <c r="I416" s="38">
        <f>IF($F$388="n/a",0,IF(I$3&lt;=$C416,0,IF(I$3&gt;($F$388+$C416),INDEX($D$400:$W$400,,$C416)-SUM($D416:H416),INDEX($D$400:$W$400,,$C416)/$F$388)))</f>
        <v>0</v>
      </c>
      <c r="J416" s="25">
        <f>IF($F$388="n/a",0,IF(J$3&lt;=$C416,0,IF(J$3&gt;($F$388+$C416),INDEX($D$400:$W$400,,$C416)-SUM($D416:I416),INDEX($D$400:$W$400,,$C416)/$F$388)))</f>
        <v>0</v>
      </c>
      <c r="K416" s="25">
        <f>IF($F$388="n/a",0,IF(K$3&lt;=$C416,0,IF(K$3&gt;($F$388+$C416),INDEX($D$400:$W$400,,$C416)-SUM($D416:J416),INDEX($D$400:$W$400,,$C416)/$F$388)))</f>
        <v>0</v>
      </c>
      <c r="L416" s="25">
        <f>IF($F$388="n/a",0,IF(L$3&lt;=$C416,0,IF(L$3&gt;($F$388+$C416),INDEX($D$400:$W$400,,$C416)-SUM($D416:K416),INDEX($D$400:$W$400,,$C416)/$F$388)))</f>
        <v>0</v>
      </c>
      <c r="M416" s="25">
        <f>IF($F$388="n/a",0,IF(M$3&lt;=$C416,0,IF(M$3&gt;($F$388+$C416),INDEX($D$400:$W$400,,$C416)-SUM($D416:L416),INDEX($D$400:$W$400,,$C416)/$F$388)))</f>
        <v>0</v>
      </c>
      <c r="N416" s="25">
        <f>IF($F$388="n/a",0,IF(N$3&lt;=$C416,0,IF(N$3&gt;($F$388+$C416),INDEX($D$400:$W$400,,$C416)-SUM($D416:M416),INDEX($D$400:$W$400,,$C416)/$F$388)))</f>
        <v>0</v>
      </c>
      <c r="O416" s="25">
        <f>IF($F$388="n/a",0,IF(O$3&lt;=$C416,0,IF(O$3&gt;($F$388+$C416),INDEX($D$400:$W$400,,$C416)-SUM($D416:N416),INDEX($D$400:$W$400,,$C416)/$F$388)))</f>
        <v>0</v>
      </c>
      <c r="P416" s="25">
        <f>IF($F$388="n/a",0,IF(P$3&lt;=$C416,0,IF(P$3&gt;($F$388+$C416),INDEX($D$400:$W$400,,$C416)-SUM($D416:O416),INDEX($D$400:$W$400,,$C416)/$F$388)))</f>
        <v>0</v>
      </c>
      <c r="Q416" s="25">
        <f>IF($F$388="n/a",0,IF(Q$3&lt;=$C416,0,IF(Q$3&gt;($F$388+$C416),INDEX($D$400:$W$400,,$C416)-SUM($D416:P416),INDEX($D$400:$W$400,,$C416)/$F$388)))</f>
        <v>0</v>
      </c>
      <c r="R416" s="25">
        <f>IF($F$388="n/a",0,IF(R$3&lt;=$C416,0,IF(R$3&gt;($F$388+$C416),INDEX($D$400:$W$400,,$C416)-SUM($D416:Q416),INDEX($D$400:$W$400,,$C416)/$F$388)))</f>
        <v>0</v>
      </c>
      <c r="S416" s="25">
        <f>IF($F$388="n/a",0,IF(S$3&lt;=$C416,0,IF(S$3&gt;($F$388+$C416),INDEX($D$400:$W$400,,$C416)-SUM($D416:R416),INDEX($D$400:$W$400,,$C416)/$F$388)))</f>
        <v>0</v>
      </c>
      <c r="T416" s="25">
        <f>IF($F$388="n/a",0,IF(T$3&lt;=$C416,0,IF(T$3&gt;($F$388+$C416),INDEX($D$400:$W$400,,$C416)-SUM($D416:S416),INDEX($D$400:$W$400,,$C416)/$F$388)))</f>
        <v>0</v>
      </c>
      <c r="U416" s="25">
        <f>IF($F$388="n/a",0,IF(U$3&lt;=$C416,0,IF(U$3&gt;($F$388+$C416),INDEX($D$400:$W$400,,$C416)-SUM($D416:T416),INDEX($D$400:$W$400,,$C416)/$F$388)))</f>
        <v>0</v>
      </c>
      <c r="V416" s="25">
        <f>IF($F$388="n/a",0,IF(V$3&lt;=$C416,0,IF(V$3&gt;($F$388+$C416),INDEX($D$400:$W$400,,$C416)-SUM($D416:U416),INDEX($D$400:$W$400,,$C416)/$F$388)))</f>
        <v>0</v>
      </c>
      <c r="W416" s="25">
        <f>IF($F$388="n/a",0,IF(W$3&lt;=$C416,0,IF(W$3&gt;($F$388+$C416),INDEX($D$400:$W$400,,$C416)-SUM($D416:V416),INDEX($D$400:$W$400,,$C416)/$F$388)))</f>
        <v>0</v>
      </c>
      <c r="X416" s="25">
        <f>IF($F$388="n/a",0,IF(X$3&lt;=$C416,0,IF(X$3&gt;($F$388+$C416),INDEX($D$400:$W$400,,$C416)-SUM($D416:W416),INDEX($D$400:$W$400,,$C416)/$F$388)))</f>
        <v>0</v>
      </c>
      <c r="Y416" s="25">
        <f>IF($F$388="n/a",0,IF(Y$3&lt;=$C416,0,IF(Y$3&gt;($F$388+$C416),INDEX($D$400:$W$400,,$C416)-SUM($D416:X416),INDEX($D$400:$W$400,,$C416)/$F$388)))</f>
        <v>0</v>
      </c>
      <c r="Z416" s="25">
        <f>IF($F$388="n/a",0,IF(Z$3&lt;=$C416,0,IF(Z$3&gt;($F$388+$C416),INDEX($D$400:$W$400,,$C416)-SUM($D416:Y416),INDEX($D$400:$W$400,,$C416)/$F$388)))</f>
        <v>0</v>
      </c>
      <c r="AA416" s="25">
        <f>IF($F$388="n/a",0,IF(AA$3&lt;=$C416,0,IF(AA$3&gt;($F$388+$C416),INDEX($D$400:$W$400,,$C416)-SUM($D416:Z416),INDEX($D$400:$W$400,,$C416)/$F$388)))</f>
        <v>0</v>
      </c>
      <c r="AB416" s="25">
        <f>IF($F$388="n/a",0,IF(AB$3&lt;=$C416,0,IF(AB$3&gt;($F$388+$C416),INDEX($D$400:$W$400,,$C416)-SUM($D416:AA416),INDEX($D$400:$W$400,,$C416)/$F$388)))</f>
        <v>0</v>
      </c>
      <c r="AC416" s="25">
        <f>IF($F$388="n/a",0,IF(AC$3&lt;=$C416,0,IF(AC$3&gt;($F$388+$C416),INDEX($D$400:$W$400,,$C416)-SUM($D416:AB416),INDEX($D$400:$W$400,,$C416)/$F$388)))</f>
        <v>0</v>
      </c>
      <c r="AD416" s="25">
        <f>IF($F$388="n/a",0,IF(AD$3&lt;=$C416,0,IF(AD$3&gt;($F$388+$C416),INDEX($D$400:$W$400,,$C416)-SUM($D416:AC416),INDEX($D$400:$W$400,,$C416)/$F$388)))</f>
        <v>0</v>
      </c>
      <c r="AE416" s="25">
        <f>IF($F$388="n/a",0,IF(AE$3&lt;=$C416,0,IF(AE$3&gt;($F$388+$C416),INDEX($D$400:$W$400,,$C416)-SUM($D416:AD416),INDEX($D$400:$W$400,,$C416)/$F$388)))</f>
        <v>0</v>
      </c>
      <c r="AF416" s="25">
        <f>IF($F$388="n/a",0,IF(AF$3&lt;=$C416,0,IF(AF$3&gt;($F$388+$C416),INDEX($D$400:$W$400,,$C416)-SUM($D416:AE416),INDEX($D$400:$W$400,,$C416)/$F$388)))</f>
        <v>0</v>
      </c>
      <c r="AG416" s="25">
        <f>IF($F$388="n/a",0,IF(AG$3&lt;=$C416,0,IF(AG$3&gt;($F$388+$C416),INDEX($D$400:$W$400,,$C416)-SUM($D416:AF416),INDEX($D$400:$W$400,,$C416)/$F$388)))</f>
        <v>0</v>
      </c>
      <c r="AH416" s="25">
        <f>IF($F$388="n/a",0,IF(AH$3&lt;=$C416,0,IF(AH$3&gt;($F$388+$C416),INDEX($D$400:$W$400,,$C416)-SUM($D416:AG416),INDEX($D$400:$W$400,,$C416)/$F$388)))</f>
        <v>0</v>
      </c>
      <c r="AI416" s="25">
        <f>IF($F$388="n/a",0,IF(AI$3&lt;=$C416,0,IF(AI$3&gt;($F$388+$C416),INDEX($D$400:$W$400,,$C416)-SUM($D416:AH416),INDEX($D$400:$W$400,,$C416)/$F$388)))</f>
        <v>0</v>
      </c>
      <c r="AJ416" s="25">
        <f>IF($F$388="n/a",0,IF(AJ$3&lt;=$C416,0,IF(AJ$3&gt;($F$388+$C416),INDEX($D$400:$W$400,,$C416)-SUM($D416:AI416),INDEX($D$400:$W$400,,$C416)/$F$388)))</f>
        <v>0</v>
      </c>
      <c r="AK416" s="25">
        <f>IF($F$388="n/a",0,IF(AK$3&lt;=$C416,0,IF(AK$3&gt;($F$388+$C416),INDEX($D$400:$W$400,,$C416)-SUM($D416:AJ416),INDEX($D$400:$W$400,,$C416)/$F$388)))</f>
        <v>0</v>
      </c>
      <c r="AL416" s="25">
        <f>IF($F$388="n/a",0,IF(AL$3&lt;=$C416,0,IF(AL$3&gt;($F$388+$C416),INDEX($D$400:$W$400,,$C416)-SUM($D416:AK416),INDEX($D$400:$W$400,,$C416)/$F$388)))</f>
        <v>0</v>
      </c>
      <c r="AM416" s="25">
        <f>IF($F$388="n/a",0,IF(AM$3&lt;=$C416,0,IF(AM$3&gt;($F$388+$C416),INDEX($D$400:$W$400,,$C416)-SUM($D416:AL416),INDEX($D$400:$W$400,,$C416)/$F$388)))</f>
        <v>0</v>
      </c>
      <c r="AN416" s="25">
        <f>IF($F$388="n/a",0,IF(AN$3&lt;=$C416,0,IF(AN$3&gt;($F$388+$C416),INDEX($D$400:$W$400,,$C416)-SUM($D416:AM416),INDEX($D$400:$W$400,,$C416)/$F$388)))</f>
        <v>0</v>
      </c>
      <c r="AO416" s="25">
        <f>IF($F$388="n/a",0,IF(AO$3&lt;=$C416,0,IF(AO$3&gt;($F$388+$C416),INDEX($D$400:$W$400,,$C416)-SUM($D416:AN416),INDEX($D$400:$W$400,,$C416)/$F$388)))</f>
        <v>0</v>
      </c>
      <c r="AP416" s="25">
        <f>IF($F$388="n/a",0,IF(AP$3&lt;=$C416,0,IF(AP$3&gt;($F$388+$C416),INDEX($D$400:$W$400,,$C416)-SUM($D416:AO416),INDEX($D$400:$W$400,,$C416)/$F$388)))</f>
        <v>0</v>
      </c>
      <c r="AQ416" s="25">
        <f>IF($F$388="n/a",0,IF(AQ$3&lt;=$C416,0,IF(AQ$3&gt;($F$388+$C416),INDEX($D$400:$W$400,,$C416)-SUM($D416:AP416),INDEX($D$400:$W$400,,$C416)/$F$388)))</f>
        <v>0</v>
      </c>
      <c r="AR416" s="25">
        <f>IF($F$388="n/a",0,IF(AR$3&lt;=$C416,0,IF(AR$3&gt;($F$388+$C416),INDEX($D$400:$W$400,,$C416)-SUM($D416:AQ416),INDEX($D$400:$W$400,,$C416)/$F$388)))</f>
        <v>0</v>
      </c>
      <c r="AS416" s="25">
        <f>IF($F$388="n/a",0,IF(AS$3&lt;=$C416,0,IF(AS$3&gt;($F$388+$C416),INDEX($D$400:$W$400,,$C416)-SUM($D416:AR416),INDEX($D$400:$W$400,,$C416)/$F$388)))</f>
        <v>0</v>
      </c>
      <c r="AT416" s="25">
        <f>IF($F$388="n/a",0,IF(AT$3&lt;=$C416,0,IF(AT$3&gt;($F$388+$C416),INDEX($D$400:$W$400,,$C416)-SUM($D416:AS416),INDEX($D$400:$W$400,,$C416)/$F$388)))</f>
        <v>0</v>
      </c>
      <c r="AU416" s="25">
        <f>IF($F$388="n/a",0,IF(AU$3&lt;=$C416,0,IF(AU$3&gt;($F$388+$C416),INDEX($D$400:$W$400,,$C416)-SUM($D416:AT416),INDEX($D$400:$W$400,,$C416)/$F$388)))</f>
        <v>0</v>
      </c>
      <c r="AV416" s="25">
        <f>IF($F$388="n/a",0,IF(AV$3&lt;=$C416,0,IF(AV$3&gt;($F$388+$C416),INDEX($D$400:$W$400,,$C416)-SUM($D416:AU416),INDEX($D$400:$W$400,,$C416)/$F$388)))</f>
        <v>0</v>
      </c>
      <c r="AW416" s="25">
        <f>IF($F$388="n/a",0,IF(AW$3&lt;=$C416,0,IF(AW$3&gt;($F$388+$C416),INDEX($D$400:$W$400,,$C416)-SUM($D416:AV416),INDEX($D$400:$W$400,,$C416)/$F$388)))</f>
        <v>0</v>
      </c>
      <c r="AX416" s="25">
        <f>IF($F$388="n/a",0,IF(AX$3&lt;=$C416,0,IF(AX$3&gt;($F$388+$C416),INDEX($D$400:$W$400,,$C416)-SUM($D416:AW416),INDEX($D$400:$W$400,,$C416)/$F$388)))</f>
        <v>0</v>
      </c>
      <c r="AY416" s="25">
        <f>IF($F$388="n/a",0,IF(AY$3&lt;=$C416,0,IF(AY$3&gt;($F$388+$C416),INDEX($D$400:$W$400,,$C416)-SUM($D416:AX416),INDEX($D$400:$W$400,,$C416)/$F$388)))</f>
        <v>0</v>
      </c>
      <c r="AZ416" s="25">
        <f>IF($F$388="n/a",0,IF(AZ$3&lt;=$C416,0,IF(AZ$3&gt;($F$388+$C416),INDEX($D$400:$W$400,,$C416)-SUM($D416:AY416),INDEX($D$400:$W$400,,$C416)/$F$388)))</f>
        <v>0</v>
      </c>
      <c r="BA416" s="25">
        <f>IF($F$388="n/a",0,IF(BA$3&lt;=$C416,0,IF(BA$3&gt;($F$388+$C416),INDEX($D$400:$W$400,,$C416)-SUM($D416:AZ416),INDEX($D$400:$W$400,,$C416)/$F$388)))</f>
        <v>0</v>
      </c>
      <c r="BB416" s="25">
        <f>IF($F$388="n/a",0,IF(BB$3&lt;=$C416,0,IF(BB$3&gt;($F$388+$C416),INDEX($D$400:$W$400,,$C416)-SUM($D416:BA416),INDEX($D$400:$W$400,,$C416)/$F$388)))</f>
        <v>0</v>
      </c>
      <c r="BC416" s="25">
        <f>IF($F$388="n/a",0,IF(BC$3&lt;=$C416,0,IF(BC$3&gt;($F$388+$C416),INDEX($D$400:$W$400,,$C416)-SUM($D416:BB416),INDEX($D$400:$W$400,,$C416)/$F$388)))</f>
        <v>0</v>
      </c>
      <c r="BD416" s="25">
        <f>IF($F$388="n/a",0,IF(BD$3&lt;=$C416,0,IF(BD$3&gt;($F$388+$C416),INDEX($D$400:$W$400,,$C416)-SUM($D416:BC416),INDEX($D$400:$W$400,,$C416)/$F$388)))</f>
        <v>0</v>
      </c>
      <c r="BE416" s="25">
        <f>IF($F$388="n/a",0,IF(BE$3&lt;=$C416,0,IF(BE$3&gt;($F$388+$C416),INDEX($D$400:$W$400,,$C416)-SUM($D416:BD416),INDEX($D$400:$W$400,,$C416)/$F$388)))</f>
        <v>0</v>
      </c>
      <c r="BF416" s="25">
        <f>IF($F$388="n/a",0,IF(BF$3&lt;=$C416,0,IF(BF$3&gt;($F$388+$C416),INDEX($D$400:$W$400,,$C416)-SUM($D416:BE416),INDEX($D$400:$W$400,,$C416)/$F$388)))</f>
        <v>0</v>
      </c>
      <c r="BG416" s="25">
        <f>IF($F$388="n/a",0,IF(BG$3&lt;=$C416,0,IF(BG$3&gt;($F$388+$C416),INDEX($D$400:$W$400,,$C416)-SUM($D416:BF416),INDEX($D$400:$W$400,,$C416)/$F$388)))</f>
        <v>0</v>
      </c>
      <c r="BH416" s="25">
        <f>IF($F$388="n/a",0,IF(BH$3&lt;=$C416,0,IF(BH$3&gt;($F$388+$C416),INDEX($D$400:$W$400,,$C416)-SUM($D416:BG416),INDEX($D$400:$W$400,,$C416)/$F$388)))</f>
        <v>0</v>
      </c>
      <c r="BI416" s="25">
        <f>IF($F$388="n/a",0,IF(BI$3&lt;=$C416,0,IF(BI$3&gt;($F$388+$C416),INDEX($D$400:$W$400,,$C416)-SUM($D416:BH416),INDEX($D$400:$W$400,,$C416)/$F$388)))</f>
        <v>0</v>
      </c>
      <c r="BJ416" s="25">
        <f>IF($F$388="n/a",0,IF(BJ$3&lt;=$C416,0,IF(BJ$3&gt;($F$388+$C416),INDEX($D$400:$W$400,,$C416)-SUM($D416:BI416),INDEX($D$400:$W$400,,$C416)/$F$388)))</f>
        <v>0</v>
      </c>
      <c r="BK416" s="25">
        <f>IF($F$388="n/a",0,IF(BK$3&lt;=$C416,0,IF(BK$3&gt;($F$388+$C416),INDEX($D$400:$W$400,,$C416)-SUM($D416:BJ416),INDEX($D$400:$W$400,,$C416)/$F$388)))</f>
        <v>0</v>
      </c>
      <c r="BL416" s="163">
        <f>IF($F$388="n/a",0,IF(BL$3&lt;=$C416,0,IF(BL$3&gt;($F$388+$C416),INDEX($D$400:$W$400,,$C416)-SUM($D416:BK416),INDEX($D$400:$W$400,,$C416)/$F$388)))</f>
        <v>0</v>
      </c>
      <c r="BM416" s="163">
        <f>IF($F$388="n/a",0,IF(BM$3&lt;=$C416,0,IF(BM$3&gt;($F$388+$C416),INDEX($D$400:$W$400,,$C416)-SUM($D416:BL416),INDEX($D$400:$W$400,,$C416)/$F$388)))</f>
        <v>0</v>
      </c>
      <c r="BN416" s="163">
        <f>IF($F$388="n/a",0,IF(BN$3&lt;=$C416,0,IF(BN$3&gt;($F$388+$C416),INDEX($D$400:$W$400,,$C416)-SUM($D416:BM416),INDEX($D$400:$W$400,,$C416)/$F$388)))</f>
        <v>0</v>
      </c>
      <c r="BO416" s="163">
        <f>IF($F$388="n/a",0,IF(BO$3&lt;=$C416,0,IF(BO$3&gt;($F$388+$C416),INDEX($D$400:$W$400,,$C416)-SUM($D416:BN416),INDEX($D$400:$W$400,,$C416)/$F$388)))</f>
        <v>0</v>
      </c>
      <c r="BP416" s="163">
        <f>IF($F$388="n/a",0,IF(BP$3&lt;=$C416,0,IF(BP$3&gt;($F$388+$C416),INDEX($D$400:$W$400,,$C416)-SUM($D416:BO416),INDEX($D$400:$W$400,,$C416)/$F$388)))</f>
        <v>0</v>
      </c>
      <c r="BQ416" s="163">
        <f>IF($F$388="n/a",0,IF(BQ$3&lt;=$C416,0,IF(BQ$3&gt;($F$388+$C416),INDEX($D$400:$W$400,,$C416)-SUM($D416:BP416),INDEX($D$400:$W$400,,$C416)/$F$388)))</f>
        <v>0</v>
      </c>
      <c r="BR416" s="163">
        <f>IF($F$388="n/a",0,IF(BR$3&lt;=$C416,0,IF(BR$3&gt;($F$388+$C416),INDEX($D$400:$W$400,,$C416)-SUM($D416:BQ416),INDEX($D$400:$W$400,,$C416)/$F$388)))</f>
        <v>0</v>
      </c>
      <c r="BS416" s="25"/>
      <c r="BT416" s="25"/>
      <c r="BU416" s="25"/>
      <c r="BV416" s="25"/>
      <c r="BW416" s="25"/>
      <c r="BX416" s="25"/>
      <c r="BY416" s="25"/>
      <c r="BZ416" s="25"/>
      <c r="CA416" s="25"/>
      <c r="CB416" s="25"/>
      <c r="CC416" s="25"/>
    </row>
    <row r="417" spans="2:81" hidden="1" outlineLevel="1">
      <c r="B417" s="14">
        <v>2027</v>
      </c>
      <c r="C417">
        <v>15</v>
      </c>
      <c r="D417" s="25"/>
      <c r="E417" s="25">
        <f>IF($F$388="n/a",0,IF(E$3&lt;=$C417,0,IF(E$3&gt;($F$388+$C417),INDEX($D$400:$W$400,,$C417)-SUM($D417:D417),INDEX($D$400:$W$400,,$C417)/$F$388)))</f>
        <v>0</v>
      </c>
      <c r="F417" s="25">
        <f>IF($F$388="n/a",0,IF(F$3&lt;=$C417,0,IF(F$3&gt;($F$388+$C417),INDEX($D$400:$W$400,,$C417)-SUM($D417:E417),INDEX($D$400:$W$400,,$C417)/$F$388)))</f>
        <v>0</v>
      </c>
      <c r="G417" s="25">
        <f>IF($F$388="n/a",0,IF(G$3&lt;=$C417,0,IF(G$3&gt;($F$388+$C417),INDEX($D$400:$W$400,,$C417)-SUM($D417:F417),INDEX($D$400:$W$400,,$C417)/$F$388)))</f>
        <v>0</v>
      </c>
      <c r="H417" s="44">
        <f>IF($F$388="n/a",0,IF(H$3&lt;=$C417,0,IF(H$3&gt;($F$388+$C417),INDEX($D$400:$W$400,,$C417)-SUM($D417:G417),INDEX($D$400:$W$400,,$C417)/$F$388)))</f>
        <v>0</v>
      </c>
      <c r="I417" s="38">
        <f>IF($F$388="n/a",0,IF(I$3&lt;=$C417,0,IF(I$3&gt;($F$388+$C417),INDEX($D$400:$W$400,,$C417)-SUM($D417:H417),INDEX($D$400:$W$400,,$C417)/$F$388)))</f>
        <v>0</v>
      </c>
      <c r="J417" s="25">
        <f>IF($F$388="n/a",0,IF(J$3&lt;=$C417,0,IF(J$3&gt;($F$388+$C417),INDEX($D$400:$W$400,,$C417)-SUM($D417:I417),INDEX($D$400:$W$400,,$C417)/$F$388)))</f>
        <v>0</v>
      </c>
      <c r="K417" s="25">
        <f>IF($F$388="n/a",0,IF(K$3&lt;=$C417,0,IF(K$3&gt;($F$388+$C417),INDEX($D$400:$W$400,,$C417)-SUM($D417:J417),INDEX($D$400:$W$400,,$C417)/$F$388)))</f>
        <v>0</v>
      </c>
      <c r="L417" s="25">
        <f>IF($F$388="n/a",0,IF(L$3&lt;=$C417,0,IF(L$3&gt;($F$388+$C417),INDEX($D$400:$W$400,,$C417)-SUM($D417:K417),INDEX($D$400:$W$400,,$C417)/$F$388)))</f>
        <v>0</v>
      </c>
      <c r="M417" s="25">
        <f>IF($F$388="n/a",0,IF(M$3&lt;=$C417,0,IF(M$3&gt;($F$388+$C417),INDEX($D$400:$W$400,,$C417)-SUM($D417:L417),INDEX($D$400:$W$400,,$C417)/$F$388)))</f>
        <v>0</v>
      </c>
      <c r="N417" s="25">
        <f>IF($F$388="n/a",0,IF(N$3&lt;=$C417,0,IF(N$3&gt;($F$388+$C417),INDEX($D$400:$W$400,,$C417)-SUM($D417:M417),INDEX($D$400:$W$400,,$C417)/$F$388)))</f>
        <v>0</v>
      </c>
      <c r="O417" s="25">
        <f>IF($F$388="n/a",0,IF(O$3&lt;=$C417,0,IF(O$3&gt;($F$388+$C417),INDEX($D$400:$W$400,,$C417)-SUM($D417:N417),INDEX($D$400:$W$400,,$C417)/$F$388)))</f>
        <v>0</v>
      </c>
      <c r="P417" s="25">
        <f>IF($F$388="n/a",0,IF(P$3&lt;=$C417,0,IF(P$3&gt;($F$388+$C417),INDEX($D$400:$W$400,,$C417)-SUM($D417:O417),INDEX($D$400:$W$400,,$C417)/$F$388)))</f>
        <v>0</v>
      </c>
      <c r="Q417" s="25">
        <f>IF($F$388="n/a",0,IF(Q$3&lt;=$C417,0,IF(Q$3&gt;($F$388+$C417),INDEX($D$400:$W$400,,$C417)-SUM($D417:P417),INDEX($D$400:$W$400,,$C417)/$F$388)))</f>
        <v>0</v>
      </c>
      <c r="R417" s="25">
        <f>IF($F$388="n/a",0,IF(R$3&lt;=$C417,0,IF(R$3&gt;($F$388+$C417),INDEX($D$400:$W$400,,$C417)-SUM($D417:Q417),INDEX($D$400:$W$400,,$C417)/$F$388)))</f>
        <v>0</v>
      </c>
      <c r="S417" s="25">
        <f>IF($F$388="n/a",0,IF(S$3&lt;=$C417,0,IF(S$3&gt;($F$388+$C417),INDEX($D$400:$W$400,,$C417)-SUM($D417:R417),INDEX($D$400:$W$400,,$C417)/$F$388)))</f>
        <v>0</v>
      </c>
      <c r="T417" s="25">
        <f>IF($F$388="n/a",0,IF(T$3&lt;=$C417,0,IF(T$3&gt;($F$388+$C417),INDEX($D$400:$W$400,,$C417)-SUM($D417:S417),INDEX($D$400:$W$400,,$C417)/$F$388)))</f>
        <v>0</v>
      </c>
      <c r="U417" s="25">
        <f>IF($F$388="n/a",0,IF(U$3&lt;=$C417,0,IF(U$3&gt;($F$388+$C417),INDEX($D$400:$W$400,,$C417)-SUM($D417:T417),INDEX($D$400:$W$400,,$C417)/$F$388)))</f>
        <v>0</v>
      </c>
      <c r="V417" s="25">
        <f>IF($F$388="n/a",0,IF(V$3&lt;=$C417,0,IF(V$3&gt;($F$388+$C417),INDEX($D$400:$W$400,,$C417)-SUM($D417:U417),INDEX($D$400:$W$400,,$C417)/$F$388)))</f>
        <v>0</v>
      </c>
      <c r="W417" s="25">
        <f>IF($F$388="n/a",0,IF(W$3&lt;=$C417,0,IF(W$3&gt;($F$388+$C417),INDEX($D$400:$W$400,,$C417)-SUM($D417:V417),INDEX($D$400:$W$400,,$C417)/$F$388)))</f>
        <v>0</v>
      </c>
      <c r="X417" s="25">
        <f>IF($F$388="n/a",0,IF(X$3&lt;=$C417,0,IF(X$3&gt;($F$388+$C417),INDEX($D$400:$W$400,,$C417)-SUM($D417:W417),INDEX($D$400:$W$400,,$C417)/$F$388)))</f>
        <v>0</v>
      </c>
      <c r="Y417" s="25">
        <f>IF($F$388="n/a",0,IF(Y$3&lt;=$C417,0,IF(Y$3&gt;($F$388+$C417),INDEX($D$400:$W$400,,$C417)-SUM($D417:X417),INDEX($D$400:$W$400,,$C417)/$F$388)))</f>
        <v>0</v>
      </c>
      <c r="Z417" s="25">
        <f>IF($F$388="n/a",0,IF(Z$3&lt;=$C417,0,IF(Z$3&gt;($F$388+$C417),INDEX($D$400:$W$400,,$C417)-SUM($D417:Y417),INDEX($D$400:$W$400,,$C417)/$F$388)))</f>
        <v>0</v>
      </c>
      <c r="AA417" s="25">
        <f>IF($F$388="n/a",0,IF(AA$3&lt;=$C417,0,IF(AA$3&gt;($F$388+$C417),INDEX($D$400:$W$400,,$C417)-SUM($D417:Z417),INDEX($D$400:$W$400,,$C417)/$F$388)))</f>
        <v>0</v>
      </c>
      <c r="AB417" s="25">
        <f>IF($F$388="n/a",0,IF(AB$3&lt;=$C417,0,IF(AB$3&gt;($F$388+$C417),INDEX($D$400:$W$400,,$C417)-SUM($D417:AA417),INDEX($D$400:$W$400,,$C417)/$F$388)))</f>
        <v>0</v>
      </c>
      <c r="AC417" s="25">
        <f>IF($F$388="n/a",0,IF(AC$3&lt;=$C417,0,IF(AC$3&gt;($F$388+$C417),INDEX($D$400:$W$400,,$C417)-SUM($D417:AB417),INDEX($D$400:$W$400,,$C417)/$F$388)))</f>
        <v>0</v>
      </c>
      <c r="AD417" s="25">
        <f>IF($F$388="n/a",0,IF(AD$3&lt;=$C417,0,IF(AD$3&gt;($F$388+$C417),INDEX($D$400:$W$400,,$C417)-SUM($D417:AC417),INDEX($D$400:$W$400,,$C417)/$F$388)))</f>
        <v>0</v>
      </c>
      <c r="AE417" s="25">
        <f>IF($F$388="n/a",0,IF(AE$3&lt;=$C417,0,IF(AE$3&gt;($F$388+$C417),INDEX($D$400:$W$400,,$C417)-SUM($D417:AD417),INDEX($D$400:$W$400,,$C417)/$F$388)))</f>
        <v>0</v>
      </c>
      <c r="AF417" s="25">
        <f>IF($F$388="n/a",0,IF(AF$3&lt;=$C417,0,IF(AF$3&gt;($F$388+$C417),INDEX($D$400:$W$400,,$C417)-SUM($D417:AE417),INDEX($D$400:$W$400,,$C417)/$F$388)))</f>
        <v>0</v>
      </c>
      <c r="AG417" s="25">
        <f>IF($F$388="n/a",0,IF(AG$3&lt;=$C417,0,IF(AG$3&gt;($F$388+$C417),INDEX($D$400:$W$400,,$C417)-SUM($D417:AF417),INDEX($D$400:$W$400,,$C417)/$F$388)))</f>
        <v>0</v>
      </c>
      <c r="AH417" s="25">
        <f>IF($F$388="n/a",0,IF(AH$3&lt;=$C417,0,IF(AH$3&gt;($F$388+$C417),INDEX($D$400:$W$400,,$C417)-SUM($D417:AG417),INDEX($D$400:$W$400,,$C417)/$F$388)))</f>
        <v>0</v>
      </c>
      <c r="AI417" s="25">
        <f>IF($F$388="n/a",0,IF(AI$3&lt;=$C417,0,IF(AI$3&gt;($F$388+$C417),INDEX($D$400:$W$400,,$C417)-SUM($D417:AH417),INDEX($D$400:$W$400,,$C417)/$F$388)))</f>
        <v>0</v>
      </c>
      <c r="AJ417" s="25">
        <f>IF($F$388="n/a",0,IF(AJ$3&lt;=$C417,0,IF(AJ$3&gt;($F$388+$C417),INDEX($D$400:$W$400,,$C417)-SUM($D417:AI417),INDEX($D$400:$W$400,,$C417)/$F$388)))</f>
        <v>0</v>
      </c>
      <c r="AK417" s="25">
        <f>IF($F$388="n/a",0,IF(AK$3&lt;=$C417,0,IF(AK$3&gt;($F$388+$C417),INDEX($D$400:$W$400,,$C417)-SUM($D417:AJ417),INDEX($D$400:$W$400,,$C417)/$F$388)))</f>
        <v>0</v>
      </c>
      <c r="AL417" s="25">
        <f>IF($F$388="n/a",0,IF(AL$3&lt;=$C417,0,IF(AL$3&gt;($F$388+$C417),INDEX($D$400:$W$400,,$C417)-SUM($D417:AK417),INDEX($D$400:$W$400,,$C417)/$F$388)))</f>
        <v>0</v>
      </c>
      <c r="AM417" s="25">
        <f>IF($F$388="n/a",0,IF(AM$3&lt;=$C417,0,IF(AM$3&gt;($F$388+$C417),INDEX($D$400:$W$400,,$C417)-SUM($D417:AL417),INDEX($D$400:$W$400,,$C417)/$F$388)))</f>
        <v>0</v>
      </c>
      <c r="AN417" s="25">
        <f>IF($F$388="n/a",0,IF(AN$3&lt;=$C417,0,IF(AN$3&gt;($F$388+$C417),INDEX($D$400:$W$400,,$C417)-SUM($D417:AM417),INDEX($D$400:$W$400,,$C417)/$F$388)))</f>
        <v>0</v>
      </c>
      <c r="AO417" s="25">
        <f>IF($F$388="n/a",0,IF(AO$3&lt;=$C417,0,IF(AO$3&gt;($F$388+$C417),INDEX($D$400:$W$400,,$C417)-SUM($D417:AN417),INDEX($D$400:$W$400,,$C417)/$F$388)))</f>
        <v>0</v>
      </c>
      <c r="AP417" s="25">
        <f>IF($F$388="n/a",0,IF(AP$3&lt;=$C417,0,IF(AP$3&gt;($F$388+$C417),INDEX($D$400:$W$400,,$C417)-SUM($D417:AO417),INDEX($D$400:$W$400,,$C417)/$F$388)))</f>
        <v>0</v>
      </c>
      <c r="AQ417" s="25">
        <f>IF($F$388="n/a",0,IF(AQ$3&lt;=$C417,0,IF(AQ$3&gt;($F$388+$C417),INDEX($D$400:$W$400,,$C417)-SUM($D417:AP417),INDEX($D$400:$W$400,,$C417)/$F$388)))</f>
        <v>0</v>
      </c>
      <c r="AR417" s="25">
        <f>IF($F$388="n/a",0,IF(AR$3&lt;=$C417,0,IF(AR$3&gt;($F$388+$C417),INDEX($D$400:$W$400,,$C417)-SUM($D417:AQ417),INDEX($D$400:$W$400,,$C417)/$F$388)))</f>
        <v>0</v>
      </c>
      <c r="AS417" s="25">
        <f>IF($F$388="n/a",0,IF(AS$3&lt;=$C417,0,IF(AS$3&gt;($F$388+$C417),INDEX($D$400:$W$400,,$C417)-SUM($D417:AR417),INDEX($D$400:$W$400,,$C417)/$F$388)))</f>
        <v>0</v>
      </c>
      <c r="AT417" s="25">
        <f>IF($F$388="n/a",0,IF(AT$3&lt;=$C417,0,IF(AT$3&gt;($F$388+$C417),INDEX($D$400:$W$400,,$C417)-SUM($D417:AS417),INDEX($D$400:$W$400,,$C417)/$F$388)))</f>
        <v>0</v>
      </c>
      <c r="AU417" s="25">
        <f>IF($F$388="n/a",0,IF(AU$3&lt;=$C417,0,IF(AU$3&gt;($F$388+$C417),INDEX($D$400:$W$400,,$C417)-SUM($D417:AT417),INDEX($D$400:$W$400,,$C417)/$F$388)))</f>
        <v>0</v>
      </c>
      <c r="AV417" s="25">
        <f>IF($F$388="n/a",0,IF(AV$3&lt;=$C417,0,IF(AV$3&gt;($F$388+$C417),INDEX($D$400:$W$400,,$C417)-SUM($D417:AU417),INDEX($D$400:$W$400,,$C417)/$F$388)))</f>
        <v>0</v>
      </c>
      <c r="AW417" s="25">
        <f>IF($F$388="n/a",0,IF(AW$3&lt;=$C417,0,IF(AW$3&gt;($F$388+$C417),INDEX($D$400:$W$400,,$C417)-SUM($D417:AV417),INDEX($D$400:$W$400,,$C417)/$F$388)))</f>
        <v>0</v>
      </c>
      <c r="AX417" s="25">
        <f>IF($F$388="n/a",0,IF(AX$3&lt;=$C417,0,IF(AX$3&gt;($F$388+$C417),INDEX($D$400:$W$400,,$C417)-SUM($D417:AW417),INDEX($D$400:$W$400,,$C417)/$F$388)))</f>
        <v>0</v>
      </c>
      <c r="AY417" s="25">
        <f>IF($F$388="n/a",0,IF(AY$3&lt;=$C417,0,IF(AY$3&gt;($F$388+$C417),INDEX($D$400:$W$400,,$C417)-SUM($D417:AX417),INDEX($D$400:$W$400,,$C417)/$F$388)))</f>
        <v>0</v>
      </c>
      <c r="AZ417" s="25">
        <f>IF($F$388="n/a",0,IF(AZ$3&lt;=$C417,0,IF(AZ$3&gt;($F$388+$C417),INDEX($D$400:$W$400,,$C417)-SUM($D417:AY417),INDEX($D$400:$W$400,,$C417)/$F$388)))</f>
        <v>0</v>
      </c>
      <c r="BA417" s="25">
        <f>IF($F$388="n/a",0,IF(BA$3&lt;=$C417,0,IF(BA$3&gt;($F$388+$C417),INDEX($D$400:$W$400,,$C417)-SUM($D417:AZ417),INDEX($D$400:$W$400,,$C417)/$F$388)))</f>
        <v>0</v>
      </c>
      <c r="BB417" s="25">
        <f>IF($F$388="n/a",0,IF(BB$3&lt;=$C417,0,IF(BB$3&gt;($F$388+$C417),INDEX($D$400:$W$400,,$C417)-SUM($D417:BA417),INDEX($D$400:$W$400,,$C417)/$F$388)))</f>
        <v>0</v>
      </c>
      <c r="BC417" s="25">
        <f>IF($F$388="n/a",0,IF(BC$3&lt;=$C417,0,IF(BC$3&gt;($F$388+$C417),INDEX($D$400:$W$400,,$C417)-SUM($D417:BB417),INDEX($D$400:$W$400,,$C417)/$F$388)))</f>
        <v>0</v>
      </c>
      <c r="BD417" s="25">
        <f>IF($F$388="n/a",0,IF(BD$3&lt;=$C417,0,IF(BD$3&gt;($F$388+$C417),INDEX($D$400:$W$400,,$C417)-SUM($D417:BC417),INDEX($D$400:$W$400,,$C417)/$F$388)))</f>
        <v>0</v>
      </c>
      <c r="BE417" s="25">
        <f>IF($F$388="n/a",0,IF(BE$3&lt;=$C417,0,IF(BE$3&gt;($F$388+$C417),INDEX($D$400:$W$400,,$C417)-SUM($D417:BD417),INDEX($D$400:$W$400,,$C417)/$F$388)))</f>
        <v>0</v>
      </c>
      <c r="BF417" s="25">
        <f>IF($F$388="n/a",0,IF(BF$3&lt;=$C417,0,IF(BF$3&gt;($F$388+$C417),INDEX($D$400:$W$400,,$C417)-SUM($D417:BE417),INDEX($D$400:$W$400,,$C417)/$F$388)))</f>
        <v>0</v>
      </c>
      <c r="BG417" s="25">
        <f>IF($F$388="n/a",0,IF(BG$3&lt;=$C417,0,IF(BG$3&gt;($F$388+$C417),INDEX($D$400:$W$400,,$C417)-SUM($D417:BF417),INDEX($D$400:$W$400,,$C417)/$F$388)))</f>
        <v>0</v>
      </c>
      <c r="BH417" s="25">
        <f>IF($F$388="n/a",0,IF(BH$3&lt;=$C417,0,IF(BH$3&gt;($F$388+$C417),INDEX($D$400:$W$400,,$C417)-SUM($D417:BG417),INDEX($D$400:$W$400,,$C417)/$F$388)))</f>
        <v>0</v>
      </c>
      <c r="BI417" s="25">
        <f>IF($F$388="n/a",0,IF(BI$3&lt;=$C417,0,IF(BI$3&gt;($F$388+$C417),INDEX($D$400:$W$400,,$C417)-SUM($D417:BH417),INDEX($D$400:$W$400,,$C417)/$F$388)))</f>
        <v>0</v>
      </c>
      <c r="BJ417" s="25">
        <f>IF($F$388="n/a",0,IF(BJ$3&lt;=$C417,0,IF(BJ$3&gt;($F$388+$C417),INDEX($D$400:$W$400,,$C417)-SUM($D417:BI417),INDEX($D$400:$W$400,,$C417)/$F$388)))</f>
        <v>0</v>
      </c>
      <c r="BK417" s="25">
        <f>IF($F$388="n/a",0,IF(BK$3&lt;=$C417,0,IF(BK$3&gt;($F$388+$C417),INDEX($D$400:$W$400,,$C417)-SUM($D417:BJ417),INDEX($D$400:$W$400,,$C417)/$F$388)))</f>
        <v>0</v>
      </c>
      <c r="BL417" s="163">
        <f>IF($F$388="n/a",0,IF(BL$3&lt;=$C417,0,IF(BL$3&gt;($F$388+$C417),INDEX($D$400:$W$400,,$C417)-SUM($D417:BK417),INDEX($D$400:$W$400,,$C417)/$F$388)))</f>
        <v>0</v>
      </c>
      <c r="BM417" s="163">
        <f>IF($F$388="n/a",0,IF(BM$3&lt;=$C417,0,IF(BM$3&gt;($F$388+$C417),INDEX($D$400:$W$400,,$C417)-SUM($D417:BL417),INDEX($D$400:$W$400,,$C417)/$F$388)))</f>
        <v>0</v>
      </c>
      <c r="BN417" s="163">
        <f>IF($F$388="n/a",0,IF(BN$3&lt;=$C417,0,IF(BN$3&gt;($F$388+$C417),INDEX($D$400:$W$400,,$C417)-SUM($D417:BM417),INDEX($D$400:$W$400,,$C417)/$F$388)))</f>
        <v>0</v>
      </c>
      <c r="BO417" s="163">
        <f>IF($F$388="n/a",0,IF(BO$3&lt;=$C417,0,IF(BO$3&gt;($F$388+$C417),INDEX($D$400:$W$400,,$C417)-SUM($D417:BN417),INDEX($D$400:$W$400,,$C417)/$F$388)))</f>
        <v>0</v>
      </c>
      <c r="BP417" s="163">
        <f>IF($F$388="n/a",0,IF(BP$3&lt;=$C417,0,IF(BP$3&gt;($F$388+$C417),INDEX($D$400:$W$400,,$C417)-SUM($D417:BO417),INDEX($D$400:$W$400,,$C417)/$F$388)))</f>
        <v>0</v>
      </c>
      <c r="BQ417" s="163">
        <f>IF($F$388="n/a",0,IF(BQ$3&lt;=$C417,0,IF(BQ$3&gt;($F$388+$C417),INDEX($D$400:$W$400,,$C417)-SUM($D417:BP417),INDEX($D$400:$W$400,,$C417)/$F$388)))</f>
        <v>0</v>
      </c>
      <c r="BR417" s="163">
        <f>IF($F$388="n/a",0,IF(BR$3&lt;=$C417,0,IF(BR$3&gt;($F$388+$C417),INDEX($D$400:$W$400,,$C417)-SUM($D417:BQ417),INDEX($D$400:$W$400,,$C417)/$F$388)))</f>
        <v>0</v>
      </c>
      <c r="BS417" s="25"/>
      <c r="BT417" s="25"/>
      <c r="BU417" s="25"/>
      <c r="BV417" s="25"/>
      <c r="BW417" s="25"/>
      <c r="BX417" s="25"/>
      <c r="BY417" s="25"/>
      <c r="BZ417" s="25"/>
      <c r="CA417" s="25"/>
      <c r="CB417" s="25"/>
      <c r="CC417" s="25"/>
    </row>
    <row r="418" spans="2:81" hidden="1" outlineLevel="1">
      <c r="B418" s="14">
        <v>2028</v>
      </c>
      <c r="C418">
        <v>16</v>
      </c>
      <c r="D418" s="25"/>
      <c r="E418" s="25">
        <f>IF($F$388="n/a",0,IF(E$3&lt;=$C418,0,IF(E$3&gt;($F$388+$C418),INDEX($D$400:$W$400,,$C418)-SUM($D418:D418),INDEX($D$400:$W$400,,$C418)/$F$388)))</f>
        <v>0</v>
      </c>
      <c r="F418" s="25">
        <f>IF($F$388="n/a",0,IF(F$3&lt;=$C418,0,IF(F$3&gt;($F$388+$C418),INDEX($D$400:$W$400,,$C418)-SUM($D418:E418),INDEX($D$400:$W$400,,$C418)/$F$388)))</f>
        <v>0</v>
      </c>
      <c r="G418" s="25">
        <f>IF($F$388="n/a",0,IF(G$3&lt;=$C418,0,IF(G$3&gt;($F$388+$C418),INDEX($D$400:$W$400,,$C418)-SUM($D418:F418),INDEX($D$400:$W$400,,$C418)/$F$388)))</f>
        <v>0</v>
      </c>
      <c r="H418" s="44">
        <f>IF($F$388="n/a",0,IF(H$3&lt;=$C418,0,IF(H$3&gt;($F$388+$C418),INDEX($D$400:$W$400,,$C418)-SUM($D418:G418),INDEX($D$400:$W$400,,$C418)/$F$388)))</f>
        <v>0</v>
      </c>
      <c r="I418" s="38">
        <f>IF($F$388="n/a",0,IF(I$3&lt;=$C418,0,IF(I$3&gt;($F$388+$C418),INDEX($D$400:$W$400,,$C418)-SUM($D418:H418),INDEX($D$400:$W$400,,$C418)/$F$388)))</f>
        <v>0</v>
      </c>
      <c r="J418" s="25">
        <f>IF($F$388="n/a",0,IF(J$3&lt;=$C418,0,IF(J$3&gt;($F$388+$C418),INDEX($D$400:$W$400,,$C418)-SUM($D418:I418),INDEX($D$400:$W$400,,$C418)/$F$388)))</f>
        <v>0</v>
      </c>
      <c r="K418" s="25">
        <f>IF($F$388="n/a",0,IF(K$3&lt;=$C418,0,IF(K$3&gt;($F$388+$C418),INDEX($D$400:$W$400,,$C418)-SUM($D418:J418),INDEX($D$400:$W$400,,$C418)/$F$388)))</f>
        <v>0</v>
      </c>
      <c r="L418" s="25">
        <f>IF($F$388="n/a",0,IF(L$3&lt;=$C418,0,IF(L$3&gt;($F$388+$C418),INDEX($D$400:$W$400,,$C418)-SUM($D418:K418),INDEX($D$400:$W$400,,$C418)/$F$388)))</f>
        <v>0</v>
      </c>
      <c r="M418" s="25">
        <f>IF($F$388="n/a",0,IF(M$3&lt;=$C418,0,IF(M$3&gt;($F$388+$C418),INDEX($D$400:$W$400,,$C418)-SUM($D418:L418),INDEX($D$400:$W$400,,$C418)/$F$388)))</f>
        <v>0</v>
      </c>
      <c r="N418" s="25">
        <f>IF($F$388="n/a",0,IF(N$3&lt;=$C418,0,IF(N$3&gt;($F$388+$C418),INDEX($D$400:$W$400,,$C418)-SUM($D418:M418),INDEX($D$400:$W$400,,$C418)/$F$388)))</f>
        <v>0</v>
      </c>
      <c r="O418" s="25">
        <f>IF($F$388="n/a",0,IF(O$3&lt;=$C418,0,IF(O$3&gt;($F$388+$C418),INDEX($D$400:$W$400,,$C418)-SUM($D418:N418),INDEX($D$400:$W$400,,$C418)/$F$388)))</f>
        <v>0</v>
      </c>
      <c r="P418" s="25">
        <f>IF($F$388="n/a",0,IF(P$3&lt;=$C418,0,IF(P$3&gt;($F$388+$C418),INDEX($D$400:$W$400,,$C418)-SUM($D418:O418),INDEX($D$400:$W$400,,$C418)/$F$388)))</f>
        <v>0</v>
      </c>
      <c r="Q418" s="25">
        <f>IF($F$388="n/a",0,IF(Q$3&lt;=$C418,0,IF(Q$3&gt;($F$388+$C418),INDEX($D$400:$W$400,,$C418)-SUM($D418:P418),INDEX($D$400:$W$400,,$C418)/$F$388)))</f>
        <v>0</v>
      </c>
      <c r="R418" s="25">
        <f>IF($F$388="n/a",0,IF(R$3&lt;=$C418,0,IF(R$3&gt;($F$388+$C418),INDEX($D$400:$W$400,,$C418)-SUM($D418:Q418),INDEX($D$400:$W$400,,$C418)/$F$388)))</f>
        <v>0</v>
      </c>
      <c r="S418" s="25">
        <f>IF($F$388="n/a",0,IF(S$3&lt;=$C418,0,IF(S$3&gt;($F$388+$C418),INDEX($D$400:$W$400,,$C418)-SUM($D418:R418),INDEX($D$400:$W$400,,$C418)/$F$388)))</f>
        <v>0</v>
      </c>
      <c r="T418" s="25">
        <f>IF($F$388="n/a",0,IF(T$3&lt;=$C418,0,IF(T$3&gt;($F$388+$C418),INDEX($D$400:$W$400,,$C418)-SUM($D418:S418),INDEX($D$400:$W$400,,$C418)/$F$388)))</f>
        <v>0</v>
      </c>
      <c r="U418" s="25">
        <f>IF($F$388="n/a",0,IF(U$3&lt;=$C418,0,IF(U$3&gt;($F$388+$C418),INDEX($D$400:$W$400,,$C418)-SUM($D418:T418),INDEX($D$400:$W$400,,$C418)/$F$388)))</f>
        <v>0</v>
      </c>
      <c r="V418" s="25">
        <f>IF($F$388="n/a",0,IF(V$3&lt;=$C418,0,IF(V$3&gt;($F$388+$C418),INDEX($D$400:$W$400,,$C418)-SUM($D418:U418),INDEX($D$400:$W$400,,$C418)/$F$388)))</f>
        <v>0</v>
      </c>
      <c r="W418" s="25">
        <f>IF($F$388="n/a",0,IF(W$3&lt;=$C418,0,IF(W$3&gt;($F$388+$C418),INDEX($D$400:$W$400,,$C418)-SUM($D418:V418),INDEX($D$400:$W$400,,$C418)/$F$388)))</f>
        <v>0</v>
      </c>
      <c r="X418" s="25">
        <f>IF($F$388="n/a",0,IF(X$3&lt;=$C418,0,IF(X$3&gt;($F$388+$C418),INDEX($D$400:$W$400,,$C418)-SUM($D418:W418),INDEX($D$400:$W$400,,$C418)/$F$388)))</f>
        <v>0</v>
      </c>
      <c r="Y418" s="25">
        <f>IF($F$388="n/a",0,IF(Y$3&lt;=$C418,0,IF(Y$3&gt;($F$388+$C418),INDEX($D$400:$W$400,,$C418)-SUM($D418:X418),INDEX($D$400:$W$400,,$C418)/$F$388)))</f>
        <v>0</v>
      </c>
      <c r="Z418" s="25">
        <f>IF($F$388="n/a",0,IF(Z$3&lt;=$C418,0,IF(Z$3&gt;($F$388+$C418),INDEX($D$400:$W$400,,$C418)-SUM($D418:Y418),INDEX($D$400:$W$400,,$C418)/$F$388)))</f>
        <v>0</v>
      </c>
      <c r="AA418" s="25">
        <f>IF($F$388="n/a",0,IF(AA$3&lt;=$C418,0,IF(AA$3&gt;($F$388+$C418),INDEX($D$400:$W$400,,$C418)-SUM($D418:Z418),INDEX($D$400:$W$400,,$C418)/$F$388)))</f>
        <v>0</v>
      </c>
      <c r="AB418" s="25">
        <f>IF($F$388="n/a",0,IF(AB$3&lt;=$C418,0,IF(AB$3&gt;($F$388+$C418),INDEX($D$400:$W$400,,$C418)-SUM($D418:AA418),INDEX($D$400:$W$400,,$C418)/$F$388)))</f>
        <v>0</v>
      </c>
      <c r="AC418" s="25">
        <f>IF($F$388="n/a",0,IF(AC$3&lt;=$C418,0,IF(AC$3&gt;($F$388+$C418),INDEX($D$400:$W$400,,$C418)-SUM($D418:AB418),INDEX($D$400:$W$400,,$C418)/$F$388)))</f>
        <v>0</v>
      </c>
      <c r="AD418" s="25">
        <f>IF($F$388="n/a",0,IF(AD$3&lt;=$C418,0,IF(AD$3&gt;($F$388+$C418),INDEX($D$400:$W$400,,$C418)-SUM($D418:AC418),INDEX($D$400:$W$400,,$C418)/$F$388)))</f>
        <v>0</v>
      </c>
      <c r="AE418" s="25">
        <f>IF($F$388="n/a",0,IF(AE$3&lt;=$C418,0,IF(AE$3&gt;($F$388+$C418),INDEX($D$400:$W$400,,$C418)-SUM($D418:AD418),INDEX($D$400:$W$400,,$C418)/$F$388)))</f>
        <v>0</v>
      </c>
      <c r="AF418" s="25">
        <f>IF($F$388="n/a",0,IF(AF$3&lt;=$C418,0,IF(AF$3&gt;($F$388+$C418),INDEX($D$400:$W$400,,$C418)-SUM($D418:AE418),INDEX($D$400:$W$400,,$C418)/$F$388)))</f>
        <v>0</v>
      </c>
      <c r="AG418" s="25">
        <f>IF($F$388="n/a",0,IF(AG$3&lt;=$C418,0,IF(AG$3&gt;($F$388+$C418),INDEX($D$400:$W$400,,$C418)-SUM($D418:AF418),INDEX($D$400:$W$400,,$C418)/$F$388)))</f>
        <v>0</v>
      </c>
      <c r="AH418" s="25">
        <f>IF($F$388="n/a",0,IF(AH$3&lt;=$C418,0,IF(AH$3&gt;($F$388+$C418),INDEX($D$400:$W$400,,$C418)-SUM($D418:AG418),INDEX($D$400:$W$400,,$C418)/$F$388)))</f>
        <v>0</v>
      </c>
      <c r="AI418" s="25">
        <f>IF($F$388="n/a",0,IF(AI$3&lt;=$C418,0,IF(AI$3&gt;($F$388+$C418),INDEX($D$400:$W$400,,$C418)-SUM($D418:AH418),INDEX($D$400:$W$400,,$C418)/$F$388)))</f>
        <v>0</v>
      </c>
      <c r="AJ418" s="25">
        <f>IF($F$388="n/a",0,IF(AJ$3&lt;=$C418,0,IF(AJ$3&gt;($F$388+$C418),INDEX($D$400:$W$400,,$C418)-SUM($D418:AI418),INDEX($D$400:$W$400,,$C418)/$F$388)))</f>
        <v>0</v>
      </c>
      <c r="AK418" s="25">
        <f>IF($F$388="n/a",0,IF(AK$3&lt;=$C418,0,IF(AK$3&gt;($F$388+$C418),INDEX($D$400:$W$400,,$C418)-SUM($D418:AJ418),INDEX($D$400:$W$400,,$C418)/$F$388)))</f>
        <v>0</v>
      </c>
      <c r="AL418" s="25">
        <f>IF($F$388="n/a",0,IF(AL$3&lt;=$C418,0,IF(AL$3&gt;($F$388+$C418),INDEX($D$400:$W$400,,$C418)-SUM($D418:AK418),INDEX($D$400:$W$400,,$C418)/$F$388)))</f>
        <v>0</v>
      </c>
      <c r="AM418" s="25">
        <f>IF($F$388="n/a",0,IF(AM$3&lt;=$C418,0,IF(AM$3&gt;($F$388+$C418),INDEX($D$400:$W$400,,$C418)-SUM($D418:AL418),INDEX($D$400:$W$400,,$C418)/$F$388)))</f>
        <v>0</v>
      </c>
      <c r="AN418" s="25">
        <f>IF($F$388="n/a",0,IF(AN$3&lt;=$C418,0,IF(AN$3&gt;($F$388+$C418),INDEX($D$400:$W$400,,$C418)-SUM($D418:AM418),INDEX($D$400:$W$400,,$C418)/$F$388)))</f>
        <v>0</v>
      </c>
      <c r="AO418" s="25">
        <f>IF($F$388="n/a",0,IF(AO$3&lt;=$C418,0,IF(AO$3&gt;($F$388+$C418),INDEX($D$400:$W$400,,$C418)-SUM($D418:AN418),INDEX($D$400:$W$400,,$C418)/$F$388)))</f>
        <v>0</v>
      </c>
      <c r="AP418" s="25">
        <f>IF($F$388="n/a",0,IF(AP$3&lt;=$C418,0,IF(AP$3&gt;($F$388+$C418),INDEX($D$400:$W$400,,$C418)-SUM($D418:AO418),INDEX($D$400:$W$400,,$C418)/$F$388)))</f>
        <v>0</v>
      </c>
      <c r="AQ418" s="25">
        <f>IF($F$388="n/a",0,IF(AQ$3&lt;=$C418,0,IF(AQ$3&gt;($F$388+$C418),INDEX($D$400:$W$400,,$C418)-SUM($D418:AP418),INDEX($D$400:$W$400,,$C418)/$F$388)))</f>
        <v>0</v>
      </c>
      <c r="AR418" s="25">
        <f>IF($F$388="n/a",0,IF(AR$3&lt;=$C418,0,IF(AR$3&gt;($F$388+$C418),INDEX($D$400:$W$400,,$C418)-SUM($D418:AQ418),INDEX($D$400:$W$400,,$C418)/$F$388)))</f>
        <v>0</v>
      </c>
      <c r="AS418" s="25">
        <f>IF($F$388="n/a",0,IF(AS$3&lt;=$C418,0,IF(AS$3&gt;($F$388+$C418),INDEX($D$400:$W$400,,$C418)-SUM($D418:AR418),INDEX($D$400:$W$400,,$C418)/$F$388)))</f>
        <v>0</v>
      </c>
      <c r="AT418" s="25">
        <f>IF($F$388="n/a",0,IF(AT$3&lt;=$C418,0,IF(AT$3&gt;($F$388+$C418),INDEX($D$400:$W$400,,$C418)-SUM($D418:AS418),INDEX($D$400:$W$400,,$C418)/$F$388)))</f>
        <v>0</v>
      </c>
      <c r="AU418" s="25">
        <f>IF($F$388="n/a",0,IF(AU$3&lt;=$C418,0,IF(AU$3&gt;($F$388+$C418),INDEX($D$400:$W$400,,$C418)-SUM($D418:AT418),INDEX($D$400:$W$400,,$C418)/$F$388)))</f>
        <v>0</v>
      </c>
      <c r="AV418" s="25">
        <f>IF($F$388="n/a",0,IF(AV$3&lt;=$C418,0,IF(AV$3&gt;($F$388+$C418),INDEX($D$400:$W$400,,$C418)-SUM($D418:AU418),INDEX($D$400:$W$400,,$C418)/$F$388)))</f>
        <v>0</v>
      </c>
      <c r="AW418" s="25">
        <f>IF($F$388="n/a",0,IF(AW$3&lt;=$C418,0,IF(AW$3&gt;($F$388+$C418),INDEX($D$400:$W$400,,$C418)-SUM($D418:AV418),INDEX($D$400:$W$400,,$C418)/$F$388)))</f>
        <v>0</v>
      </c>
      <c r="AX418" s="25">
        <f>IF($F$388="n/a",0,IF(AX$3&lt;=$C418,0,IF(AX$3&gt;($F$388+$C418),INDEX($D$400:$W$400,,$C418)-SUM($D418:AW418),INDEX($D$400:$W$400,,$C418)/$F$388)))</f>
        <v>0</v>
      </c>
      <c r="AY418" s="25">
        <f>IF($F$388="n/a",0,IF(AY$3&lt;=$C418,0,IF(AY$3&gt;($F$388+$C418),INDEX($D$400:$W$400,,$C418)-SUM($D418:AX418),INDEX($D$400:$W$400,,$C418)/$F$388)))</f>
        <v>0</v>
      </c>
      <c r="AZ418" s="25">
        <f>IF($F$388="n/a",0,IF(AZ$3&lt;=$C418,0,IF(AZ$3&gt;($F$388+$C418),INDEX($D$400:$W$400,,$C418)-SUM($D418:AY418),INDEX($D$400:$W$400,,$C418)/$F$388)))</f>
        <v>0</v>
      </c>
      <c r="BA418" s="25">
        <f>IF($F$388="n/a",0,IF(BA$3&lt;=$C418,0,IF(BA$3&gt;($F$388+$C418),INDEX($D$400:$W$400,,$C418)-SUM($D418:AZ418),INDEX($D$400:$W$400,,$C418)/$F$388)))</f>
        <v>0</v>
      </c>
      <c r="BB418" s="25">
        <f>IF($F$388="n/a",0,IF(BB$3&lt;=$C418,0,IF(BB$3&gt;($F$388+$C418),INDEX($D$400:$W$400,,$C418)-SUM($D418:BA418),INDEX($D$400:$W$400,,$C418)/$F$388)))</f>
        <v>0</v>
      </c>
      <c r="BC418" s="25">
        <f>IF($F$388="n/a",0,IF(BC$3&lt;=$C418,0,IF(BC$3&gt;($F$388+$C418),INDEX($D$400:$W$400,,$C418)-SUM($D418:BB418),INDEX($D$400:$W$400,,$C418)/$F$388)))</f>
        <v>0</v>
      </c>
      <c r="BD418" s="25">
        <f>IF($F$388="n/a",0,IF(BD$3&lt;=$C418,0,IF(BD$3&gt;($F$388+$C418),INDEX($D$400:$W$400,,$C418)-SUM($D418:BC418),INDEX($D$400:$W$400,,$C418)/$F$388)))</f>
        <v>0</v>
      </c>
      <c r="BE418" s="25">
        <f>IF($F$388="n/a",0,IF(BE$3&lt;=$C418,0,IF(BE$3&gt;($F$388+$C418),INDEX($D$400:$W$400,,$C418)-SUM($D418:BD418),INDEX($D$400:$W$400,,$C418)/$F$388)))</f>
        <v>0</v>
      </c>
      <c r="BF418" s="25">
        <f>IF($F$388="n/a",0,IF(BF$3&lt;=$C418,0,IF(BF$3&gt;($F$388+$C418),INDEX($D$400:$W$400,,$C418)-SUM($D418:BE418),INDEX($D$400:$W$400,,$C418)/$F$388)))</f>
        <v>0</v>
      </c>
      <c r="BG418" s="25">
        <f>IF($F$388="n/a",0,IF(BG$3&lt;=$C418,0,IF(BG$3&gt;($F$388+$C418),INDEX($D$400:$W$400,,$C418)-SUM($D418:BF418),INDEX($D$400:$W$400,,$C418)/$F$388)))</f>
        <v>0</v>
      </c>
      <c r="BH418" s="25">
        <f>IF($F$388="n/a",0,IF(BH$3&lt;=$C418,0,IF(BH$3&gt;($F$388+$C418),INDEX($D$400:$W$400,,$C418)-SUM($D418:BG418),INDEX($D$400:$W$400,,$C418)/$F$388)))</f>
        <v>0</v>
      </c>
      <c r="BI418" s="25">
        <f>IF($F$388="n/a",0,IF(BI$3&lt;=$C418,0,IF(BI$3&gt;($F$388+$C418),INDEX($D$400:$W$400,,$C418)-SUM($D418:BH418),INDEX($D$400:$W$400,,$C418)/$F$388)))</f>
        <v>0</v>
      </c>
      <c r="BJ418" s="25">
        <f>IF($F$388="n/a",0,IF(BJ$3&lt;=$C418,0,IF(BJ$3&gt;($F$388+$C418),INDEX($D$400:$W$400,,$C418)-SUM($D418:BI418),INDEX($D$400:$W$400,,$C418)/$F$388)))</f>
        <v>0</v>
      </c>
      <c r="BK418" s="25">
        <f>IF($F$388="n/a",0,IF(BK$3&lt;=$C418,0,IF(BK$3&gt;($F$388+$C418),INDEX($D$400:$W$400,,$C418)-SUM($D418:BJ418),INDEX($D$400:$W$400,,$C418)/$F$388)))</f>
        <v>0</v>
      </c>
      <c r="BL418" s="163">
        <f>IF($F$388="n/a",0,IF(BL$3&lt;=$C418,0,IF(BL$3&gt;($F$388+$C418),INDEX($D$400:$W$400,,$C418)-SUM($D418:BK418),INDEX($D$400:$W$400,,$C418)/$F$388)))</f>
        <v>0</v>
      </c>
      <c r="BM418" s="163">
        <f>IF($F$388="n/a",0,IF(BM$3&lt;=$C418,0,IF(BM$3&gt;($F$388+$C418),INDEX($D$400:$W$400,,$C418)-SUM($D418:BL418),INDEX($D$400:$W$400,,$C418)/$F$388)))</f>
        <v>0</v>
      </c>
      <c r="BN418" s="163">
        <f>IF($F$388="n/a",0,IF(BN$3&lt;=$C418,0,IF(BN$3&gt;($F$388+$C418),INDEX($D$400:$W$400,,$C418)-SUM($D418:BM418),INDEX($D$400:$W$400,,$C418)/$F$388)))</f>
        <v>0</v>
      </c>
      <c r="BO418" s="163">
        <f>IF($F$388="n/a",0,IF(BO$3&lt;=$C418,0,IF(BO$3&gt;($F$388+$C418),INDEX($D$400:$W$400,,$C418)-SUM($D418:BN418),INDEX($D$400:$W$400,,$C418)/$F$388)))</f>
        <v>0</v>
      </c>
      <c r="BP418" s="163">
        <f>IF($F$388="n/a",0,IF(BP$3&lt;=$C418,0,IF(BP$3&gt;($F$388+$C418),INDEX($D$400:$W$400,,$C418)-SUM($D418:BO418),INDEX($D$400:$W$400,,$C418)/$F$388)))</f>
        <v>0</v>
      </c>
      <c r="BQ418" s="163">
        <f>IF($F$388="n/a",0,IF(BQ$3&lt;=$C418,0,IF(BQ$3&gt;($F$388+$C418),INDEX($D$400:$W$400,,$C418)-SUM($D418:BP418),INDEX($D$400:$W$400,,$C418)/$F$388)))</f>
        <v>0</v>
      </c>
      <c r="BR418" s="163">
        <f>IF($F$388="n/a",0,IF(BR$3&lt;=$C418,0,IF(BR$3&gt;($F$388+$C418),INDEX($D$400:$W$400,,$C418)-SUM($D418:BQ418),INDEX($D$400:$W$400,,$C418)/$F$388)))</f>
        <v>0</v>
      </c>
      <c r="BS418" s="25"/>
      <c r="BT418" s="25"/>
      <c r="BU418" s="25"/>
      <c r="BV418" s="25"/>
      <c r="BW418" s="25"/>
      <c r="BX418" s="25"/>
      <c r="BY418" s="25"/>
      <c r="BZ418" s="25"/>
      <c r="CA418" s="25"/>
      <c r="CB418" s="25"/>
      <c r="CC418" s="25"/>
    </row>
    <row r="419" spans="2:81" hidden="1" outlineLevel="1">
      <c r="B419" s="14">
        <v>2029</v>
      </c>
      <c r="C419">
        <v>17</v>
      </c>
      <c r="D419" s="25"/>
      <c r="E419" s="25">
        <f>IF($F$388="n/a",0,IF(E$3&lt;=$C419,0,IF(E$3&gt;($F$388+$C419),INDEX($D$400:$W$400,,$C419)-SUM($D419:D419),INDEX($D$400:$W$400,,$C419)/$F$388)))</f>
        <v>0</v>
      </c>
      <c r="F419" s="25">
        <f>IF($F$388="n/a",0,IF(F$3&lt;=$C419,0,IF(F$3&gt;($F$388+$C419),INDEX($D$400:$W$400,,$C419)-SUM($D419:E419),INDEX($D$400:$W$400,,$C419)/$F$388)))</f>
        <v>0</v>
      </c>
      <c r="G419" s="25">
        <f>IF($F$388="n/a",0,IF(G$3&lt;=$C419,0,IF(G$3&gt;($F$388+$C419),INDEX($D$400:$W$400,,$C419)-SUM($D419:F419),INDEX($D$400:$W$400,,$C419)/$F$388)))</f>
        <v>0</v>
      </c>
      <c r="H419" s="44">
        <f>IF($F$388="n/a",0,IF(H$3&lt;=$C419,0,IF(H$3&gt;($F$388+$C419),INDEX($D$400:$W$400,,$C419)-SUM($D419:G419),INDEX($D$400:$W$400,,$C419)/$F$388)))</f>
        <v>0</v>
      </c>
      <c r="I419" s="38">
        <f>IF($F$388="n/a",0,IF(I$3&lt;=$C419,0,IF(I$3&gt;($F$388+$C419),INDEX($D$400:$W$400,,$C419)-SUM($D419:H419),INDEX($D$400:$W$400,,$C419)/$F$388)))</f>
        <v>0</v>
      </c>
      <c r="J419" s="25">
        <f>IF($F$388="n/a",0,IF(J$3&lt;=$C419,0,IF(J$3&gt;($F$388+$C419),INDEX($D$400:$W$400,,$C419)-SUM($D419:I419),INDEX($D$400:$W$400,,$C419)/$F$388)))</f>
        <v>0</v>
      </c>
      <c r="K419" s="25">
        <f>IF($F$388="n/a",0,IF(K$3&lt;=$C419,0,IF(K$3&gt;($F$388+$C419),INDEX($D$400:$W$400,,$C419)-SUM($D419:J419),INDEX($D$400:$W$400,,$C419)/$F$388)))</f>
        <v>0</v>
      </c>
      <c r="L419" s="25">
        <f>IF($F$388="n/a",0,IF(L$3&lt;=$C419,0,IF(L$3&gt;($F$388+$C419),INDEX($D$400:$W$400,,$C419)-SUM($D419:K419),INDEX($D$400:$W$400,,$C419)/$F$388)))</f>
        <v>0</v>
      </c>
      <c r="M419" s="25">
        <f>IF($F$388="n/a",0,IF(M$3&lt;=$C419,0,IF(M$3&gt;($F$388+$C419),INDEX($D$400:$W$400,,$C419)-SUM($D419:L419),INDEX($D$400:$W$400,,$C419)/$F$388)))</f>
        <v>0</v>
      </c>
      <c r="N419" s="25">
        <f>IF($F$388="n/a",0,IF(N$3&lt;=$C419,0,IF(N$3&gt;($F$388+$C419),INDEX($D$400:$W$400,,$C419)-SUM($D419:M419),INDEX($D$400:$W$400,,$C419)/$F$388)))</f>
        <v>0</v>
      </c>
      <c r="O419" s="25">
        <f>IF($F$388="n/a",0,IF(O$3&lt;=$C419,0,IF(O$3&gt;($F$388+$C419),INDEX($D$400:$W$400,,$C419)-SUM($D419:N419),INDEX($D$400:$W$400,,$C419)/$F$388)))</f>
        <v>0</v>
      </c>
      <c r="P419" s="25">
        <f>IF($F$388="n/a",0,IF(P$3&lt;=$C419,0,IF(P$3&gt;($F$388+$C419),INDEX($D$400:$W$400,,$C419)-SUM($D419:O419),INDEX($D$400:$W$400,,$C419)/$F$388)))</f>
        <v>0</v>
      </c>
      <c r="Q419" s="25">
        <f>IF($F$388="n/a",0,IF(Q$3&lt;=$C419,0,IF(Q$3&gt;($F$388+$C419),INDEX($D$400:$W$400,,$C419)-SUM($D419:P419),INDEX($D$400:$W$400,,$C419)/$F$388)))</f>
        <v>0</v>
      </c>
      <c r="R419" s="25">
        <f>IF($F$388="n/a",0,IF(R$3&lt;=$C419,0,IF(R$3&gt;($F$388+$C419),INDEX($D$400:$W$400,,$C419)-SUM($D419:Q419),INDEX($D$400:$W$400,,$C419)/$F$388)))</f>
        <v>0</v>
      </c>
      <c r="S419" s="25">
        <f>IF($F$388="n/a",0,IF(S$3&lt;=$C419,0,IF(S$3&gt;($F$388+$C419),INDEX($D$400:$W$400,,$C419)-SUM($D419:R419),INDEX($D$400:$W$400,,$C419)/$F$388)))</f>
        <v>0</v>
      </c>
      <c r="T419" s="25">
        <f>IF($F$388="n/a",0,IF(T$3&lt;=$C419,0,IF(T$3&gt;($F$388+$C419),INDEX($D$400:$W$400,,$C419)-SUM($D419:S419),INDEX($D$400:$W$400,,$C419)/$F$388)))</f>
        <v>0</v>
      </c>
      <c r="U419" s="25">
        <f>IF($F$388="n/a",0,IF(U$3&lt;=$C419,0,IF(U$3&gt;($F$388+$C419),INDEX($D$400:$W$400,,$C419)-SUM($D419:T419),INDEX($D$400:$W$400,,$C419)/$F$388)))</f>
        <v>0</v>
      </c>
      <c r="V419" s="25">
        <f>IF($F$388="n/a",0,IF(V$3&lt;=$C419,0,IF(V$3&gt;($F$388+$C419),INDEX($D$400:$W$400,,$C419)-SUM($D419:U419),INDEX($D$400:$W$400,,$C419)/$F$388)))</f>
        <v>0</v>
      </c>
      <c r="W419" s="25">
        <f>IF($F$388="n/a",0,IF(W$3&lt;=$C419,0,IF(W$3&gt;($F$388+$C419),INDEX($D$400:$W$400,,$C419)-SUM($D419:V419),INDEX($D$400:$W$400,,$C419)/$F$388)))</f>
        <v>0</v>
      </c>
      <c r="X419" s="25">
        <f>IF($F$388="n/a",0,IF(X$3&lt;=$C419,0,IF(X$3&gt;($F$388+$C419),INDEX($D$400:$W$400,,$C419)-SUM($D419:W419),INDEX($D$400:$W$400,,$C419)/$F$388)))</f>
        <v>0</v>
      </c>
      <c r="Y419" s="25">
        <f>IF($F$388="n/a",0,IF(Y$3&lt;=$C419,0,IF(Y$3&gt;($F$388+$C419),INDEX($D$400:$W$400,,$C419)-SUM($D419:X419),INDEX($D$400:$W$400,,$C419)/$F$388)))</f>
        <v>0</v>
      </c>
      <c r="Z419" s="25">
        <f>IF($F$388="n/a",0,IF(Z$3&lt;=$C419,0,IF(Z$3&gt;($F$388+$C419),INDEX($D$400:$W$400,,$C419)-SUM($D419:Y419),INDEX($D$400:$W$400,,$C419)/$F$388)))</f>
        <v>0</v>
      </c>
      <c r="AA419" s="25">
        <f>IF($F$388="n/a",0,IF(AA$3&lt;=$C419,0,IF(AA$3&gt;($F$388+$C419),INDEX($D$400:$W$400,,$C419)-SUM($D419:Z419),INDEX($D$400:$W$400,,$C419)/$F$388)))</f>
        <v>0</v>
      </c>
      <c r="AB419" s="25">
        <f>IF($F$388="n/a",0,IF(AB$3&lt;=$C419,0,IF(AB$3&gt;($F$388+$C419),INDEX($D$400:$W$400,,$C419)-SUM($D419:AA419),INDEX($D$400:$W$400,,$C419)/$F$388)))</f>
        <v>0</v>
      </c>
      <c r="AC419" s="25">
        <f>IF($F$388="n/a",0,IF(AC$3&lt;=$C419,0,IF(AC$3&gt;($F$388+$C419),INDEX($D$400:$W$400,,$C419)-SUM($D419:AB419),INDEX($D$400:$W$400,,$C419)/$F$388)))</f>
        <v>0</v>
      </c>
      <c r="AD419" s="25">
        <f>IF($F$388="n/a",0,IF(AD$3&lt;=$C419,0,IF(AD$3&gt;($F$388+$C419),INDEX($D$400:$W$400,,$C419)-SUM($D419:AC419),INDEX($D$400:$W$400,,$C419)/$F$388)))</f>
        <v>0</v>
      </c>
      <c r="AE419" s="25">
        <f>IF($F$388="n/a",0,IF(AE$3&lt;=$C419,0,IF(AE$3&gt;($F$388+$C419),INDEX($D$400:$W$400,,$C419)-SUM($D419:AD419),INDEX($D$400:$W$400,,$C419)/$F$388)))</f>
        <v>0</v>
      </c>
      <c r="AF419" s="25">
        <f>IF($F$388="n/a",0,IF(AF$3&lt;=$C419,0,IF(AF$3&gt;($F$388+$C419),INDEX($D$400:$W$400,,$C419)-SUM($D419:AE419),INDEX($D$400:$W$400,,$C419)/$F$388)))</f>
        <v>0</v>
      </c>
      <c r="AG419" s="25">
        <f>IF($F$388="n/a",0,IF(AG$3&lt;=$C419,0,IF(AG$3&gt;($F$388+$C419),INDEX($D$400:$W$400,,$C419)-SUM($D419:AF419),INDEX($D$400:$W$400,,$C419)/$F$388)))</f>
        <v>0</v>
      </c>
      <c r="AH419" s="25">
        <f>IF($F$388="n/a",0,IF(AH$3&lt;=$C419,0,IF(AH$3&gt;($F$388+$C419),INDEX($D$400:$W$400,,$C419)-SUM($D419:AG419),INDEX($D$400:$W$400,,$C419)/$F$388)))</f>
        <v>0</v>
      </c>
      <c r="AI419" s="25">
        <f>IF($F$388="n/a",0,IF(AI$3&lt;=$C419,0,IF(AI$3&gt;($F$388+$C419),INDEX($D$400:$W$400,,$C419)-SUM($D419:AH419),INDEX($D$400:$W$400,,$C419)/$F$388)))</f>
        <v>0</v>
      </c>
      <c r="AJ419" s="25">
        <f>IF($F$388="n/a",0,IF(AJ$3&lt;=$C419,0,IF(AJ$3&gt;($F$388+$C419),INDEX($D$400:$W$400,,$C419)-SUM($D419:AI419),INDEX($D$400:$W$400,,$C419)/$F$388)))</f>
        <v>0</v>
      </c>
      <c r="AK419" s="25">
        <f>IF($F$388="n/a",0,IF(AK$3&lt;=$C419,0,IF(AK$3&gt;($F$388+$C419),INDEX($D$400:$W$400,,$C419)-SUM($D419:AJ419),INDEX($D$400:$W$400,,$C419)/$F$388)))</f>
        <v>0</v>
      </c>
      <c r="AL419" s="25">
        <f>IF($F$388="n/a",0,IF(AL$3&lt;=$C419,0,IF(AL$3&gt;($F$388+$C419),INDEX($D$400:$W$400,,$C419)-SUM($D419:AK419),INDEX($D$400:$W$400,,$C419)/$F$388)))</f>
        <v>0</v>
      </c>
      <c r="AM419" s="25">
        <f>IF($F$388="n/a",0,IF(AM$3&lt;=$C419,0,IF(AM$3&gt;($F$388+$C419),INDEX($D$400:$W$400,,$C419)-SUM($D419:AL419),INDEX($D$400:$W$400,,$C419)/$F$388)))</f>
        <v>0</v>
      </c>
      <c r="AN419" s="25">
        <f>IF($F$388="n/a",0,IF(AN$3&lt;=$C419,0,IF(AN$3&gt;($F$388+$C419),INDEX($D$400:$W$400,,$C419)-SUM($D419:AM419),INDEX($D$400:$W$400,,$C419)/$F$388)))</f>
        <v>0</v>
      </c>
      <c r="AO419" s="25">
        <f>IF($F$388="n/a",0,IF(AO$3&lt;=$C419,0,IF(AO$3&gt;($F$388+$C419),INDEX($D$400:$W$400,,$C419)-SUM($D419:AN419),INDEX($D$400:$W$400,,$C419)/$F$388)))</f>
        <v>0</v>
      </c>
      <c r="AP419" s="25">
        <f>IF($F$388="n/a",0,IF(AP$3&lt;=$C419,0,IF(AP$3&gt;($F$388+$C419),INDEX($D$400:$W$400,,$C419)-SUM($D419:AO419),INDEX($D$400:$W$400,,$C419)/$F$388)))</f>
        <v>0</v>
      </c>
      <c r="AQ419" s="25">
        <f>IF($F$388="n/a",0,IF(AQ$3&lt;=$C419,0,IF(AQ$3&gt;($F$388+$C419),INDEX($D$400:$W$400,,$C419)-SUM($D419:AP419),INDEX($D$400:$W$400,,$C419)/$F$388)))</f>
        <v>0</v>
      </c>
      <c r="AR419" s="25">
        <f>IF($F$388="n/a",0,IF(AR$3&lt;=$C419,0,IF(AR$3&gt;($F$388+$C419),INDEX($D$400:$W$400,,$C419)-SUM($D419:AQ419),INDEX($D$400:$W$400,,$C419)/$F$388)))</f>
        <v>0</v>
      </c>
      <c r="AS419" s="25">
        <f>IF($F$388="n/a",0,IF(AS$3&lt;=$C419,0,IF(AS$3&gt;($F$388+$C419),INDEX($D$400:$W$400,,$C419)-SUM($D419:AR419),INDEX($D$400:$W$400,,$C419)/$F$388)))</f>
        <v>0</v>
      </c>
      <c r="AT419" s="25">
        <f>IF($F$388="n/a",0,IF(AT$3&lt;=$C419,0,IF(AT$3&gt;($F$388+$C419),INDEX($D$400:$W$400,,$C419)-SUM($D419:AS419),INDEX($D$400:$W$400,,$C419)/$F$388)))</f>
        <v>0</v>
      </c>
      <c r="AU419" s="25">
        <f>IF($F$388="n/a",0,IF(AU$3&lt;=$C419,0,IF(AU$3&gt;($F$388+$C419),INDEX($D$400:$W$400,,$C419)-SUM($D419:AT419),INDEX($D$400:$W$400,,$C419)/$F$388)))</f>
        <v>0</v>
      </c>
      <c r="AV419" s="25">
        <f>IF($F$388="n/a",0,IF(AV$3&lt;=$C419,0,IF(AV$3&gt;($F$388+$C419),INDEX($D$400:$W$400,,$C419)-SUM($D419:AU419),INDEX($D$400:$W$400,,$C419)/$F$388)))</f>
        <v>0</v>
      </c>
      <c r="AW419" s="25">
        <f>IF($F$388="n/a",0,IF(AW$3&lt;=$C419,0,IF(AW$3&gt;($F$388+$C419),INDEX($D$400:$W$400,,$C419)-SUM($D419:AV419),INDEX($D$400:$W$400,,$C419)/$F$388)))</f>
        <v>0</v>
      </c>
      <c r="AX419" s="25">
        <f>IF($F$388="n/a",0,IF(AX$3&lt;=$C419,0,IF(AX$3&gt;($F$388+$C419),INDEX($D$400:$W$400,,$C419)-SUM($D419:AW419),INDEX($D$400:$W$400,,$C419)/$F$388)))</f>
        <v>0</v>
      </c>
      <c r="AY419" s="25">
        <f>IF($F$388="n/a",0,IF(AY$3&lt;=$C419,0,IF(AY$3&gt;($F$388+$C419),INDEX($D$400:$W$400,,$C419)-SUM($D419:AX419),INDEX($D$400:$W$400,,$C419)/$F$388)))</f>
        <v>0</v>
      </c>
      <c r="AZ419" s="25">
        <f>IF($F$388="n/a",0,IF(AZ$3&lt;=$C419,0,IF(AZ$3&gt;($F$388+$C419),INDEX($D$400:$W$400,,$C419)-SUM($D419:AY419),INDEX($D$400:$W$400,,$C419)/$F$388)))</f>
        <v>0</v>
      </c>
      <c r="BA419" s="25">
        <f>IF($F$388="n/a",0,IF(BA$3&lt;=$C419,0,IF(BA$3&gt;($F$388+$C419),INDEX($D$400:$W$400,,$C419)-SUM($D419:AZ419),INDEX($D$400:$W$400,,$C419)/$F$388)))</f>
        <v>0</v>
      </c>
      <c r="BB419" s="25">
        <f>IF($F$388="n/a",0,IF(BB$3&lt;=$C419,0,IF(BB$3&gt;($F$388+$C419),INDEX($D$400:$W$400,,$C419)-SUM($D419:BA419),INDEX($D$400:$W$400,,$C419)/$F$388)))</f>
        <v>0</v>
      </c>
      <c r="BC419" s="25">
        <f>IF($F$388="n/a",0,IF(BC$3&lt;=$C419,0,IF(BC$3&gt;($F$388+$C419),INDEX($D$400:$W$400,,$C419)-SUM($D419:BB419),INDEX($D$400:$W$400,,$C419)/$F$388)))</f>
        <v>0</v>
      </c>
      <c r="BD419" s="25">
        <f>IF($F$388="n/a",0,IF(BD$3&lt;=$C419,0,IF(BD$3&gt;($F$388+$C419),INDEX($D$400:$W$400,,$C419)-SUM($D419:BC419),INDEX($D$400:$W$400,,$C419)/$F$388)))</f>
        <v>0</v>
      </c>
      <c r="BE419" s="25">
        <f>IF($F$388="n/a",0,IF(BE$3&lt;=$C419,0,IF(BE$3&gt;($F$388+$C419),INDEX($D$400:$W$400,,$C419)-SUM($D419:BD419),INDEX($D$400:$W$400,,$C419)/$F$388)))</f>
        <v>0</v>
      </c>
      <c r="BF419" s="25">
        <f>IF($F$388="n/a",0,IF(BF$3&lt;=$C419,0,IF(BF$3&gt;($F$388+$C419),INDEX($D$400:$W$400,,$C419)-SUM($D419:BE419),INDEX($D$400:$W$400,,$C419)/$F$388)))</f>
        <v>0</v>
      </c>
      <c r="BG419" s="25">
        <f>IF($F$388="n/a",0,IF(BG$3&lt;=$C419,0,IF(BG$3&gt;($F$388+$C419),INDEX($D$400:$W$400,,$C419)-SUM($D419:BF419),INDEX($D$400:$W$400,,$C419)/$F$388)))</f>
        <v>0</v>
      </c>
      <c r="BH419" s="25">
        <f>IF($F$388="n/a",0,IF(BH$3&lt;=$C419,0,IF(BH$3&gt;($F$388+$C419),INDEX($D$400:$W$400,,$C419)-SUM($D419:BG419),INDEX($D$400:$W$400,,$C419)/$F$388)))</f>
        <v>0</v>
      </c>
      <c r="BI419" s="25">
        <f>IF($F$388="n/a",0,IF(BI$3&lt;=$C419,0,IF(BI$3&gt;($F$388+$C419),INDEX($D$400:$W$400,,$C419)-SUM($D419:BH419),INDEX($D$400:$W$400,,$C419)/$F$388)))</f>
        <v>0</v>
      </c>
      <c r="BJ419" s="25">
        <f>IF($F$388="n/a",0,IF(BJ$3&lt;=$C419,0,IF(BJ$3&gt;($F$388+$C419),INDEX($D$400:$W$400,,$C419)-SUM($D419:BI419),INDEX($D$400:$W$400,,$C419)/$F$388)))</f>
        <v>0</v>
      </c>
      <c r="BK419" s="25">
        <f>IF($F$388="n/a",0,IF(BK$3&lt;=$C419,0,IF(BK$3&gt;($F$388+$C419),INDEX($D$400:$W$400,,$C419)-SUM($D419:BJ419),INDEX($D$400:$W$400,,$C419)/$F$388)))</f>
        <v>0</v>
      </c>
      <c r="BL419" s="163">
        <f>IF($F$388="n/a",0,IF(BL$3&lt;=$C419,0,IF(BL$3&gt;($F$388+$C419),INDEX($D$400:$W$400,,$C419)-SUM($D419:BK419),INDEX($D$400:$W$400,,$C419)/$F$388)))</f>
        <v>0</v>
      </c>
      <c r="BM419" s="163">
        <f>IF($F$388="n/a",0,IF(BM$3&lt;=$C419,0,IF(BM$3&gt;($F$388+$C419),INDEX($D$400:$W$400,,$C419)-SUM($D419:BL419),INDEX($D$400:$W$400,,$C419)/$F$388)))</f>
        <v>0</v>
      </c>
      <c r="BN419" s="163">
        <f>IF($F$388="n/a",0,IF(BN$3&lt;=$C419,0,IF(BN$3&gt;($F$388+$C419),INDEX($D$400:$W$400,,$C419)-SUM($D419:BM419),INDEX($D$400:$W$400,,$C419)/$F$388)))</f>
        <v>0</v>
      </c>
      <c r="BO419" s="163">
        <f>IF($F$388="n/a",0,IF(BO$3&lt;=$C419,0,IF(BO$3&gt;($F$388+$C419),INDEX($D$400:$W$400,,$C419)-SUM($D419:BN419),INDEX($D$400:$W$400,,$C419)/$F$388)))</f>
        <v>0</v>
      </c>
      <c r="BP419" s="163">
        <f>IF($F$388="n/a",0,IF(BP$3&lt;=$C419,0,IF(BP$3&gt;($F$388+$C419),INDEX($D$400:$W$400,,$C419)-SUM($D419:BO419),INDEX($D$400:$W$400,,$C419)/$F$388)))</f>
        <v>0</v>
      </c>
      <c r="BQ419" s="163">
        <f>IF($F$388="n/a",0,IF(BQ$3&lt;=$C419,0,IF(BQ$3&gt;($F$388+$C419),INDEX($D$400:$W$400,,$C419)-SUM($D419:BP419),INDEX($D$400:$W$400,,$C419)/$F$388)))</f>
        <v>0</v>
      </c>
      <c r="BR419" s="163">
        <f>IF($F$388="n/a",0,IF(BR$3&lt;=$C419,0,IF(BR$3&gt;($F$388+$C419),INDEX($D$400:$W$400,,$C419)-SUM($D419:BQ419),INDEX($D$400:$W$400,,$C419)/$F$388)))</f>
        <v>0</v>
      </c>
      <c r="BS419" s="25"/>
      <c r="BT419" s="25"/>
      <c r="BU419" s="25"/>
      <c r="BV419" s="25"/>
      <c r="BW419" s="25"/>
      <c r="BX419" s="25"/>
      <c r="BY419" s="25"/>
      <c r="BZ419" s="25"/>
      <c r="CA419" s="25"/>
      <c r="CB419" s="25"/>
      <c r="CC419" s="25"/>
    </row>
    <row r="420" spans="2:81" hidden="1" outlineLevel="1">
      <c r="B420" s="14">
        <v>2030</v>
      </c>
      <c r="C420">
        <v>18</v>
      </c>
      <c r="D420" s="25"/>
      <c r="E420" s="25">
        <f>IF($F$388="n/a",0,IF(E$3&lt;=$C420,0,IF(E$3&gt;($F$388+$C420),INDEX($D$400:$W$400,,$C420)-SUM($D420:D420),INDEX($D$400:$W$400,,$C420)/$F$388)))</f>
        <v>0</v>
      </c>
      <c r="F420" s="25">
        <f>IF($F$388="n/a",0,IF(F$3&lt;=$C420,0,IF(F$3&gt;($F$388+$C420),INDEX($D$400:$W$400,,$C420)-SUM($D420:E420),INDEX($D$400:$W$400,,$C420)/$F$388)))</f>
        <v>0</v>
      </c>
      <c r="G420" s="25">
        <f>IF($F$388="n/a",0,IF(G$3&lt;=$C420,0,IF(G$3&gt;($F$388+$C420),INDEX($D$400:$W$400,,$C420)-SUM($D420:F420),INDEX($D$400:$W$400,,$C420)/$F$388)))</f>
        <v>0</v>
      </c>
      <c r="H420" s="44">
        <f>IF($F$388="n/a",0,IF(H$3&lt;=$C420,0,IF(H$3&gt;($F$388+$C420),INDEX($D$400:$W$400,,$C420)-SUM($D420:G420),INDEX($D$400:$W$400,,$C420)/$F$388)))</f>
        <v>0</v>
      </c>
      <c r="I420" s="38">
        <f>IF($F$388="n/a",0,IF(I$3&lt;=$C420,0,IF(I$3&gt;($F$388+$C420),INDEX($D$400:$W$400,,$C420)-SUM($D420:H420),INDEX($D$400:$W$400,,$C420)/$F$388)))</f>
        <v>0</v>
      </c>
      <c r="J420" s="25">
        <f>IF($F$388="n/a",0,IF(J$3&lt;=$C420,0,IF(J$3&gt;($F$388+$C420),INDEX($D$400:$W$400,,$C420)-SUM($D420:I420),INDEX($D$400:$W$400,,$C420)/$F$388)))</f>
        <v>0</v>
      </c>
      <c r="K420" s="25">
        <f>IF($F$388="n/a",0,IF(K$3&lt;=$C420,0,IF(K$3&gt;($F$388+$C420),INDEX($D$400:$W$400,,$C420)-SUM($D420:J420),INDEX($D$400:$W$400,,$C420)/$F$388)))</f>
        <v>0</v>
      </c>
      <c r="L420" s="25">
        <f>IF($F$388="n/a",0,IF(L$3&lt;=$C420,0,IF(L$3&gt;($F$388+$C420),INDEX($D$400:$W$400,,$C420)-SUM($D420:K420),INDEX($D$400:$W$400,,$C420)/$F$388)))</f>
        <v>0</v>
      </c>
      <c r="M420" s="25">
        <f>IF($F$388="n/a",0,IF(M$3&lt;=$C420,0,IF(M$3&gt;($F$388+$C420),INDEX($D$400:$W$400,,$C420)-SUM($D420:L420),INDEX($D$400:$W$400,,$C420)/$F$388)))</f>
        <v>0</v>
      </c>
      <c r="N420" s="25">
        <f>IF($F$388="n/a",0,IF(N$3&lt;=$C420,0,IF(N$3&gt;($F$388+$C420),INDEX($D$400:$W$400,,$C420)-SUM($D420:M420),INDEX($D$400:$W$400,,$C420)/$F$388)))</f>
        <v>0</v>
      </c>
      <c r="O420" s="25">
        <f>IF($F$388="n/a",0,IF(O$3&lt;=$C420,0,IF(O$3&gt;($F$388+$C420),INDEX($D$400:$W$400,,$C420)-SUM($D420:N420),INDEX($D$400:$W$400,,$C420)/$F$388)))</f>
        <v>0</v>
      </c>
      <c r="P420" s="25">
        <f>IF($F$388="n/a",0,IF(P$3&lt;=$C420,0,IF(P$3&gt;($F$388+$C420),INDEX($D$400:$W$400,,$C420)-SUM($D420:O420),INDEX($D$400:$W$400,,$C420)/$F$388)))</f>
        <v>0</v>
      </c>
      <c r="Q420" s="25">
        <f>IF($F$388="n/a",0,IF(Q$3&lt;=$C420,0,IF(Q$3&gt;($F$388+$C420),INDEX($D$400:$W$400,,$C420)-SUM($D420:P420),INDEX($D$400:$W$400,,$C420)/$F$388)))</f>
        <v>0</v>
      </c>
      <c r="R420" s="25">
        <f>IF($F$388="n/a",0,IF(R$3&lt;=$C420,0,IF(R$3&gt;($F$388+$C420),INDEX($D$400:$W$400,,$C420)-SUM($D420:Q420),INDEX($D$400:$W$400,,$C420)/$F$388)))</f>
        <v>0</v>
      </c>
      <c r="S420" s="25">
        <f>IF($F$388="n/a",0,IF(S$3&lt;=$C420,0,IF(S$3&gt;($F$388+$C420),INDEX($D$400:$W$400,,$C420)-SUM($D420:R420),INDEX($D$400:$W$400,,$C420)/$F$388)))</f>
        <v>0</v>
      </c>
      <c r="T420" s="25">
        <f>IF($F$388="n/a",0,IF(T$3&lt;=$C420,0,IF(T$3&gt;($F$388+$C420),INDEX($D$400:$W$400,,$C420)-SUM($D420:S420),INDEX($D$400:$W$400,,$C420)/$F$388)))</f>
        <v>0</v>
      </c>
      <c r="U420" s="25">
        <f>IF($F$388="n/a",0,IF(U$3&lt;=$C420,0,IF(U$3&gt;($F$388+$C420),INDEX($D$400:$W$400,,$C420)-SUM($D420:T420),INDEX($D$400:$W$400,,$C420)/$F$388)))</f>
        <v>0</v>
      </c>
      <c r="V420" s="25">
        <f>IF($F$388="n/a",0,IF(V$3&lt;=$C420,0,IF(V$3&gt;($F$388+$C420),INDEX($D$400:$W$400,,$C420)-SUM($D420:U420),INDEX($D$400:$W$400,,$C420)/$F$388)))</f>
        <v>0</v>
      </c>
      <c r="W420" s="25">
        <f>IF($F$388="n/a",0,IF(W$3&lt;=$C420,0,IF(W$3&gt;($F$388+$C420),INDEX($D$400:$W$400,,$C420)-SUM($D420:V420),INDEX($D$400:$W$400,,$C420)/$F$388)))</f>
        <v>0</v>
      </c>
      <c r="X420" s="25">
        <f>IF($F$388="n/a",0,IF(X$3&lt;=$C420,0,IF(X$3&gt;($F$388+$C420),INDEX($D$400:$W$400,,$C420)-SUM($D420:W420),INDEX($D$400:$W$400,,$C420)/$F$388)))</f>
        <v>0</v>
      </c>
      <c r="Y420" s="25">
        <f>IF($F$388="n/a",0,IF(Y$3&lt;=$C420,0,IF(Y$3&gt;($F$388+$C420),INDEX($D$400:$W$400,,$C420)-SUM($D420:X420),INDEX($D$400:$W$400,,$C420)/$F$388)))</f>
        <v>0</v>
      </c>
      <c r="Z420" s="25">
        <f>IF($F$388="n/a",0,IF(Z$3&lt;=$C420,0,IF(Z$3&gt;($F$388+$C420),INDEX($D$400:$W$400,,$C420)-SUM($D420:Y420),INDEX($D$400:$W$400,,$C420)/$F$388)))</f>
        <v>0</v>
      </c>
      <c r="AA420" s="25">
        <f>IF($F$388="n/a",0,IF(AA$3&lt;=$C420,0,IF(AA$3&gt;($F$388+$C420),INDEX($D$400:$W$400,,$C420)-SUM($D420:Z420),INDEX($D$400:$W$400,,$C420)/$F$388)))</f>
        <v>0</v>
      </c>
      <c r="AB420" s="25">
        <f>IF($F$388="n/a",0,IF(AB$3&lt;=$C420,0,IF(AB$3&gt;($F$388+$C420),INDEX($D$400:$W$400,,$C420)-SUM($D420:AA420),INDEX($D$400:$W$400,,$C420)/$F$388)))</f>
        <v>0</v>
      </c>
      <c r="AC420" s="25">
        <f>IF($F$388="n/a",0,IF(AC$3&lt;=$C420,0,IF(AC$3&gt;($F$388+$C420),INDEX($D$400:$W$400,,$C420)-SUM($D420:AB420),INDEX($D$400:$W$400,,$C420)/$F$388)))</f>
        <v>0</v>
      </c>
      <c r="AD420" s="25">
        <f>IF($F$388="n/a",0,IF(AD$3&lt;=$C420,0,IF(AD$3&gt;($F$388+$C420),INDEX($D$400:$W$400,,$C420)-SUM($D420:AC420),INDEX($D$400:$W$400,,$C420)/$F$388)))</f>
        <v>0</v>
      </c>
      <c r="AE420" s="25">
        <f>IF($F$388="n/a",0,IF(AE$3&lt;=$C420,0,IF(AE$3&gt;($F$388+$C420),INDEX($D$400:$W$400,,$C420)-SUM($D420:AD420),INDEX($D$400:$W$400,,$C420)/$F$388)))</f>
        <v>0</v>
      </c>
      <c r="AF420" s="25">
        <f>IF($F$388="n/a",0,IF(AF$3&lt;=$C420,0,IF(AF$3&gt;($F$388+$C420),INDEX($D$400:$W$400,,$C420)-SUM($D420:AE420),INDEX($D$400:$W$400,,$C420)/$F$388)))</f>
        <v>0</v>
      </c>
      <c r="AG420" s="25">
        <f>IF($F$388="n/a",0,IF(AG$3&lt;=$C420,0,IF(AG$3&gt;($F$388+$C420),INDEX($D$400:$W$400,,$C420)-SUM($D420:AF420),INDEX($D$400:$W$400,,$C420)/$F$388)))</f>
        <v>0</v>
      </c>
      <c r="AH420" s="25">
        <f>IF($F$388="n/a",0,IF(AH$3&lt;=$C420,0,IF(AH$3&gt;($F$388+$C420),INDEX($D$400:$W$400,,$C420)-SUM($D420:AG420),INDEX($D$400:$W$400,,$C420)/$F$388)))</f>
        <v>0</v>
      </c>
      <c r="AI420" s="25">
        <f>IF($F$388="n/a",0,IF(AI$3&lt;=$C420,0,IF(AI$3&gt;($F$388+$C420),INDEX($D$400:$W$400,,$C420)-SUM($D420:AH420),INDEX($D$400:$W$400,,$C420)/$F$388)))</f>
        <v>0</v>
      </c>
      <c r="AJ420" s="25">
        <f>IF($F$388="n/a",0,IF(AJ$3&lt;=$C420,0,IF(AJ$3&gt;($F$388+$C420),INDEX($D$400:$W$400,,$C420)-SUM($D420:AI420),INDEX($D$400:$W$400,,$C420)/$F$388)))</f>
        <v>0</v>
      </c>
      <c r="AK420" s="25">
        <f>IF($F$388="n/a",0,IF(AK$3&lt;=$C420,0,IF(AK$3&gt;($F$388+$C420),INDEX($D$400:$W$400,,$C420)-SUM($D420:AJ420),INDEX($D$400:$W$400,,$C420)/$F$388)))</f>
        <v>0</v>
      </c>
      <c r="AL420" s="25">
        <f>IF($F$388="n/a",0,IF(AL$3&lt;=$C420,0,IF(AL$3&gt;($F$388+$C420),INDEX($D$400:$W$400,,$C420)-SUM($D420:AK420),INDEX($D$400:$W$400,,$C420)/$F$388)))</f>
        <v>0</v>
      </c>
      <c r="AM420" s="25">
        <f>IF($F$388="n/a",0,IF(AM$3&lt;=$C420,0,IF(AM$3&gt;($F$388+$C420),INDEX($D$400:$W$400,,$C420)-SUM($D420:AL420),INDEX($D$400:$W$400,,$C420)/$F$388)))</f>
        <v>0</v>
      </c>
      <c r="AN420" s="25">
        <f>IF($F$388="n/a",0,IF(AN$3&lt;=$C420,0,IF(AN$3&gt;($F$388+$C420),INDEX($D$400:$W$400,,$C420)-SUM($D420:AM420),INDEX($D$400:$W$400,,$C420)/$F$388)))</f>
        <v>0</v>
      </c>
      <c r="AO420" s="25">
        <f>IF($F$388="n/a",0,IF(AO$3&lt;=$C420,0,IF(AO$3&gt;($F$388+$C420),INDEX($D$400:$W$400,,$C420)-SUM($D420:AN420),INDEX($D$400:$W$400,,$C420)/$F$388)))</f>
        <v>0</v>
      </c>
      <c r="AP420" s="25">
        <f>IF($F$388="n/a",0,IF(AP$3&lt;=$C420,0,IF(AP$3&gt;($F$388+$C420),INDEX($D$400:$W$400,,$C420)-SUM($D420:AO420),INDEX($D$400:$W$400,,$C420)/$F$388)))</f>
        <v>0</v>
      </c>
      <c r="AQ420" s="25">
        <f>IF($F$388="n/a",0,IF(AQ$3&lt;=$C420,0,IF(AQ$3&gt;($F$388+$C420),INDEX($D$400:$W$400,,$C420)-SUM($D420:AP420),INDEX($D$400:$W$400,,$C420)/$F$388)))</f>
        <v>0</v>
      </c>
      <c r="AR420" s="25">
        <f>IF($F$388="n/a",0,IF(AR$3&lt;=$C420,0,IF(AR$3&gt;($F$388+$C420),INDEX($D$400:$W$400,,$C420)-SUM($D420:AQ420),INDEX($D$400:$W$400,,$C420)/$F$388)))</f>
        <v>0</v>
      </c>
      <c r="AS420" s="25">
        <f>IF($F$388="n/a",0,IF(AS$3&lt;=$C420,0,IF(AS$3&gt;($F$388+$C420),INDEX($D$400:$W$400,,$C420)-SUM($D420:AR420),INDEX($D$400:$W$400,,$C420)/$F$388)))</f>
        <v>0</v>
      </c>
      <c r="AT420" s="25">
        <f>IF($F$388="n/a",0,IF(AT$3&lt;=$C420,0,IF(AT$3&gt;($F$388+$C420),INDEX($D$400:$W$400,,$C420)-SUM($D420:AS420),INDEX($D$400:$W$400,,$C420)/$F$388)))</f>
        <v>0</v>
      </c>
      <c r="AU420" s="25">
        <f>IF($F$388="n/a",0,IF(AU$3&lt;=$C420,0,IF(AU$3&gt;($F$388+$C420),INDEX($D$400:$W$400,,$C420)-SUM($D420:AT420),INDEX($D$400:$W$400,,$C420)/$F$388)))</f>
        <v>0</v>
      </c>
      <c r="AV420" s="25">
        <f>IF($F$388="n/a",0,IF(AV$3&lt;=$C420,0,IF(AV$3&gt;($F$388+$C420),INDEX($D$400:$W$400,,$C420)-SUM($D420:AU420),INDEX($D$400:$W$400,,$C420)/$F$388)))</f>
        <v>0</v>
      </c>
      <c r="AW420" s="25">
        <f>IF($F$388="n/a",0,IF(AW$3&lt;=$C420,0,IF(AW$3&gt;($F$388+$C420),INDEX($D$400:$W$400,,$C420)-SUM($D420:AV420),INDEX($D$400:$W$400,,$C420)/$F$388)))</f>
        <v>0</v>
      </c>
      <c r="AX420" s="25">
        <f>IF($F$388="n/a",0,IF(AX$3&lt;=$C420,0,IF(AX$3&gt;($F$388+$C420),INDEX($D$400:$W$400,,$C420)-SUM($D420:AW420),INDEX($D$400:$W$400,,$C420)/$F$388)))</f>
        <v>0</v>
      </c>
      <c r="AY420" s="25">
        <f>IF($F$388="n/a",0,IF(AY$3&lt;=$C420,0,IF(AY$3&gt;($F$388+$C420),INDEX($D$400:$W$400,,$C420)-SUM($D420:AX420),INDEX($D$400:$W$400,,$C420)/$F$388)))</f>
        <v>0</v>
      </c>
      <c r="AZ420" s="25">
        <f>IF($F$388="n/a",0,IF(AZ$3&lt;=$C420,0,IF(AZ$3&gt;($F$388+$C420),INDEX($D$400:$W$400,,$C420)-SUM($D420:AY420),INDEX($D$400:$W$400,,$C420)/$F$388)))</f>
        <v>0</v>
      </c>
      <c r="BA420" s="25">
        <f>IF($F$388="n/a",0,IF(BA$3&lt;=$C420,0,IF(BA$3&gt;($F$388+$C420),INDEX($D$400:$W$400,,$C420)-SUM($D420:AZ420),INDEX($D$400:$W$400,,$C420)/$F$388)))</f>
        <v>0</v>
      </c>
      <c r="BB420" s="25">
        <f>IF($F$388="n/a",0,IF(BB$3&lt;=$C420,0,IF(BB$3&gt;($F$388+$C420),INDEX($D$400:$W$400,,$C420)-SUM($D420:BA420),INDEX($D$400:$W$400,,$C420)/$F$388)))</f>
        <v>0</v>
      </c>
      <c r="BC420" s="25">
        <f>IF($F$388="n/a",0,IF(BC$3&lt;=$C420,0,IF(BC$3&gt;($F$388+$C420),INDEX($D$400:$W$400,,$C420)-SUM($D420:BB420),INDEX($D$400:$W$400,,$C420)/$F$388)))</f>
        <v>0</v>
      </c>
      <c r="BD420" s="25">
        <f>IF($F$388="n/a",0,IF(BD$3&lt;=$C420,0,IF(BD$3&gt;($F$388+$C420),INDEX($D$400:$W$400,,$C420)-SUM($D420:BC420),INDEX($D$400:$W$400,,$C420)/$F$388)))</f>
        <v>0</v>
      </c>
      <c r="BE420" s="25">
        <f>IF($F$388="n/a",0,IF(BE$3&lt;=$C420,0,IF(BE$3&gt;($F$388+$C420),INDEX($D$400:$W$400,,$C420)-SUM($D420:BD420),INDEX($D$400:$W$400,,$C420)/$F$388)))</f>
        <v>0</v>
      </c>
      <c r="BF420" s="25">
        <f>IF($F$388="n/a",0,IF(BF$3&lt;=$C420,0,IF(BF$3&gt;($F$388+$C420),INDEX($D$400:$W$400,,$C420)-SUM($D420:BE420),INDEX($D$400:$W$400,,$C420)/$F$388)))</f>
        <v>0</v>
      </c>
      <c r="BG420" s="25">
        <f>IF($F$388="n/a",0,IF(BG$3&lt;=$C420,0,IF(BG$3&gt;($F$388+$C420),INDEX($D$400:$W$400,,$C420)-SUM($D420:BF420),INDEX($D$400:$W$400,,$C420)/$F$388)))</f>
        <v>0</v>
      </c>
      <c r="BH420" s="25">
        <f>IF($F$388="n/a",0,IF(BH$3&lt;=$C420,0,IF(BH$3&gt;($F$388+$C420),INDEX($D$400:$W$400,,$C420)-SUM($D420:BG420),INDEX($D$400:$W$400,,$C420)/$F$388)))</f>
        <v>0</v>
      </c>
      <c r="BI420" s="25">
        <f>IF($F$388="n/a",0,IF(BI$3&lt;=$C420,0,IF(BI$3&gt;($F$388+$C420),INDEX($D$400:$W$400,,$C420)-SUM($D420:BH420),INDEX($D$400:$W$400,,$C420)/$F$388)))</f>
        <v>0</v>
      </c>
      <c r="BJ420" s="25">
        <f>IF($F$388="n/a",0,IF(BJ$3&lt;=$C420,0,IF(BJ$3&gt;($F$388+$C420),INDEX($D$400:$W$400,,$C420)-SUM($D420:BI420),INDEX($D$400:$W$400,,$C420)/$F$388)))</f>
        <v>0</v>
      </c>
      <c r="BK420" s="25">
        <f>IF($F$388="n/a",0,IF(BK$3&lt;=$C420,0,IF(BK$3&gt;($F$388+$C420),INDEX($D$400:$W$400,,$C420)-SUM($D420:BJ420),INDEX($D$400:$W$400,,$C420)/$F$388)))</f>
        <v>0</v>
      </c>
      <c r="BL420" s="163">
        <f>IF($F$388="n/a",0,IF(BL$3&lt;=$C420,0,IF(BL$3&gt;($F$388+$C420),INDEX($D$400:$W$400,,$C420)-SUM($D420:BK420),INDEX($D$400:$W$400,,$C420)/$F$388)))</f>
        <v>0</v>
      </c>
      <c r="BM420" s="163">
        <f>IF($F$388="n/a",0,IF(BM$3&lt;=$C420,0,IF(BM$3&gt;($F$388+$C420),INDEX($D$400:$W$400,,$C420)-SUM($D420:BL420),INDEX($D$400:$W$400,,$C420)/$F$388)))</f>
        <v>0</v>
      </c>
      <c r="BN420" s="163">
        <f>IF($F$388="n/a",0,IF(BN$3&lt;=$C420,0,IF(BN$3&gt;($F$388+$C420),INDEX($D$400:$W$400,,$C420)-SUM($D420:BM420),INDEX($D$400:$W$400,,$C420)/$F$388)))</f>
        <v>0</v>
      </c>
      <c r="BO420" s="163">
        <f>IF($F$388="n/a",0,IF(BO$3&lt;=$C420,0,IF(BO$3&gt;($F$388+$C420),INDEX($D$400:$W$400,,$C420)-SUM($D420:BN420),INDEX($D$400:$W$400,,$C420)/$F$388)))</f>
        <v>0</v>
      </c>
      <c r="BP420" s="163">
        <f>IF($F$388="n/a",0,IF(BP$3&lt;=$C420,0,IF(BP$3&gt;($F$388+$C420),INDEX($D$400:$W$400,,$C420)-SUM($D420:BO420),INDEX($D$400:$W$400,,$C420)/$F$388)))</f>
        <v>0</v>
      </c>
      <c r="BQ420" s="163">
        <f>IF($F$388="n/a",0,IF(BQ$3&lt;=$C420,0,IF(BQ$3&gt;($F$388+$C420),INDEX($D$400:$W$400,,$C420)-SUM($D420:BP420),INDEX($D$400:$W$400,,$C420)/$F$388)))</f>
        <v>0</v>
      </c>
      <c r="BR420" s="163">
        <f>IF($F$388="n/a",0,IF(BR$3&lt;=$C420,0,IF(BR$3&gt;($F$388+$C420),INDEX($D$400:$W$400,,$C420)-SUM($D420:BQ420),INDEX($D$400:$W$400,,$C420)/$F$388)))</f>
        <v>0</v>
      </c>
      <c r="BS420" s="25"/>
      <c r="BT420" s="25"/>
      <c r="BU420" s="25"/>
      <c r="BV420" s="25"/>
      <c r="BW420" s="25"/>
      <c r="BX420" s="25"/>
      <c r="BY420" s="25"/>
      <c r="BZ420" s="25"/>
      <c r="CA420" s="25"/>
      <c r="CB420" s="25"/>
      <c r="CC420" s="25"/>
    </row>
    <row r="421" spans="2:81" hidden="1" outlineLevel="1">
      <c r="B421" s="14">
        <v>2031</v>
      </c>
      <c r="C421">
        <v>19</v>
      </c>
      <c r="D421" s="25"/>
      <c r="E421" s="25">
        <f>IF($F$388="n/a",0,IF(E$3&lt;=$C421,0,IF(E$3&gt;($F$388+$C421),INDEX($D$400:$W$400,,$C421)-SUM($D421:D421),INDEX($D$400:$W$400,,$C421)/$F$388)))</f>
        <v>0</v>
      </c>
      <c r="F421" s="25">
        <f>IF($F$388="n/a",0,IF(F$3&lt;=$C421,0,IF(F$3&gt;($F$388+$C421),INDEX($D$400:$W$400,,$C421)-SUM($D421:E421),INDEX($D$400:$W$400,,$C421)/$F$388)))</f>
        <v>0</v>
      </c>
      <c r="G421" s="25">
        <f>IF($F$388="n/a",0,IF(G$3&lt;=$C421,0,IF(G$3&gt;($F$388+$C421),INDEX($D$400:$W$400,,$C421)-SUM($D421:F421),INDEX($D$400:$W$400,,$C421)/$F$388)))</f>
        <v>0</v>
      </c>
      <c r="H421" s="44">
        <f>IF($F$388="n/a",0,IF(H$3&lt;=$C421,0,IF(H$3&gt;($F$388+$C421),INDEX($D$400:$W$400,,$C421)-SUM($D421:G421),INDEX($D$400:$W$400,,$C421)/$F$388)))</f>
        <v>0</v>
      </c>
      <c r="I421" s="38">
        <f>IF($F$388="n/a",0,IF(I$3&lt;=$C421,0,IF(I$3&gt;($F$388+$C421),INDEX($D$400:$W$400,,$C421)-SUM($D421:H421),INDEX($D$400:$W$400,,$C421)/$F$388)))</f>
        <v>0</v>
      </c>
      <c r="J421" s="25">
        <f>IF($F$388="n/a",0,IF(J$3&lt;=$C421,0,IF(J$3&gt;($F$388+$C421),INDEX($D$400:$W$400,,$C421)-SUM($D421:I421),INDEX($D$400:$W$400,,$C421)/$F$388)))</f>
        <v>0</v>
      </c>
      <c r="K421" s="25">
        <f>IF($F$388="n/a",0,IF(K$3&lt;=$C421,0,IF(K$3&gt;($F$388+$C421),INDEX($D$400:$W$400,,$C421)-SUM($D421:J421),INDEX($D$400:$W$400,,$C421)/$F$388)))</f>
        <v>0</v>
      </c>
      <c r="L421" s="25">
        <f>IF($F$388="n/a",0,IF(L$3&lt;=$C421,0,IF(L$3&gt;($F$388+$C421),INDEX($D$400:$W$400,,$C421)-SUM($D421:K421),INDEX($D$400:$W$400,,$C421)/$F$388)))</f>
        <v>0</v>
      </c>
      <c r="M421" s="25">
        <f>IF($F$388="n/a",0,IF(M$3&lt;=$C421,0,IF(M$3&gt;($F$388+$C421),INDEX($D$400:$W$400,,$C421)-SUM($D421:L421),INDEX($D$400:$W$400,,$C421)/$F$388)))</f>
        <v>0</v>
      </c>
      <c r="N421" s="25">
        <f>IF($F$388="n/a",0,IF(N$3&lt;=$C421,0,IF(N$3&gt;($F$388+$C421),INDEX($D$400:$W$400,,$C421)-SUM($D421:M421),INDEX($D$400:$W$400,,$C421)/$F$388)))</f>
        <v>0</v>
      </c>
      <c r="O421" s="25">
        <f>IF($F$388="n/a",0,IF(O$3&lt;=$C421,0,IF(O$3&gt;($F$388+$C421),INDEX($D$400:$W$400,,$C421)-SUM($D421:N421),INDEX($D$400:$W$400,,$C421)/$F$388)))</f>
        <v>0</v>
      </c>
      <c r="P421" s="25">
        <f>IF($F$388="n/a",0,IF(P$3&lt;=$C421,0,IF(P$3&gt;($F$388+$C421),INDEX($D$400:$W$400,,$C421)-SUM($D421:O421),INDEX($D$400:$W$400,,$C421)/$F$388)))</f>
        <v>0</v>
      </c>
      <c r="Q421" s="25">
        <f>IF($F$388="n/a",0,IF(Q$3&lt;=$C421,0,IF(Q$3&gt;($F$388+$C421),INDEX($D$400:$W$400,,$C421)-SUM($D421:P421),INDEX($D$400:$W$400,,$C421)/$F$388)))</f>
        <v>0</v>
      </c>
      <c r="R421" s="25">
        <f>IF($F$388="n/a",0,IF(R$3&lt;=$C421,0,IF(R$3&gt;($F$388+$C421),INDEX($D$400:$W$400,,$C421)-SUM($D421:Q421),INDEX($D$400:$W$400,,$C421)/$F$388)))</f>
        <v>0</v>
      </c>
      <c r="S421" s="25">
        <f>IF($F$388="n/a",0,IF(S$3&lt;=$C421,0,IF(S$3&gt;($F$388+$C421),INDEX($D$400:$W$400,,$C421)-SUM($D421:R421),INDEX($D$400:$W$400,,$C421)/$F$388)))</f>
        <v>0</v>
      </c>
      <c r="T421" s="25">
        <f>IF($F$388="n/a",0,IF(T$3&lt;=$C421,0,IF(T$3&gt;($F$388+$C421),INDEX($D$400:$W$400,,$C421)-SUM($D421:S421),INDEX($D$400:$W$400,,$C421)/$F$388)))</f>
        <v>0</v>
      </c>
      <c r="U421" s="25">
        <f>IF($F$388="n/a",0,IF(U$3&lt;=$C421,0,IF(U$3&gt;($F$388+$C421),INDEX($D$400:$W$400,,$C421)-SUM($D421:T421),INDEX($D$400:$W$400,,$C421)/$F$388)))</f>
        <v>0</v>
      </c>
      <c r="V421" s="25">
        <f>IF($F$388="n/a",0,IF(V$3&lt;=$C421,0,IF(V$3&gt;($F$388+$C421),INDEX($D$400:$W$400,,$C421)-SUM($D421:U421),INDEX($D$400:$W$400,,$C421)/$F$388)))</f>
        <v>0</v>
      </c>
      <c r="W421" s="25">
        <f>IF($F$388="n/a",0,IF(W$3&lt;=$C421,0,IF(W$3&gt;($F$388+$C421),INDEX($D$400:$W$400,,$C421)-SUM($D421:V421),INDEX($D$400:$W$400,,$C421)/$F$388)))</f>
        <v>0</v>
      </c>
      <c r="X421" s="25">
        <f>IF($F$388="n/a",0,IF(X$3&lt;=$C421,0,IF(X$3&gt;($F$388+$C421),INDEX($D$400:$W$400,,$C421)-SUM($D421:W421),INDEX($D$400:$W$400,,$C421)/$F$388)))</f>
        <v>0</v>
      </c>
      <c r="Y421" s="25">
        <f>IF($F$388="n/a",0,IF(Y$3&lt;=$C421,0,IF(Y$3&gt;($F$388+$C421),INDEX($D$400:$W$400,,$C421)-SUM($D421:X421),INDEX($D$400:$W$400,,$C421)/$F$388)))</f>
        <v>0</v>
      </c>
      <c r="Z421" s="25">
        <f>IF($F$388="n/a",0,IF(Z$3&lt;=$C421,0,IF(Z$3&gt;($F$388+$C421),INDEX($D$400:$W$400,,$C421)-SUM($D421:Y421),INDEX($D$400:$W$400,,$C421)/$F$388)))</f>
        <v>0</v>
      </c>
      <c r="AA421" s="25">
        <f>IF($F$388="n/a",0,IF(AA$3&lt;=$C421,0,IF(AA$3&gt;($F$388+$C421),INDEX($D$400:$W$400,,$C421)-SUM($D421:Z421),INDEX($D$400:$W$400,,$C421)/$F$388)))</f>
        <v>0</v>
      </c>
      <c r="AB421" s="25">
        <f>IF($F$388="n/a",0,IF(AB$3&lt;=$C421,0,IF(AB$3&gt;($F$388+$C421),INDEX($D$400:$W$400,,$C421)-SUM($D421:AA421),INDEX($D$400:$W$400,,$C421)/$F$388)))</f>
        <v>0</v>
      </c>
      <c r="AC421" s="25">
        <f>IF($F$388="n/a",0,IF(AC$3&lt;=$C421,0,IF(AC$3&gt;($F$388+$C421),INDEX($D$400:$W$400,,$C421)-SUM($D421:AB421),INDEX($D$400:$W$400,,$C421)/$F$388)))</f>
        <v>0</v>
      </c>
      <c r="AD421" s="25">
        <f>IF($F$388="n/a",0,IF(AD$3&lt;=$C421,0,IF(AD$3&gt;($F$388+$C421),INDEX($D$400:$W$400,,$C421)-SUM($D421:AC421),INDEX($D$400:$W$400,,$C421)/$F$388)))</f>
        <v>0</v>
      </c>
      <c r="AE421" s="25">
        <f>IF($F$388="n/a",0,IF(AE$3&lt;=$C421,0,IF(AE$3&gt;($F$388+$C421),INDEX($D$400:$W$400,,$C421)-SUM($D421:AD421),INDEX($D$400:$W$400,,$C421)/$F$388)))</f>
        <v>0</v>
      </c>
      <c r="AF421" s="25">
        <f>IF($F$388="n/a",0,IF(AF$3&lt;=$C421,0,IF(AF$3&gt;($F$388+$C421),INDEX($D$400:$W$400,,$C421)-SUM($D421:AE421),INDEX($D$400:$W$400,,$C421)/$F$388)))</f>
        <v>0</v>
      </c>
      <c r="AG421" s="25">
        <f>IF($F$388="n/a",0,IF(AG$3&lt;=$C421,0,IF(AG$3&gt;($F$388+$C421),INDEX($D$400:$W$400,,$C421)-SUM($D421:AF421),INDEX($D$400:$W$400,,$C421)/$F$388)))</f>
        <v>0</v>
      </c>
      <c r="AH421" s="25">
        <f>IF($F$388="n/a",0,IF(AH$3&lt;=$C421,0,IF(AH$3&gt;($F$388+$C421),INDEX($D$400:$W$400,,$C421)-SUM($D421:AG421),INDEX($D$400:$W$400,,$C421)/$F$388)))</f>
        <v>0</v>
      </c>
      <c r="AI421" s="25">
        <f>IF($F$388="n/a",0,IF(AI$3&lt;=$C421,0,IF(AI$3&gt;($F$388+$C421),INDEX($D$400:$W$400,,$C421)-SUM($D421:AH421),INDEX($D$400:$W$400,,$C421)/$F$388)))</f>
        <v>0</v>
      </c>
      <c r="AJ421" s="25">
        <f>IF($F$388="n/a",0,IF(AJ$3&lt;=$C421,0,IF(AJ$3&gt;($F$388+$C421),INDEX($D$400:$W$400,,$C421)-SUM($D421:AI421),INDEX($D$400:$W$400,,$C421)/$F$388)))</f>
        <v>0</v>
      </c>
      <c r="AK421" s="25">
        <f>IF($F$388="n/a",0,IF(AK$3&lt;=$C421,0,IF(AK$3&gt;($F$388+$C421),INDEX($D$400:$W$400,,$C421)-SUM($D421:AJ421),INDEX($D$400:$W$400,,$C421)/$F$388)))</f>
        <v>0</v>
      </c>
      <c r="AL421" s="25">
        <f>IF($F$388="n/a",0,IF(AL$3&lt;=$C421,0,IF(AL$3&gt;($F$388+$C421),INDEX($D$400:$W$400,,$C421)-SUM($D421:AK421),INDEX($D$400:$W$400,,$C421)/$F$388)))</f>
        <v>0</v>
      </c>
      <c r="AM421" s="25">
        <f>IF($F$388="n/a",0,IF(AM$3&lt;=$C421,0,IF(AM$3&gt;($F$388+$C421),INDEX($D$400:$W$400,,$C421)-SUM($D421:AL421),INDEX($D$400:$W$400,,$C421)/$F$388)))</f>
        <v>0</v>
      </c>
      <c r="AN421" s="25">
        <f>IF($F$388="n/a",0,IF(AN$3&lt;=$C421,0,IF(AN$3&gt;($F$388+$C421),INDEX($D$400:$W$400,,$C421)-SUM($D421:AM421),INDEX($D$400:$W$400,,$C421)/$F$388)))</f>
        <v>0</v>
      </c>
      <c r="AO421" s="25">
        <f>IF($F$388="n/a",0,IF(AO$3&lt;=$C421,0,IF(AO$3&gt;($F$388+$C421),INDEX($D$400:$W$400,,$C421)-SUM($D421:AN421),INDEX($D$400:$W$400,,$C421)/$F$388)))</f>
        <v>0</v>
      </c>
      <c r="AP421" s="25">
        <f>IF($F$388="n/a",0,IF(AP$3&lt;=$C421,0,IF(AP$3&gt;($F$388+$C421),INDEX($D$400:$W$400,,$C421)-SUM($D421:AO421),INDEX($D$400:$W$400,,$C421)/$F$388)))</f>
        <v>0</v>
      </c>
      <c r="AQ421" s="25">
        <f>IF($F$388="n/a",0,IF(AQ$3&lt;=$C421,0,IF(AQ$3&gt;($F$388+$C421),INDEX($D$400:$W$400,,$C421)-SUM($D421:AP421),INDEX($D$400:$W$400,,$C421)/$F$388)))</f>
        <v>0</v>
      </c>
      <c r="AR421" s="25">
        <f>IF($F$388="n/a",0,IF(AR$3&lt;=$C421,0,IF(AR$3&gt;($F$388+$C421),INDEX($D$400:$W$400,,$C421)-SUM($D421:AQ421),INDEX($D$400:$W$400,,$C421)/$F$388)))</f>
        <v>0</v>
      </c>
      <c r="AS421" s="25">
        <f>IF($F$388="n/a",0,IF(AS$3&lt;=$C421,0,IF(AS$3&gt;($F$388+$C421),INDEX($D$400:$W$400,,$C421)-SUM($D421:AR421),INDEX($D$400:$W$400,,$C421)/$F$388)))</f>
        <v>0</v>
      </c>
      <c r="AT421" s="25">
        <f>IF($F$388="n/a",0,IF(AT$3&lt;=$C421,0,IF(AT$3&gt;($F$388+$C421),INDEX($D$400:$W$400,,$C421)-SUM($D421:AS421),INDEX($D$400:$W$400,,$C421)/$F$388)))</f>
        <v>0</v>
      </c>
      <c r="AU421" s="25">
        <f>IF($F$388="n/a",0,IF(AU$3&lt;=$C421,0,IF(AU$3&gt;($F$388+$C421),INDEX($D$400:$W$400,,$C421)-SUM($D421:AT421),INDEX($D$400:$W$400,,$C421)/$F$388)))</f>
        <v>0</v>
      </c>
      <c r="AV421" s="25">
        <f>IF($F$388="n/a",0,IF(AV$3&lt;=$C421,0,IF(AV$3&gt;($F$388+$C421),INDEX($D$400:$W$400,,$C421)-SUM($D421:AU421),INDEX($D$400:$W$400,,$C421)/$F$388)))</f>
        <v>0</v>
      </c>
      <c r="AW421" s="25">
        <f>IF($F$388="n/a",0,IF(AW$3&lt;=$C421,0,IF(AW$3&gt;($F$388+$C421),INDEX($D$400:$W$400,,$C421)-SUM($D421:AV421),INDEX($D$400:$W$400,,$C421)/$F$388)))</f>
        <v>0</v>
      </c>
      <c r="AX421" s="25">
        <f>IF($F$388="n/a",0,IF(AX$3&lt;=$C421,0,IF(AX$3&gt;($F$388+$C421),INDEX($D$400:$W$400,,$C421)-SUM($D421:AW421),INDEX($D$400:$W$400,,$C421)/$F$388)))</f>
        <v>0</v>
      </c>
      <c r="AY421" s="25">
        <f>IF($F$388="n/a",0,IF(AY$3&lt;=$C421,0,IF(AY$3&gt;($F$388+$C421),INDEX($D$400:$W$400,,$C421)-SUM($D421:AX421),INDEX($D$400:$W$400,,$C421)/$F$388)))</f>
        <v>0</v>
      </c>
      <c r="AZ421" s="25">
        <f>IF($F$388="n/a",0,IF(AZ$3&lt;=$C421,0,IF(AZ$3&gt;($F$388+$C421),INDEX($D$400:$W$400,,$C421)-SUM($D421:AY421),INDEX($D$400:$W$400,,$C421)/$F$388)))</f>
        <v>0</v>
      </c>
      <c r="BA421" s="25">
        <f>IF($F$388="n/a",0,IF(BA$3&lt;=$C421,0,IF(BA$3&gt;($F$388+$C421),INDEX($D$400:$W$400,,$C421)-SUM($D421:AZ421),INDEX($D$400:$W$400,,$C421)/$F$388)))</f>
        <v>0</v>
      </c>
      <c r="BB421" s="25">
        <f>IF($F$388="n/a",0,IF(BB$3&lt;=$C421,0,IF(BB$3&gt;($F$388+$C421),INDEX($D$400:$W$400,,$C421)-SUM($D421:BA421),INDEX($D$400:$W$400,,$C421)/$F$388)))</f>
        <v>0</v>
      </c>
      <c r="BC421" s="25">
        <f>IF($F$388="n/a",0,IF(BC$3&lt;=$C421,0,IF(BC$3&gt;($F$388+$C421),INDEX($D$400:$W$400,,$C421)-SUM($D421:BB421),INDEX($D$400:$W$400,,$C421)/$F$388)))</f>
        <v>0</v>
      </c>
      <c r="BD421" s="25">
        <f>IF($F$388="n/a",0,IF(BD$3&lt;=$C421,0,IF(BD$3&gt;($F$388+$C421),INDEX($D$400:$W$400,,$C421)-SUM($D421:BC421),INDEX($D$400:$W$400,,$C421)/$F$388)))</f>
        <v>0</v>
      </c>
      <c r="BE421" s="25">
        <f>IF($F$388="n/a",0,IF(BE$3&lt;=$C421,0,IF(BE$3&gt;($F$388+$C421),INDEX($D$400:$W$400,,$C421)-SUM($D421:BD421),INDEX($D$400:$W$400,,$C421)/$F$388)))</f>
        <v>0</v>
      </c>
      <c r="BF421" s="25">
        <f>IF($F$388="n/a",0,IF(BF$3&lt;=$C421,0,IF(BF$3&gt;($F$388+$C421),INDEX($D$400:$W$400,,$C421)-SUM($D421:BE421),INDEX($D$400:$W$400,,$C421)/$F$388)))</f>
        <v>0</v>
      </c>
      <c r="BG421" s="25">
        <f>IF($F$388="n/a",0,IF(BG$3&lt;=$C421,0,IF(BG$3&gt;($F$388+$C421),INDEX($D$400:$W$400,,$C421)-SUM($D421:BF421),INDEX($D$400:$W$400,,$C421)/$F$388)))</f>
        <v>0</v>
      </c>
      <c r="BH421" s="25">
        <f>IF($F$388="n/a",0,IF(BH$3&lt;=$C421,0,IF(BH$3&gt;($F$388+$C421),INDEX($D$400:$W$400,,$C421)-SUM($D421:BG421),INDEX($D$400:$W$400,,$C421)/$F$388)))</f>
        <v>0</v>
      </c>
      <c r="BI421" s="25">
        <f>IF($F$388="n/a",0,IF(BI$3&lt;=$C421,0,IF(BI$3&gt;($F$388+$C421),INDEX($D$400:$W$400,,$C421)-SUM($D421:BH421),INDEX($D$400:$W$400,,$C421)/$F$388)))</f>
        <v>0</v>
      </c>
      <c r="BJ421" s="25">
        <f>IF($F$388="n/a",0,IF(BJ$3&lt;=$C421,0,IF(BJ$3&gt;($F$388+$C421),INDEX($D$400:$W$400,,$C421)-SUM($D421:BI421),INDEX($D$400:$W$400,,$C421)/$F$388)))</f>
        <v>0</v>
      </c>
      <c r="BK421" s="25">
        <f>IF($F$388="n/a",0,IF(BK$3&lt;=$C421,0,IF(BK$3&gt;($F$388+$C421),INDEX($D$400:$W$400,,$C421)-SUM($D421:BJ421),INDEX($D$400:$W$400,,$C421)/$F$388)))</f>
        <v>0</v>
      </c>
      <c r="BL421" s="163">
        <f>IF($F$388="n/a",0,IF(BL$3&lt;=$C421,0,IF(BL$3&gt;($F$388+$C421),INDEX($D$400:$W$400,,$C421)-SUM($D421:BK421),INDEX($D$400:$W$400,,$C421)/$F$388)))</f>
        <v>0</v>
      </c>
      <c r="BM421" s="163">
        <f>IF($F$388="n/a",0,IF(BM$3&lt;=$C421,0,IF(BM$3&gt;($F$388+$C421),INDEX($D$400:$W$400,,$C421)-SUM($D421:BL421),INDEX($D$400:$W$400,,$C421)/$F$388)))</f>
        <v>0</v>
      </c>
      <c r="BN421" s="163">
        <f>IF($F$388="n/a",0,IF(BN$3&lt;=$C421,0,IF(BN$3&gt;($F$388+$C421),INDEX($D$400:$W$400,,$C421)-SUM($D421:BM421),INDEX($D$400:$W$400,,$C421)/$F$388)))</f>
        <v>0</v>
      </c>
      <c r="BO421" s="163">
        <f>IF($F$388="n/a",0,IF(BO$3&lt;=$C421,0,IF(BO$3&gt;($F$388+$C421),INDEX($D$400:$W$400,,$C421)-SUM($D421:BN421),INDEX($D$400:$W$400,,$C421)/$F$388)))</f>
        <v>0</v>
      </c>
      <c r="BP421" s="163">
        <f>IF($F$388="n/a",0,IF(BP$3&lt;=$C421,0,IF(BP$3&gt;($F$388+$C421),INDEX($D$400:$W$400,,$C421)-SUM($D421:BO421),INDEX($D$400:$W$400,,$C421)/$F$388)))</f>
        <v>0</v>
      </c>
      <c r="BQ421" s="163">
        <f>IF($F$388="n/a",0,IF(BQ$3&lt;=$C421,0,IF(BQ$3&gt;($F$388+$C421),INDEX($D$400:$W$400,,$C421)-SUM($D421:BP421),INDEX($D$400:$W$400,,$C421)/$F$388)))</f>
        <v>0</v>
      </c>
      <c r="BR421" s="163">
        <f>IF($F$388="n/a",0,IF(BR$3&lt;=$C421,0,IF(BR$3&gt;($F$388+$C421),INDEX($D$400:$W$400,,$C421)-SUM($D421:BQ421),INDEX($D$400:$W$400,,$C421)/$F$388)))</f>
        <v>0</v>
      </c>
      <c r="BS421" s="25"/>
      <c r="BT421" s="25"/>
      <c r="BU421" s="25"/>
      <c r="BV421" s="25"/>
      <c r="BW421" s="25"/>
      <c r="BX421" s="25"/>
      <c r="BY421" s="25"/>
      <c r="BZ421" s="25"/>
      <c r="CA421" s="25"/>
      <c r="CB421" s="25"/>
      <c r="CC421" s="25"/>
    </row>
    <row r="422" spans="2:81" hidden="1" outlineLevel="1">
      <c r="B422" s="14">
        <v>2032</v>
      </c>
      <c r="C422">
        <v>20</v>
      </c>
      <c r="D422" s="25"/>
      <c r="E422" s="25">
        <f>IF($F$388="n/a",0,IF(E$3&lt;=$C422,0,IF(E$3&gt;($F$388+$C422),INDEX($D$400:$W$400,,$C422)-SUM($D422:D422),INDEX($D$400:$W$400,,$C422)/$F$388)))</f>
        <v>0</v>
      </c>
      <c r="F422" s="25">
        <f>IF($F$388="n/a",0,IF(F$3&lt;=$C422,0,IF(F$3&gt;($F$388+$C422),INDEX($D$400:$W$400,,$C422)-SUM($D422:E422),INDEX($D$400:$W$400,,$C422)/$F$388)))</f>
        <v>0</v>
      </c>
      <c r="G422" s="25">
        <f>IF($F$388="n/a",0,IF(G$3&lt;=$C422,0,IF(G$3&gt;($F$388+$C422),INDEX($D$400:$W$400,,$C422)-SUM($D422:F422),INDEX($D$400:$W$400,,$C422)/$F$388)))</f>
        <v>0</v>
      </c>
      <c r="H422" s="44">
        <f>IF($F$388="n/a",0,IF(H$3&lt;=$C422,0,IF(H$3&gt;($F$388+$C422),INDEX($D$400:$W$400,,$C422)-SUM($D422:G422),INDEX($D$400:$W$400,,$C422)/$F$388)))</f>
        <v>0</v>
      </c>
      <c r="I422" s="38">
        <f>IF($F$388="n/a",0,IF(I$3&lt;=$C422,0,IF(I$3&gt;($F$388+$C422),INDEX($D$400:$W$400,,$C422)-SUM($D422:H422),INDEX($D$400:$W$400,,$C422)/$F$388)))</f>
        <v>0</v>
      </c>
      <c r="J422" s="25">
        <f>IF($F$388="n/a",0,IF(J$3&lt;=$C422,0,IF(J$3&gt;($F$388+$C422),INDEX($D$400:$W$400,,$C422)-SUM($D422:I422),INDEX($D$400:$W$400,,$C422)/$F$388)))</f>
        <v>0</v>
      </c>
      <c r="K422" s="25">
        <f>IF($F$388="n/a",0,IF(K$3&lt;=$C422,0,IF(K$3&gt;($F$388+$C422),INDEX($D$400:$W$400,,$C422)-SUM($D422:J422),INDEX($D$400:$W$400,,$C422)/$F$388)))</f>
        <v>0</v>
      </c>
      <c r="L422" s="25">
        <f>IF($F$388="n/a",0,IF(L$3&lt;=$C422,0,IF(L$3&gt;($F$388+$C422),INDEX($D$400:$W$400,,$C422)-SUM($D422:K422),INDEX($D$400:$W$400,,$C422)/$F$388)))</f>
        <v>0</v>
      </c>
      <c r="M422" s="25">
        <f>IF($F$388="n/a",0,IF(M$3&lt;=$C422,0,IF(M$3&gt;($F$388+$C422),INDEX($D$400:$W$400,,$C422)-SUM($D422:L422),INDEX($D$400:$W$400,,$C422)/$F$388)))</f>
        <v>0</v>
      </c>
      <c r="N422" s="25">
        <f>IF($F$388="n/a",0,IF(N$3&lt;=$C422,0,IF(N$3&gt;($F$388+$C422),INDEX($D$400:$W$400,,$C422)-SUM($D422:M422),INDEX($D$400:$W$400,,$C422)/$F$388)))</f>
        <v>0</v>
      </c>
      <c r="O422" s="25">
        <f>IF($F$388="n/a",0,IF(O$3&lt;=$C422,0,IF(O$3&gt;($F$388+$C422),INDEX($D$400:$W$400,,$C422)-SUM($D422:N422),INDEX($D$400:$W$400,,$C422)/$F$388)))</f>
        <v>0</v>
      </c>
      <c r="P422" s="25">
        <f>IF($F$388="n/a",0,IF(P$3&lt;=$C422,0,IF(P$3&gt;($F$388+$C422),INDEX($D$400:$W$400,,$C422)-SUM($D422:O422),INDEX($D$400:$W$400,,$C422)/$F$388)))</f>
        <v>0</v>
      </c>
      <c r="Q422" s="25">
        <f>IF($F$388="n/a",0,IF(Q$3&lt;=$C422,0,IF(Q$3&gt;($F$388+$C422),INDEX($D$400:$W$400,,$C422)-SUM($D422:P422),INDEX($D$400:$W$400,,$C422)/$F$388)))</f>
        <v>0</v>
      </c>
      <c r="R422" s="25">
        <f>IF($F$388="n/a",0,IF(R$3&lt;=$C422,0,IF(R$3&gt;($F$388+$C422),INDEX($D$400:$W$400,,$C422)-SUM($D422:Q422),INDEX($D$400:$W$400,,$C422)/$F$388)))</f>
        <v>0</v>
      </c>
      <c r="S422" s="25">
        <f>IF($F$388="n/a",0,IF(S$3&lt;=$C422,0,IF(S$3&gt;($F$388+$C422),INDEX($D$400:$W$400,,$C422)-SUM($D422:R422),INDEX($D$400:$W$400,,$C422)/$F$388)))</f>
        <v>0</v>
      </c>
      <c r="T422" s="25">
        <f>IF($F$388="n/a",0,IF(T$3&lt;=$C422,0,IF(T$3&gt;($F$388+$C422),INDEX($D$400:$W$400,,$C422)-SUM($D422:S422),INDEX($D$400:$W$400,,$C422)/$F$388)))</f>
        <v>0</v>
      </c>
      <c r="U422" s="25">
        <f>IF($F$388="n/a",0,IF(U$3&lt;=$C422,0,IF(U$3&gt;($F$388+$C422),INDEX($D$400:$W$400,,$C422)-SUM($D422:T422),INDEX($D$400:$W$400,,$C422)/$F$388)))</f>
        <v>0</v>
      </c>
      <c r="V422" s="25">
        <f>IF($F$388="n/a",0,IF(V$3&lt;=$C422,0,IF(V$3&gt;($F$388+$C422),INDEX($D$400:$W$400,,$C422)-SUM($D422:U422),INDEX($D$400:$W$400,,$C422)/$F$388)))</f>
        <v>0</v>
      </c>
      <c r="W422" s="25">
        <f>IF($F$388="n/a",0,IF(W$3&lt;=$C422,0,IF(W$3&gt;($F$388+$C422),INDEX($D$400:$W$400,,$C422)-SUM($D422:V422),INDEX($D$400:$W$400,,$C422)/$F$388)))</f>
        <v>0</v>
      </c>
      <c r="X422" s="25">
        <f>IF($F$388="n/a",0,IF(X$3&lt;=$C422,0,IF(X$3&gt;($F$388+$C422),INDEX($D$400:$W$400,,$C422)-SUM($D422:W422),INDEX($D$400:$W$400,,$C422)/$F$388)))</f>
        <v>0</v>
      </c>
      <c r="Y422" s="25">
        <f>IF($F$388="n/a",0,IF(Y$3&lt;=$C422,0,IF(Y$3&gt;($F$388+$C422),INDEX($D$400:$W$400,,$C422)-SUM($D422:X422),INDEX($D$400:$W$400,,$C422)/$F$388)))</f>
        <v>0</v>
      </c>
      <c r="Z422" s="25">
        <f>IF($F$388="n/a",0,IF(Z$3&lt;=$C422,0,IF(Z$3&gt;($F$388+$C422),INDEX($D$400:$W$400,,$C422)-SUM($D422:Y422),INDEX($D$400:$W$400,,$C422)/$F$388)))</f>
        <v>0</v>
      </c>
      <c r="AA422" s="25">
        <f>IF($F$388="n/a",0,IF(AA$3&lt;=$C422,0,IF(AA$3&gt;($F$388+$C422),INDEX($D$400:$W$400,,$C422)-SUM($D422:Z422),INDEX($D$400:$W$400,,$C422)/$F$388)))</f>
        <v>0</v>
      </c>
      <c r="AB422" s="25">
        <f>IF($F$388="n/a",0,IF(AB$3&lt;=$C422,0,IF(AB$3&gt;($F$388+$C422),INDEX($D$400:$W$400,,$C422)-SUM($D422:AA422),INDEX($D$400:$W$400,,$C422)/$F$388)))</f>
        <v>0</v>
      </c>
      <c r="AC422" s="25">
        <f>IF($F$388="n/a",0,IF(AC$3&lt;=$C422,0,IF(AC$3&gt;($F$388+$C422),INDEX($D$400:$W$400,,$C422)-SUM($D422:AB422),INDEX($D$400:$W$400,,$C422)/$F$388)))</f>
        <v>0</v>
      </c>
      <c r="AD422" s="25">
        <f>IF($F$388="n/a",0,IF(AD$3&lt;=$C422,0,IF(AD$3&gt;($F$388+$C422),INDEX($D$400:$W$400,,$C422)-SUM($D422:AC422),INDEX($D$400:$W$400,,$C422)/$F$388)))</f>
        <v>0</v>
      </c>
      <c r="AE422" s="25">
        <f>IF($F$388="n/a",0,IF(AE$3&lt;=$C422,0,IF(AE$3&gt;($F$388+$C422),INDEX($D$400:$W$400,,$C422)-SUM($D422:AD422),INDEX($D$400:$W$400,,$C422)/$F$388)))</f>
        <v>0</v>
      </c>
      <c r="AF422" s="25">
        <f>IF($F$388="n/a",0,IF(AF$3&lt;=$C422,0,IF(AF$3&gt;($F$388+$C422),INDEX($D$400:$W$400,,$C422)-SUM($D422:AE422),INDEX($D$400:$W$400,,$C422)/$F$388)))</f>
        <v>0</v>
      </c>
      <c r="AG422" s="25">
        <f>IF($F$388="n/a",0,IF(AG$3&lt;=$C422,0,IF(AG$3&gt;($F$388+$C422),INDEX($D$400:$W$400,,$C422)-SUM($D422:AF422),INDEX($D$400:$W$400,,$C422)/$F$388)))</f>
        <v>0</v>
      </c>
      <c r="AH422" s="25">
        <f>IF($F$388="n/a",0,IF(AH$3&lt;=$C422,0,IF(AH$3&gt;($F$388+$C422),INDEX($D$400:$W$400,,$C422)-SUM($D422:AG422),INDEX($D$400:$W$400,,$C422)/$F$388)))</f>
        <v>0</v>
      </c>
      <c r="AI422" s="25">
        <f>IF($F$388="n/a",0,IF(AI$3&lt;=$C422,0,IF(AI$3&gt;($F$388+$C422),INDEX($D$400:$W$400,,$C422)-SUM($D422:AH422),INDEX($D$400:$W$400,,$C422)/$F$388)))</f>
        <v>0</v>
      </c>
      <c r="AJ422" s="25">
        <f>IF($F$388="n/a",0,IF(AJ$3&lt;=$C422,0,IF(AJ$3&gt;($F$388+$C422),INDEX($D$400:$W$400,,$C422)-SUM($D422:AI422),INDEX($D$400:$W$400,,$C422)/$F$388)))</f>
        <v>0</v>
      </c>
      <c r="AK422" s="25">
        <f>IF($F$388="n/a",0,IF(AK$3&lt;=$C422,0,IF(AK$3&gt;($F$388+$C422),INDEX($D$400:$W$400,,$C422)-SUM($D422:AJ422),INDEX($D$400:$W$400,,$C422)/$F$388)))</f>
        <v>0</v>
      </c>
      <c r="AL422" s="25">
        <f>IF($F$388="n/a",0,IF(AL$3&lt;=$C422,0,IF(AL$3&gt;($F$388+$C422),INDEX($D$400:$W$400,,$C422)-SUM($D422:AK422),INDEX($D$400:$W$400,,$C422)/$F$388)))</f>
        <v>0</v>
      </c>
      <c r="AM422" s="25">
        <f>IF($F$388="n/a",0,IF(AM$3&lt;=$C422,0,IF(AM$3&gt;($F$388+$C422),INDEX($D$400:$W$400,,$C422)-SUM($D422:AL422),INDEX($D$400:$W$400,,$C422)/$F$388)))</f>
        <v>0</v>
      </c>
      <c r="AN422" s="25">
        <f>IF($F$388="n/a",0,IF(AN$3&lt;=$C422,0,IF(AN$3&gt;($F$388+$C422),INDEX($D$400:$W$400,,$C422)-SUM($D422:AM422),INDEX($D$400:$W$400,,$C422)/$F$388)))</f>
        <v>0</v>
      </c>
      <c r="AO422" s="25">
        <f>IF($F$388="n/a",0,IF(AO$3&lt;=$C422,0,IF(AO$3&gt;($F$388+$C422),INDEX($D$400:$W$400,,$C422)-SUM($D422:AN422),INDEX($D$400:$W$400,,$C422)/$F$388)))</f>
        <v>0</v>
      </c>
      <c r="AP422" s="25">
        <f>IF($F$388="n/a",0,IF(AP$3&lt;=$C422,0,IF(AP$3&gt;($F$388+$C422),INDEX($D$400:$W$400,,$C422)-SUM($D422:AO422),INDEX($D$400:$W$400,,$C422)/$F$388)))</f>
        <v>0</v>
      </c>
      <c r="AQ422" s="25">
        <f>IF($F$388="n/a",0,IF(AQ$3&lt;=$C422,0,IF(AQ$3&gt;($F$388+$C422),INDEX($D$400:$W$400,,$C422)-SUM($D422:AP422),INDEX($D$400:$W$400,,$C422)/$F$388)))</f>
        <v>0</v>
      </c>
      <c r="AR422" s="25">
        <f>IF($F$388="n/a",0,IF(AR$3&lt;=$C422,0,IF(AR$3&gt;($F$388+$C422),INDEX($D$400:$W$400,,$C422)-SUM($D422:AQ422),INDEX($D$400:$W$400,,$C422)/$F$388)))</f>
        <v>0</v>
      </c>
      <c r="AS422" s="25">
        <f>IF($F$388="n/a",0,IF(AS$3&lt;=$C422,0,IF(AS$3&gt;($F$388+$C422),INDEX($D$400:$W$400,,$C422)-SUM($D422:AR422),INDEX($D$400:$W$400,,$C422)/$F$388)))</f>
        <v>0</v>
      </c>
      <c r="AT422" s="25">
        <f>IF($F$388="n/a",0,IF(AT$3&lt;=$C422,0,IF(AT$3&gt;($F$388+$C422),INDEX($D$400:$W$400,,$C422)-SUM($D422:AS422),INDEX($D$400:$W$400,,$C422)/$F$388)))</f>
        <v>0</v>
      </c>
      <c r="AU422" s="25">
        <f>IF($F$388="n/a",0,IF(AU$3&lt;=$C422,0,IF(AU$3&gt;($F$388+$C422),INDEX($D$400:$W$400,,$C422)-SUM($D422:AT422),INDEX($D$400:$W$400,,$C422)/$F$388)))</f>
        <v>0</v>
      </c>
      <c r="AV422" s="25">
        <f>IF($F$388="n/a",0,IF(AV$3&lt;=$C422,0,IF(AV$3&gt;($F$388+$C422),INDEX($D$400:$W$400,,$C422)-SUM($D422:AU422),INDEX($D$400:$W$400,,$C422)/$F$388)))</f>
        <v>0</v>
      </c>
      <c r="AW422" s="25">
        <f>IF($F$388="n/a",0,IF(AW$3&lt;=$C422,0,IF(AW$3&gt;($F$388+$C422),INDEX($D$400:$W$400,,$C422)-SUM($D422:AV422),INDEX($D$400:$W$400,,$C422)/$F$388)))</f>
        <v>0</v>
      </c>
      <c r="AX422" s="25">
        <f>IF($F$388="n/a",0,IF(AX$3&lt;=$C422,0,IF(AX$3&gt;($F$388+$C422),INDEX($D$400:$W$400,,$C422)-SUM($D422:AW422),INDEX($D$400:$W$400,,$C422)/$F$388)))</f>
        <v>0</v>
      </c>
      <c r="AY422" s="25">
        <f>IF($F$388="n/a",0,IF(AY$3&lt;=$C422,0,IF(AY$3&gt;($F$388+$C422),INDEX($D$400:$W$400,,$C422)-SUM($D422:AX422),INDEX($D$400:$W$400,,$C422)/$F$388)))</f>
        <v>0</v>
      </c>
      <c r="AZ422" s="25">
        <f>IF($F$388="n/a",0,IF(AZ$3&lt;=$C422,0,IF(AZ$3&gt;($F$388+$C422),INDEX($D$400:$W$400,,$C422)-SUM($D422:AY422),INDEX($D$400:$W$400,,$C422)/$F$388)))</f>
        <v>0</v>
      </c>
      <c r="BA422" s="25">
        <f>IF($F$388="n/a",0,IF(BA$3&lt;=$C422,0,IF(BA$3&gt;($F$388+$C422),INDEX($D$400:$W$400,,$C422)-SUM($D422:AZ422),INDEX($D$400:$W$400,,$C422)/$F$388)))</f>
        <v>0</v>
      </c>
      <c r="BB422" s="25">
        <f>IF($F$388="n/a",0,IF(BB$3&lt;=$C422,0,IF(BB$3&gt;($F$388+$C422),INDEX($D$400:$W$400,,$C422)-SUM($D422:BA422),INDEX($D$400:$W$400,,$C422)/$F$388)))</f>
        <v>0</v>
      </c>
      <c r="BC422" s="25">
        <f>IF($F$388="n/a",0,IF(BC$3&lt;=$C422,0,IF(BC$3&gt;($F$388+$C422),INDEX($D$400:$W$400,,$C422)-SUM($D422:BB422),INDEX($D$400:$W$400,,$C422)/$F$388)))</f>
        <v>0</v>
      </c>
      <c r="BD422" s="25">
        <f>IF($F$388="n/a",0,IF(BD$3&lt;=$C422,0,IF(BD$3&gt;($F$388+$C422),INDEX($D$400:$W$400,,$C422)-SUM($D422:BC422),INDEX($D$400:$W$400,,$C422)/$F$388)))</f>
        <v>0</v>
      </c>
      <c r="BE422" s="25">
        <f>IF($F$388="n/a",0,IF(BE$3&lt;=$C422,0,IF(BE$3&gt;($F$388+$C422),INDEX($D$400:$W$400,,$C422)-SUM($D422:BD422),INDEX($D$400:$W$400,,$C422)/$F$388)))</f>
        <v>0</v>
      </c>
      <c r="BF422" s="25">
        <f>IF($F$388="n/a",0,IF(BF$3&lt;=$C422,0,IF(BF$3&gt;($F$388+$C422),INDEX($D$400:$W$400,,$C422)-SUM($D422:BE422),INDEX($D$400:$W$400,,$C422)/$F$388)))</f>
        <v>0</v>
      </c>
      <c r="BG422" s="25">
        <f>IF($F$388="n/a",0,IF(BG$3&lt;=$C422,0,IF(BG$3&gt;($F$388+$C422),INDEX($D$400:$W$400,,$C422)-SUM($D422:BF422),INDEX($D$400:$W$400,,$C422)/$F$388)))</f>
        <v>0</v>
      </c>
      <c r="BH422" s="25">
        <f>IF($F$388="n/a",0,IF(BH$3&lt;=$C422,0,IF(BH$3&gt;($F$388+$C422),INDEX($D$400:$W$400,,$C422)-SUM($D422:BG422),INDEX($D$400:$W$400,,$C422)/$F$388)))</f>
        <v>0</v>
      </c>
      <c r="BI422" s="25">
        <f>IF($F$388="n/a",0,IF(BI$3&lt;=$C422,0,IF(BI$3&gt;($F$388+$C422),INDEX($D$400:$W$400,,$C422)-SUM($D422:BH422),INDEX($D$400:$W$400,,$C422)/$F$388)))</f>
        <v>0</v>
      </c>
      <c r="BJ422" s="25">
        <f>IF($F$388="n/a",0,IF(BJ$3&lt;=$C422,0,IF(BJ$3&gt;($F$388+$C422),INDEX($D$400:$W$400,,$C422)-SUM($D422:BI422),INDEX($D$400:$W$400,,$C422)/$F$388)))</f>
        <v>0</v>
      </c>
      <c r="BK422" s="25">
        <f>IF($F$388="n/a",0,IF(BK$3&lt;=$C422,0,IF(BK$3&gt;($F$388+$C422),INDEX($D$400:$W$400,,$C422)-SUM($D422:BJ422),INDEX($D$400:$W$400,,$C422)/$F$388)))</f>
        <v>0</v>
      </c>
      <c r="BL422" s="163">
        <f>IF($F$388="n/a",0,IF(BL$3&lt;=$C422,0,IF(BL$3&gt;($F$388+$C422),INDEX($D$400:$W$400,,$C422)-SUM($D422:BK422),INDEX($D$400:$W$400,,$C422)/$F$388)))</f>
        <v>0</v>
      </c>
      <c r="BM422" s="163">
        <f>IF($F$388="n/a",0,IF(BM$3&lt;=$C422,0,IF(BM$3&gt;($F$388+$C422),INDEX($D$400:$W$400,,$C422)-SUM($D422:BL422),INDEX($D$400:$W$400,,$C422)/$F$388)))</f>
        <v>0</v>
      </c>
      <c r="BN422" s="163">
        <f>IF($F$388="n/a",0,IF(BN$3&lt;=$C422,0,IF(BN$3&gt;($F$388+$C422),INDEX($D$400:$W$400,,$C422)-SUM($D422:BM422),INDEX($D$400:$W$400,,$C422)/$F$388)))</f>
        <v>0</v>
      </c>
      <c r="BO422" s="163">
        <f>IF($F$388="n/a",0,IF(BO$3&lt;=$C422,0,IF(BO$3&gt;($F$388+$C422),INDEX($D$400:$W$400,,$C422)-SUM($D422:BN422),INDEX($D$400:$W$400,,$C422)/$F$388)))</f>
        <v>0</v>
      </c>
      <c r="BP422" s="163">
        <f>IF($F$388="n/a",0,IF(BP$3&lt;=$C422,0,IF(BP$3&gt;($F$388+$C422),INDEX($D$400:$W$400,,$C422)-SUM($D422:BO422),INDEX($D$400:$W$400,,$C422)/$F$388)))</f>
        <v>0</v>
      </c>
      <c r="BQ422" s="163">
        <f>IF($F$388="n/a",0,IF(BQ$3&lt;=$C422,0,IF(BQ$3&gt;($F$388+$C422),INDEX($D$400:$W$400,,$C422)-SUM($D422:BP422),INDEX($D$400:$W$400,,$C422)/$F$388)))</f>
        <v>0</v>
      </c>
      <c r="BR422" s="163">
        <f>IF($F$388="n/a",0,IF(BR$3&lt;=$C422,0,IF(BR$3&gt;($F$388+$C422),INDEX($D$400:$W$400,,$C422)-SUM($D422:BQ422),INDEX($D$400:$W$400,,$C422)/$F$388)))</f>
        <v>0</v>
      </c>
      <c r="BS422" s="25"/>
      <c r="BT422" s="25"/>
      <c r="BU422" s="25"/>
      <c r="BV422" s="25"/>
      <c r="BW422" s="25"/>
      <c r="BX422" s="25"/>
      <c r="BY422" s="25"/>
      <c r="BZ422" s="25"/>
      <c r="CA422" s="25"/>
      <c r="CB422" s="25"/>
      <c r="CC422" s="25"/>
    </row>
    <row r="423" spans="2:81" hidden="1" outlineLevel="1">
      <c r="B423" s="14"/>
      <c r="D423" s="25"/>
      <c r="E423" s="25"/>
      <c r="F423" s="25"/>
      <c r="G423" s="25"/>
      <c r="H423" s="44"/>
      <c r="I423" s="38"/>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163"/>
      <c r="BM423" s="163"/>
      <c r="BN423" s="163"/>
      <c r="BO423" s="163"/>
      <c r="BP423" s="163"/>
      <c r="BQ423" s="163"/>
      <c r="BR423" s="163"/>
      <c r="BS423" s="25"/>
      <c r="BT423" s="25"/>
      <c r="BU423" s="25"/>
      <c r="BV423" s="25"/>
      <c r="BW423" s="25"/>
      <c r="BX423" s="25"/>
      <c r="BY423" s="25"/>
      <c r="BZ423" s="25"/>
      <c r="CA423" s="25"/>
      <c r="CB423" s="25"/>
      <c r="CC423" s="25"/>
    </row>
    <row r="424" spans="2:81" hidden="1" outlineLevel="1">
      <c r="B424" t="s">
        <v>49</v>
      </c>
      <c r="D424" s="25">
        <v>0</v>
      </c>
      <c r="E424" s="25">
        <f>SUM(E403:E422)</f>
        <v>3.241291498151154</v>
      </c>
      <c r="F424" s="25">
        <f t="shared" ref="F424:Y424" si="673">SUM(F403:F422)</f>
        <v>5.8648552731244337</v>
      </c>
      <c r="G424" s="25">
        <f t="shared" si="673"/>
        <v>7.5674086054787297</v>
      </c>
      <c r="H424" s="44">
        <f t="shared" si="673"/>
        <v>8.8563138198863562</v>
      </c>
      <c r="I424" s="38">
        <f t="shared" si="673"/>
        <v>11.342814378755982</v>
      </c>
      <c r="J424" s="25">
        <f t="shared" si="673"/>
        <v>8.1015228806048256</v>
      </c>
      <c r="K424" s="25">
        <f t="shared" si="673"/>
        <v>5.4779591056315473</v>
      </c>
      <c r="L424" s="25">
        <f t="shared" si="673"/>
        <v>3.7754057732772517</v>
      </c>
      <c r="M424" s="25">
        <f t="shared" si="673"/>
        <v>2.4865005588696238</v>
      </c>
      <c r="N424" s="25">
        <f t="shared" si="673"/>
        <v>-1.7763568394002505E-15</v>
      </c>
      <c r="O424" s="25">
        <f t="shared" si="673"/>
        <v>0</v>
      </c>
      <c r="P424" s="25">
        <f t="shared" si="673"/>
        <v>0</v>
      </c>
      <c r="Q424" s="25">
        <f t="shared" si="673"/>
        <v>0</v>
      </c>
      <c r="R424" s="25">
        <f t="shared" si="673"/>
        <v>0</v>
      </c>
      <c r="S424" s="25">
        <f t="shared" si="673"/>
        <v>0</v>
      </c>
      <c r="T424" s="25">
        <f t="shared" si="673"/>
        <v>0</v>
      </c>
      <c r="U424" s="25">
        <f t="shared" si="673"/>
        <v>0</v>
      </c>
      <c r="V424" s="25">
        <f t="shared" si="673"/>
        <v>0</v>
      </c>
      <c r="W424" s="25">
        <f t="shared" si="673"/>
        <v>0</v>
      </c>
      <c r="X424" s="25">
        <f t="shared" si="673"/>
        <v>0</v>
      </c>
      <c r="Y424" s="25">
        <f t="shared" si="673"/>
        <v>0</v>
      </c>
      <c r="Z424" s="25">
        <f t="shared" ref="Z424:BK424" si="674">SUM(Z403:Z422)</f>
        <v>0</v>
      </c>
      <c r="AA424" s="25">
        <f t="shared" si="674"/>
        <v>0</v>
      </c>
      <c r="AB424" s="25">
        <f t="shared" si="674"/>
        <v>0</v>
      </c>
      <c r="AC424" s="25">
        <f t="shared" si="674"/>
        <v>0</v>
      </c>
      <c r="AD424" s="25">
        <f t="shared" si="674"/>
        <v>0</v>
      </c>
      <c r="AE424" s="25">
        <f t="shared" si="674"/>
        <v>0</v>
      </c>
      <c r="AF424" s="25">
        <f t="shared" si="674"/>
        <v>0</v>
      </c>
      <c r="AG424" s="25">
        <f t="shared" si="674"/>
        <v>0</v>
      </c>
      <c r="AH424" s="25">
        <f t="shared" si="674"/>
        <v>0</v>
      </c>
      <c r="AI424" s="25">
        <f t="shared" si="674"/>
        <v>0</v>
      </c>
      <c r="AJ424" s="25">
        <f t="shared" si="674"/>
        <v>0</v>
      </c>
      <c r="AK424" s="25">
        <f t="shared" si="674"/>
        <v>0</v>
      </c>
      <c r="AL424" s="25">
        <f t="shared" si="674"/>
        <v>0</v>
      </c>
      <c r="AM424" s="25">
        <f t="shared" si="674"/>
        <v>0</v>
      </c>
      <c r="AN424" s="25">
        <f t="shared" si="674"/>
        <v>0</v>
      </c>
      <c r="AO424" s="25">
        <f t="shared" si="674"/>
        <v>0</v>
      </c>
      <c r="AP424" s="25">
        <f t="shared" si="674"/>
        <v>0</v>
      </c>
      <c r="AQ424" s="25">
        <f t="shared" si="674"/>
        <v>0</v>
      </c>
      <c r="AR424" s="25">
        <f t="shared" si="674"/>
        <v>0</v>
      </c>
      <c r="AS424" s="25">
        <f t="shared" si="674"/>
        <v>0</v>
      </c>
      <c r="AT424" s="25">
        <f t="shared" si="674"/>
        <v>0</v>
      </c>
      <c r="AU424" s="25">
        <f t="shared" si="674"/>
        <v>0</v>
      </c>
      <c r="AV424" s="25">
        <f t="shared" si="674"/>
        <v>0</v>
      </c>
      <c r="AW424" s="25">
        <f t="shared" si="674"/>
        <v>0</v>
      </c>
      <c r="AX424" s="25">
        <f t="shared" si="674"/>
        <v>0</v>
      </c>
      <c r="AY424" s="25">
        <f t="shared" si="674"/>
        <v>0</v>
      </c>
      <c r="AZ424" s="25">
        <f t="shared" si="674"/>
        <v>0</v>
      </c>
      <c r="BA424" s="25">
        <f t="shared" si="674"/>
        <v>0</v>
      </c>
      <c r="BB424" s="25">
        <f t="shared" si="674"/>
        <v>0</v>
      </c>
      <c r="BC424" s="25">
        <f t="shared" si="674"/>
        <v>0</v>
      </c>
      <c r="BD424" s="25">
        <f t="shared" si="674"/>
        <v>0</v>
      </c>
      <c r="BE424" s="25">
        <f t="shared" si="674"/>
        <v>0</v>
      </c>
      <c r="BF424" s="25">
        <f t="shared" si="674"/>
        <v>0</v>
      </c>
      <c r="BG424" s="25">
        <f t="shared" si="674"/>
        <v>0</v>
      </c>
      <c r="BH424" s="25">
        <f t="shared" si="674"/>
        <v>0</v>
      </c>
      <c r="BI424" s="25">
        <f t="shared" si="674"/>
        <v>0</v>
      </c>
      <c r="BJ424" s="25">
        <f t="shared" si="674"/>
        <v>0</v>
      </c>
      <c r="BK424" s="25">
        <f t="shared" si="674"/>
        <v>0</v>
      </c>
      <c r="BL424" s="163">
        <f t="shared" ref="BL424:BR424" si="675">SUM(BL403:BL422)</f>
        <v>0</v>
      </c>
      <c r="BM424" s="163">
        <f t="shared" si="675"/>
        <v>0</v>
      </c>
      <c r="BN424" s="163">
        <f t="shared" si="675"/>
        <v>0</v>
      </c>
      <c r="BO424" s="163">
        <f t="shared" si="675"/>
        <v>0</v>
      </c>
      <c r="BP424" s="163">
        <f t="shared" si="675"/>
        <v>0</v>
      </c>
      <c r="BQ424" s="163">
        <f t="shared" si="675"/>
        <v>0</v>
      </c>
      <c r="BR424" s="163">
        <f t="shared" si="675"/>
        <v>0</v>
      </c>
      <c r="BS424" s="25"/>
      <c r="BT424" s="25"/>
      <c r="BU424" s="25"/>
      <c r="BV424" s="25"/>
      <c r="BW424" s="25"/>
      <c r="BX424" s="25"/>
      <c r="BY424" s="25"/>
      <c r="BZ424" s="25"/>
      <c r="CA424" s="25"/>
      <c r="CB424" s="25"/>
      <c r="CC424" s="25"/>
    </row>
    <row r="425" spans="2:81" hidden="1" outlineLevel="1">
      <c r="D425" s="25"/>
      <c r="E425" s="25"/>
      <c r="F425" s="25"/>
      <c r="G425" s="25"/>
      <c r="H425" s="44"/>
      <c r="I425" s="38"/>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163"/>
      <c r="BM425" s="163"/>
      <c r="BN425" s="163"/>
      <c r="BO425" s="163"/>
      <c r="BP425" s="163"/>
      <c r="BQ425" s="163"/>
      <c r="BR425" s="163"/>
      <c r="BS425" s="25"/>
      <c r="BT425" s="25"/>
      <c r="BU425" s="25"/>
      <c r="BV425" s="25"/>
      <c r="BW425" s="25"/>
      <c r="BX425" s="25"/>
      <c r="BY425" s="25"/>
      <c r="BZ425" s="25"/>
      <c r="CA425" s="25"/>
      <c r="CB425" s="25"/>
      <c r="CC425" s="25"/>
    </row>
    <row r="426" spans="2:81" collapsed="1">
      <c r="B426" t="s">
        <v>28</v>
      </c>
      <c r="D426" s="25">
        <f>D424+D391+D392</f>
        <v>4.2148174530153799</v>
      </c>
      <c r="E426" s="25">
        <f t="shared" ref="E426:Y426" si="676">E424+E391+E392</f>
        <v>7.4561089511665344</v>
      </c>
      <c r="F426" s="25">
        <f t="shared" si="676"/>
        <v>10.079672726139814</v>
      </c>
      <c r="G426" s="25">
        <f t="shared" si="676"/>
        <v>11.782226058494111</v>
      </c>
      <c r="H426" s="44">
        <f t="shared" si="676"/>
        <v>12.588585030671862</v>
      </c>
      <c r="I426" s="38">
        <f t="shared" si="676"/>
        <v>22.968621977154175</v>
      </c>
      <c r="J426" s="25">
        <f t="shared" si="676"/>
        <v>8.1015228806048256</v>
      </c>
      <c r="K426" s="25">
        <f t="shared" si="676"/>
        <v>5.4779591056315473</v>
      </c>
      <c r="L426" s="25">
        <f t="shared" si="676"/>
        <v>3.7754057732772517</v>
      </c>
      <c r="M426" s="25">
        <f t="shared" si="676"/>
        <v>2.4865005588696238</v>
      </c>
      <c r="N426" s="25">
        <f t="shared" si="676"/>
        <v>-1.7763568394002505E-15</v>
      </c>
      <c r="O426" s="25">
        <f t="shared" si="676"/>
        <v>0</v>
      </c>
      <c r="P426" s="25">
        <f t="shared" si="676"/>
        <v>0</v>
      </c>
      <c r="Q426" s="25">
        <f t="shared" si="676"/>
        <v>0</v>
      </c>
      <c r="R426" s="25">
        <f t="shared" si="676"/>
        <v>0</v>
      </c>
      <c r="S426" s="25">
        <f t="shared" si="676"/>
        <v>0</v>
      </c>
      <c r="T426" s="25">
        <f t="shared" si="676"/>
        <v>0</v>
      </c>
      <c r="U426" s="25">
        <f t="shared" si="676"/>
        <v>0</v>
      </c>
      <c r="V426" s="25">
        <f t="shared" si="676"/>
        <v>0</v>
      </c>
      <c r="W426" s="25">
        <f t="shared" si="676"/>
        <v>0</v>
      </c>
      <c r="X426" s="25">
        <f t="shared" si="676"/>
        <v>0</v>
      </c>
      <c r="Y426" s="25">
        <f t="shared" si="676"/>
        <v>0</v>
      </c>
      <c r="Z426" s="25">
        <f t="shared" ref="Z426:BK426" si="677">Z424+Z391+Z392</f>
        <v>0</v>
      </c>
      <c r="AA426" s="25">
        <f t="shared" si="677"/>
        <v>0</v>
      </c>
      <c r="AB426" s="25">
        <f t="shared" si="677"/>
        <v>0</v>
      </c>
      <c r="AC426" s="25">
        <f t="shared" si="677"/>
        <v>0</v>
      </c>
      <c r="AD426" s="25">
        <f t="shared" si="677"/>
        <v>0</v>
      </c>
      <c r="AE426" s="25">
        <f t="shared" si="677"/>
        <v>0</v>
      </c>
      <c r="AF426" s="25">
        <f t="shared" si="677"/>
        <v>0</v>
      </c>
      <c r="AG426" s="25">
        <f t="shared" si="677"/>
        <v>0</v>
      </c>
      <c r="AH426" s="25">
        <f t="shared" si="677"/>
        <v>0</v>
      </c>
      <c r="AI426" s="25">
        <f t="shared" si="677"/>
        <v>0</v>
      </c>
      <c r="AJ426" s="25">
        <f t="shared" si="677"/>
        <v>0</v>
      </c>
      <c r="AK426" s="25">
        <f t="shared" si="677"/>
        <v>0</v>
      </c>
      <c r="AL426" s="25">
        <f t="shared" si="677"/>
        <v>0</v>
      </c>
      <c r="AM426" s="25">
        <f t="shared" si="677"/>
        <v>0</v>
      </c>
      <c r="AN426" s="25">
        <f t="shared" si="677"/>
        <v>0</v>
      </c>
      <c r="AO426" s="25">
        <f t="shared" si="677"/>
        <v>0</v>
      </c>
      <c r="AP426" s="25">
        <f t="shared" si="677"/>
        <v>0</v>
      </c>
      <c r="AQ426" s="25">
        <f t="shared" si="677"/>
        <v>0</v>
      </c>
      <c r="AR426" s="25">
        <f t="shared" si="677"/>
        <v>0</v>
      </c>
      <c r="AS426" s="25">
        <f t="shared" si="677"/>
        <v>0</v>
      </c>
      <c r="AT426" s="25">
        <f t="shared" si="677"/>
        <v>0</v>
      </c>
      <c r="AU426" s="25">
        <f t="shared" si="677"/>
        <v>0</v>
      </c>
      <c r="AV426" s="25">
        <f t="shared" si="677"/>
        <v>0</v>
      </c>
      <c r="AW426" s="25">
        <f t="shared" si="677"/>
        <v>0</v>
      </c>
      <c r="AX426" s="25">
        <f t="shared" si="677"/>
        <v>0</v>
      </c>
      <c r="AY426" s="25">
        <f t="shared" si="677"/>
        <v>0</v>
      </c>
      <c r="AZ426" s="25">
        <f t="shared" si="677"/>
        <v>0</v>
      </c>
      <c r="BA426" s="25">
        <f t="shared" si="677"/>
        <v>0</v>
      </c>
      <c r="BB426" s="25">
        <f t="shared" si="677"/>
        <v>0</v>
      </c>
      <c r="BC426" s="25">
        <f t="shared" si="677"/>
        <v>0</v>
      </c>
      <c r="BD426" s="25">
        <f t="shared" si="677"/>
        <v>0</v>
      </c>
      <c r="BE426" s="25">
        <f t="shared" si="677"/>
        <v>0</v>
      </c>
      <c r="BF426" s="25">
        <f t="shared" si="677"/>
        <v>0</v>
      </c>
      <c r="BG426" s="25">
        <f t="shared" si="677"/>
        <v>0</v>
      </c>
      <c r="BH426" s="25">
        <f t="shared" si="677"/>
        <v>0</v>
      </c>
      <c r="BI426" s="25">
        <f t="shared" si="677"/>
        <v>0</v>
      </c>
      <c r="BJ426" s="25">
        <f t="shared" si="677"/>
        <v>0</v>
      </c>
      <c r="BK426" s="25">
        <f t="shared" si="677"/>
        <v>0</v>
      </c>
      <c r="BL426" s="163">
        <f t="shared" ref="BL426:BR426" si="678">BL424+BL391+BL392</f>
        <v>0</v>
      </c>
      <c r="BM426" s="163">
        <f t="shared" si="678"/>
        <v>0</v>
      </c>
      <c r="BN426" s="163">
        <f t="shared" si="678"/>
        <v>0</v>
      </c>
      <c r="BO426" s="163">
        <f t="shared" si="678"/>
        <v>0</v>
      </c>
      <c r="BP426" s="163">
        <f t="shared" si="678"/>
        <v>0</v>
      </c>
      <c r="BQ426" s="163">
        <f t="shared" si="678"/>
        <v>0</v>
      </c>
      <c r="BR426" s="163">
        <f t="shared" si="678"/>
        <v>0</v>
      </c>
      <c r="BS426" s="25"/>
      <c r="BT426" s="25"/>
      <c r="BU426" s="25"/>
      <c r="BV426" s="25"/>
      <c r="BW426" s="25"/>
      <c r="BX426" s="25"/>
      <c r="BY426" s="25"/>
      <c r="BZ426" s="25"/>
      <c r="CA426" s="25"/>
      <c r="CB426" s="25"/>
      <c r="CC426" s="25"/>
    </row>
    <row r="427" spans="2:81">
      <c r="B427" t="s">
        <v>50</v>
      </c>
      <c r="D427" s="25">
        <f>D400-D424</f>
        <v>16.206457490755771</v>
      </c>
      <c r="E427" s="25">
        <f>D427+E400-E424</f>
        <v>26.082984867471016</v>
      </c>
      <c r="F427" s="25">
        <f t="shared" ref="F427:Y427" si="679">E427+F400-F424</f>
        <v>28.730896256118058</v>
      </c>
      <c r="G427" s="25">
        <f t="shared" si="679"/>
        <v>27.608013722677466</v>
      </c>
      <c r="H427" s="44">
        <f t="shared" si="679"/>
        <v>31.184202697139231</v>
      </c>
      <c r="I427" s="38">
        <f t="shared" si="679"/>
        <v>19.841388318383249</v>
      </c>
      <c r="J427" s="25">
        <f t="shared" si="679"/>
        <v>11.739865437778423</v>
      </c>
      <c r="K427" s="25">
        <f t="shared" si="679"/>
        <v>6.261906332146876</v>
      </c>
      <c r="L427" s="25">
        <f t="shared" si="679"/>
        <v>2.4865005588696243</v>
      </c>
      <c r="M427" s="25">
        <f t="shared" si="679"/>
        <v>0</v>
      </c>
      <c r="N427" s="25">
        <f t="shared" si="679"/>
        <v>1.7763568394002505E-15</v>
      </c>
      <c r="O427" s="25">
        <f t="shared" si="679"/>
        <v>1.7763568394002505E-15</v>
      </c>
      <c r="P427" s="25">
        <f t="shared" si="679"/>
        <v>1.7763568394002505E-15</v>
      </c>
      <c r="Q427" s="25">
        <f t="shared" si="679"/>
        <v>1.7763568394002505E-15</v>
      </c>
      <c r="R427" s="25">
        <f t="shared" si="679"/>
        <v>1.7763568394002505E-15</v>
      </c>
      <c r="S427" s="25">
        <f t="shared" si="679"/>
        <v>1.7763568394002505E-15</v>
      </c>
      <c r="T427" s="25">
        <f t="shared" si="679"/>
        <v>1.7763568394002505E-15</v>
      </c>
      <c r="U427" s="25">
        <f t="shared" si="679"/>
        <v>1.7763568394002505E-15</v>
      </c>
      <c r="V427" s="25">
        <f t="shared" si="679"/>
        <v>1.7763568394002505E-15</v>
      </c>
      <c r="W427" s="25">
        <f t="shared" si="679"/>
        <v>1.7763568394002505E-15</v>
      </c>
      <c r="X427" s="25">
        <f t="shared" si="679"/>
        <v>1.7763568394002505E-15</v>
      </c>
      <c r="Y427" s="25">
        <f t="shared" si="679"/>
        <v>1.7763568394002505E-15</v>
      </c>
      <c r="Z427" s="25">
        <f t="shared" ref="Z427:BK427" si="680">Y427+Z400-Z424</f>
        <v>1.7763568394002505E-15</v>
      </c>
      <c r="AA427" s="25">
        <f t="shared" si="680"/>
        <v>1.7763568394002505E-15</v>
      </c>
      <c r="AB427" s="25">
        <f t="shared" si="680"/>
        <v>1.7763568394002505E-15</v>
      </c>
      <c r="AC427" s="25">
        <f t="shared" si="680"/>
        <v>1.7763568394002505E-15</v>
      </c>
      <c r="AD427" s="25">
        <f t="shared" si="680"/>
        <v>1.7763568394002505E-15</v>
      </c>
      <c r="AE427" s="25">
        <f t="shared" si="680"/>
        <v>1.7763568394002505E-15</v>
      </c>
      <c r="AF427" s="25">
        <f t="shared" si="680"/>
        <v>1.7763568394002505E-15</v>
      </c>
      <c r="AG427" s="25">
        <f t="shared" si="680"/>
        <v>1.7763568394002505E-15</v>
      </c>
      <c r="AH427" s="25">
        <f t="shared" si="680"/>
        <v>1.7763568394002505E-15</v>
      </c>
      <c r="AI427" s="25">
        <f t="shared" si="680"/>
        <v>1.7763568394002505E-15</v>
      </c>
      <c r="AJ427" s="25">
        <f t="shared" si="680"/>
        <v>1.7763568394002505E-15</v>
      </c>
      <c r="AK427" s="25">
        <f t="shared" si="680"/>
        <v>1.7763568394002505E-15</v>
      </c>
      <c r="AL427" s="25">
        <f t="shared" si="680"/>
        <v>1.7763568394002505E-15</v>
      </c>
      <c r="AM427" s="25">
        <f t="shared" si="680"/>
        <v>1.7763568394002505E-15</v>
      </c>
      <c r="AN427" s="25">
        <f t="shared" si="680"/>
        <v>1.7763568394002505E-15</v>
      </c>
      <c r="AO427" s="25">
        <f t="shared" si="680"/>
        <v>1.7763568394002505E-15</v>
      </c>
      <c r="AP427" s="25">
        <f t="shared" si="680"/>
        <v>1.7763568394002505E-15</v>
      </c>
      <c r="AQ427" s="25">
        <f t="shared" si="680"/>
        <v>1.7763568394002505E-15</v>
      </c>
      <c r="AR427" s="25">
        <f t="shared" si="680"/>
        <v>1.7763568394002505E-15</v>
      </c>
      <c r="AS427" s="25">
        <f t="shared" si="680"/>
        <v>1.7763568394002505E-15</v>
      </c>
      <c r="AT427" s="25">
        <f t="shared" si="680"/>
        <v>1.7763568394002505E-15</v>
      </c>
      <c r="AU427" s="25">
        <f t="shared" si="680"/>
        <v>1.7763568394002505E-15</v>
      </c>
      <c r="AV427" s="25">
        <f t="shared" si="680"/>
        <v>1.7763568394002505E-15</v>
      </c>
      <c r="AW427" s="25">
        <f t="shared" si="680"/>
        <v>1.7763568394002505E-15</v>
      </c>
      <c r="AX427" s="25">
        <f t="shared" si="680"/>
        <v>1.7763568394002505E-15</v>
      </c>
      <c r="AY427" s="25">
        <f t="shared" si="680"/>
        <v>1.7763568394002505E-15</v>
      </c>
      <c r="AZ427" s="25">
        <f t="shared" si="680"/>
        <v>1.7763568394002505E-15</v>
      </c>
      <c r="BA427" s="25">
        <f t="shared" si="680"/>
        <v>1.7763568394002505E-15</v>
      </c>
      <c r="BB427" s="25">
        <f t="shared" si="680"/>
        <v>1.7763568394002505E-15</v>
      </c>
      <c r="BC427" s="25">
        <f t="shared" si="680"/>
        <v>1.7763568394002505E-15</v>
      </c>
      <c r="BD427" s="25">
        <f t="shared" si="680"/>
        <v>1.7763568394002505E-15</v>
      </c>
      <c r="BE427" s="25">
        <f t="shared" si="680"/>
        <v>1.7763568394002505E-15</v>
      </c>
      <c r="BF427" s="25">
        <f t="shared" si="680"/>
        <v>1.7763568394002505E-15</v>
      </c>
      <c r="BG427" s="25">
        <f t="shared" si="680"/>
        <v>1.7763568394002505E-15</v>
      </c>
      <c r="BH427" s="25">
        <f t="shared" si="680"/>
        <v>1.7763568394002505E-15</v>
      </c>
      <c r="BI427" s="25">
        <f t="shared" si="680"/>
        <v>1.7763568394002505E-15</v>
      </c>
      <c r="BJ427" s="25">
        <f t="shared" si="680"/>
        <v>1.7763568394002505E-15</v>
      </c>
      <c r="BK427" s="25">
        <f t="shared" si="680"/>
        <v>1.7763568394002505E-15</v>
      </c>
      <c r="BL427" s="163">
        <f t="shared" ref="BL427" si="681">BK427+BL400-BL424</f>
        <v>1.7763568394002505E-15</v>
      </c>
      <c r="BM427" s="163">
        <f t="shared" ref="BM427" si="682">BL427+BM400-BM424</f>
        <v>1.7763568394002505E-15</v>
      </c>
      <c r="BN427" s="163">
        <f t="shared" ref="BN427" si="683">BM427+BN400-BN424</f>
        <v>1.7763568394002505E-15</v>
      </c>
      <c r="BO427" s="163">
        <f t="shared" ref="BO427" si="684">BN427+BO400-BO424</f>
        <v>1.7763568394002505E-15</v>
      </c>
      <c r="BP427" s="163">
        <f t="shared" ref="BP427" si="685">BO427+BP400-BP424</f>
        <v>1.7763568394002505E-15</v>
      </c>
      <c r="BQ427" s="163">
        <f t="shared" ref="BQ427" si="686">BP427+BQ400-BQ424</f>
        <v>1.7763568394002505E-15</v>
      </c>
      <c r="BR427" s="163">
        <f t="shared" ref="BR427" si="687">BQ427+BR400-BR424</f>
        <v>1.7763568394002505E-15</v>
      </c>
      <c r="BS427" s="25"/>
      <c r="BT427" s="25"/>
      <c r="BU427" s="25"/>
      <c r="BV427" s="25"/>
      <c r="BW427" s="25"/>
      <c r="BX427" s="25"/>
      <c r="BY427" s="25"/>
      <c r="BZ427" s="25"/>
      <c r="CA427" s="25"/>
      <c r="CB427" s="25"/>
      <c r="CC427" s="25"/>
    </row>
    <row r="428" spans="2:81">
      <c r="B428" t="s">
        <v>51</v>
      </c>
      <c r="D428" s="25">
        <f>D427+D397</f>
        <v>32.583181060587421</v>
      </c>
      <c r="E428" s="25">
        <f t="shared" ref="E428:Y428" si="688">E427+E397</f>
        <v>38.244890984287281</v>
      </c>
      <c r="F428" s="25">
        <f t="shared" si="688"/>
        <v>36.677984919918941</v>
      </c>
      <c r="G428" s="25">
        <f t="shared" si="688"/>
        <v>31.340284933462975</v>
      </c>
      <c r="H428" s="44">
        <f t="shared" si="688"/>
        <v>42.810010295537424</v>
      </c>
      <c r="I428" s="38">
        <f t="shared" si="688"/>
        <v>19.841388318383252</v>
      </c>
      <c r="J428" s="25">
        <f t="shared" si="688"/>
        <v>11.739865437778425</v>
      </c>
      <c r="K428" s="25">
        <f t="shared" si="688"/>
        <v>6.2619063321468778</v>
      </c>
      <c r="L428" s="25">
        <f t="shared" si="688"/>
        <v>2.4865005588696261</v>
      </c>
      <c r="M428" s="25">
        <f t="shared" si="688"/>
        <v>1.7763568394002505E-15</v>
      </c>
      <c r="N428" s="25">
        <f t="shared" si="688"/>
        <v>3.5527136788005009E-15</v>
      </c>
      <c r="O428" s="25">
        <f t="shared" si="688"/>
        <v>3.5527136788005009E-15</v>
      </c>
      <c r="P428" s="25">
        <f t="shared" si="688"/>
        <v>3.5527136788005009E-15</v>
      </c>
      <c r="Q428" s="25">
        <f t="shared" si="688"/>
        <v>3.5527136788005009E-15</v>
      </c>
      <c r="R428" s="25">
        <f t="shared" si="688"/>
        <v>3.5527136788005009E-15</v>
      </c>
      <c r="S428" s="25">
        <f t="shared" si="688"/>
        <v>3.5527136788005009E-15</v>
      </c>
      <c r="T428" s="25">
        <f t="shared" si="688"/>
        <v>3.5527136788005009E-15</v>
      </c>
      <c r="U428" s="25">
        <f t="shared" si="688"/>
        <v>3.5527136788005009E-15</v>
      </c>
      <c r="V428" s="25">
        <f t="shared" si="688"/>
        <v>3.5527136788005009E-15</v>
      </c>
      <c r="W428" s="25">
        <f t="shared" si="688"/>
        <v>3.5527136788005009E-15</v>
      </c>
      <c r="X428" s="25">
        <f t="shared" si="688"/>
        <v>3.5527136788005009E-15</v>
      </c>
      <c r="Y428" s="25">
        <f t="shared" si="688"/>
        <v>3.5527136788005009E-15</v>
      </c>
      <c r="Z428" s="25">
        <f t="shared" ref="Z428:BK428" si="689">Z427+Z397</f>
        <v>3.5527136788005009E-15</v>
      </c>
      <c r="AA428" s="25">
        <f t="shared" si="689"/>
        <v>3.5527136788005009E-15</v>
      </c>
      <c r="AB428" s="25">
        <f t="shared" si="689"/>
        <v>3.5527136788005009E-15</v>
      </c>
      <c r="AC428" s="25">
        <f t="shared" si="689"/>
        <v>3.5527136788005009E-15</v>
      </c>
      <c r="AD428" s="25">
        <f t="shared" si="689"/>
        <v>3.5527136788005009E-15</v>
      </c>
      <c r="AE428" s="25">
        <f t="shared" si="689"/>
        <v>3.5527136788005009E-15</v>
      </c>
      <c r="AF428" s="25">
        <f t="shared" si="689"/>
        <v>3.5527136788005009E-15</v>
      </c>
      <c r="AG428" s="25">
        <f t="shared" si="689"/>
        <v>3.5527136788005009E-15</v>
      </c>
      <c r="AH428" s="25">
        <f t="shared" si="689"/>
        <v>3.5527136788005009E-15</v>
      </c>
      <c r="AI428" s="25">
        <f t="shared" si="689"/>
        <v>3.5527136788005009E-15</v>
      </c>
      <c r="AJ428" s="25">
        <f t="shared" si="689"/>
        <v>3.5527136788005009E-15</v>
      </c>
      <c r="AK428" s="25">
        <f t="shared" si="689"/>
        <v>3.5527136788005009E-15</v>
      </c>
      <c r="AL428" s="25">
        <f t="shared" si="689"/>
        <v>3.5527136788005009E-15</v>
      </c>
      <c r="AM428" s="25">
        <f t="shared" si="689"/>
        <v>3.5527136788005009E-15</v>
      </c>
      <c r="AN428" s="25">
        <f t="shared" si="689"/>
        <v>3.5527136788005009E-15</v>
      </c>
      <c r="AO428" s="25">
        <f t="shared" si="689"/>
        <v>3.5527136788005009E-15</v>
      </c>
      <c r="AP428" s="25">
        <f t="shared" si="689"/>
        <v>3.5527136788005009E-15</v>
      </c>
      <c r="AQ428" s="25">
        <f t="shared" si="689"/>
        <v>3.5527136788005009E-15</v>
      </c>
      <c r="AR428" s="25">
        <f t="shared" si="689"/>
        <v>3.5527136788005009E-15</v>
      </c>
      <c r="AS428" s="25">
        <f t="shared" si="689"/>
        <v>3.5527136788005009E-15</v>
      </c>
      <c r="AT428" s="25">
        <f t="shared" si="689"/>
        <v>3.5527136788005009E-15</v>
      </c>
      <c r="AU428" s="25">
        <f t="shared" si="689"/>
        <v>3.5527136788005009E-15</v>
      </c>
      <c r="AV428" s="25">
        <f t="shared" si="689"/>
        <v>3.5527136788005009E-15</v>
      </c>
      <c r="AW428" s="25">
        <f t="shared" si="689"/>
        <v>3.5527136788005009E-15</v>
      </c>
      <c r="AX428" s="25">
        <f t="shared" si="689"/>
        <v>3.5527136788005009E-15</v>
      </c>
      <c r="AY428" s="25">
        <f t="shared" si="689"/>
        <v>3.5527136788005009E-15</v>
      </c>
      <c r="AZ428" s="25">
        <f t="shared" si="689"/>
        <v>3.5527136788005009E-15</v>
      </c>
      <c r="BA428" s="25">
        <f t="shared" si="689"/>
        <v>3.5527136788005009E-15</v>
      </c>
      <c r="BB428" s="25">
        <f t="shared" si="689"/>
        <v>3.5527136788005009E-15</v>
      </c>
      <c r="BC428" s="25">
        <f t="shared" si="689"/>
        <v>3.5527136788005009E-15</v>
      </c>
      <c r="BD428" s="25">
        <f t="shared" si="689"/>
        <v>3.5527136788005009E-15</v>
      </c>
      <c r="BE428" s="25">
        <f t="shared" si="689"/>
        <v>3.5527136788005009E-15</v>
      </c>
      <c r="BF428" s="25">
        <f t="shared" si="689"/>
        <v>3.5527136788005009E-15</v>
      </c>
      <c r="BG428" s="25">
        <f t="shared" si="689"/>
        <v>3.5527136788005009E-15</v>
      </c>
      <c r="BH428" s="25">
        <f t="shared" si="689"/>
        <v>3.5527136788005009E-15</v>
      </c>
      <c r="BI428" s="25">
        <f t="shared" si="689"/>
        <v>3.5527136788005009E-15</v>
      </c>
      <c r="BJ428" s="25">
        <f t="shared" si="689"/>
        <v>3.5527136788005009E-15</v>
      </c>
      <c r="BK428" s="25">
        <f t="shared" si="689"/>
        <v>3.5527136788005009E-15</v>
      </c>
      <c r="BL428" s="163">
        <f t="shared" ref="BL428:BR428" si="690">BL427+BL397</f>
        <v>3.5527136788005009E-15</v>
      </c>
      <c r="BM428" s="163">
        <f t="shared" si="690"/>
        <v>3.5527136788005009E-15</v>
      </c>
      <c r="BN428" s="163">
        <f t="shared" si="690"/>
        <v>3.5527136788005009E-15</v>
      </c>
      <c r="BO428" s="163">
        <f t="shared" si="690"/>
        <v>3.5527136788005009E-15</v>
      </c>
      <c r="BP428" s="163">
        <f t="shared" si="690"/>
        <v>3.5527136788005009E-15</v>
      </c>
      <c r="BQ428" s="163">
        <f t="shared" si="690"/>
        <v>3.5527136788005009E-15</v>
      </c>
      <c r="BR428" s="163">
        <f t="shared" si="690"/>
        <v>3.5527136788005009E-15</v>
      </c>
      <c r="BS428" s="25"/>
      <c r="BT428" s="25"/>
      <c r="BU428" s="25"/>
      <c r="BV428" s="25"/>
      <c r="BW428" s="25"/>
      <c r="BX428" s="25"/>
      <c r="BY428" s="25"/>
      <c r="BZ428" s="25"/>
      <c r="CA428" s="25"/>
      <c r="CB428" s="25"/>
      <c r="CC428" s="25"/>
    </row>
    <row r="429" spans="2:81">
      <c r="BL429" s="157"/>
      <c r="BM429" s="157"/>
      <c r="BN429" s="157"/>
      <c r="BO429" s="157"/>
      <c r="BP429" s="157"/>
      <c r="BQ429" s="157"/>
      <c r="BR429" s="157"/>
    </row>
    <row r="430" spans="2:81" s="27" customFormat="1">
      <c r="B430" s="27" t="str">
        <f>Inputs!B25</f>
        <v>Other - non IT</v>
      </c>
      <c r="H430" s="46"/>
      <c r="I430" s="40"/>
      <c r="BL430" s="164"/>
      <c r="BM430" s="164"/>
      <c r="BN430" s="164"/>
      <c r="BO430" s="164"/>
      <c r="BP430" s="164"/>
      <c r="BQ430" s="164"/>
      <c r="BR430" s="164"/>
    </row>
    <row r="431" spans="2:81">
      <c r="BL431" s="157"/>
      <c r="BM431" s="157"/>
      <c r="BN431" s="157"/>
      <c r="BO431" s="157"/>
      <c r="BP431" s="157"/>
      <c r="BQ431" s="157"/>
      <c r="BR431" s="157"/>
    </row>
    <row r="432" spans="2:81">
      <c r="D432" s="24" t="s">
        <v>41</v>
      </c>
      <c r="E432" s="24" t="s">
        <v>35</v>
      </c>
      <c r="F432" s="24" t="s">
        <v>36</v>
      </c>
      <c r="BL432" s="157"/>
      <c r="BM432" s="157"/>
      <c r="BN432" s="157"/>
      <c r="BO432" s="157"/>
      <c r="BP432" s="157"/>
      <c r="BQ432" s="157"/>
      <c r="BR432" s="157"/>
    </row>
    <row r="433" spans="2:81">
      <c r="B433" t="s">
        <v>40</v>
      </c>
      <c r="D433" s="8">
        <f>Inputs!D115</f>
        <v>0.85684362745145615</v>
      </c>
      <c r="E433" s="8">
        <f>Inputs!E115</f>
        <v>4.732015085675382</v>
      </c>
      <c r="F433" s="8">
        <f>Inputs!F115</f>
        <v>5</v>
      </c>
      <c r="BL433" s="157"/>
      <c r="BM433" s="157"/>
      <c r="BN433" s="157"/>
      <c r="BO433" s="157"/>
      <c r="BP433" s="157"/>
      <c r="BQ433" s="157"/>
      <c r="BR433" s="157"/>
    </row>
    <row r="434" spans="2:81">
      <c r="BL434" s="157"/>
      <c r="BM434" s="157"/>
      <c r="BN434" s="157"/>
      <c r="BO434" s="157"/>
      <c r="BP434" s="157"/>
      <c r="BQ434" s="157"/>
      <c r="BR434" s="157"/>
    </row>
    <row r="435" spans="2:81" hidden="1" outlineLevel="1">
      <c r="BL435" s="157"/>
      <c r="BM435" s="157"/>
      <c r="BN435" s="157"/>
      <c r="BO435" s="157"/>
      <c r="BP435" s="157"/>
      <c r="BQ435" s="157"/>
      <c r="BR435" s="157"/>
    </row>
    <row r="436" spans="2:81" hidden="1" outlineLevel="1">
      <c r="B436" t="s">
        <v>45</v>
      </c>
      <c r="D436" s="25">
        <f>IF(OR($E433=0,C442=0),0,MIN($C442/$E433, $C442-SUM($C436:C436)))</f>
        <v>0.1810737311563668</v>
      </c>
      <c r="E436" s="25">
        <f>IF(OR($E433=0,D442=0),0,MIN($C442/$E433, $C442-SUM($C436:D436)))</f>
        <v>0.1810737311563668</v>
      </c>
      <c r="F436" s="25">
        <f>IF(OR($E433=0,E442=0),0,MIN($C442/$E433, $C442-SUM($C436:E436)))</f>
        <v>0.1810737311563668</v>
      </c>
      <c r="G436" s="25">
        <f>IF(OR($E433=0,F442=0),0,MIN($C442/$E433, $C442-SUM($C436:F436)))</f>
        <v>0.1810737311563668</v>
      </c>
      <c r="H436" s="44">
        <f>IF(OR($E433=0,G442=0),0,MIN($C442/$E433, $C442-SUM($C436:G436)))</f>
        <v>0.13254870282598896</v>
      </c>
      <c r="I436" s="38">
        <f>IF(OR($E433=0,H442=0),0,MIN($C442/$E433, $C442-SUM($C436:H436)))</f>
        <v>0</v>
      </c>
      <c r="J436" s="25">
        <f>IF(OR($E433=0,I442=0),0,MIN($C442/$E433, $C442-SUM($C436:I436)))</f>
        <v>0</v>
      </c>
      <c r="K436" s="25">
        <f>IF(OR($E433=0,J442=0),0,MIN($C442/$E433, $C442-SUM($C436:J436)))</f>
        <v>0</v>
      </c>
      <c r="L436" s="25">
        <f>IF(OR($E433=0,K442=0),0,MIN($C442/$E433, $C442-SUM($C436:K436)))</f>
        <v>0</v>
      </c>
      <c r="M436" s="25">
        <f>IF(OR($E433=0,L442=0),0,MIN($C442/$E433, $C442-SUM($C436:L436)))</f>
        <v>0</v>
      </c>
      <c r="N436" s="25">
        <f>IF(OR($E433=0,M442=0),0,MIN($C442/$E433, $C442-SUM($C436:M436)))</f>
        <v>0</v>
      </c>
      <c r="O436" s="25">
        <f>IF(OR($E433=0,N442=0),0,MIN($C442/$E433, $C442-SUM($C436:N436)))</f>
        <v>0</v>
      </c>
      <c r="P436" s="25">
        <f>IF(OR($E433=0,O442=0),0,MIN($C442/$E433, $C442-SUM($C436:O436)))</f>
        <v>0</v>
      </c>
      <c r="Q436" s="25">
        <f>IF(OR($E433=0,P442=0),0,MIN($C442/$E433, $C442-SUM($C436:P436)))</f>
        <v>0</v>
      </c>
      <c r="R436" s="25">
        <f>IF(OR($E433=0,Q442=0),0,MIN($C442/$E433, $C442-SUM($C436:Q436)))</f>
        <v>0</v>
      </c>
      <c r="S436" s="25">
        <f>IF(OR($E433=0,R442=0),0,MIN($C442/$E433, $C442-SUM($C436:R436)))</f>
        <v>0</v>
      </c>
      <c r="T436" s="25">
        <f>IF(OR($E433=0,S442=0),0,MIN($C442/$E433, $C442-SUM($C436:S436)))</f>
        <v>0</v>
      </c>
      <c r="U436" s="25">
        <f>IF(OR($E433=0,T442=0),0,MIN($C442/$E433, $C442-SUM($C436:T436)))</f>
        <v>0</v>
      </c>
      <c r="V436" s="25">
        <f>IF(OR($E433=0,U442=0),0,MIN($C442/$E433, $C442-SUM($C436:U436)))</f>
        <v>0</v>
      </c>
      <c r="W436" s="25">
        <f>IF(OR($E433=0,V442=0),0,MIN($C442/$E433, $C442-SUM($C436:V436)))</f>
        <v>0</v>
      </c>
      <c r="X436" s="25">
        <f>IF(OR($E433=0,W442=0),0,MIN($C442/$E433, $C442-SUM($C436:W436)))</f>
        <v>0</v>
      </c>
      <c r="Y436" s="25">
        <f>IF(OR($E433=0,X442=0),0,MIN($C442/$E433, $C442-SUM($C436:X436)))</f>
        <v>0</v>
      </c>
      <c r="Z436" s="25">
        <f>IF(OR($E433=0,Y442=0),0,MIN($C442/$E433, $C442-SUM($C436:Y436)))</f>
        <v>0</v>
      </c>
      <c r="AA436" s="25">
        <f>IF(OR($E433=0,Z442=0),0,MIN($C442/$E433, $C442-SUM($C436:Z436)))</f>
        <v>0</v>
      </c>
      <c r="AB436" s="25">
        <f>IF(OR($E433=0,AA442=0),0,MIN($C442/$E433, $C442-SUM($C436:AA436)))</f>
        <v>0</v>
      </c>
      <c r="AC436" s="25">
        <f>IF(OR($E433=0,AB442=0),0,MIN($C442/$E433, $C442-SUM($C436:AB436)))</f>
        <v>0</v>
      </c>
      <c r="AD436" s="25">
        <f>IF(OR($E433=0,AC442=0),0,MIN($C442/$E433, $C442-SUM($C436:AC436)))</f>
        <v>0</v>
      </c>
      <c r="AE436" s="25">
        <f>IF(OR($E433=0,AD442=0),0,MIN($C442/$E433, $C442-SUM($C436:AD436)))</f>
        <v>0</v>
      </c>
      <c r="AF436" s="25">
        <f>IF(OR($E433=0,AE442=0),0,MIN($C442/$E433, $C442-SUM($C436:AE436)))</f>
        <v>0</v>
      </c>
      <c r="AG436" s="25">
        <f>IF(OR($E433=0,AF442=0),0,MIN($C442/$E433, $C442-SUM($C436:AF436)))</f>
        <v>0</v>
      </c>
      <c r="AH436" s="25">
        <f>IF(OR($E433=0,AG442=0),0,MIN($C442/$E433, $C442-SUM($C436:AG436)))</f>
        <v>0</v>
      </c>
      <c r="AI436" s="25">
        <f>IF(OR($E433=0,AH442=0),0,MIN($C442/$E433, $C442-SUM($C436:AH436)))</f>
        <v>0</v>
      </c>
      <c r="AJ436" s="25">
        <f>IF(OR($E433=0,AI442=0),0,MIN($C442/$E433, $C442-SUM($C436:AI436)))</f>
        <v>0</v>
      </c>
      <c r="AK436" s="25">
        <f>IF(OR($E433=0,AJ442=0),0,MIN($C442/$E433, $C442-SUM($C436:AJ436)))</f>
        <v>0</v>
      </c>
      <c r="AL436" s="25">
        <f>IF(OR($E433=0,AK442=0),0,MIN($C442/$E433, $C442-SUM($C436:AK436)))</f>
        <v>0</v>
      </c>
      <c r="AM436" s="25">
        <f>IF(OR($E433=0,AL442=0),0,MIN($C442/$E433, $C442-SUM($C436:AL436)))</f>
        <v>0</v>
      </c>
      <c r="AN436" s="25">
        <f>IF(OR($E433=0,AM442=0),0,MIN($C442/$E433, $C442-SUM($C436:AM436)))</f>
        <v>0</v>
      </c>
      <c r="AO436" s="25">
        <f>IF(OR($E433=0,AN442=0),0,MIN($C442/$E433, $C442-SUM($C436:AN436)))</f>
        <v>0</v>
      </c>
      <c r="AP436" s="25">
        <f>IF(OR($E433=0,AO442=0),0,MIN($C442/$E433, $C442-SUM($C436:AO436)))</f>
        <v>0</v>
      </c>
      <c r="AQ436" s="25">
        <f>IF(OR($E433=0,AP442=0),0,MIN($C442/$E433, $C442-SUM($C436:AP436)))</f>
        <v>0</v>
      </c>
      <c r="AR436" s="25">
        <f>IF(OR($E433=0,AQ442=0),0,MIN($C442/$E433, $C442-SUM($C436:AQ436)))</f>
        <v>0</v>
      </c>
      <c r="AS436" s="25">
        <f>IF(OR($E433=0,AR442=0),0,MIN($C442/$E433, $C442-SUM($C436:AR436)))</f>
        <v>0</v>
      </c>
      <c r="AT436" s="25">
        <f>IF(OR($E433=0,AS442=0),0,MIN($C442/$E433, $C442-SUM($C436:AS436)))</f>
        <v>0</v>
      </c>
      <c r="AU436" s="25">
        <f>IF(OR($E433=0,AT442=0),0,MIN($C442/$E433, $C442-SUM($C436:AT436)))</f>
        <v>0</v>
      </c>
      <c r="AV436" s="25">
        <f>IF(OR($E433=0,AU442=0),0,MIN($C442/$E433, $C442-SUM($C436:AU436)))</f>
        <v>0</v>
      </c>
      <c r="AW436" s="25">
        <f>IF(OR($E433=0,AV442=0),0,MIN($C442/$E433, $C442-SUM($C436:AV436)))</f>
        <v>0</v>
      </c>
      <c r="AX436" s="25">
        <f>IF(OR($E433=0,AW442=0),0,MIN($C442/$E433, $C442-SUM($C436:AW436)))</f>
        <v>0</v>
      </c>
      <c r="AY436" s="25">
        <f>IF(OR($E433=0,AX442=0),0,MIN($C442/$E433, $C442-SUM($C436:AX436)))</f>
        <v>0</v>
      </c>
      <c r="AZ436" s="25">
        <f>IF(OR($E433=0,AY442=0),0,MIN($C442/$E433, $C442-SUM($C436:AY436)))</f>
        <v>0</v>
      </c>
      <c r="BA436" s="25">
        <f>IF(OR($E433=0,AZ442=0),0,MIN($C442/$E433, $C442-SUM($C436:AZ436)))</f>
        <v>0</v>
      </c>
      <c r="BB436" s="25">
        <f>IF(OR($E433=0,BA442=0),0,MIN($C442/$E433, $C442-SUM($C436:BA436)))</f>
        <v>0</v>
      </c>
      <c r="BC436" s="25">
        <f>IF(OR($E433=0,BB442=0),0,MIN($C442/$E433, $C442-SUM($C436:BB436)))</f>
        <v>0</v>
      </c>
      <c r="BD436" s="25">
        <f>IF(OR($E433=0,BC442=0),0,MIN($C442/$E433, $C442-SUM($C436:BC436)))</f>
        <v>0</v>
      </c>
      <c r="BE436" s="25">
        <f>IF(OR($E433=0,BD442=0),0,MIN($C442/$E433, $C442-SUM($C436:BD436)))</f>
        <v>0</v>
      </c>
      <c r="BF436" s="25">
        <f>IF(OR($E433=0,BE442=0),0,MIN($C442/$E433, $C442-SUM($C436:BE436)))</f>
        <v>0</v>
      </c>
      <c r="BG436" s="25">
        <f>IF(OR($E433=0,BF442=0),0,MIN($C442/$E433, $C442-SUM($C436:BF436)))</f>
        <v>0</v>
      </c>
      <c r="BH436" s="25">
        <f>IF(OR($E433=0,BG442=0),0,MIN($C442/$E433, $C442-SUM($C436:BG436)))</f>
        <v>0</v>
      </c>
      <c r="BI436" s="25">
        <f>IF(OR($E433=0,BH442=0),0,MIN($C442/$E433, $C442-SUM($C436:BH436)))</f>
        <v>0</v>
      </c>
      <c r="BJ436" s="25">
        <f>IF(OR($E433=0,BI442=0),0,MIN($C442/$E433, $C442-SUM($C436:BI436)))</f>
        <v>0</v>
      </c>
      <c r="BK436" s="25">
        <f>IF(OR($E433=0,BJ442=0),0,MIN($C442/$E433, $C442-SUM($C436:BJ436)))</f>
        <v>0</v>
      </c>
      <c r="BL436" s="163">
        <f>IF(OR($E433=0,BK442=0),0,MIN($C442/$E433, $C442-SUM($C436:BK436)))</f>
        <v>0</v>
      </c>
      <c r="BM436" s="163">
        <f>IF(OR($E433=0,BL442=0),0,MIN($C442/$E433, $C442-SUM($C436:BL436)))</f>
        <v>0</v>
      </c>
      <c r="BN436" s="163">
        <f>IF(OR($E433=0,BM442=0),0,MIN($C442/$E433, $C442-SUM($C436:BM436)))</f>
        <v>0</v>
      </c>
      <c r="BO436" s="163">
        <f>IF(OR($E433=0,BN442=0),0,MIN($C442/$E433, $C442-SUM($C436:BN436)))</f>
        <v>0</v>
      </c>
      <c r="BP436" s="163">
        <f>IF(OR($E433=0,BO442=0),0,MIN($C442/$E433, $C442-SUM($C436:BO436)))</f>
        <v>0</v>
      </c>
      <c r="BQ436" s="163">
        <f>IF(OR($E433=0,BP442=0),0,MIN($C442/$E433, $C442-SUM($C436:BP436)))</f>
        <v>0</v>
      </c>
      <c r="BR436" s="163">
        <f>IF(OR($E433=0,BQ442=0),0,MIN($C442/$E433, $C442-SUM($C436:BQ436)))</f>
        <v>0</v>
      </c>
      <c r="BS436" s="25"/>
      <c r="BT436" s="25"/>
      <c r="BU436" s="25"/>
      <c r="BV436" s="25"/>
      <c r="BW436" s="25"/>
      <c r="BX436" s="25"/>
      <c r="BY436" s="25"/>
      <c r="BZ436" s="25"/>
      <c r="CA436" s="25"/>
      <c r="CB436" s="25"/>
      <c r="CC436" s="25"/>
    </row>
    <row r="437" spans="2:81" hidden="1" outlineLevel="1">
      <c r="B437" t="s">
        <v>47</v>
      </c>
      <c r="D437" s="25"/>
      <c r="E437" s="25"/>
      <c r="F437" s="25"/>
      <c r="G437" s="25"/>
      <c r="H437" s="44"/>
      <c r="I437" s="38">
        <f>IF(OR($E433=0,H442=0),0,IF($H441&gt;0,(MIN($H441/IF($E433&lt;=5,1,($E433-5)),$H441-SUM($H437:H437))), (MAX($H441/IF($E433&lt;=5,1,($E433-5)),$H441-SUM($H437:H437)))))</f>
        <v>4.1818473785117244E-2</v>
      </c>
      <c r="J437" s="25">
        <f>IF(OR($E433=0,I442=0),0,IF($H441&gt;0,(MIN($H441/IF($E433&lt;=5,1,($E433-5)),$H441-SUM($H437:I437))), (MAX($H441/IF($E433&lt;=5,1,($E433-5)),$H441-SUM($H437:I437)))))</f>
        <v>0</v>
      </c>
      <c r="K437" s="25">
        <f>IF(OR($E433=0,J442=0),0,IF($H441&gt;0,(MIN($H441/IF($E433&lt;=5,1,($E433-5)),$H441-SUM($H437:J437))), (MAX($H441/IF($E433&lt;=5,1,($E433-5)),$H441-SUM($H437:J437)))))</f>
        <v>0</v>
      </c>
      <c r="L437" s="25">
        <f>IF(OR($E433=0,K442=0),0,IF($H441&gt;0,(MIN($H441/IF($E433&lt;=5,1,($E433-5)),$H441-SUM($H437:K437))), (MAX($H441/IF($E433&lt;=5,1,($E433-5)),$H441-SUM($H437:K437)))))</f>
        <v>0</v>
      </c>
      <c r="M437" s="25">
        <f>IF(OR($E433=0,L442=0),0,IF($H441&gt;0,(MIN($H441/IF($E433&lt;=5,1,($E433-5)),$H441-SUM($H437:L437))), (MAX($H441/IF($E433&lt;=5,1,($E433-5)),$H441-SUM($H437:L437)))))</f>
        <v>0</v>
      </c>
      <c r="N437" s="25">
        <f>IF(OR($E433=0,M442=0),0,IF($H441&gt;0,(MIN($H441/IF($E433&lt;=5,1,($E433-5)),$H441-SUM($H437:M437))), (MAX($H441/IF($E433&lt;=5,1,($E433-5)),$H441-SUM($H437:M437)))))</f>
        <v>0</v>
      </c>
      <c r="O437" s="25">
        <f>IF(OR($E433=0,N442=0),0,IF($H441&gt;0,(MIN($H441/IF($E433&lt;=5,1,($E433-5)),$H441-SUM($H437:N437))), (MAX($H441/IF($E433&lt;=5,1,($E433-5)),$H441-SUM($H437:N437)))))</f>
        <v>0</v>
      </c>
      <c r="P437" s="25">
        <f>IF(OR($E433=0,O442=0),0,IF($H441&gt;0,(MIN($H441/IF($E433&lt;=5,1,($E433-5)),$H441-SUM($H437:O437))), (MAX($H441/IF($E433&lt;=5,1,($E433-5)),$H441-SUM($H437:O437)))))</f>
        <v>0</v>
      </c>
      <c r="Q437" s="25">
        <f>IF(OR($E433=0,P442=0),0,IF($H441&gt;0,(MIN($H441/IF($E433&lt;=5,1,($E433-5)),$H441-SUM($H437:P437))), (MAX($H441/IF($E433&lt;=5,1,($E433-5)),$H441-SUM($H437:P437)))))</f>
        <v>0</v>
      </c>
      <c r="R437" s="25">
        <f>IF(OR($E433=0,Q442=0),0,IF($H441&gt;0,(MIN($H441/IF($E433&lt;=5,1,($E433-5)),$H441-SUM($H437:Q437))), (MAX($H441/IF($E433&lt;=5,1,($E433-5)),$H441-SUM($H437:Q437)))))</f>
        <v>0</v>
      </c>
      <c r="S437" s="25">
        <f>IF(OR($E433=0,R442=0),0,IF($H441&gt;0,(MIN($H441/IF($E433&lt;=5,1,($E433-5)),$H441-SUM($H437:R437))), (MAX($H441/IF($E433&lt;=5,1,($E433-5)),$H441-SUM($H437:R437)))))</f>
        <v>0</v>
      </c>
      <c r="T437" s="25">
        <f>IF(OR($E433=0,S442=0),0,IF($H441&gt;0,(MIN($H441/IF($E433&lt;=5,1,($E433-5)),$H441-SUM($H437:S437))), (MAX($H441/IF($E433&lt;=5,1,($E433-5)),$H441-SUM($H437:S437)))))</f>
        <v>0</v>
      </c>
      <c r="U437" s="25">
        <f>IF(OR($E433=0,T442=0),0,IF($H441&gt;0,(MIN($H441/IF($E433&lt;=5,1,($E433-5)),$H441-SUM($H437:T437))), (MAX($H441/IF($E433&lt;=5,1,($E433-5)),$H441-SUM($H437:T437)))))</f>
        <v>0</v>
      </c>
      <c r="V437" s="25">
        <f>IF(OR($E433=0,U442=0),0,IF($H441&gt;0,(MIN($H441/IF($E433&lt;=5,1,($E433-5)),$H441-SUM($H437:U437))), (MAX($H441/IF($E433&lt;=5,1,($E433-5)),$H441-SUM($H437:U437)))))</f>
        <v>0</v>
      </c>
      <c r="W437" s="25">
        <f>IF(OR($E433=0,V442=0),0,IF($H441&gt;0,(MIN($H441/IF($E433&lt;=5,1,($E433-5)),$H441-SUM($H437:V437))), (MAX($H441/IF($E433&lt;=5,1,($E433-5)),$H441-SUM($H437:V437)))))</f>
        <v>0</v>
      </c>
      <c r="X437" s="25">
        <f>IF(OR($E433=0,W442=0),0,IF($H441&gt;0,(MIN($H441/IF($E433&lt;=5,1,($E433-5)),$H441-SUM($H437:W437))), (MAX($H441/IF($E433&lt;=5,1,($E433-5)),$H441-SUM($H437:W437)))))</f>
        <v>0</v>
      </c>
      <c r="Y437" s="25">
        <f>IF(OR($E433=0,X442=0),0,IF($H441&gt;0,(MIN($H441/IF($E433&lt;=5,1,($E433-5)),$H441-SUM($H437:X437))), (MAX($H441/IF($E433&lt;=5,1,($E433-5)),$H441-SUM($H437:X437)))))</f>
        <v>0</v>
      </c>
      <c r="Z437" s="25">
        <f>IF(OR($E433=0,Y442=0),0,IF($H441&gt;0,(MIN($H441/IF($E433&lt;=5,1,($E433-5)),$H441-SUM($H437:Y437))), (MAX($H441/IF($E433&lt;=5,1,($E433-5)),$H441-SUM($H437:Y437)))))</f>
        <v>0</v>
      </c>
      <c r="AA437" s="25">
        <f>IF(OR($E433=0,Z442=0),0,IF($H441&gt;0,(MIN($H441/IF($E433&lt;=5,1,($E433-5)),$H441-SUM($H437:Z437))), (MAX($H441/IF($E433&lt;=5,1,($E433-5)),$H441-SUM($H437:Z437)))))</f>
        <v>0</v>
      </c>
      <c r="AB437" s="25">
        <f>IF(OR($E433=0,AA442=0),0,IF($H441&gt;0,(MIN($H441/IF($E433&lt;=5,1,($E433-5)),$H441-SUM($H437:AA437))), (MAX($H441/IF($E433&lt;=5,1,($E433-5)),$H441-SUM($H437:AA437)))))</f>
        <v>0</v>
      </c>
      <c r="AC437" s="25">
        <f>IF(OR($E433=0,AB442=0),0,IF($H441&gt;0,(MIN($H441/IF($E433&lt;=5,1,($E433-5)),$H441-SUM($H437:AB437))), (MAX($H441/IF($E433&lt;=5,1,($E433-5)),$H441-SUM($H437:AB437)))))</f>
        <v>0</v>
      </c>
      <c r="AD437" s="25">
        <f>IF(OR($E433=0,AC442=0),0,IF($H441&gt;0,(MIN($H441/IF($E433&lt;=5,1,($E433-5)),$H441-SUM($H437:AC437))), (MAX($H441/IF($E433&lt;=5,1,($E433-5)),$H441-SUM($H437:AC437)))))</f>
        <v>0</v>
      </c>
      <c r="AE437" s="25">
        <f>IF(OR($E433=0,AD442=0),0,IF($H441&gt;0,(MIN($H441/IF($E433&lt;=5,1,($E433-5)),$H441-SUM($H437:AD437))), (MAX($H441/IF($E433&lt;=5,1,($E433-5)),$H441-SUM($H437:AD437)))))</f>
        <v>0</v>
      </c>
      <c r="AF437" s="25">
        <f>IF(OR($E433=0,AE442=0),0,IF($H441&gt;0,(MIN($H441/IF($E433&lt;=5,1,($E433-5)),$H441-SUM($H437:AE437))), (MAX($H441/IF($E433&lt;=5,1,($E433-5)),$H441-SUM($H437:AE437)))))</f>
        <v>0</v>
      </c>
      <c r="AG437" s="25">
        <f>IF(OR($E433=0,AF442=0),0,IF($H441&gt;0,(MIN($H441/IF($E433&lt;=5,1,($E433-5)),$H441-SUM($H437:AF437))), (MAX($H441/IF($E433&lt;=5,1,($E433-5)),$H441-SUM($H437:AF437)))))</f>
        <v>0</v>
      </c>
      <c r="AH437" s="25">
        <f>IF(OR($E433=0,AG442=0),0,IF($H441&gt;0,(MIN($H441/IF($E433&lt;=5,1,($E433-5)),$H441-SUM($H437:AG437))), (MAX($H441/IF($E433&lt;=5,1,($E433-5)),$H441-SUM($H437:AG437)))))</f>
        <v>0</v>
      </c>
      <c r="AI437" s="25">
        <f>IF(OR($E433=0,AH442=0),0,IF($H441&gt;0,(MIN($H441/IF($E433&lt;=5,1,($E433-5)),$H441-SUM($H437:AH437))), (MAX($H441/IF($E433&lt;=5,1,($E433-5)),$H441-SUM($H437:AH437)))))</f>
        <v>0</v>
      </c>
      <c r="AJ437" s="25">
        <f>IF(OR($E433=0,AI442=0),0,IF($H441&gt;0,(MIN($H441/IF($E433&lt;=5,1,($E433-5)),$H441-SUM($H437:AI437))), (MAX($H441/IF($E433&lt;=5,1,($E433-5)),$H441-SUM($H437:AI437)))))</f>
        <v>0</v>
      </c>
      <c r="AK437" s="25">
        <f>IF(OR($E433=0,AJ442=0),0,IF($H441&gt;0,(MIN($H441/IF($E433&lt;=5,1,($E433-5)),$H441-SUM($H437:AJ437))), (MAX($H441/IF($E433&lt;=5,1,($E433-5)),$H441-SUM($H437:AJ437)))))</f>
        <v>0</v>
      </c>
      <c r="AL437" s="25">
        <f>IF(OR($E433=0,AK442=0),0,IF($H441&gt;0,(MIN($H441/IF($E433&lt;=5,1,($E433-5)),$H441-SUM($H437:AK437))), (MAX($H441/IF($E433&lt;=5,1,($E433-5)),$H441-SUM($H437:AK437)))))</f>
        <v>0</v>
      </c>
      <c r="AM437" s="25">
        <f>IF(OR($E433=0,AL442=0),0,IF($H441&gt;0,(MIN($H441/IF($E433&lt;=5,1,($E433-5)),$H441-SUM($H437:AL437))), (MAX($H441/IF($E433&lt;=5,1,($E433-5)),$H441-SUM($H437:AL437)))))</f>
        <v>0</v>
      </c>
      <c r="AN437" s="25">
        <f>IF(OR($E433=0,AM442=0),0,IF($H441&gt;0,(MIN($H441/IF($E433&lt;=5,1,($E433-5)),$H441-SUM($H437:AM437))), (MAX($H441/IF($E433&lt;=5,1,($E433-5)),$H441-SUM($H437:AM437)))))</f>
        <v>0</v>
      </c>
      <c r="AO437" s="25">
        <f>IF(OR($E433=0,AN442=0),0,IF($H441&gt;0,(MIN($H441/IF($E433&lt;=5,1,($E433-5)),$H441-SUM($H437:AN437))), (MAX($H441/IF($E433&lt;=5,1,($E433-5)),$H441-SUM($H437:AN437)))))</f>
        <v>0</v>
      </c>
      <c r="AP437" s="25">
        <f>IF(OR($E433=0,AO442=0),0,IF($H441&gt;0,(MIN($H441/IF($E433&lt;=5,1,($E433-5)),$H441-SUM($H437:AO437))), (MAX($H441/IF($E433&lt;=5,1,($E433-5)),$H441-SUM($H437:AO437)))))</f>
        <v>0</v>
      </c>
      <c r="AQ437" s="25">
        <f>IF(OR($E433=0,AP442=0),0,IF($H441&gt;0,(MIN($H441/IF($E433&lt;=5,1,($E433-5)),$H441-SUM($H437:AP437))), (MAX($H441/IF($E433&lt;=5,1,($E433-5)),$H441-SUM($H437:AP437)))))</f>
        <v>0</v>
      </c>
      <c r="AR437" s="25">
        <f>IF(OR($E433=0,AQ442=0),0,IF($H441&gt;0,(MIN($H441/IF($E433&lt;=5,1,($E433-5)),$H441-SUM($H437:AQ437))), (MAX($H441/IF($E433&lt;=5,1,($E433-5)),$H441-SUM($H437:AQ437)))))</f>
        <v>0</v>
      </c>
      <c r="AS437" s="25">
        <f>IF(OR($E433=0,AR442=0),0,IF($H441&gt;0,(MIN($H441/IF($E433&lt;=5,1,($E433-5)),$H441-SUM($H437:AR437))), (MAX($H441/IF($E433&lt;=5,1,($E433-5)),$H441-SUM($H437:AR437)))))</f>
        <v>0</v>
      </c>
      <c r="AT437" s="25">
        <f>IF(OR($E433=0,AS442=0),0,IF($H441&gt;0,(MIN($H441/IF($E433&lt;=5,1,($E433-5)),$H441-SUM($H437:AS437))), (MAX($H441/IF($E433&lt;=5,1,($E433-5)),$H441-SUM($H437:AS437)))))</f>
        <v>0</v>
      </c>
      <c r="AU437" s="25">
        <f>IF(OR($E433=0,AT442=0),0,IF($H441&gt;0,(MIN($H441/IF($E433&lt;=5,1,($E433-5)),$H441-SUM($H437:AT437))), (MAX($H441/IF($E433&lt;=5,1,($E433-5)),$H441-SUM($H437:AT437)))))</f>
        <v>0</v>
      </c>
      <c r="AV437" s="25">
        <f>IF(OR($E433=0,AU442=0),0,IF($H441&gt;0,(MIN($H441/IF($E433&lt;=5,1,($E433-5)),$H441-SUM($H437:AU437))), (MAX($H441/IF($E433&lt;=5,1,($E433-5)),$H441-SUM($H437:AU437)))))</f>
        <v>0</v>
      </c>
      <c r="AW437" s="25">
        <f>IF(OR($E433=0,AV442=0),0,IF($H441&gt;0,(MIN($H441/IF($E433&lt;=5,1,($E433-5)),$H441-SUM($H437:AV437))), (MAX($H441/IF($E433&lt;=5,1,($E433-5)),$H441-SUM($H437:AV437)))))</f>
        <v>0</v>
      </c>
      <c r="AX437" s="25">
        <f>IF(OR($E433=0,AW442=0),0,IF($H441&gt;0,(MIN($H441/IF($E433&lt;=5,1,($E433-5)),$H441-SUM($H437:AW437))), (MAX($H441/IF($E433&lt;=5,1,($E433-5)),$H441-SUM($H437:AW437)))))</f>
        <v>0</v>
      </c>
      <c r="AY437" s="25">
        <f>IF(OR($E433=0,AX442=0),0,IF($H441&gt;0,(MIN($H441/IF($E433&lt;=5,1,($E433-5)),$H441-SUM($H437:AX437))), (MAX($H441/IF($E433&lt;=5,1,($E433-5)),$H441-SUM($H437:AX437)))))</f>
        <v>0</v>
      </c>
      <c r="AZ437" s="25">
        <f>IF(OR($E433=0,AY442=0),0,IF($H441&gt;0,(MIN($H441/IF($E433&lt;=5,1,($E433-5)),$H441-SUM($H437:AY437))), (MAX($H441/IF($E433&lt;=5,1,($E433-5)),$H441-SUM($H437:AY437)))))</f>
        <v>0</v>
      </c>
      <c r="BA437" s="25">
        <f>IF(OR($E433=0,AZ442=0),0,IF($H441&gt;0,(MIN($H441/IF($E433&lt;=5,1,($E433-5)),$H441-SUM($H437:AZ437))), (MAX($H441/IF($E433&lt;=5,1,($E433-5)),$H441-SUM($H437:AZ437)))))</f>
        <v>0</v>
      </c>
      <c r="BB437" s="25">
        <f>IF(OR($E433=0,BA442=0),0,IF($H441&gt;0,(MIN($H441/IF($E433&lt;=5,1,($E433-5)),$H441-SUM($H437:BA437))), (MAX($H441/IF($E433&lt;=5,1,($E433-5)),$H441-SUM($H437:BA437)))))</f>
        <v>0</v>
      </c>
      <c r="BC437" s="25">
        <f>IF(OR($E433=0,BB442=0),0,IF($H441&gt;0,(MIN($H441/IF($E433&lt;=5,1,($E433-5)),$H441-SUM($H437:BB437))), (MAX($H441/IF($E433&lt;=5,1,($E433-5)),$H441-SUM($H437:BB437)))))</f>
        <v>0</v>
      </c>
      <c r="BD437" s="25">
        <f>IF(OR($E433=0,BC442=0),0,IF($H441&gt;0,(MIN($H441/IF($E433&lt;=5,1,($E433-5)),$H441-SUM($H437:BC437))), (MAX($H441/IF($E433&lt;=5,1,($E433-5)),$H441-SUM($H437:BC437)))))</f>
        <v>0</v>
      </c>
      <c r="BE437" s="25">
        <f>IF(OR($E433=0,BD442=0),0,IF($H441&gt;0,(MIN($H441/IF($E433&lt;=5,1,($E433-5)),$H441-SUM($H437:BD437))), (MAX($H441/IF($E433&lt;=5,1,($E433-5)),$H441-SUM($H437:BD437)))))</f>
        <v>0</v>
      </c>
      <c r="BF437" s="25">
        <f>IF(OR($E433=0,BE442=0),0,IF($H441&gt;0,(MIN($H441/IF($E433&lt;=5,1,($E433-5)),$H441-SUM($H437:BE437))), (MAX($H441/IF($E433&lt;=5,1,($E433-5)),$H441-SUM($H437:BE437)))))</f>
        <v>0</v>
      </c>
      <c r="BG437" s="25">
        <f>IF(OR($E433=0,BF442=0),0,IF($H441&gt;0,(MIN($H441/IF($E433&lt;=5,1,($E433-5)),$H441-SUM($H437:BF437))), (MAX($H441/IF($E433&lt;=5,1,($E433-5)),$H441-SUM($H437:BF437)))))</f>
        <v>0</v>
      </c>
      <c r="BH437" s="25">
        <f>IF(OR($E433=0,BG442=0),0,IF($H441&gt;0,(MIN($H441/IF($E433&lt;=5,1,($E433-5)),$H441-SUM($H437:BG437))), (MAX($H441/IF($E433&lt;=5,1,($E433-5)),$H441-SUM($H437:BG437)))))</f>
        <v>0</v>
      </c>
      <c r="BI437" s="25">
        <f>IF(OR($E433=0,BH442=0),0,IF($H441&gt;0,(MIN($H441/IF($E433&lt;=5,1,($E433-5)),$H441-SUM($H437:BH437))), (MAX($H441/IF($E433&lt;=5,1,($E433-5)),$H441-SUM($H437:BH437)))))</f>
        <v>0</v>
      </c>
      <c r="BJ437" s="25">
        <f>IF(OR($E433=0,BI442=0),0,IF($H441&gt;0,(MIN($H441/IF($E433&lt;=5,1,($E433-5)),$H441-SUM($H437:BI437))), (MAX($H441/IF($E433&lt;=5,1,($E433-5)),$H441-SUM($H437:BI437)))))</f>
        <v>0</v>
      </c>
      <c r="BK437" s="25">
        <f>IF(OR($E433=0,BJ442=0),0,IF($H441&gt;0,(MIN($H441/IF($E433&lt;=5,1,($E433-5)),$H441-SUM($H437:BJ437))), (MAX($H441/IF($E433&lt;=5,1,($E433-5)),$H441-SUM($H437:BJ437)))))</f>
        <v>0</v>
      </c>
      <c r="BL437" s="163">
        <f>IF(OR($E433=0,BK442=0),0,IF($H441&gt;0,(MIN($H441/IF($E433&lt;=5,1,($E433-5)),$H441-SUM($H437:BK437))), (MAX($H441/IF($E433&lt;=5,1,($E433-5)),$H441-SUM($H437:BK437)))))</f>
        <v>0</v>
      </c>
      <c r="BM437" s="163">
        <f>IF(OR($E433=0,BL442=0),0,IF($H441&gt;0,(MIN($H441/IF($E433&lt;=5,1,($E433-5)),$H441-SUM($H437:BL437))), (MAX($H441/IF($E433&lt;=5,1,($E433-5)),$H441-SUM($H437:BL437)))))</f>
        <v>0</v>
      </c>
      <c r="BN437" s="163">
        <f>IF(OR($E433=0,BM442=0),0,IF($H441&gt;0,(MIN($H441/IF($E433&lt;=5,1,($E433-5)),$H441-SUM($H437:BM437))), (MAX($H441/IF($E433&lt;=5,1,($E433-5)),$H441-SUM($H437:BM437)))))</f>
        <v>0</v>
      </c>
      <c r="BO437" s="163">
        <f>IF(OR($E433=0,BN442=0),0,IF($H441&gt;0,(MIN($H441/IF($E433&lt;=5,1,($E433-5)),$H441-SUM($H437:BN437))), (MAX($H441/IF($E433&lt;=5,1,($E433-5)),$H441-SUM($H437:BN437)))))</f>
        <v>0</v>
      </c>
      <c r="BP437" s="163">
        <f>IF(OR($E433=0,BO442=0),0,IF($H441&gt;0,(MIN($H441/IF($E433&lt;=5,1,($E433-5)),$H441-SUM($H437:BO437))), (MAX($H441/IF($E433&lt;=5,1,($E433-5)),$H441-SUM($H437:BO437)))))</f>
        <v>0</v>
      </c>
      <c r="BQ437" s="163">
        <f>IF(OR($E433=0,BP442=0),0,IF($H441&gt;0,(MIN($H441/IF($E433&lt;=5,1,($E433-5)),$H441-SUM($H437:BP437))), (MAX($H441/IF($E433&lt;=5,1,($E433-5)),$H441-SUM($H437:BP437)))))</f>
        <v>0</v>
      </c>
      <c r="BR437" s="163">
        <f>IF(OR($E433=0,BQ442=0),0,IF($H441&gt;0,(MIN($H441/IF($E433&lt;=5,1,($E433-5)),$H441-SUM($H437:BQ437))), (MAX($H441/IF($E433&lt;=5,1,($E433-5)),$H441-SUM($H437:BQ437)))))</f>
        <v>0</v>
      </c>
      <c r="BS437" s="25"/>
      <c r="BT437" s="25"/>
      <c r="BU437" s="25"/>
      <c r="BV437" s="25"/>
      <c r="BW437" s="25"/>
      <c r="BX437" s="25"/>
      <c r="BY437" s="25"/>
      <c r="BZ437" s="25"/>
      <c r="CA437" s="25"/>
      <c r="CB437" s="25"/>
      <c r="CC437" s="25"/>
    </row>
    <row r="438" spans="2:81" hidden="1" outlineLevel="1">
      <c r="B438" t="s">
        <v>46</v>
      </c>
      <c r="D438" s="25"/>
      <c r="E438" s="25"/>
      <c r="F438" s="25"/>
      <c r="G438" s="25"/>
      <c r="H438" s="44"/>
      <c r="I438" s="38"/>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163"/>
      <c r="BM438" s="163"/>
      <c r="BN438" s="163"/>
      <c r="BO438" s="163"/>
      <c r="BP438" s="163"/>
      <c r="BQ438" s="163"/>
      <c r="BR438" s="163"/>
      <c r="BS438" s="25"/>
      <c r="BT438" s="25"/>
      <c r="BU438" s="25"/>
      <c r="BV438" s="25"/>
      <c r="BW438" s="25"/>
      <c r="BX438" s="25"/>
      <c r="BY438" s="25"/>
      <c r="BZ438" s="25"/>
      <c r="CA438" s="25"/>
      <c r="CB438" s="25"/>
      <c r="CC438" s="25"/>
    </row>
    <row r="439" spans="2:81" hidden="1" outlineLevel="1">
      <c r="B439" t="s">
        <v>42</v>
      </c>
      <c r="D439" s="25"/>
      <c r="E439" s="25"/>
      <c r="F439" s="25"/>
      <c r="G439" s="25"/>
      <c r="H439" s="44">
        <f>Inputs!D73/Inputs!I5</f>
        <v>3.0666367620236969E-2</v>
      </c>
      <c r="I439" s="38"/>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163"/>
      <c r="BM439" s="163"/>
      <c r="BN439" s="163"/>
      <c r="BO439" s="163"/>
      <c r="BP439" s="163"/>
      <c r="BQ439" s="163"/>
      <c r="BR439" s="163"/>
      <c r="BS439" s="25"/>
      <c r="BT439" s="25"/>
      <c r="BU439" s="25"/>
      <c r="BV439" s="25"/>
      <c r="BW439" s="25"/>
      <c r="BX439" s="25"/>
      <c r="BY439" s="25"/>
      <c r="BZ439" s="25"/>
      <c r="CA439" s="25"/>
      <c r="CB439" s="25"/>
      <c r="CC439" s="25"/>
    </row>
    <row r="440" spans="2:81" hidden="1" outlineLevel="1">
      <c r="B440" t="s">
        <v>43</v>
      </c>
      <c r="D440" s="70"/>
      <c r="E440" s="70"/>
      <c r="F440" s="70"/>
      <c r="G440" s="70"/>
      <c r="H440" s="71">
        <f>Inputs!I99/Inputs!I5</f>
        <v>1.1152106164880276E-2</v>
      </c>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165"/>
      <c r="BM440" s="165"/>
      <c r="BN440" s="165"/>
      <c r="BO440" s="165"/>
      <c r="BP440" s="165"/>
      <c r="BQ440" s="165"/>
      <c r="BR440" s="165"/>
      <c r="BS440" s="70"/>
      <c r="BT440" s="70"/>
      <c r="BU440" s="70"/>
      <c r="BV440" s="70"/>
      <c r="BW440" s="70"/>
      <c r="BX440" s="70"/>
      <c r="BY440" s="70"/>
      <c r="BZ440" s="70"/>
      <c r="CA440" s="70"/>
      <c r="CB440" s="70"/>
      <c r="CC440" s="70"/>
    </row>
    <row r="441" spans="2:81" hidden="1" outlineLevel="1">
      <c r="B441" t="s">
        <v>29</v>
      </c>
      <c r="D441" s="25"/>
      <c r="E441" s="25"/>
      <c r="F441" s="25"/>
      <c r="G441" s="25"/>
      <c r="H441" s="44">
        <f>SUM(H439:H440)</f>
        <v>4.1818473785117244E-2</v>
      </c>
      <c r="I441" s="38"/>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163"/>
      <c r="BM441" s="163"/>
      <c r="BN441" s="163"/>
      <c r="BO441" s="163"/>
      <c r="BP441" s="163"/>
      <c r="BQ441" s="163"/>
      <c r="BR441" s="163"/>
      <c r="BS441" s="25"/>
      <c r="BT441" s="25"/>
      <c r="BU441" s="25"/>
      <c r="BV441" s="25"/>
      <c r="BW441" s="25"/>
      <c r="BX441" s="25"/>
      <c r="BY441" s="25"/>
      <c r="BZ441" s="25"/>
      <c r="CA441" s="25"/>
      <c r="CB441" s="25"/>
      <c r="CC441" s="25"/>
    </row>
    <row r="442" spans="2:81" hidden="1" outlineLevel="1">
      <c r="B442" t="s">
        <v>44</v>
      </c>
      <c r="C442" s="8">
        <f>D433</f>
        <v>0.85684362745145615</v>
      </c>
      <c r="D442" s="25">
        <f>C442-D436-D437+D441</f>
        <v>0.67576989629508932</v>
      </c>
      <c r="E442" s="25">
        <f t="shared" ref="E442:Q442" si="691">D442-E436-E437+E441</f>
        <v>0.4946961651387225</v>
      </c>
      <c r="F442" s="25">
        <f t="shared" si="691"/>
        <v>0.31362243398235568</v>
      </c>
      <c r="G442" s="25">
        <f t="shared" si="691"/>
        <v>0.13254870282598888</v>
      </c>
      <c r="H442" s="44">
        <f t="shared" si="691"/>
        <v>4.1818473785117161E-2</v>
      </c>
      <c r="I442" s="38">
        <f t="shared" si="691"/>
        <v>-8.3266726846886741E-17</v>
      </c>
      <c r="J442" s="25">
        <f t="shared" si="691"/>
        <v>-8.3266726846886741E-17</v>
      </c>
      <c r="K442" s="25">
        <f t="shared" si="691"/>
        <v>-8.3266726846886741E-17</v>
      </c>
      <c r="L442" s="25">
        <f t="shared" si="691"/>
        <v>-8.3266726846886741E-17</v>
      </c>
      <c r="M442" s="25">
        <f t="shared" si="691"/>
        <v>-8.3266726846886741E-17</v>
      </c>
      <c r="N442" s="25">
        <f t="shared" si="691"/>
        <v>-8.3266726846886741E-17</v>
      </c>
      <c r="O442" s="25">
        <f t="shared" si="691"/>
        <v>-8.3266726846886741E-17</v>
      </c>
      <c r="P442" s="25">
        <f t="shared" si="691"/>
        <v>-8.3266726846886741E-17</v>
      </c>
      <c r="Q442" s="25">
        <f t="shared" si="691"/>
        <v>-8.3266726846886741E-17</v>
      </c>
      <c r="R442" s="25">
        <f t="shared" ref="R442" si="692">Q442-R436-R437+R441</f>
        <v>-8.3266726846886741E-17</v>
      </c>
      <c r="S442" s="25">
        <f t="shared" ref="S442" si="693">R442-S436-S437+S441</f>
        <v>-8.3266726846886741E-17</v>
      </c>
      <c r="T442" s="25">
        <f t="shared" ref="T442" si="694">S442-T436-T437+T441</f>
        <v>-8.3266726846886741E-17</v>
      </c>
      <c r="U442" s="25">
        <f t="shared" ref="U442" si="695">T442-U436-U437+U441</f>
        <v>-8.3266726846886741E-17</v>
      </c>
      <c r="V442" s="25">
        <f t="shared" ref="V442" si="696">U442-V436-V437+V441</f>
        <v>-8.3266726846886741E-17</v>
      </c>
      <c r="W442" s="25">
        <f t="shared" ref="W442" si="697">V442-W436-W437+W441</f>
        <v>-8.3266726846886741E-17</v>
      </c>
      <c r="X442" s="25">
        <f t="shared" ref="X442" si="698">W442-X436-X437+X441</f>
        <v>-8.3266726846886741E-17</v>
      </c>
      <c r="Y442" s="25">
        <f t="shared" ref="Y442" si="699">X442-Y436-Y437+Y441</f>
        <v>-8.3266726846886741E-17</v>
      </c>
      <c r="Z442" s="25">
        <f t="shared" ref="Z442" si="700">Y442-Z436-Z437+Z441</f>
        <v>-8.3266726846886741E-17</v>
      </c>
      <c r="AA442" s="25">
        <f t="shared" ref="AA442" si="701">Z442-AA436-AA437+AA441</f>
        <v>-8.3266726846886741E-17</v>
      </c>
      <c r="AB442" s="25">
        <f t="shared" ref="AB442" si="702">AA442-AB436-AB437+AB441</f>
        <v>-8.3266726846886741E-17</v>
      </c>
      <c r="AC442" s="25">
        <f t="shared" ref="AC442" si="703">AB442-AC436-AC437+AC441</f>
        <v>-8.3266726846886741E-17</v>
      </c>
      <c r="AD442" s="25">
        <f t="shared" ref="AD442" si="704">AC442-AD436-AD437+AD441</f>
        <v>-8.3266726846886741E-17</v>
      </c>
      <c r="AE442" s="25">
        <f t="shared" ref="AE442" si="705">AD442-AE436-AE437+AE441</f>
        <v>-8.3266726846886741E-17</v>
      </c>
      <c r="AF442" s="25">
        <f t="shared" ref="AF442" si="706">AE442-AF436-AF437+AF441</f>
        <v>-8.3266726846886741E-17</v>
      </c>
      <c r="AG442" s="25">
        <f t="shared" ref="AG442" si="707">AF442-AG436-AG437+AG441</f>
        <v>-8.3266726846886741E-17</v>
      </c>
      <c r="AH442" s="25">
        <f t="shared" ref="AH442" si="708">AG442-AH436-AH437+AH441</f>
        <v>-8.3266726846886741E-17</v>
      </c>
      <c r="AI442" s="25">
        <f t="shared" ref="AI442" si="709">AH442-AI436-AI437+AI441</f>
        <v>-8.3266726846886741E-17</v>
      </c>
      <c r="AJ442" s="25">
        <f t="shared" ref="AJ442" si="710">AI442-AJ436-AJ437+AJ441</f>
        <v>-8.3266726846886741E-17</v>
      </c>
      <c r="AK442" s="25">
        <f t="shared" ref="AK442" si="711">AJ442-AK436-AK437+AK441</f>
        <v>-8.3266726846886741E-17</v>
      </c>
      <c r="AL442" s="25">
        <f t="shared" ref="AL442" si="712">AK442-AL436-AL437+AL441</f>
        <v>-8.3266726846886741E-17</v>
      </c>
      <c r="AM442" s="25">
        <f t="shared" ref="AM442" si="713">AL442-AM436-AM437+AM441</f>
        <v>-8.3266726846886741E-17</v>
      </c>
      <c r="AN442" s="25">
        <f t="shared" ref="AN442" si="714">AM442-AN436-AN437+AN441</f>
        <v>-8.3266726846886741E-17</v>
      </c>
      <c r="AO442" s="25">
        <f t="shared" ref="AO442" si="715">AN442-AO436-AO437+AO441</f>
        <v>-8.3266726846886741E-17</v>
      </c>
      <c r="AP442" s="25">
        <f t="shared" ref="AP442" si="716">AO442-AP436-AP437+AP441</f>
        <v>-8.3266726846886741E-17</v>
      </c>
      <c r="AQ442" s="25">
        <f t="shared" ref="AQ442" si="717">AP442-AQ436-AQ437+AQ441</f>
        <v>-8.3266726846886741E-17</v>
      </c>
      <c r="AR442" s="25">
        <f t="shared" ref="AR442" si="718">AQ442-AR436-AR437+AR441</f>
        <v>-8.3266726846886741E-17</v>
      </c>
      <c r="AS442" s="25">
        <f t="shared" ref="AS442" si="719">AR442-AS436-AS437+AS441</f>
        <v>-8.3266726846886741E-17</v>
      </c>
      <c r="AT442" s="25">
        <f t="shared" ref="AT442" si="720">AS442-AT436-AT437+AT441</f>
        <v>-8.3266726846886741E-17</v>
      </c>
      <c r="AU442" s="25">
        <f t="shared" ref="AU442" si="721">AT442-AU436-AU437+AU441</f>
        <v>-8.3266726846886741E-17</v>
      </c>
      <c r="AV442" s="25">
        <f t="shared" ref="AV442" si="722">AU442-AV436-AV437+AV441</f>
        <v>-8.3266726846886741E-17</v>
      </c>
      <c r="AW442" s="25">
        <f t="shared" ref="AW442" si="723">AV442-AW436-AW437+AW441</f>
        <v>-8.3266726846886741E-17</v>
      </c>
      <c r="AX442" s="25">
        <f t="shared" ref="AX442" si="724">AW442-AX436-AX437+AX441</f>
        <v>-8.3266726846886741E-17</v>
      </c>
      <c r="AY442" s="25">
        <f t="shared" ref="AY442" si="725">AX442-AY436-AY437+AY441</f>
        <v>-8.3266726846886741E-17</v>
      </c>
      <c r="AZ442" s="25">
        <f t="shared" ref="AZ442" si="726">AY442-AZ436-AZ437+AZ441</f>
        <v>-8.3266726846886741E-17</v>
      </c>
      <c r="BA442" s="25">
        <f t="shared" ref="BA442" si="727">AZ442-BA436-BA437+BA441</f>
        <v>-8.3266726846886741E-17</v>
      </c>
      <c r="BB442" s="25">
        <f t="shared" ref="BB442" si="728">BA442-BB436-BB437+BB441</f>
        <v>-8.3266726846886741E-17</v>
      </c>
      <c r="BC442" s="25">
        <f t="shared" ref="BC442" si="729">BB442-BC436-BC437+BC441</f>
        <v>-8.3266726846886741E-17</v>
      </c>
      <c r="BD442" s="25">
        <f t="shared" ref="BD442" si="730">BC442-BD436-BD437+BD441</f>
        <v>-8.3266726846886741E-17</v>
      </c>
      <c r="BE442" s="25">
        <f t="shared" ref="BE442" si="731">BD442-BE436-BE437+BE441</f>
        <v>-8.3266726846886741E-17</v>
      </c>
      <c r="BF442" s="25">
        <f t="shared" ref="BF442" si="732">BE442-BF436-BF437+BF441</f>
        <v>-8.3266726846886741E-17</v>
      </c>
      <c r="BG442" s="25">
        <f t="shared" ref="BG442" si="733">BF442-BG436-BG437+BG441</f>
        <v>-8.3266726846886741E-17</v>
      </c>
      <c r="BH442" s="25">
        <f t="shared" ref="BH442" si="734">BG442-BH436-BH437+BH441</f>
        <v>-8.3266726846886741E-17</v>
      </c>
      <c r="BI442" s="25">
        <f t="shared" ref="BI442" si="735">BH442-BI436-BI437+BI441</f>
        <v>-8.3266726846886741E-17</v>
      </c>
      <c r="BJ442" s="25">
        <f t="shared" ref="BJ442" si="736">BI442-BJ436-BJ437+BJ441</f>
        <v>-8.3266726846886741E-17</v>
      </c>
      <c r="BK442" s="25">
        <f t="shared" ref="BK442" si="737">BJ442-BK436-BK437+BK441</f>
        <v>-8.3266726846886741E-17</v>
      </c>
      <c r="BL442" s="163">
        <f t="shared" ref="BL442" si="738">BK442-BL436-BL437+BL441</f>
        <v>-8.3266726846886741E-17</v>
      </c>
      <c r="BM442" s="163">
        <f t="shared" ref="BM442" si="739">BL442-BM436-BM437+BM441</f>
        <v>-8.3266726846886741E-17</v>
      </c>
      <c r="BN442" s="163">
        <f t="shared" ref="BN442" si="740">BM442-BN436-BN437+BN441</f>
        <v>-8.3266726846886741E-17</v>
      </c>
      <c r="BO442" s="163">
        <f t="shared" ref="BO442" si="741">BN442-BO436-BO437+BO441</f>
        <v>-8.3266726846886741E-17</v>
      </c>
      <c r="BP442" s="163">
        <f t="shared" ref="BP442" si="742">BO442-BP436-BP437+BP441</f>
        <v>-8.3266726846886741E-17</v>
      </c>
      <c r="BQ442" s="163">
        <f t="shared" ref="BQ442" si="743">BP442-BQ436-BQ437+BQ441</f>
        <v>-8.3266726846886741E-17</v>
      </c>
      <c r="BR442" s="163">
        <f t="shared" ref="BR442" si="744">BQ442-BR436-BR437+BR441</f>
        <v>-8.3266726846886741E-17</v>
      </c>
      <c r="BS442" s="25"/>
      <c r="BT442" s="25"/>
      <c r="BU442" s="25"/>
      <c r="BV442" s="25"/>
      <c r="BW442" s="25"/>
      <c r="BX442" s="25"/>
      <c r="BY442" s="25"/>
      <c r="BZ442" s="25"/>
      <c r="CA442" s="25"/>
      <c r="CB442" s="25"/>
      <c r="CC442" s="25"/>
    </row>
    <row r="443" spans="2:81" hidden="1" outlineLevel="1">
      <c r="D443" s="25"/>
      <c r="E443" s="25"/>
      <c r="F443" s="25"/>
      <c r="G443" s="25"/>
      <c r="H443" s="44"/>
      <c r="I443" s="38"/>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163"/>
      <c r="BM443" s="163"/>
      <c r="BN443" s="163"/>
      <c r="BO443" s="163"/>
      <c r="BP443" s="163"/>
      <c r="BQ443" s="163"/>
      <c r="BR443" s="163"/>
      <c r="BS443" s="25"/>
      <c r="BT443" s="25"/>
      <c r="BU443" s="25"/>
      <c r="BV443" s="25"/>
      <c r="BW443" s="25"/>
      <c r="BX443" s="25"/>
      <c r="BY443" s="25"/>
      <c r="BZ443" s="25"/>
      <c r="CA443" s="25"/>
      <c r="CB443" s="25"/>
      <c r="CC443" s="25"/>
    </row>
    <row r="444" spans="2:81" hidden="1" outlineLevel="1">
      <c r="D444" s="25"/>
      <c r="E444" s="25"/>
      <c r="F444" s="25"/>
      <c r="G444" s="25"/>
      <c r="H444" s="44"/>
      <c r="I444" s="38"/>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163"/>
      <c r="BM444" s="163"/>
      <c r="BN444" s="163"/>
      <c r="BO444" s="163"/>
      <c r="BP444" s="163"/>
      <c r="BQ444" s="163"/>
      <c r="BR444" s="163"/>
      <c r="BS444" s="25"/>
      <c r="BT444" s="25"/>
      <c r="BU444" s="25"/>
      <c r="BV444" s="25"/>
      <c r="BW444" s="25"/>
      <c r="BX444" s="25"/>
      <c r="BY444" s="25"/>
      <c r="BZ444" s="25"/>
      <c r="CA444" s="25"/>
      <c r="CB444" s="25"/>
      <c r="CC444" s="25"/>
    </row>
    <row r="445" spans="2:81" hidden="1" outlineLevel="1">
      <c r="B445" t="s">
        <v>27</v>
      </c>
      <c r="D445" s="25">
        <f>Inputs!E25*(1+IF(D2&lt;="2017",Inputs!E10,Inputs!E9))^0.5</f>
        <v>0.46703987893116683</v>
      </c>
      <c r="E445" s="25">
        <f>Inputs!F25*(1+IF(E2&lt;="2017",Inputs!F10,Inputs!F9))^0.5</f>
        <v>5.1890994426546072E-2</v>
      </c>
      <c r="F445" s="25">
        <f>Inputs!G25*(1+IF(F2&lt;="2017",Inputs!G10,Inputs!G9))^0.5</f>
        <v>0.37167093351594716</v>
      </c>
      <c r="G445" s="25">
        <f>Inputs!H25*(1+IF(G2&lt;="2017",Inputs!H10,Inputs!H9))^0.5</f>
        <v>0.1631036757222083</v>
      </c>
      <c r="H445" s="44">
        <f>Inputs!I25*(1+IF(H2&lt;="2017",Inputs!I10,Inputs!I9))^0.5</f>
        <v>0.33592471554516279</v>
      </c>
      <c r="I445" s="38">
        <f>Inputs!J25*(1+IF(I2&lt;="2017",Inputs!J10,Inputs!J9))^0.5</f>
        <v>0</v>
      </c>
      <c r="J445" s="25">
        <f>Inputs!K25*(1+IF(J2&lt;="2017",Inputs!K10,Inputs!K9))^0.5</f>
        <v>0</v>
      </c>
      <c r="K445" s="25">
        <f>Inputs!L25*(1+IF(K2&lt;="2017",Inputs!L10,Inputs!L9))^0.5</f>
        <v>0</v>
      </c>
      <c r="L445" s="25">
        <f>Inputs!M25*(1+IF(L2&lt;="2017",Inputs!M10,Inputs!M9))^0.5</f>
        <v>0</v>
      </c>
      <c r="M445" s="25">
        <f>Inputs!N25*(1+IF(M2&lt;="2017",Inputs!N10,Inputs!N9))^0.5</f>
        <v>0</v>
      </c>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163"/>
      <c r="BM445" s="163"/>
      <c r="BN445" s="163"/>
      <c r="BO445" s="163"/>
      <c r="BP445" s="163"/>
      <c r="BQ445" s="163"/>
      <c r="BR445" s="163"/>
      <c r="BS445" s="25"/>
      <c r="BT445" s="25"/>
      <c r="BU445" s="25"/>
      <c r="BV445" s="25"/>
      <c r="BW445" s="25"/>
      <c r="BX445" s="25"/>
      <c r="BY445" s="25"/>
      <c r="BZ445" s="25"/>
      <c r="CA445" s="25"/>
      <c r="CB445" s="25"/>
      <c r="CC445" s="25"/>
    </row>
    <row r="446" spans="2:81" hidden="1" outlineLevel="1">
      <c r="D446" s="25"/>
      <c r="E446" s="25"/>
      <c r="F446" s="25"/>
      <c r="G446" s="25"/>
      <c r="H446" s="44"/>
      <c r="I446" s="38"/>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163"/>
      <c r="BM446" s="163"/>
      <c r="BN446" s="163"/>
      <c r="BO446" s="163"/>
      <c r="BP446" s="163"/>
      <c r="BQ446" s="163"/>
      <c r="BR446" s="163"/>
      <c r="BS446" s="25"/>
      <c r="BT446" s="25"/>
      <c r="BU446" s="25"/>
      <c r="BV446" s="25"/>
      <c r="BW446" s="25"/>
      <c r="BX446" s="25"/>
      <c r="BY446" s="25"/>
      <c r="BZ446" s="25"/>
      <c r="CA446" s="25"/>
      <c r="CB446" s="25"/>
      <c r="CC446" s="25"/>
    </row>
    <row r="447" spans="2:81" hidden="1" outlineLevel="1">
      <c r="B447" t="s">
        <v>48</v>
      </c>
      <c r="D447" s="25"/>
      <c r="E447" s="25"/>
      <c r="F447" s="25"/>
      <c r="G447" s="25"/>
      <c r="H447" s="44"/>
      <c r="I447" s="38"/>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163"/>
      <c r="BM447" s="163"/>
      <c r="BN447" s="163"/>
      <c r="BO447" s="163"/>
      <c r="BP447" s="163"/>
      <c r="BQ447" s="163"/>
      <c r="BR447" s="163"/>
      <c r="BS447" s="25"/>
      <c r="BT447" s="25"/>
      <c r="BU447" s="25"/>
      <c r="BV447" s="25"/>
      <c r="BW447" s="25"/>
      <c r="BX447" s="25"/>
      <c r="BY447" s="25"/>
      <c r="BZ447" s="25"/>
      <c r="CA447" s="25"/>
      <c r="CB447" s="25"/>
      <c r="CC447" s="25"/>
    </row>
    <row r="448" spans="2:81" hidden="1" outlineLevel="1">
      <c r="B448" s="14">
        <v>2013</v>
      </c>
      <c r="C448">
        <v>1</v>
      </c>
      <c r="D448" s="25"/>
      <c r="E448" s="25">
        <f>IF($F$433="n/a",0,IF(E$3&lt;=$C448,0,IF(E$3&gt;($F$433+$C448),INDEX($D$445:$W$445,,$C448)-SUM($D448:D448),INDEX($D$445:$W$445,,$C448)/$F$433)))</f>
        <v>9.340797578623336E-2</v>
      </c>
      <c r="F448" s="25">
        <f>IF($F$433="n/a",0,IF(F$3&lt;=$C448,0,IF(F$3&gt;($F$433+$C448),INDEX($D$445:$W$445,,$C448)-SUM($D448:E448),INDEX($D$445:$W$445,,$C448)/$F$433)))</f>
        <v>9.340797578623336E-2</v>
      </c>
      <c r="G448" s="25">
        <f>IF($F$433="n/a",0,IF(G$3&lt;=$C448,0,IF(G$3&gt;($F$433+$C448),INDEX($D$445:$W$445,,$C448)-SUM($D448:F448),INDEX($D$445:$W$445,,$C448)/$F$433)))</f>
        <v>9.340797578623336E-2</v>
      </c>
      <c r="H448" s="44">
        <f>IF($F$433="n/a",0,IF(H$3&lt;=$C448,0,IF(H$3&gt;($F$433+$C448),INDEX($D$445:$W$445,,$C448)-SUM($D448:G448),INDEX($D$445:$W$445,,$C448)/$F$433)))</f>
        <v>9.340797578623336E-2</v>
      </c>
      <c r="I448" s="38">
        <f>IF($F$433="n/a",0,IF(I$3&lt;=$C448,0,IF(I$3&gt;($F$433+$C448),INDEX($D$445:$W$445,,$C448)-SUM($D448:H448),INDEX($D$445:$W$445,,$C448)/$F$433)))</f>
        <v>9.340797578623336E-2</v>
      </c>
      <c r="J448" s="25">
        <f>IF($F$433="n/a",0,IF(J$3&lt;=$C448,0,IF(J$3&gt;($F$433+$C448),INDEX($D$445:$W$445,,$C448)-SUM($D448:I448),INDEX($D$445:$W$445,,$C448)/$F$433)))</f>
        <v>0</v>
      </c>
      <c r="K448" s="25">
        <f>IF($F$433="n/a",0,IF(K$3&lt;=$C448,0,IF(K$3&gt;($F$433+$C448),INDEX($D$445:$W$445,,$C448)-SUM($D448:J448),INDEX($D$445:$W$445,,$C448)/$F$433)))</f>
        <v>0</v>
      </c>
      <c r="L448" s="25">
        <f>IF($F$433="n/a",0,IF(L$3&lt;=$C448,0,IF(L$3&gt;($F$433+$C448),INDEX($D$445:$W$445,,$C448)-SUM($D448:K448),INDEX($D$445:$W$445,,$C448)/$F$433)))</f>
        <v>0</v>
      </c>
      <c r="M448" s="25">
        <f>IF($F$433="n/a",0,IF(M$3&lt;=$C448,0,IF(M$3&gt;($F$433+$C448),INDEX($D$445:$W$445,,$C448)-SUM($D448:L448),INDEX($D$445:$W$445,,$C448)/$F$433)))</f>
        <v>0</v>
      </c>
      <c r="N448" s="25">
        <f>IF($F$433="n/a",0,IF(N$3&lt;=$C448,0,IF(N$3&gt;($F$433+$C448),INDEX($D$445:$W$445,,$C448)-SUM($D448:M448),INDEX($D$445:$W$445,,$C448)/$F$433)))</f>
        <v>0</v>
      </c>
      <c r="O448" s="25">
        <f>IF($F$433="n/a",0,IF(O$3&lt;=$C448,0,IF(O$3&gt;($F$433+$C448),INDEX($D$445:$W$445,,$C448)-SUM($D448:N448),INDEX($D$445:$W$445,,$C448)/$F$433)))</f>
        <v>0</v>
      </c>
      <c r="P448" s="25">
        <f>IF($F$433="n/a",0,IF(P$3&lt;=$C448,0,IF(P$3&gt;($F$433+$C448),INDEX($D$445:$W$445,,$C448)-SUM($D448:O448),INDEX($D$445:$W$445,,$C448)/$F$433)))</f>
        <v>0</v>
      </c>
      <c r="Q448" s="25">
        <f>IF($F$433="n/a",0,IF(Q$3&lt;=$C448,0,IF(Q$3&gt;($F$433+$C448),INDEX($D$445:$W$445,,$C448)-SUM($D448:P448),INDEX($D$445:$W$445,,$C448)/$F$433)))</f>
        <v>0</v>
      </c>
      <c r="R448" s="25">
        <f>IF($F$433="n/a",0,IF(R$3&lt;=$C448,0,IF(R$3&gt;($F$433+$C448),INDEX($D$445:$W$445,,$C448)-SUM($D448:Q448),INDEX($D$445:$W$445,,$C448)/$F$433)))</f>
        <v>0</v>
      </c>
      <c r="S448" s="25">
        <f>IF($F$433="n/a",0,IF(S$3&lt;=$C448,0,IF(S$3&gt;($F$433+$C448),INDEX($D$445:$W$445,,$C448)-SUM($D448:R448),INDEX($D$445:$W$445,,$C448)/$F$433)))</f>
        <v>0</v>
      </c>
      <c r="T448" s="25">
        <f>IF($F$433="n/a",0,IF(T$3&lt;=$C448,0,IF(T$3&gt;($F$433+$C448),INDEX($D$445:$W$445,,$C448)-SUM($D448:S448),INDEX($D$445:$W$445,,$C448)/$F$433)))</f>
        <v>0</v>
      </c>
      <c r="U448" s="25">
        <f>IF($F$433="n/a",0,IF(U$3&lt;=$C448,0,IF(U$3&gt;($F$433+$C448),INDEX($D$445:$W$445,,$C448)-SUM($D448:T448),INDEX($D$445:$W$445,,$C448)/$F$433)))</f>
        <v>0</v>
      </c>
      <c r="V448" s="25">
        <f>IF($F$433="n/a",0,IF(V$3&lt;=$C448,0,IF(V$3&gt;($F$433+$C448),INDEX($D$445:$W$445,,$C448)-SUM($D448:U448),INDEX($D$445:$W$445,,$C448)/$F$433)))</f>
        <v>0</v>
      </c>
      <c r="W448" s="25">
        <f>IF($F$433="n/a",0,IF(W$3&lt;=$C448,0,IF(W$3&gt;($F$433+$C448),INDEX($D$445:$W$445,,$C448)-SUM($D448:V448),INDEX($D$445:$W$445,,$C448)/$F$433)))</f>
        <v>0</v>
      </c>
      <c r="X448" s="25">
        <f>IF($F$433="n/a",0,IF(X$3&lt;=$C448,0,IF(X$3&gt;($F$433+$C448),INDEX($D$445:$W$445,,$C448)-SUM($D448:W448),INDEX($D$445:$W$445,,$C448)/$F$433)))</f>
        <v>0</v>
      </c>
      <c r="Y448" s="25">
        <f>IF($F$433="n/a",0,IF(Y$3&lt;=$C448,0,IF(Y$3&gt;($F$433+$C448),INDEX($D$445:$W$445,,$C448)-SUM($D448:X448),INDEX($D$445:$W$445,,$C448)/$F$433)))</f>
        <v>0</v>
      </c>
      <c r="Z448" s="25">
        <f>IF($F$433="n/a",0,IF(Z$3&lt;=$C448,0,IF(Z$3&gt;($F$433+$C448),INDEX($D$445:$W$445,,$C448)-SUM($D448:Y448),INDEX($D$445:$W$445,,$C448)/$F$433)))</f>
        <v>0</v>
      </c>
      <c r="AA448" s="25">
        <f>IF($F$433="n/a",0,IF(AA$3&lt;=$C448,0,IF(AA$3&gt;($F$433+$C448),INDEX($D$445:$W$445,,$C448)-SUM($D448:Z448),INDEX($D$445:$W$445,,$C448)/$F$433)))</f>
        <v>0</v>
      </c>
      <c r="AB448" s="25">
        <f>IF($F$433="n/a",0,IF(AB$3&lt;=$C448,0,IF(AB$3&gt;($F$433+$C448),INDEX($D$445:$W$445,,$C448)-SUM($D448:AA448),INDEX($D$445:$W$445,,$C448)/$F$433)))</f>
        <v>0</v>
      </c>
      <c r="AC448" s="25">
        <f>IF($F$433="n/a",0,IF(AC$3&lt;=$C448,0,IF(AC$3&gt;($F$433+$C448),INDEX($D$445:$W$445,,$C448)-SUM($D448:AB448),INDEX($D$445:$W$445,,$C448)/$F$433)))</f>
        <v>0</v>
      </c>
      <c r="AD448" s="25">
        <f>IF($F$433="n/a",0,IF(AD$3&lt;=$C448,0,IF(AD$3&gt;($F$433+$C448),INDEX($D$445:$W$445,,$C448)-SUM($D448:AC448),INDEX($D$445:$W$445,,$C448)/$F$433)))</f>
        <v>0</v>
      </c>
      <c r="AE448" s="25">
        <f>IF($F$433="n/a",0,IF(AE$3&lt;=$C448,0,IF(AE$3&gt;($F$433+$C448),INDEX($D$445:$W$445,,$C448)-SUM($D448:AD448),INDEX($D$445:$W$445,,$C448)/$F$433)))</f>
        <v>0</v>
      </c>
      <c r="AF448" s="25">
        <f>IF($F$433="n/a",0,IF(AF$3&lt;=$C448,0,IF(AF$3&gt;($F$433+$C448),INDEX($D$445:$W$445,,$C448)-SUM($D448:AE448),INDEX($D$445:$W$445,,$C448)/$F$433)))</f>
        <v>0</v>
      </c>
      <c r="AG448" s="25">
        <f>IF($F$433="n/a",0,IF(AG$3&lt;=$C448,0,IF(AG$3&gt;($F$433+$C448),INDEX($D$445:$W$445,,$C448)-SUM($D448:AF448),INDEX($D$445:$W$445,,$C448)/$F$433)))</f>
        <v>0</v>
      </c>
      <c r="AH448" s="25">
        <f>IF($F$433="n/a",0,IF(AH$3&lt;=$C448,0,IF(AH$3&gt;($F$433+$C448),INDEX($D$445:$W$445,,$C448)-SUM($D448:AG448),INDEX($D$445:$W$445,,$C448)/$F$433)))</f>
        <v>0</v>
      </c>
      <c r="AI448" s="25">
        <f>IF($F$433="n/a",0,IF(AI$3&lt;=$C448,0,IF(AI$3&gt;($F$433+$C448),INDEX($D$445:$W$445,,$C448)-SUM($D448:AH448),INDEX($D$445:$W$445,,$C448)/$F$433)))</f>
        <v>0</v>
      </c>
      <c r="AJ448" s="25">
        <f>IF($F$433="n/a",0,IF(AJ$3&lt;=$C448,0,IF(AJ$3&gt;($F$433+$C448),INDEX($D$445:$W$445,,$C448)-SUM($D448:AI448),INDEX($D$445:$W$445,,$C448)/$F$433)))</f>
        <v>0</v>
      </c>
      <c r="AK448" s="25">
        <f>IF($F$433="n/a",0,IF(AK$3&lt;=$C448,0,IF(AK$3&gt;($F$433+$C448),INDEX($D$445:$W$445,,$C448)-SUM($D448:AJ448),INDEX($D$445:$W$445,,$C448)/$F$433)))</f>
        <v>0</v>
      </c>
      <c r="AL448" s="25">
        <f>IF($F$433="n/a",0,IF(AL$3&lt;=$C448,0,IF(AL$3&gt;($F$433+$C448),INDEX($D$445:$W$445,,$C448)-SUM($D448:AK448),INDEX($D$445:$W$445,,$C448)/$F$433)))</f>
        <v>0</v>
      </c>
      <c r="AM448" s="25">
        <f>IF($F$433="n/a",0,IF(AM$3&lt;=$C448,0,IF(AM$3&gt;($F$433+$C448),INDEX($D$445:$W$445,,$C448)-SUM($D448:AL448),INDEX($D$445:$W$445,,$C448)/$F$433)))</f>
        <v>0</v>
      </c>
      <c r="AN448" s="25">
        <f>IF($F$433="n/a",0,IF(AN$3&lt;=$C448,0,IF(AN$3&gt;($F$433+$C448),INDEX($D$445:$W$445,,$C448)-SUM($D448:AM448),INDEX($D$445:$W$445,,$C448)/$F$433)))</f>
        <v>0</v>
      </c>
      <c r="AO448" s="25">
        <f>IF($F$433="n/a",0,IF(AO$3&lt;=$C448,0,IF(AO$3&gt;($F$433+$C448),INDEX($D$445:$W$445,,$C448)-SUM($D448:AN448),INDEX($D$445:$W$445,,$C448)/$F$433)))</f>
        <v>0</v>
      </c>
      <c r="AP448" s="25">
        <f>IF($F$433="n/a",0,IF(AP$3&lt;=$C448,0,IF(AP$3&gt;($F$433+$C448),INDEX($D$445:$W$445,,$C448)-SUM($D448:AO448),INDEX($D$445:$W$445,,$C448)/$F$433)))</f>
        <v>0</v>
      </c>
      <c r="AQ448" s="25">
        <f>IF($F$433="n/a",0,IF(AQ$3&lt;=$C448,0,IF(AQ$3&gt;($F$433+$C448),INDEX($D$445:$W$445,,$C448)-SUM($D448:AP448),INDEX($D$445:$W$445,,$C448)/$F$433)))</f>
        <v>0</v>
      </c>
      <c r="AR448" s="25">
        <f>IF($F$433="n/a",0,IF(AR$3&lt;=$C448,0,IF(AR$3&gt;($F$433+$C448),INDEX($D$445:$W$445,,$C448)-SUM($D448:AQ448),INDEX($D$445:$W$445,,$C448)/$F$433)))</f>
        <v>0</v>
      </c>
      <c r="AS448" s="25">
        <f>IF($F$433="n/a",0,IF(AS$3&lt;=$C448,0,IF(AS$3&gt;($F$433+$C448),INDEX($D$445:$W$445,,$C448)-SUM($D448:AR448),INDEX($D$445:$W$445,,$C448)/$F$433)))</f>
        <v>0</v>
      </c>
      <c r="AT448" s="25">
        <f>IF($F$433="n/a",0,IF(AT$3&lt;=$C448,0,IF(AT$3&gt;($F$433+$C448),INDEX($D$445:$W$445,,$C448)-SUM($D448:AS448),INDEX($D$445:$W$445,,$C448)/$F$433)))</f>
        <v>0</v>
      </c>
      <c r="AU448" s="25">
        <f>IF($F$433="n/a",0,IF(AU$3&lt;=$C448,0,IF(AU$3&gt;($F$433+$C448),INDEX($D$445:$W$445,,$C448)-SUM($D448:AT448),INDEX($D$445:$W$445,,$C448)/$F$433)))</f>
        <v>0</v>
      </c>
      <c r="AV448" s="25">
        <f>IF($F$433="n/a",0,IF(AV$3&lt;=$C448,0,IF(AV$3&gt;($F$433+$C448),INDEX($D$445:$W$445,,$C448)-SUM($D448:AU448),INDEX($D$445:$W$445,,$C448)/$F$433)))</f>
        <v>0</v>
      </c>
      <c r="AW448" s="25">
        <f>IF($F$433="n/a",0,IF(AW$3&lt;=$C448,0,IF(AW$3&gt;($F$433+$C448),INDEX($D$445:$W$445,,$C448)-SUM($D448:AV448),INDEX($D$445:$W$445,,$C448)/$F$433)))</f>
        <v>0</v>
      </c>
      <c r="AX448" s="25">
        <f>IF($F$433="n/a",0,IF(AX$3&lt;=$C448,0,IF(AX$3&gt;($F$433+$C448),INDEX($D$445:$W$445,,$C448)-SUM($D448:AW448),INDEX($D$445:$W$445,,$C448)/$F$433)))</f>
        <v>0</v>
      </c>
      <c r="AY448" s="25">
        <f>IF($F$433="n/a",0,IF(AY$3&lt;=$C448,0,IF(AY$3&gt;($F$433+$C448),INDEX($D$445:$W$445,,$C448)-SUM($D448:AX448),INDEX($D$445:$W$445,,$C448)/$F$433)))</f>
        <v>0</v>
      </c>
      <c r="AZ448" s="25">
        <f>IF($F$433="n/a",0,IF(AZ$3&lt;=$C448,0,IF(AZ$3&gt;($F$433+$C448),INDEX($D$445:$W$445,,$C448)-SUM($D448:AY448),INDEX($D$445:$W$445,,$C448)/$F$433)))</f>
        <v>0</v>
      </c>
      <c r="BA448" s="25">
        <f>IF($F$433="n/a",0,IF(BA$3&lt;=$C448,0,IF(BA$3&gt;($F$433+$C448),INDEX($D$445:$W$445,,$C448)-SUM($D448:AZ448),INDEX($D$445:$W$445,,$C448)/$F$433)))</f>
        <v>0</v>
      </c>
      <c r="BB448" s="25">
        <f>IF($F$433="n/a",0,IF(BB$3&lt;=$C448,0,IF(BB$3&gt;($F$433+$C448),INDEX($D$445:$W$445,,$C448)-SUM($D448:BA448),INDEX($D$445:$W$445,,$C448)/$F$433)))</f>
        <v>0</v>
      </c>
      <c r="BC448" s="25">
        <f>IF($F$433="n/a",0,IF(BC$3&lt;=$C448,0,IF(BC$3&gt;($F$433+$C448),INDEX($D$445:$W$445,,$C448)-SUM($D448:BB448),INDEX($D$445:$W$445,,$C448)/$F$433)))</f>
        <v>0</v>
      </c>
      <c r="BD448" s="25">
        <f>IF($F$433="n/a",0,IF(BD$3&lt;=$C448,0,IF(BD$3&gt;($F$433+$C448),INDEX($D$445:$W$445,,$C448)-SUM($D448:BC448),INDEX($D$445:$W$445,,$C448)/$F$433)))</f>
        <v>0</v>
      </c>
      <c r="BE448" s="25">
        <f>IF($F$433="n/a",0,IF(BE$3&lt;=$C448,0,IF(BE$3&gt;($F$433+$C448),INDEX($D$445:$W$445,,$C448)-SUM($D448:BD448),INDEX($D$445:$W$445,,$C448)/$F$433)))</f>
        <v>0</v>
      </c>
      <c r="BF448" s="25">
        <f>IF($F$433="n/a",0,IF(BF$3&lt;=$C448,0,IF(BF$3&gt;($F$433+$C448),INDEX($D$445:$W$445,,$C448)-SUM($D448:BE448),INDEX($D$445:$W$445,,$C448)/$F$433)))</f>
        <v>0</v>
      </c>
      <c r="BG448" s="25">
        <f>IF($F$433="n/a",0,IF(BG$3&lt;=$C448,0,IF(BG$3&gt;($F$433+$C448),INDEX($D$445:$W$445,,$C448)-SUM($D448:BF448),INDEX($D$445:$W$445,,$C448)/$F$433)))</f>
        <v>0</v>
      </c>
      <c r="BH448" s="25">
        <f>IF($F$433="n/a",0,IF(BH$3&lt;=$C448,0,IF(BH$3&gt;($F$433+$C448),INDEX($D$445:$W$445,,$C448)-SUM($D448:BG448),INDEX($D$445:$W$445,,$C448)/$F$433)))</f>
        <v>0</v>
      </c>
      <c r="BI448" s="25">
        <f>IF($F$433="n/a",0,IF(BI$3&lt;=$C448,0,IF(BI$3&gt;($F$433+$C448),INDEX($D$445:$W$445,,$C448)-SUM($D448:BH448),INDEX($D$445:$W$445,,$C448)/$F$433)))</f>
        <v>0</v>
      </c>
      <c r="BJ448" s="25">
        <f>IF($F$433="n/a",0,IF(BJ$3&lt;=$C448,0,IF(BJ$3&gt;($F$433+$C448),INDEX($D$445:$W$445,,$C448)-SUM($D448:BI448),INDEX($D$445:$W$445,,$C448)/$F$433)))</f>
        <v>0</v>
      </c>
      <c r="BK448" s="25">
        <f>IF($F$433="n/a",0,IF(BK$3&lt;=$C448,0,IF(BK$3&gt;($F$433+$C448),INDEX($D$445:$W$445,,$C448)-SUM($D448:BJ448),INDEX($D$445:$W$445,,$C448)/$F$433)))</f>
        <v>0</v>
      </c>
      <c r="BL448" s="163">
        <f>IF($F$433="n/a",0,IF(BL$3&lt;=$C448,0,IF(BL$3&gt;($F$433+$C448),INDEX($D$445:$W$445,,$C448)-SUM($D448:BK448),INDEX($D$445:$W$445,,$C448)/$F$433)))</f>
        <v>0</v>
      </c>
      <c r="BM448" s="163">
        <f>IF($F$433="n/a",0,IF(BM$3&lt;=$C448,0,IF(BM$3&gt;($F$433+$C448),INDEX($D$445:$W$445,,$C448)-SUM($D448:BL448),INDEX($D$445:$W$445,,$C448)/$F$433)))</f>
        <v>0</v>
      </c>
      <c r="BN448" s="163">
        <f>IF($F$433="n/a",0,IF(BN$3&lt;=$C448,0,IF(BN$3&gt;($F$433+$C448),INDEX($D$445:$W$445,,$C448)-SUM($D448:BM448),INDEX($D$445:$W$445,,$C448)/$F$433)))</f>
        <v>0</v>
      </c>
      <c r="BO448" s="163">
        <f>IF($F$433="n/a",0,IF(BO$3&lt;=$C448,0,IF(BO$3&gt;($F$433+$C448),INDEX($D$445:$W$445,,$C448)-SUM($D448:BN448),INDEX($D$445:$W$445,,$C448)/$F$433)))</f>
        <v>0</v>
      </c>
      <c r="BP448" s="163">
        <f>IF($F$433="n/a",0,IF(BP$3&lt;=$C448,0,IF(BP$3&gt;($F$433+$C448),INDEX($D$445:$W$445,,$C448)-SUM($D448:BO448),INDEX($D$445:$W$445,,$C448)/$F$433)))</f>
        <v>0</v>
      </c>
      <c r="BQ448" s="163">
        <f>IF($F$433="n/a",0,IF(BQ$3&lt;=$C448,0,IF(BQ$3&gt;($F$433+$C448),INDEX($D$445:$W$445,,$C448)-SUM($D448:BP448),INDEX($D$445:$W$445,,$C448)/$F$433)))</f>
        <v>0</v>
      </c>
      <c r="BR448" s="163">
        <f>IF($F$433="n/a",0,IF(BR$3&lt;=$C448,0,IF(BR$3&gt;($F$433+$C448),INDEX($D$445:$W$445,,$C448)-SUM($D448:BQ448),INDEX($D$445:$W$445,,$C448)/$F$433)))</f>
        <v>0</v>
      </c>
      <c r="BS448" s="25"/>
      <c r="BT448" s="25"/>
      <c r="BU448" s="25"/>
      <c r="BV448" s="25"/>
      <c r="BW448" s="25"/>
      <c r="BX448" s="25"/>
      <c r="BY448" s="25"/>
      <c r="BZ448" s="25"/>
      <c r="CA448" s="25"/>
      <c r="CB448" s="25"/>
      <c r="CC448" s="25"/>
    </row>
    <row r="449" spans="2:81" hidden="1" outlineLevel="1">
      <c r="B449" s="14">
        <v>2014</v>
      </c>
      <c r="C449">
        <v>2</v>
      </c>
      <c r="D449" s="25"/>
      <c r="E449" s="25">
        <f>IF($F$433="n/a",0,IF(E$3&lt;=$C449,0,IF(E$3&gt;($F$433+$C449),INDEX($D$445:$W$445,,$C449)-SUM($D449:D449),INDEX($D$445:$W$445,,$C449)/$F$433)))</f>
        <v>0</v>
      </c>
      <c r="F449" s="25">
        <f>IF($F$433="n/a",0,IF(F$3&lt;=$C449,0,IF(F$3&gt;($F$433+$C449),INDEX($D$445:$W$445,,$C449)-SUM($D449:E449),INDEX($D$445:$W$445,,$C449)/$F$433)))</f>
        <v>1.0378198885309215E-2</v>
      </c>
      <c r="G449" s="25">
        <f>IF($F$433="n/a",0,IF(G$3&lt;=$C449,0,IF(G$3&gt;($F$433+$C449),INDEX($D$445:$W$445,,$C449)-SUM($D449:F449),INDEX($D$445:$W$445,,$C449)/$F$433)))</f>
        <v>1.0378198885309215E-2</v>
      </c>
      <c r="H449" s="44">
        <f>IF($F$433="n/a",0,IF(H$3&lt;=$C449,0,IF(H$3&gt;($F$433+$C449),INDEX($D$445:$W$445,,$C449)-SUM($D449:G449),INDEX($D$445:$W$445,,$C449)/$F$433)))</f>
        <v>1.0378198885309215E-2</v>
      </c>
      <c r="I449" s="38">
        <f>IF($F$433="n/a",0,IF(I$3&lt;=$C449,0,IF(I$3&gt;($F$433+$C449),INDEX($D$445:$W$445,,$C449)-SUM($D449:H449),INDEX($D$445:$W$445,,$C449)/$F$433)))</f>
        <v>1.0378198885309215E-2</v>
      </c>
      <c r="J449" s="25">
        <f>IF($F$433="n/a",0,IF(J$3&lt;=$C449,0,IF(J$3&gt;($F$433+$C449),INDEX($D$445:$W$445,,$C449)-SUM($D449:I449),INDEX($D$445:$W$445,,$C449)/$F$433)))</f>
        <v>1.0378198885309215E-2</v>
      </c>
      <c r="K449" s="25">
        <f>IF($F$433="n/a",0,IF(K$3&lt;=$C449,0,IF(K$3&gt;($F$433+$C449),INDEX($D$445:$W$445,,$C449)-SUM($D449:J449),INDEX($D$445:$W$445,,$C449)/$F$433)))</f>
        <v>0</v>
      </c>
      <c r="L449" s="25">
        <f>IF($F$433="n/a",0,IF(L$3&lt;=$C449,0,IF(L$3&gt;($F$433+$C449),INDEX($D$445:$W$445,,$C449)-SUM($D449:K449),INDEX($D$445:$W$445,,$C449)/$F$433)))</f>
        <v>0</v>
      </c>
      <c r="M449" s="25">
        <f>IF($F$433="n/a",0,IF(M$3&lt;=$C449,0,IF(M$3&gt;($F$433+$C449),INDEX($D$445:$W$445,,$C449)-SUM($D449:L449),INDEX($D$445:$W$445,,$C449)/$F$433)))</f>
        <v>0</v>
      </c>
      <c r="N449" s="25">
        <f>IF($F$433="n/a",0,IF(N$3&lt;=$C449,0,IF(N$3&gt;($F$433+$C449),INDEX($D$445:$W$445,,$C449)-SUM($D449:M449),INDEX($D$445:$W$445,,$C449)/$F$433)))</f>
        <v>0</v>
      </c>
      <c r="O449" s="25">
        <f>IF($F$433="n/a",0,IF(O$3&lt;=$C449,0,IF(O$3&gt;($F$433+$C449),INDEX($D$445:$W$445,,$C449)-SUM($D449:N449),INDEX($D$445:$W$445,,$C449)/$F$433)))</f>
        <v>0</v>
      </c>
      <c r="P449" s="25">
        <f>IF($F$433="n/a",0,IF(P$3&lt;=$C449,0,IF(P$3&gt;($F$433+$C449),INDEX($D$445:$W$445,,$C449)-SUM($D449:O449),INDEX($D$445:$W$445,,$C449)/$F$433)))</f>
        <v>0</v>
      </c>
      <c r="Q449" s="25">
        <f>IF($F$433="n/a",0,IF(Q$3&lt;=$C449,0,IF(Q$3&gt;($F$433+$C449),INDEX($D$445:$W$445,,$C449)-SUM($D449:P449),INDEX($D$445:$W$445,,$C449)/$F$433)))</f>
        <v>0</v>
      </c>
      <c r="R449" s="25">
        <f>IF($F$433="n/a",0,IF(R$3&lt;=$C449,0,IF(R$3&gt;($F$433+$C449),INDEX($D$445:$W$445,,$C449)-SUM($D449:Q449),INDEX($D$445:$W$445,,$C449)/$F$433)))</f>
        <v>0</v>
      </c>
      <c r="S449" s="25">
        <f>IF($F$433="n/a",0,IF(S$3&lt;=$C449,0,IF(S$3&gt;($F$433+$C449),INDEX($D$445:$W$445,,$C449)-SUM($D449:R449),INDEX($D$445:$W$445,,$C449)/$F$433)))</f>
        <v>0</v>
      </c>
      <c r="T449" s="25">
        <f>IF($F$433="n/a",0,IF(T$3&lt;=$C449,0,IF(T$3&gt;($F$433+$C449),INDEX($D$445:$W$445,,$C449)-SUM($D449:S449),INDEX($D$445:$W$445,,$C449)/$F$433)))</f>
        <v>0</v>
      </c>
      <c r="U449" s="25">
        <f>IF($F$433="n/a",0,IF(U$3&lt;=$C449,0,IF(U$3&gt;($F$433+$C449),INDEX($D$445:$W$445,,$C449)-SUM($D449:T449),INDEX($D$445:$W$445,,$C449)/$F$433)))</f>
        <v>0</v>
      </c>
      <c r="V449" s="25">
        <f>IF($F$433="n/a",0,IF(V$3&lt;=$C449,0,IF(V$3&gt;($F$433+$C449),INDEX($D$445:$W$445,,$C449)-SUM($D449:U449),INDEX($D$445:$W$445,,$C449)/$F$433)))</f>
        <v>0</v>
      </c>
      <c r="W449" s="25">
        <f>IF($F$433="n/a",0,IF(W$3&lt;=$C449,0,IF(W$3&gt;($F$433+$C449),INDEX($D$445:$W$445,,$C449)-SUM($D449:V449),INDEX($D$445:$W$445,,$C449)/$F$433)))</f>
        <v>0</v>
      </c>
      <c r="X449" s="25">
        <f>IF($F$433="n/a",0,IF(X$3&lt;=$C449,0,IF(X$3&gt;($F$433+$C449),INDEX($D$445:$W$445,,$C449)-SUM($D449:W449),INDEX($D$445:$W$445,,$C449)/$F$433)))</f>
        <v>0</v>
      </c>
      <c r="Y449" s="25">
        <f>IF($F$433="n/a",0,IF(Y$3&lt;=$C449,0,IF(Y$3&gt;($F$433+$C449),INDEX($D$445:$W$445,,$C449)-SUM($D449:X449),INDEX($D$445:$W$445,,$C449)/$F$433)))</f>
        <v>0</v>
      </c>
      <c r="Z449" s="25">
        <f>IF($F$433="n/a",0,IF(Z$3&lt;=$C449,0,IF(Z$3&gt;($F$433+$C449),INDEX($D$445:$W$445,,$C449)-SUM($D449:Y449),INDEX($D$445:$W$445,,$C449)/$F$433)))</f>
        <v>0</v>
      </c>
      <c r="AA449" s="25">
        <f>IF($F$433="n/a",0,IF(AA$3&lt;=$C449,0,IF(AA$3&gt;($F$433+$C449),INDEX($D$445:$W$445,,$C449)-SUM($D449:Z449),INDEX($D$445:$W$445,,$C449)/$F$433)))</f>
        <v>0</v>
      </c>
      <c r="AB449" s="25">
        <f>IF($F$433="n/a",0,IF(AB$3&lt;=$C449,0,IF(AB$3&gt;($F$433+$C449),INDEX($D$445:$W$445,,$C449)-SUM($D449:AA449),INDEX($D$445:$W$445,,$C449)/$F$433)))</f>
        <v>0</v>
      </c>
      <c r="AC449" s="25">
        <f>IF($F$433="n/a",0,IF(AC$3&lt;=$C449,0,IF(AC$3&gt;($F$433+$C449),INDEX($D$445:$W$445,,$C449)-SUM($D449:AB449),INDEX($D$445:$W$445,,$C449)/$F$433)))</f>
        <v>0</v>
      </c>
      <c r="AD449" s="25">
        <f>IF($F$433="n/a",0,IF(AD$3&lt;=$C449,0,IF(AD$3&gt;($F$433+$C449),INDEX($D$445:$W$445,,$C449)-SUM($D449:AC449),INDEX($D$445:$W$445,,$C449)/$F$433)))</f>
        <v>0</v>
      </c>
      <c r="AE449" s="25">
        <f>IF($F$433="n/a",0,IF(AE$3&lt;=$C449,0,IF(AE$3&gt;($F$433+$C449),INDEX($D$445:$W$445,,$C449)-SUM($D449:AD449),INDEX($D$445:$W$445,,$C449)/$F$433)))</f>
        <v>0</v>
      </c>
      <c r="AF449" s="25">
        <f>IF($F$433="n/a",0,IF(AF$3&lt;=$C449,0,IF(AF$3&gt;($F$433+$C449),INDEX($D$445:$W$445,,$C449)-SUM($D449:AE449),INDEX($D$445:$W$445,,$C449)/$F$433)))</f>
        <v>0</v>
      </c>
      <c r="AG449" s="25">
        <f>IF($F$433="n/a",0,IF(AG$3&lt;=$C449,0,IF(AG$3&gt;($F$433+$C449),INDEX($D$445:$W$445,,$C449)-SUM($D449:AF449),INDEX($D$445:$W$445,,$C449)/$F$433)))</f>
        <v>0</v>
      </c>
      <c r="AH449" s="25">
        <f>IF($F$433="n/a",0,IF(AH$3&lt;=$C449,0,IF(AH$3&gt;($F$433+$C449),INDEX($D$445:$W$445,,$C449)-SUM($D449:AG449),INDEX($D$445:$W$445,,$C449)/$F$433)))</f>
        <v>0</v>
      </c>
      <c r="AI449" s="25">
        <f>IF($F$433="n/a",0,IF(AI$3&lt;=$C449,0,IF(AI$3&gt;($F$433+$C449),INDEX($D$445:$W$445,,$C449)-SUM($D449:AH449),INDEX($D$445:$W$445,,$C449)/$F$433)))</f>
        <v>0</v>
      </c>
      <c r="AJ449" s="25">
        <f>IF($F$433="n/a",0,IF(AJ$3&lt;=$C449,0,IF(AJ$3&gt;($F$433+$C449),INDEX($D$445:$W$445,,$C449)-SUM($D449:AI449),INDEX($D$445:$W$445,,$C449)/$F$433)))</f>
        <v>0</v>
      </c>
      <c r="AK449" s="25">
        <f>IF($F$433="n/a",0,IF(AK$3&lt;=$C449,0,IF(AK$3&gt;($F$433+$C449),INDEX($D$445:$W$445,,$C449)-SUM($D449:AJ449),INDEX($D$445:$W$445,,$C449)/$F$433)))</f>
        <v>0</v>
      </c>
      <c r="AL449" s="25">
        <f>IF($F$433="n/a",0,IF(AL$3&lt;=$C449,0,IF(AL$3&gt;($F$433+$C449),INDEX($D$445:$W$445,,$C449)-SUM($D449:AK449),INDEX($D$445:$W$445,,$C449)/$F$433)))</f>
        <v>0</v>
      </c>
      <c r="AM449" s="25">
        <f>IF($F$433="n/a",0,IF(AM$3&lt;=$C449,0,IF(AM$3&gt;($F$433+$C449),INDEX($D$445:$W$445,,$C449)-SUM($D449:AL449),INDEX($D$445:$W$445,,$C449)/$F$433)))</f>
        <v>0</v>
      </c>
      <c r="AN449" s="25">
        <f>IF($F$433="n/a",0,IF(AN$3&lt;=$C449,0,IF(AN$3&gt;($F$433+$C449),INDEX($D$445:$W$445,,$C449)-SUM($D449:AM449),INDEX($D$445:$W$445,,$C449)/$F$433)))</f>
        <v>0</v>
      </c>
      <c r="AO449" s="25">
        <f>IF($F$433="n/a",0,IF(AO$3&lt;=$C449,0,IF(AO$3&gt;($F$433+$C449),INDEX($D$445:$W$445,,$C449)-SUM($D449:AN449),INDEX($D$445:$W$445,,$C449)/$F$433)))</f>
        <v>0</v>
      </c>
      <c r="AP449" s="25">
        <f>IF($F$433="n/a",0,IF(AP$3&lt;=$C449,0,IF(AP$3&gt;($F$433+$C449),INDEX($D$445:$W$445,,$C449)-SUM($D449:AO449),INDEX($D$445:$W$445,,$C449)/$F$433)))</f>
        <v>0</v>
      </c>
      <c r="AQ449" s="25">
        <f>IF($F$433="n/a",0,IF(AQ$3&lt;=$C449,0,IF(AQ$3&gt;($F$433+$C449),INDEX($D$445:$W$445,,$C449)-SUM($D449:AP449),INDEX($D$445:$W$445,,$C449)/$F$433)))</f>
        <v>0</v>
      </c>
      <c r="AR449" s="25">
        <f>IF($F$433="n/a",0,IF(AR$3&lt;=$C449,0,IF(AR$3&gt;($F$433+$C449),INDEX($D$445:$W$445,,$C449)-SUM($D449:AQ449),INDEX($D$445:$W$445,,$C449)/$F$433)))</f>
        <v>0</v>
      </c>
      <c r="AS449" s="25">
        <f>IF($F$433="n/a",0,IF(AS$3&lt;=$C449,0,IF(AS$3&gt;($F$433+$C449),INDEX($D$445:$W$445,,$C449)-SUM($D449:AR449),INDEX($D$445:$W$445,,$C449)/$F$433)))</f>
        <v>0</v>
      </c>
      <c r="AT449" s="25">
        <f>IF($F$433="n/a",0,IF(AT$3&lt;=$C449,0,IF(AT$3&gt;($F$433+$C449),INDEX($D$445:$W$445,,$C449)-SUM($D449:AS449),INDEX($D$445:$W$445,,$C449)/$F$433)))</f>
        <v>0</v>
      </c>
      <c r="AU449" s="25">
        <f>IF($F$433="n/a",0,IF(AU$3&lt;=$C449,0,IF(AU$3&gt;($F$433+$C449),INDEX($D$445:$W$445,,$C449)-SUM($D449:AT449),INDEX($D$445:$W$445,,$C449)/$F$433)))</f>
        <v>0</v>
      </c>
      <c r="AV449" s="25">
        <f>IF($F$433="n/a",0,IF(AV$3&lt;=$C449,0,IF(AV$3&gt;($F$433+$C449),INDEX($D$445:$W$445,,$C449)-SUM($D449:AU449),INDEX($D$445:$W$445,,$C449)/$F$433)))</f>
        <v>0</v>
      </c>
      <c r="AW449" s="25">
        <f>IF($F$433="n/a",0,IF(AW$3&lt;=$C449,0,IF(AW$3&gt;($F$433+$C449),INDEX($D$445:$W$445,,$C449)-SUM($D449:AV449),INDEX($D$445:$W$445,,$C449)/$F$433)))</f>
        <v>0</v>
      </c>
      <c r="AX449" s="25">
        <f>IF($F$433="n/a",0,IF(AX$3&lt;=$C449,0,IF(AX$3&gt;($F$433+$C449),INDEX($D$445:$W$445,,$C449)-SUM($D449:AW449),INDEX($D$445:$W$445,,$C449)/$F$433)))</f>
        <v>0</v>
      </c>
      <c r="AY449" s="25">
        <f>IF($F$433="n/a",0,IF(AY$3&lt;=$C449,0,IF(AY$3&gt;($F$433+$C449),INDEX($D$445:$W$445,,$C449)-SUM($D449:AX449),INDEX($D$445:$W$445,,$C449)/$F$433)))</f>
        <v>0</v>
      </c>
      <c r="AZ449" s="25">
        <f>IF($F$433="n/a",0,IF(AZ$3&lt;=$C449,0,IF(AZ$3&gt;($F$433+$C449),INDEX($D$445:$W$445,,$C449)-SUM($D449:AY449),INDEX($D$445:$W$445,,$C449)/$F$433)))</f>
        <v>0</v>
      </c>
      <c r="BA449" s="25">
        <f>IF($F$433="n/a",0,IF(BA$3&lt;=$C449,0,IF(BA$3&gt;($F$433+$C449),INDEX($D$445:$W$445,,$C449)-SUM($D449:AZ449),INDEX($D$445:$W$445,,$C449)/$F$433)))</f>
        <v>0</v>
      </c>
      <c r="BB449" s="25">
        <f>IF($F$433="n/a",0,IF(BB$3&lt;=$C449,0,IF(BB$3&gt;($F$433+$C449),INDEX($D$445:$W$445,,$C449)-SUM($D449:BA449),INDEX($D$445:$W$445,,$C449)/$F$433)))</f>
        <v>0</v>
      </c>
      <c r="BC449" s="25">
        <f>IF($F$433="n/a",0,IF(BC$3&lt;=$C449,0,IF(BC$3&gt;($F$433+$C449),INDEX($D$445:$W$445,,$C449)-SUM($D449:BB449),INDEX($D$445:$W$445,,$C449)/$F$433)))</f>
        <v>0</v>
      </c>
      <c r="BD449" s="25">
        <f>IF($F$433="n/a",0,IF(BD$3&lt;=$C449,0,IF(BD$3&gt;($F$433+$C449),INDEX($D$445:$W$445,,$C449)-SUM($D449:BC449),INDEX($D$445:$W$445,,$C449)/$F$433)))</f>
        <v>0</v>
      </c>
      <c r="BE449" s="25">
        <f>IF($F$433="n/a",0,IF(BE$3&lt;=$C449,0,IF(BE$3&gt;($F$433+$C449),INDEX($D$445:$W$445,,$C449)-SUM($D449:BD449),INDEX($D$445:$W$445,,$C449)/$F$433)))</f>
        <v>0</v>
      </c>
      <c r="BF449" s="25">
        <f>IF($F$433="n/a",0,IF(BF$3&lt;=$C449,0,IF(BF$3&gt;($F$433+$C449),INDEX($D$445:$W$445,,$C449)-SUM($D449:BE449),INDEX($D$445:$W$445,,$C449)/$F$433)))</f>
        <v>0</v>
      </c>
      <c r="BG449" s="25">
        <f>IF($F$433="n/a",0,IF(BG$3&lt;=$C449,0,IF(BG$3&gt;($F$433+$C449),INDEX($D$445:$W$445,,$C449)-SUM($D449:BF449),INDEX($D$445:$W$445,,$C449)/$F$433)))</f>
        <v>0</v>
      </c>
      <c r="BH449" s="25">
        <f>IF($F$433="n/a",0,IF(BH$3&lt;=$C449,0,IF(BH$3&gt;($F$433+$C449),INDEX($D$445:$W$445,,$C449)-SUM($D449:BG449),INDEX($D$445:$W$445,,$C449)/$F$433)))</f>
        <v>0</v>
      </c>
      <c r="BI449" s="25">
        <f>IF($F$433="n/a",0,IF(BI$3&lt;=$C449,0,IF(BI$3&gt;($F$433+$C449),INDEX($D$445:$W$445,,$C449)-SUM($D449:BH449),INDEX($D$445:$W$445,,$C449)/$F$433)))</f>
        <v>0</v>
      </c>
      <c r="BJ449" s="25">
        <f>IF($F$433="n/a",0,IF(BJ$3&lt;=$C449,0,IF(BJ$3&gt;($F$433+$C449),INDEX($D$445:$W$445,,$C449)-SUM($D449:BI449),INDEX($D$445:$W$445,,$C449)/$F$433)))</f>
        <v>0</v>
      </c>
      <c r="BK449" s="25">
        <f>IF($F$433="n/a",0,IF(BK$3&lt;=$C449,0,IF(BK$3&gt;($F$433+$C449),INDEX($D$445:$W$445,,$C449)-SUM($D449:BJ449),INDEX($D$445:$W$445,,$C449)/$F$433)))</f>
        <v>0</v>
      </c>
      <c r="BL449" s="163">
        <f>IF($F$433="n/a",0,IF(BL$3&lt;=$C449,0,IF(BL$3&gt;($F$433+$C449),INDEX($D$445:$W$445,,$C449)-SUM($D449:BK449),INDEX($D$445:$W$445,,$C449)/$F$433)))</f>
        <v>0</v>
      </c>
      <c r="BM449" s="163">
        <f>IF($F$433="n/a",0,IF(BM$3&lt;=$C449,0,IF(BM$3&gt;($F$433+$C449),INDEX($D$445:$W$445,,$C449)-SUM($D449:BL449),INDEX($D$445:$W$445,,$C449)/$F$433)))</f>
        <v>0</v>
      </c>
      <c r="BN449" s="163">
        <f>IF($F$433="n/a",0,IF(BN$3&lt;=$C449,0,IF(BN$3&gt;($F$433+$C449),INDEX($D$445:$W$445,,$C449)-SUM($D449:BM449),INDEX($D$445:$W$445,,$C449)/$F$433)))</f>
        <v>0</v>
      </c>
      <c r="BO449" s="163">
        <f>IF($F$433="n/a",0,IF(BO$3&lt;=$C449,0,IF(BO$3&gt;($F$433+$C449),INDEX($D$445:$W$445,,$C449)-SUM($D449:BN449),INDEX($D$445:$W$445,,$C449)/$F$433)))</f>
        <v>0</v>
      </c>
      <c r="BP449" s="163">
        <f>IF($F$433="n/a",0,IF(BP$3&lt;=$C449,0,IF(BP$3&gt;($F$433+$C449),INDEX($D$445:$W$445,,$C449)-SUM($D449:BO449),INDEX($D$445:$W$445,,$C449)/$F$433)))</f>
        <v>0</v>
      </c>
      <c r="BQ449" s="163">
        <f>IF($F$433="n/a",0,IF(BQ$3&lt;=$C449,0,IF(BQ$3&gt;($F$433+$C449),INDEX($D$445:$W$445,,$C449)-SUM($D449:BP449),INDEX($D$445:$W$445,,$C449)/$F$433)))</f>
        <v>0</v>
      </c>
      <c r="BR449" s="163">
        <f>IF($F$433="n/a",0,IF(BR$3&lt;=$C449,0,IF(BR$3&gt;($F$433+$C449),INDEX($D$445:$W$445,,$C449)-SUM($D449:BQ449),INDEX($D$445:$W$445,,$C449)/$F$433)))</f>
        <v>0</v>
      </c>
      <c r="BS449" s="25"/>
      <c r="BT449" s="25"/>
      <c r="BU449" s="25"/>
      <c r="BV449" s="25"/>
      <c r="BW449" s="25"/>
      <c r="BX449" s="25"/>
      <c r="BY449" s="25"/>
      <c r="BZ449" s="25"/>
      <c r="CA449" s="25"/>
      <c r="CB449" s="25"/>
      <c r="CC449" s="25"/>
    </row>
    <row r="450" spans="2:81" hidden="1" outlineLevel="1">
      <c r="B450" s="14">
        <v>2015</v>
      </c>
      <c r="C450">
        <v>3</v>
      </c>
      <c r="D450" s="25"/>
      <c r="E450" s="25">
        <f>IF($F$433="n/a",0,IF(E$3&lt;=$C450,0,IF(E$3&gt;($F$433+$C450),INDEX($D$445:$W$445,,$C450)-SUM($D450:D450),INDEX($D$445:$W$445,,$C450)/$F$433)))</f>
        <v>0</v>
      </c>
      <c r="F450" s="25">
        <f>IF($F$433="n/a",0,IF(F$3&lt;=$C450,0,IF(F$3&gt;($F$433+$C450),INDEX($D$445:$W$445,,$C450)-SUM($D450:E450),INDEX($D$445:$W$445,,$C450)/$F$433)))</f>
        <v>0</v>
      </c>
      <c r="G450" s="25">
        <f>IF($F$433="n/a",0,IF(G$3&lt;=$C450,0,IF(G$3&gt;($F$433+$C450),INDEX($D$445:$W$445,,$C450)-SUM($D450:F450),INDEX($D$445:$W$445,,$C450)/$F$433)))</f>
        <v>7.4334186703189434E-2</v>
      </c>
      <c r="H450" s="44">
        <f>IF($F$433="n/a",0,IF(H$3&lt;=$C450,0,IF(H$3&gt;($F$433+$C450),INDEX($D$445:$W$445,,$C450)-SUM($D450:G450),INDEX($D$445:$W$445,,$C450)/$F$433)))</f>
        <v>7.4334186703189434E-2</v>
      </c>
      <c r="I450" s="38">
        <f>IF($F$433="n/a",0,IF(I$3&lt;=$C450,0,IF(I$3&gt;($F$433+$C450),INDEX($D$445:$W$445,,$C450)-SUM($D450:H450),INDEX($D$445:$W$445,,$C450)/$F$433)))</f>
        <v>7.4334186703189434E-2</v>
      </c>
      <c r="J450" s="25">
        <f>IF($F$433="n/a",0,IF(J$3&lt;=$C450,0,IF(J$3&gt;($F$433+$C450),INDEX($D$445:$W$445,,$C450)-SUM($D450:I450),INDEX($D$445:$W$445,,$C450)/$F$433)))</f>
        <v>7.4334186703189434E-2</v>
      </c>
      <c r="K450" s="25">
        <f>IF($F$433="n/a",0,IF(K$3&lt;=$C450,0,IF(K$3&gt;($F$433+$C450),INDEX($D$445:$W$445,,$C450)-SUM($D450:J450),INDEX($D$445:$W$445,,$C450)/$F$433)))</f>
        <v>7.4334186703189434E-2</v>
      </c>
      <c r="L450" s="25">
        <f>IF($F$433="n/a",0,IF(L$3&lt;=$C450,0,IF(L$3&gt;($F$433+$C450),INDEX($D$445:$W$445,,$C450)-SUM($D450:K450),INDEX($D$445:$W$445,,$C450)/$F$433)))</f>
        <v>0</v>
      </c>
      <c r="M450" s="25">
        <f>IF($F$433="n/a",0,IF(M$3&lt;=$C450,0,IF(M$3&gt;($F$433+$C450),INDEX($D$445:$W$445,,$C450)-SUM($D450:L450),INDEX($D$445:$W$445,,$C450)/$F$433)))</f>
        <v>0</v>
      </c>
      <c r="N450" s="25">
        <f>IF($F$433="n/a",0,IF(N$3&lt;=$C450,0,IF(N$3&gt;($F$433+$C450),INDEX($D$445:$W$445,,$C450)-SUM($D450:M450),INDEX($D$445:$W$445,,$C450)/$F$433)))</f>
        <v>0</v>
      </c>
      <c r="O450" s="25">
        <f>IF($F$433="n/a",0,IF(O$3&lt;=$C450,0,IF(O$3&gt;($F$433+$C450),INDEX($D$445:$W$445,,$C450)-SUM($D450:N450),INDEX($D$445:$W$445,,$C450)/$F$433)))</f>
        <v>0</v>
      </c>
      <c r="P450" s="25">
        <f>IF($F$433="n/a",0,IF(P$3&lt;=$C450,0,IF(P$3&gt;($F$433+$C450),INDEX($D$445:$W$445,,$C450)-SUM($D450:O450),INDEX($D$445:$W$445,,$C450)/$F$433)))</f>
        <v>0</v>
      </c>
      <c r="Q450" s="25">
        <f>IF($F$433="n/a",0,IF(Q$3&lt;=$C450,0,IF(Q$3&gt;($F$433+$C450),INDEX($D$445:$W$445,,$C450)-SUM($D450:P450),INDEX($D$445:$W$445,,$C450)/$F$433)))</f>
        <v>0</v>
      </c>
      <c r="R450" s="25">
        <f>IF($F$433="n/a",0,IF(R$3&lt;=$C450,0,IF(R$3&gt;($F$433+$C450),INDEX($D$445:$W$445,,$C450)-SUM($D450:Q450),INDEX($D$445:$W$445,,$C450)/$F$433)))</f>
        <v>0</v>
      </c>
      <c r="S450" s="25">
        <f>IF($F$433="n/a",0,IF(S$3&lt;=$C450,0,IF(S$3&gt;($F$433+$C450),INDEX($D$445:$W$445,,$C450)-SUM($D450:R450),INDEX($D$445:$W$445,,$C450)/$F$433)))</f>
        <v>0</v>
      </c>
      <c r="T450" s="25">
        <f>IF($F$433="n/a",0,IF(T$3&lt;=$C450,0,IF(T$3&gt;($F$433+$C450),INDEX($D$445:$W$445,,$C450)-SUM($D450:S450),INDEX($D$445:$W$445,,$C450)/$F$433)))</f>
        <v>0</v>
      </c>
      <c r="U450" s="25">
        <f>IF($F$433="n/a",0,IF(U$3&lt;=$C450,0,IF(U$3&gt;($F$433+$C450),INDEX($D$445:$W$445,,$C450)-SUM($D450:T450),INDEX($D$445:$W$445,,$C450)/$F$433)))</f>
        <v>0</v>
      </c>
      <c r="V450" s="25">
        <f>IF($F$433="n/a",0,IF(V$3&lt;=$C450,0,IF(V$3&gt;($F$433+$C450),INDEX($D$445:$W$445,,$C450)-SUM($D450:U450),INDEX($D$445:$W$445,,$C450)/$F$433)))</f>
        <v>0</v>
      </c>
      <c r="W450" s="25">
        <f>IF($F$433="n/a",0,IF(W$3&lt;=$C450,0,IF(W$3&gt;($F$433+$C450),INDEX($D$445:$W$445,,$C450)-SUM($D450:V450),INDEX($D$445:$W$445,,$C450)/$F$433)))</f>
        <v>0</v>
      </c>
      <c r="X450" s="25">
        <f>IF($F$433="n/a",0,IF(X$3&lt;=$C450,0,IF(X$3&gt;($F$433+$C450),INDEX($D$445:$W$445,,$C450)-SUM($D450:W450),INDEX($D$445:$W$445,,$C450)/$F$433)))</f>
        <v>0</v>
      </c>
      <c r="Y450" s="25">
        <f>IF($F$433="n/a",0,IF(Y$3&lt;=$C450,0,IF(Y$3&gt;($F$433+$C450),INDEX($D$445:$W$445,,$C450)-SUM($D450:X450),INDEX($D$445:$W$445,,$C450)/$F$433)))</f>
        <v>0</v>
      </c>
      <c r="Z450" s="25">
        <f>IF($F$433="n/a",0,IF(Z$3&lt;=$C450,0,IF(Z$3&gt;($F$433+$C450),INDEX($D$445:$W$445,,$C450)-SUM($D450:Y450),INDEX($D$445:$W$445,,$C450)/$F$433)))</f>
        <v>0</v>
      </c>
      <c r="AA450" s="25">
        <f>IF($F$433="n/a",0,IF(AA$3&lt;=$C450,0,IF(AA$3&gt;($F$433+$C450),INDEX($D$445:$W$445,,$C450)-SUM($D450:Z450),INDEX($D$445:$W$445,,$C450)/$F$433)))</f>
        <v>0</v>
      </c>
      <c r="AB450" s="25">
        <f>IF($F$433="n/a",0,IF(AB$3&lt;=$C450,0,IF(AB$3&gt;($F$433+$C450),INDEX($D$445:$W$445,,$C450)-SUM($D450:AA450),INDEX($D$445:$W$445,,$C450)/$F$433)))</f>
        <v>0</v>
      </c>
      <c r="AC450" s="25">
        <f>IF($F$433="n/a",0,IF(AC$3&lt;=$C450,0,IF(AC$3&gt;($F$433+$C450),INDEX($D$445:$W$445,,$C450)-SUM($D450:AB450),INDEX($D$445:$W$445,,$C450)/$F$433)))</f>
        <v>0</v>
      </c>
      <c r="AD450" s="25">
        <f>IF($F$433="n/a",0,IF(AD$3&lt;=$C450,0,IF(AD$3&gt;($F$433+$C450),INDEX($D$445:$W$445,,$C450)-SUM($D450:AC450),INDEX($D$445:$W$445,,$C450)/$F$433)))</f>
        <v>0</v>
      </c>
      <c r="AE450" s="25">
        <f>IF($F$433="n/a",0,IF(AE$3&lt;=$C450,0,IF(AE$3&gt;($F$433+$C450),INDEX($D$445:$W$445,,$C450)-SUM($D450:AD450),INDEX($D$445:$W$445,,$C450)/$F$433)))</f>
        <v>0</v>
      </c>
      <c r="AF450" s="25">
        <f>IF($F$433="n/a",0,IF(AF$3&lt;=$C450,0,IF(AF$3&gt;($F$433+$C450),INDEX($D$445:$W$445,,$C450)-SUM($D450:AE450),INDEX($D$445:$W$445,,$C450)/$F$433)))</f>
        <v>0</v>
      </c>
      <c r="AG450" s="25">
        <f>IF($F$433="n/a",0,IF(AG$3&lt;=$C450,0,IF(AG$3&gt;($F$433+$C450),INDEX($D$445:$W$445,,$C450)-SUM($D450:AF450),INDEX($D$445:$W$445,,$C450)/$F$433)))</f>
        <v>0</v>
      </c>
      <c r="AH450" s="25">
        <f>IF($F$433="n/a",0,IF(AH$3&lt;=$C450,0,IF(AH$3&gt;($F$433+$C450),INDEX($D$445:$W$445,,$C450)-SUM($D450:AG450),INDEX($D$445:$W$445,,$C450)/$F$433)))</f>
        <v>0</v>
      </c>
      <c r="AI450" s="25">
        <f>IF($F$433="n/a",0,IF(AI$3&lt;=$C450,0,IF(AI$3&gt;($F$433+$C450),INDEX($D$445:$W$445,,$C450)-SUM($D450:AH450),INDEX($D$445:$W$445,,$C450)/$F$433)))</f>
        <v>0</v>
      </c>
      <c r="AJ450" s="25">
        <f>IF($F$433="n/a",0,IF(AJ$3&lt;=$C450,0,IF(AJ$3&gt;($F$433+$C450),INDEX($D$445:$W$445,,$C450)-SUM($D450:AI450),INDEX($D$445:$W$445,,$C450)/$F$433)))</f>
        <v>0</v>
      </c>
      <c r="AK450" s="25">
        <f>IF($F$433="n/a",0,IF(AK$3&lt;=$C450,0,IF(AK$3&gt;($F$433+$C450),INDEX($D$445:$W$445,,$C450)-SUM($D450:AJ450),INDEX($D$445:$W$445,,$C450)/$F$433)))</f>
        <v>0</v>
      </c>
      <c r="AL450" s="25">
        <f>IF($F$433="n/a",0,IF(AL$3&lt;=$C450,0,IF(AL$3&gt;($F$433+$C450),INDEX($D$445:$W$445,,$C450)-SUM($D450:AK450),INDEX($D$445:$W$445,,$C450)/$F$433)))</f>
        <v>0</v>
      </c>
      <c r="AM450" s="25">
        <f>IF($F$433="n/a",0,IF(AM$3&lt;=$C450,0,IF(AM$3&gt;($F$433+$C450),INDEX($D$445:$W$445,,$C450)-SUM($D450:AL450),INDEX($D$445:$W$445,,$C450)/$F$433)))</f>
        <v>0</v>
      </c>
      <c r="AN450" s="25">
        <f>IF($F$433="n/a",0,IF(AN$3&lt;=$C450,0,IF(AN$3&gt;($F$433+$C450),INDEX($D$445:$W$445,,$C450)-SUM($D450:AM450),INDEX($D$445:$W$445,,$C450)/$F$433)))</f>
        <v>0</v>
      </c>
      <c r="AO450" s="25">
        <f>IF($F$433="n/a",0,IF(AO$3&lt;=$C450,0,IF(AO$3&gt;($F$433+$C450),INDEX($D$445:$W$445,,$C450)-SUM($D450:AN450),INDEX($D$445:$W$445,,$C450)/$F$433)))</f>
        <v>0</v>
      </c>
      <c r="AP450" s="25">
        <f>IF($F$433="n/a",0,IF(AP$3&lt;=$C450,0,IF(AP$3&gt;($F$433+$C450),INDEX($D$445:$W$445,,$C450)-SUM($D450:AO450),INDEX($D$445:$W$445,,$C450)/$F$433)))</f>
        <v>0</v>
      </c>
      <c r="AQ450" s="25">
        <f>IF($F$433="n/a",0,IF(AQ$3&lt;=$C450,0,IF(AQ$3&gt;($F$433+$C450),INDEX($D$445:$W$445,,$C450)-SUM($D450:AP450),INDEX($D$445:$W$445,,$C450)/$F$433)))</f>
        <v>0</v>
      </c>
      <c r="AR450" s="25">
        <f>IF($F$433="n/a",0,IF(AR$3&lt;=$C450,0,IF(AR$3&gt;($F$433+$C450),INDEX($D$445:$W$445,,$C450)-SUM($D450:AQ450),INDEX($D$445:$W$445,,$C450)/$F$433)))</f>
        <v>0</v>
      </c>
      <c r="AS450" s="25">
        <f>IF($F$433="n/a",0,IF(AS$3&lt;=$C450,0,IF(AS$3&gt;($F$433+$C450),INDEX($D$445:$W$445,,$C450)-SUM($D450:AR450),INDEX($D$445:$W$445,,$C450)/$F$433)))</f>
        <v>0</v>
      </c>
      <c r="AT450" s="25">
        <f>IF($F$433="n/a",0,IF(AT$3&lt;=$C450,0,IF(AT$3&gt;($F$433+$C450),INDEX($D$445:$W$445,,$C450)-SUM($D450:AS450),INDEX($D$445:$W$445,,$C450)/$F$433)))</f>
        <v>0</v>
      </c>
      <c r="AU450" s="25">
        <f>IF($F$433="n/a",0,IF(AU$3&lt;=$C450,0,IF(AU$3&gt;($F$433+$C450),INDEX($D$445:$W$445,,$C450)-SUM($D450:AT450),INDEX($D$445:$W$445,,$C450)/$F$433)))</f>
        <v>0</v>
      </c>
      <c r="AV450" s="25">
        <f>IF($F$433="n/a",0,IF(AV$3&lt;=$C450,0,IF(AV$3&gt;($F$433+$C450),INDEX($D$445:$W$445,,$C450)-SUM($D450:AU450),INDEX($D$445:$W$445,,$C450)/$F$433)))</f>
        <v>0</v>
      </c>
      <c r="AW450" s="25">
        <f>IF($F$433="n/a",0,IF(AW$3&lt;=$C450,0,IF(AW$3&gt;($F$433+$C450),INDEX($D$445:$W$445,,$C450)-SUM($D450:AV450),INDEX($D$445:$W$445,,$C450)/$F$433)))</f>
        <v>0</v>
      </c>
      <c r="AX450" s="25">
        <f>IF($F$433="n/a",0,IF(AX$3&lt;=$C450,0,IF(AX$3&gt;($F$433+$C450),INDEX($D$445:$W$445,,$C450)-SUM($D450:AW450),INDEX($D$445:$W$445,,$C450)/$F$433)))</f>
        <v>0</v>
      </c>
      <c r="AY450" s="25">
        <f>IF($F$433="n/a",0,IF(AY$3&lt;=$C450,0,IF(AY$3&gt;($F$433+$C450),INDEX($D$445:$W$445,,$C450)-SUM($D450:AX450),INDEX($D$445:$W$445,,$C450)/$F$433)))</f>
        <v>0</v>
      </c>
      <c r="AZ450" s="25">
        <f>IF($F$433="n/a",0,IF(AZ$3&lt;=$C450,0,IF(AZ$3&gt;($F$433+$C450),INDEX($D$445:$W$445,,$C450)-SUM($D450:AY450),INDEX($D$445:$W$445,,$C450)/$F$433)))</f>
        <v>0</v>
      </c>
      <c r="BA450" s="25">
        <f>IF($F$433="n/a",0,IF(BA$3&lt;=$C450,0,IF(BA$3&gt;($F$433+$C450),INDEX($D$445:$W$445,,$C450)-SUM($D450:AZ450),INDEX($D$445:$W$445,,$C450)/$F$433)))</f>
        <v>0</v>
      </c>
      <c r="BB450" s="25">
        <f>IF($F$433="n/a",0,IF(BB$3&lt;=$C450,0,IF(BB$3&gt;($F$433+$C450),INDEX($D$445:$W$445,,$C450)-SUM($D450:BA450),INDEX($D$445:$W$445,,$C450)/$F$433)))</f>
        <v>0</v>
      </c>
      <c r="BC450" s="25">
        <f>IF($F$433="n/a",0,IF(BC$3&lt;=$C450,0,IF(BC$3&gt;($F$433+$C450),INDEX($D$445:$W$445,,$C450)-SUM($D450:BB450),INDEX($D$445:$W$445,,$C450)/$F$433)))</f>
        <v>0</v>
      </c>
      <c r="BD450" s="25">
        <f>IF($F$433="n/a",0,IF(BD$3&lt;=$C450,0,IF(BD$3&gt;($F$433+$C450),INDEX($D$445:$W$445,,$C450)-SUM($D450:BC450),INDEX($D$445:$W$445,,$C450)/$F$433)))</f>
        <v>0</v>
      </c>
      <c r="BE450" s="25">
        <f>IF($F$433="n/a",0,IF(BE$3&lt;=$C450,0,IF(BE$3&gt;($F$433+$C450),INDEX($D$445:$W$445,,$C450)-SUM($D450:BD450),INDEX($D$445:$W$445,,$C450)/$F$433)))</f>
        <v>0</v>
      </c>
      <c r="BF450" s="25">
        <f>IF($F$433="n/a",0,IF(BF$3&lt;=$C450,0,IF(BF$3&gt;($F$433+$C450),INDEX($D$445:$W$445,,$C450)-SUM($D450:BE450),INDEX($D$445:$W$445,,$C450)/$F$433)))</f>
        <v>0</v>
      </c>
      <c r="BG450" s="25">
        <f>IF($F$433="n/a",0,IF(BG$3&lt;=$C450,0,IF(BG$3&gt;($F$433+$C450),INDEX($D$445:$W$445,,$C450)-SUM($D450:BF450),INDEX($D$445:$W$445,,$C450)/$F$433)))</f>
        <v>0</v>
      </c>
      <c r="BH450" s="25">
        <f>IF($F$433="n/a",0,IF(BH$3&lt;=$C450,0,IF(BH$3&gt;($F$433+$C450),INDEX($D$445:$W$445,,$C450)-SUM($D450:BG450),INDEX($D$445:$W$445,,$C450)/$F$433)))</f>
        <v>0</v>
      </c>
      <c r="BI450" s="25">
        <f>IF($F$433="n/a",0,IF(BI$3&lt;=$C450,0,IF(BI$3&gt;($F$433+$C450),INDEX($D$445:$W$445,,$C450)-SUM($D450:BH450),INDEX($D$445:$W$445,,$C450)/$F$433)))</f>
        <v>0</v>
      </c>
      <c r="BJ450" s="25">
        <f>IF($F$433="n/a",0,IF(BJ$3&lt;=$C450,0,IF(BJ$3&gt;($F$433+$C450),INDEX($D$445:$W$445,,$C450)-SUM($D450:BI450),INDEX($D$445:$W$445,,$C450)/$F$433)))</f>
        <v>0</v>
      </c>
      <c r="BK450" s="25">
        <f>IF($F$433="n/a",0,IF(BK$3&lt;=$C450,0,IF(BK$3&gt;($F$433+$C450),INDEX($D$445:$W$445,,$C450)-SUM($D450:BJ450),INDEX($D$445:$W$445,,$C450)/$F$433)))</f>
        <v>0</v>
      </c>
      <c r="BL450" s="163">
        <f>IF($F$433="n/a",0,IF(BL$3&lt;=$C450,0,IF(BL$3&gt;($F$433+$C450),INDEX($D$445:$W$445,,$C450)-SUM($D450:BK450),INDEX($D$445:$W$445,,$C450)/$F$433)))</f>
        <v>0</v>
      </c>
      <c r="BM450" s="163">
        <f>IF($F$433="n/a",0,IF(BM$3&lt;=$C450,0,IF(BM$3&gt;($F$433+$C450),INDEX($D$445:$W$445,,$C450)-SUM($D450:BL450),INDEX($D$445:$W$445,,$C450)/$F$433)))</f>
        <v>0</v>
      </c>
      <c r="BN450" s="163">
        <f>IF($F$433="n/a",0,IF(BN$3&lt;=$C450,0,IF(BN$3&gt;($F$433+$C450),INDEX($D$445:$W$445,,$C450)-SUM($D450:BM450),INDEX($D$445:$W$445,,$C450)/$F$433)))</f>
        <v>0</v>
      </c>
      <c r="BO450" s="163">
        <f>IF($F$433="n/a",0,IF(BO$3&lt;=$C450,0,IF(BO$3&gt;($F$433+$C450),INDEX($D$445:$W$445,,$C450)-SUM($D450:BN450),INDEX($D$445:$W$445,,$C450)/$F$433)))</f>
        <v>0</v>
      </c>
      <c r="BP450" s="163">
        <f>IF($F$433="n/a",0,IF(BP$3&lt;=$C450,0,IF(BP$3&gt;($F$433+$C450),INDEX($D$445:$W$445,,$C450)-SUM($D450:BO450),INDEX($D$445:$W$445,,$C450)/$F$433)))</f>
        <v>0</v>
      </c>
      <c r="BQ450" s="163">
        <f>IF($F$433="n/a",0,IF(BQ$3&lt;=$C450,0,IF(BQ$3&gt;($F$433+$C450),INDEX($D$445:$W$445,,$C450)-SUM($D450:BP450),INDEX($D$445:$W$445,,$C450)/$F$433)))</f>
        <v>0</v>
      </c>
      <c r="BR450" s="163">
        <f>IF($F$433="n/a",0,IF(BR$3&lt;=$C450,0,IF(BR$3&gt;($F$433+$C450),INDEX($D$445:$W$445,,$C450)-SUM($D450:BQ450),INDEX($D$445:$W$445,,$C450)/$F$433)))</f>
        <v>0</v>
      </c>
      <c r="BS450" s="25"/>
      <c r="BT450" s="25"/>
      <c r="BU450" s="25"/>
      <c r="BV450" s="25"/>
      <c r="BW450" s="25"/>
      <c r="BX450" s="25"/>
      <c r="BY450" s="25"/>
      <c r="BZ450" s="25"/>
      <c r="CA450" s="25"/>
      <c r="CB450" s="25"/>
      <c r="CC450" s="25"/>
    </row>
    <row r="451" spans="2:81" hidden="1" outlineLevel="1">
      <c r="B451" s="14">
        <v>2016</v>
      </c>
      <c r="C451">
        <v>4</v>
      </c>
      <c r="D451" s="25"/>
      <c r="E451" s="25">
        <f>IF($F$433="n/a",0,IF(E$3&lt;=$C451,0,IF(E$3&gt;($F$433+$C451),INDEX($D$445:$W$445,,$C451)-SUM($D451:D451),INDEX($D$445:$W$445,,$C451)/$F$433)))</f>
        <v>0</v>
      </c>
      <c r="F451" s="25">
        <f>IF($F$433="n/a",0,IF(F$3&lt;=$C451,0,IF(F$3&gt;($F$433+$C451),INDEX($D$445:$W$445,,$C451)-SUM($D451:E451),INDEX($D$445:$W$445,,$C451)/$F$433)))</f>
        <v>0</v>
      </c>
      <c r="G451" s="25">
        <f>IF($F$433="n/a",0,IF(G$3&lt;=$C451,0,IF(G$3&gt;($F$433+$C451),INDEX($D$445:$W$445,,$C451)-SUM($D451:F451),INDEX($D$445:$W$445,,$C451)/$F$433)))</f>
        <v>0</v>
      </c>
      <c r="H451" s="44">
        <f>IF($F$433="n/a",0,IF(H$3&lt;=$C451,0,IF(H$3&gt;($F$433+$C451),INDEX($D$445:$W$445,,$C451)-SUM($D451:G451),INDEX($D$445:$W$445,,$C451)/$F$433)))</f>
        <v>3.2620735144441658E-2</v>
      </c>
      <c r="I451" s="38">
        <f>IF($F$433="n/a",0,IF(I$3&lt;=$C451,0,IF(I$3&gt;($F$433+$C451),INDEX($D$445:$W$445,,$C451)-SUM($D451:H451),INDEX($D$445:$W$445,,$C451)/$F$433)))</f>
        <v>3.2620735144441658E-2</v>
      </c>
      <c r="J451" s="25">
        <f>IF($F$433="n/a",0,IF(J$3&lt;=$C451,0,IF(J$3&gt;($F$433+$C451),INDEX($D$445:$W$445,,$C451)-SUM($D451:I451),INDEX($D$445:$W$445,,$C451)/$F$433)))</f>
        <v>3.2620735144441658E-2</v>
      </c>
      <c r="K451" s="25">
        <f>IF($F$433="n/a",0,IF(K$3&lt;=$C451,0,IF(K$3&gt;($F$433+$C451),INDEX($D$445:$W$445,,$C451)-SUM($D451:J451),INDEX($D$445:$W$445,,$C451)/$F$433)))</f>
        <v>3.2620735144441658E-2</v>
      </c>
      <c r="L451" s="25">
        <f>IF($F$433="n/a",0,IF(L$3&lt;=$C451,0,IF(L$3&gt;($F$433+$C451),INDEX($D$445:$W$445,,$C451)-SUM($D451:K451),INDEX($D$445:$W$445,,$C451)/$F$433)))</f>
        <v>3.2620735144441658E-2</v>
      </c>
      <c r="M451" s="25">
        <f>IF($F$433="n/a",0,IF(M$3&lt;=$C451,0,IF(M$3&gt;($F$433+$C451),INDEX($D$445:$W$445,,$C451)-SUM($D451:L451),INDEX($D$445:$W$445,,$C451)/$F$433)))</f>
        <v>0</v>
      </c>
      <c r="N451" s="25">
        <f>IF($F$433="n/a",0,IF(N$3&lt;=$C451,0,IF(N$3&gt;($F$433+$C451),INDEX($D$445:$W$445,,$C451)-SUM($D451:M451),INDEX($D$445:$W$445,,$C451)/$F$433)))</f>
        <v>0</v>
      </c>
      <c r="O451" s="25">
        <f>IF($F$433="n/a",0,IF(O$3&lt;=$C451,0,IF(O$3&gt;($F$433+$C451),INDEX($D$445:$W$445,,$C451)-SUM($D451:N451),INDEX($D$445:$W$445,,$C451)/$F$433)))</f>
        <v>0</v>
      </c>
      <c r="P451" s="25">
        <f>IF($F$433="n/a",0,IF(P$3&lt;=$C451,0,IF(P$3&gt;($F$433+$C451),INDEX($D$445:$W$445,,$C451)-SUM($D451:O451),INDEX($D$445:$W$445,,$C451)/$F$433)))</f>
        <v>0</v>
      </c>
      <c r="Q451" s="25">
        <f>IF($F$433="n/a",0,IF(Q$3&lt;=$C451,0,IF(Q$3&gt;($F$433+$C451),INDEX($D$445:$W$445,,$C451)-SUM($D451:P451),INDEX($D$445:$W$445,,$C451)/$F$433)))</f>
        <v>0</v>
      </c>
      <c r="R451" s="25">
        <f>IF($F$433="n/a",0,IF(R$3&lt;=$C451,0,IF(R$3&gt;($F$433+$C451),INDEX($D$445:$W$445,,$C451)-SUM($D451:Q451),INDEX($D$445:$W$445,,$C451)/$F$433)))</f>
        <v>0</v>
      </c>
      <c r="S451" s="25">
        <f>IF($F$433="n/a",0,IF(S$3&lt;=$C451,0,IF(S$3&gt;($F$433+$C451),INDEX($D$445:$W$445,,$C451)-SUM($D451:R451),INDEX($D$445:$W$445,,$C451)/$F$433)))</f>
        <v>0</v>
      </c>
      <c r="T451" s="25">
        <f>IF($F$433="n/a",0,IF(T$3&lt;=$C451,0,IF(T$3&gt;($F$433+$C451),INDEX($D$445:$W$445,,$C451)-SUM($D451:S451),INDEX($D$445:$W$445,,$C451)/$F$433)))</f>
        <v>0</v>
      </c>
      <c r="U451" s="25">
        <f>IF($F$433="n/a",0,IF(U$3&lt;=$C451,0,IF(U$3&gt;($F$433+$C451),INDEX($D$445:$W$445,,$C451)-SUM($D451:T451),INDEX($D$445:$W$445,,$C451)/$F$433)))</f>
        <v>0</v>
      </c>
      <c r="V451" s="25">
        <f>IF($F$433="n/a",0,IF(V$3&lt;=$C451,0,IF(V$3&gt;($F$433+$C451),INDEX($D$445:$W$445,,$C451)-SUM($D451:U451),INDEX($D$445:$W$445,,$C451)/$F$433)))</f>
        <v>0</v>
      </c>
      <c r="W451" s="25">
        <f>IF($F$433="n/a",0,IF(W$3&lt;=$C451,0,IF(W$3&gt;($F$433+$C451),INDEX($D$445:$W$445,,$C451)-SUM($D451:V451),INDEX($D$445:$W$445,,$C451)/$F$433)))</f>
        <v>0</v>
      </c>
      <c r="X451" s="25">
        <f>IF($F$433="n/a",0,IF(X$3&lt;=$C451,0,IF(X$3&gt;($F$433+$C451),INDEX($D$445:$W$445,,$C451)-SUM($D451:W451),INDEX($D$445:$W$445,,$C451)/$F$433)))</f>
        <v>0</v>
      </c>
      <c r="Y451" s="25">
        <f>IF($F$433="n/a",0,IF(Y$3&lt;=$C451,0,IF(Y$3&gt;($F$433+$C451),INDEX($D$445:$W$445,,$C451)-SUM($D451:X451),INDEX($D$445:$W$445,,$C451)/$F$433)))</f>
        <v>0</v>
      </c>
      <c r="Z451" s="25">
        <f>IF($F$433="n/a",0,IF(Z$3&lt;=$C451,0,IF(Z$3&gt;($F$433+$C451),INDEX($D$445:$W$445,,$C451)-SUM($D451:Y451),INDEX($D$445:$W$445,,$C451)/$F$433)))</f>
        <v>0</v>
      </c>
      <c r="AA451" s="25">
        <f>IF($F$433="n/a",0,IF(AA$3&lt;=$C451,0,IF(AA$3&gt;($F$433+$C451),INDEX($D$445:$W$445,,$C451)-SUM($D451:Z451),INDEX($D$445:$W$445,,$C451)/$F$433)))</f>
        <v>0</v>
      </c>
      <c r="AB451" s="25">
        <f>IF($F$433="n/a",0,IF(AB$3&lt;=$C451,0,IF(AB$3&gt;($F$433+$C451),INDEX($D$445:$W$445,,$C451)-SUM($D451:AA451),INDEX($D$445:$W$445,,$C451)/$F$433)))</f>
        <v>0</v>
      </c>
      <c r="AC451" s="25">
        <f>IF($F$433="n/a",0,IF(AC$3&lt;=$C451,0,IF(AC$3&gt;($F$433+$C451),INDEX($D$445:$W$445,,$C451)-SUM($D451:AB451),INDEX($D$445:$W$445,,$C451)/$F$433)))</f>
        <v>0</v>
      </c>
      <c r="AD451" s="25">
        <f>IF($F$433="n/a",0,IF(AD$3&lt;=$C451,0,IF(AD$3&gt;($F$433+$C451),INDEX($D$445:$W$445,,$C451)-SUM($D451:AC451),INDEX($D$445:$W$445,,$C451)/$F$433)))</f>
        <v>0</v>
      </c>
      <c r="AE451" s="25">
        <f>IF($F$433="n/a",0,IF(AE$3&lt;=$C451,0,IF(AE$3&gt;($F$433+$C451),INDEX($D$445:$W$445,,$C451)-SUM($D451:AD451),INDEX($D$445:$W$445,,$C451)/$F$433)))</f>
        <v>0</v>
      </c>
      <c r="AF451" s="25">
        <f>IF($F$433="n/a",0,IF(AF$3&lt;=$C451,0,IF(AF$3&gt;($F$433+$C451),INDEX($D$445:$W$445,,$C451)-SUM($D451:AE451),INDEX($D$445:$W$445,,$C451)/$F$433)))</f>
        <v>0</v>
      </c>
      <c r="AG451" s="25">
        <f>IF($F$433="n/a",0,IF(AG$3&lt;=$C451,0,IF(AG$3&gt;($F$433+$C451),INDEX($D$445:$W$445,,$C451)-SUM($D451:AF451),INDEX($D$445:$W$445,,$C451)/$F$433)))</f>
        <v>0</v>
      </c>
      <c r="AH451" s="25">
        <f>IF($F$433="n/a",0,IF(AH$3&lt;=$C451,0,IF(AH$3&gt;($F$433+$C451),INDEX($D$445:$W$445,,$C451)-SUM($D451:AG451),INDEX($D$445:$W$445,,$C451)/$F$433)))</f>
        <v>0</v>
      </c>
      <c r="AI451" s="25">
        <f>IF($F$433="n/a",0,IF(AI$3&lt;=$C451,0,IF(AI$3&gt;($F$433+$C451),INDEX($D$445:$W$445,,$C451)-SUM($D451:AH451),INDEX($D$445:$W$445,,$C451)/$F$433)))</f>
        <v>0</v>
      </c>
      <c r="AJ451" s="25">
        <f>IF($F$433="n/a",0,IF(AJ$3&lt;=$C451,0,IF(AJ$3&gt;($F$433+$C451),INDEX($D$445:$W$445,,$C451)-SUM($D451:AI451),INDEX($D$445:$W$445,,$C451)/$F$433)))</f>
        <v>0</v>
      </c>
      <c r="AK451" s="25">
        <f>IF($F$433="n/a",0,IF(AK$3&lt;=$C451,0,IF(AK$3&gt;($F$433+$C451),INDEX($D$445:$W$445,,$C451)-SUM($D451:AJ451),INDEX($D$445:$W$445,,$C451)/$F$433)))</f>
        <v>0</v>
      </c>
      <c r="AL451" s="25">
        <f>IF($F$433="n/a",0,IF(AL$3&lt;=$C451,0,IF(AL$3&gt;($F$433+$C451),INDEX($D$445:$W$445,,$C451)-SUM($D451:AK451),INDEX($D$445:$W$445,,$C451)/$F$433)))</f>
        <v>0</v>
      </c>
      <c r="AM451" s="25">
        <f>IF($F$433="n/a",0,IF(AM$3&lt;=$C451,0,IF(AM$3&gt;($F$433+$C451),INDEX($D$445:$W$445,,$C451)-SUM($D451:AL451),INDEX($D$445:$W$445,,$C451)/$F$433)))</f>
        <v>0</v>
      </c>
      <c r="AN451" s="25">
        <f>IF($F$433="n/a",0,IF(AN$3&lt;=$C451,0,IF(AN$3&gt;($F$433+$C451),INDEX($D$445:$W$445,,$C451)-SUM($D451:AM451),INDEX($D$445:$W$445,,$C451)/$F$433)))</f>
        <v>0</v>
      </c>
      <c r="AO451" s="25">
        <f>IF($F$433="n/a",0,IF(AO$3&lt;=$C451,0,IF(AO$3&gt;($F$433+$C451),INDEX($D$445:$W$445,,$C451)-SUM($D451:AN451),INDEX($D$445:$W$445,,$C451)/$F$433)))</f>
        <v>0</v>
      </c>
      <c r="AP451" s="25">
        <f>IF($F$433="n/a",0,IF(AP$3&lt;=$C451,0,IF(AP$3&gt;($F$433+$C451),INDEX($D$445:$W$445,,$C451)-SUM($D451:AO451),INDEX($D$445:$W$445,,$C451)/$F$433)))</f>
        <v>0</v>
      </c>
      <c r="AQ451" s="25">
        <f>IF($F$433="n/a",0,IF(AQ$3&lt;=$C451,0,IF(AQ$3&gt;($F$433+$C451),INDEX($D$445:$W$445,,$C451)-SUM($D451:AP451),INDEX($D$445:$W$445,,$C451)/$F$433)))</f>
        <v>0</v>
      </c>
      <c r="AR451" s="25">
        <f>IF($F$433="n/a",0,IF(AR$3&lt;=$C451,0,IF(AR$3&gt;($F$433+$C451),INDEX($D$445:$W$445,,$C451)-SUM($D451:AQ451),INDEX($D$445:$W$445,,$C451)/$F$433)))</f>
        <v>0</v>
      </c>
      <c r="AS451" s="25">
        <f>IF($F$433="n/a",0,IF(AS$3&lt;=$C451,0,IF(AS$3&gt;($F$433+$C451),INDEX($D$445:$W$445,,$C451)-SUM($D451:AR451),INDEX($D$445:$W$445,,$C451)/$F$433)))</f>
        <v>0</v>
      </c>
      <c r="AT451" s="25">
        <f>IF($F$433="n/a",0,IF(AT$3&lt;=$C451,0,IF(AT$3&gt;($F$433+$C451),INDEX($D$445:$W$445,,$C451)-SUM($D451:AS451),INDEX($D$445:$W$445,,$C451)/$F$433)))</f>
        <v>0</v>
      </c>
      <c r="AU451" s="25">
        <f>IF($F$433="n/a",0,IF(AU$3&lt;=$C451,0,IF(AU$3&gt;($F$433+$C451),INDEX($D$445:$W$445,,$C451)-SUM($D451:AT451),INDEX($D$445:$W$445,,$C451)/$F$433)))</f>
        <v>0</v>
      </c>
      <c r="AV451" s="25">
        <f>IF($F$433="n/a",0,IF(AV$3&lt;=$C451,0,IF(AV$3&gt;($F$433+$C451),INDEX($D$445:$W$445,,$C451)-SUM($D451:AU451),INDEX($D$445:$W$445,,$C451)/$F$433)))</f>
        <v>0</v>
      </c>
      <c r="AW451" s="25">
        <f>IF($F$433="n/a",0,IF(AW$3&lt;=$C451,0,IF(AW$3&gt;($F$433+$C451),INDEX($D$445:$W$445,,$C451)-SUM($D451:AV451),INDEX($D$445:$W$445,,$C451)/$F$433)))</f>
        <v>0</v>
      </c>
      <c r="AX451" s="25">
        <f>IF($F$433="n/a",0,IF(AX$3&lt;=$C451,0,IF(AX$3&gt;($F$433+$C451),INDEX($D$445:$W$445,,$C451)-SUM($D451:AW451),INDEX($D$445:$W$445,,$C451)/$F$433)))</f>
        <v>0</v>
      </c>
      <c r="AY451" s="25">
        <f>IF($F$433="n/a",0,IF(AY$3&lt;=$C451,0,IF(AY$3&gt;($F$433+$C451),INDEX($D$445:$W$445,,$C451)-SUM($D451:AX451),INDEX($D$445:$W$445,,$C451)/$F$433)))</f>
        <v>0</v>
      </c>
      <c r="AZ451" s="25">
        <f>IF($F$433="n/a",0,IF(AZ$3&lt;=$C451,0,IF(AZ$3&gt;($F$433+$C451),INDEX($D$445:$W$445,,$C451)-SUM($D451:AY451),INDEX($D$445:$W$445,,$C451)/$F$433)))</f>
        <v>0</v>
      </c>
      <c r="BA451" s="25">
        <f>IF($F$433="n/a",0,IF(BA$3&lt;=$C451,0,IF(BA$3&gt;($F$433+$C451),INDEX($D$445:$W$445,,$C451)-SUM($D451:AZ451),INDEX($D$445:$W$445,,$C451)/$F$433)))</f>
        <v>0</v>
      </c>
      <c r="BB451" s="25">
        <f>IF($F$433="n/a",0,IF(BB$3&lt;=$C451,0,IF(BB$3&gt;($F$433+$C451),INDEX($D$445:$W$445,,$C451)-SUM($D451:BA451),INDEX($D$445:$W$445,,$C451)/$F$433)))</f>
        <v>0</v>
      </c>
      <c r="BC451" s="25">
        <f>IF($F$433="n/a",0,IF(BC$3&lt;=$C451,0,IF(BC$3&gt;($F$433+$C451),INDEX($D$445:$W$445,,$C451)-SUM($D451:BB451),INDEX($D$445:$W$445,,$C451)/$F$433)))</f>
        <v>0</v>
      </c>
      <c r="BD451" s="25">
        <f>IF($F$433="n/a",0,IF(BD$3&lt;=$C451,0,IF(BD$3&gt;($F$433+$C451),INDEX($D$445:$W$445,,$C451)-SUM($D451:BC451),INDEX($D$445:$W$445,,$C451)/$F$433)))</f>
        <v>0</v>
      </c>
      <c r="BE451" s="25">
        <f>IF($F$433="n/a",0,IF(BE$3&lt;=$C451,0,IF(BE$3&gt;($F$433+$C451),INDEX($D$445:$W$445,,$C451)-SUM($D451:BD451),INDEX($D$445:$W$445,,$C451)/$F$433)))</f>
        <v>0</v>
      </c>
      <c r="BF451" s="25">
        <f>IF($F$433="n/a",0,IF(BF$3&lt;=$C451,0,IF(BF$3&gt;($F$433+$C451),INDEX($D$445:$W$445,,$C451)-SUM($D451:BE451),INDEX($D$445:$W$445,,$C451)/$F$433)))</f>
        <v>0</v>
      </c>
      <c r="BG451" s="25">
        <f>IF($F$433="n/a",0,IF(BG$3&lt;=$C451,0,IF(BG$3&gt;($F$433+$C451),INDEX($D$445:$W$445,,$C451)-SUM($D451:BF451),INDEX($D$445:$W$445,,$C451)/$F$433)))</f>
        <v>0</v>
      </c>
      <c r="BH451" s="25">
        <f>IF($F$433="n/a",0,IF(BH$3&lt;=$C451,0,IF(BH$3&gt;($F$433+$C451),INDEX($D$445:$W$445,,$C451)-SUM($D451:BG451),INDEX($D$445:$W$445,,$C451)/$F$433)))</f>
        <v>0</v>
      </c>
      <c r="BI451" s="25">
        <f>IF($F$433="n/a",0,IF(BI$3&lt;=$C451,0,IF(BI$3&gt;($F$433+$C451),INDEX($D$445:$W$445,,$C451)-SUM($D451:BH451),INDEX($D$445:$W$445,,$C451)/$F$433)))</f>
        <v>0</v>
      </c>
      <c r="BJ451" s="25">
        <f>IF($F$433="n/a",0,IF(BJ$3&lt;=$C451,0,IF(BJ$3&gt;($F$433+$C451),INDEX($D$445:$W$445,,$C451)-SUM($D451:BI451),INDEX($D$445:$W$445,,$C451)/$F$433)))</f>
        <v>0</v>
      </c>
      <c r="BK451" s="25">
        <f>IF($F$433="n/a",0,IF(BK$3&lt;=$C451,0,IF(BK$3&gt;($F$433+$C451),INDEX($D$445:$W$445,,$C451)-SUM($D451:BJ451),INDEX($D$445:$W$445,,$C451)/$F$433)))</f>
        <v>0</v>
      </c>
      <c r="BL451" s="163">
        <f>IF($F$433="n/a",0,IF(BL$3&lt;=$C451,0,IF(BL$3&gt;($F$433+$C451),INDEX($D$445:$W$445,,$C451)-SUM($D451:BK451),INDEX($D$445:$W$445,,$C451)/$F$433)))</f>
        <v>0</v>
      </c>
      <c r="BM451" s="163">
        <f>IF($F$433="n/a",0,IF(BM$3&lt;=$C451,0,IF(BM$3&gt;($F$433+$C451),INDEX($D$445:$W$445,,$C451)-SUM($D451:BL451),INDEX($D$445:$W$445,,$C451)/$F$433)))</f>
        <v>0</v>
      </c>
      <c r="BN451" s="163">
        <f>IF($F$433="n/a",0,IF(BN$3&lt;=$C451,0,IF(BN$3&gt;($F$433+$C451),INDEX($D$445:$W$445,,$C451)-SUM($D451:BM451),INDEX($D$445:$W$445,,$C451)/$F$433)))</f>
        <v>0</v>
      </c>
      <c r="BO451" s="163">
        <f>IF($F$433="n/a",0,IF(BO$3&lt;=$C451,0,IF(BO$3&gt;($F$433+$C451),INDEX($D$445:$W$445,,$C451)-SUM($D451:BN451),INDEX($D$445:$W$445,,$C451)/$F$433)))</f>
        <v>0</v>
      </c>
      <c r="BP451" s="163">
        <f>IF($F$433="n/a",0,IF(BP$3&lt;=$C451,0,IF(BP$3&gt;($F$433+$C451),INDEX($D$445:$W$445,,$C451)-SUM($D451:BO451),INDEX($D$445:$W$445,,$C451)/$F$433)))</f>
        <v>0</v>
      </c>
      <c r="BQ451" s="163">
        <f>IF($F$433="n/a",0,IF(BQ$3&lt;=$C451,0,IF(BQ$3&gt;($F$433+$C451),INDEX($D$445:$W$445,,$C451)-SUM($D451:BP451),INDEX($D$445:$W$445,,$C451)/$F$433)))</f>
        <v>0</v>
      </c>
      <c r="BR451" s="163">
        <f>IF($F$433="n/a",0,IF(BR$3&lt;=$C451,0,IF(BR$3&gt;($F$433+$C451),INDEX($D$445:$W$445,,$C451)-SUM($D451:BQ451),INDEX($D$445:$W$445,,$C451)/$F$433)))</f>
        <v>0</v>
      </c>
      <c r="BS451" s="25"/>
      <c r="BT451" s="25"/>
      <c r="BU451" s="25"/>
      <c r="BV451" s="25"/>
      <c r="BW451" s="25"/>
      <c r="BX451" s="25"/>
      <c r="BY451" s="25"/>
      <c r="BZ451" s="25"/>
      <c r="CA451" s="25"/>
      <c r="CB451" s="25"/>
      <c r="CC451" s="25"/>
    </row>
    <row r="452" spans="2:81" hidden="1" outlineLevel="1">
      <c r="B452" s="14">
        <v>2017</v>
      </c>
      <c r="C452">
        <v>5</v>
      </c>
      <c r="D452" s="25"/>
      <c r="E452" s="25">
        <f>IF($F$433="n/a",0,IF(E$3&lt;=$C452,0,IF(E$3&gt;($F$433+$C452),INDEX($D$445:$W$445,,$C452)-SUM($D452:D452),INDEX($D$445:$W$445,,$C452)/$F$433)))</f>
        <v>0</v>
      </c>
      <c r="F452" s="25">
        <f>IF($F$433="n/a",0,IF(F$3&lt;=$C452,0,IF(F$3&gt;($F$433+$C452),INDEX($D$445:$W$445,,$C452)-SUM($D452:E452),INDEX($D$445:$W$445,,$C452)/$F$433)))</f>
        <v>0</v>
      </c>
      <c r="G452" s="25">
        <f>IF($F$433="n/a",0,IF(G$3&lt;=$C452,0,IF(G$3&gt;($F$433+$C452),INDEX($D$445:$W$445,,$C452)-SUM($D452:F452),INDEX($D$445:$W$445,,$C452)/$F$433)))</f>
        <v>0</v>
      </c>
      <c r="H452" s="44">
        <f>IF($F$433="n/a",0,IF(H$3&lt;=$C452,0,IF(H$3&gt;($F$433+$C452),INDEX($D$445:$W$445,,$C452)-SUM($D452:G452),INDEX($D$445:$W$445,,$C452)/$F$433)))</f>
        <v>0</v>
      </c>
      <c r="I452" s="38">
        <f>IF($F$433="n/a",0,IF(I$3&lt;=$C452,0,IF(I$3&gt;($F$433+$C452),INDEX($D$445:$W$445,,$C452)-SUM($D452:H452),INDEX($D$445:$W$445,,$C452)/$F$433)))</f>
        <v>6.7184943109032558E-2</v>
      </c>
      <c r="J452" s="25">
        <f>IF($F$433="n/a",0,IF(J$3&lt;=$C452,0,IF(J$3&gt;($F$433+$C452),INDEX($D$445:$W$445,,$C452)-SUM($D452:I452),INDEX($D$445:$W$445,,$C452)/$F$433)))</f>
        <v>6.7184943109032558E-2</v>
      </c>
      <c r="K452" s="25">
        <f>IF($F$433="n/a",0,IF(K$3&lt;=$C452,0,IF(K$3&gt;($F$433+$C452),INDEX($D$445:$W$445,,$C452)-SUM($D452:J452),INDEX($D$445:$W$445,,$C452)/$F$433)))</f>
        <v>6.7184943109032558E-2</v>
      </c>
      <c r="L452" s="25">
        <f>IF($F$433="n/a",0,IF(L$3&lt;=$C452,0,IF(L$3&gt;($F$433+$C452),INDEX($D$445:$W$445,,$C452)-SUM($D452:K452),INDEX($D$445:$W$445,,$C452)/$F$433)))</f>
        <v>6.7184943109032558E-2</v>
      </c>
      <c r="M452" s="25">
        <f>IF($F$433="n/a",0,IF(M$3&lt;=$C452,0,IF(M$3&gt;($F$433+$C452),INDEX($D$445:$W$445,,$C452)-SUM($D452:L452),INDEX($D$445:$W$445,,$C452)/$F$433)))</f>
        <v>6.7184943109032558E-2</v>
      </c>
      <c r="N452" s="25">
        <f>IF($F$433="n/a",0,IF(N$3&lt;=$C452,0,IF(N$3&gt;($F$433+$C452),INDEX($D$445:$W$445,,$C452)-SUM($D452:M452),INDEX($D$445:$W$445,,$C452)/$F$433)))</f>
        <v>0</v>
      </c>
      <c r="O452" s="25">
        <f>IF($F$433="n/a",0,IF(O$3&lt;=$C452,0,IF(O$3&gt;($F$433+$C452),INDEX($D$445:$W$445,,$C452)-SUM($D452:N452),INDEX($D$445:$W$445,,$C452)/$F$433)))</f>
        <v>0</v>
      </c>
      <c r="P452" s="25">
        <f>IF($F$433="n/a",0,IF(P$3&lt;=$C452,0,IF(P$3&gt;($F$433+$C452),INDEX($D$445:$W$445,,$C452)-SUM($D452:O452),INDEX($D$445:$W$445,,$C452)/$F$433)))</f>
        <v>0</v>
      </c>
      <c r="Q452" s="25">
        <f>IF($F$433="n/a",0,IF(Q$3&lt;=$C452,0,IF(Q$3&gt;($F$433+$C452),INDEX($D$445:$W$445,,$C452)-SUM($D452:P452),INDEX($D$445:$W$445,,$C452)/$F$433)))</f>
        <v>0</v>
      </c>
      <c r="R452" s="25">
        <f>IF($F$433="n/a",0,IF(R$3&lt;=$C452,0,IF(R$3&gt;($F$433+$C452),INDEX($D$445:$W$445,,$C452)-SUM($D452:Q452),INDEX($D$445:$W$445,,$C452)/$F$433)))</f>
        <v>0</v>
      </c>
      <c r="S452" s="25">
        <f>IF($F$433="n/a",0,IF(S$3&lt;=$C452,0,IF(S$3&gt;($F$433+$C452),INDEX($D$445:$W$445,,$C452)-SUM($D452:R452),INDEX($D$445:$W$445,,$C452)/$F$433)))</f>
        <v>0</v>
      </c>
      <c r="T452" s="25">
        <f>IF($F$433="n/a",0,IF(T$3&lt;=$C452,0,IF(T$3&gt;($F$433+$C452),INDEX($D$445:$W$445,,$C452)-SUM($D452:S452),INDEX($D$445:$W$445,,$C452)/$F$433)))</f>
        <v>0</v>
      </c>
      <c r="U452" s="25">
        <f>IF($F$433="n/a",0,IF(U$3&lt;=$C452,0,IF(U$3&gt;($F$433+$C452),INDEX($D$445:$W$445,,$C452)-SUM($D452:T452),INDEX($D$445:$W$445,,$C452)/$F$433)))</f>
        <v>0</v>
      </c>
      <c r="V452" s="25">
        <f>IF($F$433="n/a",0,IF(V$3&lt;=$C452,0,IF(V$3&gt;($F$433+$C452),INDEX($D$445:$W$445,,$C452)-SUM($D452:U452),INDEX($D$445:$W$445,,$C452)/$F$433)))</f>
        <v>0</v>
      </c>
      <c r="W452" s="25">
        <f>IF($F$433="n/a",0,IF(W$3&lt;=$C452,0,IF(W$3&gt;($F$433+$C452),INDEX($D$445:$W$445,,$C452)-SUM($D452:V452),INDEX($D$445:$W$445,,$C452)/$F$433)))</f>
        <v>0</v>
      </c>
      <c r="X452" s="25">
        <f>IF($F$433="n/a",0,IF(X$3&lt;=$C452,0,IF(X$3&gt;($F$433+$C452),INDEX($D$445:$W$445,,$C452)-SUM($D452:W452),INDEX($D$445:$W$445,,$C452)/$F$433)))</f>
        <v>0</v>
      </c>
      <c r="Y452" s="25">
        <f>IF($F$433="n/a",0,IF(Y$3&lt;=$C452,0,IF(Y$3&gt;($F$433+$C452),INDEX($D$445:$W$445,,$C452)-SUM($D452:X452),INDEX($D$445:$W$445,,$C452)/$F$433)))</f>
        <v>0</v>
      </c>
      <c r="Z452" s="25">
        <f>IF($F$433="n/a",0,IF(Z$3&lt;=$C452,0,IF(Z$3&gt;($F$433+$C452),INDEX($D$445:$W$445,,$C452)-SUM($D452:Y452),INDEX($D$445:$W$445,,$C452)/$F$433)))</f>
        <v>0</v>
      </c>
      <c r="AA452" s="25">
        <f>IF($F$433="n/a",0,IF(AA$3&lt;=$C452,0,IF(AA$3&gt;($F$433+$C452),INDEX($D$445:$W$445,,$C452)-SUM($D452:Z452),INDEX($D$445:$W$445,,$C452)/$F$433)))</f>
        <v>0</v>
      </c>
      <c r="AB452" s="25">
        <f>IF($F$433="n/a",0,IF(AB$3&lt;=$C452,0,IF(AB$3&gt;($F$433+$C452),INDEX($D$445:$W$445,,$C452)-SUM($D452:AA452),INDEX($D$445:$W$445,,$C452)/$F$433)))</f>
        <v>0</v>
      </c>
      <c r="AC452" s="25">
        <f>IF($F$433="n/a",0,IF(AC$3&lt;=$C452,0,IF(AC$3&gt;($F$433+$C452),INDEX($D$445:$W$445,,$C452)-SUM($D452:AB452),INDEX($D$445:$W$445,,$C452)/$F$433)))</f>
        <v>0</v>
      </c>
      <c r="AD452" s="25">
        <f>IF($F$433="n/a",0,IF(AD$3&lt;=$C452,0,IF(AD$3&gt;($F$433+$C452),INDEX($D$445:$W$445,,$C452)-SUM($D452:AC452),INDEX($D$445:$W$445,,$C452)/$F$433)))</f>
        <v>0</v>
      </c>
      <c r="AE452" s="25">
        <f>IF($F$433="n/a",0,IF(AE$3&lt;=$C452,0,IF(AE$3&gt;($F$433+$C452),INDEX($D$445:$W$445,,$C452)-SUM($D452:AD452),INDEX($D$445:$W$445,,$C452)/$F$433)))</f>
        <v>0</v>
      </c>
      <c r="AF452" s="25">
        <f>IF($F$433="n/a",0,IF(AF$3&lt;=$C452,0,IF(AF$3&gt;($F$433+$C452),INDEX($D$445:$W$445,,$C452)-SUM($D452:AE452),INDEX($D$445:$W$445,,$C452)/$F$433)))</f>
        <v>0</v>
      </c>
      <c r="AG452" s="25">
        <f>IF($F$433="n/a",0,IF(AG$3&lt;=$C452,0,IF(AG$3&gt;($F$433+$C452),INDEX($D$445:$W$445,,$C452)-SUM($D452:AF452),INDEX($D$445:$W$445,,$C452)/$F$433)))</f>
        <v>0</v>
      </c>
      <c r="AH452" s="25">
        <f>IF($F$433="n/a",0,IF(AH$3&lt;=$C452,0,IF(AH$3&gt;($F$433+$C452),INDEX($D$445:$W$445,,$C452)-SUM($D452:AG452),INDEX($D$445:$W$445,,$C452)/$F$433)))</f>
        <v>0</v>
      </c>
      <c r="AI452" s="25">
        <f>IF($F$433="n/a",0,IF(AI$3&lt;=$C452,0,IF(AI$3&gt;($F$433+$C452),INDEX($D$445:$W$445,,$C452)-SUM($D452:AH452),INDEX($D$445:$W$445,,$C452)/$F$433)))</f>
        <v>0</v>
      </c>
      <c r="AJ452" s="25">
        <f>IF($F$433="n/a",0,IF(AJ$3&lt;=$C452,0,IF(AJ$3&gt;($F$433+$C452),INDEX($D$445:$W$445,,$C452)-SUM($D452:AI452),INDEX($D$445:$W$445,,$C452)/$F$433)))</f>
        <v>0</v>
      </c>
      <c r="AK452" s="25">
        <f>IF($F$433="n/a",0,IF(AK$3&lt;=$C452,0,IF(AK$3&gt;($F$433+$C452),INDEX($D$445:$W$445,,$C452)-SUM($D452:AJ452),INDEX($D$445:$W$445,,$C452)/$F$433)))</f>
        <v>0</v>
      </c>
      <c r="AL452" s="25">
        <f>IF($F$433="n/a",0,IF(AL$3&lt;=$C452,0,IF(AL$3&gt;($F$433+$C452),INDEX($D$445:$W$445,,$C452)-SUM($D452:AK452),INDEX($D$445:$W$445,,$C452)/$F$433)))</f>
        <v>0</v>
      </c>
      <c r="AM452" s="25">
        <f>IF($F$433="n/a",0,IF(AM$3&lt;=$C452,0,IF(AM$3&gt;($F$433+$C452),INDEX($D$445:$W$445,,$C452)-SUM($D452:AL452),INDEX($D$445:$W$445,,$C452)/$F$433)))</f>
        <v>0</v>
      </c>
      <c r="AN452" s="25">
        <f>IF($F$433="n/a",0,IF(AN$3&lt;=$C452,0,IF(AN$3&gt;($F$433+$C452),INDEX($D$445:$W$445,,$C452)-SUM($D452:AM452),INDEX($D$445:$W$445,,$C452)/$F$433)))</f>
        <v>0</v>
      </c>
      <c r="AO452" s="25">
        <f>IF($F$433="n/a",0,IF(AO$3&lt;=$C452,0,IF(AO$3&gt;($F$433+$C452),INDEX($D$445:$W$445,,$C452)-SUM($D452:AN452),INDEX($D$445:$W$445,,$C452)/$F$433)))</f>
        <v>0</v>
      </c>
      <c r="AP452" s="25">
        <f>IF($F$433="n/a",0,IF(AP$3&lt;=$C452,0,IF(AP$3&gt;($F$433+$C452),INDEX($D$445:$W$445,,$C452)-SUM($D452:AO452),INDEX($D$445:$W$445,,$C452)/$F$433)))</f>
        <v>0</v>
      </c>
      <c r="AQ452" s="25">
        <f>IF($F$433="n/a",0,IF(AQ$3&lt;=$C452,0,IF(AQ$3&gt;($F$433+$C452),INDEX($D$445:$W$445,,$C452)-SUM($D452:AP452),INDEX($D$445:$W$445,,$C452)/$F$433)))</f>
        <v>0</v>
      </c>
      <c r="AR452" s="25">
        <f>IF($F$433="n/a",0,IF(AR$3&lt;=$C452,0,IF(AR$3&gt;($F$433+$C452),INDEX($D$445:$W$445,,$C452)-SUM($D452:AQ452),INDEX($D$445:$W$445,,$C452)/$F$433)))</f>
        <v>0</v>
      </c>
      <c r="AS452" s="25">
        <f>IF($F$433="n/a",0,IF(AS$3&lt;=$C452,0,IF(AS$3&gt;($F$433+$C452),INDEX($D$445:$W$445,,$C452)-SUM($D452:AR452),INDEX($D$445:$W$445,,$C452)/$F$433)))</f>
        <v>0</v>
      </c>
      <c r="AT452" s="25">
        <f>IF($F$433="n/a",0,IF(AT$3&lt;=$C452,0,IF(AT$3&gt;($F$433+$C452),INDEX($D$445:$W$445,,$C452)-SUM($D452:AS452),INDEX($D$445:$W$445,,$C452)/$F$433)))</f>
        <v>0</v>
      </c>
      <c r="AU452" s="25">
        <f>IF($F$433="n/a",0,IF(AU$3&lt;=$C452,0,IF(AU$3&gt;($F$433+$C452),INDEX($D$445:$W$445,,$C452)-SUM($D452:AT452),INDEX($D$445:$W$445,,$C452)/$F$433)))</f>
        <v>0</v>
      </c>
      <c r="AV452" s="25">
        <f>IF($F$433="n/a",0,IF(AV$3&lt;=$C452,0,IF(AV$3&gt;($F$433+$C452),INDEX($D$445:$W$445,,$C452)-SUM($D452:AU452),INDEX($D$445:$W$445,,$C452)/$F$433)))</f>
        <v>0</v>
      </c>
      <c r="AW452" s="25">
        <f>IF($F$433="n/a",0,IF(AW$3&lt;=$C452,0,IF(AW$3&gt;($F$433+$C452),INDEX($D$445:$W$445,,$C452)-SUM($D452:AV452),INDEX($D$445:$W$445,,$C452)/$F$433)))</f>
        <v>0</v>
      </c>
      <c r="AX452" s="25">
        <f>IF($F$433="n/a",0,IF(AX$3&lt;=$C452,0,IF(AX$3&gt;($F$433+$C452),INDEX($D$445:$W$445,,$C452)-SUM($D452:AW452),INDEX($D$445:$W$445,,$C452)/$F$433)))</f>
        <v>0</v>
      </c>
      <c r="AY452" s="25">
        <f>IF($F$433="n/a",0,IF(AY$3&lt;=$C452,0,IF(AY$3&gt;($F$433+$C452),INDEX($D$445:$W$445,,$C452)-SUM($D452:AX452),INDEX($D$445:$W$445,,$C452)/$F$433)))</f>
        <v>0</v>
      </c>
      <c r="AZ452" s="25">
        <f>IF($F$433="n/a",0,IF(AZ$3&lt;=$C452,0,IF(AZ$3&gt;($F$433+$C452),INDEX($D$445:$W$445,,$C452)-SUM($D452:AY452),INDEX($D$445:$W$445,,$C452)/$F$433)))</f>
        <v>0</v>
      </c>
      <c r="BA452" s="25">
        <f>IF($F$433="n/a",0,IF(BA$3&lt;=$C452,0,IF(BA$3&gt;($F$433+$C452),INDEX($D$445:$W$445,,$C452)-SUM($D452:AZ452),INDEX($D$445:$W$445,,$C452)/$F$433)))</f>
        <v>0</v>
      </c>
      <c r="BB452" s="25">
        <f>IF($F$433="n/a",0,IF(BB$3&lt;=$C452,0,IF(BB$3&gt;($F$433+$C452),INDEX($D$445:$W$445,,$C452)-SUM($D452:BA452),INDEX($D$445:$W$445,,$C452)/$F$433)))</f>
        <v>0</v>
      </c>
      <c r="BC452" s="25">
        <f>IF($F$433="n/a",0,IF(BC$3&lt;=$C452,0,IF(BC$3&gt;($F$433+$C452),INDEX($D$445:$W$445,,$C452)-SUM($D452:BB452),INDEX($D$445:$W$445,,$C452)/$F$433)))</f>
        <v>0</v>
      </c>
      <c r="BD452" s="25">
        <f>IF($F$433="n/a",0,IF(BD$3&lt;=$C452,0,IF(BD$3&gt;($F$433+$C452),INDEX($D$445:$W$445,,$C452)-SUM($D452:BC452),INDEX($D$445:$W$445,,$C452)/$F$433)))</f>
        <v>0</v>
      </c>
      <c r="BE452" s="25">
        <f>IF($F$433="n/a",0,IF(BE$3&lt;=$C452,0,IF(BE$3&gt;($F$433+$C452),INDEX($D$445:$W$445,,$C452)-SUM($D452:BD452),INDEX($D$445:$W$445,,$C452)/$F$433)))</f>
        <v>0</v>
      </c>
      <c r="BF452" s="25">
        <f>IF($F$433="n/a",0,IF(BF$3&lt;=$C452,0,IF(BF$3&gt;($F$433+$C452),INDEX($D$445:$W$445,,$C452)-SUM($D452:BE452),INDEX($D$445:$W$445,,$C452)/$F$433)))</f>
        <v>0</v>
      </c>
      <c r="BG452" s="25">
        <f>IF($F$433="n/a",0,IF(BG$3&lt;=$C452,0,IF(BG$3&gt;($F$433+$C452),INDEX($D$445:$W$445,,$C452)-SUM($D452:BF452),INDEX($D$445:$W$445,,$C452)/$F$433)))</f>
        <v>0</v>
      </c>
      <c r="BH452" s="25">
        <f>IF($F$433="n/a",0,IF(BH$3&lt;=$C452,0,IF(BH$3&gt;($F$433+$C452),INDEX($D$445:$W$445,,$C452)-SUM($D452:BG452),INDEX($D$445:$W$445,,$C452)/$F$433)))</f>
        <v>0</v>
      </c>
      <c r="BI452" s="25">
        <f>IF($F$433="n/a",0,IF(BI$3&lt;=$C452,0,IF(BI$3&gt;($F$433+$C452),INDEX($D$445:$W$445,,$C452)-SUM($D452:BH452),INDEX($D$445:$W$445,,$C452)/$F$433)))</f>
        <v>0</v>
      </c>
      <c r="BJ452" s="25">
        <f>IF($F$433="n/a",0,IF(BJ$3&lt;=$C452,0,IF(BJ$3&gt;($F$433+$C452),INDEX($D$445:$W$445,,$C452)-SUM($D452:BI452),INDEX($D$445:$W$445,,$C452)/$F$433)))</f>
        <v>0</v>
      </c>
      <c r="BK452" s="25">
        <f>IF($F$433="n/a",0,IF(BK$3&lt;=$C452,0,IF(BK$3&gt;($F$433+$C452),INDEX($D$445:$W$445,,$C452)-SUM($D452:BJ452),INDEX($D$445:$W$445,,$C452)/$F$433)))</f>
        <v>0</v>
      </c>
      <c r="BL452" s="163">
        <f>IF($F$433="n/a",0,IF(BL$3&lt;=$C452,0,IF(BL$3&gt;($F$433+$C452),INDEX($D$445:$W$445,,$C452)-SUM($D452:BK452),INDEX($D$445:$W$445,,$C452)/$F$433)))</f>
        <v>0</v>
      </c>
      <c r="BM452" s="163">
        <f>IF($F$433="n/a",0,IF(BM$3&lt;=$C452,0,IF(BM$3&gt;($F$433+$C452),INDEX($D$445:$W$445,,$C452)-SUM($D452:BL452),INDEX($D$445:$W$445,,$C452)/$F$433)))</f>
        <v>0</v>
      </c>
      <c r="BN452" s="163">
        <f>IF($F$433="n/a",0,IF(BN$3&lt;=$C452,0,IF(BN$3&gt;($F$433+$C452),INDEX($D$445:$W$445,,$C452)-SUM($D452:BM452),INDEX($D$445:$W$445,,$C452)/$F$433)))</f>
        <v>0</v>
      </c>
      <c r="BO452" s="163">
        <f>IF($F$433="n/a",0,IF(BO$3&lt;=$C452,0,IF(BO$3&gt;($F$433+$C452),INDEX($D$445:$W$445,,$C452)-SUM($D452:BN452),INDEX($D$445:$W$445,,$C452)/$F$433)))</f>
        <v>0</v>
      </c>
      <c r="BP452" s="163">
        <f>IF($F$433="n/a",0,IF(BP$3&lt;=$C452,0,IF(BP$3&gt;($F$433+$C452),INDEX($D$445:$W$445,,$C452)-SUM($D452:BO452),INDEX($D$445:$W$445,,$C452)/$F$433)))</f>
        <v>0</v>
      </c>
      <c r="BQ452" s="163">
        <f>IF($F$433="n/a",0,IF(BQ$3&lt;=$C452,0,IF(BQ$3&gt;($F$433+$C452),INDEX($D$445:$W$445,,$C452)-SUM($D452:BP452),INDEX($D$445:$W$445,,$C452)/$F$433)))</f>
        <v>0</v>
      </c>
      <c r="BR452" s="163">
        <f>IF($F$433="n/a",0,IF(BR$3&lt;=$C452,0,IF(BR$3&gt;($F$433+$C452),INDEX($D$445:$W$445,,$C452)-SUM($D452:BQ452),INDEX($D$445:$W$445,,$C452)/$F$433)))</f>
        <v>0</v>
      </c>
      <c r="BS452" s="25"/>
      <c r="BT452" s="25"/>
      <c r="BU452" s="25"/>
      <c r="BV452" s="25"/>
      <c r="BW452" s="25"/>
      <c r="BX452" s="25"/>
      <c r="BY452" s="25"/>
      <c r="BZ452" s="25"/>
      <c r="CA452" s="25"/>
      <c r="CB452" s="25"/>
      <c r="CC452" s="25"/>
    </row>
    <row r="453" spans="2:81" hidden="1" outlineLevel="1">
      <c r="B453" s="14">
        <v>2018</v>
      </c>
      <c r="C453">
        <v>6</v>
      </c>
      <c r="D453" s="25"/>
      <c r="E453" s="25">
        <f>IF($F$433="n/a",0,IF(E$3&lt;=$C453,0,IF(E$3&gt;($F$433+$C453),INDEX($D$445:$W$445,,$C453)-SUM($D453:D453),INDEX($D$445:$W$445,,$C453)/$F$433)))</f>
        <v>0</v>
      </c>
      <c r="F453" s="25">
        <f>IF($F$433="n/a",0,IF(F$3&lt;=$C453,0,IF(F$3&gt;($F$433+$C453),INDEX($D$445:$W$445,,$C453)-SUM($D453:E453),INDEX($D$445:$W$445,,$C453)/$F$433)))</f>
        <v>0</v>
      </c>
      <c r="G453" s="25">
        <f>IF($F$433="n/a",0,IF(G$3&lt;=$C453,0,IF(G$3&gt;($F$433+$C453),INDEX($D$445:$W$445,,$C453)-SUM($D453:F453),INDEX($D$445:$W$445,,$C453)/$F$433)))</f>
        <v>0</v>
      </c>
      <c r="H453" s="44">
        <f>IF($F$433="n/a",0,IF(H$3&lt;=$C453,0,IF(H$3&gt;($F$433+$C453),INDEX($D$445:$W$445,,$C453)-SUM($D453:G453),INDEX($D$445:$W$445,,$C453)/$F$433)))</f>
        <v>0</v>
      </c>
      <c r="I453" s="38">
        <f>IF($F$433="n/a",0,IF(I$3&lt;=$C453,0,IF(I$3&gt;($F$433+$C453),INDEX($D$445:$W$445,,$C453)-SUM($D453:H453),INDEX($D$445:$W$445,,$C453)/$F$433)))</f>
        <v>0</v>
      </c>
      <c r="J453" s="25">
        <f>IF($F$433="n/a",0,IF(J$3&lt;=$C453,0,IF(J$3&gt;($F$433+$C453),INDEX($D$445:$W$445,,$C453)-SUM($D453:I453),INDEX($D$445:$W$445,,$C453)/$F$433)))</f>
        <v>0</v>
      </c>
      <c r="K453" s="25">
        <f>IF($F$433="n/a",0,IF(K$3&lt;=$C453,0,IF(K$3&gt;($F$433+$C453),INDEX($D$445:$W$445,,$C453)-SUM($D453:J453),INDEX($D$445:$W$445,,$C453)/$F$433)))</f>
        <v>0</v>
      </c>
      <c r="L453" s="25">
        <f>IF($F$433="n/a",0,IF(L$3&lt;=$C453,0,IF(L$3&gt;($F$433+$C453),INDEX($D$445:$W$445,,$C453)-SUM($D453:K453),INDEX($D$445:$W$445,,$C453)/$F$433)))</f>
        <v>0</v>
      </c>
      <c r="M453" s="25">
        <f>IF($F$433="n/a",0,IF(M$3&lt;=$C453,0,IF(M$3&gt;($F$433+$C453),INDEX($D$445:$W$445,,$C453)-SUM($D453:L453),INDEX($D$445:$W$445,,$C453)/$F$433)))</f>
        <v>0</v>
      </c>
      <c r="N453" s="25">
        <f>IF($F$433="n/a",0,IF(N$3&lt;=$C453,0,IF(N$3&gt;($F$433+$C453),INDEX($D$445:$W$445,,$C453)-SUM($D453:M453),INDEX($D$445:$W$445,,$C453)/$F$433)))</f>
        <v>0</v>
      </c>
      <c r="O453" s="25">
        <f>IF($F$433="n/a",0,IF(O$3&lt;=$C453,0,IF(O$3&gt;($F$433+$C453),INDEX($D$445:$W$445,,$C453)-SUM($D453:N453),INDEX($D$445:$W$445,,$C453)/$F$433)))</f>
        <v>0</v>
      </c>
      <c r="P453" s="25">
        <f>IF($F$433="n/a",0,IF(P$3&lt;=$C453,0,IF(P$3&gt;($F$433+$C453),INDEX($D$445:$W$445,,$C453)-SUM($D453:O453),INDEX($D$445:$W$445,,$C453)/$F$433)))</f>
        <v>0</v>
      </c>
      <c r="Q453" s="25">
        <f>IF($F$433="n/a",0,IF(Q$3&lt;=$C453,0,IF(Q$3&gt;($F$433+$C453),INDEX($D$445:$W$445,,$C453)-SUM($D453:P453),INDEX($D$445:$W$445,,$C453)/$F$433)))</f>
        <v>0</v>
      </c>
      <c r="R453" s="25">
        <f>IF($F$433="n/a",0,IF(R$3&lt;=$C453,0,IF(R$3&gt;($F$433+$C453),INDEX($D$445:$W$445,,$C453)-SUM($D453:Q453),INDEX($D$445:$W$445,,$C453)/$F$433)))</f>
        <v>0</v>
      </c>
      <c r="S453" s="25">
        <f>IF($F$433="n/a",0,IF(S$3&lt;=$C453,0,IF(S$3&gt;($F$433+$C453),INDEX($D$445:$W$445,,$C453)-SUM($D453:R453),INDEX($D$445:$W$445,,$C453)/$F$433)))</f>
        <v>0</v>
      </c>
      <c r="T453" s="25">
        <f>IF($F$433="n/a",0,IF(T$3&lt;=$C453,0,IF(T$3&gt;($F$433+$C453),INDEX($D$445:$W$445,,$C453)-SUM($D453:S453),INDEX($D$445:$W$445,,$C453)/$F$433)))</f>
        <v>0</v>
      </c>
      <c r="U453" s="25">
        <f>IF($F$433="n/a",0,IF(U$3&lt;=$C453,0,IF(U$3&gt;($F$433+$C453),INDEX($D$445:$W$445,,$C453)-SUM($D453:T453),INDEX($D$445:$W$445,,$C453)/$F$433)))</f>
        <v>0</v>
      </c>
      <c r="V453" s="25">
        <f>IF($F$433="n/a",0,IF(V$3&lt;=$C453,0,IF(V$3&gt;($F$433+$C453),INDEX($D$445:$W$445,,$C453)-SUM($D453:U453),INDEX($D$445:$W$445,,$C453)/$F$433)))</f>
        <v>0</v>
      </c>
      <c r="W453" s="25">
        <f>IF($F$433="n/a",0,IF(W$3&lt;=$C453,0,IF(W$3&gt;($F$433+$C453),INDEX($D$445:$W$445,,$C453)-SUM($D453:V453),INDEX($D$445:$W$445,,$C453)/$F$433)))</f>
        <v>0</v>
      </c>
      <c r="X453" s="25">
        <f>IF($F$433="n/a",0,IF(X$3&lt;=$C453,0,IF(X$3&gt;($F$433+$C453),INDEX($D$445:$W$445,,$C453)-SUM($D453:W453),INDEX($D$445:$W$445,,$C453)/$F$433)))</f>
        <v>0</v>
      </c>
      <c r="Y453" s="25">
        <f>IF($F$433="n/a",0,IF(Y$3&lt;=$C453,0,IF(Y$3&gt;($F$433+$C453),INDEX($D$445:$W$445,,$C453)-SUM($D453:X453),INDEX($D$445:$W$445,,$C453)/$F$433)))</f>
        <v>0</v>
      </c>
      <c r="Z453" s="25">
        <f>IF($F$433="n/a",0,IF(Z$3&lt;=$C453,0,IF(Z$3&gt;($F$433+$C453),INDEX($D$445:$W$445,,$C453)-SUM($D453:Y453),INDEX($D$445:$W$445,,$C453)/$F$433)))</f>
        <v>0</v>
      </c>
      <c r="AA453" s="25">
        <f>IF($F$433="n/a",0,IF(AA$3&lt;=$C453,0,IF(AA$3&gt;($F$433+$C453),INDEX($D$445:$W$445,,$C453)-SUM($D453:Z453),INDEX($D$445:$W$445,,$C453)/$F$433)))</f>
        <v>0</v>
      </c>
      <c r="AB453" s="25">
        <f>IF($F$433="n/a",0,IF(AB$3&lt;=$C453,0,IF(AB$3&gt;($F$433+$C453),INDEX($D$445:$W$445,,$C453)-SUM($D453:AA453),INDEX($D$445:$W$445,,$C453)/$F$433)))</f>
        <v>0</v>
      </c>
      <c r="AC453" s="25">
        <f>IF($F$433="n/a",0,IF(AC$3&lt;=$C453,0,IF(AC$3&gt;($F$433+$C453),INDEX($D$445:$W$445,,$C453)-SUM($D453:AB453),INDEX($D$445:$W$445,,$C453)/$F$433)))</f>
        <v>0</v>
      </c>
      <c r="AD453" s="25">
        <f>IF($F$433="n/a",0,IF(AD$3&lt;=$C453,0,IF(AD$3&gt;($F$433+$C453),INDEX($D$445:$W$445,,$C453)-SUM($D453:AC453),INDEX($D$445:$W$445,,$C453)/$F$433)))</f>
        <v>0</v>
      </c>
      <c r="AE453" s="25">
        <f>IF($F$433="n/a",0,IF(AE$3&lt;=$C453,0,IF(AE$3&gt;($F$433+$C453),INDEX($D$445:$W$445,,$C453)-SUM($D453:AD453),INDEX($D$445:$W$445,,$C453)/$F$433)))</f>
        <v>0</v>
      </c>
      <c r="AF453" s="25">
        <f>IF($F$433="n/a",0,IF(AF$3&lt;=$C453,0,IF(AF$3&gt;($F$433+$C453),INDEX($D$445:$W$445,,$C453)-SUM($D453:AE453),INDEX($D$445:$W$445,,$C453)/$F$433)))</f>
        <v>0</v>
      </c>
      <c r="AG453" s="25">
        <f>IF($F$433="n/a",0,IF(AG$3&lt;=$C453,0,IF(AG$3&gt;($F$433+$C453),INDEX($D$445:$W$445,,$C453)-SUM($D453:AF453),INDEX($D$445:$W$445,,$C453)/$F$433)))</f>
        <v>0</v>
      </c>
      <c r="AH453" s="25">
        <f>IF($F$433="n/a",0,IF(AH$3&lt;=$C453,0,IF(AH$3&gt;($F$433+$C453),INDEX($D$445:$W$445,,$C453)-SUM($D453:AG453),INDEX($D$445:$W$445,,$C453)/$F$433)))</f>
        <v>0</v>
      </c>
      <c r="AI453" s="25">
        <f>IF($F$433="n/a",0,IF(AI$3&lt;=$C453,0,IF(AI$3&gt;($F$433+$C453),INDEX($D$445:$W$445,,$C453)-SUM($D453:AH453),INDEX($D$445:$W$445,,$C453)/$F$433)))</f>
        <v>0</v>
      </c>
      <c r="AJ453" s="25">
        <f>IF($F$433="n/a",0,IF(AJ$3&lt;=$C453,0,IF(AJ$3&gt;($F$433+$C453),INDEX($D$445:$W$445,,$C453)-SUM($D453:AI453),INDEX($D$445:$W$445,,$C453)/$F$433)))</f>
        <v>0</v>
      </c>
      <c r="AK453" s="25">
        <f>IF($F$433="n/a",0,IF(AK$3&lt;=$C453,0,IF(AK$3&gt;($F$433+$C453),INDEX($D$445:$W$445,,$C453)-SUM($D453:AJ453),INDEX($D$445:$W$445,,$C453)/$F$433)))</f>
        <v>0</v>
      </c>
      <c r="AL453" s="25">
        <f>IF($F$433="n/a",0,IF(AL$3&lt;=$C453,0,IF(AL$3&gt;($F$433+$C453),INDEX($D$445:$W$445,,$C453)-SUM($D453:AK453),INDEX($D$445:$W$445,,$C453)/$F$433)))</f>
        <v>0</v>
      </c>
      <c r="AM453" s="25">
        <f>IF($F$433="n/a",0,IF(AM$3&lt;=$C453,0,IF(AM$3&gt;($F$433+$C453),INDEX($D$445:$W$445,,$C453)-SUM($D453:AL453),INDEX($D$445:$W$445,,$C453)/$F$433)))</f>
        <v>0</v>
      </c>
      <c r="AN453" s="25">
        <f>IF($F$433="n/a",0,IF(AN$3&lt;=$C453,0,IF(AN$3&gt;($F$433+$C453),INDEX($D$445:$W$445,,$C453)-SUM($D453:AM453),INDEX($D$445:$W$445,,$C453)/$F$433)))</f>
        <v>0</v>
      </c>
      <c r="AO453" s="25">
        <f>IF($F$433="n/a",0,IF(AO$3&lt;=$C453,0,IF(AO$3&gt;($F$433+$C453),INDEX($D$445:$W$445,,$C453)-SUM($D453:AN453),INDEX($D$445:$W$445,,$C453)/$F$433)))</f>
        <v>0</v>
      </c>
      <c r="AP453" s="25">
        <f>IF($F$433="n/a",0,IF(AP$3&lt;=$C453,0,IF(AP$3&gt;($F$433+$C453),INDEX($D$445:$W$445,,$C453)-SUM($D453:AO453),INDEX($D$445:$W$445,,$C453)/$F$433)))</f>
        <v>0</v>
      </c>
      <c r="AQ453" s="25">
        <f>IF($F$433="n/a",0,IF(AQ$3&lt;=$C453,0,IF(AQ$3&gt;($F$433+$C453),INDEX($D$445:$W$445,,$C453)-SUM($D453:AP453),INDEX($D$445:$W$445,,$C453)/$F$433)))</f>
        <v>0</v>
      </c>
      <c r="AR453" s="25">
        <f>IF($F$433="n/a",0,IF(AR$3&lt;=$C453,0,IF(AR$3&gt;($F$433+$C453),INDEX($D$445:$W$445,,$C453)-SUM($D453:AQ453),INDEX($D$445:$W$445,,$C453)/$F$433)))</f>
        <v>0</v>
      </c>
      <c r="AS453" s="25">
        <f>IF($F$433="n/a",0,IF(AS$3&lt;=$C453,0,IF(AS$3&gt;($F$433+$C453),INDEX($D$445:$W$445,,$C453)-SUM($D453:AR453),INDEX($D$445:$W$445,,$C453)/$F$433)))</f>
        <v>0</v>
      </c>
      <c r="AT453" s="25">
        <f>IF($F$433="n/a",0,IF(AT$3&lt;=$C453,0,IF(AT$3&gt;($F$433+$C453),INDEX($D$445:$W$445,,$C453)-SUM($D453:AS453),INDEX($D$445:$W$445,,$C453)/$F$433)))</f>
        <v>0</v>
      </c>
      <c r="AU453" s="25">
        <f>IF($F$433="n/a",0,IF(AU$3&lt;=$C453,0,IF(AU$3&gt;($F$433+$C453),INDEX($D$445:$W$445,,$C453)-SUM($D453:AT453),INDEX($D$445:$W$445,,$C453)/$F$433)))</f>
        <v>0</v>
      </c>
      <c r="AV453" s="25">
        <f>IF($F$433="n/a",0,IF(AV$3&lt;=$C453,0,IF(AV$3&gt;($F$433+$C453),INDEX($D$445:$W$445,,$C453)-SUM($D453:AU453),INDEX($D$445:$W$445,,$C453)/$F$433)))</f>
        <v>0</v>
      </c>
      <c r="AW453" s="25">
        <f>IF($F$433="n/a",0,IF(AW$3&lt;=$C453,0,IF(AW$3&gt;($F$433+$C453),INDEX($D$445:$W$445,,$C453)-SUM($D453:AV453),INDEX($D$445:$W$445,,$C453)/$F$433)))</f>
        <v>0</v>
      </c>
      <c r="AX453" s="25">
        <f>IF($F$433="n/a",0,IF(AX$3&lt;=$C453,0,IF(AX$3&gt;($F$433+$C453),INDEX($D$445:$W$445,,$C453)-SUM($D453:AW453),INDEX($D$445:$W$445,,$C453)/$F$433)))</f>
        <v>0</v>
      </c>
      <c r="AY453" s="25">
        <f>IF($F$433="n/a",0,IF(AY$3&lt;=$C453,0,IF(AY$3&gt;($F$433+$C453),INDEX($D$445:$W$445,,$C453)-SUM($D453:AX453),INDEX($D$445:$W$445,,$C453)/$F$433)))</f>
        <v>0</v>
      </c>
      <c r="AZ453" s="25">
        <f>IF($F$433="n/a",0,IF(AZ$3&lt;=$C453,0,IF(AZ$3&gt;($F$433+$C453),INDEX($D$445:$W$445,,$C453)-SUM($D453:AY453),INDEX($D$445:$W$445,,$C453)/$F$433)))</f>
        <v>0</v>
      </c>
      <c r="BA453" s="25">
        <f>IF($F$433="n/a",0,IF(BA$3&lt;=$C453,0,IF(BA$3&gt;($F$433+$C453),INDEX($D$445:$W$445,,$C453)-SUM($D453:AZ453),INDEX($D$445:$W$445,,$C453)/$F$433)))</f>
        <v>0</v>
      </c>
      <c r="BB453" s="25">
        <f>IF($F$433="n/a",0,IF(BB$3&lt;=$C453,0,IF(BB$3&gt;($F$433+$C453),INDEX($D$445:$W$445,,$C453)-SUM($D453:BA453),INDEX($D$445:$W$445,,$C453)/$F$433)))</f>
        <v>0</v>
      </c>
      <c r="BC453" s="25">
        <f>IF($F$433="n/a",0,IF(BC$3&lt;=$C453,0,IF(BC$3&gt;($F$433+$C453),INDEX($D$445:$W$445,,$C453)-SUM($D453:BB453),INDEX($D$445:$W$445,,$C453)/$F$433)))</f>
        <v>0</v>
      </c>
      <c r="BD453" s="25">
        <f>IF($F$433="n/a",0,IF(BD$3&lt;=$C453,0,IF(BD$3&gt;($F$433+$C453),INDEX($D$445:$W$445,,$C453)-SUM($D453:BC453),INDEX($D$445:$W$445,,$C453)/$F$433)))</f>
        <v>0</v>
      </c>
      <c r="BE453" s="25">
        <f>IF($F$433="n/a",0,IF(BE$3&lt;=$C453,0,IF(BE$3&gt;($F$433+$C453),INDEX($D$445:$W$445,,$C453)-SUM($D453:BD453),INDEX($D$445:$W$445,,$C453)/$F$433)))</f>
        <v>0</v>
      </c>
      <c r="BF453" s="25">
        <f>IF($F$433="n/a",0,IF(BF$3&lt;=$C453,0,IF(BF$3&gt;($F$433+$C453),INDEX($D$445:$W$445,,$C453)-SUM($D453:BE453),INDEX($D$445:$W$445,,$C453)/$F$433)))</f>
        <v>0</v>
      </c>
      <c r="BG453" s="25">
        <f>IF($F$433="n/a",0,IF(BG$3&lt;=$C453,0,IF(BG$3&gt;($F$433+$C453),INDEX($D$445:$W$445,,$C453)-SUM($D453:BF453),INDEX($D$445:$W$445,,$C453)/$F$433)))</f>
        <v>0</v>
      </c>
      <c r="BH453" s="25">
        <f>IF($F$433="n/a",0,IF(BH$3&lt;=$C453,0,IF(BH$3&gt;($F$433+$C453),INDEX($D$445:$W$445,,$C453)-SUM($D453:BG453),INDEX($D$445:$W$445,,$C453)/$F$433)))</f>
        <v>0</v>
      </c>
      <c r="BI453" s="25">
        <f>IF($F$433="n/a",0,IF(BI$3&lt;=$C453,0,IF(BI$3&gt;($F$433+$C453),INDEX($D$445:$W$445,,$C453)-SUM($D453:BH453),INDEX($D$445:$W$445,,$C453)/$F$433)))</f>
        <v>0</v>
      </c>
      <c r="BJ453" s="25">
        <f>IF($F$433="n/a",0,IF(BJ$3&lt;=$C453,0,IF(BJ$3&gt;($F$433+$C453),INDEX($D$445:$W$445,,$C453)-SUM($D453:BI453),INDEX($D$445:$W$445,,$C453)/$F$433)))</f>
        <v>0</v>
      </c>
      <c r="BK453" s="25">
        <f>IF($F$433="n/a",0,IF(BK$3&lt;=$C453,0,IF(BK$3&gt;($F$433+$C453),INDEX($D$445:$W$445,,$C453)-SUM($D453:BJ453),INDEX($D$445:$W$445,,$C453)/$F$433)))</f>
        <v>0</v>
      </c>
      <c r="BL453" s="163">
        <f>IF($F$433="n/a",0,IF(BL$3&lt;=$C453,0,IF(BL$3&gt;($F$433+$C453),INDEX($D$445:$W$445,,$C453)-SUM($D453:BK453),INDEX($D$445:$W$445,,$C453)/$F$433)))</f>
        <v>0</v>
      </c>
      <c r="BM453" s="163">
        <f>IF($F$433="n/a",0,IF(BM$3&lt;=$C453,0,IF(BM$3&gt;($F$433+$C453),INDEX($D$445:$W$445,,$C453)-SUM($D453:BL453),INDEX($D$445:$W$445,,$C453)/$F$433)))</f>
        <v>0</v>
      </c>
      <c r="BN453" s="163">
        <f>IF($F$433="n/a",0,IF(BN$3&lt;=$C453,0,IF(BN$3&gt;($F$433+$C453),INDEX($D$445:$W$445,,$C453)-SUM($D453:BM453),INDEX($D$445:$W$445,,$C453)/$F$433)))</f>
        <v>0</v>
      </c>
      <c r="BO453" s="163">
        <f>IF($F$433="n/a",0,IF(BO$3&lt;=$C453,0,IF(BO$3&gt;($F$433+$C453),INDEX($D$445:$W$445,,$C453)-SUM($D453:BN453),INDEX($D$445:$W$445,,$C453)/$F$433)))</f>
        <v>0</v>
      </c>
      <c r="BP453" s="163">
        <f>IF($F$433="n/a",0,IF(BP$3&lt;=$C453,0,IF(BP$3&gt;($F$433+$C453),INDEX($D$445:$W$445,,$C453)-SUM($D453:BO453),INDEX($D$445:$W$445,,$C453)/$F$433)))</f>
        <v>0</v>
      </c>
      <c r="BQ453" s="163">
        <f>IF($F$433="n/a",0,IF(BQ$3&lt;=$C453,0,IF(BQ$3&gt;($F$433+$C453),INDEX($D$445:$W$445,,$C453)-SUM($D453:BP453),INDEX($D$445:$W$445,,$C453)/$F$433)))</f>
        <v>0</v>
      </c>
      <c r="BR453" s="163">
        <f>IF($F$433="n/a",0,IF(BR$3&lt;=$C453,0,IF(BR$3&gt;($F$433+$C453),INDEX($D$445:$W$445,,$C453)-SUM($D453:BQ453),INDEX($D$445:$W$445,,$C453)/$F$433)))</f>
        <v>0</v>
      </c>
      <c r="BS453" s="25"/>
      <c r="BT453" s="25"/>
      <c r="BU453" s="25"/>
      <c r="BV453" s="25"/>
      <c r="BW453" s="25"/>
      <c r="BX453" s="25"/>
      <c r="BY453" s="25"/>
      <c r="BZ453" s="25"/>
      <c r="CA453" s="25"/>
      <c r="CB453" s="25"/>
      <c r="CC453" s="25"/>
    </row>
    <row r="454" spans="2:81" hidden="1" outlineLevel="1">
      <c r="B454" s="14">
        <v>2019</v>
      </c>
      <c r="C454">
        <v>7</v>
      </c>
      <c r="D454" s="25"/>
      <c r="E454" s="25">
        <f>IF($F$433="n/a",0,IF(E$3&lt;=$C454,0,IF(E$3&gt;($F$433+$C454),INDEX($D$445:$W$445,,$C454)-SUM($D454:D454),INDEX($D$445:$W$445,,$C454)/$F$433)))</f>
        <v>0</v>
      </c>
      <c r="F454" s="25">
        <f>IF($F$433="n/a",0,IF(F$3&lt;=$C454,0,IF(F$3&gt;($F$433+$C454),INDEX($D$445:$W$445,,$C454)-SUM($D454:E454),INDEX($D$445:$W$445,,$C454)/$F$433)))</f>
        <v>0</v>
      </c>
      <c r="G454" s="25">
        <f>IF($F$433="n/a",0,IF(G$3&lt;=$C454,0,IF(G$3&gt;($F$433+$C454),INDEX($D$445:$W$445,,$C454)-SUM($D454:F454),INDEX($D$445:$W$445,,$C454)/$F$433)))</f>
        <v>0</v>
      </c>
      <c r="H454" s="44">
        <f>IF($F$433="n/a",0,IF(H$3&lt;=$C454,0,IF(H$3&gt;($F$433+$C454),INDEX($D$445:$W$445,,$C454)-SUM($D454:G454),INDEX($D$445:$W$445,,$C454)/$F$433)))</f>
        <v>0</v>
      </c>
      <c r="I454" s="38">
        <f>IF($F$433="n/a",0,IF(I$3&lt;=$C454,0,IF(I$3&gt;($F$433+$C454),INDEX($D$445:$W$445,,$C454)-SUM($D454:H454),INDEX($D$445:$W$445,,$C454)/$F$433)))</f>
        <v>0</v>
      </c>
      <c r="J454" s="25">
        <f>IF($F$433="n/a",0,IF(J$3&lt;=$C454,0,IF(J$3&gt;($F$433+$C454),INDEX($D$445:$W$445,,$C454)-SUM($D454:I454),INDEX($D$445:$W$445,,$C454)/$F$433)))</f>
        <v>0</v>
      </c>
      <c r="K454" s="25">
        <f>IF($F$433="n/a",0,IF(K$3&lt;=$C454,0,IF(K$3&gt;($F$433+$C454),INDEX($D$445:$W$445,,$C454)-SUM($D454:J454),INDEX($D$445:$W$445,,$C454)/$F$433)))</f>
        <v>0</v>
      </c>
      <c r="L454" s="25">
        <f>IF($F$433="n/a",0,IF(L$3&lt;=$C454,0,IF(L$3&gt;($F$433+$C454),INDEX($D$445:$W$445,,$C454)-SUM($D454:K454),INDEX($D$445:$W$445,,$C454)/$F$433)))</f>
        <v>0</v>
      </c>
      <c r="M454" s="25">
        <f>IF($F$433="n/a",0,IF(M$3&lt;=$C454,0,IF(M$3&gt;($F$433+$C454),INDEX($D$445:$W$445,,$C454)-SUM($D454:L454),INDEX($D$445:$W$445,,$C454)/$F$433)))</f>
        <v>0</v>
      </c>
      <c r="N454" s="25">
        <f>IF($F$433="n/a",0,IF(N$3&lt;=$C454,0,IF(N$3&gt;($F$433+$C454),INDEX($D$445:$W$445,,$C454)-SUM($D454:M454),INDEX($D$445:$W$445,,$C454)/$F$433)))</f>
        <v>0</v>
      </c>
      <c r="O454" s="25">
        <f>IF($F$433="n/a",0,IF(O$3&lt;=$C454,0,IF(O$3&gt;($F$433+$C454),INDEX($D$445:$W$445,,$C454)-SUM($D454:N454),INDEX($D$445:$W$445,,$C454)/$F$433)))</f>
        <v>0</v>
      </c>
      <c r="P454" s="25">
        <f>IF($F$433="n/a",0,IF(P$3&lt;=$C454,0,IF(P$3&gt;($F$433+$C454),INDEX($D$445:$W$445,,$C454)-SUM($D454:O454),INDEX($D$445:$W$445,,$C454)/$F$433)))</f>
        <v>0</v>
      </c>
      <c r="Q454" s="25">
        <f>IF($F$433="n/a",0,IF(Q$3&lt;=$C454,0,IF(Q$3&gt;($F$433+$C454),INDEX($D$445:$W$445,,$C454)-SUM($D454:P454),INDEX($D$445:$W$445,,$C454)/$F$433)))</f>
        <v>0</v>
      </c>
      <c r="R454" s="25">
        <f>IF($F$433="n/a",0,IF(R$3&lt;=$C454,0,IF(R$3&gt;($F$433+$C454),INDEX($D$445:$W$445,,$C454)-SUM($D454:Q454),INDEX($D$445:$W$445,,$C454)/$F$433)))</f>
        <v>0</v>
      </c>
      <c r="S454" s="25">
        <f>IF($F$433="n/a",0,IF(S$3&lt;=$C454,0,IF(S$3&gt;($F$433+$C454),INDEX($D$445:$W$445,,$C454)-SUM($D454:R454),INDEX($D$445:$W$445,,$C454)/$F$433)))</f>
        <v>0</v>
      </c>
      <c r="T454" s="25">
        <f>IF($F$433="n/a",0,IF(T$3&lt;=$C454,0,IF(T$3&gt;($F$433+$C454),INDEX($D$445:$W$445,,$C454)-SUM($D454:S454),INDEX($D$445:$W$445,,$C454)/$F$433)))</f>
        <v>0</v>
      </c>
      <c r="U454" s="25">
        <f>IF($F$433="n/a",0,IF(U$3&lt;=$C454,0,IF(U$3&gt;($F$433+$C454),INDEX($D$445:$W$445,,$C454)-SUM($D454:T454),INDEX($D$445:$W$445,,$C454)/$F$433)))</f>
        <v>0</v>
      </c>
      <c r="V454" s="25">
        <f>IF($F$433="n/a",0,IF(V$3&lt;=$C454,0,IF(V$3&gt;($F$433+$C454),INDEX($D$445:$W$445,,$C454)-SUM($D454:U454),INDEX($D$445:$W$445,,$C454)/$F$433)))</f>
        <v>0</v>
      </c>
      <c r="W454" s="25">
        <f>IF($F$433="n/a",0,IF(W$3&lt;=$C454,0,IF(W$3&gt;($F$433+$C454),INDEX($D$445:$W$445,,$C454)-SUM($D454:V454),INDEX($D$445:$W$445,,$C454)/$F$433)))</f>
        <v>0</v>
      </c>
      <c r="X454" s="25">
        <f>IF($F$433="n/a",0,IF(X$3&lt;=$C454,0,IF(X$3&gt;($F$433+$C454),INDEX($D$445:$W$445,,$C454)-SUM($D454:W454),INDEX($D$445:$W$445,,$C454)/$F$433)))</f>
        <v>0</v>
      </c>
      <c r="Y454" s="25">
        <f>IF($F$433="n/a",0,IF(Y$3&lt;=$C454,0,IF(Y$3&gt;($F$433+$C454),INDEX($D$445:$W$445,,$C454)-SUM($D454:X454),INDEX($D$445:$W$445,,$C454)/$F$433)))</f>
        <v>0</v>
      </c>
      <c r="Z454" s="25">
        <f>IF($F$433="n/a",0,IF(Z$3&lt;=$C454,0,IF(Z$3&gt;($F$433+$C454),INDEX($D$445:$W$445,,$C454)-SUM($D454:Y454),INDEX($D$445:$W$445,,$C454)/$F$433)))</f>
        <v>0</v>
      </c>
      <c r="AA454" s="25">
        <f>IF($F$433="n/a",0,IF(AA$3&lt;=$C454,0,IF(AA$3&gt;($F$433+$C454),INDEX($D$445:$W$445,,$C454)-SUM($D454:Z454),INDEX($D$445:$W$445,,$C454)/$F$433)))</f>
        <v>0</v>
      </c>
      <c r="AB454" s="25">
        <f>IF($F$433="n/a",0,IF(AB$3&lt;=$C454,0,IF(AB$3&gt;($F$433+$C454),INDEX($D$445:$W$445,,$C454)-SUM($D454:AA454),INDEX($D$445:$W$445,,$C454)/$F$433)))</f>
        <v>0</v>
      </c>
      <c r="AC454" s="25">
        <f>IF($F$433="n/a",0,IF(AC$3&lt;=$C454,0,IF(AC$3&gt;($F$433+$C454),INDEX($D$445:$W$445,,$C454)-SUM($D454:AB454),INDEX($D$445:$W$445,,$C454)/$F$433)))</f>
        <v>0</v>
      </c>
      <c r="AD454" s="25">
        <f>IF($F$433="n/a",0,IF(AD$3&lt;=$C454,0,IF(AD$3&gt;($F$433+$C454),INDEX($D$445:$W$445,,$C454)-SUM($D454:AC454),INDEX($D$445:$W$445,,$C454)/$F$433)))</f>
        <v>0</v>
      </c>
      <c r="AE454" s="25">
        <f>IF($F$433="n/a",0,IF(AE$3&lt;=$C454,0,IF(AE$3&gt;($F$433+$C454),INDEX($D$445:$W$445,,$C454)-SUM($D454:AD454),INDEX($D$445:$W$445,,$C454)/$F$433)))</f>
        <v>0</v>
      </c>
      <c r="AF454" s="25">
        <f>IF($F$433="n/a",0,IF(AF$3&lt;=$C454,0,IF(AF$3&gt;($F$433+$C454),INDEX($D$445:$W$445,,$C454)-SUM($D454:AE454),INDEX($D$445:$W$445,,$C454)/$F$433)))</f>
        <v>0</v>
      </c>
      <c r="AG454" s="25">
        <f>IF($F$433="n/a",0,IF(AG$3&lt;=$C454,0,IF(AG$3&gt;($F$433+$C454),INDEX($D$445:$W$445,,$C454)-SUM($D454:AF454),INDEX($D$445:$W$445,,$C454)/$F$433)))</f>
        <v>0</v>
      </c>
      <c r="AH454" s="25">
        <f>IF($F$433="n/a",0,IF(AH$3&lt;=$C454,0,IF(AH$3&gt;($F$433+$C454),INDEX($D$445:$W$445,,$C454)-SUM($D454:AG454),INDEX($D$445:$W$445,,$C454)/$F$433)))</f>
        <v>0</v>
      </c>
      <c r="AI454" s="25">
        <f>IF($F$433="n/a",0,IF(AI$3&lt;=$C454,0,IF(AI$3&gt;($F$433+$C454),INDEX($D$445:$W$445,,$C454)-SUM($D454:AH454),INDEX($D$445:$W$445,,$C454)/$F$433)))</f>
        <v>0</v>
      </c>
      <c r="AJ454" s="25">
        <f>IF($F$433="n/a",0,IF(AJ$3&lt;=$C454,0,IF(AJ$3&gt;($F$433+$C454),INDEX($D$445:$W$445,,$C454)-SUM($D454:AI454),INDEX($D$445:$W$445,,$C454)/$F$433)))</f>
        <v>0</v>
      </c>
      <c r="AK454" s="25">
        <f>IF($F$433="n/a",0,IF(AK$3&lt;=$C454,0,IF(AK$3&gt;($F$433+$C454),INDEX($D$445:$W$445,,$C454)-SUM($D454:AJ454),INDEX($D$445:$W$445,,$C454)/$F$433)))</f>
        <v>0</v>
      </c>
      <c r="AL454" s="25">
        <f>IF($F$433="n/a",0,IF(AL$3&lt;=$C454,0,IF(AL$3&gt;($F$433+$C454),INDEX($D$445:$W$445,,$C454)-SUM($D454:AK454),INDEX($D$445:$W$445,,$C454)/$F$433)))</f>
        <v>0</v>
      </c>
      <c r="AM454" s="25">
        <f>IF($F$433="n/a",0,IF(AM$3&lt;=$C454,0,IF(AM$3&gt;($F$433+$C454),INDEX($D$445:$W$445,,$C454)-SUM($D454:AL454),INDEX($D$445:$W$445,,$C454)/$F$433)))</f>
        <v>0</v>
      </c>
      <c r="AN454" s="25">
        <f>IF($F$433="n/a",0,IF(AN$3&lt;=$C454,0,IF(AN$3&gt;($F$433+$C454),INDEX($D$445:$W$445,,$C454)-SUM($D454:AM454),INDEX($D$445:$W$445,,$C454)/$F$433)))</f>
        <v>0</v>
      </c>
      <c r="AO454" s="25">
        <f>IF($F$433="n/a",0,IF(AO$3&lt;=$C454,0,IF(AO$3&gt;($F$433+$C454),INDEX($D$445:$W$445,,$C454)-SUM($D454:AN454),INDEX($D$445:$W$445,,$C454)/$F$433)))</f>
        <v>0</v>
      </c>
      <c r="AP454" s="25">
        <f>IF($F$433="n/a",0,IF(AP$3&lt;=$C454,0,IF(AP$3&gt;($F$433+$C454),INDEX($D$445:$W$445,,$C454)-SUM($D454:AO454),INDEX($D$445:$W$445,,$C454)/$F$433)))</f>
        <v>0</v>
      </c>
      <c r="AQ454" s="25">
        <f>IF($F$433="n/a",0,IF(AQ$3&lt;=$C454,0,IF(AQ$3&gt;($F$433+$C454),INDEX($D$445:$W$445,,$C454)-SUM($D454:AP454),INDEX($D$445:$W$445,,$C454)/$F$433)))</f>
        <v>0</v>
      </c>
      <c r="AR454" s="25">
        <f>IF($F$433="n/a",0,IF(AR$3&lt;=$C454,0,IF(AR$3&gt;($F$433+$C454),INDEX($D$445:$W$445,,$C454)-SUM($D454:AQ454),INDEX($D$445:$W$445,,$C454)/$F$433)))</f>
        <v>0</v>
      </c>
      <c r="AS454" s="25">
        <f>IF($F$433="n/a",0,IF(AS$3&lt;=$C454,0,IF(AS$3&gt;($F$433+$C454),INDEX($D$445:$W$445,,$C454)-SUM($D454:AR454),INDEX($D$445:$W$445,,$C454)/$F$433)))</f>
        <v>0</v>
      </c>
      <c r="AT454" s="25">
        <f>IF($F$433="n/a",0,IF(AT$3&lt;=$C454,0,IF(AT$3&gt;($F$433+$C454),INDEX($D$445:$W$445,,$C454)-SUM($D454:AS454),INDEX($D$445:$W$445,,$C454)/$F$433)))</f>
        <v>0</v>
      </c>
      <c r="AU454" s="25">
        <f>IF($F$433="n/a",0,IF(AU$3&lt;=$C454,0,IF(AU$3&gt;($F$433+$C454),INDEX($D$445:$W$445,,$C454)-SUM($D454:AT454),INDEX($D$445:$W$445,,$C454)/$F$433)))</f>
        <v>0</v>
      </c>
      <c r="AV454" s="25">
        <f>IF($F$433="n/a",0,IF(AV$3&lt;=$C454,0,IF(AV$3&gt;($F$433+$C454),INDEX($D$445:$W$445,,$C454)-SUM($D454:AU454),INDEX($D$445:$W$445,,$C454)/$F$433)))</f>
        <v>0</v>
      </c>
      <c r="AW454" s="25">
        <f>IF($F$433="n/a",0,IF(AW$3&lt;=$C454,0,IF(AW$3&gt;($F$433+$C454),INDEX($D$445:$W$445,,$C454)-SUM($D454:AV454),INDEX($D$445:$W$445,,$C454)/$F$433)))</f>
        <v>0</v>
      </c>
      <c r="AX454" s="25">
        <f>IF($F$433="n/a",0,IF(AX$3&lt;=$C454,0,IF(AX$3&gt;($F$433+$C454),INDEX($D$445:$W$445,,$C454)-SUM($D454:AW454),INDEX($D$445:$W$445,,$C454)/$F$433)))</f>
        <v>0</v>
      </c>
      <c r="AY454" s="25">
        <f>IF($F$433="n/a",0,IF(AY$3&lt;=$C454,0,IF(AY$3&gt;($F$433+$C454),INDEX($D$445:$W$445,,$C454)-SUM($D454:AX454),INDEX($D$445:$W$445,,$C454)/$F$433)))</f>
        <v>0</v>
      </c>
      <c r="AZ454" s="25">
        <f>IF($F$433="n/a",0,IF(AZ$3&lt;=$C454,0,IF(AZ$3&gt;($F$433+$C454),INDEX($D$445:$W$445,,$C454)-SUM($D454:AY454),INDEX($D$445:$W$445,,$C454)/$F$433)))</f>
        <v>0</v>
      </c>
      <c r="BA454" s="25">
        <f>IF($F$433="n/a",0,IF(BA$3&lt;=$C454,0,IF(BA$3&gt;($F$433+$C454),INDEX($D$445:$W$445,,$C454)-SUM($D454:AZ454),INDEX($D$445:$W$445,,$C454)/$F$433)))</f>
        <v>0</v>
      </c>
      <c r="BB454" s="25">
        <f>IF($F$433="n/a",0,IF(BB$3&lt;=$C454,0,IF(BB$3&gt;($F$433+$C454),INDEX($D$445:$W$445,,$C454)-SUM($D454:BA454),INDEX($D$445:$W$445,,$C454)/$F$433)))</f>
        <v>0</v>
      </c>
      <c r="BC454" s="25">
        <f>IF($F$433="n/a",0,IF(BC$3&lt;=$C454,0,IF(BC$3&gt;($F$433+$C454),INDEX($D$445:$W$445,,$C454)-SUM($D454:BB454),INDEX($D$445:$W$445,,$C454)/$F$433)))</f>
        <v>0</v>
      </c>
      <c r="BD454" s="25">
        <f>IF($F$433="n/a",0,IF(BD$3&lt;=$C454,0,IF(BD$3&gt;($F$433+$C454),INDEX($D$445:$W$445,,$C454)-SUM($D454:BC454),INDEX($D$445:$W$445,,$C454)/$F$433)))</f>
        <v>0</v>
      </c>
      <c r="BE454" s="25">
        <f>IF($F$433="n/a",0,IF(BE$3&lt;=$C454,0,IF(BE$3&gt;($F$433+$C454),INDEX($D$445:$W$445,,$C454)-SUM($D454:BD454),INDEX($D$445:$W$445,,$C454)/$F$433)))</f>
        <v>0</v>
      </c>
      <c r="BF454" s="25">
        <f>IF($F$433="n/a",0,IF(BF$3&lt;=$C454,0,IF(BF$3&gt;($F$433+$C454),INDEX($D$445:$W$445,,$C454)-SUM($D454:BE454),INDEX($D$445:$W$445,,$C454)/$F$433)))</f>
        <v>0</v>
      </c>
      <c r="BG454" s="25">
        <f>IF($F$433="n/a",0,IF(BG$3&lt;=$C454,0,IF(BG$3&gt;($F$433+$C454),INDEX($D$445:$W$445,,$C454)-SUM($D454:BF454),INDEX($D$445:$W$445,,$C454)/$F$433)))</f>
        <v>0</v>
      </c>
      <c r="BH454" s="25">
        <f>IF($F$433="n/a",0,IF(BH$3&lt;=$C454,0,IF(BH$3&gt;($F$433+$C454),INDEX($D$445:$W$445,,$C454)-SUM($D454:BG454),INDEX($D$445:$W$445,,$C454)/$F$433)))</f>
        <v>0</v>
      </c>
      <c r="BI454" s="25">
        <f>IF($F$433="n/a",0,IF(BI$3&lt;=$C454,0,IF(BI$3&gt;($F$433+$C454),INDEX($D$445:$W$445,,$C454)-SUM($D454:BH454),INDEX($D$445:$W$445,,$C454)/$F$433)))</f>
        <v>0</v>
      </c>
      <c r="BJ454" s="25">
        <f>IF($F$433="n/a",0,IF(BJ$3&lt;=$C454,0,IF(BJ$3&gt;($F$433+$C454),INDEX($D$445:$W$445,,$C454)-SUM($D454:BI454),INDEX($D$445:$W$445,,$C454)/$F$433)))</f>
        <v>0</v>
      </c>
      <c r="BK454" s="25">
        <f>IF($F$433="n/a",0,IF(BK$3&lt;=$C454,0,IF(BK$3&gt;($F$433+$C454),INDEX($D$445:$W$445,,$C454)-SUM($D454:BJ454),INDEX($D$445:$W$445,,$C454)/$F$433)))</f>
        <v>0</v>
      </c>
      <c r="BL454" s="163">
        <f>IF($F$433="n/a",0,IF(BL$3&lt;=$C454,0,IF(BL$3&gt;($F$433+$C454),INDEX($D$445:$W$445,,$C454)-SUM($D454:BK454),INDEX($D$445:$W$445,,$C454)/$F$433)))</f>
        <v>0</v>
      </c>
      <c r="BM454" s="163">
        <f>IF($F$433="n/a",0,IF(BM$3&lt;=$C454,0,IF(BM$3&gt;($F$433+$C454),INDEX($D$445:$W$445,,$C454)-SUM($D454:BL454),INDEX($D$445:$W$445,,$C454)/$F$433)))</f>
        <v>0</v>
      </c>
      <c r="BN454" s="163">
        <f>IF($F$433="n/a",0,IF(BN$3&lt;=$C454,0,IF(BN$3&gt;($F$433+$C454),INDEX($D$445:$W$445,,$C454)-SUM($D454:BM454),INDEX($D$445:$W$445,,$C454)/$F$433)))</f>
        <v>0</v>
      </c>
      <c r="BO454" s="163">
        <f>IF($F$433="n/a",0,IF(BO$3&lt;=$C454,0,IF(BO$3&gt;($F$433+$C454),INDEX($D$445:$W$445,,$C454)-SUM($D454:BN454),INDEX($D$445:$W$445,,$C454)/$F$433)))</f>
        <v>0</v>
      </c>
      <c r="BP454" s="163">
        <f>IF($F$433="n/a",0,IF(BP$3&lt;=$C454,0,IF(BP$3&gt;($F$433+$C454),INDEX($D$445:$W$445,,$C454)-SUM($D454:BO454),INDEX($D$445:$W$445,,$C454)/$F$433)))</f>
        <v>0</v>
      </c>
      <c r="BQ454" s="163">
        <f>IF($F$433="n/a",0,IF(BQ$3&lt;=$C454,0,IF(BQ$3&gt;($F$433+$C454),INDEX($D$445:$W$445,,$C454)-SUM($D454:BP454),INDEX($D$445:$W$445,,$C454)/$F$433)))</f>
        <v>0</v>
      </c>
      <c r="BR454" s="163">
        <f>IF($F$433="n/a",0,IF(BR$3&lt;=$C454,0,IF(BR$3&gt;($F$433+$C454),INDEX($D$445:$W$445,,$C454)-SUM($D454:BQ454),INDEX($D$445:$W$445,,$C454)/$F$433)))</f>
        <v>0</v>
      </c>
      <c r="BS454" s="25"/>
      <c r="BT454" s="25"/>
      <c r="BU454" s="25"/>
      <c r="BV454" s="25"/>
      <c r="BW454" s="25"/>
      <c r="BX454" s="25"/>
      <c r="BY454" s="25"/>
      <c r="BZ454" s="25"/>
      <c r="CA454" s="25"/>
      <c r="CB454" s="25"/>
      <c r="CC454" s="25"/>
    </row>
    <row r="455" spans="2:81" hidden="1" outlineLevel="1">
      <c r="B455" s="14">
        <v>2020</v>
      </c>
      <c r="C455">
        <v>8</v>
      </c>
      <c r="D455" s="25"/>
      <c r="E455" s="25">
        <f>IF($F$433="n/a",0,IF(E$3&lt;=$C455,0,IF(E$3&gt;($F$433+$C455),INDEX($D$445:$W$445,,$C455)-SUM($D455:D455),INDEX($D$445:$W$445,,$C455)/$F$433)))</f>
        <v>0</v>
      </c>
      <c r="F455" s="25">
        <f>IF($F$433="n/a",0,IF(F$3&lt;=$C455,0,IF(F$3&gt;($F$433+$C455),INDEX($D$445:$W$445,,$C455)-SUM($D455:E455),INDEX($D$445:$W$445,,$C455)/$F$433)))</f>
        <v>0</v>
      </c>
      <c r="G455" s="25">
        <f>IF($F$433="n/a",0,IF(G$3&lt;=$C455,0,IF(G$3&gt;($F$433+$C455),INDEX($D$445:$W$445,,$C455)-SUM($D455:F455),INDEX($D$445:$W$445,,$C455)/$F$433)))</f>
        <v>0</v>
      </c>
      <c r="H455" s="44">
        <f>IF($F$433="n/a",0,IF(H$3&lt;=$C455,0,IF(H$3&gt;($F$433+$C455),INDEX($D$445:$W$445,,$C455)-SUM($D455:G455),INDEX($D$445:$W$445,,$C455)/$F$433)))</f>
        <v>0</v>
      </c>
      <c r="I455" s="38">
        <f>IF($F$433="n/a",0,IF(I$3&lt;=$C455,0,IF(I$3&gt;($F$433+$C455),INDEX($D$445:$W$445,,$C455)-SUM($D455:H455),INDEX($D$445:$W$445,,$C455)/$F$433)))</f>
        <v>0</v>
      </c>
      <c r="J455" s="25">
        <f>IF($F$433="n/a",0,IF(J$3&lt;=$C455,0,IF(J$3&gt;($F$433+$C455),INDEX($D$445:$W$445,,$C455)-SUM($D455:I455),INDEX($D$445:$W$445,,$C455)/$F$433)))</f>
        <v>0</v>
      </c>
      <c r="K455" s="25">
        <f>IF($F$433="n/a",0,IF(K$3&lt;=$C455,0,IF(K$3&gt;($F$433+$C455),INDEX($D$445:$W$445,,$C455)-SUM($D455:J455),INDEX($D$445:$W$445,,$C455)/$F$433)))</f>
        <v>0</v>
      </c>
      <c r="L455" s="25">
        <f>IF($F$433="n/a",0,IF(L$3&lt;=$C455,0,IF(L$3&gt;($F$433+$C455),INDEX($D$445:$W$445,,$C455)-SUM($D455:K455),INDEX($D$445:$W$445,,$C455)/$F$433)))</f>
        <v>0</v>
      </c>
      <c r="M455" s="25">
        <f>IF($F$433="n/a",0,IF(M$3&lt;=$C455,0,IF(M$3&gt;($F$433+$C455),INDEX($D$445:$W$445,,$C455)-SUM($D455:L455),INDEX($D$445:$W$445,,$C455)/$F$433)))</f>
        <v>0</v>
      </c>
      <c r="N455" s="25">
        <f>IF($F$433="n/a",0,IF(N$3&lt;=$C455,0,IF(N$3&gt;($F$433+$C455),INDEX($D$445:$W$445,,$C455)-SUM($D455:M455),INDEX($D$445:$W$445,,$C455)/$F$433)))</f>
        <v>0</v>
      </c>
      <c r="O455" s="25">
        <f>IF($F$433="n/a",0,IF(O$3&lt;=$C455,0,IF(O$3&gt;($F$433+$C455),INDEX($D$445:$W$445,,$C455)-SUM($D455:N455),INDEX($D$445:$W$445,,$C455)/$F$433)))</f>
        <v>0</v>
      </c>
      <c r="P455" s="25">
        <f>IF($F$433="n/a",0,IF(P$3&lt;=$C455,0,IF(P$3&gt;($F$433+$C455),INDEX($D$445:$W$445,,$C455)-SUM($D455:O455),INDEX($D$445:$W$445,,$C455)/$F$433)))</f>
        <v>0</v>
      </c>
      <c r="Q455" s="25">
        <f>IF($F$433="n/a",0,IF(Q$3&lt;=$C455,0,IF(Q$3&gt;($F$433+$C455),INDEX($D$445:$W$445,,$C455)-SUM($D455:P455),INDEX($D$445:$W$445,,$C455)/$F$433)))</f>
        <v>0</v>
      </c>
      <c r="R455" s="25">
        <f>IF($F$433="n/a",0,IF(R$3&lt;=$C455,0,IF(R$3&gt;($F$433+$C455),INDEX($D$445:$W$445,,$C455)-SUM($D455:Q455),INDEX($D$445:$W$445,,$C455)/$F$433)))</f>
        <v>0</v>
      </c>
      <c r="S455" s="25">
        <f>IF($F$433="n/a",0,IF(S$3&lt;=$C455,0,IF(S$3&gt;($F$433+$C455),INDEX($D$445:$W$445,,$C455)-SUM($D455:R455),INDEX($D$445:$W$445,,$C455)/$F$433)))</f>
        <v>0</v>
      </c>
      <c r="T455" s="25">
        <f>IF($F$433="n/a",0,IF(T$3&lt;=$C455,0,IF(T$3&gt;($F$433+$C455),INDEX($D$445:$W$445,,$C455)-SUM($D455:S455),INDEX($D$445:$W$445,,$C455)/$F$433)))</f>
        <v>0</v>
      </c>
      <c r="U455" s="25">
        <f>IF($F$433="n/a",0,IF(U$3&lt;=$C455,0,IF(U$3&gt;($F$433+$C455),INDEX($D$445:$W$445,,$C455)-SUM($D455:T455),INDEX($D$445:$W$445,,$C455)/$F$433)))</f>
        <v>0</v>
      </c>
      <c r="V455" s="25">
        <f>IF($F$433="n/a",0,IF(V$3&lt;=$C455,0,IF(V$3&gt;($F$433+$C455),INDEX($D$445:$W$445,,$C455)-SUM($D455:U455),INDEX($D$445:$W$445,,$C455)/$F$433)))</f>
        <v>0</v>
      </c>
      <c r="W455" s="25">
        <f>IF($F$433="n/a",0,IF(W$3&lt;=$C455,0,IF(W$3&gt;($F$433+$C455),INDEX($D$445:$W$445,,$C455)-SUM($D455:V455),INDEX($D$445:$W$445,,$C455)/$F$433)))</f>
        <v>0</v>
      </c>
      <c r="X455" s="25">
        <f>IF($F$433="n/a",0,IF(X$3&lt;=$C455,0,IF(X$3&gt;($F$433+$C455),INDEX($D$445:$W$445,,$C455)-SUM($D455:W455),INDEX($D$445:$W$445,,$C455)/$F$433)))</f>
        <v>0</v>
      </c>
      <c r="Y455" s="25">
        <f>IF($F$433="n/a",0,IF(Y$3&lt;=$C455,0,IF(Y$3&gt;($F$433+$C455),INDEX($D$445:$W$445,,$C455)-SUM($D455:X455),INDEX($D$445:$W$445,,$C455)/$F$433)))</f>
        <v>0</v>
      </c>
      <c r="Z455" s="25">
        <f>IF($F$433="n/a",0,IF(Z$3&lt;=$C455,0,IF(Z$3&gt;($F$433+$C455),INDEX($D$445:$W$445,,$C455)-SUM($D455:Y455),INDEX($D$445:$W$445,,$C455)/$F$433)))</f>
        <v>0</v>
      </c>
      <c r="AA455" s="25">
        <f>IF($F$433="n/a",0,IF(AA$3&lt;=$C455,0,IF(AA$3&gt;($F$433+$C455),INDEX($D$445:$W$445,,$C455)-SUM($D455:Z455),INDEX($D$445:$W$445,,$C455)/$F$433)))</f>
        <v>0</v>
      </c>
      <c r="AB455" s="25">
        <f>IF($F$433="n/a",0,IF(AB$3&lt;=$C455,0,IF(AB$3&gt;($F$433+$C455),INDEX($D$445:$W$445,,$C455)-SUM($D455:AA455),INDEX($D$445:$W$445,,$C455)/$F$433)))</f>
        <v>0</v>
      </c>
      <c r="AC455" s="25">
        <f>IF($F$433="n/a",0,IF(AC$3&lt;=$C455,0,IF(AC$3&gt;($F$433+$C455),INDEX($D$445:$W$445,,$C455)-SUM($D455:AB455),INDEX($D$445:$W$445,,$C455)/$F$433)))</f>
        <v>0</v>
      </c>
      <c r="AD455" s="25">
        <f>IF($F$433="n/a",0,IF(AD$3&lt;=$C455,0,IF(AD$3&gt;($F$433+$C455),INDEX($D$445:$W$445,,$C455)-SUM($D455:AC455),INDEX($D$445:$W$445,,$C455)/$F$433)))</f>
        <v>0</v>
      </c>
      <c r="AE455" s="25">
        <f>IF($F$433="n/a",0,IF(AE$3&lt;=$C455,0,IF(AE$3&gt;($F$433+$C455),INDEX($D$445:$W$445,,$C455)-SUM($D455:AD455),INDEX($D$445:$W$445,,$C455)/$F$433)))</f>
        <v>0</v>
      </c>
      <c r="AF455" s="25">
        <f>IF($F$433="n/a",0,IF(AF$3&lt;=$C455,0,IF(AF$3&gt;($F$433+$C455),INDEX($D$445:$W$445,,$C455)-SUM($D455:AE455),INDEX($D$445:$W$445,,$C455)/$F$433)))</f>
        <v>0</v>
      </c>
      <c r="AG455" s="25">
        <f>IF($F$433="n/a",0,IF(AG$3&lt;=$C455,0,IF(AG$3&gt;($F$433+$C455),INDEX($D$445:$W$445,,$C455)-SUM($D455:AF455),INDEX($D$445:$W$445,,$C455)/$F$433)))</f>
        <v>0</v>
      </c>
      <c r="AH455" s="25">
        <f>IF($F$433="n/a",0,IF(AH$3&lt;=$C455,0,IF(AH$3&gt;($F$433+$C455),INDEX($D$445:$W$445,,$C455)-SUM($D455:AG455),INDEX($D$445:$W$445,,$C455)/$F$433)))</f>
        <v>0</v>
      </c>
      <c r="AI455" s="25">
        <f>IF($F$433="n/a",0,IF(AI$3&lt;=$C455,0,IF(AI$3&gt;($F$433+$C455),INDEX($D$445:$W$445,,$C455)-SUM($D455:AH455),INDEX($D$445:$W$445,,$C455)/$F$433)))</f>
        <v>0</v>
      </c>
      <c r="AJ455" s="25">
        <f>IF($F$433="n/a",0,IF(AJ$3&lt;=$C455,0,IF(AJ$3&gt;($F$433+$C455),INDEX($D$445:$W$445,,$C455)-SUM($D455:AI455),INDEX($D$445:$W$445,,$C455)/$F$433)))</f>
        <v>0</v>
      </c>
      <c r="AK455" s="25">
        <f>IF($F$433="n/a",0,IF(AK$3&lt;=$C455,0,IF(AK$3&gt;($F$433+$C455),INDEX($D$445:$W$445,,$C455)-SUM($D455:AJ455),INDEX($D$445:$W$445,,$C455)/$F$433)))</f>
        <v>0</v>
      </c>
      <c r="AL455" s="25">
        <f>IF($F$433="n/a",0,IF(AL$3&lt;=$C455,0,IF(AL$3&gt;($F$433+$C455),INDEX($D$445:$W$445,,$C455)-SUM($D455:AK455),INDEX($D$445:$W$445,,$C455)/$F$433)))</f>
        <v>0</v>
      </c>
      <c r="AM455" s="25">
        <f>IF($F$433="n/a",0,IF(AM$3&lt;=$C455,0,IF(AM$3&gt;($F$433+$C455),INDEX($D$445:$W$445,,$C455)-SUM($D455:AL455),INDEX($D$445:$W$445,,$C455)/$F$433)))</f>
        <v>0</v>
      </c>
      <c r="AN455" s="25">
        <f>IF($F$433="n/a",0,IF(AN$3&lt;=$C455,0,IF(AN$3&gt;($F$433+$C455),INDEX($D$445:$W$445,,$C455)-SUM($D455:AM455),INDEX($D$445:$W$445,,$C455)/$F$433)))</f>
        <v>0</v>
      </c>
      <c r="AO455" s="25">
        <f>IF($F$433="n/a",0,IF(AO$3&lt;=$C455,0,IF(AO$3&gt;($F$433+$C455),INDEX($D$445:$W$445,,$C455)-SUM($D455:AN455),INDEX($D$445:$W$445,,$C455)/$F$433)))</f>
        <v>0</v>
      </c>
      <c r="AP455" s="25">
        <f>IF($F$433="n/a",0,IF(AP$3&lt;=$C455,0,IF(AP$3&gt;($F$433+$C455),INDEX($D$445:$W$445,,$C455)-SUM($D455:AO455),INDEX($D$445:$W$445,,$C455)/$F$433)))</f>
        <v>0</v>
      </c>
      <c r="AQ455" s="25">
        <f>IF($F$433="n/a",0,IF(AQ$3&lt;=$C455,0,IF(AQ$3&gt;($F$433+$C455),INDEX($D$445:$W$445,,$C455)-SUM($D455:AP455),INDEX($D$445:$W$445,,$C455)/$F$433)))</f>
        <v>0</v>
      </c>
      <c r="AR455" s="25">
        <f>IF($F$433="n/a",0,IF(AR$3&lt;=$C455,0,IF(AR$3&gt;($F$433+$C455),INDEX($D$445:$W$445,,$C455)-SUM($D455:AQ455),INDEX($D$445:$W$445,,$C455)/$F$433)))</f>
        <v>0</v>
      </c>
      <c r="AS455" s="25">
        <f>IF($F$433="n/a",0,IF(AS$3&lt;=$C455,0,IF(AS$3&gt;($F$433+$C455),INDEX($D$445:$W$445,,$C455)-SUM($D455:AR455),INDEX($D$445:$W$445,,$C455)/$F$433)))</f>
        <v>0</v>
      </c>
      <c r="AT455" s="25">
        <f>IF($F$433="n/a",0,IF(AT$3&lt;=$C455,0,IF(AT$3&gt;($F$433+$C455),INDEX($D$445:$W$445,,$C455)-SUM($D455:AS455),INDEX($D$445:$W$445,,$C455)/$F$433)))</f>
        <v>0</v>
      </c>
      <c r="AU455" s="25">
        <f>IF($F$433="n/a",0,IF(AU$3&lt;=$C455,0,IF(AU$3&gt;($F$433+$C455),INDEX($D$445:$W$445,,$C455)-SUM($D455:AT455),INDEX($D$445:$W$445,,$C455)/$F$433)))</f>
        <v>0</v>
      </c>
      <c r="AV455" s="25">
        <f>IF($F$433="n/a",0,IF(AV$3&lt;=$C455,0,IF(AV$3&gt;($F$433+$C455),INDEX($D$445:$W$445,,$C455)-SUM($D455:AU455),INDEX($D$445:$W$445,,$C455)/$F$433)))</f>
        <v>0</v>
      </c>
      <c r="AW455" s="25">
        <f>IF($F$433="n/a",0,IF(AW$3&lt;=$C455,0,IF(AW$3&gt;($F$433+$C455),INDEX($D$445:$W$445,,$C455)-SUM($D455:AV455),INDEX($D$445:$W$445,,$C455)/$F$433)))</f>
        <v>0</v>
      </c>
      <c r="AX455" s="25">
        <f>IF($F$433="n/a",0,IF(AX$3&lt;=$C455,0,IF(AX$3&gt;($F$433+$C455),INDEX($D$445:$W$445,,$C455)-SUM($D455:AW455),INDEX($D$445:$W$445,,$C455)/$F$433)))</f>
        <v>0</v>
      </c>
      <c r="AY455" s="25">
        <f>IF($F$433="n/a",0,IF(AY$3&lt;=$C455,0,IF(AY$3&gt;($F$433+$C455),INDEX($D$445:$W$445,,$C455)-SUM($D455:AX455),INDEX($D$445:$W$445,,$C455)/$F$433)))</f>
        <v>0</v>
      </c>
      <c r="AZ455" s="25">
        <f>IF($F$433="n/a",0,IF(AZ$3&lt;=$C455,0,IF(AZ$3&gt;($F$433+$C455),INDEX($D$445:$W$445,,$C455)-SUM($D455:AY455),INDEX($D$445:$W$445,,$C455)/$F$433)))</f>
        <v>0</v>
      </c>
      <c r="BA455" s="25">
        <f>IF($F$433="n/a",0,IF(BA$3&lt;=$C455,0,IF(BA$3&gt;($F$433+$C455),INDEX($D$445:$W$445,,$C455)-SUM($D455:AZ455),INDEX($D$445:$W$445,,$C455)/$F$433)))</f>
        <v>0</v>
      </c>
      <c r="BB455" s="25">
        <f>IF($F$433="n/a",0,IF(BB$3&lt;=$C455,0,IF(BB$3&gt;($F$433+$C455),INDEX($D$445:$W$445,,$C455)-SUM($D455:BA455),INDEX($D$445:$W$445,,$C455)/$F$433)))</f>
        <v>0</v>
      </c>
      <c r="BC455" s="25">
        <f>IF($F$433="n/a",0,IF(BC$3&lt;=$C455,0,IF(BC$3&gt;($F$433+$C455),INDEX($D$445:$W$445,,$C455)-SUM($D455:BB455),INDEX($D$445:$W$445,,$C455)/$F$433)))</f>
        <v>0</v>
      </c>
      <c r="BD455" s="25">
        <f>IF($F$433="n/a",0,IF(BD$3&lt;=$C455,0,IF(BD$3&gt;($F$433+$C455),INDEX($D$445:$W$445,,$C455)-SUM($D455:BC455),INDEX($D$445:$W$445,,$C455)/$F$433)))</f>
        <v>0</v>
      </c>
      <c r="BE455" s="25">
        <f>IF($F$433="n/a",0,IF(BE$3&lt;=$C455,0,IF(BE$3&gt;($F$433+$C455),INDEX($D$445:$W$445,,$C455)-SUM($D455:BD455),INDEX($D$445:$W$445,,$C455)/$F$433)))</f>
        <v>0</v>
      </c>
      <c r="BF455" s="25">
        <f>IF($F$433="n/a",0,IF(BF$3&lt;=$C455,0,IF(BF$3&gt;($F$433+$C455),INDEX($D$445:$W$445,,$C455)-SUM($D455:BE455),INDEX($D$445:$W$445,,$C455)/$F$433)))</f>
        <v>0</v>
      </c>
      <c r="BG455" s="25">
        <f>IF($F$433="n/a",0,IF(BG$3&lt;=$C455,0,IF(BG$3&gt;($F$433+$C455),INDEX($D$445:$W$445,,$C455)-SUM($D455:BF455),INDEX($D$445:$W$445,,$C455)/$F$433)))</f>
        <v>0</v>
      </c>
      <c r="BH455" s="25">
        <f>IF($F$433="n/a",0,IF(BH$3&lt;=$C455,0,IF(BH$3&gt;($F$433+$C455),INDEX($D$445:$W$445,,$C455)-SUM($D455:BG455),INDEX($D$445:$W$445,,$C455)/$F$433)))</f>
        <v>0</v>
      </c>
      <c r="BI455" s="25">
        <f>IF($F$433="n/a",0,IF(BI$3&lt;=$C455,0,IF(BI$3&gt;($F$433+$C455),INDEX($D$445:$W$445,,$C455)-SUM($D455:BH455),INDEX($D$445:$W$445,,$C455)/$F$433)))</f>
        <v>0</v>
      </c>
      <c r="BJ455" s="25">
        <f>IF($F$433="n/a",0,IF(BJ$3&lt;=$C455,0,IF(BJ$3&gt;($F$433+$C455),INDEX($D$445:$W$445,,$C455)-SUM($D455:BI455),INDEX($D$445:$W$445,,$C455)/$F$433)))</f>
        <v>0</v>
      </c>
      <c r="BK455" s="25">
        <f>IF($F$433="n/a",0,IF(BK$3&lt;=$C455,0,IF(BK$3&gt;($F$433+$C455),INDEX($D$445:$W$445,,$C455)-SUM($D455:BJ455),INDEX($D$445:$W$445,,$C455)/$F$433)))</f>
        <v>0</v>
      </c>
      <c r="BL455" s="163">
        <f>IF($F$433="n/a",0,IF(BL$3&lt;=$C455,0,IF(BL$3&gt;($F$433+$C455),INDEX($D$445:$W$445,,$C455)-SUM($D455:BK455),INDEX($D$445:$W$445,,$C455)/$F$433)))</f>
        <v>0</v>
      </c>
      <c r="BM455" s="163">
        <f>IF($F$433="n/a",0,IF(BM$3&lt;=$C455,0,IF(BM$3&gt;($F$433+$C455),INDEX($D$445:$W$445,,$C455)-SUM($D455:BL455),INDEX($D$445:$W$445,,$C455)/$F$433)))</f>
        <v>0</v>
      </c>
      <c r="BN455" s="163">
        <f>IF($F$433="n/a",0,IF(BN$3&lt;=$C455,0,IF(BN$3&gt;($F$433+$C455),INDEX($D$445:$W$445,,$C455)-SUM($D455:BM455),INDEX($D$445:$W$445,,$C455)/$F$433)))</f>
        <v>0</v>
      </c>
      <c r="BO455" s="163">
        <f>IF($F$433="n/a",0,IF(BO$3&lt;=$C455,0,IF(BO$3&gt;($F$433+$C455),INDEX($D$445:$W$445,,$C455)-SUM($D455:BN455),INDEX($D$445:$W$445,,$C455)/$F$433)))</f>
        <v>0</v>
      </c>
      <c r="BP455" s="163">
        <f>IF($F$433="n/a",0,IF(BP$3&lt;=$C455,0,IF(BP$3&gt;($F$433+$C455),INDEX($D$445:$W$445,,$C455)-SUM($D455:BO455),INDEX($D$445:$W$445,,$C455)/$F$433)))</f>
        <v>0</v>
      </c>
      <c r="BQ455" s="163">
        <f>IF($F$433="n/a",0,IF(BQ$3&lt;=$C455,0,IF(BQ$3&gt;($F$433+$C455),INDEX($D$445:$W$445,,$C455)-SUM($D455:BP455),INDEX($D$445:$W$445,,$C455)/$F$433)))</f>
        <v>0</v>
      </c>
      <c r="BR455" s="163">
        <f>IF($F$433="n/a",0,IF(BR$3&lt;=$C455,0,IF(BR$3&gt;($F$433+$C455),INDEX($D$445:$W$445,,$C455)-SUM($D455:BQ455),INDEX($D$445:$W$445,,$C455)/$F$433)))</f>
        <v>0</v>
      </c>
      <c r="BS455" s="25"/>
      <c r="BT455" s="25"/>
      <c r="BU455" s="25"/>
      <c r="BV455" s="25"/>
      <c r="BW455" s="25"/>
      <c r="BX455" s="25"/>
      <c r="BY455" s="25"/>
      <c r="BZ455" s="25"/>
      <c r="CA455" s="25"/>
      <c r="CB455" s="25"/>
      <c r="CC455" s="25"/>
    </row>
    <row r="456" spans="2:81" hidden="1" outlineLevel="1">
      <c r="B456" s="14">
        <v>2021</v>
      </c>
      <c r="C456">
        <v>9</v>
      </c>
      <c r="D456" s="25"/>
      <c r="E456" s="25">
        <f>IF($F$433="n/a",0,IF(E$3&lt;=$C456,0,IF(E$3&gt;($F$433+$C456),INDEX($D$445:$W$445,,$C456)-SUM($D456:D456),INDEX($D$445:$W$445,,$C456)/$F$433)))</f>
        <v>0</v>
      </c>
      <c r="F456" s="25">
        <f>IF($F$433="n/a",0,IF(F$3&lt;=$C456,0,IF(F$3&gt;($F$433+$C456),INDEX($D$445:$W$445,,$C456)-SUM($D456:E456),INDEX($D$445:$W$445,,$C456)/$F$433)))</f>
        <v>0</v>
      </c>
      <c r="G456" s="25">
        <f>IF($F$433="n/a",0,IF(G$3&lt;=$C456,0,IF(G$3&gt;($F$433+$C456),INDEX($D$445:$W$445,,$C456)-SUM($D456:F456),INDEX($D$445:$W$445,,$C456)/$F$433)))</f>
        <v>0</v>
      </c>
      <c r="H456" s="44">
        <f>IF($F$433="n/a",0,IF(H$3&lt;=$C456,0,IF(H$3&gt;($F$433+$C456),INDEX($D$445:$W$445,,$C456)-SUM($D456:G456),INDEX($D$445:$W$445,,$C456)/$F$433)))</f>
        <v>0</v>
      </c>
      <c r="I456" s="38">
        <f>IF($F$433="n/a",0,IF(I$3&lt;=$C456,0,IF(I$3&gt;($F$433+$C456),INDEX($D$445:$W$445,,$C456)-SUM($D456:H456),INDEX($D$445:$W$445,,$C456)/$F$433)))</f>
        <v>0</v>
      </c>
      <c r="J456" s="25">
        <f>IF($F$433="n/a",0,IF(J$3&lt;=$C456,0,IF(J$3&gt;($F$433+$C456),INDEX($D$445:$W$445,,$C456)-SUM($D456:I456),INDEX($D$445:$W$445,,$C456)/$F$433)))</f>
        <v>0</v>
      </c>
      <c r="K456" s="25">
        <f>IF($F$433="n/a",0,IF(K$3&lt;=$C456,0,IF(K$3&gt;($F$433+$C456),INDEX($D$445:$W$445,,$C456)-SUM($D456:J456),INDEX($D$445:$W$445,,$C456)/$F$433)))</f>
        <v>0</v>
      </c>
      <c r="L456" s="25">
        <f>IF($F$433="n/a",0,IF(L$3&lt;=$C456,0,IF(L$3&gt;($F$433+$C456),INDEX($D$445:$W$445,,$C456)-SUM($D456:K456),INDEX($D$445:$W$445,,$C456)/$F$433)))</f>
        <v>0</v>
      </c>
      <c r="M456" s="25">
        <f>IF($F$433="n/a",0,IF(M$3&lt;=$C456,0,IF(M$3&gt;($F$433+$C456),INDEX($D$445:$W$445,,$C456)-SUM($D456:L456),INDEX($D$445:$W$445,,$C456)/$F$433)))</f>
        <v>0</v>
      </c>
      <c r="N456" s="25">
        <f>IF($F$433="n/a",0,IF(N$3&lt;=$C456,0,IF(N$3&gt;($F$433+$C456),INDEX($D$445:$W$445,,$C456)-SUM($D456:M456),INDEX($D$445:$W$445,,$C456)/$F$433)))</f>
        <v>0</v>
      </c>
      <c r="O456" s="25">
        <f>IF($F$433="n/a",0,IF(O$3&lt;=$C456,0,IF(O$3&gt;($F$433+$C456),INDEX($D$445:$W$445,,$C456)-SUM($D456:N456),INDEX($D$445:$W$445,,$C456)/$F$433)))</f>
        <v>0</v>
      </c>
      <c r="P456" s="25">
        <f>IF($F$433="n/a",0,IF(P$3&lt;=$C456,0,IF(P$3&gt;($F$433+$C456),INDEX($D$445:$W$445,,$C456)-SUM($D456:O456),INDEX($D$445:$W$445,,$C456)/$F$433)))</f>
        <v>0</v>
      </c>
      <c r="Q456" s="25">
        <f>IF($F$433="n/a",0,IF(Q$3&lt;=$C456,0,IF(Q$3&gt;($F$433+$C456),INDEX($D$445:$W$445,,$C456)-SUM($D456:P456),INDEX($D$445:$W$445,,$C456)/$F$433)))</f>
        <v>0</v>
      </c>
      <c r="R456" s="25">
        <f>IF($F$433="n/a",0,IF(R$3&lt;=$C456,0,IF(R$3&gt;($F$433+$C456),INDEX($D$445:$W$445,,$C456)-SUM($D456:Q456),INDEX($D$445:$W$445,,$C456)/$F$433)))</f>
        <v>0</v>
      </c>
      <c r="S456" s="25">
        <f>IF($F$433="n/a",0,IF(S$3&lt;=$C456,0,IF(S$3&gt;($F$433+$C456),INDEX($D$445:$W$445,,$C456)-SUM($D456:R456),INDEX($D$445:$W$445,,$C456)/$F$433)))</f>
        <v>0</v>
      </c>
      <c r="T456" s="25">
        <f>IF($F$433="n/a",0,IF(T$3&lt;=$C456,0,IF(T$3&gt;($F$433+$C456),INDEX($D$445:$W$445,,$C456)-SUM($D456:S456),INDEX($D$445:$W$445,,$C456)/$F$433)))</f>
        <v>0</v>
      </c>
      <c r="U456" s="25">
        <f>IF($F$433="n/a",0,IF(U$3&lt;=$C456,0,IF(U$3&gt;($F$433+$C456),INDEX($D$445:$W$445,,$C456)-SUM($D456:T456),INDEX($D$445:$W$445,,$C456)/$F$433)))</f>
        <v>0</v>
      </c>
      <c r="V456" s="25">
        <f>IF($F$433="n/a",0,IF(V$3&lt;=$C456,0,IF(V$3&gt;($F$433+$C456),INDEX($D$445:$W$445,,$C456)-SUM($D456:U456),INDEX($D$445:$W$445,,$C456)/$F$433)))</f>
        <v>0</v>
      </c>
      <c r="W456" s="25">
        <f>IF($F$433="n/a",0,IF(W$3&lt;=$C456,0,IF(W$3&gt;($F$433+$C456),INDEX($D$445:$W$445,,$C456)-SUM($D456:V456),INDEX($D$445:$W$445,,$C456)/$F$433)))</f>
        <v>0</v>
      </c>
      <c r="X456" s="25">
        <f>IF($F$433="n/a",0,IF(X$3&lt;=$C456,0,IF(X$3&gt;($F$433+$C456),INDEX($D$445:$W$445,,$C456)-SUM($D456:W456),INDEX($D$445:$W$445,,$C456)/$F$433)))</f>
        <v>0</v>
      </c>
      <c r="Y456" s="25">
        <f>IF($F$433="n/a",0,IF(Y$3&lt;=$C456,0,IF(Y$3&gt;($F$433+$C456),INDEX($D$445:$W$445,,$C456)-SUM($D456:X456),INDEX($D$445:$W$445,,$C456)/$F$433)))</f>
        <v>0</v>
      </c>
      <c r="Z456" s="25">
        <f>IF($F$433="n/a",0,IF(Z$3&lt;=$C456,0,IF(Z$3&gt;($F$433+$C456),INDEX($D$445:$W$445,,$C456)-SUM($D456:Y456),INDEX($D$445:$W$445,,$C456)/$F$433)))</f>
        <v>0</v>
      </c>
      <c r="AA456" s="25">
        <f>IF($F$433="n/a",0,IF(AA$3&lt;=$C456,0,IF(AA$3&gt;($F$433+$C456),INDEX($D$445:$W$445,,$C456)-SUM($D456:Z456),INDEX($D$445:$W$445,,$C456)/$F$433)))</f>
        <v>0</v>
      </c>
      <c r="AB456" s="25">
        <f>IF($F$433="n/a",0,IF(AB$3&lt;=$C456,0,IF(AB$3&gt;($F$433+$C456),INDEX($D$445:$W$445,,$C456)-SUM($D456:AA456),INDEX($D$445:$W$445,,$C456)/$F$433)))</f>
        <v>0</v>
      </c>
      <c r="AC456" s="25">
        <f>IF($F$433="n/a",0,IF(AC$3&lt;=$C456,0,IF(AC$3&gt;($F$433+$C456),INDEX($D$445:$W$445,,$C456)-SUM($D456:AB456),INDEX($D$445:$W$445,,$C456)/$F$433)))</f>
        <v>0</v>
      </c>
      <c r="AD456" s="25">
        <f>IF($F$433="n/a",0,IF(AD$3&lt;=$C456,0,IF(AD$3&gt;($F$433+$C456),INDEX($D$445:$W$445,,$C456)-SUM($D456:AC456),INDEX($D$445:$W$445,,$C456)/$F$433)))</f>
        <v>0</v>
      </c>
      <c r="AE456" s="25">
        <f>IF($F$433="n/a",0,IF(AE$3&lt;=$C456,0,IF(AE$3&gt;($F$433+$C456),INDEX($D$445:$W$445,,$C456)-SUM($D456:AD456),INDEX($D$445:$W$445,,$C456)/$F$433)))</f>
        <v>0</v>
      </c>
      <c r="AF456" s="25">
        <f>IF($F$433="n/a",0,IF(AF$3&lt;=$C456,0,IF(AF$3&gt;($F$433+$C456),INDEX($D$445:$W$445,,$C456)-SUM($D456:AE456),INDEX($D$445:$W$445,,$C456)/$F$433)))</f>
        <v>0</v>
      </c>
      <c r="AG456" s="25">
        <f>IF($F$433="n/a",0,IF(AG$3&lt;=$C456,0,IF(AG$3&gt;($F$433+$C456),INDEX($D$445:$W$445,,$C456)-SUM($D456:AF456),INDEX($D$445:$W$445,,$C456)/$F$433)))</f>
        <v>0</v>
      </c>
      <c r="AH456" s="25">
        <f>IF($F$433="n/a",0,IF(AH$3&lt;=$C456,0,IF(AH$3&gt;($F$433+$C456),INDEX($D$445:$W$445,,$C456)-SUM($D456:AG456),INDEX($D$445:$W$445,,$C456)/$F$433)))</f>
        <v>0</v>
      </c>
      <c r="AI456" s="25">
        <f>IF($F$433="n/a",0,IF(AI$3&lt;=$C456,0,IF(AI$3&gt;($F$433+$C456),INDEX($D$445:$W$445,,$C456)-SUM($D456:AH456),INDEX($D$445:$W$445,,$C456)/$F$433)))</f>
        <v>0</v>
      </c>
      <c r="AJ456" s="25">
        <f>IF($F$433="n/a",0,IF(AJ$3&lt;=$C456,0,IF(AJ$3&gt;($F$433+$C456),INDEX($D$445:$W$445,,$C456)-SUM($D456:AI456),INDEX($D$445:$W$445,,$C456)/$F$433)))</f>
        <v>0</v>
      </c>
      <c r="AK456" s="25">
        <f>IF($F$433="n/a",0,IF(AK$3&lt;=$C456,0,IF(AK$3&gt;($F$433+$C456),INDEX($D$445:$W$445,,$C456)-SUM($D456:AJ456),INDEX($D$445:$W$445,,$C456)/$F$433)))</f>
        <v>0</v>
      </c>
      <c r="AL456" s="25">
        <f>IF($F$433="n/a",0,IF(AL$3&lt;=$C456,0,IF(AL$3&gt;($F$433+$C456),INDEX($D$445:$W$445,,$C456)-SUM($D456:AK456),INDEX($D$445:$W$445,,$C456)/$F$433)))</f>
        <v>0</v>
      </c>
      <c r="AM456" s="25">
        <f>IF($F$433="n/a",0,IF(AM$3&lt;=$C456,0,IF(AM$3&gt;($F$433+$C456),INDEX($D$445:$W$445,,$C456)-SUM($D456:AL456),INDEX($D$445:$W$445,,$C456)/$F$433)))</f>
        <v>0</v>
      </c>
      <c r="AN456" s="25">
        <f>IF($F$433="n/a",0,IF(AN$3&lt;=$C456,0,IF(AN$3&gt;($F$433+$C456),INDEX($D$445:$W$445,,$C456)-SUM($D456:AM456),INDEX($D$445:$W$445,,$C456)/$F$433)))</f>
        <v>0</v>
      </c>
      <c r="AO456" s="25">
        <f>IF($F$433="n/a",0,IF(AO$3&lt;=$C456,0,IF(AO$3&gt;($F$433+$C456),INDEX($D$445:$W$445,,$C456)-SUM($D456:AN456),INDEX($D$445:$W$445,,$C456)/$F$433)))</f>
        <v>0</v>
      </c>
      <c r="AP456" s="25">
        <f>IF($F$433="n/a",0,IF(AP$3&lt;=$C456,0,IF(AP$3&gt;($F$433+$C456),INDEX($D$445:$W$445,,$C456)-SUM($D456:AO456),INDEX($D$445:$W$445,,$C456)/$F$433)))</f>
        <v>0</v>
      </c>
      <c r="AQ456" s="25">
        <f>IF($F$433="n/a",0,IF(AQ$3&lt;=$C456,0,IF(AQ$3&gt;($F$433+$C456),INDEX($D$445:$W$445,,$C456)-SUM($D456:AP456),INDEX($D$445:$W$445,,$C456)/$F$433)))</f>
        <v>0</v>
      </c>
      <c r="AR456" s="25">
        <f>IF($F$433="n/a",0,IF(AR$3&lt;=$C456,0,IF(AR$3&gt;($F$433+$C456),INDEX($D$445:$W$445,,$C456)-SUM($D456:AQ456),INDEX($D$445:$W$445,,$C456)/$F$433)))</f>
        <v>0</v>
      </c>
      <c r="AS456" s="25">
        <f>IF($F$433="n/a",0,IF(AS$3&lt;=$C456,0,IF(AS$3&gt;($F$433+$C456),INDEX($D$445:$W$445,,$C456)-SUM($D456:AR456),INDEX($D$445:$W$445,,$C456)/$F$433)))</f>
        <v>0</v>
      </c>
      <c r="AT456" s="25">
        <f>IF($F$433="n/a",0,IF(AT$3&lt;=$C456,0,IF(AT$3&gt;($F$433+$C456),INDEX($D$445:$W$445,,$C456)-SUM($D456:AS456),INDEX($D$445:$W$445,,$C456)/$F$433)))</f>
        <v>0</v>
      </c>
      <c r="AU456" s="25">
        <f>IF($F$433="n/a",0,IF(AU$3&lt;=$C456,0,IF(AU$3&gt;($F$433+$C456),INDEX($D$445:$W$445,,$C456)-SUM($D456:AT456),INDEX($D$445:$W$445,,$C456)/$F$433)))</f>
        <v>0</v>
      </c>
      <c r="AV456" s="25">
        <f>IF($F$433="n/a",0,IF(AV$3&lt;=$C456,0,IF(AV$3&gt;($F$433+$C456),INDEX($D$445:$W$445,,$C456)-SUM($D456:AU456),INDEX($D$445:$W$445,,$C456)/$F$433)))</f>
        <v>0</v>
      </c>
      <c r="AW456" s="25">
        <f>IF($F$433="n/a",0,IF(AW$3&lt;=$C456,0,IF(AW$3&gt;($F$433+$C456),INDEX($D$445:$W$445,,$C456)-SUM($D456:AV456),INDEX($D$445:$W$445,,$C456)/$F$433)))</f>
        <v>0</v>
      </c>
      <c r="AX456" s="25">
        <f>IF($F$433="n/a",0,IF(AX$3&lt;=$C456,0,IF(AX$3&gt;($F$433+$C456),INDEX($D$445:$W$445,,$C456)-SUM($D456:AW456),INDEX($D$445:$W$445,,$C456)/$F$433)))</f>
        <v>0</v>
      </c>
      <c r="AY456" s="25">
        <f>IF($F$433="n/a",0,IF(AY$3&lt;=$C456,0,IF(AY$3&gt;($F$433+$C456),INDEX($D$445:$W$445,,$C456)-SUM($D456:AX456),INDEX($D$445:$W$445,,$C456)/$F$433)))</f>
        <v>0</v>
      </c>
      <c r="AZ456" s="25">
        <f>IF($F$433="n/a",0,IF(AZ$3&lt;=$C456,0,IF(AZ$3&gt;($F$433+$C456),INDEX($D$445:$W$445,,$C456)-SUM($D456:AY456),INDEX($D$445:$W$445,,$C456)/$F$433)))</f>
        <v>0</v>
      </c>
      <c r="BA456" s="25">
        <f>IF($F$433="n/a",0,IF(BA$3&lt;=$C456,0,IF(BA$3&gt;($F$433+$C456),INDEX($D$445:$W$445,,$C456)-SUM($D456:AZ456),INDEX($D$445:$W$445,,$C456)/$F$433)))</f>
        <v>0</v>
      </c>
      <c r="BB456" s="25">
        <f>IF($F$433="n/a",0,IF(BB$3&lt;=$C456,0,IF(BB$3&gt;($F$433+$C456),INDEX($D$445:$W$445,,$C456)-SUM($D456:BA456),INDEX($D$445:$W$445,,$C456)/$F$433)))</f>
        <v>0</v>
      </c>
      <c r="BC456" s="25">
        <f>IF($F$433="n/a",0,IF(BC$3&lt;=$C456,0,IF(BC$3&gt;($F$433+$C456),INDEX($D$445:$W$445,,$C456)-SUM($D456:BB456),INDEX($D$445:$W$445,,$C456)/$F$433)))</f>
        <v>0</v>
      </c>
      <c r="BD456" s="25">
        <f>IF($F$433="n/a",0,IF(BD$3&lt;=$C456,0,IF(BD$3&gt;($F$433+$C456),INDEX($D$445:$W$445,,$C456)-SUM($D456:BC456),INDEX($D$445:$W$445,,$C456)/$F$433)))</f>
        <v>0</v>
      </c>
      <c r="BE456" s="25">
        <f>IF($F$433="n/a",0,IF(BE$3&lt;=$C456,0,IF(BE$3&gt;($F$433+$C456),INDEX($D$445:$W$445,,$C456)-SUM($D456:BD456),INDEX($D$445:$W$445,,$C456)/$F$433)))</f>
        <v>0</v>
      </c>
      <c r="BF456" s="25">
        <f>IF($F$433="n/a",0,IF(BF$3&lt;=$C456,0,IF(BF$3&gt;($F$433+$C456),INDEX($D$445:$W$445,,$C456)-SUM($D456:BE456),INDEX($D$445:$W$445,,$C456)/$F$433)))</f>
        <v>0</v>
      </c>
      <c r="BG456" s="25">
        <f>IF($F$433="n/a",0,IF(BG$3&lt;=$C456,0,IF(BG$3&gt;($F$433+$C456),INDEX($D$445:$W$445,,$C456)-SUM($D456:BF456),INDEX($D$445:$W$445,,$C456)/$F$433)))</f>
        <v>0</v>
      </c>
      <c r="BH456" s="25">
        <f>IF($F$433="n/a",0,IF(BH$3&lt;=$C456,0,IF(BH$3&gt;($F$433+$C456),INDEX($D$445:$W$445,,$C456)-SUM($D456:BG456),INDEX($D$445:$W$445,,$C456)/$F$433)))</f>
        <v>0</v>
      </c>
      <c r="BI456" s="25">
        <f>IF($F$433="n/a",0,IF(BI$3&lt;=$C456,0,IF(BI$3&gt;($F$433+$C456),INDEX($D$445:$W$445,,$C456)-SUM($D456:BH456),INDEX($D$445:$W$445,,$C456)/$F$433)))</f>
        <v>0</v>
      </c>
      <c r="BJ456" s="25">
        <f>IF($F$433="n/a",0,IF(BJ$3&lt;=$C456,0,IF(BJ$3&gt;($F$433+$C456),INDEX($D$445:$W$445,,$C456)-SUM($D456:BI456),INDEX($D$445:$W$445,,$C456)/$F$433)))</f>
        <v>0</v>
      </c>
      <c r="BK456" s="25">
        <f>IF($F$433="n/a",0,IF(BK$3&lt;=$C456,0,IF(BK$3&gt;($F$433+$C456),INDEX($D$445:$W$445,,$C456)-SUM($D456:BJ456),INDEX($D$445:$W$445,,$C456)/$F$433)))</f>
        <v>0</v>
      </c>
      <c r="BL456" s="163">
        <f>IF($F$433="n/a",0,IF(BL$3&lt;=$C456,0,IF(BL$3&gt;($F$433+$C456),INDEX($D$445:$W$445,,$C456)-SUM($D456:BK456),INDEX($D$445:$W$445,,$C456)/$F$433)))</f>
        <v>0</v>
      </c>
      <c r="BM456" s="163">
        <f>IF($F$433="n/a",0,IF(BM$3&lt;=$C456,0,IF(BM$3&gt;($F$433+$C456),INDEX($D$445:$W$445,,$C456)-SUM($D456:BL456),INDEX($D$445:$W$445,,$C456)/$F$433)))</f>
        <v>0</v>
      </c>
      <c r="BN456" s="163">
        <f>IF($F$433="n/a",0,IF(BN$3&lt;=$C456,0,IF(BN$3&gt;($F$433+$C456),INDEX($D$445:$W$445,,$C456)-SUM($D456:BM456),INDEX($D$445:$W$445,,$C456)/$F$433)))</f>
        <v>0</v>
      </c>
      <c r="BO456" s="163">
        <f>IF($F$433="n/a",0,IF(BO$3&lt;=$C456,0,IF(BO$3&gt;($F$433+$C456),INDEX($D$445:$W$445,,$C456)-SUM($D456:BN456),INDEX($D$445:$W$445,,$C456)/$F$433)))</f>
        <v>0</v>
      </c>
      <c r="BP456" s="163">
        <f>IF($F$433="n/a",0,IF(BP$3&lt;=$C456,0,IF(BP$3&gt;($F$433+$C456),INDEX($D$445:$W$445,,$C456)-SUM($D456:BO456),INDEX($D$445:$W$445,,$C456)/$F$433)))</f>
        <v>0</v>
      </c>
      <c r="BQ456" s="163">
        <f>IF($F$433="n/a",0,IF(BQ$3&lt;=$C456,0,IF(BQ$3&gt;($F$433+$C456),INDEX($D$445:$W$445,,$C456)-SUM($D456:BP456),INDEX($D$445:$W$445,,$C456)/$F$433)))</f>
        <v>0</v>
      </c>
      <c r="BR456" s="163">
        <f>IF($F$433="n/a",0,IF(BR$3&lt;=$C456,0,IF(BR$3&gt;($F$433+$C456),INDEX($D$445:$W$445,,$C456)-SUM($D456:BQ456),INDEX($D$445:$W$445,,$C456)/$F$433)))</f>
        <v>0</v>
      </c>
      <c r="BS456" s="25"/>
      <c r="BT456" s="25"/>
      <c r="BU456" s="25"/>
      <c r="BV456" s="25"/>
      <c r="BW456" s="25"/>
      <c r="BX456" s="25"/>
      <c r="BY456" s="25"/>
      <c r="BZ456" s="25"/>
      <c r="CA456" s="25"/>
      <c r="CB456" s="25"/>
      <c r="CC456" s="25"/>
    </row>
    <row r="457" spans="2:81" hidden="1" outlineLevel="1">
      <c r="B457" s="14">
        <v>2022</v>
      </c>
      <c r="C457">
        <v>10</v>
      </c>
      <c r="D457" s="25"/>
      <c r="E457" s="25">
        <f>IF($F$433="n/a",0,IF(E$3&lt;=$C457,0,IF(E$3&gt;($F$433+$C457),INDEX($D$445:$W$445,,$C457)-SUM($D457:D457),INDEX($D$445:$W$445,,$C457)/$F$433)))</f>
        <v>0</v>
      </c>
      <c r="F457" s="25">
        <f>IF($F$433="n/a",0,IF(F$3&lt;=$C457,0,IF(F$3&gt;($F$433+$C457),INDEX($D$445:$W$445,,$C457)-SUM($D457:E457),INDEX($D$445:$W$445,,$C457)/$F$433)))</f>
        <v>0</v>
      </c>
      <c r="G457" s="25">
        <f>IF($F$433="n/a",0,IF(G$3&lt;=$C457,0,IF(G$3&gt;($F$433+$C457),INDEX($D$445:$W$445,,$C457)-SUM($D457:F457),INDEX($D$445:$W$445,,$C457)/$F$433)))</f>
        <v>0</v>
      </c>
      <c r="H457" s="44">
        <f>IF($F$433="n/a",0,IF(H$3&lt;=$C457,0,IF(H$3&gt;($F$433+$C457),INDEX($D$445:$W$445,,$C457)-SUM($D457:G457),INDEX($D$445:$W$445,,$C457)/$F$433)))</f>
        <v>0</v>
      </c>
      <c r="I457" s="38">
        <f>IF($F$433="n/a",0,IF(I$3&lt;=$C457,0,IF(I$3&gt;($F$433+$C457),INDEX($D$445:$W$445,,$C457)-SUM($D457:H457),INDEX($D$445:$W$445,,$C457)/$F$433)))</f>
        <v>0</v>
      </c>
      <c r="J457" s="25">
        <f>IF($F$433="n/a",0,IF(J$3&lt;=$C457,0,IF(J$3&gt;($F$433+$C457),INDEX($D$445:$W$445,,$C457)-SUM($D457:I457),INDEX($D$445:$W$445,,$C457)/$F$433)))</f>
        <v>0</v>
      </c>
      <c r="K457" s="25">
        <f>IF($F$433="n/a",0,IF(K$3&lt;=$C457,0,IF(K$3&gt;($F$433+$C457),INDEX($D$445:$W$445,,$C457)-SUM($D457:J457),INDEX($D$445:$W$445,,$C457)/$F$433)))</f>
        <v>0</v>
      </c>
      <c r="L457" s="25">
        <f>IF($F$433="n/a",0,IF(L$3&lt;=$C457,0,IF(L$3&gt;($F$433+$C457),INDEX($D$445:$W$445,,$C457)-SUM($D457:K457),INDEX($D$445:$W$445,,$C457)/$F$433)))</f>
        <v>0</v>
      </c>
      <c r="M457" s="25">
        <f>IF($F$433="n/a",0,IF(M$3&lt;=$C457,0,IF(M$3&gt;($F$433+$C457),INDEX($D$445:$W$445,,$C457)-SUM($D457:L457),INDEX($D$445:$W$445,,$C457)/$F$433)))</f>
        <v>0</v>
      </c>
      <c r="N457" s="25">
        <f>IF($F$433="n/a",0,IF(N$3&lt;=$C457,0,IF(N$3&gt;($F$433+$C457),INDEX($D$445:$W$445,,$C457)-SUM($D457:M457),INDEX($D$445:$W$445,,$C457)/$F$433)))</f>
        <v>0</v>
      </c>
      <c r="O457" s="25">
        <f>IF($F$433="n/a",0,IF(O$3&lt;=$C457,0,IF(O$3&gt;($F$433+$C457),INDEX($D$445:$W$445,,$C457)-SUM($D457:N457),INDEX($D$445:$W$445,,$C457)/$F$433)))</f>
        <v>0</v>
      </c>
      <c r="P457" s="25">
        <f>IF($F$433="n/a",0,IF(P$3&lt;=$C457,0,IF(P$3&gt;($F$433+$C457),INDEX($D$445:$W$445,,$C457)-SUM($D457:O457),INDEX($D$445:$W$445,,$C457)/$F$433)))</f>
        <v>0</v>
      </c>
      <c r="Q457" s="25">
        <f>IF($F$433="n/a",0,IF(Q$3&lt;=$C457,0,IF(Q$3&gt;($F$433+$C457),INDEX($D$445:$W$445,,$C457)-SUM($D457:P457),INDEX($D$445:$W$445,,$C457)/$F$433)))</f>
        <v>0</v>
      </c>
      <c r="R457" s="25">
        <f>IF($F$433="n/a",0,IF(R$3&lt;=$C457,0,IF(R$3&gt;($F$433+$C457),INDEX($D$445:$W$445,,$C457)-SUM($D457:Q457),INDEX($D$445:$W$445,,$C457)/$F$433)))</f>
        <v>0</v>
      </c>
      <c r="S457" s="25">
        <f>IF($F$433="n/a",0,IF(S$3&lt;=$C457,0,IF(S$3&gt;($F$433+$C457),INDEX($D$445:$W$445,,$C457)-SUM($D457:R457),INDEX($D$445:$W$445,,$C457)/$F$433)))</f>
        <v>0</v>
      </c>
      <c r="T457" s="25">
        <f>IF($F$433="n/a",0,IF(T$3&lt;=$C457,0,IF(T$3&gt;($F$433+$C457),INDEX($D$445:$W$445,,$C457)-SUM($D457:S457),INDEX($D$445:$W$445,,$C457)/$F$433)))</f>
        <v>0</v>
      </c>
      <c r="U457" s="25">
        <f>IF($F$433="n/a",0,IF(U$3&lt;=$C457,0,IF(U$3&gt;($F$433+$C457),INDEX($D$445:$W$445,,$C457)-SUM($D457:T457),INDEX($D$445:$W$445,,$C457)/$F$433)))</f>
        <v>0</v>
      </c>
      <c r="V457" s="25">
        <f>IF($F$433="n/a",0,IF(V$3&lt;=$C457,0,IF(V$3&gt;($F$433+$C457),INDEX($D$445:$W$445,,$C457)-SUM($D457:U457),INDEX($D$445:$W$445,,$C457)/$F$433)))</f>
        <v>0</v>
      </c>
      <c r="W457" s="25">
        <f>IF($F$433="n/a",0,IF(W$3&lt;=$C457,0,IF(W$3&gt;($F$433+$C457),INDEX($D$445:$W$445,,$C457)-SUM($D457:V457),INDEX($D$445:$W$445,,$C457)/$F$433)))</f>
        <v>0</v>
      </c>
      <c r="X457" s="25">
        <f>IF($F$433="n/a",0,IF(X$3&lt;=$C457,0,IF(X$3&gt;($F$433+$C457),INDEX($D$445:$W$445,,$C457)-SUM($D457:W457),INDEX($D$445:$W$445,,$C457)/$F$433)))</f>
        <v>0</v>
      </c>
      <c r="Y457" s="25">
        <f>IF($F$433="n/a",0,IF(Y$3&lt;=$C457,0,IF(Y$3&gt;($F$433+$C457),INDEX($D$445:$W$445,,$C457)-SUM($D457:X457),INDEX($D$445:$W$445,,$C457)/$F$433)))</f>
        <v>0</v>
      </c>
      <c r="Z457" s="25">
        <f>IF($F$433="n/a",0,IF(Z$3&lt;=$C457,0,IF(Z$3&gt;($F$433+$C457),INDEX($D$445:$W$445,,$C457)-SUM($D457:Y457),INDEX($D$445:$W$445,,$C457)/$F$433)))</f>
        <v>0</v>
      </c>
      <c r="AA457" s="25">
        <f>IF($F$433="n/a",0,IF(AA$3&lt;=$C457,0,IF(AA$3&gt;($F$433+$C457),INDEX($D$445:$W$445,,$C457)-SUM($D457:Z457),INDEX($D$445:$W$445,,$C457)/$F$433)))</f>
        <v>0</v>
      </c>
      <c r="AB457" s="25">
        <f>IF($F$433="n/a",0,IF(AB$3&lt;=$C457,0,IF(AB$3&gt;($F$433+$C457),INDEX($D$445:$W$445,,$C457)-SUM($D457:AA457),INDEX($D$445:$W$445,,$C457)/$F$433)))</f>
        <v>0</v>
      </c>
      <c r="AC457" s="25">
        <f>IF($F$433="n/a",0,IF(AC$3&lt;=$C457,0,IF(AC$3&gt;($F$433+$C457),INDEX($D$445:$W$445,,$C457)-SUM($D457:AB457),INDEX($D$445:$W$445,,$C457)/$F$433)))</f>
        <v>0</v>
      </c>
      <c r="AD457" s="25">
        <f>IF($F$433="n/a",0,IF(AD$3&lt;=$C457,0,IF(AD$3&gt;($F$433+$C457),INDEX($D$445:$W$445,,$C457)-SUM($D457:AC457),INDEX($D$445:$W$445,,$C457)/$F$433)))</f>
        <v>0</v>
      </c>
      <c r="AE457" s="25">
        <f>IF($F$433="n/a",0,IF(AE$3&lt;=$C457,0,IF(AE$3&gt;($F$433+$C457),INDEX($D$445:$W$445,,$C457)-SUM($D457:AD457),INDEX($D$445:$W$445,,$C457)/$F$433)))</f>
        <v>0</v>
      </c>
      <c r="AF457" s="25">
        <f>IF($F$433="n/a",0,IF(AF$3&lt;=$C457,0,IF(AF$3&gt;($F$433+$C457),INDEX($D$445:$W$445,,$C457)-SUM($D457:AE457),INDEX($D$445:$W$445,,$C457)/$F$433)))</f>
        <v>0</v>
      </c>
      <c r="AG457" s="25">
        <f>IF($F$433="n/a",0,IF(AG$3&lt;=$C457,0,IF(AG$3&gt;($F$433+$C457),INDEX($D$445:$W$445,,$C457)-SUM($D457:AF457),INDEX($D$445:$W$445,,$C457)/$F$433)))</f>
        <v>0</v>
      </c>
      <c r="AH457" s="25">
        <f>IF($F$433="n/a",0,IF(AH$3&lt;=$C457,0,IF(AH$3&gt;($F$433+$C457),INDEX($D$445:$W$445,,$C457)-SUM($D457:AG457),INDEX($D$445:$W$445,,$C457)/$F$433)))</f>
        <v>0</v>
      </c>
      <c r="AI457" s="25">
        <f>IF($F$433="n/a",0,IF(AI$3&lt;=$C457,0,IF(AI$3&gt;($F$433+$C457),INDEX($D$445:$W$445,,$C457)-SUM($D457:AH457),INDEX($D$445:$W$445,,$C457)/$F$433)))</f>
        <v>0</v>
      </c>
      <c r="AJ457" s="25">
        <f>IF($F$433="n/a",0,IF(AJ$3&lt;=$C457,0,IF(AJ$3&gt;($F$433+$C457),INDEX($D$445:$W$445,,$C457)-SUM($D457:AI457),INDEX($D$445:$W$445,,$C457)/$F$433)))</f>
        <v>0</v>
      </c>
      <c r="AK457" s="25">
        <f>IF($F$433="n/a",0,IF(AK$3&lt;=$C457,0,IF(AK$3&gt;($F$433+$C457),INDEX($D$445:$W$445,,$C457)-SUM($D457:AJ457),INDEX($D$445:$W$445,,$C457)/$F$433)))</f>
        <v>0</v>
      </c>
      <c r="AL457" s="25">
        <f>IF($F$433="n/a",0,IF(AL$3&lt;=$C457,0,IF(AL$3&gt;($F$433+$C457),INDEX($D$445:$W$445,,$C457)-SUM($D457:AK457),INDEX($D$445:$W$445,,$C457)/$F$433)))</f>
        <v>0</v>
      </c>
      <c r="AM457" s="25">
        <f>IF($F$433="n/a",0,IF(AM$3&lt;=$C457,0,IF(AM$3&gt;($F$433+$C457),INDEX($D$445:$W$445,,$C457)-SUM($D457:AL457),INDEX($D$445:$W$445,,$C457)/$F$433)))</f>
        <v>0</v>
      </c>
      <c r="AN457" s="25">
        <f>IF($F$433="n/a",0,IF(AN$3&lt;=$C457,0,IF(AN$3&gt;($F$433+$C457),INDEX($D$445:$W$445,,$C457)-SUM($D457:AM457),INDEX($D$445:$W$445,,$C457)/$F$433)))</f>
        <v>0</v>
      </c>
      <c r="AO457" s="25">
        <f>IF($F$433="n/a",0,IF(AO$3&lt;=$C457,0,IF(AO$3&gt;($F$433+$C457),INDEX($D$445:$W$445,,$C457)-SUM($D457:AN457),INDEX($D$445:$W$445,,$C457)/$F$433)))</f>
        <v>0</v>
      </c>
      <c r="AP457" s="25">
        <f>IF($F$433="n/a",0,IF(AP$3&lt;=$C457,0,IF(AP$3&gt;($F$433+$C457),INDEX($D$445:$W$445,,$C457)-SUM($D457:AO457),INDEX($D$445:$W$445,,$C457)/$F$433)))</f>
        <v>0</v>
      </c>
      <c r="AQ457" s="25">
        <f>IF($F$433="n/a",0,IF(AQ$3&lt;=$C457,0,IF(AQ$3&gt;($F$433+$C457),INDEX($D$445:$W$445,,$C457)-SUM($D457:AP457),INDEX($D$445:$W$445,,$C457)/$F$433)))</f>
        <v>0</v>
      </c>
      <c r="AR457" s="25">
        <f>IF($F$433="n/a",0,IF(AR$3&lt;=$C457,0,IF(AR$3&gt;($F$433+$C457),INDEX($D$445:$W$445,,$C457)-SUM($D457:AQ457),INDEX($D$445:$W$445,,$C457)/$F$433)))</f>
        <v>0</v>
      </c>
      <c r="AS457" s="25">
        <f>IF($F$433="n/a",0,IF(AS$3&lt;=$C457,0,IF(AS$3&gt;($F$433+$C457),INDEX($D$445:$W$445,,$C457)-SUM($D457:AR457),INDEX($D$445:$W$445,,$C457)/$F$433)))</f>
        <v>0</v>
      </c>
      <c r="AT457" s="25">
        <f>IF($F$433="n/a",0,IF(AT$3&lt;=$C457,0,IF(AT$3&gt;($F$433+$C457),INDEX($D$445:$W$445,,$C457)-SUM($D457:AS457),INDEX($D$445:$W$445,,$C457)/$F$433)))</f>
        <v>0</v>
      </c>
      <c r="AU457" s="25">
        <f>IF($F$433="n/a",0,IF(AU$3&lt;=$C457,0,IF(AU$3&gt;($F$433+$C457),INDEX($D$445:$W$445,,$C457)-SUM($D457:AT457),INDEX($D$445:$W$445,,$C457)/$F$433)))</f>
        <v>0</v>
      </c>
      <c r="AV457" s="25">
        <f>IF($F$433="n/a",0,IF(AV$3&lt;=$C457,0,IF(AV$3&gt;($F$433+$C457),INDEX($D$445:$W$445,,$C457)-SUM($D457:AU457),INDEX($D$445:$W$445,,$C457)/$F$433)))</f>
        <v>0</v>
      </c>
      <c r="AW457" s="25">
        <f>IF($F$433="n/a",0,IF(AW$3&lt;=$C457,0,IF(AW$3&gt;($F$433+$C457),INDEX($D$445:$W$445,,$C457)-SUM($D457:AV457),INDEX($D$445:$W$445,,$C457)/$F$433)))</f>
        <v>0</v>
      </c>
      <c r="AX457" s="25">
        <f>IF($F$433="n/a",0,IF(AX$3&lt;=$C457,0,IF(AX$3&gt;($F$433+$C457),INDEX($D$445:$W$445,,$C457)-SUM($D457:AW457),INDEX($D$445:$W$445,,$C457)/$F$433)))</f>
        <v>0</v>
      </c>
      <c r="AY457" s="25">
        <f>IF($F$433="n/a",0,IF(AY$3&lt;=$C457,0,IF(AY$3&gt;($F$433+$C457),INDEX($D$445:$W$445,,$C457)-SUM($D457:AX457),INDEX($D$445:$W$445,,$C457)/$F$433)))</f>
        <v>0</v>
      </c>
      <c r="AZ457" s="25">
        <f>IF($F$433="n/a",0,IF(AZ$3&lt;=$C457,0,IF(AZ$3&gt;($F$433+$C457),INDEX($D$445:$W$445,,$C457)-SUM($D457:AY457),INDEX($D$445:$W$445,,$C457)/$F$433)))</f>
        <v>0</v>
      </c>
      <c r="BA457" s="25">
        <f>IF($F$433="n/a",0,IF(BA$3&lt;=$C457,0,IF(BA$3&gt;($F$433+$C457),INDEX($D$445:$W$445,,$C457)-SUM($D457:AZ457),INDEX($D$445:$W$445,,$C457)/$F$433)))</f>
        <v>0</v>
      </c>
      <c r="BB457" s="25">
        <f>IF($F$433="n/a",0,IF(BB$3&lt;=$C457,0,IF(BB$3&gt;($F$433+$C457),INDEX($D$445:$W$445,,$C457)-SUM($D457:BA457),INDEX($D$445:$W$445,,$C457)/$F$433)))</f>
        <v>0</v>
      </c>
      <c r="BC457" s="25">
        <f>IF($F$433="n/a",0,IF(BC$3&lt;=$C457,0,IF(BC$3&gt;($F$433+$C457),INDEX($D$445:$W$445,,$C457)-SUM($D457:BB457),INDEX($D$445:$W$445,,$C457)/$F$433)))</f>
        <v>0</v>
      </c>
      <c r="BD457" s="25">
        <f>IF($F$433="n/a",0,IF(BD$3&lt;=$C457,0,IF(BD$3&gt;($F$433+$C457),INDEX($D$445:$W$445,,$C457)-SUM($D457:BC457),INDEX($D$445:$W$445,,$C457)/$F$433)))</f>
        <v>0</v>
      </c>
      <c r="BE457" s="25">
        <f>IF($F$433="n/a",0,IF(BE$3&lt;=$C457,0,IF(BE$3&gt;($F$433+$C457),INDEX($D$445:$W$445,,$C457)-SUM($D457:BD457),INDEX($D$445:$W$445,,$C457)/$F$433)))</f>
        <v>0</v>
      </c>
      <c r="BF457" s="25">
        <f>IF($F$433="n/a",0,IF(BF$3&lt;=$C457,0,IF(BF$3&gt;($F$433+$C457),INDEX($D$445:$W$445,,$C457)-SUM($D457:BE457),INDEX($D$445:$W$445,,$C457)/$F$433)))</f>
        <v>0</v>
      </c>
      <c r="BG457" s="25">
        <f>IF($F$433="n/a",0,IF(BG$3&lt;=$C457,0,IF(BG$3&gt;($F$433+$C457),INDEX($D$445:$W$445,,$C457)-SUM($D457:BF457),INDEX($D$445:$W$445,,$C457)/$F$433)))</f>
        <v>0</v>
      </c>
      <c r="BH457" s="25">
        <f>IF($F$433="n/a",0,IF(BH$3&lt;=$C457,0,IF(BH$3&gt;($F$433+$C457),INDEX($D$445:$W$445,,$C457)-SUM($D457:BG457),INDEX($D$445:$W$445,,$C457)/$F$433)))</f>
        <v>0</v>
      </c>
      <c r="BI457" s="25">
        <f>IF($F$433="n/a",0,IF(BI$3&lt;=$C457,0,IF(BI$3&gt;($F$433+$C457),INDEX($D$445:$W$445,,$C457)-SUM($D457:BH457),INDEX($D$445:$W$445,,$C457)/$F$433)))</f>
        <v>0</v>
      </c>
      <c r="BJ457" s="25">
        <f>IF($F$433="n/a",0,IF(BJ$3&lt;=$C457,0,IF(BJ$3&gt;($F$433+$C457),INDEX($D$445:$W$445,,$C457)-SUM($D457:BI457),INDEX($D$445:$W$445,,$C457)/$F$433)))</f>
        <v>0</v>
      </c>
      <c r="BK457" s="25">
        <f>IF($F$433="n/a",0,IF(BK$3&lt;=$C457,0,IF(BK$3&gt;($F$433+$C457),INDEX($D$445:$W$445,,$C457)-SUM($D457:BJ457),INDEX($D$445:$W$445,,$C457)/$F$433)))</f>
        <v>0</v>
      </c>
      <c r="BL457" s="163">
        <f>IF($F$433="n/a",0,IF(BL$3&lt;=$C457,0,IF(BL$3&gt;($F$433+$C457),INDEX($D$445:$W$445,,$C457)-SUM($D457:BK457),INDEX($D$445:$W$445,,$C457)/$F$433)))</f>
        <v>0</v>
      </c>
      <c r="BM457" s="163">
        <f>IF($F$433="n/a",0,IF(BM$3&lt;=$C457,0,IF(BM$3&gt;($F$433+$C457),INDEX($D$445:$W$445,,$C457)-SUM($D457:BL457),INDEX($D$445:$W$445,,$C457)/$F$433)))</f>
        <v>0</v>
      </c>
      <c r="BN457" s="163">
        <f>IF($F$433="n/a",0,IF(BN$3&lt;=$C457,0,IF(BN$3&gt;($F$433+$C457),INDEX($D$445:$W$445,,$C457)-SUM($D457:BM457),INDEX($D$445:$W$445,,$C457)/$F$433)))</f>
        <v>0</v>
      </c>
      <c r="BO457" s="163">
        <f>IF($F$433="n/a",0,IF(BO$3&lt;=$C457,0,IF(BO$3&gt;($F$433+$C457),INDEX($D$445:$W$445,,$C457)-SUM($D457:BN457),INDEX($D$445:$W$445,,$C457)/$F$433)))</f>
        <v>0</v>
      </c>
      <c r="BP457" s="163">
        <f>IF($F$433="n/a",0,IF(BP$3&lt;=$C457,0,IF(BP$3&gt;($F$433+$C457),INDEX($D$445:$W$445,,$C457)-SUM($D457:BO457),INDEX($D$445:$W$445,,$C457)/$F$433)))</f>
        <v>0</v>
      </c>
      <c r="BQ457" s="163">
        <f>IF($F$433="n/a",0,IF(BQ$3&lt;=$C457,0,IF(BQ$3&gt;($F$433+$C457),INDEX($D$445:$W$445,,$C457)-SUM($D457:BP457),INDEX($D$445:$W$445,,$C457)/$F$433)))</f>
        <v>0</v>
      </c>
      <c r="BR457" s="163">
        <f>IF($F$433="n/a",0,IF(BR$3&lt;=$C457,0,IF(BR$3&gt;($F$433+$C457),INDEX($D$445:$W$445,,$C457)-SUM($D457:BQ457),INDEX($D$445:$W$445,,$C457)/$F$433)))</f>
        <v>0</v>
      </c>
      <c r="BS457" s="25"/>
      <c r="BT457" s="25"/>
      <c r="BU457" s="25"/>
      <c r="BV457" s="25"/>
      <c r="BW457" s="25"/>
      <c r="BX457" s="25"/>
      <c r="BY457" s="25"/>
      <c r="BZ457" s="25"/>
      <c r="CA457" s="25"/>
      <c r="CB457" s="25"/>
      <c r="CC457" s="25"/>
    </row>
    <row r="458" spans="2:81" hidden="1" outlineLevel="1">
      <c r="B458" s="14">
        <v>2023</v>
      </c>
      <c r="C458">
        <v>11</v>
      </c>
      <c r="D458" s="25"/>
      <c r="E458" s="25">
        <f>IF($F$433="n/a",0,IF(E$3&lt;=$C458,0,IF(E$3&gt;($F$433+$C458),INDEX($D$445:$W$445,,$C458)-SUM($D458:D458),INDEX($D$445:$W$445,,$C458)/$F$433)))</f>
        <v>0</v>
      </c>
      <c r="F458" s="25">
        <f>IF($F$433="n/a",0,IF(F$3&lt;=$C458,0,IF(F$3&gt;($F$433+$C458),INDEX($D$445:$W$445,,$C458)-SUM($D458:E458),INDEX($D$445:$W$445,,$C458)/$F$433)))</f>
        <v>0</v>
      </c>
      <c r="G458" s="25">
        <f>IF($F$433="n/a",0,IF(G$3&lt;=$C458,0,IF(G$3&gt;($F$433+$C458),INDEX($D$445:$W$445,,$C458)-SUM($D458:F458),INDEX($D$445:$W$445,,$C458)/$F$433)))</f>
        <v>0</v>
      </c>
      <c r="H458" s="44">
        <f>IF($F$433="n/a",0,IF(H$3&lt;=$C458,0,IF(H$3&gt;($F$433+$C458),INDEX($D$445:$W$445,,$C458)-SUM($D458:G458),INDEX($D$445:$W$445,,$C458)/$F$433)))</f>
        <v>0</v>
      </c>
      <c r="I458" s="38">
        <f>IF($F$433="n/a",0,IF(I$3&lt;=$C458,0,IF(I$3&gt;($F$433+$C458),INDEX($D$445:$W$445,,$C458)-SUM($D458:H458),INDEX($D$445:$W$445,,$C458)/$F$433)))</f>
        <v>0</v>
      </c>
      <c r="J458" s="25">
        <f>IF($F$433="n/a",0,IF(J$3&lt;=$C458,0,IF(J$3&gt;($F$433+$C458),INDEX($D$445:$W$445,,$C458)-SUM($D458:I458),INDEX($D$445:$W$445,,$C458)/$F$433)))</f>
        <v>0</v>
      </c>
      <c r="K458" s="25">
        <f>IF($F$433="n/a",0,IF(K$3&lt;=$C458,0,IF(K$3&gt;($F$433+$C458),INDEX($D$445:$W$445,,$C458)-SUM($D458:J458),INDEX($D$445:$W$445,,$C458)/$F$433)))</f>
        <v>0</v>
      </c>
      <c r="L458" s="25">
        <f>IF($F$433="n/a",0,IF(L$3&lt;=$C458,0,IF(L$3&gt;($F$433+$C458),INDEX($D$445:$W$445,,$C458)-SUM($D458:K458),INDEX($D$445:$W$445,,$C458)/$F$433)))</f>
        <v>0</v>
      </c>
      <c r="M458" s="25">
        <f>IF($F$433="n/a",0,IF(M$3&lt;=$C458,0,IF(M$3&gt;($F$433+$C458),INDEX($D$445:$W$445,,$C458)-SUM($D458:L458),INDEX($D$445:$W$445,,$C458)/$F$433)))</f>
        <v>0</v>
      </c>
      <c r="N458" s="25">
        <f>IF($F$433="n/a",0,IF(N$3&lt;=$C458,0,IF(N$3&gt;($F$433+$C458),INDEX($D$445:$W$445,,$C458)-SUM($D458:M458),INDEX($D$445:$W$445,,$C458)/$F$433)))</f>
        <v>0</v>
      </c>
      <c r="O458" s="25">
        <f>IF($F$433="n/a",0,IF(O$3&lt;=$C458,0,IF(O$3&gt;($F$433+$C458),INDEX($D$445:$W$445,,$C458)-SUM($D458:N458),INDEX($D$445:$W$445,,$C458)/$F$433)))</f>
        <v>0</v>
      </c>
      <c r="P458" s="25">
        <f>IF($F$433="n/a",0,IF(P$3&lt;=$C458,0,IF(P$3&gt;($F$433+$C458),INDEX($D$445:$W$445,,$C458)-SUM($D458:O458),INDEX($D$445:$W$445,,$C458)/$F$433)))</f>
        <v>0</v>
      </c>
      <c r="Q458" s="25">
        <f>IF($F$433="n/a",0,IF(Q$3&lt;=$C458,0,IF(Q$3&gt;($F$433+$C458),INDEX($D$445:$W$445,,$C458)-SUM($D458:P458),INDEX($D$445:$W$445,,$C458)/$F$433)))</f>
        <v>0</v>
      </c>
      <c r="R458" s="25">
        <f>IF($F$433="n/a",0,IF(R$3&lt;=$C458,0,IF(R$3&gt;($F$433+$C458),INDEX($D$445:$W$445,,$C458)-SUM($D458:Q458),INDEX($D$445:$W$445,,$C458)/$F$433)))</f>
        <v>0</v>
      </c>
      <c r="S458" s="25">
        <f>IF($F$433="n/a",0,IF(S$3&lt;=$C458,0,IF(S$3&gt;($F$433+$C458),INDEX($D$445:$W$445,,$C458)-SUM($D458:R458),INDEX($D$445:$W$445,,$C458)/$F$433)))</f>
        <v>0</v>
      </c>
      <c r="T458" s="25">
        <f>IF($F$433="n/a",0,IF(T$3&lt;=$C458,0,IF(T$3&gt;($F$433+$C458),INDEX($D$445:$W$445,,$C458)-SUM($D458:S458),INDEX($D$445:$W$445,,$C458)/$F$433)))</f>
        <v>0</v>
      </c>
      <c r="U458" s="25">
        <f>IF($F$433="n/a",0,IF(U$3&lt;=$C458,0,IF(U$3&gt;($F$433+$C458),INDEX($D$445:$W$445,,$C458)-SUM($D458:T458),INDEX($D$445:$W$445,,$C458)/$F$433)))</f>
        <v>0</v>
      </c>
      <c r="V458" s="25">
        <f>IF($F$433="n/a",0,IF(V$3&lt;=$C458,0,IF(V$3&gt;($F$433+$C458),INDEX($D$445:$W$445,,$C458)-SUM($D458:U458),INDEX($D$445:$W$445,,$C458)/$F$433)))</f>
        <v>0</v>
      </c>
      <c r="W458" s="25">
        <f>IF($F$433="n/a",0,IF(W$3&lt;=$C458,0,IF(W$3&gt;($F$433+$C458),INDEX($D$445:$W$445,,$C458)-SUM($D458:V458),INDEX($D$445:$W$445,,$C458)/$F$433)))</f>
        <v>0</v>
      </c>
      <c r="X458" s="25">
        <f>IF($F$433="n/a",0,IF(X$3&lt;=$C458,0,IF(X$3&gt;($F$433+$C458),INDEX($D$445:$W$445,,$C458)-SUM($D458:W458),INDEX($D$445:$W$445,,$C458)/$F$433)))</f>
        <v>0</v>
      </c>
      <c r="Y458" s="25">
        <f>IF($F$433="n/a",0,IF(Y$3&lt;=$C458,0,IF(Y$3&gt;($F$433+$C458),INDEX($D$445:$W$445,,$C458)-SUM($D458:X458),INDEX($D$445:$W$445,,$C458)/$F$433)))</f>
        <v>0</v>
      </c>
      <c r="Z458" s="25">
        <f>IF($F$433="n/a",0,IF(Z$3&lt;=$C458,0,IF(Z$3&gt;($F$433+$C458),INDEX($D$445:$W$445,,$C458)-SUM($D458:Y458),INDEX($D$445:$W$445,,$C458)/$F$433)))</f>
        <v>0</v>
      </c>
      <c r="AA458" s="25">
        <f>IF($F$433="n/a",0,IF(AA$3&lt;=$C458,0,IF(AA$3&gt;($F$433+$C458),INDEX($D$445:$W$445,,$C458)-SUM($D458:Z458),INDEX($D$445:$W$445,,$C458)/$F$433)))</f>
        <v>0</v>
      </c>
      <c r="AB458" s="25">
        <f>IF($F$433="n/a",0,IF(AB$3&lt;=$C458,0,IF(AB$3&gt;($F$433+$C458),INDEX($D$445:$W$445,,$C458)-SUM($D458:AA458),INDEX($D$445:$W$445,,$C458)/$F$433)))</f>
        <v>0</v>
      </c>
      <c r="AC458" s="25">
        <f>IF($F$433="n/a",0,IF(AC$3&lt;=$C458,0,IF(AC$3&gt;($F$433+$C458),INDEX($D$445:$W$445,,$C458)-SUM($D458:AB458),INDEX($D$445:$W$445,,$C458)/$F$433)))</f>
        <v>0</v>
      </c>
      <c r="AD458" s="25">
        <f>IF($F$433="n/a",0,IF(AD$3&lt;=$C458,0,IF(AD$3&gt;($F$433+$C458),INDEX($D$445:$W$445,,$C458)-SUM($D458:AC458),INDEX($D$445:$W$445,,$C458)/$F$433)))</f>
        <v>0</v>
      </c>
      <c r="AE458" s="25">
        <f>IF($F$433="n/a",0,IF(AE$3&lt;=$C458,0,IF(AE$3&gt;($F$433+$C458),INDEX($D$445:$W$445,,$C458)-SUM($D458:AD458),INDEX($D$445:$W$445,,$C458)/$F$433)))</f>
        <v>0</v>
      </c>
      <c r="AF458" s="25">
        <f>IF($F$433="n/a",0,IF(AF$3&lt;=$C458,0,IF(AF$3&gt;($F$433+$C458),INDEX($D$445:$W$445,,$C458)-SUM($D458:AE458),INDEX($D$445:$W$445,,$C458)/$F$433)))</f>
        <v>0</v>
      </c>
      <c r="AG458" s="25">
        <f>IF($F$433="n/a",0,IF(AG$3&lt;=$C458,0,IF(AG$3&gt;($F$433+$C458),INDEX($D$445:$W$445,,$C458)-SUM($D458:AF458),INDEX($D$445:$W$445,,$C458)/$F$433)))</f>
        <v>0</v>
      </c>
      <c r="AH458" s="25">
        <f>IF($F$433="n/a",0,IF(AH$3&lt;=$C458,0,IF(AH$3&gt;($F$433+$C458),INDEX($D$445:$W$445,,$C458)-SUM($D458:AG458),INDEX($D$445:$W$445,,$C458)/$F$433)))</f>
        <v>0</v>
      </c>
      <c r="AI458" s="25">
        <f>IF($F$433="n/a",0,IF(AI$3&lt;=$C458,0,IF(AI$3&gt;($F$433+$C458),INDEX($D$445:$W$445,,$C458)-SUM($D458:AH458),INDEX($D$445:$W$445,,$C458)/$F$433)))</f>
        <v>0</v>
      </c>
      <c r="AJ458" s="25">
        <f>IF($F$433="n/a",0,IF(AJ$3&lt;=$C458,0,IF(AJ$3&gt;($F$433+$C458),INDEX($D$445:$W$445,,$C458)-SUM($D458:AI458),INDEX($D$445:$W$445,,$C458)/$F$433)))</f>
        <v>0</v>
      </c>
      <c r="AK458" s="25">
        <f>IF($F$433="n/a",0,IF(AK$3&lt;=$C458,0,IF(AK$3&gt;($F$433+$C458),INDEX($D$445:$W$445,,$C458)-SUM($D458:AJ458),INDEX($D$445:$W$445,,$C458)/$F$433)))</f>
        <v>0</v>
      </c>
      <c r="AL458" s="25">
        <f>IF($F$433="n/a",0,IF(AL$3&lt;=$C458,0,IF(AL$3&gt;($F$433+$C458),INDEX($D$445:$W$445,,$C458)-SUM($D458:AK458),INDEX($D$445:$W$445,,$C458)/$F$433)))</f>
        <v>0</v>
      </c>
      <c r="AM458" s="25">
        <f>IF($F$433="n/a",0,IF(AM$3&lt;=$C458,0,IF(AM$3&gt;($F$433+$C458),INDEX($D$445:$W$445,,$C458)-SUM($D458:AL458),INDEX($D$445:$W$445,,$C458)/$F$433)))</f>
        <v>0</v>
      </c>
      <c r="AN458" s="25">
        <f>IF($F$433="n/a",0,IF(AN$3&lt;=$C458,0,IF(AN$3&gt;($F$433+$C458),INDEX($D$445:$W$445,,$C458)-SUM($D458:AM458),INDEX($D$445:$W$445,,$C458)/$F$433)))</f>
        <v>0</v>
      </c>
      <c r="AO458" s="25">
        <f>IF($F$433="n/a",0,IF(AO$3&lt;=$C458,0,IF(AO$3&gt;($F$433+$C458),INDEX($D$445:$W$445,,$C458)-SUM($D458:AN458),INDEX($D$445:$W$445,,$C458)/$F$433)))</f>
        <v>0</v>
      </c>
      <c r="AP458" s="25">
        <f>IF($F$433="n/a",0,IF(AP$3&lt;=$C458,0,IF(AP$3&gt;($F$433+$C458),INDEX($D$445:$W$445,,$C458)-SUM($D458:AO458),INDEX($D$445:$W$445,,$C458)/$F$433)))</f>
        <v>0</v>
      </c>
      <c r="AQ458" s="25">
        <f>IF($F$433="n/a",0,IF(AQ$3&lt;=$C458,0,IF(AQ$3&gt;($F$433+$C458),INDEX($D$445:$W$445,,$C458)-SUM($D458:AP458),INDEX($D$445:$W$445,,$C458)/$F$433)))</f>
        <v>0</v>
      </c>
      <c r="AR458" s="25">
        <f>IF($F$433="n/a",0,IF(AR$3&lt;=$C458,0,IF(AR$3&gt;($F$433+$C458),INDEX($D$445:$W$445,,$C458)-SUM($D458:AQ458),INDEX($D$445:$W$445,,$C458)/$F$433)))</f>
        <v>0</v>
      </c>
      <c r="AS458" s="25">
        <f>IF($F$433="n/a",0,IF(AS$3&lt;=$C458,0,IF(AS$3&gt;($F$433+$C458),INDEX($D$445:$W$445,,$C458)-SUM($D458:AR458),INDEX($D$445:$W$445,,$C458)/$F$433)))</f>
        <v>0</v>
      </c>
      <c r="AT458" s="25">
        <f>IF($F$433="n/a",0,IF(AT$3&lt;=$C458,0,IF(AT$3&gt;($F$433+$C458),INDEX($D$445:$W$445,,$C458)-SUM($D458:AS458),INDEX($D$445:$W$445,,$C458)/$F$433)))</f>
        <v>0</v>
      </c>
      <c r="AU458" s="25">
        <f>IF($F$433="n/a",0,IF(AU$3&lt;=$C458,0,IF(AU$3&gt;($F$433+$C458),INDEX($D$445:$W$445,,$C458)-SUM($D458:AT458),INDEX($D$445:$W$445,,$C458)/$F$433)))</f>
        <v>0</v>
      </c>
      <c r="AV458" s="25">
        <f>IF($F$433="n/a",0,IF(AV$3&lt;=$C458,0,IF(AV$3&gt;($F$433+$C458),INDEX($D$445:$W$445,,$C458)-SUM($D458:AU458),INDEX($D$445:$W$445,,$C458)/$F$433)))</f>
        <v>0</v>
      </c>
      <c r="AW458" s="25">
        <f>IF($F$433="n/a",0,IF(AW$3&lt;=$C458,0,IF(AW$3&gt;($F$433+$C458),INDEX($D$445:$W$445,,$C458)-SUM($D458:AV458),INDEX($D$445:$W$445,,$C458)/$F$433)))</f>
        <v>0</v>
      </c>
      <c r="AX458" s="25">
        <f>IF($F$433="n/a",0,IF(AX$3&lt;=$C458,0,IF(AX$3&gt;($F$433+$C458),INDEX($D$445:$W$445,,$C458)-SUM($D458:AW458),INDEX($D$445:$W$445,,$C458)/$F$433)))</f>
        <v>0</v>
      </c>
      <c r="AY458" s="25">
        <f>IF($F$433="n/a",0,IF(AY$3&lt;=$C458,0,IF(AY$3&gt;($F$433+$C458),INDEX($D$445:$W$445,,$C458)-SUM($D458:AX458),INDEX($D$445:$W$445,,$C458)/$F$433)))</f>
        <v>0</v>
      </c>
      <c r="AZ458" s="25">
        <f>IF($F$433="n/a",0,IF(AZ$3&lt;=$C458,0,IF(AZ$3&gt;($F$433+$C458),INDEX($D$445:$W$445,,$C458)-SUM($D458:AY458),INDEX($D$445:$W$445,,$C458)/$F$433)))</f>
        <v>0</v>
      </c>
      <c r="BA458" s="25">
        <f>IF($F$433="n/a",0,IF(BA$3&lt;=$C458,0,IF(BA$3&gt;($F$433+$C458),INDEX($D$445:$W$445,,$C458)-SUM($D458:AZ458),INDEX($D$445:$W$445,,$C458)/$F$433)))</f>
        <v>0</v>
      </c>
      <c r="BB458" s="25">
        <f>IF($F$433="n/a",0,IF(BB$3&lt;=$C458,0,IF(BB$3&gt;($F$433+$C458),INDEX($D$445:$W$445,,$C458)-SUM($D458:BA458),INDEX($D$445:$W$445,,$C458)/$F$433)))</f>
        <v>0</v>
      </c>
      <c r="BC458" s="25">
        <f>IF($F$433="n/a",0,IF(BC$3&lt;=$C458,0,IF(BC$3&gt;($F$433+$C458),INDEX($D$445:$W$445,,$C458)-SUM($D458:BB458),INDEX($D$445:$W$445,,$C458)/$F$433)))</f>
        <v>0</v>
      </c>
      <c r="BD458" s="25">
        <f>IF($F$433="n/a",0,IF(BD$3&lt;=$C458,0,IF(BD$3&gt;($F$433+$C458),INDEX($D$445:$W$445,,$C458)-SUM($D458:BC458),INDEX($D$445:$W$445,,$C458)/$F$433)))</f>
        <v>0</v>
      </c>
      <c r="BE458" s="25">
        <f>IF($F$433="n/a",0,IF(BE$3&lt;=$C458,0,IF(BE$3&gt;($F$433+$C458),INDEX($D$445:$W$445,,$C458)-SUM($D458:BD458),INDEX($D$445:$W$445,,$C458)/$F$433)))</f>
        <v>0</v>
      </c>
      <c r="BF458" s="25">
        <f>IF($F$433="n/a",0,IF(BF$3&lt;=$C458,0,IF(BF$3&gt;($F$433+$C458),INDEX($D$445:$W$445,,$C458)-SUM($D458:BE458),INDEX($D$445:$W$445,,$C458)/$F$433)))</f>
        <v>0</v>
      </c>
      <c r="BG458" s="25">
        <f>IF($F$433="n/a",0,IF(BG$3&lt;=$C458,0,IF(BG$3&gt;($F$433+$C458),INDEX($D$445:$W$445,,$C458)-SUM($D458:BF458),INDEX($D$445:$W$445,,$C458)/$F$433)))</f>
        <v>0</v>
      </c>
      <c r="BH458" s="25">
        <f>IF($F$433="n/a",0,IF(BH$3&lt;=$C458,0,IF(BH$3&gt;($F$433+$C458),INDEX($D$445:$W$445,,$C458)-SUM($D458:BG458),INDEX($D$445:$W$445,,$C458)/$F$433)))</f>
        <v>0</v>
      </c>
      <c r="BI458" s="25">
        <f>IF($F$433="n/a",0,IF(BI$3&lt;=$C458,0,IF(BI$3&gt;($F$433+$C458),INDEX($D$445:$W$445,,$C458)-SUM($D458:BH458),INDEX($D$445:$W$445,,$C458)/$F$433)))</f>
        <v>0</v>
      </c>
      <c r="BJ458" s="25">
        <f>IF($F$433="n/a",0,IF(BJ$3&lt;=$C458,0,IF(BJ$3&gt;($F$433+$C458),INDEX($D$445:$W$445,,$C458)-SUM($D458:BI458),INDEX($D$445:$W$445,,$C458)/$F$433)))</f>
        <v>0</v>
      </c>
      <c r="BK458" s="25">
        <f>IF($F$433="n/a",0,IF(BK$3&lt;=$C458,0,IF(BK$3&gt;($F$433+$C458),INDEX($D$445:$W$445,,$C458)-SUM($D458:BJ458),INDEX($D$445:$W$445,,$C458)/$F$433)))</f>
        <v>0</v>
      </c>
      <c r="BL458" s="163">
        <f>IF($F$433="n/a",0,IF(BL$3&lt;=$C458,0,IF(BL$3&gt;($F$433+$C458),INDEX($D$445:$W$445,,$C458)-SUM($D458:BK458),INDEX($D$445:$W$445,,$C458)/$F$433)))</f>
        <v>0</v>
      </c>
      <c r="BM458" s="163">
        <f>IF($F$433="n/a",0,IF(BM$3&lt;=$C458,0,IF(BM$3&gt;($F$433+$C458),INDEX($D$445:$W$445,,$C458)-SUM($D458:BL458),INDEX($D$445:$W$445,,$C458)/$F$433)))</f>
        <v>0</v>
      </c>
      <c r="BN458" s="163">
        <f>IF($F$433="n/a",0,IF(BN$3&lt;=$C458,0,IF(BN$3&gt;($F$433+$C458),INDEX($D$445:$W$445,,$C458)-SUM($D458:BM458),INDEX($D$445:$W$445,,$C458)/$F$433)))</f>
        <v>0</v>
      </c>
      <c r="BO458" s="163">
        <f>IF($F$433="n/a",0,IF(BO$3&lt;=$C458,0,IF(BO$3&gt;($F$433+$C458),INDEX($D$445:$W$445,,$C458)-SUM($D458:BN458),INDEX($D$445:$W$445,,$C458)/$F$433)))</f>
        <v>0</v>
      </c>
      <c r="BP458" s="163">
        <f>IF($F$433="n/a",0,IF(BP$3&lt;=$C458,0,IF(BP$3&gt;($F$433+$C458),INDEX($D$445:$W$445,,$C458)-SUM($D458:BO458),INDEX($D$445:$W$445,,$C458)/$F$433)))</f>
        <v>0</v>
      </c>
      <c r="BQ458" s="163">
        <f>IF($F$433="n/a",0,IF(BQ$3&lt;=$C458,0,IF(BQ$3&gt;($F$433+$C458),INDEX($D$445:$W$445,,$C458)-SUM($D458:BP458),INDEX($D$445:$W$445,,$C458)/$F$433)))</f>
        <v>0</v>
      </c>
      <c r="BR458" s="163">
        <f>IF($F$433="n/a",0,IF(BR$3&lt;=$C458,0,IF(BR$3&gt;($F$433+$C458),INDEX($D$445:$W$445,,$C458)-SUM($D458:BQ458),INDEX($D$445:$W$445,,$C458)/$F$433)))</f>
        <v>0</v>
      </c>
      <c r="BS458" s="25"/>
      <c r="BT458" s="25"/>
      <c r="BU458" s="25"/>
      <c r="BV458" s="25"/>
      <c r="BW458" s="25"/>
      <c r="BX458" s="25"/>
      <c r="BY458" s="25"/>
      <c r="BZ458" s="25"/>
      <c r="CA458" s="25"/>
      <c r="CB458" s="25"/>
      <c r="CC458" s="25"/>
    </row>
    <row r="459" spans="2:81" hidden="1" outlineLevel="1">
      <c r="B459" s="14">
        <v>2024</v>
      </c>
      <c r="C459">
        <v>12</v>
      </c>
      <c r="D459" s="25"/>
      <c r="E459" s="25">
        <f>IF($F$433="n/a",0,IF(E$3&lt;=$C459,0,IF(E$3&gt;($F$433+$C459),INDEX($D$445:$W$445,,$C459)-SUM($D459:D459),INDEX($D$445:$W$445,,$C459)/$F$433)))</f>
        <v>0</v>
      </c>
      <c r="F459" s="25">
        <f>IF($F$433="n/a",0,IF(F$3&lt;=$C459,0,IF(F$3&gt;($F$433+$C459),INDEX($D$445:$W$445,,$C459)-SUM($D459:E459),INDEX($D$445:$W$445,,$C459)/$F$433)))</f>
        <v>0</v>
      </c>
      <c r="G459" s="25">
        <f>IF($F$433="n/a",0,IF(G$3&lt;=$C459,0,IF(G$3&gt;($F$433+$C459),INDEX($D$445:$W$445,,$C459)-SUM($D459:F459),INDEX($D$445:$W$445,,$C459)/$F$433)))</f>
        <v>0</v>
      </c>
      <c r="H459" s="44">
        <f>IF($F$433="n/a",0,IF(H$3&lt;=$C459,0,IF(H$3&gt;($F$433+$C459),INDEX($D$445:$W$445,,$C459)-SUM($D459:G459),INDEX($D$445:$W$445,,$C459)/$F$433)))</f>
        <v>0</v>
      </c>
      <c r="I459" s="38">
        <f>IF($F$433="n/a",0,IF(I$3&lt;=$C459,0,IF(I$3&gt;($F$433+$C459),INDEX($D$445:$W$445,,$C459)-SUM($D459:H459),INDEX($D$445:$W$445,,$C459)/$F$433)))</f>
        <v>0</v>
      </c>
      <c r="J459" s="25">
        <f>IF($F$433="n/a",0,IF(J$3&lt;=$C459,0,IF(J$3&gt;($F$433+$C459),INDEX($D$445:$W$445,,$C459)-SUM($D459:I459),INDEX($D$445:$W$445,,$C459)/$F$433)))</f>
        <v>0</v>
      </c>
      <c r="K459" s="25">
        <f>IF($F$433="n/a",0,IF(K$3&lt;=$C459,0,IF(K$3&gt;($F$433+$C459),INDEX($D$445:$W$445,,$C459)-SUM($D459:J459),INDEX($D$445:$W$445,,$C459)/$F$433)))</f>
        <v>0</v>
      </c>
      <c r="L459" s="25">
        <f>IF($F$433="n/a",0,IF(L$3&lt;=$C459,0,IF(L$3&gt;($F$433+$C459),INDEX($D$445:$W$445,,$C459)-SUM($D459:K459),INDEX($D$445:$W$445,,$C459)/$F$433)))</f>
        <v>0</v>
      </c>
      <c r="M459" s="25">
        <f>IF($F$433="n/a",0,IF(M$3&lt;=$C459,0,IF(M$3&gt;($F$433+$C459),INDEX($D$445:$W$445,,$C459)-SUM($D459:L459),INDEX($D$445:$W$445,,$C459)/$F$433)))</f>
        <v>0</v>
      </c>
      <c r="N459" s="25">
        <f>IF($F$433="n/a",0,IF(N$3&lt;=$C459,0,IF(N$3&gt;($F$433+$C459),INDEX($D$445:$W$445,,$C459)-SUM($D459:M459),INDEX($D$445:$W$445,,$C459)/$F$433)))</f>
        <v>0</v>
      </c>
      <c r="O459" s="25">
        <f>IF($F$433="n/a",0,IF(O$3&lt;=$C459,0,IF(O$3&gt;($F$433+$C459),INDEX($D$445:$W$445,,$C459)-SUM($D459:N459),INDEX($D$445:$W$445,,$C459)/$F$433)))</f>
        <v>0</v>
      </c>
      <c r="P459" s="25">
        <f>IF($F$433="n/a",0,IF(P$3&lt;=$C459,0,IF(P$3&gt;($F$433+$C459),INDEX($D$445:$W$445,,$C459)-SUM($D459:O459),INDEX($D$445:$W$445,,$C459)/$F$433)))</f>
        <v>0</v>
      </c>
      <c r="Q459" s="25">
        <f>IF($F$433="n/a",0,IF(Q$3&lt;=$C459,0,IF(Q$3&gt;($F$433+$C459),INDEX($D$445:$W$445,,$C459)-SUM($D459:P459),INDEX($D$445:$W$445,,$C459)/$F$433)))</f>
        <v>0</v>
      </c>
      <c r="R459" s="25">
        <f>IF($F$433="n/a",0,IF(R$3&lt;=$C459,0,IF(R$3&gt;($F$433+$C459),INDEX($D$445:$W$445,,$C459)-SUM($D459:Q459),INDEX($D$445:$W$445,,$C459)/$F$433)))</f>
        <v>0</v>
      </c>
      <c r="S459" s="25">
        <f>IF($F$433="n/a",0,IF(S$3&lt;=$C459,0,IF(S$3&gt;($F$433+$C459),INDEX($D$445:$W$445,,$C459)-SUM($D459:R459),INDEX($D$445:$W$445,,$C459)/$F$433)))</f>
        <v>0</v>
      </c>
      <c r="T459" s="25">
        <f>IF($F$433="n/a",0,IF(T$3&lt;=$C459,0,IF(T$3&gt;($F$433+$C459),INDEX($D$445:$W$445,,$C459)-SUM($D459:S459),INDEX($D$445:$W$445,,$C459)/$F$433)))</f>
        <v>0</v>
      </c>
      <c r="U459" s="25">
        <f>IF($F$433="n/a",0,IF(U$3&lt;=$C459,0,IF(U$3&gt;($F$433+$C459),INDEX($D$445:$W$445,,$C459)-SUM($D459:T459),INDEX($D$445:$W$445,,$C459)/$F$433)))</f>
        <v>0</v>
      </c>
      <c r="V459" s="25">
        <f>IF($F$433="n/a",0,IF(V$3&lt;=$C459,0,IF(V$3&gt;($F$433+$C459),INDEX($D$445:$W$445,,$C459)-SUM($D459:U459),INDEX($D$445:$W$445,,$C459)/$F$433)))</f>
        <v>0</v>
      </c>
      <c r="W459" s="25">
        <f>IF($F$433="n/a",0,IF(W$3&lt;=$C459,0,IF(W$3&gt;($F$433+$C459),INDEX($D$445:$W$445,,$C459)-SUM($D459:V459),INDEX($D$445:$W$445,,$C459)/$F$433)))</f>
        <v>0</v>
      </c>
      <c r="X459" s="25">
        <f>IF($F$433="n/a",0,IF(X$3&lt;=$C459,0,IF(X$3&gt;($F$433+$C459),INDEX($D$445:$W$445,,$C459)-SUM($D459:W459),INDEX($D$445:$W$445,,$C459)/$F$433)))</f>
        <v>0</v>
      </c>
      <c r="Y459" s="25">
        <f>IF($F$433="n/a",0,IF(Y$3&lt;=$C459,0,IF(Y$3&gt;($F$433+$C459),INDEX($D$445:$W$445,,$C459)-SUM($D459:X459),INDEX($D$445:$W$445,,$C459)/$F$433)))</f>
        <v>0</v>
      </c>
      <c r="Z459" s="25">
        <f>IF($F$433="n/a",0,IF(Z$3&lt;=$C459,0,IF(Z$3&gt;($F$433+$C459),INDEX($D$445:$W$445,,$C459)-SUM($D459:Y459),INDEX($D$445:$W$445,,$C459)/$F$433)))</f>
        <v>0</v>
      </c>
      <c r="AA459" s="25">
        <f>IF($F$433="n/a",0,IF(AA$3&lt;=$C459,0,IF(AA$3&gt;($F$433+$C459),INDEX($D$445:$W$445,,$C459)-SUM($D459:Z459),INDEX($D$445:$W$445,,$C459)/$F$433)))</f>
        <v>0</v>
      </c>
      <c r="AB459" s="25">
        <f>IF($F$433="n/a",0,IF(AB$3&lt;=$C459,0,IF(AB$3&gt;($F$433+$C459),INDEX($D$445:$W$445,,$C459)-SUM($D459:AA459),INDEX($D$445:$W$445,,$C459)/$F$433)))</f>
        <v>0</v>
      </c>
      <c r="AC459" s="25">
        <f>IF($F$433="n/a",0,IF(AC$3&lt;=$C459,0,IF(AC$3&gt;($F$433+$C459),INDEX($D$445:$W$445,,$C459)-SUM($D459:AB459),INDEX($D$445:$W$445,,$C459)/$F$433)))</f>
        <v>0</v>
      </c>
      <c r="AD459" s="25">
        <f>IF($F$433="n/a",0,IF(AD$3&lt;=$C459,0,IF(AD$3&gt;($F$433+$C459),INDEX($D$445:$W$445,,$C459)-SUM($D459:AC459),INDEX($D$445:$W$445,,$C459)/$F$433)))</f>
        <v>0</v>
      </c>
      <c r="AE459" s="25">
        <f>IF($F$433="n/a",0,IF(AE$3&lt;=$C459,0,IF(AE$3&gt;($F$433+$C459),INDEX($D$445:$W$445,,$C459)-SUM($D459:AD459),INDEX($D$445:$W$445,,$C459)/$F$433)))</f>
        <v>0</v>
      </c>
      <c r="AF459" s="25">
        <f>IF($F$433="n/a",0,IF(AF$3&lt;=$C459,0,IF(AF$3&gt;($F$433+$C459),INDEX($D$445:$W$445,,$C459)-SUM($D459:AE459),INDEX($D$445:$W$445,,$C459)/$F$433)))</f>
        <v>0</v>
      </c>
      <c r="AG459" s="25">
        <f>IF($F$433="n/a",0,IF(AG$3&lt;=$C459,0,IF(AG$3&gt;($F$433+$C459),INDEX($D$445:$W$445,,$C459)-SUM($D459:AF459),INDEX($D$445:$W$445,,$C459)/$F$433)))</f>
        <v>0</v>
      </c>
      <c r="AH459" s="25">
        <f>IF($F$433="n/a",0,IF(AH$3&lt;=$C459,0,IF(AH$3&gt;($F$433+$C459),INDEX($D$445:$W$445,,$C459)-SUM($D459:AG459),INDEX($D$445:$W$445,,$C459)/$F$433)))</f>
        <v>0</v>
      </c>
      <c r="AI459" s="25">
        <f>IF($F$433="n/a",0,IF(AI$3&lt;=$C459,0,IF(AI$3&gt;($F$433+$C459),INDEX($D$445:$W$445,,$C459)-SUM($D459:AH459),INDEX($D$445:$W$445,,$C459)/$F$433)))</f>
        <v>0</v>
      </c>
      <c r="AJ459" s="25">
        <f>IF($F$433="n/a",0,IF(AJ$3&lt;=$C459,0,IF(AJ$3&gt;($F$433+$C459),INDEX($D$445:$W$445,,$C459)-SUM($D459:AI459),INDEX($D$445:$W$445,,$C459)/$F$433)))</f>
        <v>0</v>
      </c>
      <c r="AK459" s="25">
        <f>IF($F$433="n/a",0,IF(AK$3&lt;=$C459,0,IF(AK$3&gt;($F$433+$C459),INDEX($D$445:$W$445,,$C459)-SUM($D459:AJ459),INDEX($D$445:$W$445,,$C459)/$F$433)))</f>
        <v>0</v>
      </c>
      <c r="AL459" s="25">
        <f>IF($F$433="n/a",0,IF(AL$3&lt;=$C459,0,IF(AL$3&gt;($F$433+$C459),INDEX($D$445:$W$445,,$C459)-SUM($D459:AK459),INDEX($D$445:$W$445,,$C459)/$F$433)))</f>
        <v>0</v>
      </c>
      <c r="AM459" s="25">
        <f>IF($F$433="n/a",0,IF(AM$3&lt;=$C459,0,IF(AM$3&gt;($F$433+$C459),INDEX($D$445:$W$445,,$C459)-SUM($D459:AL459),INDEX($D$445:$W$445,,$C459)/$F$433)))</f>
        <v>0</v>
      </c>
      <c r="AN459" s="25">
        <f>IF($F$433="n/a",0,IF(AN$3&lt;=$C459,0,IF(AN$3&gt;($F$433+$C459),INDEX($D$445:$W$445,,$C459)-SUM($D459:AM459),INDEX($D$445:$W$445,,$C459)/$F$433)))</f>
        <v>0</v>
      </c>
      <c r="AO459" s="25">
        <f>IF($F$433="n/a",0,IF(AO$3&lt;=$C459,0,IF(AO$3&gt;($F$433+$C459),INDEX($D$445:$W$445,,$C459)-SUM($D459:AN459),INDEX($D$445:$W$445,,$C459)/$F$433)))</f>
        <v>0</v>
      </c>
      <c r="AP459" s="25">
        <f>IF($F$433="n/a",0,IF(AP$3&lt;=$C459,0,IF(AP$3&gt;($F$433+$C459),INDEX($D$445:$W$445,,$C459)-SUM($D459:AO459),INDEX($D$445:$W$445,,$C459)/$F$433)))</f>
        <v>0</v>
      </c>
      <c r="AQ459" s="25">
        <f>IF($F$433="n/a",0,IF(AQ$3&lt;=$C459,0,IF(AQ$3&gt;($F$433+$C459),INDEX($D$445:$W$445,,$C459)-SUM($D459:AP459),INDEX($D$445:$W$445,,$C459)/$F$433)))</f>
        <v>0</v>
      </c>
      <c r="AR459" s="25">
        <f>IF($F$433="n/a",0,IF(AR$3&lt;=$C459,0,IF(AR$3&gt;($F$433+$C459),INDEX($D$445:$W$445,,$C459)-SUM($D459:AQ459),INDEX($D$445:$W$445,,$C459)/$F$433)))</f>
        <v>0</v>
      </c>
      <c r="AS459" s="25">
        <f>IF($F$433="n/a",0,IF(AS$3&lt;=$C459,0,IF(AS$3&gt;($F$433+$C459),INDEX($D$445:$W$445,,$C459)-SUM($D459:AR459),INDEX($D$445:$W$445,,$C459)/$F$433)))</f>
        <v>0</v>
      </c>
      <c r="AT459" s="25">
        <f>IF($F$433="n/a",0,IF(AT$3&lt;=$C459,0,IF(AT$3&gt;($F$433+$C459),INDEX($D$445:$W$445,,$C459)-SUM($D459:AS459),INDEX($D$445:$W$445,,$C459)/$F$433)))</f>
        <v>0</v>
      </c>
      <c r="AU459" s="25">
        <f>IF($F$433="n/a",0,IF(AU$3&lt;=$C459,0,IF(AU$3&gt;($F$433+$C459),INDEX($D$445:$W$445,,$C459)-SUM($D459:AT459),INDEX($D$445:$W$445,,$C459)/$F$433)))</f>
        <v>0</v>
      </c>
      <c r="AV459" s="25">
        <f>IF($F$433="n/a",0,IF(AV$3&lt;=$C459,0,IF(AV$3&gt;($F$433+$C459),INDEX($D$445:$W$445,,$C459)-SUM($D459:AU459),INDEX($D$445:$W$445,,$C459)/$F$433)))</f>
        <v>0</v>
      </c>
      <c r="AW459" s="25">
        <f>IF($F$433="n/a",0,IF(AW$3&lt;=$C459,0,IF(AW$3&gt;($F$433+$C459),INDEX($D$445:$W$445,,$C459)-SUM($D459:AV459),INDEX($D$445:$W$445,,$C459)/$F$433)))</f>
        <v>0</v>
      </c>
      <c r="AX459" s="25">
        <f>IF($F$433="n/a",0,IF(AX$3&lt;=$C459,0,IF(AX$3&gt;($F$433+$C459),INDEX($D$445:$W$445,,$C459)-SUM($D459:AW459),INDEX($D$445:$W$445,,$C459)/$F$433)))</f>
        <v>0</v>
      </c>
      <c r="AY459" s="25">
        <f>IF($F$433="n/a",0,IF(AY$3&lt;=$C459,0,IF(AY$3&gt;($F$433+$C459),INDEX($D$445:$W$445,,$C459)-SUM($D459:AX459),INDEX($D$445:$W$445,,$C459)/$F$433)))</f>
        <v>0</v>
      </c>
      <c r="AZ459" s="25">
        <f>IF($F$433="n/a",0,IF(AZ$3&lt;=$C459,0,IF(AZ$3&gt;($F$433+$C459),INDEX($D$445:$W$445,,$C459)-SUM($D459:AY459),INDEX($D$445:$W$445,,$C459)/$F$433)))</f>
        <v>0</v>
      </c>
      <c r="BA459" s="25">
        <f>IF($F$433="n/a",0,IF(BA$3&lt;=$C459,0,IF(BA$3&gt;($F$433+$C459),INDEX($D$445:$W$445,,$C459)-SUM($D459:AZ459),INDEX($D$445:$W$445,,$C459)/$F$433)))</f>
        <v>0</v>
      </c>
      <c r="BB459" s="25">
        <f>IF($F$433="n/a",0,IF(BB$3&lt;=$C459,0,IF(BB$3&gt;($F$433+$C459),INDEX($D$445:$W$445,,$C459)-SUM($D459:BA459),INDEX($D$445:$W$445,,$C459)/$F$433)))</f>
        <v>0</v>
      </c>
      <c r="BC459" s="25">
        <f>IF($F$433="n/a",0,IF(BC$3&lt;=$C459,0,IF(BC$3&gt;($F$433+$C459),INDEX($D$445:$W$445,,$C459)-SUM($D459:BB459),INDEX($D$445:$W$445,,$C459)/$F$433)))</f>
        <v>0</v>
      </c>
      <c r="BD459" s="25">
        <f>IF($F$433="n/a",0,IF(BD$3&lt;=$C459,0,IF(BD$3&gt;($F$433+$C459),INDEX($D$445:$W$445,,$C459)-SUM($D459:BC459),INDEX($D$445:$W$445,,$C459)/$F$433)))</f>
        <v>0</v>
      </c>
      <c r="BE459" s="25">
        <f>IF($F$433="n/a",0,IF(BE$3&lt;=$C459,0,IF(BE$3&gt;($F$433+$C459),INDEX($D$445:$W$445,,$C459)-SUM($D459:BD459),INDEX($D$445:$W$445,,$C459)/$F$433)))</f>
        <v>0</v>
      </c>
      <c r="BF459" s="25">
        <f>IF($F$433="n/a",0,IF(BF$3&lt;=$C459,0,IF(BF$3&gt;($F$433+$C459),INDEX($D$445:$W$445,,$C459)-SUM($D459:BE459),INDEX($D$445:$W$445,,$C459)/$F$433)))</f>
        <v>0</v>
      </c>
      <c r="BG459" s="25">
        <f>IF($F$433="n/a",0,IF(BG$3&lt;=$C459,0,IF(BG$3&gt;($F$433+$C459),INDEX($D$445:$W$445,,$C459)-SUM($D459:BF459),INDEX($D$445:$W$445,,$C459)/$F$433)))</f>
        <v>0</v>
      </c>
      <c r="BH459" s="25">
        <f>IF($F$433="n/a",0,IF(BH$3&lt;=$C459,0,IF(BH$3&gt;($F$433+$C459),INDEX($D$445:$W$445,,$C459)-SUM($D459:BG459),INDEX($D$445:$W$445,,$C459)/$F$433)))</f>
        <v>0</v>
      </c>
      <c r="BI459" s="25">
        <f>IF($F$433="n/a",0,IF(BI$3&lt;=$C459,0,IF(BI$3&gt;($F$433+$C459),INDEX($D$445:$W$445,,$C459)-SUM($D459:BH459),INDEX($D$445:$W$445,,$C459)/$F$433)))</f>
        <v>0</v>
      </c>
      <c r="BJ459" s="25">
        <f>IF($F$433="n/a",0,IF(BJ$3&lt;=$C459,0,IF(BJ$3&gt;($F$433+$C459),INDEX($D$445:$W$445,,$C459)-SUM($D459:BI459),INDEX($D$445:$W$445,,$C459)/$F$433)))</f>
        <v>0</v>
      </c>
      <c r="BK459" s="25">
        <f>IF($F$433="n/a",0,IF(BK$3&lt;=$C459,0,IF(BK$3&gt;($F$433+$C459),INDEX($D$445:$W$445,,$C459)-SUM($D459:BJ459),INDEX($D$445:$W$445,,$C459)/$F$433)))</f>
        <v>0</v>
      </c>
      <c r="BL459" s="163">
        <f>IF($F$433="n/a",0,IF(BL$3&lt;=$C459,0,IF(BL$3&gt;($F$433+$C459),INDEX($D$445:$W$445,,$C459)-SUM($D459:BK459),INDEX($D$445:$W$445,,$C459)/$F$433)))</f>
        <v>0</v>
      </c>
      <c r="BM459" s="163">
        <f>IF($F$433="n/a",0,IF(BM$3&lt;=$C459,0,IF(BM$3&gt;($F$433+$C459),INDEX($D$445:$W$445,,$C459)-SUM($D459:BL459),INDEX($D$445:$W$445,,$C459)/$F$433)))</f>
        <v>0</v>
      </c>
      <c r="BN459" s="163">
        <f>IF($F$433="n/a",0,IF(BN$3&lt;=$C459,0,IF(BN$3&gt;($F$433+$C459),INDEX($D$445:$W$445,,$C459)-SUM($D459:BM459),INDEX($D$445:$W$445,,$C459)/$F$433)))</f>
        <v>0</v>
      </c>
      <c r="BO459" s="163">
        <f>IF($F$433="n/a",0,IF(BO$3&lt;=$C459,0,IF(BO$3&gt;($F$433+$C459),INDEX($D$445:$W$445,,$C459)-SUM($D459:BN459),INDEX($D$445:$W$445,,$C459)/$F$433)))</f>
        <v>0</v>
      </c>
      <c r="BP459" s="163">
        <f>IF($F$433="n/a",0,IF(BP$3&lt;=$C459,0,IF(BP$3&gt;($F$433+$C459),INDEX($D$445:$W$445,,$C459)-SUM($D459:BO459),INDEX($D$445:$W$445,,$C459)/$F$433)))</f>
        <v>0</v>
      </c>
      <c r="BQ459" s="163">
        <f>IF($F$433="n/a",0,IF(BQ$3&lt;=$C459,0,IF(BQ$3&gt;($F$433+$C459),INDEX($D$445:$W$445,,$C459)-SUM($D459:BP459),INDEX($D$445:$W$445,,$C459)/$F$433)))</f>
        <v>0</v>
      </c>
      <c r="BR459" s="163">
        <f>IF($F$433="n/a",0,IF(BR$3&lt;=$C459,0,IF(BR$3&gt;($F$433+$C459),INDEX($D$445:$W$445,,$C459)-SUM($D459:BQ459),INDEX($D$445:$W$445,,$C459)/$F$433)))</f>
        <v>0</v>
      </c>
      <c r="BS459" s="25"/>
      <c r="BT459" s="25"/>
      <c r="BU459" s="25"/>
      <c r="BV459" s="25"/>
      <c r="BW459" s="25"/>
      <c r="BX459" s="25"/>
      <c r="BY459" s="25"/>
      <c r="BZ459" s="25"/>
      <c r="CA459" s="25"/>
      <c r="CB459" s="25"/>
      <c r="CC459" s="25"/>
    </row>
    <row r="460" spans="2:81" hidden="1" outlineLevel="1">
      <c r="B460" s="14">
        <v>2025</v>
      </c>
      <c r="C460">
        <v>13</v>
      </c>
      <c r="D460" s="25"/>
      <c r="E460" s="25">
        <f>IF($F$433="n/a",0,IF(E$3&lt;=$C460,0,IF(E$3&gt;($F$433+$C460),INDEX($D$445:$W$445,,$C460)-SUM($D460:D460),INDEX($D$445:$W$445,,$C460)/$F$433)))</f>
        <v>0</v>
      </c>
      <c r="F460" s="25">
        <f>IF($F$433="n/a",0,IF(F$3&lt;=$C460,0,IF(F$3&gt;($F$433+$C460),INDEX($D$445:$W$445,,$C460)-SUM($D460:E460),INDEX($D$445:$W$445,,$C460)/$F$433)))</f>
        <v>0</v>
      </c>
      <c r="G460" s="25">
        <f>IF($F$433="n/a",0,IF(G$3&lt;=$C460,0,IF(G$3&gt;($F$433+$C460),INDEX($D$445:$W$445,,$C460)-SUM($D460:F460),INDEX($D$445:$W$445,,$C460)/$F$433)))</f>
        <v>0</v>
      </c>
      <c r="H460" s="44">
        <f>IF($F$433="n/a",0,IF(H$3&lt;=$C460,0,IF(H$3&gt;($F$433+$C460),INDEX($D$445:$W$445,,$C460)-SUM($D460:G460),INDEX($D$445:$W$445,,$C460)/$F$433)))</f>
        <v>0</v>
      </c>
      <c r="I460" s="38">
        <f>IF($F$433="n/a",0,IF(I$3&lt;=$C460,0,IF(I$3&gt;($F$433+$C460),INDEX($D$445:$W$445,,$C460)-SUM($D460:H460),INDEX($D$445:$W$445,,$C460)/$F$433)))</f>
        <v>0</v>
      </c>
      <c r="J460" s="25">
        <f>IF($F$433="n/a",0,IF(J$3&lt;=$C460,0,IF(J$3&gt;($F$433+$C460),INDEX($D$445:$W$445,,$C460)-SUM($D460:I460),INDEX($D$445:$W$445,,$C460)/$F$433)))</f>
        <v>0</v>
      </c>
      <c r="K460" s="25">
        <f>IF($F$433="n/a",0,IF(K$3&lt;=$C460,0,IF(K$3&gt;($F$433+$C460),INDEX($D$445:$W$445,,$C460)-SUM($D460:J460),INDEX($D$445:$W$445,,$C460)/$F$433)))</f>
        <v>0</v>
      </c>
      <c r="L460" s="25">
        <f>IF($F$433="n/a",0,IF(L$3&lt;=$C460,0,IF(L$3&gt;($F$433+$C460),INDEX($D$445:$W$445,,$C460)-SUM($D460:K460),INDEX($D$445:$W$445,,$C460)/$F$433)))</f>
        <v>0</v>
      </c>
      <c r="M460" s="25">
        <f>IF($F$433="n/a",0,IF(M$3&lt;=$C460,0,IF(M$3&gt;($F$433+$C460),INDEX($D$445:$W$445,,$C460)-SUM($D460:L460),INDEX($D$445:$W$445,,$C460)/$F$433)))</f>
        <v>0</v>
      </c>
      <c r="N460" s="25">
        <f>IF($F$433="n/a",0,IF(N$3&lt;=$C460,0,IF(N$3&gt;($F$433+$C460),INDEX($D$445:$W$445,,$C460)-SUM($D460:M460),INDEX($D$445:$W$445,,$C460)/$F$433)))</f>
        <v>0</v>
      </c>
      <c r="O460" s="25">
        <f>IF($F$433="n/a",0,IF(O$3&lt;=$C460,0,IF(O$3&gt;($F$433+$C460),INDEX($D$445:$W$445,,$C460)-SUM($D460:N460),INDEX($D$445:$W$445,,$C460)/$F$433)))</f>
        <v>0</v>
      </c>
      <c r="P460" s="25">
        <f>IF($F$433="n/a",0,IF(P$3&lt;=$C460,0,IF(P$3&gt;($F$433+$C460),INDEX($D$445:$W$445,,$C460)-SUM($D460:O460),INDEX($D$445:$W$445,,$C460)/$F$433)))</f>
        <v>0</v>
      </c>
      <c r="Q460" s="25">
        <f>IF($F$433="n/a",0,IF(Q$3&lt;=$C460,0,IF(Q$3&gt;($F$433+$C460),INDEX($D$445:$W$445,,$C460)-SUM($D460:P460),INDEX($D$445:$W$445,,$C460)/$F$433)))</f>
        <v>0</v>
      </c>
      <c r="R460" s="25">
        <f>IF($F$433="n/a",0,IF(R$3&lt;=$C460,0,IF(R$3&gt;($F$433+$C460),INDEX($D$445:$W$445,,$C460)-SUM($D460:Q460),INDEX($D$445:$W$445,,$C460)/$F$433)))</f>
        <v>0</v>
      </c>
      <c r="S460" s="25">
        <f>IF($F$433="n/a",0,IF(S$3&lt;=$C460,0,IF(S$3&gt;($F$433+$C460),INDEX($D$445:$W$445,,$C460)-SUM($D460:R460),INDEX($D$445:$W$445,,$C460)/$F$433)))</f>
        <v>0</v>
      </c>
      <c r="T460" s="25">
        <f>IF($F$433="n/a",0,IF(T$3&lt;=$C460,0,IF(T$3&gt;($F$433+$C460),INDEX($D$445:$W$445,,$C460)-SUM($D460:S460),INDEX($D$445:$W$445,,$C460)/$F$433)))</f>
        <v>0</v>
      </c>
      <c r="U460" s="25">
        <f>IF($F$433="n/a",0,IF(U$3&lt;=$C460,0,IF(U$3&gt;($F$433+$C460),INDEX($D$445:$W$445,,$C460)-SUM($D460:T460),INDEX($D$445:$W$445,,$C460)/$F$433)))</f>
        <v>0</v>
      </c>
      <c r="V460" s="25">
        <f>IF($F$433="n/a",0,IF(V$3&lt;=$C460,0,IF(V$3&gt;($F$433+$C460),INDEX($D$445:$W$445,,$C460)-SUM($D460:U460),INDEX($D$445:$W$445,,$C460)/$F$433)))</f>
        <v>0</v>
      </c>
      <c r="W460" s="25">
        <f>IF($F$433="n/a",0,IF(W$3&lt;=$C460,0,IF(W$3&gt;($F$433+$C460),INDEX($D$445:$W$445,,$C460)-SUM($D460:V460),INDEX($D$445:$W$445,,$C460)/$F$433)))</f>
        <v>0</v>
      </c>
      <c r="X460" s="25">
        <f>IF($F$433="n/a",0,IF(X$3&lt;=$C460,0,IF(X$3&gt;($F$433+$C460),INDEX($D$445:$W$445,,$C460)-SUM($D460:W460),INDEX($D$445:$W$445,,$C460)/$F$433)))</f>
        <v>0</v>
      </c>
      <c r="Y460" s="25">
        <f>IF($F$433="n/a",0,IF(Y$3&lt;=$C460,0,IF(Y$3&gt;($F$433+$C460),INDEX($D$445:$W$445,,$C460)-SUM($D460:X460),INDEX($D$445:$W$445,,$C460)/$F$433)))</f>
        <v>0</v>
      </c>
      <c r="Z460" s="25">
        <f>IF($F$433="n/a",0,IF(Z$3&lt;=$C460,0,IF(Z$3&gt;($F$433+$C460),INDEX($D$445:$W$445,,$C460)-SUM($D460:Y460),INDEX($D$445:$W$445,,$C460)/$F$433)))</f>
        <v>0</v>
      </c>
      <c r="AA460" s="25">
        <f>IF($F$433="n/a",0,IF(AA$3&lt;=$C460,0,IF(AA$3&gt;($F$433+$C460),INDEX($D$445:$W$445,,$C460)-SUM($D460:Z460),INDEX($D$445:$W$445,,$C460)/$F$433)))</f>
        <v>0</v>
      </c>
      <c r="AB460" s="25">
        <f>IF($F$433="n/a",0,IF(AB$3&lt;=$C460,0,IF(AB$3&gt;($F$433+$C460),INDEX($D$445:$W$445,,$C460)-SUM($D460:AA460),INDEX($D$445:$W$445,,$C460)/$F$433)))</f>
        <v>0</v>
      </c>
      <c r="AC460" s="25">
        <f>IF($F$433="n/a",0,IF(AC$3&lt;=$C460,0,IF(AC$3&gt;($F$433+$C460),INDEX($D$445:$W$445,,$C460)-SUM($D460:AB460),INDEX($D$445:$W$445,,$C460)/$F$433)))</f>
        <v>0</v>
      </c>
      <c r="AD460" s="25">
        <f>IF($F$433="n/a",0,IF(AD$3&lt;=$C460,0,IF(AD$3&gt;($F$433+$C460),INDEX($D$445:$W$445,,$C460)-SUM($D460:AC460),INDEX($D$445:$W$445,,$C460)/$F$433)))</f>
        <v>0</v>
      </c>
      <c r="AE460" s="25">
        <f>IF($F$433="n/a",0,IF(AE$3&lt;=$C460,0,IF(AE$3&gt;($F$433+$C460),INDEX($D$445:$W$445,,$C460)-SUM($D460:AD460),INDEX($D$445:$W$445,,$C460)/$F$433)))</f>
        <v>0</v>
      </c>
      <c r="AF460" s="25">
        <f>IF($F$433="n/a",0,IF(AF$3&lt;=$C460,0,IF(AF$3&gt;($F$433+$C460),INDEX($D$445:$W$445,,$C460)-SUM($D460:AE460),INDEX($D$445:$W$445,,$C460)/$F$433)))</f>
        <v>0</v>
      </c>
      <c r="AG460" s="25">
        <f>IF($F$433="n/a",0,IF(AG$3&lt;=$C460,0,IF(AG$3&gt;($F$433+$C460),INDEX($D$445:$W$445,,$C460)-SUM($D460:AF460),INDEX($D$445:$W$445,,$C460)/$F$433)))</f>
        <v>0</v>
      </c>
      <c r="AH460" s="25">
        <f>IF($F$433="n/a",0,IF(AH$3&lt;=$C460,0,IF(AH$3&gt;($F$433+$C460),INDEX($D$445:$W$445,,$C460)-SUM($D460:AG460),INDEX($D$445:$W$445,,$C460)/$F$433)))</f>
        <v>0</v>
      </c>
      <c r="AI460" s="25">
        <f>IF($F$433="n/a",0,IF(AI$3&lt;=$C460,0,IF(AI$3&gt;($F$433+$C460),INDEX($D$445:$W$445,,$C460)-SUM($D460:AH460),INDEX($D$445:$W$445,,$C460)/$F$433)))</f>
        <v>0</v>
      </c>
      <c r="AJ460" s="25">
        <f>IF($F$433="n/a",0,IF(AJ$3&lt;=$C460,0,IF(AJ$3&gt;($F$433+$C460),INDEX($D$445:$W$445,,$C460)-SUM($D460:AI460),INDEX($D$445:$W$445,,$C460)/$F$433)))</f>
        <v>0</v>
      </c>
      <c r="AK460" s="25">
        <f>IF($F$433="n/a",0,IF(AK$3&lt;=$C460,0,IF(AK$3&gt;($F$433+$C460),INDEX($D$445:$W$445,,$C460)-SUM($D460:AJ460),INDEX($D$445:$W$445,,$C460)/$F$433)))</f>
        <v>0</v>
      </c>
      <c r="AL460" s="25">
        <f>IF($F$433="n/a",0,IF(AL$3&lt;=$C460,0,IF(AL$3&gt;($F$433+$C460),INDEX($D$445:$W$445,,$C460)-SUM($D460:AK460),INDEX($D$445:$W$445,,$C460)/$F$433)))</f>
        <v>0</v>
      </c>
      <c r="AM460" s="25">
        <f>IF($F$433="n/a",0,IF(AM$3&lt;=$C460,0,IF(AM$3&gt;($F$433+$C460),INDEX($D$445:$W$445,,$C460)-SUM($D460:AL460),INDEX($D$445:$W$445,,$C460)/$F$433)))</f>
        <v>0</v>
      </c>
      <c r="AN460" s="25">
        <f>IF($F$433="n/a",0,IF(AN$3&lt;=$C460,0,IF(AN$3&gt;($F$433+$C460),INDEX($D$445:$W$445,,$C460)-SUM($D460:AM460),INDEX($D$445:$W$445,,$C460)/$F$433)))</f>
        <v>0</v>
      </c>
      <c r="AO460" s="25">
        <f>IF($F$433="n/a",0,IF(AO$3&lt;=$C460,0,IF(AO$3&gt;($F$433+$C460),INDEX($D$445:$W$445,,$C460)-SUM($D460:AN460),INDEX($D$445:$W$445,,$C460)/$F$433)))</f>
        <v>0</v>
      </c>
      <c r="AP460" s="25">
        <f>IF($F$433="n/a",0,IF(AP$3&lt;=$C460,0,IF(AP$3&gt;($F$433+$C460),INDEX($D$445:$W$445,,$C460)-SUM($D460:AO460),INDEX($D$445:$W$445,,$C460)/$F$433)))</f>
        <v>0</v>
      </c>
      <c r="AQ460" s="25">
        <f>IF($F$433="n/a",0,IF(AQ$3&lt;=$C460,0,IF(AQ$3&gt;($F$433+$C460),INDEX($D$445:$W$445,,$C460)-SUM($D460:AP460),INDEX($D$445:$W$445,,$C460)/$F$433)))</f>
        <v>0</v>
      </c>
      <c r="AR460" s="25">
        <f>IF($F$433="n/a",0,IF(AR$3&lt;=$C460,0,IF(AR$3&gt;($F$433+$C460),INDEX($D$445:$W$445,,$C460)-SUM($D460:AQ460),INDEX($D$445:$W$445,,$C460)/$F$433)))</f>
        <v>0</v>
      </c>
      <c r="AS460" s="25">
        <f>IF($F$433="n/a",0,IF(AS$3&lt;=$C460,0,IF(AS$3&gt;($F$433+$C460),INDEX($D$445:$W$445,,$C460)-SUM($D460:AR460),INDEX($D$445:$W$445,,$C460)/$F$433)))</f>
        <v>0</v>
      </c>
      <c r="AT460" s="25">
        <f>IF($F$433="n/a",0,IF(AT$3&lt;=$C460,0,IF(AT$3&gt;($F$433+$C460),INDEX($D$445:$W$445,,$C460)-SUM($D460:AS460),INDEX($D$445:$W$445,,$C460)/$F$433)))</f>
        <v>0</v>
      </c>
      <c r="AU460" s="25">
        <f>IF($F$433="n/a",0,IF(AU$3&lt;=$C460,0,IF(AU$3&gt;($F$433+$C460),INDEX($D$445:$W$445,,$C460)-SUM($D460:AT460),INDEX($D$445:$W$445,,$C460)/$F$433)))</f>
        <v>0</v>
      </c>
      <c r="AV460" s="25">
        <f>IF($F$433="n/a",0,IF(AV$3&lt;=$C460,0,IF(AV$3&gt;($F$433+$C460),INDEX($D$445:$W$445,,$C460)-SUM($D460:AU460),INDEX($D$445:$W$445,,$C460)/$F$433)))</f>
        <v>0</v>
      </c>
      <c r="AW460" s="25">
        <f>IF($F$433="n/a",0,IF(AW$3&lt;=$C460,0,IF(AW$3&gt;($F$433+$C460),INDEX($D$445:$W$445,,$C460)-SUM($D460:AV460),INDEX($D$445:$W$445,,$C460)/$F$433)))</f>
        <v>0</v>
      </c>
      <c r="AX460" s="25">
        <f>IF($F$433="n/a",0,IF(AX$3&lt;=$C460,0,IF(AX$3&gt;($F$433+$C460),INDEX($D$445:$W$445,,$C460)-SUM($D460:AW460),INDEX($D$445:$W$445,,$C460)/$F$433)))</f>
        <v>0</v>
      </c>
      <c r="AY460" s="25">
        <f>IF($F$433="n/a",0,IF(AY$3&lt;=$C460,0,IF(AY$3&gt;($F$433+$C460),INDEX($D$445:$W$445,,$C460)-SUM($D460:AX460),INDEX($D$445:$W$445,,$C460)/$F$433)))</f>
        <v>0</v>
      </c>
      <c r="AZ460" s="25">
        <f>IF($F$433="n/a",0,IF(AZ$3&lt;=$C460,0,IF(AZ$3&gt;($F$433+$C460),INDEX($D$445:$W$445,,$C460)-SUM($D460:AY460),INDEX($D$445:$W$445,,$C460)/$F$433)))</f>
        <v>0</v>
      </c>
      <c r="BA460" s="25">
        <f>IF($F$433="n/a",0,IF(BA$3&lt;=$C460,0,IF(BA$3&gt;($F$433+$C460),INDEX($D$445:$W$445,,$C460)-SUM($D460:AZ460),INDEX($D$445:$W$445,,$C460)/$F$433)))</f>
        <v>0</v>
      </c>
      <c r="BB460" s="25">
        <f>IF($F$433="n/a",0,IF(BB$3&lt;=$C460,0,IF(BB$3&gt;($F$433+$C460),INDEX($D$445:$W$445,,$C460)-SUM($D460:BA460),INDEX($D$445:$W$445,,$C460)/$F$433)))</f>
        <v>0</v>
      </c>
      <c r="BC460" s="25">
        <f>IF($F$433="n/a",0,IF(BC$3&lt;=$C460,0,IF(BC$3&gt;($F$433+$C460),INDEX($D$445:$W$445,,$C460)-SUM($D460:BB460),INDEX($D$445:$W$445,,$C460)/$F$433)))</f>
        <v>0</v>
      </c>
      <c r="BD460" s="25">
        <f>IF($F$433="n/a",0,IF(BD$3&lt;=$C460,0,IF(BD$3&gt;($F$433+$C460),INDEX($D$445:$W$445,,$C460)-SUM($D460:BC460),INDEX($D$445:$W$445,,$C460)/$F$433)))</f>
        <v>0</v>
      </c>
      <c r="BE460" s="25">
        <f>IF($F$433="n/a",0,IF(BE$3&lt;=$C460,0,IF(BE$3&gt;($F$433+$C460),INDEX($D$445:$W$445,,$C460)-SUM($D460:BD460),INDEX($D$445:$W$445,,$C460)/$F$433)))</f>
        <v>0</v>
      </c>
      <c r="BF460" s="25">
        <f>IF($F$433="n/a",0,IF(BF$3&lt;=$C460,0,IF(BF$3&gt;($F$433+$C460),INDEX($D$445:$W$445,,$C460)-SUM($D460:BE460),INDEX($D$445:$W$445,,$C460)/$F$433)))</f>
        <v>0</v>
      </c>
      <c r="BG460" s="25">
        <f>IF($F$433="n/a",0,IF(BG$3&lt;=$C460,0,IF(BG$3&gt;($F$433+$C460),INDEX($D$445:$W$445,,$C460)-SUM($D460:BF460),INDEX($D$445:$W$445,,$C460)/$F$433)))</f>
        <v>0</v>
      </c>
      <c r="BH460" s="25">
        <f>IF($F$433="n/a",0,IF(BH$3&lt;=$C460,0,IF(BH$3&gt;($F$433+$C460),INDEX($D$445:$W$445,,$C460)-SUM($D460:BG460),INDEX($D$445:$W$445,,$C460)/$F$433)))</f>
        <v>0</v>
      </c>
      <c r="BI460" s="25">
        <f>IF($F$433="n/a",0,IF(BI$3&lt;=$C460,0,IF(BI$3&gt;($F$433+$C460),INDEX($D$445:$W$445,,$C460)-SUM($D460:BH460),INDEX($D$445:$W$445,,$C460)/$F$433)))</f>
        <v>0</v>
      </c>
      <c r="BJ460" s="25">
        <f>IF($F$433="n/a",0,IF(BJ$3&lt;=$C460,0,IF(BJ$3&gt;($F$433+$C460),INDEX($D$445:$W$445,,$C460)-SUM($D460:BI460),INDEX($D$445:$W$445,,$C460)/$F$433)))</f>
        <v>0</v>
      </c>
      <c r="BK460" s="25">
        <f>IF($F$433="n/a",0,IF(BK$3&lt;=$C460,0,IF(BK$3&gt;($F$433+$C460),INDEX($D$445:$W$445,,$C460)-SUM($D460:BJ460),INDEX($D$445:$W$445,,$C460)/$F$433)))</f>
        <v>0</v>
      </c>
      <c r="BL460" s="163">
        <f>IF($F$433="n/a",0,IF(BL$3&lt;=$C460,0,IF(BL$3&gt;($F$433+$C460),INDEX($D$445:$W$445,,$C460)-SUM($D460:BK460),INDEX($D$445:$W$445,,$C460)/$F$433)))</f>
        <v>0</v>
      </c>
      <c r="BM460" s="163">
        <f>IF($F$433="n/a",0,IF(BM$3&lt;=$C460,0,IF(BM$3&gt;($F$433+$C460),INDEX($D$445:$W$445,,$C460)-SUM($D460:BL460),INDEX($D$445:$W$445,,$C460)/$F$433)))</f>
        <v>0</v>
      </c>
      <c r="BN460" s="163">
        <f>IF($F$433="n/a",0,IF(BN$3&lt;=$C460,0,IF(BN$3&gt;($F$433+$C460),INDEX($D$445:$W$445,,$C460)-SUM($D460:BM460),INDEX($D$445:$W$445,,$C460)/$F$433)))</f>
        <v>0</v>
      </c>
      <c r="BO460" s="163">
        <f>IF($F$433="n/a",0,IF(BO$3&lt;=$C460,0,IF(BO$3&gt;($F$433+$C460),INDEX($D$445:$W$445,,$C460)-SUM($D460:BN460),INDEX($D$445:$W$445,,$C460)/$F$433)))</f>
        <v>0</v>
      </c>
      <c r="BP460" s="163">
        <f>IF($F$433="n/a",0,IF(BP$3&lt;=$C460,0,IF(BP$3&gt;($F$433+$C460),INDEX($D$445:$W$445,,$C460)-SUM($D460:BO460),INDEX($D$445:$W$445,,$C460)/$F$433)))</f>
        <v>0</v>
      </c>
      <c r="BQ460" s="163">
        <f>IF($F$433="n/a",0,IF(BQ$3&lt;=$C460,0,IF(BQ$3&gt;($F$433+$C460),INDEX($D$445:$W$445,,$C460)-SUM($D460:BP460),INDEX($D$445:$W$445,,$C460)/$F$433)))</f>
        <v>0</v>
      </c>
      <c r="BR460" s="163">
        <f>IF($F$433="n/a",0,IF(BR$3&lt;=$C460,0,IF(BR$3&gt;($F$433+$C460),INDEX($D$445:$W$445,,$C460)-SUM($D460:BQ460),INDEX($D$445:$W$445,,$C460)/$F$433)))</f>
        <v>0</v>
      </c>
      <c r="BS460" s="25"/>
      <c r="BT460" s="25"/>
      <c r="BU460" s="25"/>
      <c r="BV460" s="25"/>
      <c r="BW460" s="25"/>
      <c r="BX460" s="25"/>
      <c r="BY460" s="25"/>
      <c r="BZ460" s="25"/>
      <c r="CA460" s="25"/>
      <c r="CB460" s="25"/>
      <c r="CC460" s="25"/>
    </row>
    <row r="461" spans="2:81" hidden="1" outlineLevel="1">
      <c r="B461" s="14">
        <v>2026</v>
      </c>
      <c r="C461">
        <v>14</v>
      </c>
      <c r="D461" s="25"/>
      <c r="E461" s="25">
        <f>IF($F$433="n/a",0,IF(E$3&lt;=$C461,0,IF(E$3&gt;($F$433+$C461),INDEX($D$445:$W$445,,$C461)-SUM($D461:D461),INDEX($D$445:$W$445,,$C461)/$F$433)))</f>
        <v>0</v>
      </c>
      <c r="F461" s="25">
        <f>IF($F$433="n/a",0,IF(F$3&lt;=$C461,0,IF(F$3&gt;($F$433+$C461),INDEX($D$445:$W$445,,$C461)-SUM($D461:E461),INDEX($D$445:$W$445,,$C461)/$F$433)))</f>
        <v>0</v>
      </c>
      <c r="G461" s="25">
        <f>IF($F$433="n/a",0,IF(G$3&lt;=$C461,0,IF(G$3&gt;($F$433+$C461),INDEX($D$445:$W$445,,$C461)-SUM($D461:F461),INDEX($D$445:$W$445,,$C461)/$F$433)))</f>
        <v>0</v>
      </c>
      <c r="H461" s="44">
        <f>IF($F$433="n/a",0,IF(H$3&lt;=$C461,0,IF(H$3&gt;($F$433+$C461),INDEX($D$445:$W$445,,$C461)-SUM($D461:G461),INDEX($D$445:$W$445,,$C461)/$F$433)))</f>
        <v>0</v>
      </c>
      <c r="I461" s="38">
        <f>IF($F$433="n/a",0,IF(I$3&lt;=$C461,0,IF(I$3&gt;($F$433+$C461),INDEX($D$445:$W$445,,$C461)-SUM($D461:H461),INDEX($D$445:$W$445,,$C461)/$F$433)))</f>
        <v>0</v>
      </c>
      <c r="J461" s="25">
        <f>IF($F$433="n/a",0,IF(J$3&lt;=$C461,0,IF(J$3&gt;($F$433+$C461),INDEX($D$445:$W$445,,$C461)-SUM($D461:I461),INDEX($D$445:$W$445,,$C461)/$F$433)))</f>
        <v>0</v>
      </c>
      <c r="K461" s="25">
        <f>IF($F$433="n/a",0,IF(K$3&lt;=$C461,0,IF(K$3&gt;($F$433+$C461),INDEX($D$445:$W$445,,$C461)-SUM($D461:J461),INDEX($D$445:$W$445,,$C461)/$F$433)))</f>
        <v>0</v>
      </c>
      <c r="L461" s="25">
        <f>IF($F$433="n/a",0,IF(L$3&lt;=$C461,0,IF(L$3&gt;($F$433+$C461),INDEX($D$445:$W$445,,$C461)-SUM($D461:K461),INDEX($D$445:$W$445,,$C461)/$F$433)))</f>
        <v>0</v>
      </c>
      <c r="M461" s="25">
        <f>IF($F$433="n/a",0,IF(M$3&lt;=$C461,0,IF(M$3&gt;($F$433+$C461),INDEX($D$445:$W$445,,$C461)-SUM($D461:L461),INDEX($D$445:$W$445,,$C461)/$F$433)))</f>
        <v>0</v>
      </c>
      <c r="N461" s="25">
        <f>IF($F$433="n/a",0,IF(N$3&lt;=$C461,0,IF(N$3&gt;($F$433+$C461),INDEX($D$445:$W$445,,$C461)-SUM($D461:M461),INDEX($D$445:$W$445,,$C461)/$F$433)))</f>
        <v>0</v>
      </c>
      <c r="O461" s="25">
        <f>IF($F$433="n/a",0,IF(O$3&lt;=$C461,0,IF(O$3&gt;($F$433+$C461),INDEX($D$445:$W$445,,$C461)-SUM($D461:N461),INDEX($D$445:$W$445,,$C461)/$F$433)))</f>
        <v>0</v>
      </c>
      <c r="P461" s="25">
        <f>IF($F$433="n/a",0,IF(P$3&lt;=$C461,0,IF(P$3&gt;($F$433+$C461),INDEX($D$445:$W$445,,$C461)-SUM($D461:O461),INDEX($D$445:$W$445,,$C461)/$F$433)))</f>
        <v>0</v>
      </c>
      <c r="Q461" s="25">
        <f>IF($F$433="n/a",0,IF(Q$3&lt;=$C461,0,IF(Q$3&gt;($F$433+$C461),INDEX($D$445:$W$445,,$C461)-SUM($D461:P461),INDEX($D$445:$W$445,,$C461)/$F$433)))</f>
        <v>0</v>
      </c>
      <c r="R461" s="25">
        <f>IF($F$433="n/a",0,IF(R$3&lt;=$C461,0,IF(R$3&gt;($F$433+$C461),INDEX($D$445:$W$445,,$C461)-SUM($D461:Q461),INDEX($D$445:$W$445,,$C461)/$F$433)))</f>
        <v>0</v>
      </c>
      <c r="S461" s="25">
        <f>IF($F$433="n/a",0,IF(S$3&lt;=$C461,0,IF(S$3&gt;($F$433+$C461),INDEX($D$445:$W$445,,$C461)-SUM($D461:R461),INDEX($D$445:$W$445,,$C461)/$F$433)))</f>
        <v>0</v>
      </c>
      <c r="T461" s="25">
        <f>IF($F$433="n/a",0,IF(T$3&lt;=$C461,0,IF(T$3&gt;($F$433+$C461),INDEX($D$445:$W$445,,$C461)-SUM($D461:S461),INDEX($D$445:$W$445,,$C461)/$F$433)))</f>
        <v>0</v>
      </c>
      <c r="U461" s="25">
        <f>IF($F$433="n/a",0,IF(U$3&lt;=$C461,0,IF(U$3&gt;($F$433+$C461),INDEX($D$445:$W$445,,$C461)-SUM($D461:T461),INDEX($D$445:$W$445,,$C461)/$F$433)))</f>
        <v>0</v>
      </c>
      <c r="V461" s="25">
        <f>IF($F$433="n/a",0,IF(V$3&lt;=$C461,0,IF(V$3&gt;($F$433+$C461),INDEX($D$445:$W$445,,$C461)-SUM($D461:U461),INDEX($D$445:$W$445,,$C461)/$F$433)))</f>
        <v>0</v>
      </c>
      <c r="W461" s="25">
        <f>IF($F$433="n/a",0,IF(W$3&lt;=$C461,0,IF(W$3&gt;($F$433+$C461),INDEX($D$445:$W$445,,$C461)-SUM($D461:V461),INDEX($D$445:$W$445,,$C461)/$F$433)))</f>
        <v>0</v>
      </c>
      <c r="X461" s="25">
        <f>IF($F$433="n/a",0,IF(X$3&lt;=$C461,0,IF(X$3&gt;($F$433+$C461),INDEX($D$445:$W$445,,$C461)-SUM($D461:W461),INDEX($D$445:$W$445,,$C461)/$F$433)))</f>
        <v>0</v>
      </c>
      <c r="Y461" s="25">
        <f>IF($F$433="n/a",0,IF(Y$3&lt;=$C461,0,IF(Y$3&gt;($F$433+$C461),INDEX($D$445:$W$445,,$C461)-SUM($D461:X461),INDEX($D$445:$W$445,,$C461)/$F$433)))</f>
        <v>0</v>
      </c>
      <c r="Z461" s="25">
        <f>IF($F$433="n/a",0,IF(Z$3&lt;=$C461,0,IF(Z$3&gt;($F$433+$C461),INDEX($D$445:$W$445,,$C461)-SUM($D461:Y461),INDEX($D$445:$W$445,,$C461)/$F$433)))</f>
        <v>0</v>
      </c>
      <c r="AA461" s="25">
        <f>IF($F$433="n/a",0,IF(AA$3&lt;=$C461,0,IF(AA$3&gt;($F$433+$C461),INDEX($D$445:$W$445,,$C461)-SUM($D461:Z461),INDEX($D$445:$W$445,,$C461)/$F$433)))</f>
        <v>0</v>
      </c>
      <c r="AB461" s="25">
        <f>IF($F$433="n/a",0,IF(AB$3&lt;=$C461,0,IF(AB$3&gt;($F$433+$C461),INDEX($D$445:$W$445,,$C461)-SUM($D461:AA461),INDEX($D$445:$W$445,,$C461)/$F$433)))</f>
        <v>0</v>
      </c>
      <c r="AC461" s="25">
        <f>IF($F$433="n/a",0,IF(AC$3&lt;=$C461,0,IF(AC$3&gt;($F$433+$C461),INDEX($D$445:$W$445,,$C461)-SUM($D461:AB461),INDEX($D$445:$W$445,,$C461)/$F$433)))</f>
        <v>0</v>
      </c>
      <c r="AD461" s="25">
        <f>IF($F$433="n/a",0,IF(AD$3&lt;=$C461,0,IF(AD$3&gt;($F$433+$C461),INDEX($D$445:$W$445,,$C461)-SUM($D461:AC461),INDEX($D$445:$W$445,,$C461)/$F$433)))</f>
        <v>0</v>
      </c>
      <c r="AE461" s="25">
        <f>IF($F$433="n/a",0,IF(AE$3&lt;=$C461,0,IF(AE$3&gt;($F$433+$C461),INDEX($D$445:$W$445,,$C461)-SUM($D461:AD461),INDEX($D$445:$W$445,,$C461)/$F$433)))</f>
        <v>0</v>
      </c>
      <c r="AF461" s="25">
        <f>IF($F$433="n/a",0,IF(AF$3&lt;=$C461,0,IF(AF$3&gt;($F$433+$C461),INDEX($D$445:$W$445,,$C461)-SUM($D461:AE461),INDEX($D$445:$W$445,,$C461)/$F$433)))</f>
        <v>0</v>
      </c>
      <c r="AG461" s="25">
        <f>IF($F$433="n/a",0,IF(AG$3&lt;=$C461,0,IF(AG$3&gt;($F$433+$C461),INDEX($D$445:$W$445,,$C461)-SUM($D461:AF461),INDEX($D$445:$W$445,,$C461)/$F$433)))</f>
        <v>0</v>
      </c>
      <c r="AH461" s="25">
        <f>IF($F$433="n/a",0,IF(AH$3&lt;=$C461,0,IF(AH$3&gt;($F$433+$C461),INDEX($D$445:$W$445,,$C461)-SUM($D461:AG461),INDEX($D$445:$W$445,,$C461)/$F$433)))</f>
        <v>0</v>
      </c>
      <c r="AI461" s="25">
        <f>IF($F$433="n/a",0,IF(AI$3&lt;=$C461,0,IF(AI$3&gt;($F$433+$C461),INDEX($D$445:$W$445,,$C461)-SUM($D461:AH461),INDEX($D$445:$W$445,,$C461)/$F$433)))</f>
        <v>0</v>
      </c>
      <c r="AJ461" s="25">
        <f>IF($F$433="n/a",0,IF(AJ$3&lt;=$C461,0,IF(AJ$3&gt;($F$433+$C461),INDEX($D$445:$W$445,,$C461)-SUM($D461:AI461),INDEX($D$445:$W$445,,$C461)/$F$433)))</f>
        <v>0</v>
      </c>
      <c r="AK461" s="25">
        <f>IF($F$433="n/a",0,IF(AK$3&lt;=$C461,0,IF(AK$3&gt;($F$433+$C461),INDEX($D$445:$W$445,,$C461)-SUM($D461:AJ461),INDEX($D$445:$W$445,,$C461)/$F$433)))</f>
        <v>0</v>
      </c>
      <c r="AL461" s="25">
        <f>IF($F$433="n/a",0,IF(AL$3&lt;=$C461,0,IF(AL$3&gt;($F$433+$C461),INDEX($D$445:$W$445,,$C461)-SUM($D461:AK461),INDEX($D$445:$W$445,,$C461)/$F$433)))</f>
        <v>0</v>
      </c>
      <c r="AM461" s="25">
        <f>IF($F$433="n/a",0,IF(AM$3&lt;=$C461,0,IF(AM$3&gt;($F$433+$C461),INDEX($D$445:$W$445,,$C461)-SUM($D461:AL461),INDEX($D$445:$W$445,,$C461)/$F$433)))</f>
        <v>0</v>
      </c>
      <c r="AN461" s="25">
        <f>IF($F$433="n/a",0,IF(AN$3&lt;=$C461,0,IF(AN$3&gt;($F$433+$C461),INDEX($D$445:$W$445,,$C461)-SUM($D461:AM461),INDEX($D$445:$W$445,,$C461)/$F$433)))</f>
        <v>0</v>
      </c>
      <c r="AO461" s="25">
        <f>IF($F$433="n/a",0,IF(AO$3&lt;=$C461,0,IF(AO$3&gt;($F$433+$C461),INDEX($D$445:$W$445,,$C461)-SUM($D461:AN461),INDEX($D$445:$W$445,,$C461)/$F$433)))</f>
        <v>0</v>
      </c>
      <c r="AP461" s="25">
        <f>IF($F$433="n/a",0,IF(AP$3&lt;=$C461,0,IF(AP$3&gt;($F$433+$C461),INDEX($D$445:$W$445,,$C461)-SUM($D461:AO461),INDEX($D$445:$W$445,,$C461)/$F$433)))</f>
        <v>0</v>
      </c>
      <c r="AQ461" s="25">
        <f>IF($F$433="n/a",0,IF(AQ$3&lt;=$C461,0,IF(AQ$3&gt;($F$433+$C461),INDEX($D$445:$W$445,,$C461)-SUM($D461:AP461),INDEX($D$445:$W$445,,$C461)/$F$433)))</f>
        <v>0</v>
      </c>
      <c r="AR461" s="25">
        <f>IF($F$433="n/a",0,IF(AR$3&lt;=$C461,0,IF(AR$3&gt;($F$433+$C461),INDEX($D$445:$W$445,,$C461)-SUM($D461:AQ461),INDEX($D$445:$W$445,,$C461)/$F$433)))</f>
        <v>0</v>
      </c>
      <c r="AS461" s="25">
        <f>IF($F$433="n/a",0,IF(AS$3&lt;=$C461,0,IF(AS$3&gt;($F$433+$C461),INDEX($D$445:$W$445,,$C461)-SUM($D461:AR461),INDEX($D$445:$W$445,,$C461)/$F$433)))</f>
        <v>0</v>
      </c>
      <c r="AT461" s="25">
        <f>IF($F$433="n/a",0,IF(AT$3&lt;=$C461,0,IF(AT$3&gt;($F$433+$C461),INDEX($D$445:$W$445,,$C461)-SUM($D461:AS461),INDEX($D$445:$W$445,,$C461)/$F$433)))</f>
        <v>0</v>
      </c>
      <c r="AU461" s="25">
        <f>IF($F$433="n/a",0,IF(AU$3&lt;=$C461,0,IF(AU$3&gt;($F$433+$C461),INDEX($D$445:$W$445,,$C461)-SUM($D461:AT461),INDEX($D$445:$W$445,,$C461)/$F$433)))</f>
        <v>0</v>
      </c>
      <c r="AV461" s="25">
        <f>IF($F$433="n/a",0,IF(AV$3&lt;=$C461,0,IF(AV$3&gt;($F$433+$C461),INDEX($D$445:$W$445,,$C461)-SUM($D461:AU461),INDEX($D$445:$W$445,,$C461)/$F$433)))</f>
        <v>0</v>
      </c>
      <c r="AW461" s="25">
        <f>IF($F$433="n/a",0,IF(AW$3&lt;=$C461,0,IF(AW$3&gt;($F$433+$C461),INDEX($D$445:$W$445,,$C461)-SUM($D461:AV461),INDEX($D$445:$W$445,,$C461)/$F$433)))</f>
        <v>0</v>
      </c>
      <c r="AX461" s="25">
        <f>IF($F$433="n/a",0,IF(AX$3&lt;=$C461,0,IF(AX$3&gt;($F$433+$C461),INDEX($D$445:$W$445,,$C461)-SUM($D461:AW461),INDEX($D$445:$W$445,,$C461)/$F$433)))</f>
        <v>0</v>
      </c>
      <c r="AY461" s="25">
        <f>IF($F$433="n/a",0,IF(AY$3&lt;=$C461,0,IF(AY$3&gt;($F$433+$C461),INDEX($D$445:$W$445,,$C461)-SUM($D461:AX461),INDEX($D$445:$W$445,,$C461)/$F$433)))</f>
        <v>0</v>
      </c>
      <c r="AZ461" s="25">
        <f>IF($F$433="n/a",0,IF(AZ$3&lt;=$C461,0,IF(AZ$3&gt;($F$433+$C461),INDEX($D$445:$W$445,,$C461)-SUM($D461:AY461),INDEX($D$445:$W$445,,$C461)/$F$433)))</f>
        <v>0</v>
      </c>
      <c r="BA461" s="25">
        <f>IF($F$433="n/a",0,IF(BA$3&lt;=$C461,0,IF(BA$3&gt;($F$433+$C461),INDEX($D$445:$W$445,,$C461)-SUM($D461:AZ461),INDEX($D$445:$W$445,,$C461)/$F$433)))</f>
        <v>0</v>
      </c>
      <c r="BB461" s="25">
        <f>IF($F$433="n/a",0,IF(BB$3&lt;=$C461,0,IF(BB$3&gt;($F$433+$C461),INDEX($D$445:$W$445,,$C461)-SUM($D461:BA461),INDEX($D$445:$W$445,,$C461)/$F$433)))</f>
        <v>0</v>
      </c>
      <c r="BC461" s="25">
        <f>IF($F$433="n/a",0,IF(BC$3&lt;=$C461,0,IF(BC$3&gt;($F$433+$C461),INDEX($D$445:$W$445,,$C461)-SUM($D461:BB461),INDEX($D$445:$W$445,,$C461)/$F$433)))</f>
        <v>0</v>
      </c>
      <c r="BD461" s="25">
        <f>IF($F$433="n/a",0,IF(BD$3&lt;=$C461,0,IF(BD$3&gt;($F$433+$C461),INDEX($D$445:$W$445,,$C461)-SUM($D461:BC461),INDEX($D$445:$W$445,,$C461)/$F$433)))</f>
        <v>0</v>
      </c>
      <c r="BE461" s="25">
        <f>IF($F$433="n/a",0,IF(BE$3&lt;=$C461,0,IF(BE$3&gt;($F$433+$C461),INDEX($D$445:$W$445,,$C461)-SUM($D461:BD461),INDEX($D$445:$W$445,,$C461)/$F$433)))</f>
        <v>0</v>
      </c>
      <c r="BF461" s="25">
        <f>IF($F$433="n/a",0,IF(BF$3&lt;=$C461,0,IF(BF$3&gt;($F$433+$C461),INDEX($D$445:$W$445,,$C461)-SUM($D461:BE461),INDEX($D$445:$W$445,,$C461)/$F$433)))</f>
        <v>0</v>
      </c>
      <c r="BG461" s="25">
        <f>IF($F$433="n/a",0,IF(BG$3&lt;=$C461,0,IF(BG$3&gt;($F$433+$C461),INDEX($D$445:$W$445,,$C461)-SUM($D461:BF461),INDEX($D$445:$W$445,,$C461)/$F$433)))</f>
        <v>0</v>
      </c>
      <c r="BH461" s="25">
        <f>IF($F$433="n/a",0,IF(BH$3&lt;=$C461,0,IF(BH$3&gt;($F$433+$C461),INDEX($D$445:$W$445,,$C461)-SUM($D461:BG461),INDEX($D$445:$W$445,,$C461)/$F$433)))</f>
        <v>0</v>
      </c>
      <c r="BI461" s="25">
        <f>IF($F$433="n/a",0,IF(BI$3&lt;=$C461,0,IF(BI$3&gt;($F$433+$C461),INDEX($D$445:$W$445,,$C461)-SUM($D461:BH461),INDEX($D$445:$W$445,,$C461)/$F$433)))</f>
        <v>0</v>
      </c>
      <c r="BJ461" s="25">
        <f>IF($F$433="n/a",0,IF(BJ$3&lt;=$C461,0,IF(BJ$3&gt;($F$433+$C461),INDEX($D$445:$W$445,,$C461)-SUM($D461:BI461),INDEX($D$445:$W$445,,$C461)/$F$433)))</f>
        <v>0</v>
      </c>
      <c r="BK461" s="25">
        <f>IF($F$433="n/a",0,IF(BK$3&lt;=$C461,0,IF(BK$3&gt;($F$433+$C461),INDEX($D$445:$W$445,,$C461)-SUM($D461:BJ461),INDEX($D$445:$W$445,,$C461)/$F$433)))</f>
        <v>0</v>
      </c>
      <c r="BL461" s="163">
        <f>IF($F$433="n/a",0,IF(BL$3&lt;=$C461,0,IF(BL$3&gt;($F$433+$C461),INDEX($D$445:$W$445,,$C461)-SUM($D461:BK461),INDEX($D$445:$W$445,,$C461)/$F$433)))</f>
        <v>0</v>
      </c>
      <c r="BM461" s="163">
        <f>IF($F$433="n/a",0,IF(BM$3&lt;=$C461,0,IF(BM$3&gt;($F$433+$C461),INDEX($D$445:$W$445,,$C461)-SUM($D461:BL461),INDEX($D$445:$W$445,,$C461)/$F$433)))</f>
        <v>0</v>
      </c>
      <c r="BN461" s="163">
        <f>IF($F$433="n/a",0,IF(BN$3&lt;=$C461,0,IF(BN$3&gt;($F$433+$C461),INDEX($D$445:$W$445,,$C461)-SUM($D461:BM461),INDEX($D$445:$W$445,,$C461)/$F$433)))</f>
        <v>0</v>
      </c>
      <c r="BO461" s="163">
        <f>IF($F$433="n/a",0,IF(BO$3&lt;=$C461,0,IF(BO$3&gt;($F$433+$C461),INDEX($D$445:$W$445,,$C461)-SUM($D461:BN461),INDEX($D$445:$W$445,,$C461)/$F$433)))</f>
        <v>0</v>
      </c>
      <c r="BP461" s="163">
        <f>IF($F$433="n/a",0,IF(BP$3&lt;=$C461,0,IF(BP$3&gt;($F$433+$C461),INDEX($D$445:$W$445,,$C461)-SUM($D461:BO461),INDEX($D$445:$W$445,,$C461)/$F$433)))</f>
        <v>0</v>
      </c>
      <c r="BQ461" s="163">
        <f>IF($F$433="n/a",0,IF(BQ$3&lt;=$C461,0,IF(BQ$3&gt;($F$433+$C461),INDEX($D$445:$W$445,,$C461)-SUM($D461:BP461),INDEX($D$445:$W$445,,$C461)/$F$433)))</f>
        <v>0</v>
      </c>
      <c r="BR461" s="163">
        <f>IF($F$433="n/a",0,IF(BR$3&lt;=$C461,0,IF(BR$3&gt;($F$433+$C461),INDEX($D$445:$W$445,,$C461)-SUM($D461:BQ461),INDEX($D$445:$W$445,,$C461)/$F$433)))</f>
        <v>0</v>
      </c>
      <c r="BS461" s="25"/>
      <c r="BT461" s="25"/>
      <c r="BU461" s="25"/>
      <c r="BV461" s="25"/>
      <c r="BW461" s="25"/>
      <c r="BX461" s="25"/>
      <c r="BY461" s="25"/>
      <c r="BZ461" s="25"/>
      <c r="CA461" s="25"/>
      <c r="CB461" s="25"/>
      <c r="CC461" s="25"/>
    </row>
    <row r="462" spans="2:81" hidden="1" outlineLevel="1">
      <c r="B462" s="14">
        <v>2027</v>
      </c>
      <c r="C462">
        <v>15</v>
      </c>
      <c r="D462" s="25"/>
      <c r="E462" s="25">
        <f>IF($F$433="n/a",0,IF(E$3&lt;=$C462,0,IF(E$3&gt;($F$433+$C462),INDEX($D$445:$W$445,,$C462)-SUM($D462:D462),INDEX($D$445:$W$445,,$C462)/$F$433)))</f>
        <v>0</v>
      </c>
      <c r="F462" s="25">
        <f>IF($F$433="n/a",0,IF(F$3&lt;=$C462,0,IF(F$3&gt;($F$433+$C462),INDEX($D$445:$W$445,,$C462)-SUM($D462:E462),INDEX($D$445:$W$445,,$C462)/$F$433)))</f>
        <v>0</v>
      </c>
      <c r="G462" s="25">
        <f>IF($F$433="n/a",0,IF(G$3&lt;=$C462,0,IF(G$3&gt;($F$433+$C462),INDEX($D$445:$W$445,,$C462)-SUM($D462:F462),INDEX($D$445:$W$445,,$C462)/$F$433)))</f>
        <v>0</v>
      </c>
      <c r="H462" s="44">
        <f>IF($F$433="n/a",0,IF(H$3&lt;=$C462,0,IF(H$3&gt;($F$433+$C462),INDEX($D$445:$W$445,,$C462)-SUM($D462:G462),INDEX($D$445:$W$445,,$C462)/$F$433)))</f>
        <v>0</v>
      </c>
      <c r="I462" s="38">
        <f>IF($F$433="n/a",0,IF(I$3&lt;=$C462,0,IF(I$3&gt;($F$433+$C462),INDEX($D$445:$W$445,,$C462)-SUM($D462:H462),INDEX($D$445:$W$445,,$C462)/$F$433)))</f>
        <v>0</v>
      </c>
      <c r="J462" s="25">
        <f>IF($F$433="n/a",0,IF(J$3&lt;=$C462,0,IF(J$3&gt;($F$433+$C462),INDEX($D$445:$W$445,,$C462)-SUM($D462:I462),INDEX($D$445:$W$445,,$C462)/$F$433)))</f>
        <v>0</v>
      </c>
      <c r="K462" s="25">
        <f>IF($F$433="n/a",0,IF(K$3&lt;=$C462,0,IF(K$3&gt;($F$433+$C462),INDEX($D$445:$W$445,,$C462)-SUM($D462:J462),INDEX($D$445:$W$445,,$C462)/$F$433)))</f>
        <v>0</v>
      </c>
      <c r="L462" s="25">
        <f>IF($F$433="n/a",0,IF(L$3&lt;=$C462,0,IF(L$3&gt;($F$433+$C462),INDEX($D$445:$W$445,,$C462)-SUM($D462:K462),INDEX($D$445:$W$445,,$C462)/$F$433)))</f>
        <v>0</v>
      </c>
      <c r="M462" s="25">
        <f>IF($F$433="n/a",0,IF(M$3&lt;=$C462,0,IF(M$3&gt;($F$433+$C462),INDEX($D$445:$W$445,,$C462)-SUM($D462:L462),INDEX($D$445:$W$445,,$C462)/$F$433)))</f>
        <v>0</v>
      </c>
      <c r="N462" s="25">
        <f>IF($F$433="n/a",0,IF(N$3&lt;=$C462,0,IF(N$3&gt;($F$433+$C462),INDEX($D$445:$W$445,,$C462)-SUM($D462:M462),INDEX($D$445:$W$445,,$C462)/$F$433)))</f>
        <v>0</v>
      </c>
      <c r="O462" s="25">
        <f>IF($F$433="n/a",0,IF(O$3&lt;=$C462,0,IF(O$3&gt;($F$433+$C462),INDEX($D$445:$W$445,,$C462)-SUM($D462:N462),INDEX($D$445:$W$445,,$C462)/$F$433)))</f>
        <v>0</v>
      </c>
      <c r="P462" s="25">
        <f>IF($F$433="n/a",0,IF(P$3&lt;=$C462,0,IF(P$3&gt;($F$433+$C462),INDEX($D$445:$W$445,,$C462)-SUM($D462:O462),INDEX($D$445:$W$445,,$C462)/$F$433)))</f>
        <v>0</v>
      </c>
      <c r="Q462" s="25">
        <f>IF($F$433="n/a",0,IF(Q$3&lt;=$C462,0,IF(Q$3&gt;($F$433+$C462),INDEX($D$445:$W$445,,$C462)-SUM($D462:P462),INDEX($D$445:$W$445,,$C462)/$F$433)))</f>
        <v>0</v>
      </c>
      <c r="R462" s="25">
        <f>IF($F$433="n/a",0,IF(R$3&lt;=$C462,0,IF(R$3&gt;($F$433+$C462),INDEX($D$445:$W$445,,$C462)-SUM($D462:Q462),INDEX($D$445:$W$445,,$C462)/$F$433)))</f>
        <v>0</v>
      </c>
      <c r="S462" s="25">
        <f>IF($F$433="n/a",0,IF(S$3&lt;=$C462,0,IF(S$3&gt;($F$433+$C462),INDEX($D$445:$W$445,,$C462)-SUM($D462:R462),INDEX($D$445:$W$445,,$C462)/$F$433)))</f>
        <v>0</v>
      </c>
      <c r="T462" s="25">
        <f>IF($F$433="n/a",0,IF(T$3&lt;=$C462,0,IF(T$3&gt;($F$433+$C462),INDEX($D$445:$W$445,,$C462)-SUM($D462:S462),INDEX($D$445:$W$445,,$C462)/$F$433)))</f>
        <v>0</v>
      </c>
      <c r="U462" s="25">
        <f>IF($F$433="n/a",0,IF(U$3&lt;=$C462,0,IF(U$3&gt;($F$433+$C462),INDEX($D$445:$W$445,,$C462)-SUM($D462:T462),INDEX($D$445:$W$445,,$C462)/$F$433)))</f>
        <v>0</v>
      </c>
      <c r="V462" s="25">
        <f>IF($F$433="n/a",0,IF(V$3&lt;=$C462,0,IF(V$3&gt;($F$433+$C462),INDEX($D$445:$W$445,,$C462)-SUM($D462:U462),INDEX($D$445:$W$445,,$C462)/$F$433)))</f>
        <v>0</v>
      </c>
      <c r="W462" s="25">
        <f>IF($F$433="n/a",0,IF(W$3&lt;=$C462,0,IF(W$3&gt;($F$433+$C462),INDEX($D$445:$W$445,,$C462)-SUM($D462:V462),INDEX($D$445:$W$445,,$C462)/$F$433)))</f>
        <v>0</v>
      </c>
      <c r="X462" s="25">
        <f>IF($F$433="n/a",0,IF(X$3&lt;=$C462,0,IF(X$3&gt;($F$433+$C462),INDEX($D$445:$W$445,,$C462)-SUM($D462:W462),INDEX($D$445:$W$445,,$C462)/$F$433)))</f>
        <v>0</v>
      </c>
      <c r="Y462" s="25">
        <f>IF($F$433="n/a",0,IF(Y$3&lt;=$C462,0,IF(Y$3&gt;($F$433+$C462),INDEX($D$445:$W$445,,$C462)-SUM($D462:X462),INDEX($D$445:$W$445,,$C462)/$F$433)))</f>
        <v>0</v>
      </c>
      <c r="Z462" s="25">
        <f>IF($F$433="n/a",0,IF(Z$3&lt;=$C462,0,IF(Z$3&gt;($F$433+$C462),INDEX($D$445:$W$445,,$C462)-SUM($D462:Y462),INDEX($D$445:$W$445,,$C462)/$F$433)))</f>
        <v>0</v>
      </c>
      <c r="AA462" s="25">
        <f>IF($F$433="n/a",0,IF(AA$3&lt;=$C462,0,IF(AA$3&gt;($F$433+$C462),INDEX($D$445:$W$445,,$C462)-SUM($D462:Z462),INDEX($D$445:$W$445,,$C462)/$F$433)))</f>
        <v>0</v>
      </c>
      <c r="AB462" s="25">
        <f>IF($F$433="n/a",0,IF(AB$3&lt;=$C462,0,IF(AB$3&gt;($F$433+$C462),INDEX($D$445:$W$445,,$C462)-SUM($D462:AA462),INDEX($D$445:$W$445,,$C462)/$F$433)))</f>
        <v>0</v>
      </c>
      <c r="AC462" s="25">
        <f>IF($F$433="n/a",0,IF(AC$3&lt;=$C462,0,IF(AC$3&gt;($F$433+$C462),INDEX($D$445:$W$445,,$C462)-SUM($D462:AB462),INDEX($D$445:$W$445,,$C462)/$F$433)))</f>
        <v>0</v>
      </c>
      <c r="AD462" s="25">
        <f>IF($F$433="n/a",0,IF(AD$3&lt;=$C462,0,IF(AD$3&gt;($F$433+$C462),INDEX($D$445:$W$445,,$C462)-SUM($D462:AC462),INDEX($D$445:$W$445,,$C462)/$F$433)))</f>
        <v>0</v>
      </c>
      <c r="AE462" s="25">
        <f>IF($F$433="n/a",0,IF(AE$3&lt;=$C462,0,IF(AE$3&gt;($F$433+$C462),INDEX($D$445:$W$445,,$C462)-SUM($D462:AD462),INDEX($D$445:$W$445,,$C462)/$F$433)))</f>
        <v>0</v>
      </c>
      <c r="AF462" s="25">
        <f>IF($F$433="n/a",0,IF(AF$3&lt;=$C462,0,IF(AF$3&gt;($F$433+$C462),INDEX($D$445:$W$445,,$C462)-SUM($D462:AE462),INDEX($D$445:$W$445,,$C462)/$F$433)))</f>
        <v>0</v>
      </c>
      <c r="AG462" s="25">
        <f>IF($F$433="n/a",0,IF(AG$3&lt;=$C462,0,IF(AG$3&gt;($F$433+$C462),INDEX($D$445:$W$445,,$C462)-SUM($D462:AF462),INDEX($D$445:$W$445,,$C462)/$F$433)))</f>
        <v>0</v>
      </c>
      <c r="AH462" s="25">
        <f>IF($F$433="n/a",0,IF(AH$3&lt;=$C462,0,IF(AH$3&gt;($F$433+$C462),INDEX($D$445:$W$445,,$C462)-SUM($D462:AG462),INDEX($D$445:$W$445,,$C462)/$F$433)))</f>
        <v>0</v>
      </c>
      <c r="AI462" s="25">
        <f>IF($F$433="n/a",0,IF(AI$3&lt;=$C462,0,IF(AI$3&gt;($F$433+$C462),INDEX($D$445:$W$445,,$C462)-SUM($D462:AH462),INDEX($D$445:$W$445,,$C462)/$F$433)))</f>
        <v>0</v>
      </c>
      <c r="AJ462" s="25">
        <f>IF($F$433="n/a",0,IF(AJ$3&lt;=$C462,0,IF(AJ$3&gt;($F$433+$C462),INDEX($D$445:$W$445,,$C462)-SUM($D462:AI462),INDEX($D$445:$W$445,,$C462)/$F$433)))</f>
        <v>0</v>
      </c>
      <c r="AK462" s="25">
        <f>IF($F$433="n/a",0,IF(AK$3&lt;=$C462,0,IF(AK$3&gt;($F$433+$C462),INDEX($D$445:$W$445,,$C462)-SUM($D462:AJ462),INDEX($D$445:$W$445,,$C462)/$F$433)))</f>
        <v>0</v>
      </c>
      <c r="AL462" s="25">
        <f>IF($F$433="n/a",0,IF(AL$3&lt;=$C462,0,IF(AL$3&gt;($F$433+$C462),INDEX($D$445:$W$445,,$C462)-SUM($D462:AK462),INDEX($D$445:$W$445,,$C462)/$F$433)))</f>
        <v>0</v>
      </c>
      <c r="AM462" s="25">
        <f>IF($F$433="n/a",0,IF(AM$3&lt;=$C462,0,IF(AM$3&gt;($F$433+$C462),INDEX($D$445:$W$445,,$C462)-SUM($D462:AL462),INDEX($D$445:$W$445,,$C462)/$F$433)))</f>
        <v>0</v>
      </c>
      <c r="AN462" s="25">
        <f>IF($F$433="n/a",0,IF(AN$3&lt;=$C462,0,IF(AN$3&gt;($F$433+$C462),INDEX($D$445:$W$445,,$C462)-SUM($D462:AM462),INDEX($D$445:$W$445,,$C462)/$F$433)))</f>
        <v>0</v>
      </c>
      <c r="AO462" s="25">
        <f>IF($F$433="n/a",0,IF(AO$3&lt;=$C462,0,IF(AO$3&gt;($F$433+$C462),INDEX($D$445:$W$445,,$C462)-SUM($D462:AN462),INDEX($D$445:$W$445,,$C462)/$F$433)))</f>
        <v>0</v>
      </c>
      <c r="AP462" s="25">
        <f>IF($F$433="n/a",0,IF(AP$3&lt;=$C462,0,IF(AP$3&gt;($F$433+$C462),INDEX($D$445:$W$445,,$C462)-SUM($D462:AO462),INDEX($D$445:$W$445,,$C462)/$F$433)))</f>
        <v>0</v>
      </c>
      <c r="AQ462" s="25">
        <f>IF($F$433="n/a",0,IF(AQ$3&lt;=$C462,0,IF(AQ$3&gt;($F$433+$C462),INDEX($D$445:$W$445,,$C462)-SUM($D462:AP462),INDEX($D$445:$W$445,,$C462)/$F$433)))</f>
        <v>0</v>
      </c>
      <c r="AR462" s="25">
        <f>IF($F$433="n/a",0,IF(AR$3&lt;=$C462,0,IF(AR$3&gt;($F$433+$C462),INDEX($D$445:$W$445,,$C462)-SUM($D462:AQ462),INDEX($D$445:$W$445,,$C462)/$F$433)))</f>
        <v>0</v>
      </c>
      <c r="AS462" s="25">
        <f>IF($F$433="n/a",0,IF(AS$3&lt;=$C462,0,IF(AS$3&gt;($F$433+$C462),INDEX($D$445:$W$445,,$C462)-SUM($D462:AR462),INDEX($D$445:$W$445,,$C462)/$F$433)))</f>
        <v>0</v>
      </c>
      <c r="AT462" s="25">
        <f>IF($F$433="n/a",0,IF(AT$3&lt;=$C462,0,IF(AT$3&gt;($F$433+$C462),INDEX($D$445:$W$445,,$C462)-SUM($D462:AS462),INDEX($D$445:$W$445,,$C462)/$F$433)))</f>
        <v>0</v>
      </c>
      <c r="AU462" s="25">
        <f>IF($F$433="n/a",0,IF(AU$3&lt;=$C462,0,IF(AU$3&gt;($F$433+$C462),INDEX($D$445:$W$445,,$C462)-SUM($D462:AT462),INDEX($D$445:$W$445,,$C462)/$F$433)))</f>
        <v>0</v>
      </c>
      <c r="AV462" s="25">
        <f>IF($F$433="n/a",0,IF(AV$3&lt;=$C462,0,IF(AV$3&gt;($F$433+$C462),INDEX($D$445:$W$445,,$C462)-SUM($D462:AU462),INDEX($D$445:$W$445,,$C462)/$F$433)))</f>
        <v>0</v>
      </c>
      <c r="AW462" s="25">
        <f>IF($F$433="n/a",0,IF(AW$3&lt;=$C462,0,IF(AW$3&gt;($F$433+$C462),INDEX($D$445:$W$445,,$C462)-SUM($D462:AV462),INDEX($D$445:$W$445,,$C462)/$F$433)))</f>
        <v>0</v>
      </c>
      <c r="AX462" s="25">
        <f>IF($F$433="n/a",0,IF(AX$3&lt;=$C462,0,IF(AX$3&gt;($F$433+$C462),INDEX($D$445:$W$445,,$C462)-SUM($D462:AW462),INDEX($D$445:$W$445,,$C462)/$F$433)))</f>
        <v>0</v>
      </c>
      <c r="AY462" s="25">
        <f>IF($F$433="n/a",0,IF(AY$3&lt;=$C462,0,IF(AY$3&gt;($F$433+$C462),INDEX($D$445:$W$445,,$C462)-SUM($D462:AX462),INDEX($D$445:$W$445,,$C462)/$F$433)))</f>
        <v>0</v>
      </c>
      <c r="AZ462" s="25">
        <f>IF($F$433="n/a",0,IF(AZ$3&lt;=$C462,0,IF(AZ$3&gt;($F$433+$C462),INDEX($D$445:$W$445,,$C462)-SUM($D462:AY462),INDEX($D$445:$W$445,,$C462)/$F$433)))</f>
        <v>0</v>
      </c>
      <c r="BA462" s="25">
        <f>IF($F$433="n/a",0,IF(BA$3&lt;=$C462,0,IF(BA$3&gt;($F$433+$C462),INDEX($D$445:$W$445,,$C462)-SUM($D462:AZ462),INDEX($D$445:$W$445,,$C462)/$F$433)))</f>
        <v>0</v>
      </c>
      <c r="BB462" s="25">
        <f>IF($F$433="n/a",0,IF(BB$3&lt;=$C462,0,IF(BB$3&gt;($F$433+$C462),INDEX($D$445:$W$445,,$C462)-SUM($D462:BA462),INDEX($D$445:$W$445,,$C462)/$F$433)))</f>
        <v>0</v>
      </c>
      <c r="BC462" s="25">
        <f>IF($F$433="n/a",0,IF(BC$3&lt;=$C462,0,IF(BC$3&gt;($F$433+$C462),INDEX($D$445:$W$445,,$C462)-SUM($D462:BB462),INDEX($D$445:$W$445,,$C462)/$F$433)))</f>
        <v>0</v>
      </c>
      <c r="BD462" s="25">
        <f>IF($F$433="n/a",0,IF(BD$3&lt;=$C462,0,IF(BD$3&gt;($F$433+$C462),INDEX($D$445:$W$445,,$C462)-SUM($D462:BC462),INDEX($D$445:$W$445,,$C462)/$F$433)))</f>
        <v>0</v>
      </c>
      <c r="BE462" s="25">
        <f>IF($F$433="n/a",0,IF(BE$3&lt;=$C462,0,IF(BE$3&gt;($F$433+$C462),INDEX($D$445:$W$445,,$C462)-SUM($D462:BD462),INDEX($D$445:$W$445,,$C462)/$F$433)))</f>
        <v>0</v>
      </c>
      <c r="BF462" s="25">
        <f>IF($F$433="n/a",0,IF(BF$3&lt;=$C462,0,IF(BF$3&gt;($F$433+$C462),INDEX($D$445:$W$445,,$C462)-SUM($D462:BE462),INDEX($D$445:$W$445,,$C462)/$F$433)))</f>
        <v>0</v>
      </c>
      <c r="BG462" s="25">
        <f>IF($F$433="n/a",0,IF(BG$3&lt;=$C462,0,IF(BG$3&gt;($F$433+$C462),INDEX($D$445:$W$445,,$C462)-SUM($D462:BF462),INDEX($D$445:$W$445,,$C462)/$F$433)))</f>
        <v>0</v>
      </c>
      <c r="BH462" s="25">
        <f>IF($F$433="n/a",0,IF(BH$3&lt;=$C462,0,IF(BH$3&gt;($F$433+$C462),INDEX($D$445:$W$445,,$C462)-SUM($D462:BG462),INDEX($D$445:$W$445,,$C462)/$F$433)))</f>
        <v>0</v>
      </c>
      <c r="BI462" s="25">
        <f>IF($F$433="n/a",0,IF(BI$3&lt;=$C462,0,IF(BI$3&gt;($F$433+$C462),INDEX($D$445:$W$445,,$C462)-SUM($D462:BH462),INDEX($D$445:$W$445,,$C462)/$F$433)))</f>
        <v>0</v>
      </c>
      <c r="BJ462" s="25">
        <f>IF($F$433="n/a",0,IF(BJ$3&lt;=$C462,0,IF(BJ$3&gt;($F$433+$C462),INDEX($D$445:$W$445,,$C462)-SUM($D462:BI462),INDEX($D$445:$W$445,,$C462)/$F$433)))</f>
        <v>0</v>
      </c>
      <c r="BK462" s="25">
        <f>IF($F$433="n/a",0,IF(BK$3&lt;=$C462,0,IF(BK$3&gt;($F$433+$C462),INDEX($D$445:$W$445,,$C462)-SUM($D462:BJ462),INDEX($D$445:$W$445,,$C462)/$F$433)))</f>
        <v>0</v>
      </c>
      <c r="BL462" s="163">
        <f>IF($F$433="n/a",0,IF(BL$3&lt;=$C462,0,IF(BL$3&gt;($F$433+$C462),INDEX($D$445:$W$445,,$C462)-SUM($D462:BK462),INDEX($D$445:$W$445,,$C462)/$F$433)))</f>
        <v>0</v>
      </c>
      <c r="BM462" s="163">
        <f>IF($F$433="n/a",0,IF(BM$3&lt;=$C462,0,IF(BM$3&gt;($F$433+$C462),INDEX($D$445:$W$445,,$C462)-SUM($D462:BL462),INDEX($D$445:$W$445,,$C462)/$F$433)))</f>
        <v>0</v>
      </c>
      <c r="BN462" s="163">
        <f>IF($F$433="n/a",0,IF(BN$3&lt;=$C462,0,IF(BN$3&gt;($F$433+$C462),INDEX($D$445:$W$445,,$C462)-SUM($D462:BM462),INDEX($D$445:$W$445,,$C462)/$F$433)))</f>
        <v>0</v>
      </c>
      <c r="BO462" s="163">
        <f>IF($F$433="n/a",0,IF(BO$3&lt;=$C462,0,IF(BO$3&gt;($F$433+$C462),INDEX($D$445:$W$445,,$C462)-SUM($D462:BN462),INDEX($D$445:$W$445,,$C462)/$F$433)))</f>
        <v>0</v>
      </c>
      <c r="BP462" s="163">
        <f>IF($F$433="n/a",0,IF(BP$3&lt;=$C462,0,IF(BP$3&gt;($F$433+$C462),INDEX($D$445:$W$445,,$C462)-SUM($D462:BO462),INDEX($D$445:$W$445,,$C462)/$F$433)))</f>
        <v>0</v>
      </c>
      <c r="BQ462" s="163">
        <f>IF($F$433="n/a",0,IF(BQ$3&lt;=$C462,0,IF(BQ$3&gt;($F$433+$C462),INDEX($D$445:$W$445,,$C462)-SUM($D462:BP462),INDEX($D$445:$W$445,,$C462)/$F$433)))</f>
        <v>0</v>
      </c>
      <c r="BR462" s="163">
        <f>IF($F$433="n/a",0,IF(BR$3&lt;=$C462,0,IF(BR$3&gt;($F$433+$C462),INDEX($D$445:$W$445,,$C462)-SUM($D462:BQ462),INDEX($D$445:$W$445,,$C462)/$F$433)))</f>
        <v>0</v>
      </c>
      <c r="BS462" s="25"/>
      <c r="BT462" s="25"/>
      <c r="BU462" s="25"/>
      <c r="BV462" s="25"/>
      <c r="BW462" s="25"/>
      <c r="BX462" s="25"/>
      <c r="BY462" s="25"/>
      <c r="BZ462" s="25"/>
      <c r="CA462" s="25"/>
      <c r="CB462" s="25"/>
      <c r="CC462" s="25"/>
    </row>
    <row r="463" spans="2:81" hidden="1" outlineLevel="1">
      <c r="B463" s="14">
        <v>2028</v>
      </c>
      <c r="C463">
        <v>16</v>
      </c>
      <c r="D463" s="25"/>
      <c r="E463" s="25">
        <f>IF($F$433="n/a",0,IF(E$3&lt;=$C463,0,IF(E$3&gt;($F$433+$C463),INDEX($D$445:$W$445,,$C463)-SUM($D463:D463),INDEX($D$445:$W$445,,$C463)/$F$433)))</f>
        <v>0</v>
      </c>
      <c r="F463" s="25">
        <f>IF($F$433="n/a",0,IF(F$3&lt;=$C463,0,IF(F$3&gt;($F$433+$C463),INDEX($D$445:$W$445,,$C463)-SUM($D463:E463),INDEX($D$445:$W$445,,$C463)/$F$433)))</f>
        <v>0</v>
      </c>
      <c r="G463" s="25">
        <f>IF($F$433="n/a",0,IF(G$3&lt;=$C463,0,IF(G$3&gt;($F$433+$C463),INDEX($D$445:$W$445,,$C463)-SUM($D463:F463),INDEX($D$445:$W$445,,$C463)/$F$433)))</f>
        <v>0</v>
      </c>
      <c r="H463" s="44">
        <f>IF($F$433="n/a",0,IF(H$3&lt;=$C463,0,IF(H$3&gt;($F$433+$C463),INDEX($D$445:$W$445,,$C463)-SUM($D463:G463),INDEX($D$445:$W$445,,$C463)/$F$433)))</f>
        <v>0</v>
      </c>
      <c r="I463" s="38">
        <f>IF($F$433="n/a",0,IF(I$3&lt;=$C463,0,IF(I$3&gt;($F$433+$C463),INDEX($D$445:$W$445,,$C463)-SUM($D463:H463),INDEX($D$445:$W$445,,$C463)/$F$433)))</f>
        <v>0</v>
      </c>
      <c r="J463" s="25">
        <f>IF($F$433="n/a",0,IF(J$3&lt;=$C463,0,IF(J$3&gt;($F$433+$C463),INDEX($D$445:$W$445,,$C463)-SUM($D463:I463),INDEX($D$445:$W$445,,$C463)/$F$433)))</f>
        <v>0</v>
      </c>
      <c r="K463" s="25">
        <f>IF($F$433="n/a",0,IF(K$3&lt;=$C463,0,IF(K$3&gt;($F$433+$C463),INDEX($D$445:$W$445,,$C463)-SUM($D463:J463),INDEX($D$445:$W$445,,$C463)/$F$433)))</f>
        <v>0</v>
      </c>
      <c r="L463" s="25">
        <f>IF($F$433="n/a",0,IF(L$3&lt;=$C463,0,IF(L$3&gt;($F$433+$C463),INDEX($D$445:$W$445,,$C463)-SUM($D463:K463),INDEX($D$445:$W$445,,$C463)/$F$433)))</f>
        <v>0</v>
      </c>
      <c r="M463" s="25">
        <f>IF($F$433="n/a",0,IF(M$3&lt;=$C463,0,IF(M$3&gt;($F$433+$C463),INDEX($D$445:$W$445,,$C463)-SUM($D463:L463),INDEX($D$445:$W$445,,$C463)/$F$433)))</f>
        <v>0</v>
      </c>
      <c r="N463" s="25">
        <f>IF($F$433="n/a",0,IF(N$3&lt;=$C463,0,IF(N$3&gt;($F$433+$C463),INDEX($D$445:$W$445,,$C463)-SUM($D463:M463),INDEX($D$445:$W$445,,$C463)/$F$433)))</f>
        <v>0</v>
      </c>
      <c r="O463" s="25">
        <f>IF($F$433="n/a",0,IF(O$3&lt;=$C463,0,IF(O$3&gt;($F$433+$C463),INDEX($D$445:$W$445,,$C463)-SUM($D463:N463),INDEX($D$445:$W$445,,$C463)/$F$433)))</f>
        <v>0</v>
      </c>
      <c r="P463" s="25">
        <f>IF($F$433="n/a",0,IF(P$3&lt;=$C463,0,IF(P$3&gt;($F$433+$C463),INDEX($D$445:$W$445,,$C463)-SUM($D463:O463),INDEX($D$445:$W$445,,$C463)/$F$433)))</f>
        <v>0</v>
      </c>
      <c r="Q463" s="25">
        <f>IF($F$433="n/a",0,IF(Q$3&lt;=$C463,0,IF(Q$3&gt;($F$433+$C463),INDEX($D$445:$W$445,,$C463)-SUM($D463:P463),INDEX($D$445:$W$445,,$C463)/$F$433)))</f>
        <v>0</v>
      </c>
      <c r="R463" s="25">
        <f>IF($F$433="n/a",0,IF(R$3&lt;=$C463,0,IF(R$3&gt;($F$433+$C463),INDEX($D$445:$W$445,,$C463)-SUM($D463:Q463),INDEX($D$445:$W$445,,$C463)/$F$433)))</f>
        <v>0</v>
      </c>
      <c r="S463" s="25">
        <f>IF($F$433="n/a",0,IF(S$3&lt;=$C463,0,IF(S$3&gt;($F$433+$C463),INDEX($D$445:$W$445,,$C463)-SUM($D463:R463),INDEX($D$445:$W$445,,$C463)/$F$433)))</f>
        <v>0</v>
      </c>
      <c r="T463" s="25">
        <f>IF($F$433="n/a",0,IF(T$3&lt;=$C463,0,IF(T$3&gt;($F$433+$C463),INDEX($D$445:$W$445,,$C463)-SUM($D463:S463),INDEX($D$445:$W$445,,$C463)/$F$433)))</f>
        <v>0</v>
      </c>
      <c r="U463" s="25">
        <f>IF($F$433="n/a",0,IF(U$3&lt;=$C463,0,IF(U$3&gt;($F$433+$C463),INDEX($D$445:$W$445,,$C463)-SUM($D463:T463),INDEX($D$445:$W$445,,$C463)/$F$433)))</f>
        <v>0</v>
      </c>
      <c r="V463" s="25">
        <f>IF($F$433="n/a",0,IF(V$3&lt;=$C463,0,IF(V$3&gt;($F$433+$C463),INDEX($D$445:$W$445,,$C463)-SUM($D463:U463),INDEX($D$445:$W$445,,$C463)/$F$433)))</f>
        <v>0</v>
      </c>
      <c r="W463" s="25">
        <f>IF($F$433="n/a",0,IF(W$3&lt;=$C463,0,IF(W$3&gt;($F$433+$C463),INDEX($D$445:$W$445,,$C463)-SUM($D463:V463),INDEX($D$445:$W$445,,$C463)/$F$433)))</f>
        <v>0</v>
      </c>
      <c r="X463" s="25">
        <f>IF($F$433="n/a",0,IF(X$3&lt;=$C463,0,IF(X$3&gt;($F$433+$C463),INDEX($D$445:$W$445,,$C463)-SUM($D463:W463),INDEX($D$445:$W$445,,$C463)/$F$433)))</f>
        <v>0</v>
      </c>
      <c r="Y463" s="25">
        <f>IF($F$433="n/a",0,IF(Y$3&lt;=$C463,0,IF(Y$3&gt;($F$433+$C463),INDEX($D$445:$W$445,,$C463)-SUM($D463:X463),INDEX($D$445:$W$445,,$C463)/$F$433)))</f>
        <v>0</v>
      </c>
      <c r="Z463" s="25">
        <f>IF($F$433="n/a",0,IF(Z$3&lt;=$C463,0,IF(Z$3&gt;($F$433+$C463),INDEX($D$445:$W$445,,$C463)-SUM($D463:Y463),INDEX($D$445:$W$445,,$C463)/$F$433)))</f>
        <v>0</v>
      </c>
      <c r="AA463" s="25">
        <f>IF($F$433="n/a",0,IF(AA$3&lt;=$C463,0,IF(AA$3&gt;($F$433+$C463),INDEX($D$445:$W$445,,$C463)-SUM($D463:Z463),INDEX($D$445:$W$445,,$C463)/$F$433)))</f>
        <v>0</v>
      </c>
      <c r="AB463" s="25">
        <f>IF($F$433="n/a",0,IF(AB$3&lt;=$C463,0,IF(AB$3&gt;($F$433+$C463),INDEX($D$445:$W$445,,$C463)-SUM($D463:AA463),INDEX($D$445:$W$445,,$C463)/$F$433)))</f>
        <v>0</v>
      </c>
      <c r="AC463" s="25">
        <f>IF($F$433="n/a",0,IF(AC$3&lt;=$C463,0,IF(AC$3&gt;($F$433+$C463),INDEX($D$445:$W$445,,$C463)-SUM($D463:AB463),INDEX($D$445:$W$445,,$C463)/$F$433)))</f>
        <v>0</v>
      </c>
      <c r="AD463" s="25">
        <f>IF($F$433="n/a",0,IF(AD$3&lt;=$C463,0,IF(AD$3&gt;($F$433+$C463),INDEX($D$445:$W$445,,$C463)-SUM($D463:AC463),INDEX($D$445:$W$445,,$C463)/$F$433)))</f>
        <v>0</v>
      </c>
      <c r="AE463" s="25">
        <f>IF($F$433="n/a",0,IF(AE$3&lt;=$C463,0,IF(AE$3&gt;($F$433+$C463),INDEX($D$445:$W$445,,$C463)-SUM($D463:AD463),INDEX($D$445:$W$445,,$C463)/$F$433)))</f>
        <v>0</v>
      </c>
      <c r="AF463" s="25">
        <f>IF($F$433="n/a",0,IF(AF$3&lt;=$C463,0,IF(AF$3&gt;($F$433+$C463),INDEX($D$445:$W$445,,$C463)-SUM($D463:AE463),INDEX($D$445:$W$445,,$C463)/$F$433)))</f>
        <v>0</v>
      </c>
      <c r="AG463" s="25">
        <f>IF($F$433="n/a",0,IF(AG$3&lt;=$C463,0,IF(AG$3&gt;($F$433+$C463),INDEX($D$445:$W$445,,$C463)-SUM($D463:AF463),INDEX($D$445:$W$445,,$C463)/$F$433)))</f>
        <v>0</v>
      </c>
      <c r="AH463" s="25">
        <f>IF($F$433="n/a",0,IF(AH$3&lt;=$C463,0,IF(AH$3&gt;($F$433+$C463),INDEX($D$445:$W$445,,$C463)-SUM($D463:AG463),INDEX($D$445:$W$445,,$C463)/$F$433)))</f>
        <v>0</v>
      </c>
      <c r="AI463" s="25">
        <f>IF($F$433="n/a",0,IF(AI$3&lt;=$C463,0,IF(AI$3&gt;($F$433+$C463),INDEX($D$445:$W$445,,$C463)-SUM($D463:AH463),INDEX($D$445:$W$445,,$C463)/$F$433)))</f>
        <v>0</v>
      </c>
      <c r="AJ463" s="25">
        <f>IF($F$433="n/a",0,IF(AJ$3&lt;=$C463,0,IF(AJ$3&gt;($F$433+$C463),INDEX($D$445:$W$445,,$C463)-SUM($D463:AI463),INDEX($D$445:$W$445,,$C463)/$F$433)))</f>
        <v>0</v>
      </c>
      <c r="AK463" s="25">
        <f>IF($F$433="n/a",0,IF(AK$3&lt;=$C463,0,IF(AK$3&gt;($F$433+$C463),INDEX($D$445:$W$445,,$C463)-SUM($D463:AJ463),INDEX($D$445:$W$445,,$C463)/$F$433)))</f>
        <v>0</v>
      </c>
      <c r="AL463" s="25">
        <f>IF($F$433="n/a",0,IF(AL$3&lt;=$C463,0,IF(AL$3&gt;($F$433+$C463),INDEX($D$445:$W$445,,$C463)-SUM($D463:AK463),INDEX($D$445:$W$445,,$C463)/$F$433)))</f>
        <v>0</v>
      </c>
      <c r="AM463" s="25">
        <f>IF($F$433="n/a",0,IF(AM$3&lt;=$C463,0,IF(AM$3&gt;($F$433+$C463),INDEX($D$445:$W$445,,$C463)-SUM($D463:AL463),INDEX($D$445:$W$445,,$C463)/$F$433)))</f>
        <v>0</v>
      </c>
      <c r="AN463" s="25">
        <f>IF($F$433="n/a",0,IF(AN$3&lt;=$C463,0,IF(AN$3&gt;($F$433+$C463),INDEX($D$445:$W$445,,$C463)-SUM($D463:AM463),INDEX($D$445:$W$445,,$C463)/$F$433)))</f>
        <v>0</v>
      </c>
      <c r="AO463" s="25">
        <f>IF($F$433="n/a",0,IF(AO$3&lt;=$C463,0,IF(AO$3&gt;($F$433+$C463),INDEX($D$445:$W$445,,$C463)-SUM($D463:AN463),INDEX($D$445:$W$445,,$C463)/$F$433)))</f>
        <v>0</v>
      </c>
      <c r="AP463" s="25">
        <f>IF($F$433="n/a",0,IF(AP$3&lt;=$C463,0,IF(AP$3&gt;($F$433+$C463),INDEX($D$445:$W$445,,$C463)-SUM($D463:AO463),INDEX($D$445:$W$445,,$C463)/$F$433)))</f>
        <v>0</v>
      </c>
      <c r="AQ463" s="25">
        <f>IF($F$433="n/a",0,IF(AQ$3&lt;=$C463,0,IF(AQ$3&gt;($F$433+$C463),INDEX($D$445:$W$445,,$C463)-SUM($D463:AP463),INDEX($D$445:$W$445,,$C463)/$F$433)))</f>
        <v>0</v>
      </c>
      <c r="AR463" s="25">
        <f>IF($F$433="n/a",0,IF(AR$3&lt;=$C463,0,IF(AR$3&gt;($F$433+$C463),INDEX($D$445:$W$445,,$C463)-SUM($D463:AQ463),INDEX($D$445:$W$445,,$C463)/$F$433)))</f>
        <v>0</v>
      </c>
      <c r="AS463" s="25">
        <f>IF($F$433="n/a",0,IF(AS$3&lt;=$C463,0,IF(AS$3&gt;($F$433+$C463),INDEX($D$445:$W$445,,$C463)-SUM($D463:AR463),INDEX($D$445:$W$445,,$C463)/$F$433)))</f>
        <v>0</v>
      </c>
      <c r="AT463" s="25">
        <f>IF($F$433="n/a",0,IF(AT$3&lt;=$C463,0,IF(AT$3&gt;($F$433+$C463),INDEX($D$445:$W$445,,$C463)-SUM($D463:AS463),INDEX($D$445:$W$445,,$C463)/$F$433)))</f>
        <v>0</v>
      </c>
      <c r="AU463" s="25">
        <f>IF($F$433="n/a",0,IF(AU$3&lt;=$C463,0,IF(AU$3&gt;($F$433+$C463),INDEX($D$445:$W$445,,$C463)-SUM($D463:AT463),INDEX($D$445:$W$445,,$C463)/$F$433)))</f>
        <v>0</v>
      </c>
      <c r="AV463" s="25">
        <f>IF($F$433="n/a",0,IF(AV$3&lt;=$C463,0,IF(AV$3&gt;($F$433+$C463),INDEX($D$445:$W$445,,$C463)-SUM($D463:AU463),INDEX($D$445:$W$445,,$C463)/$F$433)))</f>
        <v>0</v>
      </c>
      <c r="AW463" s="25">
        <f>IF($F$433="n/a",0,IF(AW$3&lt;=$C463,0,IF(AW$3&gt;($F$433+$C463),INDEX($D$445:$W$445,,$C463)-SUM($D463:AV463),INDEX($D$445:$W$445,,$C463)/$F$433)))</f>
        <v>0</v>
      </c>
      <c r="AX463" s="25">
        <f>IF($F$433="n/a",0,IF(AX$3&lt;=$C463,0,IF(AX$3&gt;($F$433+$C463),INDEX($D$445:$W$445,,$C463)-SUM($D463:AW463),INDEX($D$445:$W$445,,$C463)/$F$433)))</f>
        <v>0</v>
      </c>
      <c r="AY463" s="25">
        <f>IF($F$433="n/a",0,IF(AY$3&lt;=$C463,0,IF(AY$3&gt;($F$433+$C463),INDEX($D$445:$W$445,,$C463)-SUM($D463:AX463),INDEX($D$445:$W$445,,$C463)/$F$433)))</f>
        <v>0</v>
      </c>
      <c r="AZ463" s="25">
        <f>IF($F$433="n/a",0,IF(AZ$3&lt;=$C463,0,IF(AZ$3&gt;($F$433+$C463),INDEX($D$445:$W$445,,$C463)-SUM($D463:AY463),INDEX($D$445:$W$445,,$C463)/$F$433)))</f>
        <v>0</v>
      </c>
      <c r="BA463" s="25">
        <f>IF($F$433="n/a",0,IF(BA$3&lt;=$C463,0,IF(BA$3&gt;($F$433+$C463),INDEX($D$445:$W$445,,$C463)-SUM($D463:AZ463),INDEX($D$445:$W$445,,$C463)/$F$433)))</f>
        <v>0</v>
      </c>
      <c r="BB463" s="25">
        <f>IF($F$433="n/a",0,IF(BB$3&lt;=$C463,0,IF(BB$3&gt;($F$433+$C463),INDEX($D$445:$W$445,,$C463)-SUM($D463:BA463),INDEX($D$445:$W$445,,$C463)/$F$433)))</f>
        <v>0</v>
      </c>
      <c r="BC463" s="25">
        <f>IF($F$433="n/a",0,IF(BC$3&lt;=$C463,0,IF(BC$3&gt;($F$433+$C463),INDEX($D$445:$W$445,,$C463)-SUM($D463:BB463),INDEX($D$445:$W$445,,$C463)/$F$433)))</f>
        <v>0</v>
      </c>
      <c r="BD463" s="25">
        <f>IF($F$433="n/a",0,IF(BD$3&lt;=$C463,0,IF(BD$3&gt;($F$433+$C463),INDEX($D$445:$W$445,,$C463)-SUM($D463:BC463),INDEX($D$445:$W$445,,$C463)/$F$433)))</f>
        <v>0</v>
      </c>
      <c r="BE463" s="25">
        <f>IF($F$433="n/a",0,IF(BE$3&lt;=$C463,0,IF(BE$3&gt;($F$433+$C463),INDEX($D$445:$W$445,,$C463)-SUM($D463:BD463),INDEX($D$445:$W$445,,$C463)/$F$433)))</f>
        <v>0</v>
      </c>
      <c r="BF463" s="25">
        <f>IF($F$433="n/a",0,IF(BF$3&lt;=$C463,0,IF(BF$3&gt;($F$433+$C463),INDEX($D$445:$W$445,,$C463)-SUM($D463:BE463),INDEX($D$445:$W$445,,$C463)/$F$433)))</f>
        <v>0</v>
      </c>
      <c r="BG463" s="25">
        <f>IF($F$433="n/a",0,IF(BG$3&lt;=$C463,0,IF(BG$3&gt;($F$433+$C463),INDEX($D$445:$W$445,,$C463)-SUM($D463:BF463),INDEX($D$445:$W$445,,$C463)/$F$433)))</f>
        <v>0</v>
      </c>
      <c r="BH463" s="25">
        <f>IF($F$433="n/a",0,IF(BH$3&lt;=$C463,0,IF(BH$3&gt;($F$433+$C463),INDEX($D$445:$W$445,,$C463)-SUM($D463:BG463),INDEX($D$445:$W$445,,$C463)/$F$433)))</f>
        <v>0</v>
      </c>
      <c r="BI463" s="25">
        <f>IF($F$433="n/a",0,IF(BI$3&lt;=$C463,0,IF(BI$3&gt;($F$433+$C463),INDEX($D$445:$W$445,,$C463)-SUM($D463:BH463),INDEX($D$445:$W$445,,$C463)/$F$433)))</f>
        <v>0</v>
      </c>
      <c r="BJ463" s="25">
        <f>IF($F$433="n/a",0,IF(BJ$3&lt;=$C463,0,IF(BJ$3&gt;($F$433+$C463),INDEX($D$445:$W$445,,$C463)-SUM($D463:BI463),INDEX($D$445:$W$445,,$C463)/$F$433)))</f>
        <v>0</v>
      </c>
      <c r="BK463" s="25">
        <f>IF($F$433="n/a",0,IF(BK$3&lt;=$C463,0,IF(BK$3&gt;($F$433+$C463),INDEX($D$445:$W$445,,$C463)-SUM($D463:BJ463),INDEX($D$445:$W$445,,$C463)/$F$433)))</f>
        <v>0</v>
      </c>
      <c r="BL463" s="163">
        <f>IF($F$433="n/a",0,IF(BL$3&lt;=$C463,0,IF(BL$3&gt;($F$433+$C463),INDEX($D$445:$W$445,,$C463)-SUM($D463:BK463),INDEX($D$445:$W$445,,$C463)/$F$433)))</f>
        <v>0</v>
      </c>
      <c r="BM463" s="163">
        <f>IF($F$433="n/a",0,IF(BM$3&lt;=$C463,0,IF(BM$3&gt;($F$433+$C463),INDEX($D$445:$W$445,,$C463)-SUM($D463:BL463),INDEX($D$445:$W$445,,$C463)/$F$433)))</f>
        <v>0</v>
      </c>
      <c r="BN463" s="163">
        <f>IF($F$433="n/a",0,IF(BN$3&lt;=$C463,0,IF(BN$3&gt;($F$433+$C463),INDEX($D$445:$W$445,,$C463)-SUM($D463:BM463),INDEX($D$445:$W$445,,$C463)/$F$433)))</f>
        <v>0</v>
      </c>
      <c r="BO463" s="163">
        <f>IF($F$433="n/a",0,IF(BO$3&lt;=$C463,0,IF(BO$3&gt;($F$433+$C463),INDEX($D$445:$W$445,,$C463)-SUM($D463:BN463),INDEX($D$445:$W$445,,$C463)/$F$433)))</f>
        <v>0</v>
      </c>
      <c r="BP463" s="163">
        <f>IF($F$433="n/a",0,IF(BP$3&lt;=$C463,0,IF(BP$3&gt;($F$433+$C463),INDEX($D$445:$W$445,,$C463)-SUM($D463:BO463),INDEX($D$445:$W$445,,$C463)/$F$433)))</f>
        <v>0</v>
      </c>
      <c r="BQ463" s="163">
        <f>IF($F$433="n/a",0,IF(BQ$3&lt;=$C463,0,IF(BQ$3&gt;($F$433+$C463),INDEX($D$445:$W$445,,$C463)-SUM($D463:BP463),INDEX($D$445:$W$445,,$C463)/$F$433)))</f>
        <v>0</v>
      </c>
      <c r="BR463" s="163">
        <f>IF($F$433="n/a",0,IF(BR$3&lt;=$C463,0,IF(BR$3&gt;($F$433+$C463),INDEX($D$445:$W$445,,$C463)-SUM($D463:BQ463),INDEX($D$445:$W$445,,$C463)/$F$433)))</f>
        <v>0</v>
      </c>
      <c r="BS463" s="25"/>
      <c r="BT463" s="25"/>
      <c r="BU463" s="25"/>
      <c r="BV463" s="25"/>
      <c r="BW463" s="25"/>
      <c r="BX463" s="25"/>
      <c r="BY463" s="25"/>
      <c r="BZ463" s="25"/>
      <c r="CA463" s="25"/>
      <c r="CB463" s="25"/>
      <c r="CC463" s="25"/>
    </row>
    <row r="464" spans="2:81" hidden="1" outlineLevel="1">
      <c r="B464" s="14">
        <v>2029</v>
      </c>
      <c r="C464">
        <v>17</v>
      </c>
      <c r="D464" s="25"/>
      <c r="E464" s="25">
        <f>IF($F$433="n/a",0,IF(E$3&lt;=$C464,0,IF(E$3&gt;($F$433+$C464),INDEX($D$445:$W$445,,$C464)-SUM($D464:D464),INDEX($D$445:$W$445,,$C464)/$F$433)))</f>
        <v>0</v>
      </c>
      <c r="F464" s="25">
        <f>IF($F$433="n/a",0,IF(F$3&lt;=$C464,0,IF(F$3&gt;($F$433+$C464),INDEX($D$445:$W$445,,$C464)-SUM($D464:E464),INDEX($D$445:$W$445,,$C464)/$F$433)))</f>
        <v>0</v>
      </c>
      <c r="G464" s="25">
        <f>IF($F$433="n/a",0,IF(G$3&lt;=$C464,0,IF(G$3&gt;($F$433+$C464),INDEX($D$445:$W$445,,$C464)-SUM($D464:F464),INDEX($D$445:$W$445,,$C464)/$F$433)))</f>
        <v>0</v>
      </c>
      <c r="H464" s="44">
        <f>IF($F$433="n/a",0,IF(H$3&lt;=$C464,0,IF(H$3&gt;($F$433+$C464),INDEX($D$445:$W$445,,$C464)-SUM($D464:G464),INDEX($D$445:$W$445,,$C464)/$F$433)))</f>
        <v>0</v>
      </c>
      <c r="I464" s="38">
        <f>IF($F$433="n/a",0,IF(I$3&lt;=$C464,0,IF(I$3&gt;($F$433+$C464),INDEX($D$445:$W$445,,$C464)-SUM($D464:H464),INDEX($D$445:$W$445,,$C464)/$F$433)))</f>
        <v>0</v>
      </c>
      <c r="J464" s="25">
        <f>IF($F$433="n/a",0,IF(J$3&lt;=$C464,0,IF(J$3&gt;($F$433+$C464),INDEX($D$445:$W$445,,$C464)-SUM($D464:I464),INDEX($D$445:$W$445,,$C464)/$F$433)))</f>
        <v>0</v>
      </c>
      <c r="K464" s="25">
        <f>IF($F$433="n/a",0,IF(K$3&lt;=$C464,0,IF(K$3&gt;($F$433+$C464),INDEX($D$445:$W$445,,$C464)-SUM($D464:J464),INDEX($D$445:$W$445,,$C464)/$F$433)))</f>
        <v>0</v>
      </c>
      <c r="L464" s="25">
        <f>IF($F$433="n/a",0,IF(L$3&lt;=$C464,0,IF(L$3&gt;($F$433+$C464),INDEX($D$445:$W$445,,$C464)-SUM($D464:K464),INDEX($D$445:$W$445,,$C464)/$F$433)))</f>
        <v>0</v>
      </c>
      <c r="M464" s="25">
        <f>IF($F$433="n/a",0,IF(M$3&lt;=$C464,0,IF(M$3&gt;($F$433+$C464),INDEX($D$445:$W$445,,$C464)-SUM($D464:L464),INDEX($D$445:$W$445,,$C464)/$F$433)))</f>
        <v>0</v>
      </c>
      <c r="N464" s="25">
        <f>IF($F$433="n/a",0,IF(N$3&lt;=$C464,0,IF(N$3&gt;($F$433+$C464),INDEX($D$445:$W$445,,$C464)-SUM($D464:M464),INDEX($D$445:$W$445,,$C464)/$F$433)))</f>
        <v>0</v>
      </c>
      <c r="O464" s="25">
        <f>IF($F$433="n/a",0,IF(O$3&lt;=$C464,0,IF(O$3&gt;($F$433+$C464),INDEX($D$445:$W$445,,$C464)-SUM($D464:N464),INDEX($D$445:$W$445,,$C464)/$F$433)))</f>
        <v>0</v>
      </c>
      <c r="P464" s="25">
        <f>IF($F$433="n/a",0,IF(P$3&lt;=$C464,0,IF(P$3&gt;($F$433+$C464),INDEX($D$445:$W$445,,$C464)-SUM($D464:O464),INDEX($D$445:$W$445,,$C464)/$F$433)))</f>
        <v>0</v>
      </c>
      <c r="Q464" s="25">
        <f>IF($F$433="n/a",0,IF(Q$3&lt;=$C464,0,IF(Q$3&gt;($F$433+$C464),INDEX($D$445:$W$445,,$C464)-SUM($D464:P464),INDEX($D$445:$W$445,,$C464)/$F$433)))</f>
        <v>0</v>
      </c>
      <c r="R464" s="25">
        <f>IF($F$433="n/a",0,IF(R$3&lt;=$C464,0,IF(R$3&gt;($F$433+$C464),INDEX($D$445:$W$445,,$C464)-SUM($D464:Q464),INDEX($D$445:$W$445,,$C464)/$F$433)))</f>
        <v>0</v>
      </c>
      <c r="S464" s="25">
        <f>IF($F$433="n/a",0,IF(S$3&lt;=$C464,0,IF(S$3&gt;($F$433+$C464),INDEX($D$445:$W$445,,$C464)-SUM($D464:R464),INDEX($D$445:$W$445,,$C464)/$F$433)))</f>
        <v>0</v>
      </c>
      <c r="T464" s="25">
        <f>IF($F$433="n/a",0,IF(T$3&lt;=$C464,0,IF(T$3&gt;($F$433+$C464),INDEX($D$445:$W$445,,$C464)-SUM($D464:S464),INDEX($D$445:$W$445,,$C464)/$F$433)))</f>
        <v>0</v>
      </c>
      <c r="U464" s="25">
        <f>IF($F$433="n/a",0,IF(U$3&lt;=$C464,0,IF(U$3&gt;($F$433+$C464),INDEX($D$445:$W$445,,$C464)-SUM($D464:T464),INDEX($D$445:$W$445,,$C464)/$F$433)))</f>
        <v>0</v>
      </c>
      <c r="V464" s="25">
        <f>IF($F$433="n/a",0,IF(V$3&lt;=$C464,0,IF(V$3&gt;($F$433+$C464),INDEX($D$445:$W$445,,$C464)-SUM($D464:U464),INDEX($D$445:$W$445,,$C464)/$F$433)))</f>
        <v>0</v>
      </c>
      <c r="W464" s="25">
        <f>IF($F$433="n/a",0,IF(W$3&lt;=$C464,0,IF(W$3&gt;($F$433+$C464),INDEX($D$445:$W$445,,$C464)-SUM($D464:V464),INDEX($D$445:$W$445,,$C464)/$F$433)))</f>
        <v>0</v>
      </c>
      <c r="X464" s="25">
        <f>IF($F$433="n/a",0,IF(X$3&lt;=$C464,0,IF(X$3&gt;($F$433+$C464),INDEX($D$445:$W$445,,$C464)-SUM($D464:W464),INDEX($D$445:$W$445,,$C464)/$F$433)))</f>
        <v>0</v>
      </c>
      <c r="Y464" s="25">
        <f>IF($F$433="n/a",0,IF(Y$3&lt;=$C464,0,IF(Y$3&gt;($F$433+$C464),INDEX($D$445:$W$445,,$C464)-SUM($D464:X464),INDEX($D$445:$W$445,,$C464)/$F$433)))</f>
        <v>0</v>
      </c>
      <c r="Z464" s="25">
        <f>IF($F$433="n/a",0,IF(Z$3&lt;=$C464,0,IF(Z$3&gt;($F$433+$C464),INDEX($D$445:$W$445,,$C464)-SUM($D464:Y464),INDEX($D$445:$W$445,,$C464)/$F$433)))</f>
        <v>0</v>
      </c>
      <c r="AA464" s="25">
        <f>IF($F$433="n/a",0,IF(AA$3&lt;=$C464,0,IF(AA$3&gt;($F$433+$C464),INDEX($D$445:$W$445,,$C464)-SUM($D464:Z464),INDEX($D$445:$W$445,,$C464)/$F$433)))</f>
        <v>0</v>
      </c>
      <c r="AB464" s="25">
        <f>IF($F$433="n/a",0,IF(AB$3&lt;=$C464,0,IF(AB$3&gt;($F$433+$C464),INDEX($D$445:$W$445,,$C464)-SUM($D464:AA464),INDEX($D$445:$W$445,,$C464)/$F$433)))</f>
        <v>0</v>
      </c>
      <c r="AC464" s="25">
        <f>IF($F$433="n/a",0,IF(AC$3&lt;=$C464,0,IF(AC$3&gt;($F$433+$C464),INDEX($D$445:$W$445,,$C464)-SUM($D464:AB464),INDEX($D$445:$W$445,,$C464)/$F$433)))</f>
        <v>0</v>
      </c>
      <c r="AD464" s="25">
        <f>IF($F$433="n/a",0,IF(AD$3&lt;=$C464,0,IF(AD$3&gt;($F$433+$C464),INDEX($D$445:$W$445,,$C464)-SUM($D464:AC464),INDEX($D$445:$W$445,,$C464)/$F$433)))</f>
        <v>0</v>
      </c>
      <c r="AE464" s="25">
        <f>IF($F$433="n/a",0,IF(AE$3&lt;=$C464,0,IF(AE$3&gt;($F$433+$C464),INDEX($D$445:$W$445,,$C464)-SUM($D464:AD464),INDEX($D$445:$W$445,,$C464)/$F$433)))</f>
        <v>0</v>
      </c>
      <c r="AF464" s="25">
        <f>IF($F$433="n/a",0,IF(AF$3&lt;=$C464,0,IF(AF$3&gt;($F$433+$C464),INDEX($D$445:$W$445,,$C464)-SUM($D464:AE464),INDEX($D$445:$W$445,,$C464)/$F$433)))</f>
        <v>0</v>
      </c>
      <c r="AG464" s="25">
        <f>IF($F$433="n/a",0,IF(AG$3&lt;=$C464,0,IF(AG$3&gt;($F$433+$C464),INDEX($D$445:$W$445,,$C464)-SUM($D464:AF464),INDEX($D$445:$W$445,,$C464)/$F$433)))</f>
        <v>0</v>
      </c>
      <c r="AH464" s="25">
        <f>IF($F$433="n/a",0,IF(AH$3&lt;=$C464,0,IF(AH$3&gt;($F$433+$C464),INDEX($D$445:$W$445,,$C464)-SUM($D464:AG464),INDEX($D$445:$W$445,,$C464)/$F$433)))</f>
        <v>0</v>
      </c>
      <c r="AI464" s="25">
        <f>IF($F$433="n/a",0,IF(AI$3&lt;=$C464,0,IF(AI$3&gt;($F$433+$C464),INDEX($D$445:$W$445,,$C464)-SUM($D464:AH464),INDEX($D$445:$W$445,,$C464)/$F$433)))</f>
        <v>0</v>
      </c>
      <c r="AJ464" s="25">
        <f>IF($F$433="n/a",0,IF(AJ$3&lt;=$C464,0,IF(AJ$3&gt;($F$433+$C464),INDEX($D$445:$W$445,,$C464)-SUM($D464:AI464),INDEX($D$445:$W$445,,$C464)/$F$433)))</f>
        <v>0</v>
      </c>
      <c r="AK464" s="25">
        <f>IF($F$433="n/a",0,IF(AK$3&lt;=$C464,0,IF(AK$3&gt;($F$433+$C464),INDEX($D$445:$W$445,,$C464)-SUM($D464:AJ464),INDEX($D$445:$W$445,,$C464)/$F$433)))</f>
        <v>0</v>
      </c>
      <c r="AL464" s="25">
        <f>IF($F$433="n/a",0,IF(AL$3&lt;=$C464,0,IF(AL$3&gt;($F$433+$C464),INDEX($D$445:$W$445,,$C464)-SUM($D464:AK464),INDEX($D$445:$W$445,,$C464)/$F$433)))</f>
        <v>0</v>
      </c>
      <c r="AM464" s="25">
        <f>IF($F$433="n/a",0,IF(AM$3&lt;=$C464,0,IF(AM$3&gt;($F$433+$C464),INDEX($D$445:$W$445,,$C464)-SUM($D464:AL464),INDEX($D$445:$W$445,,$C464)/$F$433)))</f>
        <v>0</v>
      </c>
      <c r="AN464" s="25">
        <f>IF($F$433="n/a",0,IF(AN$3&lt;=$C464,0,IF(AN$3&gt;($F$433+$C464),INDEX($D$445:$W$445,,$C464)-SUM($D464:AM464),INDEX($D$445:$W$445,,$C464)/$F$433)))</f>
        <v>0</v>
      </c>
      <c r="AO464" s="25">
        <f>IF($F$433="n/a",0,IF(AO$3&lt;=$C464,0,IF(AO$3&gt;($F$433+$C464),INDEX($D$445:$W$445,,$C464)-SUM($D464:AN464),INDEX($D$445:$W$445,,$C464)/$F$433)))</f>
        <v>0</v>
      </c>
      <c r="AP464" s="25">
        <f>IF($F$433="n/a",0,IF(AP$3&lt;=$C464,0,IF(AP$3&gt;($F$433+$C464),INDEX($D$445:$W$445,,$C464)-SUM($D464:AO464),INDEX($D$445:$W$445,,$C464)/$F$433)))</f>
        <v>0</v>
      </c>
      <c r="AQ464" s="25">
        <f>IF($F$433="n/a",0,IF(AQ$3&lt;=$C464,0,IF(AQ$3&gt;($F$433+$C464),INDEX($D$445:$W$445,,$C464)-SUM($D464:AP464),INDEX($D$445:$W$445,,$C464)/$F$433)))</f>
        <v>0</v>
      </c>
      <c r="AR464" s="25">
        <f>IF($F$433="n/a",0,IF(AR$3&lt;=$C464,0,IF(AR$3&gt;($F$433+$C464),INDEX($D$445:$W$445,,$C464)-SUM($D464:AQ464),INDEX($D$445:$W$445,,$C464)/$F$433)))</f>
        <v>0</v>
      </c>
      <c r="AS464" s="25">
        <f>IF($F$433="n/a",0,IF(AS$3&lt;=$C464,0,IF(AS$3&gt;($F$433+$C464),INDEX($D$445:$W$445,,$C464)-SUM($D464:AR464),INDEX($D$445:$W$445,,$C464)/$F$433)))</f>
        <v>0</v>
      </c>
      <c r="AT464" s="25">
        <f>IF($F$433="n/a",0,IF(AT$3&lt;=$C464,0,IF(AT$3&gt;($F$433+$C464),INDEX($D$445:$W$445,,$C464)-SUM($D464:AS464),INDEX($D$445:$W$445,,$C464)/$F$433)))</f>
        <v>0</v>
      </c>
      <c r="AU464" s="25">
        <f>IF($F$433="n/a",0,IF(AU$3&lt;=$C464,0,IF(AU$3&gt;($F$433+$C464),INDEX($D$445:$W$445,,$C464)-SUM($D464:AT464),INDEX($D$445:$W$445,,$C464)/$F$433)))</f>
        <v>0</v>
      </c>
      <c r="AV464" s="25">
        <f>IF($F$433="n/a",0,IF(AV$3&lt;=$C464,0,IF(AV$3&gt;($F$433+$C464),INDEX($D$445:$W$445,,$C464)-SUM($D464:AU464),INDEX($D$445:$W$445,,$C464)/$F$433)))</f>
        <v>0</v>
      </c>
      <c r="AW464" s="25">
        <f>IF($F$433="n/a",0,IF(AW$3&lt;=$C464,0,IF(AW$3&gt;($F$433+$C464),INDEX($D$445:$W$445,,$C464)-SUM($D464:AV464),INDEX($D$445:$W$445,,$C464)/$F$433)))</f>
        <v>0</v>
      </c>
      <c r="AX464" s="25">
        <f>IF($F$433="n/a",0,IF(AX$3&lt;=$C464,0,IF(AX$3&gt;($F$433+$C464),INDEX($D$445:$W$445,,$C464)-SUM($D464:AW464),INDEX($D$445:$W$445,,$C464)/$F$433)))</f>
        <v>0</v>
      </c>
      <c r="AY464" s="25">
        <f>IF($F$433="n/a",0,IF(AY$3&lt;=$C464,0,IF(AY$3&gt;($F$433+$C464),INDEX($D$445:$W$445,,$C464)-SUM($D464:AX464),INDEX($D$445:$W$445,,$C464)/$F$433)))</f>
        <v>0</v>
      </c>
      <c r="AZ464" s="25">
        <f>IF($F$433="n/a",0,IF(AZ$3&lt;=$C464,0,IF(AZ$3&gt;($F$433+$C464),INDEX($D$445:$W$445,,$C464)-SUM($D464:AY464),INDEX($D$445:$W$445,,$C464)/$F$433)))</f>
        <v>0</v>
      </c>
      <c r="BA464" s="25">
        <f>IF($F$433="n/a",0,IF(BA$3&lt;=$C464,0,IF(BA$3&gt;($F$433+$C464),INDEX($D$445:$W$445,,$C464)-SUM($D464:AZ464),INDEX($D$445:$W$445,,$C464)/$F$433)))</f>
        <v>0</v>
      </c>
      <c r="BB464" s="25">
        <f>IF($F$433="n/a",0,IF(BB$3&lt;=$C464,0,IF(BB$3&gt;($F$433+$C464),INDEX($D$445:$W$445,,$C464)-SUM($D464:BA464),INDEX($D$445:$W$445,,$C464)/$F$433)))</f>
        <v>0</v>
      </c>
      <c r="BC464" s="25">
        <f>IF($F$433="n/a",0,IF(BC$3&lt;=$C464,0,IF(BC$3&gt;($F$433+$C464),INDEX($D$445:$W$445,,$C464)-SUM($D464:BB464),INDEX($D$445:$W$445,,$C464)/$F$433)))</f>
        <v>0</v>
      </c>
      <c r="BD464" s="25">
        <f>IF($F$433="n/a",0,IF(BD$3&lt;=$C464,0,IF(BD$3&gt;($F$433+$C464),INDEX($D$445:$W$445,,$C464)-SUM($D464:BC464),INDEX($D$445:$W$445,,$C464)/$F$433)))</f>
        <v>0</v>
      </c>
      <c r="BE464" s="25">
        <f>IF($F$433="n/a",0,IF(BE$3&lt;=$C464,0,IF(BE$3&gt;($F$433+$C464),INDEX($D$445:$W$445,,$C464)-SUM($D464:BD464),INDEX($D$445:$W$445,,$C464)/$F$433)))</f>
        <v>0</v>
      </c>
      <c r="BF464" s="25">
        <f>IF($F$433="n/a",0,IF(BF$3&lt;=$C464,0,IF(BF$3&gt;($F$433+$C464),INDEX($D$445:$W$445,,$C464)-SUM($D464:BE464),INDEX($D$445:$W$445,,$C464)/$F$433)))</f>
        <v>0</v>
      </c>
      <c r="BG464" s="25">
        <f>IF($F$433="n/a",0,IF(BG$3&lt;=$C464,0,IF(BG$3&gt;($F$433+$C464),INDEX($D$445:$W$445,,$C464)-SUM($D464:BF464),INDEX($D$445:$W$445,,$C464)/$F$433)))</f>
        <v>0</v>
      </c>
      <c r="BH464" s="25">
        <f>IF($F$433="n/a",0,IF(BH$3&lt;=$C464,0,IF(BH$3&gt;($F$433+$C464),INDEX($D$445:$W$445,,$C464)-SUM($D464:BG464),INDEX($D$445:$W$445,,$C464)/$F$433)))</f>
        <v>0</v>
      </c>
      <c r="BI464" s="25">
        <f>IF($F$433="n/a",0,IF(BI$3&lt;=$C464,0,IF(BI$3&gt;($F$433+$C464),INDEX($D$445:$W$445,,$C464)-SUM($D464:BH464),INDEX($D$445:$W$445,,$C464)/$F$433)))</f>
        <v>0</v>
      </c>
      <c r="BJ464" s="25">
        <f>IF($F$433="n/a",0,IF(BJ$3&lt;=$C464,0,IF(BJ$3&gt;($F$433+$C464),INDEX($D$445:$W$445,,$C464)-SUM($D464:BI464),INDEX($D$445:$W$445,,$C464)/$F$433)))</f>
        <v>0</v>
      </c>
      <c r="BK464" s="25">
        <f>IF($F$433="n/a",0,IF(BK$3&lt;=$C464,0,IF(BK$3&gt;($F$433+$C464),INDEX($D$445:$W$445,,$C464)-SUM($D464:BJ464),INDEX($D$445:$W$445,,$C464)/$F$433)))</f>
        <v>0</v>
      </c>
      <c r="BL464" s="163">
        <f>IF($F$433="n/a",0,IF(BL$3&lt;=$C464,0,IF(BL$3&gt;($F$433+$C464),INDEX($D$445:$W$445,,$C464)-SUM($D464:BK464),INDEX($D$445:$W$445,,$C464)/$F$433)))</f>
        <v>0</v>
      </c>
      <c r="BM464" s="163">
        <f>IF($F$433="n/a",0,IF(BM$3&lt;=$C464,0,IF(BM$3&gt;($F$433+$C464),INDEX($D$445:$W$445,,$C464)-SUM($D464:BL464),INDEX($D$445:$W$445,,$C464)/$F$433)))</f>
        <v>0</v>
      </c>
      <c r="BN464" s="163">
        <f>IF($F$433="n/a",0,IF(BN$3&lt;=$C464,0,IF(BN$3&gt;($F$433+$C464),INDEX($D$445:$W$445,,$C464)-SUM($D464:BM464),INDEX($D$445:$W$445,,$C464)/$F$433)))</f>
        <v>0</v>
      </c>
      <c r="BO464" s="163">
        <f>IF($F$433="n/a",0,IF(BO$3&lt;=$C464,0,IF(BO$3&gt;($F$433+$C464),INDEX($D$445:$W$445,,$C464)-SUM($D464:BN464),INDEX($D$445:$W$445,,$C464)/$F$433)))</f>
        <v>0</v>
      </c>
      <c r="BP464" s="163">
        <f>IF($F$433="n/a",0,IF(BP$3&lt;=$C464,0,IF(BP$3&gt;($F$433+$C464),INDEX($D$445:$W$445,,$C464)-SUM($D464:BO464),INDEX($D$445:$W$445,,$C464)/$F$433)))</f>
        <v>0</v>
      </c>
      <c r="BQ464" s="163">
        <f>IF($F$433="n/a",0,IF(BQ$3&lt;=$C464,0,IF(BQ$3&gt;($F$433+$C464),INDEX($D$445:$W$445,,$C464)-SUM($D464:BP464),INDEX($D$445:$W$445,,$C464)/$F$433)))</f>
        <v>0</v>
      </c>
      <c r="BR464" s="163">
        <f>IF($F$433="n/a",0,IF(BR$3&lt;=$C464,0,IF(BR$3&gt;($F$433+$C464),INDEX($D$445:$W$445,,$C464)-SUM($D464:BQ464),INDEX($D$445:$W$445,,$C464)/$F$433)))</f>
        <v>0</v>
      </c>
      <c r="BS464" s="25"/>
      <c r="BT464" s="25"/>
      <c r="BU464" s="25"/>
      <c r="BV464" s="25"/>
      <c r="BW464" s="25"/>
      <c r="BX464" s="25"/>
      <c r="BY464" s="25"/>
      <c r="BZ464" s="25"/>
      <c r="CA464" s="25"/>
      <c r="CB464" s="25"/>
      <c r="CC464" s="25"/>
    </row>
    <row r="465" spans="2:81" hidden="1" outlineLevel="1">
      <c r="B465" s="14">
        <v>2030</v>
      </c>
      <c r="C465">
        <v>18</v>
      </c>
      <c r="D465" s="25"/>
      <c r="E465" s="25">
        <f>IF($F$433="n/a",0,IF(E$3&lt;=$C465,0,IF(E$3&gt;($F$433+$C465),INDEX($D$445:$W$445,,$C465)-SUM($D465:D465),INDEX($D$445:$W$445,,$C465)/$F$433)))</f>
        <v>0</v>
      </c>
      <c r="F465" s="25">
        <f>IF($F$433="n/a",0,IF(F$3&lt;=$C465,0,IF(F$3&gt;($F$433+$C465),INDEX($D$445:$W$445,,$C465)-SUM($D465:E465),INDEX($D$445:$W$445,,$C465)/$F$433)))</f>
        <v>0</v>
      </c>
      <c r="G465" s="25">
        <f>IF($F$433="n/a",0,IF(G$3&lt;=$C465,0,IF(G$3&gt;($F$433+$C465),INDEX($D$445:$W$445,,$C465)-SUM($D465:F465),INDEX($D$445:$W$445,,$C465)/$F$433)))</f>
        <v>0</v>
      </c>
      <c r="H465" s="44">
        <f>IF($F$433="n/a",0,IF(H$3&lt;=$C465,0,IF(H$3&gt;($F$433+$C465),INDEX($D$445:$W$445,,$C465)-SUM($D465:G465),INDEX($D$445:$W$445,,$C465)/$F$433)))</f>
        <v>0</v>
      </c>
      <c r="I465" s="38">
        <f>IF($F$433="n/a",0,IF(I$3&lt;=$C465,0,IF(I$3&gt;($F$433+$C465),INDEX($D$445:$W$445,,$C465)-SUM($D465:H465),INDEX($D$445:$W$445,,$C465)/$F$433)))</f>
        <v>0</v>
      </c>
      <c r="J465" s="25">
        <f>IF($F$433="n/a",0,IF(J$3&lt;=$C465,0,IF(J$3&gt;($F$433+$C465),INDEX($D$445:$W$445,,$C465)-SUM($D465:I465),INDEX($D$445:$W$445,,$C465)/$F$433)))</f>
        <v>0</v>
      </c>
      <c r="K465" s="25">
        <f>IF($F$433="n/a",0,IF(K$3&lt;=$C465,0,IF(K$3&gt;($F$433+$C465),INDEX($D$445:$W$445,,$C465)-SUM($D465:J465),INDEX($D$445:$W$445,,$C465)/$F$433)))</f>
        <v>0</v>
      </c>
      <c r="L465" s="25">
        <f>IF($F$433="n/a",0,IF(L$3&lt;=$C465,0,IF(L$3&gt;($F$433+$C465),INDEX($D$445:$W$445,,$C465)-SUM($D465:K465),INDEX($D$445:$W$445,,$C465)/$F$433)))</f>
        <v>0</v>
      </c>
      <c r="M465" s="25">
        <f>IF($F$433="n/a",0,IF(M$3&lt;=$C465,0,IF(M$3&gt;($F$433+$C465),INDEX($D$445:$W$445,,$C465)-SUM($D465:L465),INDEX($D$445:$W$445,,$C465)/$F$433)))</f>
        <v>0</v>
      </c>
      <c r="N465" s="25">
        <f>IF($F$433="n/a",0,IF(N$3&lt;=$C465,0,IF(N$3&gt;($F$433+$C465),INDEX($D$445:$W$445,,$C465)-SUM($D465:M465),INDEX($D$445:$W$445,,$C465)/$F$433)))</f>
        <v>0</v>
      </c>
      <c r="O465" s="25">
        <f>IF($F$433="n/a",0,IF(O$3&lt;=$C465,0,IF(O$3&gt;($F$433+$C465),INDEX($D$445:$W$445,,$C465)-SUM($D465:N465),INDEX($D$445:$W$445,,$C465)/$F$433)))</f>
        <v>0</v>
      </c>
      <c r="P465" s="25">
        <f>IF($F$433="n/a",0,IF(P$3&lt;=$C465,0,IF(P$3&gt;($F$433+$C465),INDEX($D$445:$W$445,,$C465)-SUM($D465:O465),INDEX($D$445:$W$445,,$C465)/$F$433)))</f>
        <v>0</v>
      </c>
      <c r="Q465" s="25">
        <f>IF($F$433="n/a",0,IF(Q$3&lt;=$C465,0,IF(Q$3&gt;($F$433+$C465),INDEX($D$445:$W$445,,$C465)-SUM($D465:P465),INDEX($D$445:$W$445,,$C465)/$F$433)))</f>
        <v>0</v>
      </c>
      <c r="R465" s="25">
        <f>IF($F$433="n/a",0,IF(R$3&lt;=$C465,0,IF(R$3&gt;($F$433+$C465),INDEX($D$445:$W$445,,$C465)-SUM($D465:Q465),INDEX($D$445:$W$445,,$C465)/$F$433)))</f>
        <v>0</v>
      </c>
      <c r="S465" s="25">
        <f>IF($F$433="n/a",0,IF(S$3&lt;=$C465,0,IF(S$3&gt;($F$433+$C465),INDEX($D$445:$W$445,,$C465)-SUM($D465:R465),INDEX($D$445:$W$445,,$C465)/$F$433)))</f>
        <v>0</v>
      </c>
      <c r="T465" s="25">
        <f>IF($F$433="n/a",0,IF(T$3&lt;=$C465,0,IF(T$3&gt;($F$433+$C465),INDEX($D$445:$W$445,,$C465)-SUM($D465:S465),INDEX($D$445:$W$445,,$C465)/$F$433)))</f>
        <v>0</v>
      </c>
      <c r="U465" s="25">
        <f>IF($F$433="n/a",0,IF(U$3&lt;=$C465,0,IF(U$3&gt;($F$433+$C465),INDEX($D$445:$W$445,,$C465)-SUM($D465:T465),INDEX($D$445:$W$445,,$C465)/$F$433)))</f>
        <v>0</v>
      </c>
      <c r="V465" s="25">
        <f>IF($F$433="n/a",0,IF(V$3&lt;=$C465,0,IF(V$3&gt;($F$433+$C465),INDEX($D$445:$W$445,,$C465)-SUM($D465:U465),INDEX($D$445:$W$445,,$C465)/$F$433)))</f>
        <v>0</v>
      </c>
      <c r="W465" s="25">
        <f>IF($F$433="n/a",0,IF(W$3&lt;=$C465,0,IF(W$3&gt;($F$433+$C465),INDEX($D$445:$W$445,,$C465)-SUM($D465:V465),INDEX($D$445:$W$445,,$C465)/$F$433)))</f>
        <v>0</v>
      </c>
      <c r="X465" s="25">
        <f>IF($F$433="n/a",0,IF(X$3&lt;=$C465,0,IF(X$3&gt;($F$433+$C465),INDEX($D$445:$W$445,,$C465)-SUM($D465:W465),INDEX($D$445:$W$445,,$C465)/$F$433)))</f>
        <v>0</v>
      </c>
      <c r="Y465" s="25">
        <f>IF($F$433="n/a",0,IF(Y$3&lt;=$C465,0,IF(Y$3&gt;($F$433+$C465),INDEX($D$445:$W$445,,$C465)-SUM($D465:X465),INDEX($D$445:$W$445,,$C465)/$F$433)))</f>
        <v>0</v>
      </c>
      <c r="Z465" s="25">
        <f>IF($F$433="n/a",0,IF(Z$3&lt;=$C465,0,IF(Z$3&gt;($F$433+$C465),INDEX($D$445:$W$445,,$C465)-SUM($D465:Y465),INDEX($D$445:$W$445,,$C465)/$F$433)))</f>
        <v>0</v>
      </c>
      <c r="AA465" s="25">
        <f>IF($F$433="n/a",0,IF(AA$3&lt;=$C465,0,IF(AA$3&gt;($F$433+$C465),INDEX($D$445:$W$445,,$C465)-SUM($D465:Z465),INDEX($D$445:$W$445,,$C465)/$F$433)))</f>
        <v>0</v>
      </c>
      <c r="AB465" s="25">
        <f>IF($F$433="n/a",0,IF(AB$3&lt;=$C465,0,IF(AB$3&gt;($F$433+$C465),INDEX($D$445:$W$445,,$C465)-SUM($D465:AA465),INDEX($D$445:$W$445,,$C465)/$F$433)))</f>
        <v>0</v>
      </c>
      <c r="AC465" s="25">
        <f>IF($F$433="n/a",0,IF(AC$3&lt;=$C465,0,IF(AC$3&gt;($F$433+$C465),INDEX($D$445:$W$445,,$C465)-SUM($D465:AB465),INDEX($D$445:$W$445,,$C465)/$F$433)))</f>
        <v>0</v>
      </c>
      <c r="AD465" s="25">
        <f>IF($F$433="n/a",0,IF(AD$3&lt;=$C465,0,IF(AD$3&gt;($F$433+$C465),INDEX($D$445:$W$445,,$C465)-SUM($D465:AC465),INDEX($D$445:$W$445,,$C465)/$F$433)))</f>
        <v>0</v>
      </c>
      <c r="AE465" s="25">
        <f>IF($F$433="n/a",0,IF(AE$3&lt;=$C465,0,IF(AE$3&gt;($F$433+$C465),INDEX($D$445:$W$445,,$C465)-SUM($D465:AD465),INDEX($D$445:$W$445,,$C465)/$F$433)))</f>
        <v>0</v>
      </c>
      <c r="AF465" s="25">
        <f>IF($F$433="n/a",0,IF(AF$3&lt;=$C465,0,IF(AF$3&gt;($F$433+$C465),INDEX($D$445:$W$445,,$C465)-SUM($D465:AE465),INDEX($D$445:$W$445,,$C465)/$F$433)))</f>
        <v>0</v>
      </c>
      <c r="AG465" s="25">
        <f>IF($F$433="n/a",0,IF(AG$3&lt;=$C465,0,IF(AG$3&gt;($F$433+$C465),INDEX($D$445:$W$445,,$C465)-SUM($D465:AF465),INDEX($D$445:$W$445,,$C465)/$F$433)))</f>
        <v>0</v>
      </c>
      <c r="AH465" s="25">
        <f>IF($F$433="n/a",0,IF(AH$3&lt;=$C465,0,IF(AH$3&gt;($F$433+$C465),INDEX($D$445:$W$445,,$C465)-SUM($D465:AG465),INDEX($D$445:$W$445,,$C465)/$F$433)))</f>
        <v>0</v>
      </c>
      <c r="AI465" s="25">
        <f>IF($F$433="n/a",0,IF(AI$3&lt;=$C465,0,IF(AI$3&gt;($F$433+$C465),INDEX($D$445:$W$445,,$C465)-SUM($D465:AH465),INDEX($D$445:$W$445,,$C465)/$F$433)))</f>
        <v>0</v>
      </c>
      <c r="AJ465" s="25">
        <f>IF($F$433="n/a",0,IF(AJ$3&lt;=$C465,0,IF(AJ$3&gt;($F$433+$C465),INDEX($D$445:$W$445,,$C465)-SUM($D465:AI465),INDEX($D$445:$W$445,,$C465)/$F$433)))</f>
        <v>0</v>
      </c>
      <c r="AK465" s="25">
        <f>IF($F$433="n/a",0,IF(AK$3&lt;=$C465,0,IF(AK$3&gt;($F$433+$C465),INDEX($D$445:$W$445,,$C465)-SUM($D465:AJ465),INDEX($D$445:$W$445,,$C465)/$F$433)))</f>
        <v>0</v>
      </c>
      <c r="AL465" s="25">
        <f>IF($F$433="n/a",0,IF(AL$3&lt;=$C465,0,IF(AL$3&gt;($F$433+$C465),INDEX($D$445:$W$445,,$C465)-SUM($D465:AK465),INDEX($D$445:$W$445,,$C465)/$F$433)))</f>
        <v>0</v>
      </c>
      <c r="AM465" s="25">
        <f>IF($F$433="n/a",0,IF(AM$3&lt;=$C465,0,IF(AM$3&gt;($F$433+$C465),INDEX($D$445:$W$445,,$C465)-SUM($D465:AL465),INDEX($D$445:$W$445,,$C465)/$F$433)))</f>
        <v>0</v>
      </c>
      <c r="AN465" s="25">
        <f>IF($F$433="n/a",0,IF(AN$3&lt;=$C465,0,IF(AN$3&gt;($F$433+$C465),INDEX($D$445:$W$445,,$C465)-SUM($D465:AM465),INDEX($D$445:$W$445,,$C465)/$F$433)))</f>
        <v>0</v>
      </c>
      <c r="AO465" s="25">
        <f>IF($F$433="n/a",0,IF(AO$3&lt;=$C465,0,IF(AO$3&gt;($F$433+$C465),INDEX($D$445:$W$445,,$C465)-SUM($D465:AN465),INDEX($D$445:$W$445,,$C465)/$F$433)))</f>
        <v>0</v>
      </c>
      <c r="AP465" s="25">
        <f>IF($F$433="n/a",0,IF(AP$3&lt;=$C465,0,IF(AP$3&gt;($F$433+$C465),INDEX($D$445:$W$445,,$C465)-SUM($D465:AO465),INDEX($D$445:$W$445,,$C465)/$F$433)))</f>
        <v>0</v>
      </c>
      <c r="AQ465" s="25">
        <f>IF($F$433="n/a",0,IF(AQ$3&lt;=$C465,0,IF(AQ$3&gt;($F$433+$C465),INDEX($D$445:$W$445,,$C465)-SUM($D465:AP465),INDEX($D$445:$W$445,,$C465)/$F$433)))</f>
        <v>0</v>
      </c>
      <c r="AR465" s="25">
        <f>IF($F$433="n/a",0,IF(AR$3&lt;=$C465,0,IF(AR$3&gt;($F$433+$C465),INDEX($D$445:$W$445,,$C465)-SUM($D465:AQ465),INDEX($D$445:$W$445,,$C465)/$F$433)))</f>
        <v>0</v>
      </c>
      <c r="AS465" s="25">
        <f>IF($F$433="n/a",0,IF(AS$3&lt;=$C465,0,IF(AS$3&gt;($F$433+$C465),INDEX($D$445:$W$445,,$C465)-SUM($D465:AR465),INDEX($D$445:$W$445,,$C465)/$F$433)))</f>
        <v>0</v>
      </c>
      <c r="AT465" s="25">
        <f>IF($F$433="n/a",0,IF(AT$3&lt;=$C465,0,IF(AT$3&gt;($F$433+$C465),INDEX($D$445:$W$445,,$C465)-SUM($D465:AS465),INDEX($D$445:$W$445,,$C465)/$F$433)))</f>
        <v>0</v>
      </c>
      <c r="AU465" s="25">
        <f>IF($F$433="n/a",0,IF(AU$3&lt;=$C465,0,IF(AU$3&gt;($F$433+$C465),INDEX($D$445:$W$445,,$C465)-SUM($D465:AT465),INDEX($D$445:$W$445,,$C465)/$F$433)))</f>
        <v>0</v>
      </c>
      <c r="AV465" s="25">
        <f>IF($F$433="n/a",0,IF(AV$3&lt;=$C465,0,IF(AV$3&gt;($F$433+$C465),INDEX($D$445:$W$445,,$C465)-SUM($D465:AU465),INDEX($D$445:$W$445,,$C465)/$F$433)))</f>
        <v>0</v>
      </c>
      <c r="AW465" s="25">
        <f>IF($F$433="n/a",0,IF(AW$3&lt;=$C465,0,IF(AW$3&gt;($F$433+$C465),INDEX($D$445:$W$445,,$C465)-SUM($D465:AV465),INDEX($D$445:$W$445,,$C465)/$F$433)))</f>
        <v>0</v>
      </c>
      <c r="AX465" s="25">
        <f>IF($F$433="n/a",0,IF(AX$3&lt;=$C465,0,IF(AX$3&gt;($F$433+$C465),INDEX($D$445:$W$445,,$C465)-SUM($D465:AW465),INDEX($D$445:$W$445,,$C465)/$F$433)))</f>
        <v>0</v>
      </c>
      <c r="AY465" s="25">
        <f>IF($F$433="n/a",0,IF(AY$3&lt;=$C465,0,IF(AY$3&gt;($F$433+$C465),INDEX($D$445:$W$445,,$C465)-SUM($D465:AX465),INDEX($D$445:$W$445,,$C465)/$F$433)))</f>
        <v>0</v>
      </c>
      <c r="AZ465" s="25">
        <f>IF($F$433="n/a",0,IF(AZ$3&lt;=$C465,0,IF(AZ$3&gt;($F$433+$C465),INDEX($D$445:$W$445,,$C465)-SUM($D465:AY465),INDEX($D$445:$W$445,,$C465)/$F$433)))</f>
        <v>0</v>
      </c>
      <c r="BA465" s="25">
        <f>IF($F$433="n/a",0,IF(BA$3&lt;=$C465,0,IF(BA$3&gt;($F$433+$C465),INDEX($D$445:$W$445,,$C465)-SUM($D465:AZ465),INDEX($D$445:$W$445,,$C465)/$F$433)))</f>
        <v>0</v>
      </c>
      <c r="BB465" s="25">
        <f>IF($F$433="n/a",0,IF(BB$3&lt;=$C465,0,IF(BB$3&gt;($F$433+$C465),INDEX($D$445:$W$445,,$C465)-SUM($D465:BA465),INDEX($D$445:$W$445,,$C465)/$F$433)))</f>
        <v>0</v>
      </c>
      <c r="BC465" s="25">
        <f>IF($F$433="n/a",0,IF(BC$3&lt;=$C465,0,IF(BC$3&gt;($F$433+$C465),INDEX($D$445:$W$445,,$C465)-SUM($D465:BB465),INDEX($D$445:$W$445,,$C465)/$F$433)))</f>
        <v>0</v>
      </c>
      <c r="BD465" s="25">
        <f>IF($F$433="n/a",0,IF(BD$3&lt;=$C465,0,IF(BD$3&gt;($F$433+$C465),INDEX($D$445:$W$445,,$C465)-SUM($D465:BC465),INDEX($D$445:$W$445,,$C465)/$F$433)))</f>
        <v>0</v>
      </c>
      <c r="BE465" s="25">
        <f>IF($F$433="n/a",0,IF(BE$3&lt;=$C465,0,IF(BE$3&gt;($F$433+$C465),INDEX($D$445:$W$445,,$C465)-SUM($D465:BD465),INDEX($D$445:$W$445,,$C465)/$F$433)))</f>
        <v>0</v>
      </c>
      <c r="BF465" s="25">
        <f>IF($F$433="n/a",0,IF(BF$3&lt;=$C465,0,IF(BF$3&gt;($F$433+$C465),INDEX($D$445:$W$445,,$C465)-SUM($D465:BE465),INDEX($D$445:$W$445,,$C465)/$F$433)))</f>
        <v>0</v>
      </c>
      <c r="BG465" s="25">
        <f>IF($F$433="n/a",0,IF(BG$3&lt;=$C465,0,IF(BG$3&gt;($F$433+$C465),INDEX($D$445:$W$445,,$C465)-SUM($D465:BF465),INDEX($D$445:$W$445,,$C465)/$F$433)))</f>
        <v>0</v>
      </c>
      <c r="BH465" s="25">
        <f>IF($F$433="n/a",0,IF(BH$3&lt;=$C465,0,IF(BH$3&gt;($F$433+$C465),INDEX($D$445:$W$445,,$C465)-SUM($D465:BG465),INDEX($D$445:$W$445,,$C465)/$F$433)))</f>
        <v>0</v>
      </c>
      <c r="BI465" s="25">
        <f>IF($F$433="n/a",0,IF(BI$3&lt;=$C465,0,IF(BI$3&gt;($F$433+$C465),INDEX($D$445:$W$445,,$C465)-SUM($D465:BH465),INDEX($D$445:$W$445,,$C465)/$F$433)))</f>
        <v>0</v>
      </c>
      <c r="BJ465" s="25">
        <f>IF($F$433="n/a",0,IF(BJ$3&lt;=$C465,0,IF(BJ$3&gt;($F$433+$C465),INDEX($D$445:$W$445,,$C465)-SUM($D465:BI465),INDEX($D$445:$W$445,,$C465)/$F$433)))</f>
        <v>0</v>
      </c>
      <c r="BK465" s="25">
        <f>IF($F$433="n/a",0,IF(BK$3&lt;=$C465,0,IF(BK$3&gt;($F$433+$C465),INDEX($D$445:$W$445,,$C465)-SUM($D465:BJ465),INDEX($D$445:$W$445,,$C465)/$F$433)))</f>
        <v>0</v>
      </c>
      <c r="BL465" s="163">
        <f>IF($F$433="n/a",0,IF(BL$3&lt;=$C465,0,IF(BL$3&gt;($F$433+$C465),INDEX($D$445:$W$445,,$C465)-SUM($D465:BK465),INDEX($D$445:$W$445,,$C465)/$F$433)))</f>
        <v>0</v>
      </c>
      <c r="BM465" s="163">
        <f>IF($F$433="n/a",0,IF(BM$3&lt;=$C465,0,IF(BM$3&gt;($F$433+$C465),INDEX($D$445:$W$445,,$C465)-SUM($D465:BL465),INDEX($D$445:$W$445,,$C465)/$F$433)))</f>
        <v>0</v>
      </c>
      <c r="BN465" s="163">
        <f>IF($F$433="n/a",0,IF(BN$3&lt;=$C465,0,IF(BN$3&gt;($F$433+$C465),INDEX($D$445:$W$445,,$C465)-SUM($D465:BM465),INDEX($D$445:$W$445,,$C465)/$F$433)))</f>
        <v>0</v>
      </c>
      <c r="BO465" s="163">
        <f>IF($F$433="n/a",0,IF(BO$3&lt;=$C465,0,IF(BO$3&gt;($F$433+$C465),INDEX($D$445:$W$445,,$C465)-SUM($D465:BN465),INDEX($D$445:$W$445,,$C465)/$F$433)))</f>
        <v>0</v>
      </c>
      <c r="BP465" s="163">
        <f>IF($F$433="n/a",0,IF(BP$3&lt;=$C465,0,IF(BP$3&gt;($F$433+$C465),INDEX($D$445:$W$445,,$C465)-SUM($D465:BO465),INDEX($D$445:$W$445,,$C465)/$F$433)))</f>
        <v>0</v>
      </c>
      <c r="BQ465" s="163">
        <f>IF($F$433="n/a",0,IF(BQ$3&lt;=$C465,0,IF(BQ$3&gt;($F$433+$C465),INDEX($D$445:$W$445,,$C465)-SUM($D465:BP465),INDEX($D$445:$W$445,,$C465)/$F$433)))</f>
        <v>0</v>
      </c>
      <c r="BR465" s="163">
        <f>IF($F$433="n/a",0,IF(BR$3&lt;=$C465,0,IF(BR$3&gt;($F$433+$C465),INDEX($D$445:$W$445,,$C465)-SUM($D465:BQ465),INDEX($D$445:$W$445,,$C465)/$F$433)))</f>
        <v>0</v>
      </c>
      <c r="BS465" s="25"/>
      <c r="BT465" s="25"/>
      <c r="BU465" s="25"/>
      <c r="BV465" s="25"/>
      <c r="BW465" s="25"/>
      <c r="BX465" s="25"/>
      <c r="BY465" s="25"/>
      <c r="BZ465" s="25"/>
      <c r="CA465" s="25"/>
      <c r="CB465" s="25"/>
      <c r="CC465" s="25"/>
    </row>
    <row r="466" spans="2:81" hidden="1" outlineLevel="1">
      <c r="B466" s="14">
        <v>2031</v>
      </c>
      <c r="C466">
        <v>19</v>
      </c>
      <c r="D466" s="25"/>
      <c r="E466" s="25">
        <f>IF($F$433="n/a",0,IF(E$3&lt;=$C466,0,IF(E$3&gt;($F$433+$C466),INDEX($D$445:$W$445,,$C466)-SUM($D466:D466),INDEX($D$445:$W$445,,$C466)/$F$433)))</f>
        <v>0</v>
      </c>
      <c r="F466" s="25">
        <f>IF($F$433="n/a",0,IF(F$3&lt;=$C466,0,IF(F$3&gt;($F$433+$C466),INDEX($D$445:$W$445,,$C466)-SUM($D466:E466),INDEX($D$445:$W$445,,$C466)/$F$433)))</f>
        <v>0</v>
      </c>
      <c r="G466" s="25">
        <f>IF($F$433="n/a",0,IF(G$3&lt;=$C466,0,IF(G$3&gt;($F$433+$C466),INDEX($D$445:$W$445,,$C466)-SUM($D466:F466),INDEX($D$445:$W$445,,$C466)/$F$433)))</f>
        <v>0</v>
      </c>
      <c r="H466" s="44">
        <f>IF($F$433="n/a",0,IF(H$3&lt;=$C466,0,IF(H$3&gt;($F$433+$C466),INDEX($D$445:$W$445,,$C466)-SUM($D466:G466),INDEX($D$445:$W$445,,$C466)/$F$433)))</f>
        <v>0</v>
      </c>
      <c r="I466" s="38">
        <f>IF($F$433="n/a",0,IF(I$3&lt;=$C466,0,IF(I$3&gt;($F$433+$C466),INDEX($D$445:$W$445,,$C466)-SUM($D466:H466),INDEX($D$445:$W$445,,$C466)/$F$433)))</f>
        <v>0</v>
      </c>
      <c r="J466" s="25">
        <f>IF($F$433="n/a",0,IF(J$3&lt;=$C466,0,IF(J$3&gt;($F$433+$C466),INDEX($D$445:$W$445,,$C466)-SUM($D466:I466),INDEX($D$445:$W$445,,$C466)/$F$433)))</f>
        <v>0</v>
      </c>
      <c r="K466" s="25">
        <f>IF($F$433="n/a",0,IF(K$3&lt;=$C466,0,IF(K$3&gt;($F$433+$C466),INDEX($D$445:$W$445,,$C466)-SUM($D466:J466),INDEX($D$445:$W$445,,$C466)/$F$433)))</f>
        <v>0</v>
      </c>
      <c r="L466" s="25">
        <f>IF($F$433="n/a",0,IF(L$3&lt;=$C466,0,IF(L$3&gt;($F$433+$C466),INDEX($D$445:$W$445,,$C466)-SUM($D466:K466),INDEX($D$445:$W$445,,$C466)/$F$433)))</f>
        <v>0</v>
      </c>
      <c r="M466" s="25">
        <f>IF($F$433="n/a",0,IF(M$3&lt;=$C466,0,IF(M$3&gt;($F$433+$C466),INDEX($D$445:$W$445,,$C466)-SUM($D466:L466),INDEX($D$445:$W$445,,$C466)/$F$433)))</f>
        <v>0</v>
      </c>
      <c r="N466" s="25">
        <f>IF($F$433="n/a",0,IF(N$3&lt;=$C466,0,IF(N$3&gt;($F$433+$C466),INDEX($D$445:$W$445,,$C466)-SUM($D466:M466),INDEX($D$445:$W$445,,$C466)/$F$433)))</f>
        <v>0</v>
      </c>
      <c r="O466" s="25">
        <f>IF($F$433="n/a",0,IF(O$3&lt;=$C466,0,IF(O$3&gt;($F$433+$C466),INDEX($D$445:$W$445,,$C466)-SUM($D466:N466),INDEX($D$445:$W$445,,$C466)/$F$433)))</f>
        <v>0</v>
      </c>
      <c r="P466" s="25">
        <f>IF($F$433="n/a",0,IF(P$3&lt;=$C466,0,IF(P$3&gt;($F$433+$C466),INDEX($D$445:$W$445,,$C466)-SUM($D466:O466),INDEX($D$445:$W$445,,$C466)/$F$433)))</f>
        <v>0</v>
      </c>
      <c r="Q466" s="25">
        <f>IF($F$433="n/a",0,IF(Q$3&lt;=$C466,0,IF(Q$3&gt;($F$433+$C466),INDEX($D$445:$W$445,,$C466)-SUM($D466:P466),INDEX($D$445:$W$445,,$C466)/$F$433)))</f>
        <v>0</v>
      </c>
      <c r="R466" s="25">
        <f>IF($F$433="n/a",0,IF(R$3&lt;=$C466,0,IF(R$3&gt;($F$433+$C466),INDEX($D$445:$W$445,,$C466)-SUM($D466:Q466),INDEX($D$445:$W$445,,$C466)/$F$433)))</f>
        <v>0</v>
      </c>
      <c r="S466" s="25">
        <f>IF($F$433="n/a",0,IF(S$3&lt;=$C466,0,IF(S$3&gt;($F$433+$C466),INDEX($D$445:$W$445,,$C466)-SUM($D466:R466),INDEX($D$445:$W$445,,$C466)/$F$433)))</f>
        <v>0</v>
      </c>
      <c r="T466" s="25">
        <f>IF($F$433="n/a",0,IF(T$3&lt;=$C466,0,IF(T$3&gt;($F$433+$C466),INDEX($D$445:$W$445,,$C466)-SUM($D466:S466),INDEX($D$445:$W$445,,$C466)/$F$433)))</f>
        <v>0</v>
      </c>
      <c r="U466" s="25">
        <f>IF($F$433="n/a",0,IF(U$3&lt;=$C466,0,IF(U$3&gt;($F$433+$C466),INDEX($D$445:$W$445,,$C466)-SUM($D466:T466),INDEX($D$445:$W$445,,$C466)/$F$433)))</f>
        <v>0</v>
      </c>
      <c r="V466" s="25">
        <f>IF($F$433="n/a",0,IF(V$3&lt;=$C466,0,IF(V$3&gt;($F$433+$C466),INDEX($D$445:$W$445,,$C466)-SUM($D466:U466),INDEX($D$445:$W$445,,$C466)/$F$433)))</f>
        <v>0</v>
      </c>
      <c r="W466" s="25">
        <f>IF($F$433="n/a",0,IF(W$3&lt;=$C466,0,IF(W$3&gt;($F$433+$C466),INDEX($D$445:$W$445,,$C466)-SUM($D466:V466),INDEX($D$445:$W$445,,$C466)/$F$433)))</f>
        <v>0</v>
      </c>
      <c r="X466" s="25">
        <f>IF($F$433="n/a",0,IF(X$3&lt;=$C466,0,IF(X$3&gt;($F$433+$C466),INDEX($D$445:$W$445,,$C466)-SUM($D466:W466),INDEX($D$445:$W$445,,$C466)/$F$433)))</f>
        <v>0</v>
      </c>
      <c r="Y466" s="25">
        <f>IF($F$433="n/a",0,IF(Y$3&lt;=$C466,0,IF(Y$3&gt;($F$433+$C466),INDEX($D$445:$W$445,,$C466)-SUM($D466:X466),INDEX($D$445:$W$445,,$C466)/$F$433)))</f>
        <v>0</v>
      </c>
      <c r="Z466" s="25">
        <f>IF($F$433="n/a",0,IF(Z$3&lt;=$C466,0,IF(Z$3&gt;($F$433+$C466),INDEX($D$445:$W$445,,$C466)-SUM($D466:Y466),INDEX($D$445:$W$445,,$C466)/$F$433)))</f>
        <v>0</v>
      </c>
      <c r="AA466" s="25">
        <f>IF($F$433="n/a",0,IF(AA$3&lt;=$C466,0,IF(AA$3&gt;($F$433+$C466),INDEX($D$445:$W$445,,$C466)-SUM($D466:Z466),INDEX($D$445:$W$445,,$C466)/$F$433)))</f>
        <v>0</v>
      </c>
      <c r="AB466" s="25">
        <f>IF($F$433="n/a",0,IF(AB$3&lt;=$C466,0,IF(AB$3&gt;($F$433+$C466),INDEX($D$445:$W$445,,$C466)-SUM($D466:AA466),INDEX($D$445:$W$445,,$C466)/$F$433)))</f>
        <v>0</v>
      </c>
      <c r="AC466" s="25">
        <f>IF($F$433="n/a",0,IF(AC$3&lt;=$C466,0,IF(AC$3&gt;($F$433+$C466),INDEX($D$445:$W$445,,$C466)-SUM($D466:AB466),INDEX($D$445:$W$445,,$C466)/$F$433)))</f>
        <v>0</v>
      </c>
      <c r="AD466" s="25">
        <f>IF($F$433="n/a",0,IF(AD$3&lt;=$C466,0,IF(AD$3&gt;($F$433+$C466),INDEX($D$445:$W$445,,$C466)-SUM($D466:AC466),INDEX($D$445:$W$445,,$C466)/$F$433)))</f>
        <v>0</v>
      </c>
      <c r="AE466" s="25">
        <f>IF($F$433="n/a",0,IF(AE$3&lt;=$C466,0,IF(AE$3&gt;($F$433+$C466),INDEX($D$445:$W$445,,$C466)-SUM($D466:AD466),INDEX($D$445:$W$445,,$C466)/$F$433)))</f>
        <v>0</v>
      </c>
      <c r="AF466" s="25">
        <f>IF($F$433="n/a",0,IF(AF$3&lt;=$C466,0,IF(AF$3&gt;($F$433+$C466),INDEX($D$445:$W$445,,$C466)-SUM($D466:AE466),INDEX($D$445:$W$445,,$C466)/$F$433)))</f>
        <v>0</v>
      </c>
      <c r="AG466" s="25">
        <f>IF($F$433="n/a",0,IF(AG$3&lt;=$C466,0,IF(AG$3&gt;($F$433+$C466),INDEX($D$445:$W$445,,$C466)-SUM($D466:AF466),INDEX($D$445:$W$445,,$C466)/$F$433)))</f>
        <v>0</v>
      </c>
      <c r="AH466" s="25">
        <f>IF($F$433="n/a",0,IF(AH$3&lt;=$C466,0,IF(AH$3&gt;($F$433+$C466),INDEX($D$445:$W$445,,$C466)-SUM($D466:AG466),INDEX($D$445:$W$445,,$C466)/$F$433)))</f>
        <v>0</v>
      </c>
      <c r="AI466" s="25">
        <f>IF($F$433="n/a",0,IF(AI$3&lt;=$C466,0,IF(AI$3&gt;($F$433+$C466),INDEX($D$445:$W$445,,$C466)-SUM($D466:AH466),INDEX($D$445:$W$445,,$C466)/$F$433)))</f>
        <v>0</v>
      </c>
      <c r="AJ466" s="25">
        <f>IF($F$433="n/a",0,IF(AJ$3&lt;=$C466,0,IF(AJ$3&gt;($F$433+$C466),INDEX($D$445:$W$445,,$C466)-SUM($D466:AI466),INDEX($D$445:$W$445,,$C466)/$F$433)))</f>
        <v>0</v>
      </c>
      <c r="AK466" s="25">
        <f>IF($F$433="n/a",0,IF(AK$3&lt;=$C466,0,IF(AK$3&gt;($F$433+$C466),INDEX($D$445:$W$445,,$C466)-SUM($D466:AJ466),INDEX($D$445:$W$445,,$C466)/$F$433)))</f>
        <v>0</v>
      </c>
      <c r="AL466" s="25">
        <f>IF($F$433="n/a",0,IF(AL$3&lt;=$C466,0,IF(AL$3&gt;($F$433+$C466),INDEX($D$445:$W$445,,$C466)-SUM($D466:AK466),INDEX($D$445:$W$445,,$C466)/$F$433)))</f>
        <v>0</v>
      </c>
      <c r="AM466" s="25">
        <f>IF($F$433="n/a",0,IF(AM$3&lt;=$C466,0,IF(AM$3&gt;($F$433+$C466),INDEX($D$445:$W$445,,$C466)-SUM($D466:AL466),INDEX($D$445:$W$445,,$C466)/$F$433)))</f>
        <v>0</v>
      </c>
      <c r="AN466" s="25">
        <f>IF($F$433="n/a",0,IF(AN$3&lt;=$C466,0,IF(AN$3&gt;($F$433+$C466),INDEX($D$445:$W$445,,$C466)-SUM($D466:AM466),INDEX($D$445:$W$445,,$C466)/$F$433)))</f>
        <v>0</v>
      </c>
      <c r="AO466" s="25">
        <f>IF($F$433="n/a",0,IF(AO$3&lt;=$C466,0,IF(AO$3&gt;($F$433+$C466),INDEX($D$445:$W$445,,$C466)-SUM($D466:AN466),INDEX($D$445:$W$445,,$C466)/$F$433)))</f>
        <v>0</v>
      </c>
      <c r="AP466" s="25">
        <f>IF($F$433="n/a",0,IF(AP$3&lt;=$C466,0,IF(AP$3&gt;($F$433+$C466),INDEX($D$445:$W$445,,$C466)-SUM($D466:AO466),INDEX($D$445:$W$445,,$C466)/$F$433)))</f>
        <v>0</v>
      </c>
      <c r="AQ466" s="25">
        <f>IF($F$433="n/a",0,IF(AQ$3&lt;=$C466,0,IF(AQ$3&gt;($F$433+$C466),INDEX($D$445:$W$445,,$C466)-SUM($D466:AP466),INDEX($D$445:$W$445,,$C466)/$F$433)))</f>
        <v>0</v>
      </c>
      <c r="AR466" s="25">
        <f>IF($F$433="n/a",0,IF(AR$3&lt;=$C466,0,IF(AR$3&gt;($F$433+$C466),INDEX($D$445:$W$445,,$C466)-SUM($D466:AQ466),INDEX($D$445:$W$445,,$C466)/$F$433)))</f>
        <v>0</v>
      </c>
      <c r="AS466" s="25">
        <f>IF($F$433="n/a",0,IF(AS$3&lt;=$C466,0,IF(AS$3&gt;($F$433+$C466),INDEX($D$445:$W$445,,$C466)-SUM($D466:AR466),INDEX($D$445:$W$445,,$C466)/$F$433)))</f>
        <v>0</v>
      </c>
      <c r="AT466" s="25">
        <f>IF($F$433="n/a",0,IF(AT$3&lt;=$C466,0,IF(AT$3&gt;($F$433+$C466),INDEX($D$445:$W$445,,$C466)-SUM($D466:AS466),INDEX($D$445:$W$445,,$C466)/$F$433)))</f>
        <v>0</v>
      </c>
      <c r="AU466" s="25">
        <f>IF($F$433="n/a",0,IF(AU$3&lt;=$C466,0,IF(AU$3&gt;($F$433+$C466),INDEX($D$445:$W$445,,$C466)-SUM($D466:AT466),INDEX($D$445:$W$445,,$C466)/$F$433)))</f>
        <v>0</v>
      </c>
      <c r="AV466" s="25">
        <f>IF($F$433="n/a",0,IF(AV$3&lt;=$C466,0,IF(AV$3&gt;($F$433+$C466),INDEX($D$445:$W$445,,$C466)-SUM($D466:AU466),INDEX($D$445:$W$445,,$C466)/$F$433)))</f>
        <v>0</v>
      </c>
      <c r="AW466" s="25">
        <f>IF($F$433="n/a",0,IF(AW$3&lt;=$C466,0,IF(AW$3&gt;($F$433+$C466),INDEX($D$445:$W$445,,$C466)-SUM($D466:AV466),INDEX($D$445:$W$445,,$C466)/$F$433)))</f>
        <v>0</v>
      </c>
      <c r="AX466" s="25">
        <f>IF($F$433="n/a",0,IF(AX$3&lt;=$C466,0,IF(AX$3&gt;($F$433+$C466),INDEX($D$445:$W$445,,$C466)-SUM($D466:AW466),INDEX($D$445:$W$445,,$C466)/$F$433)))</f>
        <v>0</v>
      </c>
      <c r="AY466" s="25">
        <f>IF($F$433="n/a",0,IF(AY$3&lt;=$C466,0,IF(AY$3&gt;($F$433+$C466),INDEX($D$445:$W$445,,$C466)-SUM($D466:AX466),INDEX($D$445:$W$445,,$C466)/$F$433)))</f>
        <v>0</v>
      </c>
      <c r="AZ466" s="25">
        <f>IF($F$433="n/a",0,IF(AZ$3&lt;=$C466,0,IF(AZ$3&gt;($F$433+$C466),INDEX($D$445:$W$445,,$C466)-SUM($D466:AY466),INDEX($D$445:$W$445,,$C466)/$F$433)))</f>
        <v>0</v>
      </c>
      <c r="BA466" s="25">
        <f>IF($F$433="n/a",0,IF(BA$3&lt;=$C466,0,IF(BA$3&gt;($F$433+$C466),INDEX($D$445:$W$445,,$C466)-SUM($D466:AZ466),INDEX($D$445:$W$445,,$C466)/$F$433)))</f>
        <v>0</v>
      </c>
      <c r="BB466" s="25">
        <f>IF($F$433="n/a",0,IF(BB$3&lt;=$C466,0,IF(BB$3&gt;($F$433+$C466),INDEX($D$445:$W$445,,$C466)-SUM($D466:BA466),INDEX($D$445:$W$445,,$C466)/$F$433)))</f>
        <v>0</v>
      </c>
      <c r="BC466" s="25">
        <f>IF($F$433="n/a",0,IF(BC$3&lt;=$C466,0,IF(BC$3&gt;($F$433+$C466),INDEX($D$445:$W$445,,$C466)-SUM($D466:BB466),INDEX($D$445:$W$445,,$C466)/$F$433)))</f>
        <v>0</v>
      </c>
      <c r="BD466" s="25">
        <f>IF($F$433="n/a",0,IF(BD$3&lt;=$C466,0,IF(BD$3&gt;($F$433+$C466),INDEX($D$445:$W$445,,$C466)-SUM($D466:BC466),INDEX($D$445:$W$445,,$C466)/$F$433)))</f>
        <v>0</v>
      </c>
      <c r="BE466" s="25">
        <f>IF($F$433="n/a",0,IF(BE$3&lt;=$C466,0,IF(BE$3&gt;($F$433+$C466),INDEX($D$445:$W$445,,$C466)-SUM($D466:BD466),INDEX($D$445:$W$445,,$C466)/$F$433)))</f>
        <v>0</v>
      </c>
      <c r="BF466" s="25">
        <f>IF($F$433="n/a",0,IF(BF$3&lt;=$C466,0,IF(BF$3&gt;($F$433+$C466),INDEX($D$445:$W$445,,$C466)-SUM($D466:BE466),INDEX($D$445:$W$445,,$C466)/$F$433)))</f>
        <v>0</v>
      </c>
      <c r="BG466" s="25">
        <f>IF($F$433="n/a",0,IF(BG$3&lt;=$C466,0,IF(BG$3&gt;($F$433+$C466),INDEX($D$445:$W$445,,$C466)-SUM($D466:BF466),INDEX($D$445:$W$445,,$C466)/$F$433)))</f>
        <v>0</v>
      </c>
      <c r="BH466" s="25">
        <f>IF($F$433="n/a",0,IF(BH$3&lt;=$C466,0,IF(BH$3&gt;($F$433+$C466),INDEX($D$445:$W$445,,$C466)-SUM($D466:BG466),INDEX($D$445:$W$445,,$C466)/$F$433)))</f>
        <v>0</v>
      </c>
      <c r="BI466" s="25">
        <f>IF($F$433="n/a",0,IF(BI$3&lt;=$C466,0,IF(BI$3&gt;($F$433+$C466),INDEX($D$445:$W$445,,$C466)-SUM($D466:BH466),INDEX($D$445:$W$445,,$C466)/$F$433)))</f>
        <v>0</v>
      </c>
      <c r="BJ466" s="25">
        <f>IF($F$433="n/a",0,IF(BJ$3&lt;=$C466,0,IF(BJ$3&gt;($F$433+$C466),INDEX($D$445:$W$445,,$C466)-SUM($D466:BI466),INDEX($D$445:$W$445,,$C466)/$F$433)))</f>
        <v>0</v>
      </c>
      <c r="BK466" s="25">
        <f>IF($F$433="n/a",0,IF(BK$3&lt;=$C466,0,IF(BK$3&gt;($F$433+$C466),INDEX($D$445:$W$445,,$C466)-SUM($D466:BJ466),INDEX($D$445:$W$445,,$C466)/$F$433)))</f>
        <v>0</v>
      </c>
      <c r="BL466" s="163">
        <f>IF($F$433="n/a",0,IF(BL$3&lt;=$C466,0,IF(BL$3&gt;($F$433+$C466),INDEX($D$445:$W$445,,$C466)-SUM($D466:BK466),INDEX($D$445:$W$445,,$C466)/$F$433)))</f>
        <v>0</v>
      </c>
      <c r="BM466" s="163">
        <f>IF($F$433="n/a",0,IF(BM$3&lt;=$C466,0,IF(BM$3&gt;($F$433+$C466),INDEX($D$445:$W$445,,$C466)-SUM($D466:BL466),INDEX($D$445:$W$445,,$C466)/$F$433)))</f>
        <v>0</v>
      </c>
      <c r="BN466" s="163">
        <f>IF($F$433="n/a",0,IF(BN$3&lt;=$C466,0,IF(BN$3&gt;($F$433+$C466),INDEX($D$445:$W$445,,$C466)-SUM($D466:BM466),INDEX($D$445:$W$445,,$C466)/$F$433)))</f>
        <v>0</v>
      </c>
      <c r="BO466" s="163">
        <f>IF($F$433="n/a",0,IF(BO$3&lt;=$C466,0,IF(BO$3&gt;($F$433+$C466),INDEX($D$445:$W$445,,$C466)-SUM($D466:BN466),INDEX($D$445:$W$445,,$C466)/$F$433)))</f>
        <v>0</v>
      </c>
      <c r="BP466" s="163">
        <f>IF($F$433="n/a",0,IF(BP$3&lt;=$C466,0,IF(BP$3&gt;($F$433+$C466),INDEX($D$445:$W$445,,$C466)-SUM($D466:BO466),INDEX($D$445:$W$445,,$C466)/$F$433)))</f>
        <v>0</v>
      </c>
      <c r="BQ466" s="163">
        <f>IF($F$433="n/a",0,IF(BQ$3&lt;=$C466,0,IF(BQ$3&gt;($F$433+$C466),INDEX($D$445:$W$445,,$C466)-SUM($D466:BP466),INDEX($D$445:$W$445,,$C466)/$F$433)))</f>
        <v>0</v>
      </c>
      <c r="BR466" s="163">
        <f>IF($F$433="n/a",0,IF(BR$3&lt;=$C466,0,IF(BR$3&gt;($F$433+$C466),INDEX($D$445:$W$445,,$C466)-SUM($D466:BQ466),INDEX($D$445:$W$445,,$C466)/$F$433)))</f>
        <v>0</v>
      </c>
      <c r="BS466" s="25"/>
      <c r="BT466" s="25"/>
      <c r="BU466" s="25"/>
      <c r="BV466" s="25"/>
      <c r="BW466" s="25"/>
      <c r="BX466" s="25"/>
      <c r="BY466" s="25"/>
      <c r="BZ466" s="25"/>
      <c r="CA466" s="25"/>
      <c r="CB466" s="25"/>
      <c r="CC466" s="25"/>
    </row>
    <row r="467" spans="2:81" hidden="1" outlineLevel="1">
      <c r="B467" s="14">
        <v>2032</v>
      </c>
      <c r="C467">
        <v>20</v>
      </c>
      <c r="D467" s="25"/>
      <c r="E467" s="25">
        <f>IF($F$433="n/a",0,IF(E$3&lt;=$C467,0,IF(E$3&gt;($F$433+$C467),INDEX($D$445:$W$445,,$C467)-SUM($D467:D467),INDEX($D$445:$W$445,,$C467)/$F$433)))</f>
        <v>0</v>
      </c>
      <c r="F467" s="25">
        <f>IF($F$433="n/a",0,IF(F$3&lt;=$C467,0,IF(F$3&gt;($F$433+$C467),INDEX($D$445:$W$445,,$C467)-SUM($D467:E467),INDEX($D$445:$W$445,,$C467)/$F$433)))</f>
        <v>0</v>
      </c>
      <c r="G467" s="25">
        <f>IF($F$433="n/a",0,IF(G$3&lt;=$C467,0,IF(G$3&gt;($F$433+$C467),INDEX($D$445:$W$445,,$C467)-SUM($D467:F467),INDEX($D$445:$W$445,,$C467)/$F$433)))</f>
        <v>0</v>
      </c>
      <c r="H467" s="44">
        <f>IF($F$433="n/a",0,IF(H$3&lt;=$C467,0,IF(H$3&gt;($F$433+$C467),INDEX($D$445:$W$445,,$C467)-SUM($D467:G467),INDEX($D$445:$W$445,,$C467)/$F$433)))</f>
        <v>0</v>
      </c>
      <c r="I467" s="38">
        <f>IF($F$433="n/a",0,IF(I$3&lt;=$C467,0,IF(I$3&gt;($F$433+$C467),INDEX($D$445:$W$445,,$C467)-SUM($D467:H467),INDEX($D$445:$W$445,,$C467)/$F$433)))</f>
        <v>0</v>
      </c>
      <c r="J467" s="25">
        <f>IF($F$433="n/a",0,IF(J$3&lt;=$C467,0,IF(J$3&gt;($F$433+$C467),INDEX($D$445:$W$445,,$C467)-SUM($D467:I467),INDEX($D$445:$W$445,,$C467)/$F$433)))</f>
        <v>0</v>
      </c>
      <c r="K467" s="25">
        <f>IF($F$433="n/a",0,IF(K$3&lt;=$C467,0,IF(K$3&gt;($F$433+$C467),INDEX($D$445:$W$445,,$C467)-SUM($D467:J467),INDEX($D$445:$W$445,,$C467)/$F$433)))</f>
        <v>0</v>
      </c>
      <c r="L467" s="25">
        <f>IF($F$433="n/a",0,IF(L$3&lt;=$C467,0,IF(L$3&gt;($F$433+$C467),INDEX($D$445:$W$445,,$C467)-SUM($D467:K467),INDEX($D$445:$W$445,,$C467)/$F$433)))</f>
        <v>0</v>
      </c>
      <c r="M467" s="25">
        <f>IF($F$433="n/a",0,IF(M$3&lt;=$C467,0,IF(M$3&gt;($F$433+$C467),INDEX($D$445:$W$445,,$C467)-SUM($D467:L467),INDEX($D$445:$W$445,,$C467)/$F$433)))</f>
        <v>0</v>
      </c>
      <c r="N467" s="25">
        <f>IF($F$433="n/a",0,IF(N$3&lt;=$C467,0,IF(N$3&gt;($F$433+$C467),INDEX($D$445:$W$445,,$C467)-SUM($D467:M467),INDEX($D$445:$W$445,,$C467)/$F$433)))</f>
        <v>0</v>
      </c>
      <c r="O467" s="25">
        <f>IF($F$433="n/a",0,IF(O$3&lt;=$C467,0,IF(O$3&gt;($F$433+$C467),INDEX($D$445:$W$445,,$C467)-SUM($D467:N467),INDEX($D$445:$W$445,,$C467)/$F$433)))</f>
        <v>0</v>
      </c>
      <c r="P467" s="25">
        <f>IF($F$433="n/a",0,IF(P$3&lt;=$C467,0,IF(P$3&gt;($F$433+$C467),INDEX($D$445:$W$445,,$C467)-SUM($D467:O467),INDEX($D$445:$W$445,,$C467)/$F$433)))</f>
        <v>0</v>
      </c>
      <c r="Q467" s="25">
        <f>IF($F$433="n/a",0,IF(Q$3&lt;=$C467,0,IF(Q$3&gt;($F$433+$C467),INDEX($D$445:$W$445,,$C467)-SUM($D467:P467),INDEX($D$445:$W$445,,$C467)/$F$433)))</f>
        <v>0</v>
      </c>
      <c r="R467" s="25">
        <f>IF($F$433="n/a",0,IF(R$3&lt;=$C467,0,IF(R$3&gt;($F$433+$C467),INDEX($D$445:$W$445,,$C467)-SUM($D467:Q467),INDEX($D$445:$W$445,,$C467)/$F$433)))</f>
        <v>0</v>
      </c>
      <c r="S467" s="25">
        <f>IF($F$433="n/a",0,IF(S$3&lt;=$C467,0,IF(S$3&gt;($F$433+$C467),INDEX($D$445:$W$445,,$C467)-SUM($D467:R467),INDEX($D$445:$W$445,,$C467)/$F$433)))</f>
        <v>0</v>
      </c>
      <c r="T467" s="25">
        <f>IF($F$433="n/a",0,IF(T$3&lt;=$C467,0,IF(T$3&gt;($F$433+$C467),INDEX($D$445:$W$445,,$C467)-SUM($D467:S467),INDEX($D$445:$W$445,,$C467)/$F$433)))</f>
        <v>0</v>
      </c>
      <c r="U467" s="25">
        <f>IF($F$433="n/a",0,IF(U$3&lt;=$C467,0,IF(U$3&gt;($F$433+$C467),INDEX($D$445:$W$445,,$C467)-SUM($D467:T467),INDEX($D$445:$W$445,,$C467)/$F$433)))</f>
        <v>0</v>
      </c>
      <c r="V467" s="25">
        <f>IF($F$433="n/a",0,IF(V$3&lt;=$C467,0,IF(V$3&gt;($F$433+$C467),INDEX($D$445:$W$445,,$C467)-SUM($D467:U467),INDEX($D$445:$W$445,,$C467)/$F$433)))</f>
        <v>0</v>
      </c>
      <c r="W467" s="25">
        <f>IF($F$433="n/a",0,IF(W$3&lt;=$C467,0,IF(W$3&gt;($F$433+$C467),INDEX($D$445:$W$445,,$C467)-SUM($D467:V467),INDEX($D$445:$W$445,,$C467)/$F$433)))</f>
        <v>0</v>
      </c>
      <c r="X467" s="25">
        <f>IF($F$433="n/a",0,IF(X$3&lt;=$C467,0,IF(X$3&gt;($F$433+$C467),INDEX($D$445:$W$445,,$C467)-SUM($D467:W467),INDEX($D$445:$W$445,,$C467)/$F$433)))</f>
        <v>0</v>
      </c>
      <c r="Y467" s="25">
        <f>IF($F$433="n/a",0,IF(Y$3&lt;=$C467,0,IF(Y$3&gt;($F$433+$C467),INDEX($D$445:$W$445,,$C467)-SUM($D467:X467),INDEX($D$445:$W$445,,$C467)/$F$433)))</f>
        <v>0</v>
      </c>
      <c r="Z467" s="25">
        <f>IF($F$433="n/a",0,IF(Z$3&lt;=$C467,0,IF(Z$3&gt;($F$433+$C467),INDEX($D$445:$W$445,,$C467)-SUM($D467:Y467),INDEX($D$445:$W$445,,$C467)/$F$433)))</f>
        <v>0</v>
      </c>
      <c r="AA467" s="25">
        <f>IF($F$433="n/a",0,IF(AA$3&lt;=$C467,0,IF(AA$3&gt;($F$433+$C467),INDEX($D$445:$W$445,,$C467)-SUM($D467:Z467),INDEX($D$445:$W$445,,$C467)/$F$433)))</f>
        <v>0</v>
      </c>
      <c r="AB467" s="25">
        <f>IF($F$433="n/a",0,IF(AB$3&lt;=$C467,0,IF(AB$3&gt;($F$433+$C467),INDEX($D$445:$W$445,,$C467)-SUM($D467:AA467),INDEX($D$445:$W$445,,$C467)/$F$433)))</f>
        <v>0</v>
      </c>
      <c r="AC467" s="25">
        <f>IF($F$433="n/a",0,IF(AC$3&lt;=$C467,0,IF(AC$3&gt;($F$433+$C467),INDEX($D$445:$W$445,,$C467)-SUM($D467:AB467),INDEX($D$445:$W$445,,$C467)/$F$433)))</f>
        <v>0</v>
      </c>
      <c r="AD467" s="25">
        <f>IF($F$433="n/a",0,IF(AD$3&lt;=$C467,0,IF(AD$3&gt;($F$433+$C467),INDEX($D$445:$W$445,,$C467)-SUM($D467:AC467),INDEX($D$445:$W$445,,$C467)/$F$433)))</f>
        <v>0</v>
      </c>
      <c r="AE467" s="25">
        <f>IF($F$433="n/a",0,IF(AE$3&lt;=$C467,0,IF(AE$3&gt;($F$433+$C467),INDEX($D$445:$W$445,,$C467)-SUM($D467:AD467),INDEX($D$445:$W$445,,$C467)/$F$433)))</f>
        <v>0</v>
      </c>
      <c r="AF467" s="25">
        <f>IF($F$433="n/a",0,IF(AF$3&lt;=$C467,0,IF(AF$3&gt;($F$433+$C467),INDEX($D$445:$W$445,,$C467)-SUM($D467:AE467),INDEX($D$445:$W$445,,$C467)/$F$433)))</f>
        <v>0</v>
      </c>
      <c r="AG467" s="25">
        <f>IF($F$433="n/a",0,IF(AG$3&lt;=$C467,0,IF(AG$3&gt;($F$433+$C467),INDEX($D$445:$W$445,,$C467)-SUM($D467:AF467),INDEX($D$445:$W$445,,$C467)/$F$433)))</f>
        <v>0</v>
      </c>
      <c r="AH467" s="25">
        <f>IF($F$433="n/a",0,IF(AH$3&lt;=$C467,0,IF(AH$3&gt;($F$433+$C467),INDEX($D$445:$W$445,,$C467)-SUM($D467:AG467),INDEX($D$445:$W$445,,$C467)/$F$433)))</f>
        <v>0</v>
      </c>
      <c r="AI467" s="25">
        <f>IF($F$433="n/a",0,IF(AI$3&lt;=$C467,0,IF(AI$3&gt;($F$433+$C467),INDEX($D$445:$W$445,,$C467)-SUM($D467:AH467),INDEX($D$445:$W$445,,$C467)/$F$433)))</f>
        <v>0</v>
      </c>
      <c r="AJ467" s="25">
        <f>IF($F$433="n/a",0,IF(AJ$3&lt;=$C467,0,IF(AJ$3&gt;($F$433+$C467),INDEX($D$445:$W$445,,$C467)-SUM($D467:AI467),INDEX($D$445:$W$445,,$C467)/$F$433)))</f>
        <v>0</v>
      </c>
      <c r="AK467" s="25">
        <f>IF($F$433="n/a",0,IF(AK$3&lt;=$C467,0,IF(AK$3&gt;($F$433+$C467),INDEX($D$445:$W$445,,$C467)-SUM($D467:AJ467),INDEX($D$445:$W$445,,$C467)/$F$433)))</f>
        <v>0</v>
      </c>
      <c r="AL467" s="25">
        <f>IF($F$433="n/a",0,IF(AL$3&lt;=$C467,0,IF(AL$3&gt;($F$433+$C467),INDEX($D$445:$W$445,,$C467)-SUM($D467:AK467),INDEX($D$445:$W$445,,$C467)/$F$433)))</f>
        <v>0</v>
      </c>
      <c r="AM467" s="25">
        <f>IF($F$433="n/a",0,IF(AM$3&lt;=$C467,0,IF(AM$3&gt;($F$433+$C467),INDEX($D$445:$W$445,,$C467)-SUM($D467:AL467),INDEX($D$445:$W$445,,$C467)/$F$433)))</f>
        <v>0</v>
      </c>
      <c r="AN467" s="25">
        <f>IF($F$433="n/a",0,IF(AN$3&lt;=$C467,0,IF(AN$3&gt;($F$433+$C467),INDEX($D$445:$W$445,,$C467)-SUM($D467:AM467),INDEX($D$445:$W$445,,$C467)/$F$433)))</f>
        <v>0</v>
      </c>
      <c r="AO467" s="25">
        <f>IF($F$433="n/a",0,IF(AO$3&lt;=$C467,0,IF(AO$3&gt;($F$433+$C467),INDEX($D$445:$W$445,,$C467)-SUM($D467:AN467),INDEX($D$445:$W$445,,$C467)/$F$433)))</f>
        <v>0</v>
      </c>
      <c r="AP467" s="25">
        <f>IF($F$433="n/a",0,IF(AP$3&lt;=$C467,0,IF(AP$3&gt;($F$433+$C467),INDEX($D$445:$W$445,,$C467)-SUM($D467:AO467),INDEX($D$445:$W$445,,$C467)/$F$433)))</f>
        <v>0</v>
      </c>
      <c r="AQ467" s="25">
        <f>IF($F$433="n/a",0,IF(AQ$3&lt;=$C467,0,IF(AQ$3&gt;($F$433+$C467),INDEX($D$445:$W$445,,$C467)-SUM($D467:AP467),INDEX($D$445:$W$445,,$C467)/$F$433)))</f>
        <v>0</v>
      </c>
      <c r="AR467" s="25">
        <f>IF($F$433="n/a",0,IF(AR$3&lt;=$C467,0,IF(AR$3&gt;($F$433+$C467),INDEX($D$445:$W$445,,$C467)-SUM($D467:AQ467),INDEX($D$445:$W$445,,$C467)/$F$433)))</f>
        <v>0</v>
      </c>
      <c r="AS467" s="25">
        <f>IF($F$433="n/a",0,IF(AS$3&lt;=$C467,0,IF(AS$3&gt;($F$433+$C467),INDEX($D$445:$W$445,,$C467)-SUM($D467:AR467),INDEX($D$445:$W$445,,$C467)/$F$433)))</f>
        <v>0</v>
      </c>
      <c r="AT467" s="25">
        <f>IF($F$433="n/a",0,IF(AT$3&lt;=$C467,0,IF(AT$3&gt;($F$433+$C467),INDEX($D$445:$W$445,,$C467)-SUM($D467:AS467),INDEX($D$445:$W$445,,$C467)/$F$433)))</f>
        <v>0</v>
      </c>
      <c r="AU467" s="25">
        <f>IF($F$433="n/a",0,IF(AU$3&lt;=$C467,0,IF(AU$3&gt;($F$433+$C467),INDEX($D$445:$W$445,,$C467)-SUM($D467:AT467),INDEX($D$445:$W$445,,$C467)/$F$433)))</f>
        <v>0</v>
      </c>
      <c r="AV467" s="25">
        <f>IF($F$433="n/a",0,IF(AV$3&lt;=$C467,0,IF(AV$3&gt;($F$433+$C467),INDEX($D$445:$W$445,,$C467)-SUM($D467:AU467),INDEX($D$445:$W$445,,$C467)/$F$433)))</f>
        <v>0</v>
      </c>
      <c r="AW467" s="25">
        <f>IF($F$433="n/a",0,IF(AW$3&lt;=$C467,0,IF(AW$3&gt;($F$433+$C467),INDEX($D$445:$W$445,,$C467)-SUM($D467:AV467),INDEX($D$445:$W$445,,$C467)/$F$433)))</f>
        <v>0</v>
      </c>
      <c r="AX467" s="25">
        <f>IF($F$433="n/a",0,IF(AX$3&lt;=$C467,0,IF(AX$3&gt;($F$433+$C467),INDEX($D$445:$W$445,,$C467)-SUM($D467:AW467),INDEX($D$445:$W$445,,$C467)/$F$433)))</f>
        <v>0</v>
      </c>
      <c r="AY467" s="25">
        <f>IF($F$433="n/a",0,IF(AY$3&lt;=$C467,0,IF(AY$3&gt;($F$433+$C467),INDEX($D$445:$W$445,,$C467)-SUM($D467:AX467),INDEX($D$445:$W$445,,$C467)/$F$433)))</f>
        <v>0</v>
      </c>
      <c r="AZ467" s="25">
        <f>IF($F$433="n/a",0,IF(AZ$3&lt;=$C467,0,IF(AZ$3&gt;($F$433+$C467),INDEX($D$445:$W$445,,$C467)-SUM($D467:AY467),INDEX($D$445:$W$445,,$C467)/$F$433)))</f>
        <v>0</v>
      </c>
      <c r="BA467" s="25">
        <f>IF($F$433="n/a",0,IF(BA$3&lt;=$C467,0,IF(BA$3&gt;($F$433+$C467),INDEX($D$445:$W$445,,$C467)-SUM($D467:AZ467),INDEX($D$445:$W$445,,$C467)/$F$433)))</f>
        <v>0</v>
      </c>
      <c r="BB467" s="25">
        <f>IF($F$433="n/a",0,IF(BB$3&lt;=$C467,0,IF(BB$3&gt;($F$433+$C467),INDEX($D$445:$W$445,,$C467)-SUM($D467:BA467),INDEX($D$445:$W$445,,$C467)/$F$433)))</f>
        <v>0</v>
      </c>
      <c r="BC467" s="25">
        <f>IF($F$433="n/a",0,IF(BC$3&lt;=$C467,0,IF(BC$3&gt;($F$433+$C467),INDEX($D$445:$W$445,,$C467)-SUM($D467:BB467),INDEX($D$445:$W$445,,$C467)/$F$433)))</f>
        <v>0</v>
      </c>
      <c r="BD467" s="25">
        <f>IF($F$433="n/a",0,IF(BD$3&lt;=$C467,0,IF(BD$3&gt;($F$433+$C467),INDEX($D$445:$W$445,,$C467)-SUM($D467:BC467),INDEX($D$445:$W$445,,$C467)/$F$433)))</f>
        <v>0</v>
      </c>
      <c r="BE467" s="25">
        <f>IF($F$433="n/a",0,IF(BE$3&lt;=$C467,0,IF(BE$3&gt;($F$433+$C467),INDEX($D$445:$W$445,,$C467)-SUM($D467:BD467),INDEX($D$445:$W$445,,$C467)/$F$433)))</f>
        <v>0</v>
      </c>
      <c r="BF467" s="25">
        <f>IF($F$433="n/a",0,IF(BF$3&lt;=$C467,0,IF(BF$3&gt;($F$433+$C467),INDEX($D$445:$W$445,,$C467)-SUM($D467:BE467),INDEX($D$445:$W$445,,$C467)/$F$433)))</f>
        <v>0</v>
      </c>
      <c r="BG467" s="25">
        <f>IF($F$433="n/a",0,IF(BG$3&lt;=$C467,0,IF(BG$3&gt;($F$433+$C467),INDEX($D$445:$W$445,,$C467)-SUM($D467:BF467),INDEX($D$445:$W$445,,$C467)/$F$433)))</f>
        <v>0</v>
      </c>
      <c r="BH467" s="25">
        <f>IF($F$433="n/a",0,IF(BH$3&lt;=$C467,0,IF(BH$3&gt;($F$433+$C467),INDEX($D$445:$W$445,,$C467)-SUM($D467:BG467),INDEX($D$445:$W$445,,$C467)/$F$433)))</f>
        <v>0</v>
      </c>
      <c r="BI467" s="25">
        <f>IF($F$433="n/a",0,IF(BI$3&lt;=$C467,0,IF(BI$3&gt;($F$433+$C467),INDEX($D$445:$W$445,,$C467)-SUM($D467:BH467),INDEX($D$445:$W$445,,$C467)/$F$433)))</f>
        <v>0</v>
      </c>
      <c r="BJ467" s="25">
        <f>IF($F$433="n/a",0,IF(BJ$3&lt;=$C467,0,IF(BJ$3&gt;($F$433+$C467),INDEX($D$445:$W$445,,$C467)-SUM($D467:BI467),INDEX($D$445:$W$445,,$C467)/$F$433)))</f>
        <v>0</v>
      </c>
      <c r="BK467" s="25">
        <f>IF($F$433="n/a",0,IF(BK$3&lt;=$C467,0,IF(BK$3&gt;($F$433+$C467),INDEX($D$445:$W$445,,$C467)-SUM($D467:BJ467),INDEX($D$445:$W$445,,$C467)/$F$433)))</f>
        <v>0</v>
      </c>
      <c r="BL467" s="163">
        <f>IF($F$433="n/a",0,IF(BL$3&lt;=$C467,0,IF(BL$3&gt;($F$433+$C467),INDEX($D$445:$W$445,,$C467)-SUM($D467:BK467),INDEX($D$445:$W$445,,$C467)/$F$433)))</f>
        <v>0</v>
      </c>
      <c r="BM467" s="163">
        <f>IF($F$433="n/a",0,IF(BM$3&lt;=$C467,0,IF(BM$3&gt;($F$433+$C467),INDEX($D$445:$W$445,,$C467)-SUM($D467:BL467),INDEX($D$445:$W$445,,$C467)/$F$433)))</f>
        <v>0</v>
      </c>
      <c r="BN467" s="163">
        <f>IF($F$433="n/a",0,IF(BN$3&lt;=$C467,0,IF(BN$3&gt;($F$433+$C467),INDEX($D$445:$W$445,,$C467)-SUM($D467:BM467),INDEX($D$445:$W$445,,$C467)/$F$433)))</f>
        <v>0</v>
      </c>
      <c r="BO467" s="163">
        <f>IF($F$433="n/a",0,IF(BO$3&lt;=$C467,0,IF(BO$3&gt;($F$433+$C467),INDEX($D$445:$W$445,,$C467)-SUM($D467:BN467),INDEX($D$445:$W$445,,$C467)/$F$433)))</f>
        <v>0</v>
      </c>
      <c r="BP467" s="163">
        <f>IF($F$433="n/a",0,IF(BP$3&lt;=$C467,0,IF(BP$3&gt;($F$433+$C467),INDEX($D$445:$W$445,,$C467)-SUM($D467:BO467),INDEX($D$445:$W$445,,$C467)/$F$433)))</f>
        <v>0</v>
      </c>
      <c r="BQ467" s="163">
        <f>IF($F$433="n/a",0,IF(BQ$3&lt;=$C467,0,IF(BQ$3&gt;($F$433+$C467),INDEX($D$445:$W$445,,$C467)-SUM($D467:BP467),INDEX($D$445:$W$445,,$C467)/$F$433)))</f>
        <v>0</v>
      </c>
      <c r="BR467" s="163">
        <f>IF($F$433="n/a",0,IF(BR$3&lt;=$C467,0,IF(BR$3&gt;($F$433+$C467),INDEX($D$445:$W$445,,$C467)-SUM($D467:BQ467),INDEX($D$445:$W$445,,$C467)/$F$433)))</f>
        <v>0</v>
      </c>
      <c r="BS467" s="25"/>
      <c r="BT467" s="25"/>
      <c r="BU467" s="25"/>
      <c r="BV467" s="25"/>
      <c r="BW467" s="25"/>
      <c r="BX467" s="25"/>
      <c r="BY467" s="25"/>
      <c r="BZ467" s="25"/>
      <c r="CA467" s="25"/>
      <c r="CB467" s="25"/>
      <c r="CC467" s="25"/>
    </row>
    <row r="468" spans="2:81" hidden="1" outlineLevel="1">
      <c r="B468" s="14"/>
      <c r="D468" s="25"/>
      <c r="E468" s="25"/>
      <c r="F468" s="25"/>
      <c r="G468" s="25"/>
      <c r="H468" s="44"/>
      <c r="I468" s="38"/>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163"/>
      <c r="BM468" s="163"/>
      <c r="BN468" s="163"/>
      <c r="BO468" s="163"/>
      <c r="BP468" s="163"/>
      <c r="BQ468" s="163"/>
      <c r="BR468" s="163"/>
      <c r="BS468" s="25"/>
      <c r="BT468" s="25"/>
      <c r="BU468" s="25"/>
      <c r="BV468" s="25"/>
      <c r="BW468" s="25"/>
      <c r="BX468" s="25"/>
      <c r="BY468" s="25"/>
      <c r="BZ468" s="25"/>
      <c r="CA468" s="25"/>
      <c r="CB468" s="25"/>
      <c r="CC468" s="25"/>
    </row>
    <row r="469" spans="2:81" hidden="1" outlineLevel="1">
      <c r="B469" t="s">
        <v>49</v>
      </c>
      <c r="D469" s="25">
        <v>0</v>
      </c>
      <c r="E469" s="25">
        <f>SUM(E448:E467)</f>
        <v>9.340797578623336E-2</v>
      </c>
      <c r="F469" s="25">
        <f t="shared" ref="F469:Q469" si="745">SUM(F448:F467)</f>
        <v>0.10378617467154258</v>
      </c>
      <c r="G469" s="25">
        <f t="shared" si="745"/>
        <v>0.17812036137473203</v>
      </c>
      <c r="H469" s="44">
        <f t="shared" si="745"/>
        <v>0.21074109651917369</v>
      </c>
      <c r="I469" s="38">
        <f t="shared" si="745"/>
        <v>0.27792603962820628</v>
      </c>
      <c r="J469" s="25">
        <f t="shared" si="745"/>
        <v>0.18451806384197286</v>
      </c>
      <c r="K469" s="25">
        <f t="shared" si="745"/>
        <v>0.17413986495666364</v>
      </c>
      <c r="L469" s="25">
        <f t="shared" si="745"/>
        <v>9.9805678253474223E-2</v>
      </c>
      <c r="M469" s="25">
        <f t="shared" si="745"/>
        <v>6.7184943109032558E-2</v>
      </c>
      <c r="N469" s="25">
        <f t="shared" si="745"/>
        <v>0</v>
      </c>
      <c r="O469" s="25">
        <f t="shared" si="745"/>
        <v>0</v>
      </c>
      <c r="P469" s="25">
        <f t="shared" si="745"/>
        <v>0</v>
      </c>
      <c r="Q469" s="25">
        <f t="shared" si="745"/>
        <v>0</v>
      </c>
      <c r="R469" s="25">
        <f t="shared" ref="R469:BK469" si="746">SUM(R448:R467)</f>
        <v>0</v>
      </c>
      <c r="S469" s="25">
        <f t="shared" si="746"/>
        <v>0</v>
      </c>
      <c r="T469" s="25">
        <f t="shared" si="746"/>
        <v>0</v>
      </c>
      <c r="U469" s="25">
        <f t="shared" si="746"/>
        <v>0</v>
      </c>
      <c r="V469" s="25">
        <f t="shared" si="746"/>
        <v>0</v>
      </c>
      <c r="W469" s="25">
        <f t="shared" si="746"/>
        <v>0</v>
      </c>
      <c r="X469" s="25">
        <f t="shared" si="746"/>
        <v>0</v>
      </c>
      <c r="Y469" s="25">
        <f t="shared" si="746"/>
        <v>0</v>
      </c>
      <c r="Z469" s="25">
        <f t="shared" si="746"/>
        <v>0</v>
      </c>
      <c r="AA469" s="25">
        <f t="shared" si="746"/>
        <v>0</v>
      </c>
      <c r="AB469" s="25">
        <f t="shared" si="746"/>
        <v>0</v>
      </c>
      <c r="AC469" s="25">
        <f t="shared" si="746"/>
        <v>0</v>
      </c>
      <c r="AD469" s="25">
        <f t="shared" si="746"/>
        <v>0</v>
      </c>
      <c r="AE469" s="25">
        <f t="shared" si="746"/>
        <v>0</v>
      </c>
      <c r="AF469" s="25">
        <f t="shared" si="746"/>
        <v>0</v>
      </c>
      <c r="AG469" s="25">
        <f t="shared" si="746"/>
        <v>0</v>
      </c>
      <c r="AH469" s="25">
        <f t="shared" si="746"/>
        <v>0</v>
      </c>
      <c r="AI469" s="25">
        <f t="shared" si="746"/>
        <v>0</v>
      </c>
      <c r="AJ469" s="25">
        <f t="shared" si="746"/>
        <v>0</v>
      </c>
      <c r="AK469" s="25">
        <f t="shared" si="746"/>
        <v>0</v>
      </c>
      <c r="AL469" s="25">
        <f t="shared" si="746"/>
        <v>0</v>
      </c>
      <c r="AM469" s="25">
        <f t="shared" si="746"/>
        <v>0</v>
      </c>
      <c r="AN469" s="25">
        <f t="shared" si="746"/>
        <v>0</v>
      </c>
      <c r="AO469" s="25">
        <f t="shared" si="746"/>
        <v>0</v>
      </c>
      <c r="AP469" s="25">
        <f t="shared" si="746"/>
        <v>0</v>
      </c>
      <c r="AQ469" s="25">
        <f t="shared" si="746"/>
        <v>0</v>
      </c>
      <c r="AR469" s="25">
        <f t="shared" si="746"/>
        <v>0</v>
      </c>
      <c r="AS469" s="25">
        <f t="shared" si="746"/>
        <v>0</v>
      </c>
      <c r="AT469" s="25">
        <f t="shared" si="746"/>
        <v>0</v>
      </c>
      <c r="AU469" s="25">
        <f t="shared" si="746"/>
        <v>0</v>
      </c>
      <c r="AV469" s="25">
        <f t="shared" si="746"/>
        <v>0</v>
      </c>
      <c r="AW469" s="25">
        <f t="shared" si="746"/>
        <v>0</v>
      </c>
      <c r="AX469" s="25">
        <f t="shared" si="746"/>
        <v>0</v>
      </c>
      <c r="AY469" s="25">
        <f t="shared" si="746"/>
        <v>0</v>
      </c>
      <c r="AZ469" s="25">
        <f t="shared" si="746"/>
        <v>0</v>
      </c>
      <c r="BA469" s="25">
        <f t="shared" si="746"/>
        <v>0</v>
      </c>
      <c r="BB469" s="25">
        <f t="shared" si="746"/>
        <v>0</v>
      </c>
      <c r="BC469" s="25">
        <f t="shared" si="746"/>
        <v>0</v>
      </c>
      <c r="BD469" s="25">
        <f t="shared" si="746"/>
        <v>0</v>
      </c>
      <c r="BE469" s="25">
        <f t="shared" si="746"/>
        <v>0</v>
      </c>
      <c r="BF469" s="25">
        <f t="shared" si="746"/>
        <v>0</v>
      </c>
      <c r="BG469" s="25">
        <f t="shared" si="746"/>
        <v>0</v>
      </c>
      <c r="BH469" s="25">
        <f t="shared" si="746"/>
        <v>0</v>
      </c>
      <c r="BI469" s="25">
        <f t="shared" si="746"/>
        <v>0</v>
      </c>
      <c r="BJ469" s="25">
        <f t="shared" si="746"/>
        <v>0</v>
      </c>
      <c r="BK469" s="25">
        <f t="shared" si="746"/>
        <v>0</v>
      </c>
      <c r="BL469" s="163">
        <f t="shared" ref="BL469:BR469" si="747">SUM(BL448:BL467)</f>
        <v>0</v>
      </c>
      <c r="BM469" s="163">
        <f t="shared" si="747"/>
        <v>0</v>
      </c>
      <c r="BN469" s="163">
        <f t="shared" si="747"/>
        <v>0</v>
      </c>
      <c r="BO469" s="163">
        <f t="shared" si="747"/>
        <v>0</v>
      </c>
      <c r="BP469" s="163">
        <f t="shared" si="747"/>
        <v>0</v>
      </c>
      <c r="BQ469" s="163">
        <f t="shared" si="747"/>
        <v>0</v>
      </c>
      <c r="BR469" s="163">
        <f t="shared" si="747"/>
        <v>0</v>
      </c>
      <c r="BS469" s="25"/>
      <c r="BT469" s="25"/>
      <c r="BU469" s="25"/>
      <c r="BV469" s="25"/>
      <c r="BW469" s="25"/>
      <c r="BX469" s="25"/>
      <c r="BY469" s="25"/>
      <c r="BZ469" s="25"/>
      <c r="CA469" s="25"/>
      <c r="CB469" s="25"/>
      <c r="CC469" s="25"/>
    </row>
    <row r="470" spans="2:81" hidden="1" outlineLevel="1">
      <c r="D470" s="25"/>
      <c r="E470" s="25"/>
      <c r="F470" s="25"/>
      <c r="G470" s="25"/>
      <c r="H470" s="44"/>
      <c r="I470" s="38"/>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163"/>
      <c r="BM470" s="163"/>
      <c r="BN470" s="163"/>
      <c r="BO470" s="163"/>
      <c r="BP470" s="163"/>
      <c r="BQ470" s="163"/>
      <c r="BR470" s="163"/>
      <c r="BS470" s="25"/>
      <c r="BT470" s="25"/>
      <c r="BU470" s="25"/>
      <c r="BV470" s="25"/>
      <c r="BW470" s="25"/>
      <c r="BX470" s="25"/>
      <c r="BY470" s="25"/>
      <c r="BZ470" s="25"/>
      <c r="CA470" s="25"/>
      <c r="CB470" s="25"/>
      <c r="CC470" s="25"/>
    </row>
    <row r="471" spans="2:81" collapsed="1">
      <c r="B471" t="s">
        <v>28</v>
      </c>
      <c r="D471" s="25">
        <f>D469+D436+D437</f>
        <v>0.1810737311563668</v>
      </c>
      <c r="E471" s="25">
        <f t="shared" ref="E471:Q471" si="748">E469+E436+E437</f>
        <v>0.27448170694260016</v>
      </c>
      <c r="F471" s="25">
        <f t="shared" si="748"/>
        <v>0.28485990582790938</v>
      </c>
      <c r="G471" s="25">
        <f t="shared" si="748"/>
        <v>0.3591940925310988</v>
      </c>
      <c r="H471" s="44">
        <f t="shared" si="748"/>
        <v>0.34328979934516268</v>
      </c>
      <c r="I471" s="38">
        <f t="shared" si="748"/>
        <v>0.31974451341332355</v>
      </c>
      <c r="J471" s="25">
        <f t="shared" si="748"/>
        <v>0.18451806384197286</v>
      </c>
      <c r="K471" s="25">
        <f t="shared" si="748"/>
        <v>0.17413986495666364</v>
      </c>
      <c r="L471" s="25">
        <f t="shared" si="748"/>
        <v>9.9805678253474223E-2</v>
      </c>
      <c r="M471" s="25">
        <f t="shared" si="748"/>
        <v>6.7184943109032558E-2</v>
      </c>
      <c r="N471" s="25">
        <f t="shared" si="748"/>
        <v>0</v>
      </c>
      <c r="O471" s="25">
        <f t="shared" si="748"/>
        <v>0</v>
      </c>
      <c r="P471" s="25">
        <f t="shared" si="748"/>
        <v>0</v>
      </c>
      <c r="Q471" s="25">
        <f t="shared" si="748"/>
        <v>0</v>
      </c>
      <c r="R471" s="25">
        <f t="shared" ref="R471:BK471" si="749">R469+R436+R437</f>
        <v>0</v>
      </c>
      <c r="S471" s="25">
        <f t="shared" si="749"/>
        <v>0</v>
      </c>
      <c r="T471" s="25">
        <f t="shared" si="749"/>
        <v>0</v>
      </c>
      <c r="U471" s="25">
        <f t="shared" si="749"/>
        <v>0</v>
      </c>
      <c r="V471" s="25">
        <f t="shared" si="749"/>
        <v>0</v>
      </c>
      <c r="W471" s="25">
        <f t="shared" si="749"/>
        <v>0</v>
      </c>
      <c r="X471" s="25">
        <f t="shared" si="749"/>
        <v>0</v>
      </c>
      <c r="Y471" s="25">
        <f t="shared" si="749"/>
        <v>0</v>
      </c>
      <c r="Z471" s="25">
        <f t="shared" si="749"/>
        <v>0</v>
      </c>
      <c r="AA471" s="25">
        <f t="shared" si="749"/>
        <v>0</v>
      </c>
      <c r="AB471" s="25">
        <f t="shared" si="749"/>
        <v>0</v>
      </c>
      <c r="AC471" s="25">
        <f t="shared" si="749"/>
        <v>0</v>
      </c>
      <c r="AD471" s="25">
        <f t="shared" si="749"/>
        <v>0</v>
      </c>
      <c r="AE471" s="25">
        <f t="shared" si="749"/>
        <v>0</v>
      </c>
      <c r="AF471" s="25">
        <f t="shared" si="749"/>
        <v>0</v>
      </c>
      <c r="AG471" s="25">
        <f t="shared" si="749"/>
        <v>0</v>
      </c>
      <c r="AH471" s="25">
        <f t="shared" si="749"/>
        <v>0</v>
      </c>
      <c r="AI471" s="25">
        <f t="shared" si="749"/>
        <v>0</v>
      </c>
      <c r="AJ471" s="25">
        <f t="shared" si="749"/>
        <v>0</v>
      </c>
      <c r="AK471" s="25">
        <f t="shared" si="749"/>
        <v>0</v>
      </c>
      <c r="AL471" s="25">
        <f t="shared" si="749"/>
        <v>0</v>
      </c>
      <c r="AM471" s="25">
        <f t="shared" si="749"/>
        <v>0</v>
      </c>
      <c r="AN471" s="25">
        <f t="shared" si="749"/>
        <v>0</v>
      </c>
      <c r="AO471" s="25">
        <f t="shared" si="749"/>
        <v>0</v>
      </c>
      <c r="AP471" s="25">
        <f t="shared" si="749"/>
        <v>0</v>
      </c>
      <c r="AQ471" s="25">
        <f t="shared" si="749"/>
        <v>0</v>
      </c>
      <c r="AR471" s="25">
        <f t="shared" si="749"/>
        <v>0</v>
      </c>
      <c r="AS471" s="25">
        <f t="shared" si="749"/>
        <v>0</v>
      </c>
      <c r="AT471" s="25">
        <f t="shared" si="749"/>
        <v>0</v>
      </c>
      <c r="AU471" s="25">
        <f t="shared" si="749"/>
        <v>0</v>
      </c>
      <c r="AV471" s="25">
        <f t="shared" si="749"/>
        <v>0</v>
      </c>
      <c r="AW471" s="25">
        <f t="shared" si="749"/>
        <v>0</v>
      </c>
      <c r="AX471" s="25">
        <f t="shared" si="749"/>
        <v>0</v>
      </c>
      <c r="AY471" s="25">
        <f t="shared" si="749"/>
        <v>0</v>
      </c>
      <c r="AZ471" s="25">
        <f t="shared" si="749"/>
        <v>0</v>
      </c>
      <c r="BA471" s="25">
        <f t="shared" si="749"/>
        <v>0</v>
      </c>
      <c r="BB471" s="25">
        <f t="shared" si="749"/>
        <v>0</v>
      </c>
      <c r="BC471" s="25">
        <f t="shared" si="749"/>
        <v>0</v>
      </c>
      <c r="BD471" s="25">
        <f t="shared" si="749"/>
        <v>0</v>
      </c>
      <c r="BE471" s="25">
        <f t="shared" si="749"/>
        <v>0</v>
      </c>
      <c r="BF471" s="25">
        <f t="shared" si="749"/>
        <v>0</v>
      </c>
      <c r="BG471" s="25">
        <f t="shared" si="749"/>
        <v>0</v>
      </c>
      <c r="BH471" s="25">
        <f t="shared" si="749"/>
        <v>0</v>
      </c>
      <c r="BI471" s="25">
        <f t="shared" si="749"/>
        <v>0</v>
      </c>
      <c r="BJ471" s="25">
        <f t="shared" si="749"/>
        <v>0</v>
      </c>
      <c r="BK471" s="25">
        <f t="shared" si="749"/>
        <v>0</v>
      </c>
      <c r="BL471" s="163">
        <f t="shared" ref="BL471:BR471" si="750">BL469+BL436+BL437</f>
        <v>0</v>
      </c>
      <c r="BM471" s="163">
        <f t="shared" si="750"/>
        <v>0</v>
      </c>
      <c r="BN471" s="163">
        <f t="shared" si="750"/>
        <v>0</v>
      </c>
      <c r="BO471" s="163">
        <f t="shared" si="750"/>
        <v>0</v>
      </c>
      <c r="BP471" s="163">
        <f t="shared" si="750"/>
        <v>0</v>
      </c>
      <c r="BQ471" s="163">
        <f t="shared" si="750"/>
        <v>0</v>
      </c>
      <c r="BR471" s="163">
        <f t="shared" si="750"/>
        <v>0</v>
      </c>
      <c r="BS471" s="25"/>
      <c r="BT471" s="25"/>
      <c r="BU471" s="25"/>
      <c r="BV471" s="25"/>
      <c r="BW471" s="25"/>
      <c r="BX471" s="25"/>
      <c r="BY471" s="25"/>
      <c r="BZ471" s="25"/>
      <c r="CA471" s="25"/>
      <c r="CB471" s="25"/>
      <c r="CC471" s="25"/>
    </row>
    <row r="472" spans="2:81">
      <c r="B472" t="s">
        <v>50</v>
      </c>
      <c r="D472" s="25">
        <f>D445-D469</f>
        <v>0.46703987893116683</v>
      </c>
      <c r="E472" s="25">
        <f>D472+E445-E469</f>
        <v>0.42552289757147954</v>
      </c>
      <c r="F472" s="25">
        <f t="shared" ref="F472:Q472" si="751">E472+F445-F469</f>
        <v>0.69340765641588409</v>
      </c>
      <c r="G472" s="25">
        <f t="shared" si="751"/>
        <v>0.67839097076336041</v>
      </c>
      <c r="H472" s="44">
        <f t="shared" si="751"/>
        <v>0.80357458978934948</v>
      </c>
      <c r="I472" s="38">
        <f t="shared" si="751"/>
        <v>0.5256485501611432</v>
      </c>
      <c r="J472" s="25">
        <f t="shared" si="751"/>
        <v>0.34113048631917031</v>
      </c>
      <c r="K472" s="25">
        <f t="shared" si="751"/>
        <v>0.16699062136250667</v>
      </c>
      <c r="L472" s="25">
        <f t="shared" si="751"/>
        <v>6.7184943109032447E-2</v>
      </c>
      <c r="M472" s="25">
        <f t="shared" si="751"/>
        <v>-1.1102230246251565E-16</v>
      </c>
      <c r="N472" s="25">
        <f t="shared" si="751"/>
        <v>-1.1102230246251565E-16</v>
      </c>
      <c r="O472" s="25">
        <f t="shared" si="751"/>
        <v>-1.1102230246251565E-16</v>
      </c>
      <c r="P472" s="25">
        <f t="shared" si="751"/>
        <v>-1.1102230246251565E-16</v>
      </c>
      <c r="Q472" s="25">
        <f t="shared" si="751"/>
        <v>-1.1102230246251565E-16</v>
      </c>
      <c r="R472" s="25">
        <f t="shared" ref="R472:BK472" si="752">Q472+R445-R469</f>
        <v>-1.1102230246251565E-16</v>
      </c>
      <c r="S472" s="25">
        <f t="shared" si="752"/>
        <v>-1.1102230246251565E-16</v>
      </c>
      <c r="T472" s="25">
        <f t="shared" si="752"/>
        <v>-1.1102230246251565E-16</v>
      </c>
      <c r="U472" s="25">
        <f t="shared" si="752"/>
        <v>-1.1102230246251565E-16</v>
      </c>
      <c r="V472" s="25">
        <f t="shared" si="752"/>
        <v>-1.1102230246251565E-16</v>
      </c>
      <c r="W472" s="25">
        <f t="shared" si="752"/>
        <v>-1.1102230246251565E-16</v>
      </c>
      <c r="X472" s="25">
        <f t="shared" si="752"/>
        <v>-1.1102230246251565E-16</v>
      </c>
      <c r="Y472" s="25">
        <f t="shared" si="752"/>
        <v>-1.1102230246251565E-16</v>
      </c>
      <c r="Z472" s="25">
        <f t="shared" si="752"/>
        <v>-1.1102230246251565E-16</v>
      </c>
      <c r="AA472" s="25">
        <f t="shared" si="752"/>
        <v>-1.1102230246251565E-16</v>
      </c>
      <c r="AB472" s="25">
        <f t="shared" si="752"/>
        <v>-1.1102230246251565E-16</v>
      </c>
      <c r="AC472" s="25">
        <f t="shared" si="752"/>
        <v>-1.1102230246251565E-16</v>
      </c>
      <c r="AD472" s="25">
        <f t="shared" si="752"/>
        <v>-1.1102230246251565E-16</v>
      </c>
      <c r="AE472" s="25">
        <f t="shared" si="752"/>
        <v>-1.1102230246251565E-16</v>
      </c>
      <c r="AF472" s="25">
        <f t="shared" si="752"/>
        <v>-1.1102230246251565E-16</v>
      </c>
      <c r="AG472" s="25">
        <f t="shared" si="752"/>
        <v>-1.1102230246251565E-16</v>
      </c>
      <c r="AH472" s="25">
        <f t="shared" si="752"/>
        <v>-1.1102230246251565E-16</v>
      </c>
      <c r="AI472" s="25">
        <f t="shared" si="752"/>
        <v>-1.1102230246251565E-16</v>
      </c>
      <c r="AJ472" s="25">
        <f t="shared" si="752"/>
        <v>-1.1102230246251565E-16</v>
      </c>
      <c r="AK472" s="25">
        <f t="shared" si="752"/>
        <v>-1.1102230246251565E-16</v>
      </c>
      <c r="AL472" s="25">
        <f t="shared" si="752"/>
        <v>-1.1102230246251565E-16</v>
      </c>
      <c r="AM472" s="25">
        <f t="shared" si="752"/>
        <v>-1.1102230246251565E-16</v>
      </c>
      <c r="AN472" s="25">
        <f t="shared" si="752"/>
        <v>-1.1102230246251565E-16</v>
      </c>
      <c r="AO472" s="25">
        <f t="shared" si="752"/>
        <v>-1.1102230246251565E-16</v>
      </c>
      <c r="AP472" s="25">
        <f t="shared" si="752"/>
        <v>-1.1102230246251565E-16</v>
      </c>
      <c r="AQ472" s="25">
        <f t="shared" si="752"/>
        <v>-1.1102230246251565E-16</v>
      </c>
      <c r="AR472" s="25">
        <f t="shared" si="752"/>
        <v>-1.1102230246251565E-16</v>
      </c>
      <c r="AS472" s="25">
        <f t="shared" si="752"/>
        <v>-1.1102230246251565E-16</v>
      </c>
      <c r="AT472" s="25">
        <f t="shared" si="752"/>
        <v>-1.1102230246251565E-16</v>
      </c>
      <c r="AU472" s="25">
        <f t="shared" si="752"/>
        <v>-1.1102230246251565E-16</v>
      </c>
      <c r="AV472" s="25">
        <f t="shared" si="752"/>
        <v>-1.1102230246251565E-16</v>
      </c>
      <c r="AW472" s="25">
        <f t="shared" si="752"/>
        <v>-1.1102230246251565E-16</v>
      </c>
      <c r="AX472" s="25">
        <f t="shared" si="752"/>
        <v>-1.1102230246251565E-16</v>
      </c>
      <c r="AY472" s="25">
        <f t="shared" si="752"/>
        <v>-1.1102230246251565E-16</v>
      </c>
      <c r="AZ472" s="25">
        <f t="shared" si="752"/>
        <v>-1.1102230246251565E-16</v>
      </c>
      <c r="BA472" s="25">
        <f t="shared" si="752"/>
        <v>-1.1102230246251565E-16</v>
      </c>
      <c r="BB472" s="25">
        <f t="shared" si="752"/>
        <v>-1.1102230246251565E-16</v>
      </c>
      <c r="BC472" s="25">
        <f t="shared" si="752"/>
        <v>-1.1102230246251565E-16</v>
      </c>
      <c r="BD472" s="25">
        <f t="shared" si="752"/>
        <v>-1.1102230246251565E-16</v>
      </c>
      <c r="BE472" s="25">
        <f t="shared" si="752"/>
        <v>-1.1102230246251565E-16</v>
      </c>
      <c r="BF472" s="25">
        <f t="shared" si="752"/>
        <v>-1.1102230246251565E-16</v>
      </c>
      <c r="BG472" s="25">
        <f t="shared" si="752"/>
        <v>-1.1102230246251565E-16</v>
      </c>
      <c r="BH472" s="25">
        <f t="shared" si="752"/>
        <v>-1.1102230246251565E-16</v>
      </c>
      <c r="BI472" s="25">
        <f t="shared" si="752"/>
        <v>-1.1102230246251565E-16</v>
      </c>
      <c r="BJ472" s="25">
        <f t="shared" si="752"/>
        <v>-1.1102230246251565E-16</v>
      </c>
      <c r="BK472" s="25">
        <f t="shared" si="752"/>
        <v>-1.1102230246251565E-16</v>
      </c>
      <c r="BL472" s="163">
        <f t="shared" ref="BL472" si="753">BK472+BL445-BL469</f>
        <v>-1.1102230246251565E-16</v>
      </c>
      <c r="BM472" s="163">
        <f t="shared" ref="BM472" si="754">BL472+BM445-BM469</f>
        <v>-1.1102230246251565E-16</v>
      </c>
      <c r="BN472" s="163">
        <f t="shared" ref="BN472" si="755">BM472+BN445-BN469</f>
        <v>-1.1102230246251565E-16</v>
      </c>
      <c r="BO472" s="163">
        <f t="shared" ref="BO472" si="756">BN472+BO445-BO469</f>
        <v>-1.1102230246251565E-16</v>
      </c>
      <c r="BP472" s="163">
        <f t="shared" ref="BP472" si="757">BO472+BP445-BP469</f>
        <v>-1.1102230246251565E-16</v>
      </c>
      <c r="BQ472" s="163">
        <f t="shared" ref="BQ472" si="758">BP472+BQ445-BQ469</f>
        <v>-1.1102230246251565E-16</v>
      </c>
      <c r="BR472" s="163">
        <f t="shared" ref="BR472" si="759">BQ472+BR445-BR469</f>
        <v>-1.1102230246251565E-16</v>
      </c>
      <c r="BS472" s="25"/>
      <c r="BT472" s="25"/>
      <c r="BU472" s="25"/>
      <c r="BV472" s="25"/>
      <c r="BW472" s="25"/>
      <c r="BX472" s="25"/>
      <c r="BY472" s="25"/>
      <c r="BZ472" s="25"/>
      <c r="CA472" s="25"/>
      <c r="CB472" s="25"/>
      <c r="CC472" s="25"/>
    </row>
    <row r="473" spans="2:81">
      <c r="B473" t="s">
        <v>51</v>
      </c>
      <c r="D473" s="25">
        <f>D472+D442</f>
        <v>1.1428097752262563</v>
      </c>
      <c r="E473" s="25">
        <f t="shared" ref="E473:Q473" si="760">E472+E442</f>
        <v>0.92021906271020204</v>
      </c>
      <c r="F473" s="25">
        <f t="shared" si="760"/>
        <v>1.0070300903982399</v>
      </c>
      <c r="G473" s="25">
        <f t="shared" si="760"/>
        <v>0.81093967358934926</v>
      </c>
      <c r="H473" s="44">
        <f t="shared" si="760"/>
        <v>0.84539306357446664</v>
      </c>
      <c r="I473" s="38">
        <f t="shared" si="760"/>
        <v>0.52564855016114309</v>
      </c>
      <c r="J473" s="25">
        <f t="shared" si="760"/>
        <v>0.3411304863191702</v>
      </c>
      <c r="K473" s="25">
        <f t="shared" si="760"/>
        <v>0.16699062136250659</v>
      </c>
      <c r="L473" s="25">
        <f t="shared" si="760"/>
        <v>6.7184943109032363E-2</v>
      </c>
      <c r="M473" s="25">
        <f t="shared" si="760"/>
        <v>-1.9428902930940239E-16</v>
      </c>
      <c r="N473" s="25">
        <f t="shared" si="760"/>
        <v>-1.9428902930940239E-16</v>
      </c>
      <c r="O473" s="25">
        <f t="shared" si="760"/>
        <v>-1.9428902930940239E-16</v>
      </c>
      <c r="P473" s="25">
        <f t="shared" si="760"/>
        <v>-1.9428902930940239E-16</v>
      </c>
      <c r="Q473" s="25">
        <f t="shared" si="760"/>
        <v>-1.9428902930940239E-16</v>
      </c>
      <c r="R473" s="25">
        <f t="shared" ref="R473:BK473" si="761">R472+R442</f>
        <v>-1.9428902930940239E-16</v>
      </c>
      <c r="S473" s="25">
        <f t="shared" si="761"/>
        <v>-1.9428902930940239E-16</v>
      </c>
      <c r="T473" s="25">
        <f t="shared" si="761"/>
        <v>-1.9428902930940239E-16</v>
      </c>
      <c r="U473" s="25">
        <f t="shared" si="761"/>
        <v>-1.9428902930940239E-16</v>
      </c>
      <c r="V473" s="25">
        <f t="shared" si="761"/>
        <v>-1.9428902930940239E-16</v>
      </c>
      <c r="W473" s="25">
        <f t="shared" si="761"/>
        <v>-1.9428902930940239E-16</v>
      </c>
      <c r="X473" s="25">
        <f t="shared" si="761"/>
        <v>-1.9428902930940239E-16</v>
      </c>
      <c r="Y473" s="25">
        <f t="shared" si="761"/>
        <v>-1.9428902930940239E-16</v>
      </c>
      <c r="Z473" s="25">
        <f t="shared" si="761"/>
        <v>-1.9428902930940239E-16</v>
      </c>
      <c r="AA473" s="25">
        <f t="shared" si="761"/>
        <v>-1.9428902930940239E-16</v>
      </c>
      <c r="AB473" s="25">
        <f t="shared" si="761"/>
        <v>-1.9428902930940239E-16</v>
      </c>
      <c r="AC473" s="25">
        <f t="shared" si="761"/>
        <v>-1.9428902930940239E-16</v>
      </c>
      <c r="AD473" s="25">
        <f t="shared" si="761"/>
        <v>-1.9428902930940239E-16</v>
      </c>
      <c r="AE473" s="25">
        <f t="shared" si="761"/>
        <v>-1.9428902930940239E-16</v>
      </c>
      <c r="AF473" s="25">
        <f t="shared" si="761"/>
        <v>-1.9428902930940239E-16</v>
      </c>
      <c r="AG473" s="25">
        <f t="shared" si="761"/>
        <v>-1.9428902930940239E-16</v>
      </c>
      <c r="AH473" s="25">
        <f t="shared" si="761"/>
        <v>-1.9428902930940239E-16</v>
      </c>
      <c r="AI473" s="25">
        <f t="shared" si="761"/>
        <v>-1.9428902930940239E-16</v>
      </c>
      <c r="AJ473" s="25">
        <f t="shared" si="761"/>
        <v>-1.9428902930940239E-16</v>
      </c>
      <c r="AK473" s="25">
        <f t="shared" si="761"/>
        <v>-1.9428902930940239E-16</v>
      </c>
      <c r="AL473" s="25">
        <f t="shared" si="761"/>
        <v>-1.9428902930940239E-16</v>
      </c>
      <c r="AM473" s="25">
        <f t="shared" si="761"/>
        <v>-1.9428902930940239E-16</v>
      </c>
      <c r="AN473" s="25">
        <f t="shared" si="761"/>
        <v>-1.9428902930940239E-16</v>
      </c>
      <c r="AO473" s="25">
        <f t="shared" si="761"/>
        <v>-1.9428902930940239E-16</v>
      </c>
      <c r="AP473" s="25">
        <f t="shared" si="761"/>
        <v>-1.9428902930940239E-16</v>
      </c>
      <c r="AQ473" s="25">
        <f t="shared" si="761"/>
        <v>-1.9428902930940239E-16</v>
      </c>
      <c r="AR473" s="25">
        <f t="shared" si="761"/>
        <v>-1.9428902930940239E-16</v>
      </c>
      <c r="AS473" s="25">
        <f t="shared" si="761"/>
        <v>-1.9428902930940239E-16</v>
      </c>
      <c r="AT473" s="25">
        <f t="shared" si="761"/>
        <v>-1.9428902930940239E-16</v>
      </c>
      <c r="AU473" s="25">
        <f t="shared" si="761"/>
        <v>-1.9428902930940239E-16</v>
      </c>
      <c r="AV473" s="25">
        <f t="shared" si="761"/>
        <v>-1.9428902930940239E-16</v>
      </c>
      <c r="AW473" s="25">
        <f t="shared" si="761"/>
        <v>-1.9428902930940239E-16</v>
      </c>
      <c r="AX473" s="25">
        <f t="shared" si="761"/>
        <v>-1.9428902930940239E-16</v>
      </c>
      <c r="AY473" s="25">
        <f t="shared" si="761"/>
        <v>-1.9428902930940239E-16</v>
      </c>
      <c r="AZ473" s="25">
        <f t="shared" si="761"/>
        <v>-1.9428902930940239E-16</v>
      </c>
      <c r="BA473" s="25">
        <f t="shared" si="761"/>
        <v>-1.9428902930940239E-16</v>
      </c>
      <c r="BB473" s="25">
        <f t="shared" si="761"/>
        <v>-1.9428902930940239E-16</v>
      </c>
      <c r="BC473" s="25">
        <f t="shared" si="761"/>
        <v>-1.9428902930940239E-16</v>
      </c>
      <c r="BD473" s="25">
        <f t="shared" si="761"/>
        <v>-1.9428902930940239E-16</v>
      </c>
      <c r="BE473" s="25">
        <f t="shared" si="761"/>
        <v>-1.9428902930940239E-16</v>
      </c>
      <c r="BF473" s="25">
        <f t="shared" si="761"/>
        <v>-1.9428902930940239E-16</v>
      </c>
      <c r="BG473" s="25">
        <f t="shared" si="761"/>
        <v>-1.9428902930940239E-16</v>
      </c>
      <c r="BH473" s="25">
        <f t="shared" si="761"/>
        <v>-1.9428902930940239E-16</v>
      </c>
      <c r="BI473" s="25">
        <f t="shared" si="761"/>
        <v>-1.9428902930940239E-16</v>
      </c>
      <c r="BJ473" s="25">
        <f t="shared" si="761"/>
        <v>-1.9428902930940239E-16</v>
      </c>
      <c r="BK473" s="25">
        <f t="shared" si="761"/>
        <v>-1.9428902930940239E-16</v>
      </c>
      <c r="BL473" s="163">
        <f t="shared" ref="BL473:BR473" si="762">BL472+BL442</f>
        <v>-1.9428902930940239E-16</v>
      </c>
      <c r="BM473" s="163">
        <f t="shared" si="762"/>
        <v>-1.9428902930940239E-16</v>
      </c>
      <c r="BN473" s="163">
        <f t="shared" si="762"/>
        <v>-1.9428902930940239E-16</v>
      </c>
      <c r="BO473" s="163">
        <f t="shared" si="762"/>
        <v>-1.9428902930940239E-16</v>
      </c>
      <c r="BP473" s="163">
        <f t="shared" si="762"/>
        <v>-1.9428902930940239E-16</v>
      </c>
      <c r="BQ473" s="163">
        <f t="shared" si="762"/>
        <v>-1.9428902930940239E-16</v>
      </c>
      <c r="BR473" s="163">
        <f t="shared" si="762"/>
        <v>-1.9428902930940239E-16</v>
      </c>
      <c r="BS473" s="25"/>
      <c r="BT473" s="25"/>
      <c r="BU473" s="25"/>
      <c r="BV473" s="25"/>
      <c r="BW473" s="25"/>
      <c r="BX473" s="25"/>
      <c r="BY473" s="25"/>
      <c r="BZ473" s="25"/>
      <c r="CA473" s="25"/>
      <c r="CB473" s="25"/>
      <c r="CC473" s="25"/>
    </row>
    <row r="474" spans="2:81">
      <c r="BL474" s="157"/>
      <c r="BM474" s="157"/>
      <c r="BN474" s="157"/>
      <c r="BO474" s="157"/>
      <c r="BP474" s="157"/>
      <c r="BQ474" s="157"/>
      <c r="BR474" s="157"/>
    </row>
    <row r="475" spans="2:81" s="27" customFormat="1">
      <c r="B475" s="27" t="str">
        <f>Inputs!B26</f>
        <v>Land</v>
      </c>
      <c r="H475" s="46"/>
      <c r="I475" s="40"/>
      <c r="BL475" s="164"/>
      <c r="BM475" s="164"/>
      <c r="BN475" s="164"/>
      <c r="BO475" s="164"/>
      <c r="BP475" s="164"/>
      <c r="BQ475" s="164"/>
      <c r="BR475" s="164"/>
    </row>
    <row r="476" spans="2:81">
      <c r="BL476" s="157"/>
      <c r="BM476" s="157"/>
      <c r="BN476" s="157"/>
      <c r="BO476" s="157"/>
      <c r="BP476" s="157"/>
      <c r="BQ476" s="157"/>
      <c r="BR476" s="157"/>
    </row>
    <row r="477" spans="2:81">
      <c r="D477" s="24" t="s">
        <v>41</v>
      </c>
      <c r="E477" s="24" t="s">
        <v>35</v>
      </c>
      <c r="F477" s="24" t="s">
        <v>36</v>
      </c>
      <c r="BL477" s="157"/>
      <c r="BM477" s="157"/>
      <c r="BN477" s="157"/>
      <c r="BO477" s="157"/>
      <c r="BP477" s="157"/>
      <c r="BQ477" s="157"/>
      <c r="BR477" s="157"/>
    </row>
    <row r="478" spans="2:81">
      <c r="B478" t="s">
        <v>40</v>
      </c>
      <c r="D478" s="8">
        <f>Inputs!D116</f>
        <v>0</v>
      </c>
      <c r="E478" s="8" t="str">
        <f>Inputs!E116</f>
        <v>n/a</v>
      </c>
      <c r="F478" s="8" t="str">
        <f>Inputs!F116</f>
        <v>n/a</v>
      </c>
      <c r="BL478" s="157"/>
      <c r="BM478" s="157"/>
      <c r="BN478" s="157"/>
      <c r="BO478" s="157"/>
      <c r="BP478" s="157"/>
      <c r="BQ478" s="157"/>
      <c r="BR478" s="157"/>
    </row>
    <row r="479" spans="2:81">
      <c r="BL479" s="157"/>
      <c r="BM479" s="157"/>
      <c r="BN479" s="157"/>
      <c r="BO479" s="157"/>
      <c r="BP479" s="157"/>
      <c r="BQ479" s="157"/>
      <c r="BR479" s="157"/>
    </row>
    <row r="480" spans="2:81" hidden="1" outlineLevel="1">
      <c r="BL480" s="157"/>
      <c r="BM480" s="157"/>
      <c r="BN480" s="157"/>
      <c r="BO480" s="157"/>
      <c r="BP480" s="157"/>
      <c r="BQ480" s="157"/>
      <c r="BR480" s="157"/>
    </row>
    <row r="481" spans="2:81" hidden="1" outlineLevel="1">
      <c r="B481" t="s">
        <v>45</v>
      </c>
      <c r="D481" s="25">
        <f>IF(OR($E478="n/a",C487=0),0,MIN($C487/$E478, $C487-SUM($C481:C481)))</f>
        <v>0</v>
      </c>
      <c r="E481" s="25">
        <f>IF(OR($E478="n/a",D487=0),0,MIN($C487/$E478, $C487-SUM($C481:D481)))</f>
        <v>0</v>
      </c>
      <c r="F481" s="25">
        <f>IF(OR($E478="n/a",E487=0),0,MIN($C487/$E478, $C487-SUM($C481:E481)))</f>
        <v>0</v>
      </c>
      <c r="G481" s="25">
        <f>IF(OR($E478="n/a",F487=0),0,MIN($C487/$E478, $C487-SUM($C481:F481)))</f>
        <v>0</v>
      </c>
      <c r="H481" s="44">
        <f>IF(OR($E478="n/a",G487=0),0,MIN($C487/$E478, $C487-SUM($C481:G481)))</f>
        <v>0</v>
      </c>
      <c r="I481" s="38">
        <f>IF(OR($E478="n/a",H487=0),0,MIN($C487/$E478, $C487-SUM($C481:H481)))</f>
        <v>0</v>
      </c>
      <c r="J481" s="25">
        <f>IF(OR($E478="n/a",I487=0),0,MIN($C487/$E478, $C487-SUM($C481:I481)))</f>
        <v>0</v>
      </c>
      <c r="K481" s="25">
        <f>IF(OR($E478="n/a",J487=0),0,MIN($C487/$E478, $C487-SUM($C481:J481)))</f>
        <v>0</v>
      </c>
      <c r="L481" s="25">
        <f>IF(OR($E478="n/a",K487=0),0,MIN($C487/$E478, $C487-SUM($C481:K481)))</f>
        <v>0</v>
      </c>
      <c r="M481" s="25">
        <f>IF(OR($E478="n/a",L487=0),0,MIN($C487/$E478, $C487-SUM($C481:L481)))</f>
        <v>0</v>
      </c>
      <c r="N481" s="25">
        <f>IF(OR($E478="n/a",M487=0),0,MIN($C487/$E478, $C487-SUM($C481:M481)))</f>
        <v>0</v>
      </c>
      <c r="O481" s="25">
        <f>IF(OR($E478="n/a",N487=0),0,MIN($C487/$E478, $C487-SUM($C481:N481)))</f>
        <v>0</v>
      </c>
      <c r="P481" s="25">
        <f>IF(OR($E478="n/a",O487=0),0,MIN($C487/$E478, $C487-SUM($C481:O481)))</f>
        <v>0</v>
      </c>
      <c r="Q481" s="25">
        <f>IF(OR($E478="n/a",P487=0),0,MIN($C487/$E478, $C487-SUM($C481:P481)))</f>
        <v>0</v>
      </c>
      <c r="R481" s="25">
        <f>IF(OR($E478="n/a",Q487=0),0,MIN($C487/$E478, $C487-SUM($C481:Q481)))</f>
        <v>0</v>
      </c>
      <c r="S481" s="25">
        <f>IF(OR($E478="n/a",R487=0),0,MIN($C487/$E478, $C487-SUM($C481:R481)))</f>
        <v>0</v>
      </c>
      <c r="T481" s="25">
        <f>IF(OR($E478="n/a",S487=0),0,MIN($C487/$E478, $C487-SUM($C481:S481)))</f>
        <v>0</v>
      </c>
      <c r="U481" s="25">
        <f>IF(OR($E478="n/a",T487=0),0,MIN($C487/$E478, $C487-SUM($C481:T481)))</f>
        <v>0</v>
      </c>
      <c r="V481" s="25">
        <f>IF(OR($E478="n/a",U487=0),0,MIN($C487/$E478, $C487-SUM($C481:U481)))</f>
        <v>0</v>
      </c>
      <c r="W481" s="25">
        <f>IF(OR($E478="n/a",V487=0),0,MIN($C487/$E478, $C487-SUM($C481:V481)))</f>
        <v>0</v>
      </c>
      <c r="X481" s="25">
        <f>IF(OR($E478="n/a",W487=0),0,MIN($C487/$E478, $C487-SUM($C481:W481)))</f>
        <v>0</v>
      </c>
      <c r="Y481" s="25">
        <f>IF(OR($E478="n/a",X487=0),0,MIN($C487/$E478, $C487-SUM($C481:X481)))</f>
        <v>0</v>
      </c>
      <c r="Z481" s="25">
        <f>IF(OR($E478="n/a",Y487=0),0,MIN($C487/$E478, $C487-SUM($C481:Y481)))</f>
        <v>0</v>
      </c>
      <c r="AA481" s="25">
        <f>IF(OR($E478="n/a",Z487=0),0,MIN($C487/$E478, $C487-SUM($C481:Z481)))</f>
        <v>0</v>
      </c>
      <c r="AB481" s="25">
        <f>IF(OR($E478="n/a",AA487=0),0,MIN($C487/$E478, $C487-SUM($C481:AA481)))</f>
        <v>0</v>
      </c>
      <c r="AC481" s="25">
        <f>IF(OR($E478="n/a",AB487=0),0,MIN($C487/$E478, $C487-SUM($C481:AB481)))</f>
        <v>0</v>
      </c>
      <c r="AD481" s="25">
        <f>IF(OR($E478="n/a",AC487=0),0,MIN($C487/$E478, $C487-SUM($C481:AC481)))</f>
        <v>0</v>
      </c>
      <c r="AE481" s="25">
        <f>IF(OR($E478="n/a",AD487=0),0,MIN($C487/$E478, $C487-SUM($C481:AD481)))</f>
        <v>0</v>
      </c>
      <c r="AF481" s="25">
        <f>IF(OR($E478="n/a",AE487=0),0,MIN($C487/$E478, $C487-SUM($C481:AE481)))</f>
        <v>0</v>
      </c>
      <c r="AG481" s="25">
        <f>IF(OR($E478="n/a",AF487=0),0,MIN($C487/$E478, $C487-SUM($C481:AF481)))</f>
        <v>0</v>
      </c>
      <c r="AH481" s="25">
        <f>IF(OR($E478="n/a",AG487=0),0,MIN($C487/$E478, $C487-SUM($C481:AG481)))</f>
        <v>0</v>
      </c>
      <c r="AI481" s="25">
        <f>IF(OR($E478="n/a",AH487=0),0,MIN($C487/$E478, $C487-SUM($C481:AH481)))</f>
        <v>0</v>
      </c>
      <c r="AJ481" s="25">
        <f>IF(OR($E478="n/a",AI487=0),0,MIN($C487/$E478, $C487-SUM($C481:AI481)))</f>
        <v>0</v>
      </c>
      <c r="AK481" s="25">
        <f>IF(OR($E478="n/a",AJ487=0),0,MIN($C487/$E478, $C487-SUM($C481:AJ481)))</f>
        <v>0</v>
      </c>
      <c r="AL481" s="25">
        <f>IF(OR($E478="n/a",AK487=0),0,MIN($C487/$E478, $C487-SUM($C481:AK481)))</f>
        <v>0</v>
      </c>
      <c r="AM481" s="25">
        <f>IF(OR($E478="n/a",AL487=0),0,MIN($C487/$E478, $C487-SUM($C481:AL481)))</f>
        <v>0</v>
      </c>
      <c r="AN481" s="25">
        <f>IF(OR($E478="n/a",AM487=0),0,MIN($C487/$E478, $C487-SUM($C481:AM481)))</f>
        <v>0</v>
      </c>
      <c r="AO481" s="25">
        <f>IF(OR($E478="n/a",AN487=0),0,MIN($C487/$E478, $C487-SUM($C481:AN481)))</f>
        <v>0</v>
      </c>
      <c r="AP481" s="25">
        <f>IF(OR($E478="n/a",AO487=0),0,MIN($C487/$E478, $C487-SUM($C481:AO481)))</f>
        <v>0</v>
      </c>
      <c r="AQ481" s="25">
        <f>IF(OR($E478="n/a",AP487=0),0,MIN($C487/$E478, $C487-SUM($C481:AP481)))</f>
        <v>0</v>
      </c>
      <c r="AR481" s="25">
        <f>IF(OR($E478="n/a",AQ487=0),0,MIN($C487/$E478, $C487-SUM($C481:AQ481)))</f>
        <v>0</v>
      </c>
      <c r="AS481" s="25">
        <f>IF(OR($E478="n/a",AR487=0),0,MIN($C487/$E478, $C487-SUM($C481:AR481)))</f>
        <v>0</v>
      </c>
      <c r="AT481" s="25">
        <f>IF(OR($E478="n/a",AS487=0),0,MIN($C487/$E478, $C487-SUM($C481:AS481)))</f>
        <v>0</v>
      </c>
      <c r="AU481" s="25">
        <f>IF(OR($E478="n/a",AT487=0),0,MIN($C487/$E478, $C487-SUM($C481:AT481)))</f>
        <v>0</v>
      </c>
      <c r="AV481" s="25">
        <f>IF(OR($E478="n/a",AU487=0),0,MIN($C487/$E478, $C487-SUM($C481:AU481)))</f>
        <v>0</v>
      </c>
      <c r="AW481" s="25">
        <f>IF(OR($E478="n/a",AV487=0),0,MIN($C487/$E478, $C487-SUM($C481:AV481)))</f>
        <v>0</v>
      </c>
      <c r="AX481" s="25">
        <f>IF(OR($E478="n/a",AW487=0),0,MIN($C487/$E478, $C487-SUM($C481:AW481)))</f>
        <v>0</v>
      </c>
      <c r="AY481" s="25">
        <f>IF(OR($E478="n/a",AX487=0),0,MIN($C487/$E478, $C487-SUM($C481:AX481)))</f>
        <v>0</v>
      </c>
      <c r="AZ481" s="25">
        <f>IF(OR($E478="n/a",AY487=0),0,MIN($C487/$E478, $C487-SUM($C481:AY481)))</f>
        <v>0</v>
      </c>
      <c r="BA481" s="25">
        <f>IF(OR($E478="n/a",AZ487=0),0,MIN($C487/$E478, $C487-SUM($C481:AZ481)))</f>
        <v>0</v>
      </c>
      <c r="BB481" s="25">
        <f>IF(OR($E478="n/a",BA487=0),0,MIN($C487/$E478, $C487-SUM($C481:BA481)))</f>
        <v>0</v>
      </c>
      <c r="BC481" s="25">
        <f>IF(OR($E478="n/a",BB487=0),0,MIN($C487/$E478, $C487-SUM($C481:BB481)))</f>
        <v>0</v>
      </c>
      <c r="BD481" s="25">
        <f>IF(OR($E478="n/a",BC487=0),0,MIN($C487/$E478, $C487-SUM($C481:BC481)))</f>
        <v>0</v>
      </c>
      <c r="BE481" s="25">
        <f>IF(OR($E478="n/a",BD487=0),0,MIN($C487/$E478, $C487-SUM($C481:BD481)))</f>
        <v>0</v>
      </c>
      <c r="BF481" s="25">
        <f>IF(OR($E478="n/a",BE487=0),0,MIN($C487/$E478, $C487-SUM($C481:BE481)))</f>
        <v>0</v>
      </c>
      <c r="BG481" s="25">
        <f>IF(OR($E478="n/a",BF487=0),0,MIN($C487/$E478, $C487-SUM($C481:BF481)))</f>
        <v>0</v>
      </c>
      <c r="BH481" s="25">
        <f>IF(OR($E478="n/a",BG487=0),0,MIN($C487/$E478, $C487-SUM($C481:BG481)))</f>
        <v>0</v>
      </c>
      <c r="BI481" s="25">
        <f>IF(OR($E478="n/a",BH487=0),0,MIN($C487/$E478, $C487-SUM($C481:BH481)))</f>
        <v>0</v>
      </c>
      <c r="BJ481" s="25">
        <f>IF(OR($E478="n/a",BI487=0),0,MIN($C487/$E478, $C487-SUM($C481:BI481)))</f>
        <v>0</v>
      </c>
      <c r="BK481" s="25">
        <f>IF(OR($E478="n/a",BJ487=0),0,MIN($C487/$E478, $C487-SUM($C481:BJ481)))</f>
        <v>0</v>
      </c>
      <c r="BL481" s="163">
        <f>IF(OR($E478="n/a",BK487=0),0,MIN($C487/$E478, $C487-SUM($C481:BK481)))</f>
        <v>0</v>
      </c>
      <c r="BM481" s="163">
        <f>IF(OR($E478="n/a",BL487=0),0,MIN($C487/$E478, $C487-SUM($C481:BL481)))</f>
        <v>0</v>
      </c>
      <c r="BN481" s="163">
        <f>IF(OR($E478="n/a",BM487=0),0,MIN($C487/$E478, $C487-SUM($C481:BM481)))</f>
        <v>0</v>
      </c>
      <c r="BO481" s="163">
        <f>IF(OR($E478="n/a",BN487=0),0,MIN($C487/$E478, $C487-SUM($C481:BN481)))</f>
        <v>0</v>
      </c>
      <c r="BP481" s="163">
        <f>IF(OR($E478="n/a",BO487=0),0,MIN($C487/$E478, $C487-SUM($C481:BO481)))</f>
        <v>0</v>
      </c>
      <c r="BQ481" s="163">
        <f>IF(OR($E478="n/a",BP487=0),0,MIN($C487/$E478, $C487-SUM($C481:BP481)))</f>
        <v>0</v>
      </c>
      <c r="BR481" s="163">
        <f>IF(OR($E478="n/a",BQ487=0),0,MIN($C487/$E478, $C487-SUM($C481:BQ481)))</f>
        <v>0</v>
      </c>
      <c r="BS481" s="25"/>
      <c r="BT481" s="25"/>
      <c r="BU481" s="25"/>
      <c r="BV481" s="25"/>
      <c r="BW481" s="25"/>
      <c r="BX481" s="25"/>
      <c r="BY481" s="25"/>
      <c r="BZ481" s="25"/>
      <c r="CA481" s="25"/>
      <c r="CB481" s="25"/>
      <c r="CC481" s="25"/>
    </row>
    <row r="482" spans="2:81" hidden="1" outlineLevel="1">
      <c r="B482" t="s">
        <v>47</v>
      </c>
      <c r="D482" s="25"/>
      <c r="E482" s="25"/>
      <c r="F482" s="25"/>
      <c r="G482" s="25"/>
      <c r="H482" s="44"/>
      <c r="I482" s="38">
        <f>IF(OR($E478="n/a",H487=0),0,IF($H486&gt;0,(MIN($H486/IF($E478&lt;=5,1,($E478-5)),$H486-SUM($H482:H482))), (MAX($H486/IF($E478&lt;=5,1,($E478-5)),$H486-SUM($H482:H482)))))</f>
        <v>0</v>
      </c>
      <c r="J482" s="38">
        <f>IF(OR($E478="n/a",I487=0),0,IF($H486&gt;0,(MIN($H486/IF($E478&lt;=5,1,($E478-5)),$H486-SUM($H482:I482))), (MAX($H486/IF($E478&lt;=5,1,($E478-5)),$H486-SUM($H482:I482)))))</f>
        <v>0</v>
      </c>
      <c r="K482" s="38">
        <f>IF(OR($E478="n/a",J487=0),0,IF($H486&gt;0,(MIN($H486/IF($E478&lt;=5,1,($E478-5)),$H486-SUM($H482:J482))), (MAX($H486/IF($E478&lt;=5,1,($E478-5)),$H486-SUM($H482:J482)))))</f>
        <v>0</v>
      </c>
      <c r="L482" s="38">
        <f>IF(OR($E478="n/a",K487=0),0,IF($H486&gt;0,(MIN($H486/IF($E478&lt;=5,1,($E478-5)),$H486-SUM($H482:K482))), (MAX($H486/IF($E478&lt;=5,1,($E478-5)),$H486-SUM($H482:K482)))))</f>
        <v>0</v>
      </c>
      <c r="M482" s="38">
        <f>IF(OR($E478="n/a",L487=0),0,IF($H486&gt;0,(MIN($H486/IF($E478&lt;=5,1,($E478-5)),$H486-SUM($H482:L482))), (MAX($H486/IF($E478&lt;=5,1,($E478-5)),$H486-SUM($H482:L482)))))</f>
        <v>0</v>
      </c>
      <c r="N482" s="38">
        <f>IF(OR($E478="n/a",M487=0),0,IF($H486&gt;0,(MIN($H486/IF($E478&lt;=5,1,($E478-5)),$H486-SUM($H482:M482))), (MAX($H486/IF($E478&lt;=5,1,($E478-5)),$H486-SUM($H482:M482)))))</f>
        <v>0</v>
      </c>
      <c r="O482" s="38">
        <f>IF(OR($E478="n/a",N487=0),0,IF($H486&gt;0,(MIN($H486/IF($E478&lt;=5,1,($E478-5)),$H486-SUM($H482:N482))), (MAX($H486/IF($E478&lt;=5,1,($E478-5)),$H486-SUM($H482:N482)))))</f>
        <v>0</v>
      </c>
      <c r="P482" s="38">
        <f>IF(OR($E478="n/a",O487=0),0,IF($H486&gt;0,(MIN($H486/IF($E478&lt;=5,1,($E478-5)),$H486-SUM($H482:O482))), (MAX($H486/IF($E478&lt;=5,1,($E478-5)),$H486-SUM($H482:O482)))))</f>
        <v>0</v>
      </c>
      <c r="Q482" s="38">
        <f>IF(OR($E478="n/a",P487=0),0,IF($H486&gt;0,(MIN($H486/IF($E478&lt;=5,1,($E478-5)),$H486-SUM($H482:P482))), (MAX($H486/IF($E478&lt;=5,1,($E478-5)),$H486-SUM($H482:P482)))))</f>
        <v>0</v>
      </c>
      <c r="R482" s="38">
        <f>IF(OR($E478="n/a",Q487=0),0,IF($H486&gt;0,(MIN($H486/IF($E478&lt;=5,1,($E478-5)),$H486-SUM($H482:Q482))), (MAX($H486/IF($E478&lt;=5,1,($E478-5)),$H486-SUM($H482:Q482)))))</f>
        <v>0</v>
      </c>
      <c r="S482" s="38">
        <f>IF(OR($E478="n/a",R487=0),0,IF($H486&gt;0,(MIN($H486/IF($E478&lt;=5,1,($E478-5)),$H486-SUM($H482:R482))), (MAX($H486/IF($E478&lt;=5,1,($E478-5)),$H486-SUM($H482:R482)))))</f>
        <v>0</v>
      </c>
      <c r="T482" s="38">
        <f>IF(OR($E478="n/a",S487=0),0,IF($H486&gt;0,(MIN($H486/IF($E478&lt;=5,1,($E478-5)),$H486-SUM($H482:S482))), (MAX($H486/IF($E478&lt;=5,1,($E478-5)),$H486-SUM($H482:S482)))))</f>
        <v>0</v>
      </c>
      <c r="U482" s="38">
        <f>IF(OR($E478="n/a",T487=0),0,IF($H486&gt;0,(MIN($H486/IF($E478&lt;=5,1,($E478-5)),$H486-SUM($H482:T482))), (MAX($H486/IF($E478&lt;=5,1,($E478-5)),$H486-SUM($H482:T482)))))</f>
        <v>0</v>
      </c>
      <c r="V482" s="38">
        <f>IF(OR($E478="n/a",U487=0),0,IF($H486&gt;0,(MIN($H486/IF($E478&lt;=5,1,($E478-5)),$H486-SUM($H482:U482))), (MAX($H486/IF($E478&lt;=5,1,($E478-5)),$H486-SUM($H482:U482)))))</f>
        <v>0</v>
      </c>
      <c r="W482" s="38">
        <f>IF(OR($E478="n/a",V487=0),0,IF($H486&gt;0,(MIN($H486/IF($E478&lt;=5,1,($E478-5)),$H486-SUM($H482:V482))), (MAX($H486/IF($E478&lt;=5,1,($E478-5)),$H486-SUM($H482:V482)))))</f>
        <v>0</v>
      </c>
      <c r="X482" s="38">
        <f>IF(OR($E478="n/a",W487=0),0,IF($H486&gt;0,(MIN($H486/IF($E478&lt;=5,1,($E478-5)),$H486-SUM($H482:W482))), (MAX($H486/IF($E478&lt;=5,1,($E478-5)),$H486-SUM($H482:W482)))))</f>
        <v>0</v>
      </c>
      <c r="Y482" s="38">
        <f>IF(OR($E478="n/a",X487=0),0,IF($H486&gt;0,(MIN($H486/IF($E478&lt;=5,1,($E478-5)),$H486-SUM($H482:X482))), (MAX($H486/IF($E478&lt;=5,1,($E478-5)),$H486-SUM($H482:X482)))))</f>
        <v>0</v>
      </c>
      <c r="Z482" s="38">
        <f>IF(OR($E478="n/a",Y487=0),0,IF($H486&gt;0,(MIN($H486/IF($E478&lt;=5,1,($E478-5)),$H486-SUM($H482:Y482))), (MAX($H486/IF($E478&lt;=5,1,($E478-5)),$H486-SUM($H482:Y482)))))</f>
        <v>0</v>
      </c>
      <c r="AA482" s="38">
        <f>IF(OR($E478="n/a",Z487=0),0,IF($H486&gt;0,(MIN($H486/IF($E478&lt;=5,1,($E478-5)),$H486-SUM($H482:Z482))), (MAX($H486/IF($E478&lt;=5,1,($E478-5)),$H486-SUM($H482:Z482)))))</f>
        <v>0</v>
      </c>
      <c r="AB482" s="38">
        <f>IF(OR($E478="n/a",AA487=0),0,IF($H486&gt;0,(MIN($H486/IF($E478&lt;=5,1,($E478-5)),$H486-SUM($H482:AA482))), (MAX($H486/IF($E478&lt;=5,1,($E478-5)),$H486-SUM($H482:AA482)))))</f>
        <v>0</v>
      </c>
      <c r="AC482" s="38">
        <f>IF(OR($E478="n/a",AB487=0),0,IF($H486&gt;0,(MIN($H486/IF($E478&lt;=5,1,($E478-5)),$H486-SUM($H482:AB482))), (MAX($H486/IF($E478&lt;=5,1,($E478-5)),$H486-SUM($H482:AB482)))))</f>
        <v>0</v>
      </c>
      <c r="AD482" s="38">
        <f>IF(OR($E478="n/a",AC487=0),0,IF($H486&gt;0,(MIN($H486/IF($E478&lt;=5,1,($E478-5)),$H486-SUM($H482:AC482))), (MAX($H486/IF($E478&lt;=5,1,($E478-5)),$H486-SUM($H482:AC482)))))</f>
        <v>0</v>
      </c>
      <c r="AE482" s="38">
        <f>IF(OR($E478="n/a",AD487=0),0,IF($H486&gt;0,(MIN($H486/IF($E478&lt;=5,1,($E478-5)),$H486-SUM($H482:AD482))), (MAX($H486/IF($E478&lt;=5,1,($E478-5)),$H486-SUM($H482:AD482)))))</f>
        <v>0</v>
      </c>
      <c r="AF482" s="38">
        <f>IF(OR($E478="n/a",AE487=0),0,IF($H486&gt;0,(MIN($H486/IF($E478&lt;=5,1,($E478-5)),$H486-SUM($H482:AE482))), (MAX($H486/IF($E478&lt;=5,1,($E478-5)),$H486-SUM($H482:AE482)))))</f>
        <v>0</v>
      </c>
      <c r="AG482" s="38">
        <f>IF(OR($E478="n/a",AF487=0),0,IF($H486&gt;0,(MIN($H486/IF($E478&lt;=5,1,($E478-5)),$H486-SUM($H482:AF482))), (MAX($H486/IF($E478&lt;=5,1,($E478-5)),$H486-SUM($H482:AF482)))))</f>
        <v>0</v>
      </c>
      <c r="AH482" s="38">
        <f>IF(OR($E478="n/a",AG487=0),0,IF($H486&gt;0,(MIN($H486/IF($E478&lt;=5,1,($E478-5)),$H486-SUM($H482:AG482))), (MAX($H486/IF($E478&lt;=5,1,($E478-5)),$H486-SUM($H482:AG482)))))</f>
        <v>0</v>
      </c>
      <c r="AI482" s="38">
        <f>IF(OR($E478="n/a",AH487=0),0,IF($H486&gt;0,(MIN($H486/IF($E478&lt;=5,1,($E478-5)),$H486-SUM($H482:AH482))), (MAX($H486/IF($E478&lt;=5,1,($E478-5)),$H486-SUM($H482:AH482)))))</f>
        <v>0</v>
      </c>
      <c r="AJ482" s="38">
        <f>IF(OR($E478="n/a",AI487=0),0,IF($H486&gt;0,(MIN($H486/IF($E478&lt;=5,1,($E478-5)),$H486-SUM($H482:AI482))), (MAX($H486/IF($E478&lt;=5,1,($E478-5)),$H486-SUM($H482:AI482)))))</f>
        <v>0</v>
      </c>
      <c r="AK482" s="38">
        <f>IF(OR($E478="n/a",AJ487=0),0,IF($H486&gt;0,(MIN($H486/IF($E478&lt;=5,1,($E478-5)),$H486-SUM($H482:AJ482))), (MAX($H486/IF($E478&lt;=5,1,($E478-5)),$H486-SUM($H482:AJ482)))))</f>
        <v>0</v>
      </c>
      <c r="AL482" s="38">
        <f>IF(OR($E478="n/a",AK487=0),0,IF($H486&gt;0,(MIN($H486/IF($E478&lt;=5,1,($E478-5)),$H486-SUM($H482:AK482))), (MAX($H486/IF($E478&lt;=5,1,($E478-5)),$H486-SUM($H482:AK482)))))</f>
        <v>0</v>
      </c>
      <c r="AM482" s="38">
        <f>IF(OR($E478="n/a",AL487=0),0,IF($H486&gt;0,(MIN($H486/IF($E478&lt;=5,1,($E478-5)),$H486-SUM($H482:AL482))), (MAX($H486/IF($E478&lt;=5,1,($E478-5)),$H486-SUM($H482:AL482)))))</f>
        <v>0</v>
      </c>
      <c r="AN482" s="38">
        <f>IF(OR($E478="n/a",AM487=0),0,IF($H486&gt;0,(MIN($H486/IF($E478&lt;=5,1,($E478-5)),$H486-SUM($H482:AM482))), (MAX($H486/IF($E478&lt;=5,1,($E478-5)),$H486-SUM($H482:AM482)))))</f>
        <v>0</v>
      </c>
      <c r="AO482" s="38">
        <f>IF(OR($E478="n/a",AN487=0),0,IF($H486&gt;0,(MIN($H486/IF($E478&lt;=5,1,($E478-5)),$H486-SUM($H482:AN482))), (MAX($H486/IF($E478&lt;=5,1,($E478-5)),$H486-SUM($H482:AN482)))))</f>
        <v>0</v>
      </c>
      <c r="AP482" s="38">
        <f>IF(OR($E478="n/a",AO487=0),0,IF($H486&gt;0,(MIN($H486/IF($E478&lt;=5,1,($E478-5)),$H486-SUM($H482:AO482))), (MAX($H486/IF($E478&lt;=5,1,($E478-5)),$H486-SUM($H482:AO482)))))</f>
        <v>0</v>
      </c>
      <c r="AQ482" s="38">
        <f>IF(OR($E478="n/a",AP487=0),0,IF($H486&gt;0,(MIN($H486/IF($E478&lt;=5,1,($E478-5)),$H486-SUM($H482:AP482))), (MAX($H486/IF($E478&lt;=5,1,($E478-5)),$H486-SUM($H482:AP482)))))</f>
        <v>0</v>
      </c>
      <c r="AR482" s="38">
        <f>IF(OR($E478="n/a",AQ487=0),0,IF($H486&gt;0,(MIN($H486/IF($E478&lt;=5,1,($E478-5)),$H486-SUM($H482:AQ482))), (MAX($H486/IF($E478&lt;=5,1,($E478-5)),$H486-SUM($H482:AQ482)))))</f>
        <v>0</v>
      </c>
      <c r="AS482" s="38">
        <f>IF(OR($E478="n/a",AR487=0),0,IF($H486&gt;0,(MIN($H486/IF($E478&lt;=5,1,($E478-5)),$H486-SUM($H482:AR482))), (MAX($H486/IF($E478&lt;=5,1,($E478-5)),$H486-SUM($H482:AR482)))))</f>
        <v>0</v>
      </c>
      <c r="AT482" s="38">
        <f>IF(OR($E478="n/a",AS487=0),0,IF($H486&gt;0,(MIN($H486/IF($E478&lt;=5,1,($E478-5)),$H486-SUM($H482:AS482))), (MAX($H486/IF($E478&lt;=5,1,($E478-5)),$H486-SUM($H482:AS482)))))</f>
        <v>0</v>
      </c>
      <c r="AU482" s="38">
        <f>IF(OR($E478="n/a",AT487=0),0,IF($H486&gt;0,(MIN($H486/IF($E478&lt;=5,1,($E478-5)),$H486-SUM($H482:AT482))), (MAX($H486/IF($E478&lt;=5,1,($E478-5)),$H486-SUM($H482:AT482)))))</f>
        <v>0</v>
      </c>
      <c r="AV482" s="38">
        <f>IF(OR($E478="n/a",AU487=0),0,IF($H486&gt;0,(MIN($H486/IF($E478&lt;=5,1,($E478-5)),$H486-SUM($H482:AU482))), (MAX($H486/IF($E478&lt;=5,1,($E478-5)),$H486-SUM($H482:AU482)))))</f>
        <v>0</v>
      </c>
      <c r="AW482" s="38">
        <f>IF(OR($E478="n/a",AV487=0),0,IF($H486&gt;0,(MIN($H486/IF($E478&lt;=5,1,($E478-5)),$H486-SUM($H482:AV482))), (MAX($H486/IF($E478&lt;=5,1,($E478-5)),$H486-SUM($H482:AV482)))))</f>
        <v>0</v>
      </c>
      <c r="AX482" s="38">
        <f>IF(OR($E478="n/a",AW487=0),0,IF($H486&gt;0,(MIN($H486/IF($E478&lt;=5,1,($E478-5)),$H486-SUM($H482:AW482))), (MAX($H486/IF($E478&lt;=5,1,($E478-5)),$H486-SUM($H482:AW482)))))</f>
        <v>0</v>
      </c>
      <c r="AY482" s="38">
        <f>IF(OR($E478="n/a",AX487=0),0,IF($H486&gt;0,(MIN($H486/IF($E478&lt;=5,1,($E478-5)),$H486-SUM($H482:AX482))), (MAX($H486/IF($E478&lt;=5,1,($E478-5)),$H486-SUM($H482:AX482)))))</f>
        <v>0</v>
      </c>
      <c r="AZ482" s="38">
        <f>IF(OR($E478="n/a",AY487=0),0,IF($H486&gt;0,(MIN($H486/IF($E478&lt;=5,1,($E478-5)),$H486-SUM($H482:AY482))), (MAX($H486/IF($E478&lt;=5,1,($E478-5)),$H486-SUM($H482:AY482)))))</f>
        <v>0</v>
      </c>
      <c r="BA482" s="38">
        <f>IF(OR($E478="n/a",AZ487=0),0,IF($H486&gt;0,(MIN($H486/IF($E478&lt;=5,1,($E478-5)),$H486-SUM($H482:AZ482))), (MAX($H486/IF($E478&lt;=5,1,($E478-5)),$H486-SUM($H482:AZ482)))))</f>
        <v>0</v>
      </c>
      <c r="BB482" s="38">
        <f>IF(OR($E478="n/a",BA487=0),0,IF($H486&gt;0,(MIN($H486/IF($E478&lt;=5,1,($E478-5)),$H486-SUM($H482:BA482))), (MAX($H486/IF($E478&lt;=5,1,($E478-5)),$H486-SUM($H482:BA482)))))</f>
        <v>0</v>
      </c>
      <c r="BC482" s="38">
        <f>IF(OR($E478="n/a",BB487=0),0,IF($H486&gt;0,(MIN($H486/IF($E478&lt;=5,1,($E478-5)),$H486-SUM($H482:BB482))), (MAX($H486/IF($E478&lt;=5,1,($E478-5)),$H486-SUM($H482:BB482)))))</f>
        <v>0</v>
      </c>
      <c r="BD482" s="38">
        <f>IF(OR($E478="n/a",BC487=0),0,IF($H486&gt;0,(MIN($H486/IF($E478&lt;=5,1,($E478-5)),$H486-SUM($H482:BC482))), (MAX($H486/IF($E478&lt;=5,1,($E478-5)),$H486-SUM($H482:BC482)))))</f>
        <v>0</v>
      </c>
      <c r="BE482" s="38">
        <f>IF(OR($E478="n/a",BD487=0),0,IF($H486&gt;0,(MIN($H486/IF($E478&lt;=5,1,($E478-5)),$H486-SUM($H482:BD482))), (MAX($H486/IF($E478&lt;=5,1,($E478-5)),$H486-SUM($H482:BD482)))))</f>
        <v>0</v>
      </c>
      <c r="BF482" s="38">
        <f>IF(OR($E478="n/a",BE487=0),0,IF($H486&gt;0,(MIN($H486/IF($E478&lt;=5,1,($E478-5)),$H486-SUM($H482:BE482))), (MAX($H486/IF($E478&lt;=5,1,($E478-5)),$H486-SUM($H482:BE482)))))</f>
        <v>0</v>
      </c>
      <c r="BG482" s="38">
        <f>IF(OR($E478="n/a",BF487=0),0,IF($H486&gt;0,(MIN($H486/IF($E478&lt;=5,1,($E478-5)),$H486-SUM($H482:BF482))), (MAX($H486/IF($E478&lt;=5,1,($E478-5)),$H486-SUM($H482:BF482)))))</f>
        <v>0</v>
      </c>
      <c r="BH482" s="38">
        <f>IF(OR($E478="n/a",BG487=0),0,IF($H486&gt;0,(MIN($H486/IF($E478&lt;=5,1,($E478-5)),$H486-SUM($H482:BG482))), (MAX($H486/IF($E478&lt;=5,1,($E478-5)),$H486-SUM($H482:BG482)))))</f>
        <v>0</v>
      </c>
      <c r="BI482" s="38">
        <f>IF(OR($E478="n/a",BH487=0),0,IF($H486&gt;0,(MIN($H486/IF($E478&lt;=5,1,($E478-5)),$H486-SUM($H482:BH482))), (MAX($H486/IF($E478&lt;=5,1,($E478-5)),$H486-SUM($H482:BH482)))))</f>
        <v>0</v>
      </c>
      <c r="BJ482" s="38">
        <f>IF(OR($E478="n/a",BI487=0),0,IF($H486&gt;0,(MIN($H486/IF($E478&lt;=5,1,($E478-5)),$H486-SUM($H482:BI482))), (MAX($H486/IF($E478&lt;=5,1,($E478-5)),$H486-SUM($H482:BI482)))))</f>
        <v>0</v>
      </c>
      <c r="BK482" s="38">
        <f>IF(OR($E478="n/a",BJ487=0),0,IF($H486&gt;0,(MIN($H486/IF($E478&lt;=5,1,($E478-5)),$H486-SUM($H482:BJ482))), (MAX($H486/IF($E478&lt;=5,1,($E478-5)),$H486-SUM($H482:BJ482)))))</f>
        <v>0</v>
      </c>
      <c r="BL482" s="166">
        <f>IF(OR($E478="n/a",BK487=0),0,IF($H486&gt;0,(MIN($H486/IF($E478&lt;=5,1,($E478-5)),$H486-SUM($H482:BK482))), (MAX($H486/IF($E478&lt;=5,1,($E478-5)),$H486-SUM($H482:BK482)))))</f>
        <v>0</v>
      </c>
      <c r="BM482" s="166">
        <f>IF(OR($E478="n/a",BL487=0),0,IF($H486&gt;0,(MIN($H486/IF($E478&lt;=5,1,($E478-5)),$H486-SUM($H482:BL482))), (MAX($H486/IF($E478&lt;=5,1,($E478-5)),$H486-SUM($H482:BL482)))))</f>
        <v>0</v>
      </c>
      <c r="BN482" s="166">
        <f>IF(OR($E478="n/a",BM487=0),0,IF($H486&gt;0,(MIN($H486/IF($E478&lt;=5,1,($E478-5)),$H486-SUM($H482:BM482))), (MAX($H486/IF($E478&lt;=5,1,($E478-5)),$H486-SUM($H482:BM482)))))</f>
        <v>0</v>
      </c>
      <c r="BO482" s="166">
        <f>IF(OR($E478="n/a",BN487=0),0,IF($H486&gt;0,(MIN($H486/IF($E478&lt;=5,1,($E478-5)),$H486-SUM($H482:BN482))), (MAX($H486/IF($E478&lt;=5,1,($E478-5)),$H486-SUM($H482:BN482)))))</f>
        <v>0</v>
      </c>
      <c r="BP482" s="166">
        <f>IF(OR($E478="n/a",BO487=0),0,IF($H486&gt;0,(MIN($H486/IF($E478&lt;=5,1,($E478-5)),$H486-SUM($H482:BO482))), (MAX($H486/IF($E478&lt;=5,1,($E478-5)),$H486-SUM($H482:BO482)))))</f>
        <v>0</v>
      </c>
      <c r="BQ482" s="166">
        <f>IF(OR($E478="n/a",BP487=0),0,IF($H486&gt;0,(MIN($H486/IF($E478&lt;=5,1,($E478-5)),$H486-SUM($H482:BP482))), (MAX($H486/IF($E478&lt;=5,1,($E478-5)),$H486-SUM($H482:BP482)))))</f>
        <v>0</v>
      </c>
      <c r="BR482" s="166">
        <f>IF(OR($E478="n/a",BQ487=0),0,IF($H486&gt;0,(MIN($H486/IF($E478&lt;=5,1,($E478-5)),$H486-SUM($H482:BQ482))), (MAX($H486/IF($E478&lt;=5,1,($E478-5)),$H486-SUM($H482:BQ482)))))</f>
        <v>0</v>
      </c>
      <c r="BS482" s="38"/>
      <c r="BT482" s="38"/>
      <c r="BU482" s="38"/>
      <c r="BV482" s="38"/>
      <c r="BW482" s="38"/>
      <c r="BX482" s="38"/>
      <c r="BY482" s="38"/>
      <c r="BZ482" s="38"/>
      <c r="CA482" s="38"/>
      <c r="CB482" s="38"/>
      <c r="CC482" s="38"/>
    </row>
    <row r="483" spans="2:81" hidden="1" outlineLevel="1">
      <c r="B483" t="s">
        <v>46</v>
      </c>
      <c r="BL483" s="157"/>
      <c r="BM483" s="157"/>
      <c r="BN483" s="157"/>
      <c r="BO483" s="157"/>
      <c r="BP483" s="157"/>
      <c r="BQ483" s="157"/>
      <c r="BR483" s="157"/>
    </row>
    <row r="484" spans="2:81" hidden="1" outlineLevel="1">
      <c r="B484" t="s">
        <v>42</v>
      </c>
      <c r="H484" s="13">
        <f>Inputs!D74/Inputs!I5</f>
        <v>0</v>
      </c>
      <c r="BL484" s="157"/>
      <c r="BM484" s="157"/>
      <c r="BN484" s="157"/>
      <c r="BO484" s="157"/>
      <c r="BP484" s="157"/>
      <c r="BQ484" s="157"/>
      <c r="BR484" s="157"/>
    </row>
    <row r="485" spans="2:81" hidden="1" outlineLevel="1">
      <c r="B485" t="s">
        <v>43</v>
      </c>
      <c r="D485" s="69"/>
      <c r="E485" s="69"/>
      <c r="F485" s="69"/>
      <c r="G485" s="69"/>
      <c r="H485" s="81">
        <f>Inputs!I101/Inputs!I5</f>
        <v>0</v>
      </c>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159"/>
      <c r="BM485" s="159"/>
      <c r="BN485" s="159"/>
      <c r="BO485" s="159"/>
      <c r="BP485" s="159"/>
      <c r="BQ485" s="159"/>
      <c r="BR485" s="159"/>
      <c r="BS485" s="69"/>
      <c r="BT485" s="69"/>
      <c r="BU485" s="69"/>
      <c r="BV485" s="69"/>
      <c r="BW485" s="69"/>
      <c r="BX485" s="69"/>
      <c r="BY485" s="69"/>
      <c r="BZ485" s="69"/>
      <c r="CA485" s="69"/>
      <c r="CB485" s="69"/>
      <c r="CC485" s="69"/>
    </row>
    <row r="486" spans="2:81" hidden="1" outlineLevel="1">
      <c r="B486" t="s">
        <v>29</v>
      </c>
      <c r="H486" s="13">
        <f>SUM(H484:H485)</f>
        <v>0</v>
      </c>
      <c r="BL486" s="157"/>
      <c r="BM486" s="157"/>
      <c r="BN486" s="157"/>
      <c r="BO486" s="157"/>
      <c r="BP486" s="157"/>
      <c r="BQ486" s="157"/>
      <c r="BR486" s="157"/>
    </row>
    <row r="487" spans="2:81" hidden="1" outlineLevel="1">
      <c r="B487" t="s">
        <v>44</v>
      </c>
      <c r="C487" s="8">
        <f>D478</f>
        <v>0</v>
      </c>
      <c r="D487" s="8">
        <f>C487-D481-D482+D486</f>
        <v>0</v>
      </c>
      <c r="E487" s="8">
        <f t="shared" ref="E487:G487" si="763">D487-E481-E482+E486</f>
        <v>0</v>
      </c>
      <c r="F487" s="8">
        <f t="shared" si="763"/>
        <v>0</v>
      </c>
      <c r="G487" s="8">
        <f t="shared" si="763"/>
        <v>0</v>
      </c>
      <c r="H487" s="13">
        <f>G487-H481-H482+H486</f>
        <v>0</v>
      </c>
      <c r="I487" s="22">
        <f t="shared" ref="I487:AH487" si="764">H487-I481-I482+I486</f>
        <v>0</v>
      </c>
      <c r="J487" s="8">
        <f t="shared" si="764"/>
        <v>0</v>
      </c>
      <c r="K487" s="8">
        <f t="shared" si="764"/>
        <v>0</v>
      </c>
      <c r="L487" s="8">
        <f t="shared" si="764"/>
        <v>0</v>
      </c>
      <c r="M487" s="8">
        <f t="shared" si="764"/>
        <v>0</v>
      </c>
      <c r="N487" s="8">
        <f t="shared" si="764"/>
        <v>0</v>
      </c>
      <c r="O487" s="8">
        <f t="shared" si="764"/>
        <v>0</v>
      </c>
      <c r="P487" s="8">
        <f t="shared" si="764"/>
        <v>0</v>
      </c>
      <c r="Q487" s="8">
        <f t="shared" si="764"/>
        <v>0</v>
      </c>
      <c r="R487" s="8">
        <f t="shared" si="764"/>
        <v>0</v>
      </c>
      <c r="S487" s="8">
        <f t="shared" si="764"/>
        <v>0</v>
      </c>
      <c r="T487" s="8">
        <f t="shared" si="764"/>
        <v>0</v>
      </c>
      <c r="U487" s="8">
        <f t="shared" si="764"/>
        <v>0</v>
      </c>
      <c r="V487" s="8">
        <f t="shared" si="764"/>
        <v>0</v>
      </c>
      <c r="W487" s="8">
        <f t="shared" si="764"/>
        <v>0</v>
      </c>
      <c r="X487" s="8">
        <f t="shared" si="764"/>
        <v>0</v>
      </c>
      <c r="Y487" s="8">
        <f t="shared" si="764"/>
        <v>0</v>
      </c>
      <c r="Z487" s="8">
        <f t="shared" si="764"/>
        <v>0</v>
      </c>
      <c r="AA487" s="8">
        <f t="shared" si="764"/>
        <v>0</v>
      </c>
      <c r="AB487" s="8">
        <f t="shared" si="764"/>
        <v>0</v>
      </c>
      <c r="AC487" s="8">
        <f t="shared" si="764"/>
        <v>0</v>
      </c>
      <c r="AD487" s="8">
        <f t="shared" si="764"/>
        <v>0</v>
      </c>
      <c r="AE487" s="8">
        <f t="shared" si="764"/>
        <v>0</v>
      </c>
      <c r="AF487" s="8">
        <f t="shared" si="764"/>
        <v>0</v>
      </c>
      <c r="AG487" s="8">
        <f t="shared" si="764"/>
        <v>0</v>
      </c>
      <c r="AH487" s="8">
        <f t="shared" si="764"/>
        <v>0</v>
      </c>
      <c r="AI487" s="8">
        <f t="shared" ref="AI487" si="765">AH487-AI481-AI482+AI486</f>
        <v>0</v>
      </c>
      <c r="AJ487" s="8">
        <f t="shared" ref="AJ487" si="766">AI487-AJ481-AJ482+AJ486</f>
        <v>0</v>
      </c>
      <c r="AK487" s="8">
        <f t="shared" ref="AK487" si="767">AJ487-AK481-AK482+AK486</f>
        <v>0</v>
      </c>
      <c r="AL487" s="8">
        <f t="shared" ref="AL487" si="768">AK487-AL481-AL482+AL486</f>
        <v>0</v>
      </c>
      <c r="AM487" s="8">
        <f t="shared" ref="AM487" si="769">AL487-AM481-AM482+AM486</f>
        <v>0</v>
      </c>
      <c r="AN487" s="8">
        <f t="shared" ref="AN487" si="770">AM487-AN481-AN482+AN486</f>
        <v>0</v>
      </c>
      <c r="AO487" s="8">
        <f t="shared" ref="AO487" si="771">AN487-AO481-AO482+AO486</f>
        <v>0</v>
      </c>
      <c r="AP487" s="8">
        <f t="shared" ref="AP487" si="772">AO487-AP481-AP482+AP486</f>
        <v>0</v>
      </c>
      <c r="AQ487" s="8">
        <f t="shared" ref="AQ487" si="773">AP487-AQ481-AQ482+AQ486</f>
        <v>0</v>
      </c>
      <c r="AR487" s="8">
        <f t="shared" ref="AR487" si="774">AQ487-AR481-AR482+AR486</f>
        <v>0</v>
      </c>
      <c r="AS487" s="8">
        <f t="shared" ref="AS487" si="775">AR487-AS481-AS482+AS486</f>
        <v>0</v>
      </c>
      <c r="AT487" s="8">
        <f t="shared" ref="AT487" si="776">AS487-AT481-AT482+AT486</f>
        <v>0</v>
      </c>
      <c r="AU487" s="8">
        <f t="shared" ref="AU487" si="777">AT487-AU481-AU482+AU486</f>
        <v>0</v>
      </c>
      <c r="AV487" s="8">
        <f t="shared" ref="AV487" si="778">AU487-AV481-AV482+AV486</f>
        <v>0</v>
      </c>
      <c r="AW487" s="8">
        <f t="shared" ref="AW487" si="779">AV487-AW481-AW482+AW486</f>
        <v>0</v>
      </c>
      <c r="AX487" s="8">
        <f t="shared" ref="AX487" si="780">AW487-AX481-AX482+AX486</f>
        <v>0</v>
      </c>
      <c r="AY487" s="8">
        <f t="shared" ref="AY487" si="781">AX487-AY481-AY482+AY486</f>
        <v>0</v>
      </c>
      <c r="AZ487" s="8">
        <f t="shared" ref="AZ487" si="782">AY487-AZ481-AZ482+AZ486</f>
        <v>0</v>
      </c>
      <c r="BA487" s="8">
        <f t="shared" ref="BA487" si="783">AZ487-BA481-BA482+BA486</f>
        <v>0</v>
      </c>
      <c r="BB487" s="8">
        <f t="shared" ref="BB487" si="784">BA487-BB481-BB482+BB486</f>
        <v>0</v>
      </c>
      <c r="BC487" s="8">
        <f t="shared" ref="BC487" si="785">BB487-BC481-BC482+BC486</f>
        <v>0</v>
      </c>
      <c r="BD487" s="8">
        <f t="shared" ref="BD487" si="786">BC487-BD481-BD482+BD486</f>
        <v>0</v>
      </c>
      <c r="BE487" s="8">
        <f t="shared" ref="BE487" si="787">BD487-BE481-BE482+BE486</f>
        <v>0</v>
      </c>
      <c r="BF487" s="8">
        <f t="shared" ref="BF487" si="788">BE487-BF481-BF482+BF486</f>
        <v>0</v>
      </c>
      <c r="BG487" s="8">
        <f t="shared" ref="BG487" si="789">BF487-BG481-BG482+BG486</f>
        <v>0</v>
      </c>
      <c r="BH487" s="8">
        <f t="shared" ref="BH487" si="790">BG487-BH481-BH482+BH486</f>
        <v>0</v>
      </c>
      <c r="BI487" s="8">
        <f t="shared" ref="BI487" si="791">BH487-BI481-BI482+BI486</f>
        <v>0</v>
      </c>
      <c r="BJ487" s="8">
        <f t="shared" ref="BJ487" si="792">BI487-BJ481-BJ482+BJ486</f>
        <v>0</v>
      </c>
      <c r="BK487" s="8">
        <f t="shared" ref="BK487" si="793">BJ487-BK481-BK482+BK486</f>
        <v>0</v>
      </c>
      <c r="BL487" s="167">
        <f t="shared" ref="BL487" si="794">BK487-BL481-BL482+BL486</f>
        <v>0</v>
      </c>
      <c r="BM487" s="167">
        <f t="shared" ref="BM487" si="795">BL487-BM481-BM482+BM486</f>
        <v>0</v>
      </c>
      <c r="BN487" s="167">
        <f t="shared" ref="BN487" si="796">BM487-BN481-BN482+BN486</f>
        <v>0</v>
      </c>
      <c r="BO487" s="167">
        <f t="shared" ref="BO487" si="797">BN487-BO481-BO482+BO486</f>
        <v>0</v>
      </c>
      <c r="BP487" s="167">
        <f t="shared" ref="BP487" si="798">BO487-BP481-BP482+BP486</f>
        <v>0</v>
      </c>
      <c r="BQ487" s="167">
        <f t="shared" ref="BQ487" si="799">BP487-BQ481-BQ482+BQ486</f>
        <v>0</v>
      </c>
      <c r="BR487" s="167">
        <f t="shared" ref="BR487" si="800">BQ487-BR481-BR482+BR486</f>
        <v>0</v>
      </c>
      <c r="BS487" s="8"/>
      <c r="BT487" s="8"/>
      <c r="BU487" s="8"/>
      <c r="BV487" s="8"/>
      <c r="BW487" s="8"/>
      <c r="BX487" s="8"/>
      <c r="BY487" s="8"/>
      <c r="BZ487" s="8"/>
      <c r="CA487" s="8"/>
      <c r="CB487" s="8"/>
      <c r="CC487" s="8"/>
    </row>
    <row r="488" spans="2:81" hidden="1" outlineLevel="1">
      <c r="BL488" s="157"/>
      <c r="BM488" s="157"/>
      <c r="BN488" s="157"/>
      <c r="BO488" s="157"/>
      <c r="BP488" s="157"/>
      <c r="BQ488" s="157"/>
      <c r="BR488" s="157"/>
    </row>
    <row r="489" spans="2:81" hidden="1" outlineLevel="1">
      <c r="BL489" s="157"/>
      <c r="BM489" s="157"/>
      <c r="BN489" s="157"/>
      <c r="BO489" s="157"/>
      <c r="BP489" s="157"/>
      <c r="BQ489" s="157"/>
      <c r="BR489" s="157"/>
    </row>
    <row r="490" spans="2:81" hidden="1" outlineLevel="1">
      <c r="B490" t="s">
        <v>27</v>
      </c>
      <c r="D490" s="7">
        <f>Inputs!E26*(1+IF(D2&lt;="2017",Inputs!E10,Inputs!E9))^0.5</f>
        <v>0</v>
      </c>
      <c r="E490" s="7">
        <f>Inputs!F26*(1+IF(E2&lt;="2017",Inputs!F10,Inputs!F9))^0.5</f>
        <v>0</v>
      </c>
      <c r="F490" s="7">
        <f>Inputs!G26*(1+IF(F2&lt;="2017",Inputs!G10,Inputs!G9))^0.5</f>
        <v>0</v>
      </c>
      <c r="G490" s="7">
        <f>Inputs!H26*(1+IF(G2&lt;="2017",Inputs!H10,Inputs!H9))^0.5</f>
        <v>0</v>
      </c>
      <c r="H490" s="10">
        <f>Inputs!I26*(1+IF(H2&lt;="2017",Inputs!I10,Inputs!I9))^0.5</f>
        <v>0</v>
      </c>
      <c r="I490" s="11">
        <f>Inputs!J26*(1+IF(I2&lt;="2017",Inputs!J10,Inputs!J9))^0.5</f>
        <v>0</v>
      </c>
      <c r="J490" s="7">
        <f>Inputs!K26*(1+IF(J2&lt;="2017",Inputs!K10,Inputs!K9))^0.5</f>
        <v>0</v>
      </c>
      <c r="K490" s="7">
        <f>Inputs!L26*(1+IF(K2&lt;="2017",Inputs!L10,Inputs!L9))^0.5</f>
        <v>0</v>
      </c>
      <c r="L490" s="7">
        <f>Inputs!M26*(1+IF(L2&lt;="2017",Inputs!M10,Inputs!M9))^0.5</f>
        <v>0</v>
      </c>
      <c r="M490" s="7">
        <f>Inputs!N26*(1+IF(M2&lt;="2017",Inputs!N10,Inputs!N9))^0.5</f>
        <v>0</v>
      </c>
      <c r="BL490" s="157"/>
      <c r="BM490" s="157"/>
      <c r="BN490" s="157"/>
      <c r="BO490" s="157"/>
      <c r="BP490" s="157"/>
      <c r="BQ490" s="157"/>
      <c r="BR490" s="157"/>
    </row>
    <row r="491" spans="2:81" hidden="1" outlineLevel="1">
      <c r="BL491" s="157"/>
      <c r="BM491" s="157"/>
      <c r="BN491" s="157"/>
      <c r="BO491" s="157"/>
      <c r="BP491" s="157"/>
      <c r="BQ491" s="157"/>
      <c r="BR491" s="157"/>
    </row>
    <row r="492" spans="2:81" hidden="1" outlineLevel="1">
      <c r="B492" t="s">
        <v>48</v>
      </c>
      <c r="BL492" s="157"/>
      <c r="BM492" s="157"/>
      <c r="BN492" s="157"/>
      <c r="BO492" s="157"/>
      <c r="BP492" s="157"/>
      <c r="BQ492" s="157"/>
      <c r="BR492" s="157"/>
    </row>
    <row r="493" spans="2:81" hidden="1" outlineLevel="1">
      <c r="B493" s="14">
        <v>2013</v>
      </c>
      <c r="C493">
        <v>1</v>
      </c>
      <c r="E493" s="15">
        <f>IF($F$478="n/a",0,IF(E$3&lt;=$C493,0,IF(E$3&gt;($F$478+$C493),INDEX($D$490:$W$490,,$C493)-SUM($D493:D493),INDEX($D$490:$W$490,,$C493)/$F$478)))</f>
        <v>0</v>
      </c>
      <c r="F493" s="15">
        <f>IF($F$478="n/a",0,IF(F$3&lt;=$C493,0,IF(F$3&gt;($F$478+$C493),INDEX($D$490:$W$490,,$C493)-SUM($D493:E493),INDEX($D$490:$W$490,,$C493)/$F$478)))</f>
        <v>0</v>
      </c>
      <c r="G493" s="15">
        <f>IF($F$478="n/a",0,IF(G$3&lt;=$C493,0,IF(G$3&gt;($F$478+$C493),INDEX($D$490:$W$490,,$C493)-SUM($D493:F493),INDEX($D$490:$W$490,,$C493)/$F$478)))</f>
        <v>0</v>
      </c>
      <c r="H493" s="20">
        <f>IF($F$478="n/a",0,IF(H$3&lt;=$C493,0,IF(H$3&gt;($F$478+$C493),INDEX($D$490:$W$490,,$C493)-SUM($D493:G493),INDEX($D$490:$W$490,,$C493)/$F$478)))</f>
        <v>0</v>
      </c>
      <c r="I493" s="41">
        <f>IF($F$478="n/a",0,IF(I$3&lt;=$C493,0,IF(I$3&gt;($F$478+$C493),INDEX($D$490:$W$490,,$C493)-SUM($D493:H493),INDEX($D$490:$W$490,,$C493)/$F$478)))</f>
        <v>0</v>
      </c>
      <c r="J493" s="15">
        <f>IF($F$478="n/a",0,IF(J$3&lt;=$C493,0,IF(J$3&gt;($F$478+$C493),INDEX($D$490:$W$490,,$C493)-SUM($D493:I493),INDEX($D$490:$W$490,,$C493)/$F$478)))</f>
        <v>0</v>
      </c>
      <c r="K493" s="15">
        <f>IF($F$478="n/a",0,IF(K$3&lt;=$C493,0,IF(K$3&gt;($F$478+$C493),INDEX($D$490:$W$490,,$C493)-SUM($D493:J493),INDEX($D$490:$W$490,,$C493)/$F$478)))</f>
        <v>0</v>
      </c>
      <c r="L493" s="15">
        <f>IF($F$478="n/a",0,IF(L$3&lt;=$C493,0,IF(L$3&gt;($F$478+$C493),INDEX($D$490:$W$490,,$C493)-SUM($D493:K493),INDEX($D$490:$W$490,,$C493)/$F$478)))</f>
        <v>0</v>
      </c>
      <c r="M493" s="15">
        <f>IF($F$478="n/a",0,IF(M$3&lt;=$C493,0,IF(M$3&gt;($F$478+$C493),INDEX($D$490:$W$490,,$C493)-SUM($D493:L493),INDEX($D$490:$W$490,,$C493)/$F$478)))</f>
        <v>0</v>
      </c>
      <c r="N493" s="15">
        <f>IF($F$478="n/a",0,IF(N$3&lt;=$C493,0,IF(N$3&gt;($F$478+$C493),INDEX($D$490:$W$490,,$C493)-SUM($D493:M493),INDEX($D$490:$W$490,,$C493)/$F$478)))</f>
        <v>0</v>
      </c>
      <c r="O493" s="15">
        <f>IF($F$478="n/a",0,IF(O$3&lt;=$C493,0,IF(O$3&gt;($F$478+$C493),INDEX($D$490:$W$490,,$C493)-SUM($D493:N493),INDEX($D$490:$W$490,,$C493)/$F$478)))</f>
        <v>0</v>
      </c>
      <c r="P493" s="15">
        <f>IF($F$478="n/a",0,IF(P$3&lt;=$C493,0,IF(P$3&gt;($F$478+$C493),INDEX($D$490:$W$490,,$C493)-SUM($D493:O493),INDEX($D$490:$W$490,,$C493)/$F$478)))</f>
        <v>0</v>
      </c>
      <c r="Q493" s="15">
        <f>IF($F$478="n/a",0,IF(Q$3&lt;=$C493,0,IF(Q$3&gt;($F$478+$C493),INDEX($D$490:$W$490,,$C493)-SUM($D493:P493),INDEX($D$490:$W$490,,$C493)/$F$478)))</f>
        <v>0</v>
      </c>
      <c r="R493" s="15">
        <f>IF($F$478="n/a",0,IF(R$3&lt;=$C493,0,IF(R$3&gt;($F$478+$C493),INDEX($D$490:$W$490,,$C493)-SUM($D493:Q493),INDEX($D$490:$W$490,,$C493)/$F$478)))</f>
        <v>0</v>
      </c>
      <c r="S493" s="15">
        <f>IF($F$478="n/a",0,IF(S$3&lt;=$C493,0,IF(S$3&gt;($F$478+$C493),INDEX($D$490:$W$490,,$C493)-SUM($D493:R493),INDEX($D$490:$W$490,,$C493)/$F$478)))</f>
        <v>0</v>
      </c>
      <c r="T493" s="15">
        <f>IF($F$478="n/a",0,IF(T$3&lt;=$C493,0,IF(T$3&gt;($F$478+$C493),INDEX($D$490:$W$490,,$C493)-SUM($D493:S493),INDEX($D$490:$W$490,,$C493)/$F$478)))</f>
        <v>0</v>
      </c>
      <c r="U493" s="15">
        <f>IF($F$478="n/a",0,IF(U$3&lt;=$C493,0,IF(U$3&gt;($F$478+$C493),INDEX($D$490:$W$490,,$C493)-SUM($D493:T493),INDEX($D$490:$W$490,,$C493)/$F$478)))</f>
        <v>0</v>
      </c>
      <c r="V493" s="15">
        <f>IF($F$478="n/a",0,IF(V$3&lt;=$C493,0,IF(V$3&gt;($F$478+$C493),INDEX($D$490:$W$490,,$C493)-SUM($D493:U493),INDEX($D$490:$W$490,,$C493)/$F$478)))</f>
        <v>0</v>
      </c>
      <c r="W493" s="15">
        <f>IF($F$478="n/a",0,IF(W$3&lt;=$C493,0,IF(W$3&gt;($F$478+$C493),INDEX($D$490:$W$490,,$C493)-SUM($D493:V493),INDEX($D$490:$W$490,,$C493)/$F$478)))</f>
        <v>0</v>
      </c>
      <c r="X493" s="15">
        <f>IF($F$478="n/a",0,IF(X$3&lt;=$C493,0,IF(X$3&gt;($F$478+$C493),INDEX($D$490:$W$490,,$C493)-SUM($D493:W493),INDEX($D$490:$W$490,,$C493)/$F$478)))</f>
        <v>0</v>
      </c>
      <c r="Y493" s="15">
        <f>IF($F$478="n/a",0,IF(Y$3&lt;=$C493,0,IF(Y$3&gt;($F$478+$C493),INDEX($D$490:$W$490,,$C493)-SUM($D493:X493),INDEX($D$490:$W$490,,$C493)/$F$478)))</f>
        <v>0</v>
      </c>
      <c r="Z493" s="15">
        <f>IF($F$478="n/a",0,IF(Z$3&lt;=$C493,0,IF(Z$3&gt;($F$478+$C493),INDEX($D$490:$W$490,,$C493)-SUM($D493:Y493),INDEX($D$490:$W$490,,$C493)/$F$478)))</f>
        <v>0</v>
      </c>
      <c r="AA493" s="15">
        <f>IF($F$478="n/a",0,IF(AA$3&lt;=$C493,0,IF(AA$3&gt;($F$478+$C493),INDEX($D$490:$W$490,,$C493)-SUM($D493:Z493),INDEX($D$490:$W$490,,$C493)/$F$478)))</f>
        <v>0</v>
      </c>
      <c r="AB493" s="15">
        <f>IF($F$478="n/a",0,IF(AB$3&lt;=$C493,0,IF(AB$3&gt;($F$478+$C493),INDEX($D$490:$W$490,,$C493)-SUM($D493:AA493),INDEX($D$490:$W$490,,$C493)/$F$478)))</f>
        <v>0</v>
      </c>
      <c r="AC493" s="15">
        <f>IF($F$478="n/a",0,IF(AC$3&lt;=$C493,0,IF(AC$3&gt;($F$478+$C493),INDEX($D$490:$W$490,,$C493)-SUM($D493:AB493),INDEX($D$490:$W$490,,$C493)/$F$478)))</f>
        <v>0</v>
      </c>
      <c r="AD493" s="15">
        <f>IF($F$478="n/a",0,IF(AD$3&lt;=$C493,0,IF(AD$3&gt;($F$478+$C493),INDEX($D$490:$W$490,,$C493)-SUM($D493:AC493),INDEX($D$490:$W$490,,$C493)/$F$478)))</f>
        <v>0</v>
      </c>
      <c r="AE493" s="15">
        <f>IF($F$478="n/a",0,IF(AE$3&lt;=$C493,0,IF(AE$3&gt;($F$478+$C493),INDEX($D$490:$W$490,,$C493)-SUM($D493:AD493),INDEX($D$490:$W$490,,$C493)/$F$478)))</f>
        <v>0</v>
      </c>
      <c r="AF493" s="15">
        <f>IF($F$478="n/a",0,IF(AF$3&lt;=$C493,0,IF(AF$3&gt;($F$478+$C493),INDEX($D$490:$W$490,,$C493)-SUM($D493:AE493),INDEX($D$490:$W$490,,$C493)/$F$478)))</f>
        <v>0</v>
      </c>
      <c r="AG493" s="15">
        <f>IF($F$478="n/a",0,IF(AG$3&lt;=$C493,0,IF(AG$3&gt;($F$478+$C493),INDEX($D$490:$W$490,,$C493)-SUM($D493:AF493),INDEX($D$490:$W$490,,$C493)/$F$478)))</f>
        <v>0</v>
      </c>
      <c r="AH493" s="15">
        <f>IF($F$478="n/a",0,IF(AH$3&lt;=$C493,0,IF(AH$3&gt;($F$478+$C493),INDEX($D$490:$W$490,,$C493)-SUM($D493:AG493),INDEX($D$490:$W$490,,$C493)/$F$478)))</f>
        <v>0</v>
      </c>
      <c r="AI493" s="15">
        <f>IF($F$478="n/a",0,IF(AI$3&lt;=$C493,0,IF(AI$3&gt;($F$478+$C493),INDEX($D$490:$W$490,,$C493)-SUM($D493:AH493),INDEX($D$490:$W$490,,$C493)/$F$478)))</f>
        <v>0</v>
      </c>
      <c r="AJ493" s="15">
        <f>IF($F$478="n/a",0,IF(AJ$3&lt;=$C493,0,IF(AJ$3&gt;($F$478+$C493),INDEX($D$490:$W$490,,$C493)-SUM($D493:AI493),INDEX($D$490:$W$490,,$C493)/$F$478)))</f>
        <v>0</v>
      </c>
      <c r="AK493" s="15">
        <f>IF($F$478="n/a",0,IF(AK$3&lt;=$C493,0,IF(AK$3&gt;($F$478+$C493),INDEX($D$490:$W$490,,$C493)-SUM($D493:AJ493),INDEX($D$490:$W$490,,$C493)/$F$478)))</f>
        <v>0</v>
      </c>
      <c r="AL493" s="15">
        <f>IF($F$478="n/a",0,IF(AL$3&lt;=$C493,0,IF(AL$3&gt;($F$478+$C493),INDEX($D$490:$W$490,,$C493)-SUM($D493:AK493),INDEX($D$490:$W$490,,$C493)/$F$478)))</f>
        <v>0</v>
      </c>
      <c r="AM493" s="15">
        <f>IF($F$478="n/a",0,IF(AM$3&lt;=$C493,0,IF(AM$3&gt;($F$478+$C493),INDEX($D$490:$W$490,,$C493)-SUM($D493:AL493),INDEX($D$490:$W$490,,$C493)/$F$478)))</f>
        <v>0</v>
      </c>
      <c r="AN493" s="15">
        <f>IF($F$478="n/a",0,IF(AN$3&lt;=$C493,0,IF(AN$3&gt;($F$478+$C493),INDEX($D$490:$W$490,,$C493)-SUM($D493:AM493),INDEX($D$490:$W$490,,$C493)/$F$478)))</f>
        <v>0</v>
      </c>
      <c r="AO493" s="15">
        <f>IF($F$478="n/a",0,IF(AO$3&lt;=$C493,0,IF(AO$3&gt;($F$478+$C493),INDEX($D$490:$W$490,,$C493)-SUM($D493:AN493),INDEX($D$490:$W$490,,$C493)/$F$478)))</f>
        <v>0</v>
      </c>
      <c r="AP493" s="15">
        <f>IF($F$478="n/a",0,IF(AP$3&lt;=$C493,0,IF(AP$3&gt;($F$478+$C493),INDEX($D$490:$W$490,,$C493)-SUM($D493:AO493),INDEX($D$490:$W$490,,$C493)/$F$478)))</f>
        <v>0</v>
      </c>
      <c r="AQ493" s="15">
        <f>IF($F$478="n/a",0,IF(AQ$3&lt;=$C493,0,IF(AQ$3&gt;($F$478+$C493),INDEX($D$490:$W$490,,$C493)-SUM($D493:AP493),INDEX($D$490:$W$490,,$C493)/$F$478)))</f>
        <v>0</v>
      </c>
      <c r="AR493" s="15">
        <f>IF($F$478="n/a",0,IF(AR$3&lt;=$C493,0,IF(AR$3&gt;($F$478+$C493),INDEX($D$490:$W$490,,$C493)-SUM($D493:AQ493),INDEX($D$490:$W$490,,$C493)/$F$478)))</f>
        <v>0</v>
      </c>
      <c r="AS493" s="15">
        <f>IF($F$478="n/a",0,IF(AS$3&lt;=$C493,0,IF(AS$3&gt;($F$478+$C493),INDEX($D$490:$W$490,,$C493)-SUM($D493:AR493),INDEX($D$490:$W$490,,$C493)/$F$478)))</f>
        <v>0</v>
      </c>
      <c r="AT493" s="15">
        <f>IF($F$478="n/a",0,IF(AT$3&lt;=$C493,0,IF(AT$3&gt;($F$478+$C493),INDEX($D$490:$W$490,,$C493)-SUM($D493:AS493),INDEX($D$490:$W$490,,$C493)/$F$478)))</f>
        <v>0</v>
      </c>
      <c r="AU493" s="15">
        <f>IF($F$478="n/a",0,IF(AU$3&lt;=$C493,0,IF(AU$3&gt;($F$478+$C493),INDEX($D$490:$W$490,,$C493)-SUM($D493:AT493),INDEX($D$490:$W$490,,$C493)/$F$478)))</f>
        <v>0</v>
      </c>
      <c r="AV493" s="15">
        <f>IF($F$478="n/a",0,IF(AV$3&lt;=$C493,0,IF(AV$3&gt;($F$478+$C493),INDEX($D$490:$W$490,,$C493)-SUM($D493:AU493),INDEX($D$490:$W$490,,$C493)/$F$478)))</f>
        <v>0</v>
      </c>
      <c r="AW493" s="15">
        <f>IF($F$478="n/a",0,IF(AW$3&lt;=$C493,0,IF(AW$3&gt;($F$478+$C493),INDEX($D$490:$W$490,,$C493)-SUM($D493:AV493),INDEX($D$490:$W$490,,$C493)/$F$478)))</f>
        <v>0</v>
      </c>
      <c r="AX493" s="15">
        <f>IF($F$478="n/a",0,IF(AX$3&lt;=$C493,0,IF(AX$3&gt;($F$478+$C493),INDEX($D$490:$W$490,,$C493)-SUM($D493:AW493),INDEX($D$490:$W$490,,$C493)/$F$478)))</f>
        <v>0</v>
      </c>
      <c r="AY493" s="15">
        <f>IF($F$478="n/a",0,IF(AY$3&lt;=$C493,0,IF(AY$3&gt;($F$478+$C493),INDEX($D$490:$W$490,,$C493)-SUM($D493:AX493),INDEX($D$490:$W$490,,$C493)/$F$478)))</f>
        <v>0</v>
      </c>
      <c r="AZ493" s="15">
        <f>IF($F$478="n/a",0,IF(AZ$3&lt;=$C493,0,IF(AZ$3&gt;($F$478+$C493),INDEX($D$490:$W$490,,$C493)-SUM($D493:AY493),INDEX($D$490:$W$490,,$C493)/$F$478)))</f>
        <v>0</v>
      </c>
      <c r="BA493" s="15">
        <f>IF($F$478="n/a",0,IF(BA$3&lt;=$C493,0,IF(BA$3&gt;($F$478+$C493),INDEX($D$490:$W$490,,$C493)-SUM($D493:AZ493),INDEX($D$490:$W$490,,$C493)/$F$478)))</f>
        <v>0</v>
      </c>
      <c r="BB493" s="15">
        <f>IF($F$478="n/a",0,IF(BB$3&lt;=$C493,0,IF(BB$3&gt;($F$478+$C493),INDEX($D$490:$W$490,,$C493)-SUM($D493:BA493),INDEX($D$490:$W$490,,$C493)/$F$478)))</f>
        <v>0</v>
      </c>
      <c r="BC493" s="15">
        <f>IF($F$478="n/a",0,IF(BC$3&lt;=$C493,0,IF(BC$3&gt;($F$478+$C493),INDEX($D$490:$W$490,,$C493)-SUM($D493:BB493),INDEX($D$490:$W$490,,$C493)/$F$478)))</f>
        <v>0</v>
      </c>
      <c r="BD493" s="15">
        <f>IF($F$478="n/a",0,IF(BD$3&lt;=$C493,0,IF(BD$3&gt;($F$478+$C493),INDEX($D$490:$W$490,,$C493)-SUM($D493:BC493),INDEX($D$490:$W$490,,$C493)/$F$478)))</f>
        <v>0</v>
      </c>
      <c r="BE493" s="15">
        <f>IF($F$478="n/a",0,IF(BE$3&lt;=$C493,0,IF(BE$3&gt;($F$478+$C493),INDEX($D$490:$W$490,,$C493)-SUM($D493:BD493),INDEX($D$490:$W$490,,$C493)/$F$478)))</f>
        <v>0</v>
      </c>
      <c r="BF493" s="15">
        <f>IF($F$478="n/a",0,IF(BF$3&lt;=$C493,0,IF(BF$3&gt;($F$478+$C493),INDEX($D$490:$W$490,,$C493)-SUM($D493:BE493),INDEX($D$490:$W$490,,$C493)/$F$478)))</f>
        <v>0</v>
      </c>
      <c r="BG493" s="15">
        <f>IF($F$478="n/a",0,IF(BG$3&lt;=$C493,0,IF(BG$3&gt;($F$478+$C493),INDEX($D$490:$W$490,,$C493)-SUM($D493:BF493),INDEX($D$490:$W$490,,$C493)/$F$478)))</f>
        <v>0</v>
      </c>
      <c r="BH493" s="15">
        <f>IF($F$478="n/a",0,IF(BH$3&lt;=$C493,0,IF(BH$3&gt;($F$478+$C493),INDEX($D$490:$W$490,,$C493)-SUM($D493:BG493),INDEX($D$490:$W$490,,$C493)/$F$478)))</f>
        <v>0</v>
      </c>
      <c r="BI493" s="15">
        <f>IF($F$478="n/a",0,IF(BI$3&lt;=$C493,0,IF(BI$3&gt;($F$478+$C493),INDEX($D$490:$W$490,,$C493)-SUM($D493:BH493),INDEX($D$490:$W$490,,$C493)/$F$478)))</f>
        <v>0</v>
      </c>
      <c r="BJ493" s="15">
        <f>IF($F$478="n/a",0,IF(BJ$3&lt;=$C493,0,IF(BJ$3&gt;($F$478+$C493),INDEX($D$490:$W$490,,$C493)-SUM($D493:BI493),INDEX($D$490:$W$490,,$C493)/$F$478)))</f>
        <v>0</v>
      </c>
      <c r="BK493" s="15">
        <f>IF($F$478="n/a",0,IF(BK$3&lt;=$C493,0,IF(BK$3&gt;($F$478+$C493),INDEX($D$490:$W$490,,$C493)-SUM($D493:BJ493),INDEX($D$490:$W$490,,$C493)/$F$478)))</f>
        <v>0</v>
      </c>
      <c r="BL493" s="168">
        <f>IF($F$478="n/a",0,IF(BL$3&lt;=$C493,0,IF(BL$3&gt;($F$478+$C493),INDEX($D$490:$W$490,,$C493)-SUM($D493:BK493),INDEX($D$490:$W$490,,$C493)/$F$478)))</f>
        <v>0</v>
      </c>
      <c r="BM493" s="168">
        <f>IF($F$478="n/a",0,IF(BM$3&lt;=$C493,0,IF(BM$3&gt;($F$478+$C493),INDEX($D$490:$W$490,,$C493)-SUM($D493:BL493),INDEX($D$490:$W$490,,$C493)/$F$478)))</f>
        <v>0</v>
      </c>
      <c r="BN493" s="168">
        <f>IF($F$478="n/a",0,IF(BN$3&lt;=$C493,0,IF(BN$3&gt;($F$478+$C493),INDEX($D$490:$W$490,,$C493)-SUM($D493:BM493),INDEX($D$490:$W$490,,$C493)/$F$478)))</f>
        <v>0</v>
      </c>
      <c r="BO493" s="168">
        <f>IF($F$478="n/a",0,IF(BO$3&lt;=$C493,0,IF(BO$3&gt;($F$478+$C493),INDEX($D$490:$W$490,,$C493)-SUM($D493:BN493),INDEX($D$490:$W$490,,$C493)/$F$478)))</f>
        <v>0</v>
      </c>
      <c r="BP493" s="168">
        <f>IF($F$478="n/a",0,IF(BP$3&lt;=$C493,0,IF(BP$3&gt;($F$478+$C493),INDEX($D$490:$W$490,,$C493)-SUM($D493:BO493),INDEX($D$490:$W$490,,$C493)/$F$478)))</f>
        <v>0</v>
      </c>
      <c r="BQ493" s="168">
        <f>IF($F$478="n/a",0,IF(BQ$3&lt;=$C493,0,IF(BQ$3&gt;($F$478+$C493),INDEX($D$490:$W$490,,$C493)-SUM($D493:BP493),INDEX($D$490:$W$490,,$C493)/$F$478)))</f>
        <v>0</v>
      </c>
      <c r="BR493" s="168">
        <f>IF($F$478="n/a",0,IF(BR$3&lt;=$C493,0,IF(BR$3&gt;($F$478+$C493),INDEX($D$490:$W$490,,$C493)-SUM($D493:BQ493),INDEX($D$490:$W$490,,$C493)/$F$478)))</f>
        <v>0</v>
      </c>
      <c r="BS493" s="15"/>
      <c r="BT493" s="15"/>
      <c r="BU493" s="15"/>
      <c r="BV493" s="15"/>
      <c r="BW493" s="15"/>
      <c r="BX493" s="15"/>
      <c r="BY493" s="15"/>
      <c r="BZ493" s="15"/>
      <c r="CA493" s="15"/>
      <c r="CB493" s="15"/>
      <c r="CC493" s="15"/>
    </row>
    <row r="494" spans="2:81" hidden="1" outlineLevel="1">
      <c r="B494" s="14">
        <v>2014</v>
      </c>
      <c r="C494">
        <v>2</v>
      </c>
      <c r="E494" s="15">
        <f>IF($F$478="n/a",0,IF(E$3&lt;=$C494,0,IF(E$3&gt;($F$478+$C494),INDEX($D$490:$W$490,,$C494)-SUM($D494:D494),INDEX($D$490:$W$490,,$C494)/$F$478)))</f>
        <v>0</v>
      </c>
      <c r="F494" s="15">
        <f>IF($F$478="n/a",0,IF(F$3&lt;=$C494,0,IF(F$3&gt;($F$478+$C494),INDEX($D$490:$W$490,,$C494)-SUM($D494:E494),INDEX($D$490:$W$490,,$C494)/$F$478)))</f>
        <v>0</v>
      </c>
      <c r="G494" s="15">
        <f>IF($F$478="n/a",0,IF(G$3&lt;=$C494,0,IF(G$3&gt;($F$478+$C494),INDEX($D$490:$W$490,,$C494)-SUM($D494:F494),INDEX($D$490:$W$490,,$C494)/$F$478)))</f>
        <v>0</v>
      </c>
      <c r="H494" s="20">
        <f>IF($F$478="n/a",0,IF(H$3&lt;=$C494,0,IF(H$3&gt;($F$478+$C494),INDEX($D$490:$W$490,,$C494)-SUM($D494:G494),INDEX($D$490:$W$490,,$C494)/$F$478)))</f>
        <v>0</v>
      </c>
      <c r="I494" s="41">
        <f>IF($F$478="n/a",0,IF(I$3&lt;=$C494,0,IF(I$3&gt;($F$478+$C494),INDEX($D$490:$W$490,,$C494)-SUM($D494:H494),INDEX($D$490:$W$490,,$C494)/$F$478)))</f>
        <v>0</v>
      </c>
      <c r="J494" s="15">
        <f>IF($F$478="n/a",0,IF(J$3&lt;=$C494,0,IF(J$3&gt;($F$478+$C494),INDEX($D$490:$W$490,,$C494)-SUM($D494:I494),INDEX($D$490:$W$490,,$C494)/$F$478)))</f>
        <v>0</v>
      </c>
      <c r="K494" s="15">
        <f>IF($F$478="n/a",0,IF(K$3&lt;=$C494,0,IF(K$3&gt;($F$478+$C494),INDEX($D$490:$W$490,,$C494)-SUM($D494:J494),INDEX($D$490:$W$490,,$C494)/$F$478)))</f>
        <v>0</v>
      </c>
      <c r="L494" s="15">
        <f>IF($F$478="n/a",0,IF(L$3&lt;=$C494,0,IF(L$3&gt;($F$478+$C494),INDEX($D$490:$W$490,,$C494)-SUM($D494:K494),INDEX($D$490:$W$490,,$C494)/$F$478)))</f>
        <v>0</v>
      </c>
      <c r="M494" s="15">
        <f>IF($F$478="n/a",0,IF(M$3&lt;=$C494,0,IF(M$3&gt;($F$478+$C494),INDEX($D$490:$W$490,,$C494)-SUM($D494:L494),INDEX($D$490:$W$490,,$C494)/$F$478)))</f>
        <v>0</v>
      </c>
      <c r="N494" s="15">
        <f>IF($F$478="n/a",0,IF(N$3&lt;=$C494,0,IF(N$3&gt;($F$478+$C494),INDEX($D$490:$W$490,,$C494)-SUM($D494:M494),INDEX($D$490:$W$490,,$C494)/$F$478)))</f>
        <v>0</v>
      </c>
      <c r="O494" s="15">
        <f>IF($F$478="n/a",0,IF(O$3&lt;=$C494,0,IF(O$3&gt;($F$478+$C494),INDEX($D$490:$W$490,,$C494)-SUM($D494:N494),INDEX($D$490:$W$490,,$C494)/$F$478)))</f>
        <v>0</v>
      </c>
      <c r="P494" s="15">
        <f>IF($F$478="n/a",0,IF(P$3&lt;=$C494,0,IF(P$3&gt;($F$478+$C494),INDEX($D$490:$W$490,,$C494)-SUM($D494:O494),INDEX($D$490:$W$490,,$C494)/$F$478)))</f>
        <v>0</v>
      </c>
      <c r="Q494" s="15">
        <f>IF($F$478="n/a",0,IF(Q$3&lt;=$C494,0,IF(Q$3&gt;($F$478+$C494),INDEX($D$490:$W$490,,$C494)-SUM($D494:P494),INDEX($D$490:$W$490,,$C494)/$F$478)))</f>
        <v>0</v>
      </c>
      <c r="R494" s="15">
        <f>IF($F$478="n/a",0,IF(R$3&lt;=$C494,0,IF(R$3&gt;($F$478+$C494),INDEX($D$490:$W$490,,$C494)-SUM($D494:Q494),INDEX($D$490:$W$490,,$C494)/$F$478)))</f>
        <v>0</v>
      </c>
      <c r="S494" s="15">
        <f>IF($F$478="n/a",0,IF(S$3&lt;=$C494,0,IF(S$3&gt;($F$478+$C494),INDEX($D$490:$W$490,,$C494)-SUM($D494:R494),INDEX($D$490:$W$490,,$C494)/$F$478)))</f>
        <v>0</v>
      </c>
      <c r="T494" s="15">
        <f>IF($F$478="n/a",0,IF(T$3&lt;=$C494,0,IF(T$3&gt;($F$478+$C494),INDEX($D$490:$W$490,,$C494)-SUM($D494:S494),INDEX($D$490:$W$490,,$C494)/$F$478)))</f>
        <v>0</v>
      </c>
      <c r="U494" s="15">
        <f>IF($F$478="n/a",0,IF(U$3&lt;=$C494,0,IF(U$3&gt;($F$478+$C494),INDEX($D$490:$W$490,,$C494)-SUM($D494:T494),INDEX($D$490:$W$490,,$C494)/$F$478)))</f>
        <v>0</v>
      </c>
      <c r="V494" s="15">
        <f>IF($F$478="n/a",0,IF(V$3&lt;=$C494,0,IF(V$3&gt;($F$478+$C494),INDEX($D$490:$W$490,,$C494)-SUM($D494:U494),INDEX($D$490:$W$490,,$C494)/$F$478)))</f>
        <v>0</v>
      </c>
      <c r="W494" s="15">
        <f>IF($F$478="n/a",0,IF(W$3&lt;=$C494,0,IF(W$3&gt;($F$478+$C494),INDEX($D$490:$W$490,,$C494)-SUM($D494:V494),INDEX($D$490:$W$490,,$C494)/$F$478)))</f>
        <v>0</v>
      </c>
      <c r="X494" s="15">
        <f>IF($F$478="n/a",0,IF(X$3&lt;=$C494,0,IF(X$3&gt;($F$478+$C494),INDEX($D$490:$W$490,,$C494)-SUM($D494:W494),INDEX($D$490:$W$490,,$C494)/$F$478)))</f>
        <v>0</v>
      </c>
      <c r="Y494" s="15">
        <f>IF($F$478="n/a",0,IF(Y$3&lt;=$C494,0,IF(Y$3&gt;($F$478+$C494),INDEX($D$490:$W$490,,$C494)-SUM($D494:X494),INDEX($D$490:$W$490,,$C494)/$F$478)))</f>
        <v>0</v>
      </c>
      <c r="Z494" s="15">
        <f>IF($F$478="n/a",0,IF(Z$3&lt;=$C494,0,IF(Z$3&gt;($F$478+$C494),INDEX($D$490:$W$490,,$C494)-SUM($D494:Y494),INDEX($D$490:$W$490,,$C494)/$F$478)))</f>
        <v>0</v>
      </c>
      <c r="AA494" s="15">
        <f>IF($F$478="n/a",0,IF(AA$3&lt;=$C494,0,IF(AA$3&gt;($F$478+$C494),INDEX($D$490:$W$490,,$C494)-SUM($D494:Z494),INDEX($D$490:$W$490,,$C494)/$F$478)))</f>
        <v>0</v>
      </c>
      <c r="AB494" s="15">
        <f>IF($F$478="n/a",0,IF(AB$3&lt;=$C494,0,IF(AB$3&gt;($F$478+$C494),INDEX($D$490:$W$490,,$C494)-SUM($D494:AA494),INDEX($D$490:$W$490,,$C494)/$F$478)))</f>
        <v>0</v>
      </c>
      <c r="AC494" s="15">
        <f>IF($F$478="n/a",0,IF(AC$3&lt;=$C494,0,IF(AC$3&gt;($F$478+$C494),INDEX($D$490:$W$490,,$C494)-SUM($D494:AB494),INDEX($D$490:$W$490,,$C494)/$F$478)))</f>
        <v>0</v>
      </c>
      <c r="AD494" s="15">
        <f>IF($F$478="n/a",0,IF(AD$3&lt;=$C494,0,IF(AD$3&gt;($F$478+$C494),INDEX($D$490:$W$490,,$C494)-SUM($D494:AC494),INDEX($D$490:$W$490,,$C494)/$F$478)))</f>
        <v>0</v>
      </c>
      <c r="AE494" s="15">
        <f>IF($F$478="n/a",0,IF(AE$3&lt;=$C494,0,IF(AE$3&gt;($F$478+$C494),INDEX($D$490:$W$490,,$C494)-SUM($D494:AD494),INDEX($D$490:$W$490,,$C494)/$F$478)))</f>
        <v>0</v>
      </c>
      <c r="AF494" s="15">
        <f>IF($F$478="n/a",0,IF(AF$3&lt;=$C494,0,IF(AF$3&gt;($F$478+$C494),INDEX($D$490:$W$490,,$C494)-SUM($D494:AE494),INDEX($D$490:$W$490,,$C494)/$F$478)))</f>
        <v>0</v>
      </c>
      <c r="AG494" s="15">
        <f>IF($F$478="n/a",0,IF(AG$3&lt;=$C494,0,IF(AG$3&gt;($F$478+$C494),INDEX($D$490:$W$490,,$C494)-SUM($D494:AF494),INDEX($D$490:$W$490,,$C494)/$F$478)))</f>
        <v>0</v>
      </c>
      <c r="AH494" s="15">
        <f>IF($F$478="n/a",0,IF(AH$3&lt;=$C494,0,IF(AH$3&gt;($F$478+$C494),INDEX($D$490:$W$490,,$C494)-SUM($D494:AG494),INDEX($D$490:$W$490,,$C494)/$F$478)))</f>
        <v>0</v>
      </c>
      <c r="AI494" s="15">
        <f>IF($F$478="n/a",0,IF(AI$3&lt;=$C494,0,IF(AI$3&gt;($F$478+$C494),INDEX($D$490:$W$490,,$C494)-SUM($D494:AH494),INDEX($D$490:$W$490,,$C494)/$F$478)))</f>
        <v>0</v>
      </c>
      <c r="AJ494" s="15">
        <f>IF($F$478="n/a",0,IF(AJ$3&lt;=$C494,0,IF(AJ$3&gt;($F$478+$C494),INDEX($D$490:$W$490,,$C494)-SUM($D494:AI494),INDEX($D$490:$W$490,,$C494)/$F$478)))</f>
        <v>0</v>
      </c>
      <c r="AK494" s="15">
        <f>IF($F$478="n/a",0,IF(AK$3&lt;=$C494,0,IF(AK$3&gt;($F$478+$C494),INDEX($D$490:$W$490,,$C494)-SUM($D494:AJ494),INDEX($D$490:$W$490,,$C494)/$F$478)))</f>
        <v>0</v>
      </c>
      <c r="AL494" s="15">
        <f>IF($F$478="n/a",0,IF(AL$3&lt;=$C494,0,IF(AL$3&gt;($F$478+$C494),INDEX($D$490:$W$490,,$C494)-SUM($D494:AK494),INDEX($D$490:$W$490,,$C494)/$F$478)))</f>
        <v>0</v>
      </c>
      <c r="AM494" s="15">
        <f>IF($F$478="n/a",0,IF(AM$3&lt;=$C494,0,IF(AM$3&gt;($F$478+$C494),INDEX($D$490:$W$490,,$C494)-SUM($D494:AL494),INDEX($D$490:$W$490,,$C494)/$F$478)))</f>
        <v>0</v>
      </c>
      <c r="AN494" s="15">
        <f>IF($F$478="n/a",0,IF(AN$3&lt;=$C494,0,IF(AN$3&gt;($F$478+$C494),INDEX($D$490:$W$490,,$C494)-SUM($D494:AM494),INDEX($D$490:$W$490,,$C494)/$F$478)))</f>
        <v>0</v>
      </c>
      <c r="AO494" s="15">
        <f>IF($F$478="n/a",0,IF(AO$3&lt;=$C494,0,IF(AO$3&gt;($F$478+$C494),INDEX($D$490:$W$490,,$C494)-SUM($D494:AN494),INDEX($D$490:$W$490,,$C494)/$F$478)))</f>
        <v>0</v>
      </c>
      <c r="AP494" s="15">
        <f>IF($F$478="n/a",0,IF(AP$3&lt;=$C494,0,IF(AP$3&gt;($F$478+$C494),INDEX($D$490:$W$490,,$C494)-SUM($D494:AO494),INDEX($D$490:$W$490,,$C494)/$F$478)))</f>
        <v>0</v>
      </c>
      <c r="AQ494" s="15">
        <f>IF($F$478="n/a",0,IF(AQ$3&lt;=$C494,0,IF(AQ$3&gt;($F$478+$C494),INDEX($D$490:$W$490,,$C494)-SUM($D494:AP494),INDEX($D$490:$W$490,,$C494)/$F$478)))</f>
        <v>0</v>
      </c>
      <c r="AR494" s="15">
        <f>IF($F$478="n/a",0,IF(AR$3&lt;=$C494,0,IF(AR$3&gt;($F$478+$C494),INDEX($D$490:$W$490,,$C494)-SUM($D494:AQ494),INDEX($D$490:$W$490,,$C494)/$F$478)))</f>
        <v>0</v>
      </c>
      <c r="AS494" s="15">
        <f>IF($F$478="n/a",0,IF(AS$3&lt;=$C494,0,IF(AS$3&gt;($F$478+$C494),INDEX($D$490:$W$490,,$C494)-SUM($D494:AR494),INDEX($D$490:$W$490,,$C494)/$F$478)))</f>
        <v>0</v>
      </c>
      <c r="AT494" s="15">
        <f>IF($F$478="n/a",0,IF(AT$3&lt;=$C494,0,IF(AT$3&gt;($F$478+$C494),INDEX($D$490:$W$490,,$C494)-SUM($D494:AS494),INDEX($D$490:$W$490,,$C494)/$F$478)))</f>
        <v>0</v>
      </c>
      <c r="AU494" s="15">
        <f>IF($F$478="n/a",0,IF(AU$3&lt;=$C494,0,IF(AU$3&gt;($F$478+$C494),INDEX($D$490:$W$490,,$C494)-SUM($D494:AT494),INDEX($D$490:$W$490,,$C494)/$F$478)))</f>
        <v>0</v>
      </c>
      <c r="AV494" s="15">
        <f>IF($F$478="n/a",0,IF(AV$3&lt;=$C494,0,IF(AV$3&gt;($F$478+$C494),INDEX($D$490:$W$490,,$C494)-SUM($D494:AU494),INDEX($D$490:$W$490,,$C494)/$F$478)))</f>
        <v>0</v>
      </c>
      <c r="AW494" s="15">
        <f>IF($F$478="n/a",0,IF(AW$3&lt;=$C494,0,IF(AW$3&gt;($F$478+$C494),INDEX($D$490:$W$490,,$C494)-SUM($D494:AV494),INDEX($D$490:$W$490,,$C494)/$F$478)))</f>
        <v>0</v>
      </c>
      <c r="AX494" s="15">
        <f>IF($F$478="n/a",0,IF(AX$3&lt;=$C494,0,IF(AX$3&gt;($F$478+$C494),INDEX($D$490:$W$490,,$C494)-SUM($D494:AW494),INDEX($D$490:$W$490,,$C494)/$F$478)))</f>
        <v>0</v>
      </c>
      <c r="AY494" s="15">
        <f>IF($F$478="n/a",0,IF(AY$3&lt;=$C494,0,IF(AY$3&gt;($F$478+$C494),INDEX($D$490:$W$490,,$C494)-SUM($D494:AX494),INDEX($D$490:$W$490,,$C494)/$F$478)))</f>
        <v>0</v>
      </c>
      <c r="AZ494" s="15">
        <f>IF($F$478="n/a",0,IF(AZ$3&lt;=$C494,0,IF(AZ$3&gt;($F$478+$C494),INDEX($D$490:$W$490,,$C494)-SUM($D494:AY494),INDEX($D$490:$W$490,,$C494)/$F$478)))</f>
        <v>0</v>
      </c>
      <c r="BA494" s="15">
        <f>IF($F$478="n/a",0,IF(BA$3&lt;=$C494,0,IF(BA$3&gt;($F$478+$C494),INDEX($D$490:$W$490,,$C494)-SUM($D494:AZ494),INDEX($D$490:$W$490,,$C494)/$F$478)))</f>
        <v>0</v>
      </c>
      <c r="BB494" s="15">
        <f>IF($F$478="n/a",0,IF(BB$3&lt;=$C494,0,IF(BB$3&gt;($F$478+$C494),INDEX($D$490:$W$490,,$C494)-SUM($D494:BA494),INDEX($D$490:$W$490,,$C494)/$F$478)))</f>
        <v>0</v>
      </c>
      <c r="BC494" s="15">
        <f>IF($F$478="n/a",0,IF(BC$3&lt;=$C494,0,IF(BC$3&gt;($F$478+$C494),INDEX($D$490:$W$490,,$C494)-SUM($D494:BB494),INDEX($D$490:$W$490,,$C494)/$F$478)))</f>
        <v>0</v>
      </c>
      <c r="BD494" s="15">
        <f>IF($F$478="n/a",0,IF(BD$3&lt;=$C494,0,IF(BD$3&gt;($F$478+$C494),INDEX($D$490:$W$490,,$C494)-SUM($D494:BC494),INDEX($D$490:$W$490,,$C494)/$F$478)))</f>
        <v>0</v>
      </c>
      <c r="BE494" s="15">
        <f>IF($F$478="n/a",0,IF(BE$3&lt;=$C494,0,IF(BE$3&gt;($F$478+$C494),INDEX($D$490:$W$490,,$C494)-SUM($D494:BD494),INDEX($D$490:$W$490,,$C494)/$F$478)))</f>
        <v>0</v>
      </c>
      <c r="BF494" s="15">
        <f>IF($F$478="n/a",0,IF(BF$3&lt;=$C494,0,IF(BF$3&gt;($F$478+$C494),INDEX($D$490:$W$490,,$C494)-SUM($D494:BE494),INDEX($D$490:$W$490,,$C494)/$F$478)))</f>
        <v>0</v>
      </c>
      <c r="BG494" s="15">
        <f>IF($F$478="n/a",0,IF(BG$3&lt;=$C494,0,IF(BG$3&gt;($F$478+$C494),INDEX($D$490:$W$490,,$C494)-SUM($D494:BF494),INDEX($D$490:$W$490,,$C494)/$F$478)))</f>
        <v>0</v>
      </c>
      <c r="BH494" s="15">
        <f>IF($F$478="n/a",0,IF(BH$3&lt;=$C494,0,IF(BH$3&gt;($F$478+$C494),INDEX($D$490:$W$490,,$C494)-SUM($D494:BG494),INDEX($D$490:$W$490,,$C494)/$F$478)))</f>
        <v>0</v>
      </c>
      <c r="BI494" s="15">
        <f>IF($F$478="n/a",0,IF(BI$3&lt;=$C494,0,IF(BI$3&gt;($F$478+$C494),INDEX($D$490:$W$490,,$C494)-SUM($D494:BH494),INDEX($D$490:$W$490,,$C494)/$F$478)))</f>
        <v>0</v>
      </c>
      <c r="BJ494" s="15">
        <f>IF($F$478="n/a",0,IF(BJ$3&lt;=$C494,0,IF(BJ$3&gt;($F$478+$C494),INDEX($D$490:$W$490,,$C494)-SUM($D494:BI494),INDEX($D$490:$W$490,,$C494)/$F$478)))</f>
        <v>0</v>
      </c>
      <c r="BK494" s="15">
        <f>IF($F$478="n/a",0,IF(BK$3&lt;=$C494,0,IF(BK$3&gt;($F$478+$C494),INDEX($D$490:$W$490,,$C494)-SUM($D494:BJ494),INDEX($D$490:$W$490,,$C494)/$F$478)))</f>
        <v>0</v>
      </c>
      <c r="BL494" s="168">
        <f>IF($F$478="n/a",0,IF(BL$3&lt;=$C494,0,IF(BL$3&gt;($F$478+$C494),INDEX($D$490:$W$490,,$C494)-SUM($D494:BK494),INDEX($D$490:$W$490,,$C494)/$F$478)))</f>
        <v>0</v>
      </c>
      <c r="BM494" s="168">
        <f>IF($F$478="n/a",0,IF(BM$3&lt;=$C494,0,IF(BM$3&gt;($F$478+$C494),INDEX($D$490:$W$490,,$C494)-SUM($D494:BL494),INDEX($D$490:$W$490,,$C494)/$F$478)))</f>
        <v>0</v>
      </c>
      <c r="BN494" s="168">
        <f>IF($F$478="n/a",0,IF(BN$3&lt;=$C494,0,IF(BN$3&gt;($F$478+$C494),INDEX($D$490:$W$490,,$C494)-SUM($D494:BM494),INDEX($D$490:$W$490,,$C494)/$F$478)))</f>
        <v>0</v>
      </c>
      <c r="BO494" s="168">
        <f>IF($F$478="n/a",0,IF(BO$3&lt;=$C494,0,IF(BO$3&gt;($F$478+$C494),INDEX($D$490:$W$490,,$C494)-SUM($D494:BN494),INDEX($D$490:$W$490,,$C494)/$F$478)))</f>
        <v>0</v>
      </c>
      <c r="BP494" s="168">
        <f>IF($F$478="n/a",0,IF(BP$3&lt;=$C494,0,IF(BP$3&gt;($F$478+$C494),INDEX($D$490:$W$490,,$C494)-SUM($D494:BO494),INDEX($D$490:$W$490,,$C494)/$F$478)))</f>
        <v>0</v>
      </c>
      <c r="BQ494" s="168">
        <f>IF($F$478="n/a",0,IF(BQ$3&lt;=$C494,0,IF(BQ$3&gt;($F$478+$C494),INDEX($D$490:$W$490,,$C494)-SUM($D494:BP494),INDEX($D$490:$W$490,,$C494)/$F$478)))</f>
        <v>0</v>
      </c>
      <c r="BR494" s="168">
        <f>IF($F$478="n/a",0,IF(BR$3&lt;=$C494,0,IF(BR$3&gt;($F$478+$C494),INDEX($D$490:$W$490,,$C494)-SUM($D494:BQ494),INDEX($D$490:$W$490,,$C494)/$F$478)))</f>
        <v>0</v>
      </c>
      <c r="BS494" s="15"/>
      <c r="BT494" s="15"/>
      <c r="BU494" s="15"/>
      <c r="BV494" s="15"/>
      <c r="BW494" s="15"/>
      <c r="BX494" s="15"/>
      <c r="BY494" s="15"/>
      <c r="BZ494" s="15"/>
      <c r="CA494" s="15"/>
      <c r="CB494" s="15"/>
      <c r="CC494" s="15"/>
    </row>
    <row r="495" spans="2:81" hidden="1" outlineLevel="1">
      <c r="B495" s="14">
        <v>2015</v>
      </c>
      <c r="C495">
        <v>3</v>
      </c>
      <c r="E495" s="15">
        <f>IF($F$478="n/a",0,IF(E$3&lt;=$C495,0,IF(E$3&gt;($F$478+$C495),INDEX($D$490:$W$490,,$C495)-SUM($D495:D495),INDEX($D$490:$W$490,,$C495)/$F$478)))</f>
        <v>0</v>
      </c>
      <c r="F495" s="15">
        <f>IF($F$478="n/a",0,IF(F$3&lt;=$C495,0,IF(F$3&gt;($F$478+$C495),INDEX($D$490:$W$490,,$C495)-SUM($D495:E495),INDEX($D$490:$W$490,,$C495)/$F$478)))</f>
        <v>0</v>
      </c>
      <c r="G495" s="15">
        <f>IF($F$478="n/a",0,IF(G$3&lt;=$C495,0,IF(G$3&gt;($F$478+$C495),INDEX($D$490:$W$490,,$C495)-SUM($D495:F495),INDEX($D$490:$W$490,,$C495)/$F$478)))</f>
        <v>0</v>
      </c>
      <c r="H495" s="20">
        <f>IF($F$478="n/a",0,IF(H$3&lt;=$C495,0,IF(H$3&gt;($F$478+$C495),INDEX($D$490:$W$490,,$C495)-SUM($D495:G495),INDEX($D$490:$W$490,,$C495)/$F$478)))</f>
        <v>0</v>
      </c>
      <c r="I495" s="41">
        <f>IF($F$478="n/a",0,IF(I$3&lt;=$C495,0,IF(I$3&gt;($F$478+$C495),INDEX($D$490:$W$490,,$C495)-SUM($D495:H495),INDEX($D$490:$W$490,,$C495)/$F$478)))</f>
        <v>0</v>
      </c>
      <c r="J495" s="15">
        <f>IF($F$478="n/a",0,IF(J$3&lt;=$C495,0,IF(J$3&gt;($F$478+$C495),INDEX($D$490:$W$490,,$C495)-SUM($D495:I495),INDEX($D$490:$W$490,,$C495)/$F$478)))</f>
        <v>0</v>
      </c>
      <c r="K495" s="15">
        <f>IF($F$478="n/a",0,IF(K$3&lt;=$C495,0,IF(K$3&gt;($F$478+$C495),INDEX($D$490:$W$490,,$C495)-SUM($D495:J495),INDEX($D$490:$W$490,,$C495)/$F$478)))</f>
        <v>0</v>
      </c>
      <c r="L495" s="15">
        <f>IF($F$478="n/a",0,IF(L$3&lt;=$C495,0,IF(L$3&gt;($F$478+$C495),INDEX($D$490:$W$490,,$C495)-SUM($D495:K495),INDEX($D$490:$W$490,,$C495)/$F$478)))</f>
        <v>0</v>
      </c>
      <c r="M495" s="15">
        <f>IF($F$478="n/a",0,IF(M$3&lt;=$C495,0,IF(M$3&gt;($F$478+$C495),INDEX($D$490:$W$490,,$C495)-SUM($D495:L495),INDEX($D$490:$W$490,,$C495)/$F$478)))</f>
        <v>0</v>
      </c>
      <c r="N495" s="15">
        <f>IF($F$478="n/a",0,IF(N$3&lt;=$C495,0,IF(N$3&gt;($F$478+$C495),INDEX($D$490:$W$490,,$C495)-SUM($D495:M495),INDEX($D$490:$W$490,,$C495)/$F$478)))</f>
        <v>0</v>
      </c>
      <c r="O495" s="15">
        <f>IF($F$478="n/a",0,IF(O$3&lt;=$C495,0,IF(O$3&gt;($F$478+$C495),INDEX($D$490:$W$490,,$C495)-SUM($D495:N495),INDEX($D$490:$W$490,,$C495)/$F$478)))</f>
        <v>0</v>
      </c>
      <c r="P495" s="15">
        <f>IF($F$478="n/a",0,IF(P$3&lt;=$C495,0,IF(P$3&gt;($F$478+$C495),INDEX($D$490:$W$490,,$C495)-SUM($D495:O495),INDEX($D$490:$W$490,,$C495)/$F$478)))</f>
        <v>0</v>
      </c>
      <c r="Q495" s="15">
        <f>IF($F$478="n/a",0,IF(Q$3&lt;=$C495,0,IF(Q$3&gt;($F$478+$C495),INDEX($D$490:$W$490,,$C495)-SUM($D495:P495),INDEX($D$490:$W$490,,$C495)/$F$478)))</f>
        <v>0</v>
      </c>
      <c r="R495" s="15">
        <f>IF($F$478="n/a",0,IF(R$3&lt;=$C495,0,IF(R$3&gt;($F$478+$C495),INDEX($D$490:$W$490,,$C495)-SUM($D495:Q495),INDEX($D$490:$W$490,,$C495)/$F$478)))</f>
        <v>0</v>
      </c>
      <c r="S495" s="15">
        <f>IF($F$478="n/a",0,IF(S$3&lt;=$C495,0,IF(S$3&gt;($F$478+$C495),INDEX($D$490:$W$490,,$C495)-SUM($D495:R495),INDEX($D$490:$W$490,,$C495)/$F$478)))</f>
        <v>0</v>
      </c>
      <c r="T495" s="15">
        <f>IF($F$478="n/a",0,IF(T$3&lt;=$C495,0,IF(T$3&gt;($F$478+$C495),INDEX($D$490:$W$490,,$C495)-SUM($D495:S495),INDEX($D$490:$W$490,,$C495)/$F$478)))</f>
        <v>0</v>
      </c>
      <c r="U495" s="15">
        <f>IF($F$478="n/a",0,IF(U$3&lt;=$C495,0,IF(U$3&gt;($F$478+$C495),INDEX($D$490:$W$490,,$C495)-SUM($D495:T495),INDEX($D$490:$W$490,,$C495)/$F$478)))</f>
        <v>0</v>
      </c>
      <c r="V495" s="15">
        <f>IF($F$478="n/a",0,IF(V$3&lt;=$C495,0,IF(V$3&gt;($F$478+$C495),INDEX($D$490:$W$490,,$C495)-SUM($D495:U495),INDEX($D$490:$W$490,,$C495)/$F$478)))</f>
        <v>0</v>
      </c>
      <c r="W495" s="15">
        <f>IF($F$478="n/a",0,IF(W$3&lt;=$C495,0,IF(W$3&gt;($F$478+$C495),INDEX($D$490:$W$490,,$C495)-SUM($D495:V495),INDEX($D$490:$W$490,,$C495)/$F$478)))</f>
        <v>0</v>
      </c>
      <c r="X495" s="15">
        <f>IF($F$478="n/a",0,IF(X$3&lt;=$C495,0,IF(X$3&gt;($F$478+$C495),INDEX($D$490:$W$490,,$C495)-SUM($D495:W495),INDEX($D$490:$W$490,,$C495)/$F$478)))</f>
        <v>0</v>
      </c>
      <c r="Y495" s="15">
        <f>IF($F$478="n/a",0,IF(Y$3&lt;=$C495,0,IF(Y$3&gt;($F$478+$C495),INDEX($D$490:$W$490,,$C495)-SUM($D495:X495),INDEX($D$490:$W$490,,$C495)/$F$478)))</f>
        <v>0</v>
      </c>
      <c r="Z495" s="15">
        <f>IF($F$478="n/a",0,IF(Z$3&lt;=$C495,0,IF(Z$3&gt;($F$478+$C495),INDEX($D$490:$W$490,,$C495)-SUM($D495:Y495),INDEX($D$490:$W$490,,$C495)/$F$478)))</f>
        <v>0</v>
      </c>
      <c r="AA495" s="15">
        <f>IF($F$478="n/a",0,IF(AA$3&lt;=$C495,0,IF(AA$3&gt;($F$478+$C495),INDEX($D$490:$W$490,,$C495)-SUM($D495:Z495),INDEX($D$490:$W$490,,$C495)/$F$478)))</f>
        <v>0</v>
      </c>
      <c r="AB495" s="15">
        <f>IF($F$478="n/a",0,IF(AB$3&lt;=$C495,0,IF(AB$3&gt;($F$478+$C495),INDEX($D$490:$W$490,,$C495)-SUM($D495:AA495),INDEX($D$490:$W$490,,$C495)/$F$478)))</f>
        <v>0</v>
      </c>
      <c r="AC495" s="15">
        <f>IF($F$478="n/a",0,IF(AC$3&lt;=$C495,0,IF(AC$3&gt;($F$478+$C495),INDEX($D$490:$W$490,,$C495)-SUM($D495:AB495),INDEX($D$490:$W$490,,$C495)/$F$478)))</f>
        <v>0</v>
      </c>
      <c r="AD495" s="15">
        <f>IF($F$478="n/a",0,IF(AD$3&lt;=$C495,0,IF(AD$3&gt;($F$478+$C495),INDEX($D$490:$W$490,,$C495)-SUM($D495:AC495),INDEX($D$490:$W$490,,$C495)/$F$478)))</f>
        <v>0</v>
      </c>
      <c r="AE495" s="15">
        <f>IF($F$478="n/a",0,IF(AE$3&lt;=$C495,0,IF(AE$3&gt;($F$478+$C495),INDEX($D$490:$W$490,,$C495)-SUM($D495:AD495),INDEX($D$490:$W$490,,$C495)/$F$478)))</f>
        <v>0</v>
      </c>
      <c r="AF495" s="15">
        <f>IF($F$478="n/a",0,IF(AF$3&lt;=$C495,0,IF(AF$3&gt;($F$478+$C495),INDEX($D$490:$W$490,,$C495)-SUM($D495:AE495),INDEX($D$490:$W$490,,$C495)/$F$478)))</f>
        <v>0</v>
      </c>
      <c r="AG495" s="15">
        <f>IF($F$478="n/a",0,IF(AG$3&lt;=$C495,0,IF(AG$3&gt;($F$478+$C495),INDEX($D$490:$W$490,,$C495)-SUM($D495:AF495),INDEX($D$490:$W$490,,$C495)/$F$478)))</f>
        <v>0</v>
      </c>
      <c r="AH495" s="15">
        <f>IF($F$478="n/a",0,IF(AH$3&lt;=$C495,0,IF(AH$3&gt;($F$478+$C495),INDEX($D$490:$W$490,,$C495)-SUM($D495:AG495),INDEX($D$490:$W$490,,$C495)/$F$478)))</f>
        <v>0</v>
      </c>
      <c r="AI495" s="15">
        <f>IF($F$478="n/a",0,IF(AI$3&lt;=$C495,0,IF(AI$3&gt;($F$478+$C495),INDEX($D$490:$W$490,,$C495)-SUM($D495:AH495),INDEX($D$490:$W$490,,$C495)/$F$478)))</f>
        <v>0</v>
      </c>
      <c r="AJ495" s="15">
        <f>IF($F$478="n/a",0,IF(AJ$3&lt;=$C495,0,IF(AJ$3&gt;($F$478+$C495),INDEX($D$490:$W$490,,$C495)-SUM($D495:AI495),INDEX($D$490:$W$490,,$C495)/$F$478)))</f>
        <v>0</v>
      </c>
      <c r="AK495" s="15">
        <f>IF($F$478="n/a",0,IF(AK$3&lt;=$C495,0,IF(AK$3&gt;($F$478+$C495),INDEX($D$490:$W$490,,$C495)-SUM($D495:AJ495),INDEX($D$490:$W$490,,$C495)/$F$478)))</f>
        <v>0</v>
      </c>
      <c r="AL495" s="15">
        <f>IF($F$478="n/a",0,IF(AL$3&lt;=$C495,0,IF(AL$3&gt;($F$478+$C495),INDEX($D$490:$W$490,,$C495)-SUM($D495:AK495),INDEX($D$490:$W$490,,$C495)/$F$478)))</f>
        <v>0</v>
      </c>
      <c r="AM495" s="15">
        <f>IF($F$478="n/a",0,IF(AM$3&lt;=$C495,0,IF(AM$3&gt;($F$478+$C495),INDEX($D$490:$W$490,,$C495)-SUM($D495:AL495),INDEX($D$490:$W$490,,$C495)/$F$478)))</f>
        <v>0</v>
      </c>
      <c r="AN495" s="15">
        <f>IF($F$478="n/a",0,IF(AN$3&lt;=$C495,0,IF(AN$3&gt;($F$478+$C495),INDEX($D$490:$W$490,,$C495)-SUM($D495:AM495),INDEX($D$490:$W$490,,$C495)/$F$478)))</f>
        <v>0</v>
      </c>
      <c r="AO495" s="15">
        <f>IF($F$478="n/a",0,IF(AO$3&lt;=$C495,0,IF(AO$3&gt;($F$478+$C495),INDEX($D$490:$W$490,,$C495)-SUM($D495:AN495),INDEX($D$490:$W$490,,$C495)/$F$478)))</f>
        <v>0</v>
      </c>
      <c r="AP495" s="15">
        <f>IF($F$478="n/a",0,IF(AP$3&lt;=$C495,0,IF(AP$3&gt;($F$478+$C495),INDEX($D$490:$W$490,,$C495)-SUM($D495:AO495),INDEX($D$490:$W$490,,$C495)/$F$478)))</f>
        <v>0</v>
      </c>
      <c r="AQ495" s="15">
        <f>IF($F$478="n/a",0,IF(AQ$3&lt;=$C495,0,IF(AQ$3&gt;($F$478+$C495),INDEX($D$490:$W$490,,$C495)-SUM($D495:AP495),INDEX($D$490:$W$490,,$C495)/$F$478)))</f>
        <v>0</v>
      </c>
      <c r="AR495" s="15">
        <f>IF($F$478="n/a",0,IF(AR$3&lt;=$C495,0,IF(AR$3&gt;($F$478+$C495),INDEX($D$490:$W$490,,$C495)-SUM($D495:AQ495),INDEX($D$490:$W$490,,$C495)/$F$478)))</f>
        <v>0</v>
      </c>
      <c r="AS495" s="15">
        <f>IF($F$478="n/a",0,IF(AS$3&lt;=$C495,0,IF(AS$3&gt;($F$478+$C495),INDEX($D$490:$W$490,,$C495)-SUM($D495:AR495),INDEX($D$490:$W$490,,$C495)/$F$478)))</f>
        <v>0</v>
      </c>
      <c r="AT495" s="15">
        <f>IF($F$478="n/a",0,IF(AT$3&lt;=$C495,0,IF(AT$3&gt;($F$478+$C495),INDEX($D$490:$W$490,,$C495)-SUM($D495:AS495),INDEX($D$490:$W$490,,$C495)/$F$478)))</f>
        <v>0</v>
      </c>
      <c r="AU495" s="15">
        <f>IF($F$478="n/a",0,IF(AU$3&lt;=$C495,0,IF(AU$3&gt;($F$478+$C495),INDEX($D$490:$W$490,,$C495)-SUM($D495:AT495),INDEX($D$490:$W$490,,$C495)/$F$478)))</f>
        <v>0</v>
      </c>
      <c r="AV495" s="15">
        <f>IF($F$478="n/a",0,IF(AV$3&lt;=$C495,0,IF(AV$3&gt;($F$478+$C495),INDEX($D$490:$W$490,,$C495)-SUM($D495:AU495),INDEX($D$490:$W$490,,$C495)/$F$478)))</f>
        <v>0</v>
      </c>
      <c r="AW495" s="15">
        <f>IF($F$478="n/a",0,IF(AW$3&lt;=$C495,0,IF(AW$3&gt;($F$478+$C495),INDEX($D$490:$W$490,,$C495)-SUM($D495:AV495),INDEX($D$490:$W$490,,$C495)/$F$478)))</f>
        <v>0</v>
      </c>
      <c r="AX495" s="15">
        <f>IF($F$478="n/a",0,IF(AX$3&lt;=$C495,0,IF(AX$3&gt;($F$478+$C495),INDEX($D$490:$W$490,,$C495)-SUM($D495:AW495),INDEX($D$490:$W$490,,$C495)/$F$478)))</f>
        <v>0</v>
      </c>
      <c r="AY495" s="15">
        <f>IF($F$478="n/a",0,IF(AY$3&lt;=$C495,0,IF(AY$3&gt;($F$478+$C495),INDEX($D$490:$W$490,,$C495)-SUM($D495:AX495),INDEX($D$490:$W$490,,$C495)/$F$478)))</f>
        <v>0</v>
      </c>
      <c r="AZ495" s="15">
        <f>IF($F$478="n/a",0,IF(AZ$3&lt;=$C495,0,IF(AZ$3&gt;($F$478+$C495),INDEX($D$490:$W$490,,$C495)-SUM($D495:AY495),INDEX($D$490:$W$490,,$C495)/$F$478)))</f>
        <v>0</v>
      </c>
      <c r="BA495" s="15">
        <f>IF($F$478="n/a",0,IF(BA$3&lt;=$C495,0,IF(BA$3&gt;($F$478+$C495),INDEX($D$490:$W$490,,$C495)-SUM($D495:AZ495),INDEX($D$490:$W$490,,$C495)/$F$478)))</f>
        <v>0</v>
      </c>
      <c r="BB495" s="15">
        <f>IF($F$478="n/a",0,IF(BB$3&lt;=$C495,0,IF(BB$3&gt;($F$478+$C495),INDEX($D$490:$W$490,,$C495)-SUM($D495:BA495),INDEX($D$490:$W$490,,$C495)/$F$478)))</f>
        <v>0</v>
      </c>
      <c r="BC495" s="15">
        <f>IF($F$478="n/a",0,IF(BC$3&lt;=$C495,0,IF(BC$3&gt;($F$478+$C495),INDEX($D$490:$W$490,,$C495)-SUM($D495:BB495),INDEX($D$490:$W$490,,$C495)/$F$478)))</f>
        <v>0</v>
      </c>
      <c r="BD495" s="15">
        <f>IF($F$478="n/a",0,IF(BD$3&lt;=$C495,0,IF(BD$3&gt;($F$478+$C495),INDEX($D$490:$W$490,,$C495)-SUM($D495:BC495),INDEX($D$490:$W$490,,$C495)/$F$478)))</f>
        <v>0</v>
      </c>
      <c r="BE495" s="15">
        <f>IF($F$478="n/a",0,IF(BE$3&lt;=$C495,0,IF(BE$3&gt;($F$478+$C495),INDEX($D$490:$W$490,,$C495)-SUM($D495:BD495),INDEX($D$490:$W$490,,$C495)/$F$478)))</f>
        <v>0</v>
      </c>
      <c r="BF495" s="15">
        <f>IF($F$478="n/a",0,IF(BF$3&lt;=$C495,0,IF(BF$3&gt;($F$478+$C495),INDEX($D$490:$W$490,,$C495)-SUM($D495:BE495),INDEX($D$490:$W$490,,$C495)/$F$478)))</f>
        <v>0</v>
      </c>
      <c r="BG495" s="15">
        <f>IF($F$478="n/a",0,IF(BG$3&lt;=$C495,0,IF(BG$3&gt;($F$478+$C495),INDEX($D$490:$W$490,,$C495)-SUM($D495:BF495),INDEX($D$490:$W$490,,$C495)/$F$478)))</f>
        <v>0</v>
      </c>
      <c r="BH495" s="15">
        <f>IF($F$478="n/a",0,IF(BH$3&lt;=$C495,0,IF(BH$3&gt;($F$478+$C495),INDEX($D$490:$W$490,,$C495)-SUM($D495:BG495),INDEX($D$490:$W$490,,$C495)/$F$478)))</f>
        <v>0</v>
      </c>
      <c r="BI495" s="15">
        <f>IF($F$478="n/a",0,IF(BI$3&lt;=$C495,0,IF(BI$3&gt;($F$478+$C495),INDEX($D$490:$W$490,,$C495)-SUM($D495:BH495),INDEX($D$490:$W$490,,$C495)/$F$478)))</f>
        <v>0</v>
      </c>
      <c r="BJ495" s="15">
        <f>IF($F$478="n/a",0,IF(BJ$3&lt;=$C495,0,IF(BJ$3&gt;($F$478+$C495),INDEX($D$490:$W$490,,$C495)-SUM($D495:BI495),INDEX($D$490:$W$490,,$C495)/$F$478)))</f>
        <v>0</v>
      </c>
      <c r="BK495" s="15">
        <f>IF($F$478="n/a",0,IF(BK$3&lt;=$C495,0,IF(BK$3&gt;($F$478+$C495),INDEX($D$490:$W$490,,$C495)-SUM($D495:BJ495),INDEX($D$490:$W$490,,$C495)/$F$478)))</f>
        <v>0</v>
      </c>
      <c r="BL495" s="168">
        <f>IF($F$478="n/a",0,IF(BL$3&lt;=$C495,0,IF(BL$3&gt;($F$478+$C495),INDEX($D$490:$W$490,,$C495)-SUM($D495:BK495),INDEX($D$490:$W$490,,$C495)/$F$478)))</f>
        <v>0</v>
      </c>
      <c r="BM495" s="168">
        <f>IF($F$478="n/a",0,IF(BM$3&lt;=$C495,0,IF(BM$3&gt;($F$478+$C495),INDEX($D$490:$W$490,,$C495)-SUM($D495:BL495),INDEX($D$490:$W$490,,$C495)/$F$478)))</f>
        <v>0</v>
      </c>
      <c r="BN495" s="168">
        <f>IF($F$478="n/a",0,IF(BN$3&lt;=$C495,0,IF(BN$3&gt;($F$478+$C495),INDEX($D$490:$W$490,,$C495)-SUM($D495:BM495),INDEX($D$490:$W$490,,$C495)/$F$478)))</f>
        <v>0</v>
      </c>
      <c r="BO495" s="168">
        <f>IF($F$478="n/a",0,IF(BO$3&lt;=$C495,0,IF(BO$3&gt;($F$478+$C495),INDEX($D$490:$W$490,,$C495)-SUM($D495:BN495),INDEX($D$490:$W$490,,$C495)/$F$478)))</f>
        <v>0</v>
      </c>
      <c r="BP495" s="168">
        <f>IF($F$478="n/a",0,IF(BP$3&lt;=$C495,0,IF(BP$3&gt;($F$478+$C495),INDEX($D$490:$W$490,,$C495)-SUM($D495:BO495),INDEX($D$490:$W$490,,$C495)/$F$478)))</f>
        <v>0</v>
      </c>
      <c r="BQ495" s="168">
        <f>IF($F$478="n/a",0,IF(BQ$3&lt;=$C495,0,IF(BQ$3&gt;($F$478+$C495),INDEX($D$490:$W$490,,$C495)-SUM($D495:BP495),INDEX($D$490:$W$490,,$C495)/$F$478)))</f>
        <v>0</v>
      </c>
      <c r="BR495" s="168">
        <f>IF($F$478="n/a",0,IF(BR$3&lt;=$C495,0,IF(BR$3&gt;($F$478+$C495),INDEX($D$490:$W$490,,$C495)-SUM($D495:BQ495),INDEX($D$490:$W$490,,$C495)/$F$478)))</f>
        <v>0</v>
      </c>
      <c r="BS495" s="15"/>
      <c r="BT495" s="15"/>
      <c r="BU495" s="15"/>
      <c r="BV495" s="15"/>
      <c r="BW495" s="15"/>
      <c r="BX495" s="15"/>
      <c r="BY495" s="15"/>
      <c r="BZ495" s="15"/>
      <c r="CA495" s="15"/>
      <c r="CB495" s="15"/>
      <c r="CC495" s="15"/>
    </row>
    <row r="496" spans="2:81" hidden="1" outlineLevel="1">
      <c r="B496" s="14">
        <v>2016</v>
      </c>
      <c r="C496">
        <v>4</v>
      </c>
      <c r="E496" s="15">
        <f>IF($F$478="n/a",0,IF(E$3&lt;=$C496,0,IF(E$3&gt;($F$478+$C496),INDEX($D$490:$W$490,,$C496)-SUM($D496:D496),INDEX($D$490:$W$490,,$C496)/$F$478)))</f>
        <v>0</v>
      </c>
      <c r="F496" s="15">
        <f>IF($F$478="n/a",0,IF(F$3&lt;=$C496,0,IF(F$3&gt;($F$478+$C496),INDEX($D$490:$W$490,,$C496)-SUM($D496:E496),INDEX($D$490:$W$490,,$C496)/$F$478)))</f>
        <v>0</v>
      </c>
      <c r="G496" s="15">
        <f>IF($F$478="n/a",0,IF(G$3&lt;=$C496,0,IF(G$3&gt;($F$478+$C496),INDEX($D$490:$W$490,,$C496)-SUM($D496:F496),INDEX($D$490:$W$490,,$C496)/$F$478)))</f>
        <v>0</v>
      </c>
      <c r="H496" s="20">
        <f>IF($F$478="n/a",0,IF(H$3&lt;=$C496,0,IF(H$3&gt;($F$478+$C496),INDEX($D$490:$W$490,,$C496)-SUM($D496:G496),INDEX($D$490:$W$490,,$C496)/$F$478)))</f>
        <v>0</v>
      </c>
      <c r="I496" s="41">
        <f>IF($F$478="n/a",0,IF(I$3&lt;=$C496,0,IF(I$3&gt;($F$478+$C496),INDEX($D$490:$W$490,,$C496)-SUM($D496:H496),INDEX($D$490:$W$490,,$C496)/$F$478)))</f>
        <v>0</v>
      </c>
      <c r="J496" s="15">
        <f>IF($F$478="n/a",0,IF(J$3&lt;=$C496,0,IF(J$3&gt;($F$478+$C496),INDEX($D$490:$W$490,,$C496)-SUM($D496:I496),INDEX($D$490:$W$490,,$C496)/$F$478)))</f>
        <v>0</v>
      </c>
      <c r="K496" s="15">
        <f>IF($F$478="n/a",0,IF(K$3&lt;=$C496,0,IF(K$3&gt;($F$478+$C496),INDEX($D$490:$W$490,,$C496)-SUM($D496:J496),INDEX($D$490:$W$490,,$C496)/$F$478)))</f>
        <v>0</v>
      </c>
      <c r="L496" s="15">
        <f>IF($F$478="n/a",0,IF(L$3&lt;=$C496,0,IF(L$3&gt;($F$478+$C496),INDEX($D$490:$W$490,,$C496)-SUM($D496:K496),INDEX($D$490:$W$490,,$C496)/$F$478)))</f>
        <v>0</v>
      </c>
      <c r="M496" s="15">
        <f>IF($F$478="n/a",0,IF(M$3&lt;=$C496,0,IF(M$3&gt;($F$478+$C496),INDEX($D$490:$W$490,,$C496)-SUM($D496:L496),INDEX($D$490:$W$490,,$C496)/$F$478)))</f>
        <v>0</v>
      </c>
      <c r="N496" s="15">
        <f>IF($F$478="n/a",0,IF(N$3&lt;=$C496,0,IF(N$3&gt;($F$478+$C496),INDEX($D$490:$W$490,,$C496)-SUM($D496:M496),INDEX($D$490:$W$490,,$C496)/$F$478)))</f>
        <v>0</v>
      </c>
      <c r="O496" s="15">
        <f>IF($F$478="n/a",0,IF(O$3&lt;=$C496,0,IF(O$3&gt;($F$478+$C496),INDEX($D$490:$W$490,,$C496)-SUM($D496:N496),INDEX($D$490:$W$490,,$C496)/$F$478)))</f>
        <v>0</v>
      </c>
      <c r="P496" s="15">
        <f>IF($F$478="n/a",0,IF(P$3&lt;=$C496,0,IF(P$3&gt;($F$478+$C496),INDEX($D$490:$W$490,,$C496)-SUM($D496:O496),INDEX($D$490:$W$490,,$C496)/$F$478)))</f>
        <v>0</v>
      </c>
      <c r="Q496" s="15">
        <f>IF($F$478="n/a",0,IF(Q$3&lt;=$C496,0,IF(Q$3&gt;($F$478+$C496),INDEX($D$490:$W$490,,$C496)-SUM($D496:P496),INDEX($D$490:$W$490,,$C496)/$F$478)))</f>
        <v>0</v>
      </c>
      <c r="R496" s="15">
        <f>IF($F$478="n/a",0,IF(R$3&lt;=$C496,0,IF(R$3&gt;($F$478+$C496),INDEX($D$490:$W$490,,$C496)-SUM($D496:Q496),INDEX($D$490:$W$490,,$C496)/$F$478)))</f>
        <v>0</v>
      </c>
      <c r="S496" s="15">
        <f>IF($F$478="n/a",0,IF(S$3&lt;=$C496,0,IF(S$3&gt;($F$478+$C496),INDEX($D$490:$W$490,,$C496)-SUM($D496:R496),INDEX($D$490:$W$490,,$C496)/$F$478)))</f>
        <v>0</v>
      </c>
      <c r="T496" s="15">
        <f>IF($F$478="n/a",0,IF(T$3&lt;=$C496,0,IF(T$3&gt;($F$478+$C496),INDEX($D$490:$W$490,,$C496)-SUM($D496:S496),INDEX($D$490:$W$490,,$C496)/$F$478)))</f>
        <v>0</v>
      </c>
      <c r="U496" s="15">
        <f>IF($F$478="n/a",0,IF(U$3&lt;=$C496,0,IF(U$3&gt;($F$478+$C496),INDEX($D$490:$W$490,,$C496)-SUM($D496:T496),INDEX($D$490:$W$490,,$C496)/$F$478)))</f>
        <v>0</v>
      </c>
      <c r="V496" s="15">
        <f>IF($F$478="n/a",0,IF(V$3&lt;=$C496,0,IF(V$3&gt;($F$478+$C496),INDEX($D$490:$W$490,,$C496)-SUM($D496:U496),INDEX($D$490:$W$490,,$C496)/$F$478)))</f>
        <v>0</v>
      </c>
      <c r="W496" s="15">
        <f>IF($F$478="n/a",0,IF(W$3&lt;=$C496,0,IF(W$3&gt;($F$478+$C496),INDEX($D$490:$W$490,,$C496)-SUM($D496:V496),INDEX($D$490:$W$490,,$C496)/$F$478)))</f>
        <v>0</v>
      </c>
      <c r="X496" s="15">
        <f>IF($F$478="n/a",0,IF(X$3&lt;=$C496,0,IF(X$3&gt;($F$478+$C496),INDEX($D$490:$W$490,,$C496)-SUM($D496:W496),INDEX($D$490:$W$490,,$C496)/$F$478)))</f>
        <v>0</v>
      </c>
      <c r="Y496" s="15">
        <f>IF($F$478="n/a",0,IF(Y$3&lt;=$C496,0,IF(Y$3&gt;($F$478+$C496),INDEX($D$490:$W$490,,$C496)-SUM($D496:X496),INDEX($D$490:$W$490,,$C496)/$F$478)))</f>
        <v>0</v>
      </c>
      <c r="Z496" s="15">
        <f>IF($F$478="n/a",0,IF(Z$3&lt;=$C496,0,IF(Z$3&gt;($F$478+$C496),INDEX($D$490:$W$490,,$C496)-SUM($D496:Y496),INDEX($D$490:$W$490,,$C496)/$F$478)))</f>
        <v>0</v>
      </c>
      <c r="AA496" s="15">
        <f>IF($F$478="n/a",0,IF(AA$3&lt;=$C496,0,IF(AA$3&gt;($F$478+$C496),INDEX($D$490:$W$490,,$C496)-SUM($D496:Z496),INDEX($D$490:$W$490,,$C496)/$F$478)))</f>
        <v>0</v>
      </c>
      <c r="AB496" s="15">
        <f>IF($F$478="n/a",0,IF(AB$3&lt;=$C496,0,IF(AB$3&gt;($F$478+$C496),INDEX($D$490:$W$490,,$C496)-SUM($D496:AA496),INDEX($D$490:$W$490,,$C496)/$F$478)))</f>
        <v>0</v>
      </c>
      <c r="AC496" s="15">
        <f>IF($F$478="n/a",0,IF(AC$3&lt;=$C496,0,IF(AC$3&gt;($F$478+$C496),INDEX($D$490:$W$490,,$C496)-SUM($D496:AB496),INDEX($D$490:$W$490,,$C496)/$F$478)))</f>
        <v>0</v>
      </c>
      <c r="AD496" s="15">
        <f>IF($F$478="n/a",0,IF(AD$3&lt;=$C496,0,IF(AD$3&gt;($F$478+$C496),INDEX($D$490:$W$490,,$C496)-SUM($D496:AC496),INDEX($D$490:$W$490,,$C496)/$F$478)))</f>
        <v>0</v>
      </c>
      <c r="AE496" s="15">
        <f>IF($F$478="n/a",0,IF(AE$3&lt;=$C496,0,IF(AE$3&gt;($F$478+$C496),INDEX($D$490:$W$490,,$C496)-SUM($D496:AD496),INDEX($D$490:$W$490,,$C496)/$F$478)))</f>
        <v>0</v>
      </c>
      <c r="AF496" s="15">
        <f>IF($F$478="n/a",0,IF(AF$3&lt;=$C496,0,IF(AF$3&gt;($F$478+$C496),INDEX($D$490:$W$490,,$C496)-SUM($D496:AE496),INDEX($D$490:$W$490,,$C496)/$F$478)))</f>
        <v>0</v>
      </c>
      <c r="AG496" s="15">
        <f>IF($F$478="n/a",0,IF(AG$3&lt;=$C496,0,IF(AG$3&gt;($F$478+$C496),INDEX($D$490:$W$490,,$C496)-SUM($D496:AF496),INDEX($D$490:$W$490,,$C496)/$F$478)))</f>
        <v>0</v>
      </c>
      <c r="AH496" s="15">
        <f>IF($F$478="n/a",0,IF(AH$3&lt;=$C496,0,IF(AH$3&gt;($F$478+$C496),INDEX($D$490:$W$490,,$C496)-SUM($D496:AG496),INDEX($D$490:$W$490,,$C496)/$F$478)))</f>
        <v>0</v>
      </c>
      <c r="AI496" s="15">
        <f>IF($F$478="n/a",0,IF(AI$3&lt;=$C496,0,IF(AI$3&gt;($F$478+$C496),INDEX($D$490:$W$490,,$C496)-SUM($D496:AH496),INDEX($D$490:$W$490,,$C496)/$F$478)))</f>
        <v>0</v>
      </c>
      <c r="AJ496" s="15">
        <f>IF($F$478="n/a",0,IF(AJ$3&lt;=$C496,0,IF(AJ$3&gt;($F$478+$C496),INDEX($D$490:$W$490,,$C496)-SUM($D496:AI496),INDEX($D$490:$W$490,,$C496)/$F$478)))</f>
        <v>0</v>
      </c>
      <c r="AK496" s="15">
        <f>IF($F$478="n/a",0,IF(AK$3&lt;=$C496,0,IF(AK$3&gt;($F$478+$C496),INDEX($D$490:$W$490,,$C496)-SUM($D496:AJ496),INDEX($D$490:$W$490,,$C496)/$F$478)))</f>
        <v>0</v>
      </c>
      <c r="AL496" s="15">
        <f>IF($F$478="n/a",0,IF(AL$3&lt;=$C496,0,IF(AL$3&gt;($F$478+$C496),INDEX($D$490:$W$490,,$C496)-SUM($D496:AK496),INDEX($D$490:$W$490,,$C496)/$F$478)))</f>
        <v>0</v>
      </c>
      <c r="AM496" s="15">
        <f>IF($F$478="n/a",0,IF(AM$3&lt;=$C496,0,IF(AM$3&gt;($F$478+$C496),INDEX($D$490:$W$490,,$C496)-SUM($D496:AL496),INDEX($D$490:$W$490,,$C496)/$F$478)))</f>
        <v>0</v>
      </c>
      <c r="AN496" s="15">
        <f>IF($F$478="n/a",0,IF(AN$3&lt;=$C496,0,IF(AN$3&gt;($F$478+$C496),INDEX($D$490:$W$490,,$C496)-SUM($D496:AM496),INDEX($D$490:$W$490,,$C496)/$F$478)))</f>
        <v>0</v>
      </c>
      <c r="AO496" s="15">
        <f>IF($F$478="n/a",0,IF(AO$3&lt;=$C496,0,IF(AO$3&gt;($F$478+$C496),INDEX($D$490:$W$490,,$C496)-SUM($D496:AN496),INDEX($D$490:$W$490,,$C496)/$F$478)))</f>
        <v>0</v>
      </c>
      <c r="AP496" s="15">
        <f>IF($F$478="n/a",0,IF(AP$3&lt;=$C496,0,IF(AP$3&gt;($F$478+$C496),INDEX($D$490:$W$490,,$C496)-SUM($D496:AO496),INDEX($D$490:$W$490,,$C496)/$F$478)))</f>
        <v>0</v>
      </c>
      <c r="AQ496" s="15">
        <f>IF($F$478="n/a",0,IF(AQ$3&lt;=$C496,0,IF(AQ$3&gt;($F$478+$C496),INDEX($D$490:$W$490,,$C496)-SUM($D496:AP496),INDEX($D$490:$W$490,,$C496)/$F$478)))</f>
        <v>0</v>
      </c>
      <c r="AR496" s="15">
        <f>IF($F$478="n/a",0,IF(AR$3&lt;=$C496,0,IF(AR$3&gt;($F$478+$C496),INDEX($D$490:$W$490,,$C496)-SUM($D496:AQ496),INDEX($D$490:$W$490,,$C496)/$F$478)))</f>
        <v>0</v>
      </c>
      <c r="AS496" s="15">
        <f>IF($F$478="n/a",0,IF(AS$3&lt;=$C496,0,IF(AS$3&gt;($F$478+$C496),INDEX($D$490:$W$490,,$C496)-SUM($D496:AR496),INDEX($D$490:$W$490,,$C496)/$F$478)))</f>
        <v>0</v>
      </c>
      <c r="AT496" s="15">
        <f>IF($F$478="n/a",0,IF(AT$3&lt;=$C496,0,IF(AT$3&gt;($F$478+$C496),INDEX($D$490:$W$490,,$C496)-SUM($D496:AS496),INDEX($D$490:$W$490,,$C496)/$F$478)))</f>
        <v>0</v>
      </c>
      <c r="AU496" s="15">
        <f>IF($F$478="n/a",0,IF(AU$3&lt;=$C496,0,IF(AU$3&gt;($F$478+$C496),INDEX($D$490:$W$490,,$C496)-SUM($D496:AT496),INDEX($D$490:$W$490,,$C496)/$F$478)))</f>
        <v>0</v>
      </c>
      <c r="AV496" s="15">
        <f>IF($F$478="n/a",0,IF(AV$3&lt;=$C496,0,IF(AV$3&gt;($F$478+$C496),INDEX($D$490:$W$490,,$C496)-SUM($D496:AU496),INDEX($D$490:$W$490,,$C496)/$F$478)))</f>
        <v>0</v>
      </c>
      <c r="AW496" s="15">
        <f>IF($F$478="n/a",0,IF(AW$3&lt;=$C496,0,IF(AW$3&gt;($F$478+$C496),INDEX($D$490:$W$490,,$C496)-SUM($D496:AV496),INDEX($D$490:$W$490,,$C496)/$F$478)))</f>
        <v>0</v>
      </c>
      <c r="AX496" s="15">
        <f>IF($F$478="n/a",0,IF(AX$3&lt;=$C496,0,IF(AX$3&gt;($F$478+$C496),INDEX($D$490:$W$490,,$C496)-SUM($D496:AW496),INDEX($D$490:$W$490,,$C496)/$F$478)))</f>
        <v>0</v>
      </c>
      <c r="AY496" s="15">
        <f>IF($F$478="n/a",0,IF(AY$3&lt;=$C496,0,IF(AY$3&gt;($F$478+$C496),INDEX($D$490:$W$490,,$C496)-SUM($D496:AX496),INDEX($D$490:$W$490,,$C496)/$F$478)))</f>
        <v>0</v>
      </c>
      <c r="AZ496" s="15">
        <f>IF($F$478="n/a",0,IF(AZ$3&lt;=$C496,0,IF(AZ$3&gt;($F$478+$C496),INDEX($D$490:$W$490,,$C496)-SUM($D496:AY496),INDEX($D$490:$W$490,,$C496)/$F$478)))</f>
        <v>0</v>
      </c>
      <c r="BA496" s="15">
        <f>IF($F$478="n/a",0,IF(BA$3&lt;=$C496,0,IF(BA$3&gt;($F$478+$C496),INDEX($D$490:$W$490,,$C496)-SUM($D496:AZ496),INDEX($D$490:$W$490,,$C496)/$F$478)))</f>
        <v>0</v>
      </c>
      <c r="BB496" s="15">
        <f>IF($F$478="n/a",0,IF(BB$3&lt;=$C496,0,IF(BB$3&gt;($F$478+$C496),INDEX($D$490:$W$490,,$C496)-SUM($D496:BA496),INDEX($D$490:$W$490,,$C496)/$F$478)))</f>
        <v>0</v>
      </c>
      <c r="BC496" s="15">
        <f>IF($F$478="n/a",0,IF(BC$3&lt;=$C496,0,IF(BC$3&gt;($F$478+$C496),INDEX($D$490:$W$490,,$C496)-SUM($D496:BB496),INDEX($D$490:$W$490,,$C496)/$F$478)))</f>
        <v>0</v>
      </c>
      <c r="BD496" s="15">
        <f>IF($F$478="n/a",0,IF(BD$3&lt;=$C496,0,IF(BD$3&gt;($F$478+$C496),INDEX($D$490:$W$490,,$C496)-SUM($D496:BC496),INDEX($D$490:$W$490,,$C496)/$F$478)))</f>
        <v>0</v>
      </c>
      <c r="BE496" s="15">
        <f>IF($F$478="n/a",0,IF(BE$3&lt;=$C496,0,IF(BE$3&gt;($F$478+$C496),INDEX($D$490:$W$490,,$C496)-SUM($D496:BD496),INDEX($D$490:$W$490,,$C496)/$F$478)))</f>
        <v>0</v>
      </c>
      <c r="BF496" s="15">
        <f>IF($F$478="n/a",0,IF(BF$3&lt;=$C496,0,IF(BF$3&gt;($F$478+$C496),INDEX($D$490:$W$490,,$C496)-SUM($D496:BE496),INDEX($D$490:$W$490,,$C496)/$F$478)))</f>
        <v>0</v>
      </c>
      <c r="BG496" s="15">
        <f>IF($F$478="n/a",0,IF(BG$3&lt;=$C496,0,IF(BG$3&gt;($F$478+$C496),INDEX($D$490:$W$490,,$C496)-SUM($D496:BF496),INDEX($D$490:$W$490,,$C496)/$F$478)))</f>
        <v>0</v>
      </c>
      <c r="BH496" s="15">
        <f>IF($F$478="n/a",0,IF(BH$3&lt;=$C496,0,IF(BH$3&gt;($F$478+$C496),INDEX($D$490:$W$490,,$C496)-SUM($D496:BG496),INDEX($D$490:$W$490,,$C496)/$F$478)))</f>
        <v>0</v>
      </c>
      <c r="BI496" s="15">
        <f>IF($F$478="n/a",0,IF(BI$3&lt;=$C496,0,IF(BI$3&gt;($F$478+$C496),INDEX($D$490:$W$490,,$C496)-SUM($D496:BH496),INDEX($D$490:$W$490,,$C496)/$F$478)))</f>
        <v>0</v>
      </c>
      <c r="BJ496" s="15">
        <f>IF($F$478="n/a",0,IF(BJ$3&lt;=$C496,0,IF(BJ$3&gt;($F$478+$C496),INDEX($D$490:$W$490,,$C496)-SUM($D496:BI496),INDEX($D$490:$W$490,,$C496)/$F$478)))</f>
        <v>0</v>
      </c>
      <c r="BK496" s="15">
        <f>IF($F$478="n/a",0,IF(BK$3&lt;=$C496,0,IF(BK$3&gt;($F$478+$C496),INDEX($D$490:$W$490,,$C496)-SUM($D496:BJ496),INDEX($D$490:$W$490,,$C496)/$F$478)))</f>
        <v>0</v>
      </c>
      <c r="BL496" s="168">
        <f>IF($F$478="n/a",0,IF(BL$3&lt;=$C496,0,IF(BL$3&gt;($F$478+$C496),INDEX($D$490:$W$490,,$C496)-SUM($D496:BK496),INDEX($D$490:$W$490,,$C496)/$F$478)))</f>
        <v>0</v>
      </c>
      <c r="BM496" s="168">
        <f>IF($F$478="n/a",0,IF(BM$3&lt;=$C496,0,IF(BM$3&gt;($F$478+$C496),INDEX($D$490:$W$490,,$C496)-SUM($D496:BL496),INDEX($D$490:$W$490,,$C496)/$F$478)))</f>
        <v>0</v>
      </c>
      <c r="BN496" s="168">
        <f>IF($F$478="n/a",0,IF(BN$3&lt;=$C496,0,IF(BN$3&gt;($F$478+$C496),INDEX($D$490:$W$490,,$C496)-SUM($D496:BM496),INDEX($D$490:$W$490,,$C496)/$F$478)))</f>
        <v>0</v>
      </c>
      <c r="BO496" s="168">
        <f>IF($F$478="n/a",0,IF(BO$3&lt;=$C496,0,IF(BO$3&gt;($F$478+$C496),INDEX($D$490:$W$490,,$C496)-SUM($D496:BN496),INDEX($D$490:$W$490,,$C496)/$F$478)))</f>
        <v>0</v>
      </c>
      <c r="BP496" s="168">
        <f>IF($F$478="n/a",0,IF(BP$3&lt;=$C496,0,IF(BP$3&gt;($F$478+$C496),INDEX($D$490:$W$490,,$C496)-SUM($D496:BO496),INDEX($D$490:$W$490,,$C496)/$F$478)))</f>
        <v>0</v>
      </c>
      <c r="BQ496" s="168">
        <f>IF($F$478="n/a",0,IF(BQ$3&lt;=$C496,0,IF(BQ$3&gt;($F$478+$C496),INDEX($D$490:$W$490,,$C496)-SUM($D496:BP496),INDEX($D$490:$W$490,,$C496)/$F$478)))</f>
        <v>0</v>
      </c>
      <c r="BR496" s="168">
        <f>IF($F$478="n/a",0,IF(BR$3&lt;=$C496,0,IF(BR$3&gt;($F$478+$C496),INDEX($D$490:$W$490,,$C496)-SUM($D496:BQ496),INDEX($D$490:$W$490,,$C496)/$F$478)))</f>
        <v>0</v>
      </c>
      <c r="BS496" s="15"/>
      <c r="BT496" s="15"/>
      <c r="BU496" s="15"/>
      <c r="BV496" s="15"/>
      <c r="BW496" s="15"/>
      <c r="BX496" s="15"/>
      <c r="BY496" s="15"/>
      <c r="BZ496" s="15"/>
      <c r="CA496" s="15"/>
      <c r="CB496" s="15"/>
      <c r="CC496" s="15"/>
    </row>
    <row r="497" spans="2:81" hidden="1" outlineLevel="1">
      <c r="B497" s="14">
        <v>2017</v>
      </c>
      <c r="C497">
        <v>5</v>
      </c>
      <c r="E497" s="15">
        <f>IF($F$478="n/a",0,IF(E$3&lt;=$C497,0,IF(E$3&gt;($F$478+$C497),INDEX($D$490:$W$490,,$C497)-SUM($D497:D497),INDEX($D$490:$W$490,,$C497)/$F$478)))</f>
        <v>0</v>
      </c>
      <c r="F497" s="15">
        <f>IF($F$478="n/a",0,IF(F$3&lt;=$C497,0,IF(F$3&gt;($F$478+$C497),INDEX($D$490:$W$490,,$C497)-SUM($D497:E497),INDEX($D$490:$W$490,,$C497)/$F$478)))</f>
        <v>0</v>
      </c>
      <c r="G497" s="15">
        <f>IF($F$478="n/a",0,IF(G$3&lt;=$C497,0,IF(G$3&gt;($F$478+$C497),INDEX($D$490:$W$490,,$C497)-SUM($D497:F497),INDEX($D$490:$W$490,,$C497)/$F$478)))</f>
        <v>0</v>
      </c>
      <c r="H497" s="20">
        <f>IF($F$478="n/a",0,IF(H$3&lt;=$C497,0,IF(H$3&gt;($F$478+$C497),INDEX($D$490:$W$490,,$C497)-SUM($D497:G497),INDEX($D$490:$W$490,,$C497)/$F$478)))</f>
        <v>0</v>
      </c>
      <c r="I497" s="41">
        <f>IF($F$478="n/a",0,IF(I$3&lt;=$C497,0,IF(I$3&gt;($F$478+$C497),INDEX($D$490:$W$490,,$C497)-SUM($D497:H497),INDEX($D$490:$W$490,,$C497)/$F$478)))</f>
        <v>0</v>
      </c>
      <c r="J497" s="15">
        <f>IF($F$478="n/a",0,IF(J$3&lt;=$C497,0,IF(J$3&gt;($F$478+$C497),INDEX($D$490:$W$490,,$C497)-SUM($D497:I497),INDEX($D$490:$W$490,,$C497)/$F$478)))</f>
        <v>0</v>
      </c>
      <c r="K497" s="15">
        <f>IF($F$478="n/a",0,IF(K$3&lt;=$C497,0,IF(K$3&gt;($F$478+$C497),INDEX($D$490:$W$490,,$C497)-SUM($D497:J497),INDEX($D$490:$W$490,,$C497)/$F$478)))</f>
        <v>0</v>
      </c>
      <c r="L497" s="15">
        <f>IF($F$478="n/a",0,IF(L$3&lt;=$C497,0,IF(L$3&gt;($F$478+$C497),INDEX($D$490:$W$490,,$C497)-SUM($D497:K497),INDEX($D$490:$W$490,,$C497)/$F$478)))</f>
        <v>0</v>
      </c>
      <c r="M497" s="15">
        <f>IF($F$478="n/a",0,IF(M$3&lt;=$C497,0,IF(M$3&gt;($F$478+$C497),INDEX($D$490:$W$490,,$C497)-SUM($D497:L497),INDEX($D$490:$W$490,,$C497)/$F$478)))</f>
        <v>0</v>
      </c>
      <c r="N497" s="15">
        <f>IF($F$478="n/a",0,IF(N$3&lt;=$C497,0,IF(N$3&gt;($F$478+$C497),INDEX($D$490:$W$490,,$C497)-SUM($D497:M497),INDEX($D$490:$W$490,,$C497)/$F$478)))</f>
        <v>0</v>
      </c>
      <c r="O497" s="15">
        <f>IF($F$478="n/a",0,IF(O$3&lt;=$C497,0,IF(O$3&gt;($F$478+$C497),INDEX($D$490:$W$490,,$C497)-SUM($D497:N497),INDEX($D$490:$W$490,,$C497)/$F$478)))</f>
        <v>0</v>
      </c>
      <c r="P497" s="15">
        <f>IF($F$478="n/a",0,IF(P$3&lt;=$C497,0,IF(P$3&gt;($F$478+$C497),INDEX($D$490:$W$490,,$C497)-SUM($D497:O497),INDEX($D$490:$W$490,,$C497)/$F$478)))</f>
        <v>0</v>
      </c>
      <c r="Q497" s="15">
        <f>IF($F$478="n/a",0,IF(Q$3&lt;=$C497,0,IF(Q$3&gt;($F$478+$C497),INDEX($D$490:$W$490,,$C497)-SUM($D497:P497),INDEX($D$490:$W$490,,$C497)/$F$478)))</f>
        <v>0</v>
      </c>
      <c r="R497" s="15">
        <f>IF($F$478="n/a",0,IF(R$3&lt;=$C497,0,IF(R$3&gt;($F$478+$C497),INDEX($D$490:$W$490,,$C497)-SUM($D497:Q497),INDEX($D$490:$W$490,,$C497)/$F$478)))</f>
        <v>0</v>
      </c>
      <c r="S497" s="15">
        <f>IF($F$478="n/a",0,IF(S$3&lt;=$C497,0,IF(S$3&gt;($F$478+$C497),INDEX($D$490:$W$490,,$C497)-SUM($D497:R497),INDEX($D$490:$W$490,,$C497)/$F$478)))</f>
        <v>0</v>
      </c>
      <c r="T497" s="15">
        <f>IF($F$478="n/a",0,IF(T$3&lt;=$C497,0,IF(T$3&gt;($F$478+$C497),INDEX($D$490:$W$490,,$C497)-SUM($D497:S497),INDEX($D$490:$W$490,,$C497)/$F$478)))</f>
        <v>0</v>
      </c>
      <c r="U497" s="15">
        <f>IF($F$478="n/a",0,IF(U$3&lt;=$C497,0,IF(U$3&gt;($F$478+$C497),INDEX($D$490:$W$490,,$C497)-SUM($D497:T497),INDEX($D$490:$W$490,,$C497)/$F$478)))</f>
        <v>0</v>
      </c>
      <c r="V497" s="15">
        <f>IF($F$478="n/a",0,IF(V$3&lt;=$C497,0,IF(V$3&gt;($F$478+$C497),INDEX($D$490:$W$490,,$C497)-SUM($D497:U497),INDEX($D$490:$W$490,,$C497)/$F$478)))</f>
        <v>0</v>
      </c>
      <c r="W497" s="15">
        <f>IF($F$478="n/a",0,IF(W$3&lt;=$C497,0,IF(W$3&gt;($F$478+$C497),INDEX($D$490:$W$490,,$C497)-SUM($D497:V497),INDEX($D$490:$W$490,,$C497)/$F$478)))</f>
        <v>0</v>
      </c>
      <c r="X497" s="15">
        <f>IF($F$478="n/a",0,IF(X$3&lt;=$C497,0,IF(X$3&gt;($F$478+$C497),INDEX($D$490:$W$490,,$C497)-SUM($D497:W497),INDEX($D$490:$W$490,,$C497)/$F$478)))</f>
        <v>0</v>
      </c>
      <c r="Y497" s="15">
        <f>IF($F$478="n/a",0,IF(Y$3&lt;=$C497,0,IF(Y$3&gt;($F$478+$C497),INDEX($D$490:$W$490,,$C497)-SUM($D497:X497),INDEX($D$490:$W$490,,$C497)/$F$478)))</f>
        <v>0</v>
      </c>
      <c r="Z497" s="15">
        <f>IF($F$478="n/a",0,IF(Z$3&lt;=$C497,0,IF(Z$3&gt;($F$478+$C497),INDEX($D$490:$W$490,,$C497)-SUM($D497:Y497),INDEX($D$490:$W$490,,$C497)/$F$478)))</f>
        <v>0</v>
      </c>
      <c r="AA497" s="15">
        <f>IF($F$478="n/a",0,IF(AA$3&lt;=$C497,0,IF(AA$3&gt;($F$478+$C497),INDEX($D$490:$W$490,,$C497)-SUM($D497:Z497),INDEX($D$490:$W$490,,$C497)/$F$478)))</f>
        <v>0</v>
      </c>
      <c r="AB497" s="15">
        <f>IF($F$478="n/a",0,IF(AB$3&lt;=$C497,0,IF(AB$3&gt;($F$478+$C497),INDEX($D$490:$W$490,,$C497)-SUM($D497:AA497),INDEX($D$490:$W$490,,$C497)/$F$478)))</f>
        <v>0</v>
      </c>
      <c r="AC497" s="15">
        <f>IF($F$478="n/a",0,IF(AC$3&lt;=$C497,0,IF(AC$3&gt;($F$478+$C497),INDEX($D$490:$W$490,,$C497)-SUM($D497:AB497),INDEX($D$490:$W$490,,$C497)/$F$478)))</f>
        <v>0</v>
      </c>
      <c r="AD497" s="15">
        <f>IF($F$478="n/a",0,IF(AD$3&lt;=$C497,0,IF(AD$3&gt;($F$478+$C497),INDEX($D$490:$W$490,,$C497)-SUM($D497:AC497),INDEX($D$490:$W$490,,$C497)/$F$478)))</f>
        <v>0</v>
      </c>
      <c r="AE497" s="15">
        <f>IF($F$478="n/a",0,IF(AE$3&lt;=$C497,0,IF(AE$3&gt;($F$478+$C497),INDEX($D$490:$W$490,,$C497)-SUM($D497:AD497),INDEX($D$490:$W$490,,$C497)/$F$478)))</f>
        <v>0</v>
      </c>
      <c r="AF497" s="15">
        <f>IF($F$478="n/a",0,IF(AF$3&lt;=$C497,0,IF(AF$3&gt;($F$478+$C497),INDEX($D$490:$W$490,,$C497)-SUM($D497:AE497),INDEX($D$490:$W$490,,$C497)/$F$478)))</f>
        <v>0</v>
      </c>
      <c r="AG497" s="15">
        <f>IF($F$478="n/a",0,IF(AG$3&lt;=$C497,0,IF(AG$3&gt;($F$478+$C497),INDEX($D$490:$W$490,,$C497)-SUM($D497:AF497),INDEX($D$490:$W$490,,$C497)/$F$478)))</f>
        <v>0</v>
      </c>
      <c r="AH497" s="15">
        <f>IF($F$478="n/a",0,IF(AH$3&lt;=$C497,0,IF(AH$3&gt;($F$478+$C497),INDEX($D$490:$W$490,,$C497)-SUM($D497:AG497),INDEX($D$490:$W$490,,$C497)/$F$478)))</f>
        <v>0</v>
      </c>
      <c r="AI497" s="15">
        <f>IF($F$478="n/a",0,IF(AI$3&lt;=$C497,0,IF(AI$3&gt;($F$478+$C497),INDEX($D$490:$W$490,,$C497)-SUM($D497:AH497),INDEX($D$490:$W$490,,$C497)/$F$478)))</f>
        <v>0</v>
      </c>
      <c r="AJ497" s="15">
        <f>IF($F$478="n/a",0,IF(AJ$3&lt;=$C497,0,IF(AJ$3&gt;($F$478+$C497),INDEX($D$490:$W$490,,$C497)-SUM($D497:AI497),INDEX($D$490:$W$490,,$C497)/$F$478)))</f>
        <v>0</v>
      </c>
      <c r="AK497" s="15">
        <f>IF($F$478="n/a",0,IF(AK$3&lt;=$C497,0,IF(AK$3&gt;($F$478+$C497),INDEX($D$490:$W$490,,$C497)-SUM($D497:AJ497),INDEX($D$490:$W$490,,$C497)/$F$478)))</f>
        <v>0</v>
      </c>
      <c r="AL497" s="15">
        <f>IF($F$478="n/a",0,IF(AL$3&lt;=$C497,0,IF(AL$3&gt;($F$478+$C497),INDEX($D$490:$W$490,,$C497)-SUM($D497:AK497),INDEX($D$490:$W$490,,$C497)/$F$478)))</f>
        <v>0</v>
      </c>
      <c r="AM497" s="15">
        <f>IF($F$478="n/a",0,IF(AM$3&lt;=$C497,0,IF(AM$3&gt;($F$478+$C497),INDEX($D$490:$W$490,,$C497)-SUM($D497:AL497),INDEX($D$490:$W$490,,$C497)/$F$478)))</f>
        <v>0</v>
      </c>
      <c r="AN497" s="15">
        <f>IF($F$478="n/a",0,IF(AN$3&lt;=$C497,0,IF(AN$3&gt;($F$478+$C497),INDEX($D$490:$W$490,,$C497)-SUM($D497:AM497),INDEX($D$490:$W$490,,$C497)/$F$478)))</f>
        <v>0</v>
      </c>
      <c r="AO497" s="15">
        <f>IF($F$478="n/a",0,IF(AO$3&lt;=$C497,0,IF(AO$3&gt;($F$478+$C497),INDEX($D$490:$W$490,,$C497)-SUM($D497:AN497),INDEX($D$490:$W$490,,$C497)/$F$478)))</f>
        <v>0</v>
      </c>
      <c r="AP497" s="15">
        <f>IF($F$478="n/a",0,IF(AP$3&lt;=$C497,0,IF(AP$3&gt;($F$478+$C497),INDEX($D$490:$W$490,,$C497)-SUM($D497:AO497),INDEX($D$490:$W$490,,$C497)/$F$478)))</f>
        <v>0</v>
      </c>
      <c r="AQ497" s="15">
        <f>IF($F$478="n/a",0,IF(AQ$3&lt;=$C497,0,IF(AQ$3&gt;($F$478+$C497),INDEX($D$490:$W$490,,$C497)-SUM($D497:AP497),INDEX($D$490:$W$490,,$C497)/$F$478)))</f>
        <v>0</v>
      </c>
      <c r="AR497" s="15">
        <f>IF($F$478="n/a",0,IF(AR$3&lt;=$C497,0,IF(AR$3&gt;($F$478+$C497),INDEX($D$490:$W$490,,$C497)-SUM($D497:AQ497),INDEX($D$490:$W$490,,$C497)/$F$478)))</f>
        <v>0</v>
      </c>
      <c r="AS497" s="15">
        <f>IF($F$478="n/a",0,IF(AS$3&lt;=$C497,0,IF(AS$3&gt;($F$478+$C497),INDEX($D$490:$W$490,,$C497)-SUM($D497:AR497),INDEX($D$490:$W$490,,$C497)/$F$478)))</f>
        <v>0</v>
      </c>
      <c r="AT497" s="15">
        <f>IF($F$478="n/a",0,IF(AT$3&lt;=$C497,0,IF(AT$3&gt;($F$478+$C497),INDEX($D$490:$W$490,,$C497)-SUM($D497:AS497),INDEX($D$490:$W$490,,$C497)/$F$478)))</f>
        <v>0</v>
      </c>
      <c r="AU497" s="15">
        <f>IF($F$478="n/a",0,IF(AU$3&lt;=$C497,0,IF(AU$3&gt;($F$478+$C497),INDEX($D$490:$W$490,,$C497)-SUM($D497:AT497),INDEX($D$490:$W$490,,$C497)/$F$478)))</f>
        <v>0</v>
      </c>
      <c r="AV497" s="15">
        <f>IF($F$478="n/a",0,IF(AV$3&lt;=$C497,0,IF(AV$3&gt;($F$478+$C497),INDEX($D$490:$W$490,,$C497)-SUM($D497:AU497),INDEX($D$490:$W$490,,$C497)/$F$478)))</f>
        <v>0</v>
      </c>
      <c r="AW497" s="15">
        <f>IF($F$478="n/a",0,IF(AW$3&lt;=$C497,0,IF(AW$3&gt;($F$478+$C497),INDEX($D$490:$W$490,,$C497)-SUM($D497:AV497),INDEX($D$490:$W$490,,$C497)/$F$478)))</f>
        <v>0</v>
      </c>
      <c r="AX497" s="15">
        <f>IF($F$478="n/a",0,IF(AX$3&lt;=$C497,0,IF(AX$3&gt;($F$478+$C497),INDEX($D$490:$W$490,,$C497)-SUM($D497:AW497),INDEX($D$490:$W$490,,$C497)/$F$478)))</f>
        <v>0</v>
      </c>
      <c r="AY497" s="15">
        <f>IF($F$478="n/a",0,IF(AY$3&lt;=$C497,0,IF(AY$3&gt;($F$478+$C497),INDEX($D$490:$W$490,,$C497)-SUM($D497:AX497),INDEX($D$490:$W$490,,$C497)/$F$478)))</f>
        <v>0</v>
      </c>
      <c r="AZ497" s="15">
        <f>IF($F$478="n/a",0,IF(AZ$3&lt;=$C497,0,IF(AZ$3&gt;($F$478+$C497),INDEX($D$490:$W$490,,$C497)-SUM($D497:AY497),INDEX($D$490:$W$490,,$C497)/$F$478)))</f>
        <v>0</v>
      </c>
      <c r="BA497" s="15">
        <f>IF($F$478="n/a",0,IF(BA$3&lt;=$C497,0,IF(BA$3&gt;($F$478+$C497),INDEX($D$490:$W$490,,$C497)-SUM($D497:AZ497),INDEX($D$490:$W$490,,$C497)/$F$478)))</f>
        <v>0</v>
      </c>
      <c r="BB497" s="15">
        <f>IF($F$478="n/a",0,IF(BB$3&lt;=$C497,0,IF(BB$3&gt;($F$478+$C497),INDEX($D$490:$W$490,,$C497)-SUM($D497:BA497),INDEX($D$490:$W$490,,$C497)/$F$478)))</f>
        <v>0</v>
      </c>
      <c r="BC497" s="15">
        <f>IF($F$478="n/a",0,IF(BC$3&lt;=$C497,0,IF(BC$3&gt;($F$478+$C497),INDEX($D$490:$W$490,,$C497)-SUM($D497:BB497),INDEX($D$490:$W$490,,$C497)/$F$478)))</f>
        <v>0</v>
      </c>
      <c r="BD497" s="15">
        <f>IF($F$478="n/a",0,IF(BD$3&lt;=$C497,0,IF(BD$3&gt;($F$478+$C497),INDEX($D$490:$W$490,,$C497)-SUM($D497:BC497),INDEX($D$490:$W$490,,$C497)/$F$478)))</f>
        <v>0</v>
      </c>
      <c r="BE497" s="15">
        <f>IF($F$478="n/a",0,IF(BE$3&lt;=$C497,0,IF(BE$3&gt;($F$478+$C497),INDEX($D$490:$W$490,,$C497)-SUM($D497:BD497),INDEX($D$490:$W$490,,$C497)/$F$478)))</f>
        <v>0</v>
      </c>
      <c r="BF497" s="15">
        <f>IF($F$478="n/a",0,IF(BF$3&lt;=$C497,0,IF(BF$3&gt;($F$478+$C497),INDEX($D$490:$W$490,,$C497)-SUM($D497:BE497),INDEX($D$490:$W$490,,$C497)/$F$478)))</f>
        <v>0</v>
      </c>
      <c r="BG497" s="15">
        <f>IF($F$478="n/a",0,IF(BG$3&lt;=$C497,0,IF(BG$3&gt;($F$478+$C497),INDEX($D$490:$W$490,,$C497)-SUM($D497:BF497),INDEX($D$490:$W$490,,$C497)/$F$478)))</f>
        <v>0</v>
      </c>
      <c r="BH497" s="15">
        <f>IF($F$478="n/a",0,IF(BH$3&lt;=$C497,0,IF(BH$3&gt;($F$478+$C497),INDEX($D$490:$W$490,,$C497)-SUM($D497:BG497),INDEX($D$490:$W$490,,$C497)/$F$478)))</f>
        <v>0</v>
      </c>
      <c r="BI497" s="15">
        <f>IF($F$478="n/a",0,IF(BI$3&lt;=$C497,0,IF(BI$3&gt;($F$478+$C497),INDEX($D$490:$W$490,,$C497)-SUM($D497:BH497),INDEX($D$490:$W$490,,$C497)/$F$478)))</f>
        <v>0</v>
      </c>
      <c r="BJ497" s="15">
        <f>IF($F$478="n/a",0,IF(BJ$3&lt;=$C497,0,IF(BJ$3&gt;($F$478+$C497),INDEX($D$490:$W$490,,$C497)-SUM($D497:BI497),INDEX($D$490:$W$490,,$C497)/$F$478)))</f>
        <v>0</v>
      </c>
      <c r="BK497" s="15">
        <f>IF($F$478="n/a",0,IF(BK$3&lt;=$C497,0,IF(BK$3&gt;($F$478+$C497),INDEX($D$490:$W$490,,$C497)-SUM($D497:BJ497),INDEX($D$490:$W$490,,$C497)/$F$478)))</f>
        <v>0</v>
      </c>
      <c r="BL497" s="168">
        <f>IF($F$478="n/a",0,IF(BL$3&lt;=$C497,0,IF(BL$3&gt;($F$478+$C497),INDEX($D$490:$W$490,,$C497)-SUM($D497:BK497),INDEX($D$490:$W$490,,$C497)/$F$478)))</f>
        <v>0</v>
      </c>
      <c r="BM497" s="168">
        <f>IF($F$478="n/a",0,IF(BM$3&lt;=$C497,0,IF(BM$3&gt;($F$478+$C497),INDEX($D$490:$W$490,,$C497)-SUM($D497:BL497),INDEX($D$490:$W$490,,$C497)/$F$478)))</f>
        <v>0</v>
      </c>
      <c r="BN497" s="168">
        <f>IF($F$478="n/a",0,IF(BN$3&lt;=$C497,0,IF(BN$3&gt;($F$478+$C497),INDEX($D$490:$W$490,,$C497)-SUM($D497:BM497),INDEX($D$490:$W$490,,$C497)/$F$478)))</f>
        <v>0</v>
      </c>
      <c r="BO497" s="168">
        <f>IF($F$478="n/a",0,IF(BO$3&lt;=$C497,0,IF(BO$3&gt;($F$478+$C497),INDEX($D$490:$W$490,,$C497)-SUM($D497:BN497),INDEX($D$490:$W$490,,$C497)/$F$478)))</f>
        <v>0</v>
      </c>
      <c r="BP497" s="168">
        <f>IF($F$478="n/a",0,IF(BP$3&lt;=$C497,0,IF(BP$3&gt;($F$478+$C497),INDEX($D$490:$W$490,,$C497)-SUM($D497:BO497),INDEX($D$490:$W$490,,$C497)/$F$478)))</f>
        <v>0</v>
      </c>
      <c r="BQ497" s="168">
        <f>IF($F$478="n/a",0,IF(BQ$3&lt;=$C497,0,IF(BQ$3&gt;($F$478+$C497),INDEX($D$490:$W$490,,$C497)-SUM($D497:BP497),INDEX($D$490:$W$490,,$C497)/$F$478)))</f>
        <v>0</v>
      </c>
      <c r="BR497" s="168">
        <f>IF($F$478="n/a",0,IF(BR$3&lt;=$C497,0,IF(BR$3&gt;($F$478+$C497),INDEX($D$490:$W$490,,$C497)-SUM($D497:BQ497),INDEX($D$490:$W$490,,$C497)/$F$478)))</f>
        <v>0</v>
      </c>
      <c r="BS497" s="15"/>
      <c r="BT497" s="15"/>
      <c r="BU497" s="15"/>
      <c r="BV497" s="15"/>
      <c r="BW497" s="15"/>
      <c r="BX497" s="15"/>
      <c r="BY497" s="15"/>
      <c r="BZ497" s="15"/>
      <c r="CA497" s="15"/>
      <c r="CB497" s="15"/>
      <c r="CC497" s="15"/>
    </row>
    <row r="498" spans="2:81" hidden="1" outlineLevel="1">
      <c r="B498" s="14">
        <v>2018</v>
      </c>
      <c r="C498">
        <v>6</v>
      </c>
      <c r="E498" s="15">
        <f>IF($F$478="n/a",0,IF(E$3&lt;=$C498,0,IF(E$3&gt;($F$478+$C498),INDEX($D$490:$W$490,,$C498)-SUM($D498:D498),INDEX($D$490:$W$490,,$C498)/$F$478)))</f>
        <v>0</v>
      </c>
      <c r="F498" s="15">
        <f>IF($F$478="n/a",0,IF(F$3&lt;=$C498,0,IF(F$3&gt;($F$478+$C498),INDEX($D$490:$W$490,,$C498)-SUM($D498:E498),INDEX($D$490:$W$490,,$C498)/$F$478)))</f>
        <v>0</v>
      </c>
      <c r="G498" s="15">
        <f>IF($F$478="n/a",0,IF(G$3&lt;=$C498,0,IF(G$3&gt;($F$478+$C498),INDEX($D$490:$W$490,,$C498)-SUM($D498:F498),INDEX($D$490:$W$490,,$C498)/$F$478)))</f>
        <v>0</v>
      </c>
      <c r="H498" s="20">
        <f>IF($F$478="n/a",0,IF(H$3&lt;=$C498,0,IF(H$3&gt;($F$478+$C498),INDEX($D$490:$W$490,,$C498)-SUM($D498:G498),INDEX($D$490:$W$490,,$C498)/$F$478)))</f>
        <v>0</v>
      </c>
      <c r="I498" s="41">
        <f>IF($F$478="n/a",0,IF(I$3&lt;=$C498,0,IF(I$3&gt;($F$478+$C498),INDEX($D$490:$W$490,,$C498)-SUM($D498:H498),INDEX($D$490:$W$490,,$C498)/$F$478)))</f>
        <v>0</v>
      </c>
      <c r="J498" s="15">
        <f>IF($F$478="n/a",0,IF(J$3&lt;=$C498,0,IF(J$3&gt;($F$478+$C498),INDEX($D$490:$W$490,,$C498)-SUM($D498:I498),INDEX($D$490:$W$490,,$C498)/$F$478)))</f>
        <v>0</v>
      </c>
      <c r="K498" s="15">
        <f>IF($F$478="n/a",0,IF(K$3&lt;=$C498,0,IF(K$3&gt;($F$478+$C498),INDEX($D$490:$W$490,,$C498)-SUM($D498:J498),INDEX($D$490:$W$490,,$C498)/$F$478)))</f>
        <v>0</v>
      </c>
      <c r="L498" s="15">
        <f>IF($F$478="n/a",0,IF(L$3&lt;=$C498,0,IF(L$3&gt;($F$478+$C498),INDEX($D$490:$W$490,,$C498)-SUM($D498:K498),INDEX($D$490:$W$490,,$C498)/$F$478)))</f>
        <v>0</v>
      </c>
      <c r="M498" s="15">
        <f>IF($F$478="n/a",0,IF(M$3&lt;=$C498,0,IF(M$3&gt;($F$478+$C498),INDEX($D$490:$W$490,,$C498)-SUM($D498:L498),INDEX($D$490:$W$490,,$C498)/$F$478)))</f>
        <v>0</v>
      </c>
      <c r="N498" s="15">
        <f>IF($F$478="n/a",0,IF(N$3&lt;=$C498,0,IF(N$3&gt;($F$478+$C498),INDEX($D$490:$W$490,,$C498)-SUM($D498:M498),INDEX($D$490:$W$490,,$C498)/$F$478)))</f>
        <v>0</v>
      </c>
      <c r="O498" s="15">
        <f>IF($F$478="n/a",0,IF(O$3&lt;=$C498,0,IF(O$3&gt;($F$478+$C498),INDEX($D$490:$W$490,,$C498)-SUM($D498:N498),INDEX($D$490:$W$490,,$C498)/$F$478)))</f>
        <v>0</v>
      </c>
      <c r="P498" s="15">
        <f>IF($F$478="n/a",0,IF(P$3&lt;=$C498,0,IF(P$3&gt;($F$478+$C498),INDEX($D$490:$W$490,,$C498)-SUM($D498:O498),INDEX($D$490:$W$490,,$C498)/$F$478)))</f>
        <v>0</v>
      </c>
      <c r="Q498" s="15">
        <f>IF($F$478="n/a",0,IF(Q$3&lt;=$C498,0,IF(Q$3&gt;($F$478+$C498),INDEX($D$490:$W$490,,$C498)-SUM($D498:P498),INDEX($D$490:$W$490,,$C498)/$F$478)))</f>
        <v>0</v>
      </c>
      <c r="R498" s="15">
        <f>IF($F$478="n/a",0,IF(R$3&lt;=$C498,0,IF(R$3&gt;($F$478+$C498),INDEX($D$490:$W$490,,$C498)-SUM($D498:Q498),INDEX($D$490:$W$490,,$C498)/$F$478)))</f>
        <v>0</v>
      </c>
      <c r="S498" s="15">
        <f>IF($F$478="n/a",0,IF(S$3&lt;=$C498,0,IF(S$3&gt;($F$478+$C498),INDEX($D$490:$W$490,,$C498)-SUM($D498:R498),INDEX($D$490:$W$490,,$C498)/$F$478)))</f>
        <v>0</v>
      </c>
      <c r="T498" s="15">
        <f>IF($F$478="n/a",0,IF(T$3&lt;=$C498,0,IF(T$3&gt;($F$478+$C498),INDEX($D$490:$W$490,,$C498)-SUM($D498:S498),INDEX($D$490:$W$490,,$C498)/$F$478)))</f>
        <v>0</v>
      </c>
      <c r="U498" s="15">
        <f>IF($F$478="n/a",0,IF(U$3&lt;=$C498,0,IF(U$3&gt;($F$478+$C498),INDEX($D$490:$W$490,,$C498)-SUM($D498:T498),INDEX($D$490:$W$490,,$C498)/$F$478)))</f>
        <v>0</v>
      </c>
      <c r="V498" s="15">
        <f>IF($F$478="n/a",0,IF(V$3&lt;=$C498,0,IF(V$3&gt;($F$478+$C498),INDEX($D$490:$W$490,,$C498)-SUM($D498:U498),INDEX($D$490:$W$490,,$C498)/$F$478)))</f>
        <v>0</v>
      </c>
      <c r="W498" s="15">
        <f>IF($F$478="n/a",0,IF(W$3&lt;=$C498,0,IF(W$3&gt;($F$478+$C498),INDEX($D$490:$W$490,,$C498)-SUM($D498:V498),INDEX($D$490:$W$490,,$C498)/$F$478)))</f>
        <v>0</v>
      </c>
      <c r="X498" s="15">
        <f>IF($F$478="n/a",0,IF(X$3&lt;=$C498,0,IF(X$3&gt;($F$478+$C498),INDEX($D$490:$W$490,,$C498)-SUM($D498:W498),INDEX($D$490:$W$490,,$C498)/$F$478)))</f>
        <v>0</v>
      </c>
      <c r="Y498" s="15">
        <f>IF($F$478="n/a",0,IF(Y$3&lt;=$C498,0,IF(Y$3&gt;($F$478+$C498),INDEX($D$490:$W$490,,$C498)-SUM($D498:X498),INDEX($D$490:$W$490,,$C498)/$F$478)))</f>
        <v>0</v>
      </c>
      <c r="Z498" s="15">
        <f>IF($F$478="n/a",0,IF(Z$3&lt;=$C498,0,IF(Z$3&gt;($F$478+$C498),INDEX($D$490:$W$490,,$C498)-SUM($D498:Y498),INDEX($D$490:$W$490,,$C498)/$F$478)))</f>
        <v>0</v>
      </c>
      <c r="AA498" s="15">
        <f>IF($F$478="n/a",0,IF(AA$3&lt;=$C498,0,IF(AA$3&gt;($F$478+$C498),INDEX($D$490:$W$490,,$C498)-SUM($D498:Z498),INDEX($D$490:$W$490,,$C498)/$F$478)))</f>
        <v>0</v>
      </c>
      <c r="AB498" s="15">
        <f>IF($F$478="n/a",0,IF(AB$3&lt;=$C498,0,IF(AB$3&gt;($F$478+$C498),INDEX($D$490:$W$490,,$C498)-SUM($D498:AA498),INDEX($D$490:$W$490,,$C498)/$F$478)))</f>
        <v>0</v>
      </c>
      <c r="AC498" s="15">
        <f>IF($F$478="n/a",0,IF(AC$3&lt;=$C498,0,IF(AC$3&gt;($F$478+$C498),INDEX($D$490:$W$490,,$C498)-SUM($D498:AB498),INDEX($D$490:$W$490,,$C498)/$F$478)))</f>
        <v>0</v>
      </c>
      <c r="AD498" s="15">
        <f>IF($F$478="n/a",0,IF(AD$3&lt;=$C498,0,IF(AD$3&gt;($F$478+$C498),INDEX($D$490:$W$490,,$C498)-SUM($D498:AC498),INDEX($D$490:$W$490,,$C498)/$F$478)))</f>
        <v>0</v>
      </c>
      <c r="AE498" s="15">
        <f>IF($F$478="n/a",0,IF(AE$3&lt;=$C498,0,IF(AE$3&gt;($F$478+$C498),INDEX($D$490:$W$490,,$C498)-SUM($D498:AD498),INDEX($D$490:$W$490,,$C498)/$F$478)))</f>
        <v>0</v>
      </c>
      <c r="AF498" s="15">
        <f>IF($F$478="n/a",0,IF(AF$3&lt;=$C498,0,IF(AF$3&gt;($F$478+$C498),INDEX($D$490:$W$490,,$C498)-SUM($D498:AE498),INDEX($D$490:$W$490,,$C498)/$F$478)))</f>
        <v>0</v>
      </c>
      <c r="AG498" s="15">
        <f>IF($F$478="n/a",0,IF(AG$3&lt;=$C498,0,IF(AG$3&gt;($F$478+$C498),INDEX($D$490:$W$490,,$C498)-SUM($D498:AF498),INDEX($D$490:$W$490,,$C498)/$F$478)))</f>
        <v>0</v>
      </c>
      <c r="AH498" s="15">
        <f>IF($F$478="n/a",0,IF(AH$3&lt;=$C498,0,IF(AH$3&gt;($F$478+$C498),INDEX($D$490:$W$490,,$C498)-SUM($D498:AG498),INDEX($D$490:$W$490,,$C498)/$F$478)))</f>
        <v>0</v>
      </c>
      <c r="AI498" s="15">
        <f>IF($F$478="n/a",0,IF(AI$3&lt;=$C498,0,IF(AI$3&gt;($F$478+$C498),INDEX($D$490:$W$490,,$C498)-SUM($D498:AH498),INDEX($D$490:$W$490,,$C498)/$F$478)))</f>
        <v>0</v>
      </c>
      <c r="AJ498" s="15">
        <f>IF($F$478="n/a",0,IF(AJ$3&lt;=$C498,0,IF(AJ$3&gt;($F$478+$C498),INDEX($D$490:$W$490,,$C498)-SUM($D498:AI498),INDEX($D$490:$W$490,,$C498)/$F$478)))</f>
        <v>0</v>
      </c>
      <c r="AK498" s="15">
        <f>IF($F$478="n/a",0,IF(AK$3&lt;=$C498,0,IF(AK$3&gt;($F$478+$C498),INDEX($D$490:$W$490,,$C498)-SUM($D498:AJ498),INDEX($D$490:$W$490,,$C498)/$F$478)))</f>
        <v>0</v>
      </c>
      <c r="AL498" s="15">
        <f>IF($F$478="n/a",0,IF(AL$3&lt;=$C498,0,IF(AL$3&gt;($F$478+$C498),INDEX($D$490:$W$490,,$C498)-SUM($D498:AK498),INDEX($D$490:$W$490,,$C498)/$F$478)))</f>
        <v>0</v>
      </c>
      <c r="AM498" s="15">
        <f>IF($F$478="n/a",0,IF(AM$3&lt;=$C498,0,IF(AM$3&gt;($F$478+$C498),INDEX($D$490:$W$490,,$C498)-SUM($D498:AL498),INDEX($D$490:$W$490,,$C498)/$F$478)))</f>
        <v>0</v>
      </c>
      <c r="AN498" s="15">
        <f>IF($F$478="n/a",0,IF(AN$3&lt;=$C498,0,IF(AN$3&gt;($F$478+$C498),INDEX($D$490:$W$490,,$C498)-SUM($D498:AM498),INDEX($D$490:$W$490,,$C498)/$F$478)))</f>
        <v>0</v>
      </c>
      <c r="AO498" s="15">
        <f>IF($F$478="n/a",0,IF(AO$3&lt;=$C498,0,IF(AO$3&gt;($F$478+$C498),INDEX($D$490:$W$490,,$C498)-SUM($D498:AN498),INDEX($D$490:$W$490,,$C498)/$F$478)))</f>
        <v>0</v>
      </c>
      <c r="AP498" s="15">
        <f>IF($F$478="n/a",0,IF(AP$3&lt;=$C498,0,IF(AP$3&gt;($F$478+$C498),INDEX($D$490:$W$490,,$C498)-SUM($D498:AO498),INDEX($D$490:$W$490,,$C498)/$F$478)))</f>
        <v>0</v>
      </c>
      <c r="AQ498" s="15">
        <f>IF($F$478="n/a",0,IF(AQ$3&lt;=$C498,0,IF(AQ$3&gt;($F$478+$C498),INDEX($D$490:$W$490,,$C498)-SUM($D498:AP498),INDEX($D$490:$W$490,,$C498)/$F$478)))</f>
        <v>0</v>
      </c>
      <c r="AR498" s="15">
        <f>IF($F$478="n/a",0,IF(AR$3&lt;=$C498,0,IF(AR$3&gt;($F$478+$C498),INDEX($D$490:$W$490,,$C498)-SUM($D498:AQ498),INDEX($D$490:$W$490,,$C498)/$F$478)))</f>
        <v>0</v>
      </c>
      <c r="AS498" s="15">
        <f>IF($F$478="n/a",0,IF(AS$3&lt;=$C498,0,IF(AS$3&gt;($F$478+$C498),INDEX($D$490:$W$490,,$C498)-SUM($D498:AR498),INDEX($D$490:$W$490,,$C498)/$F$478)))</f>
        <v>0</v>
      </c>
      <c r="AT498" s="15">
        <f>IF($F$478="n/a",0,IF(AT$3&lt;=$C498,0,IF(AT$3&gt;($F$478+$C498),INDEX($D$490:$W$490,,$C498)-SUM($D498:AS498),INDEX($D$490:$W$490,,$C498)/$F$478)))</f>
        <v>0</v>
      </c>
      <c r="AU498" s="15">
        <f>IF($F$478="n/a",0,IF(AU$3&lt;=$C498,0,IF(AU$3&gt;($F$478+$C498),INDEX($D$490:$W$490,,$C498)-SUM($D498:AT498),INDEX($D$490:$W$490,,$C498)/$F$478)))</f>
        <v>0</v>
      </c>
      <c r="AV498" s="15">
        <f>IF($F$478="n/a",0,IF(AV$3&lt;=$C498,0,IF(AV$3&gt;($F$478+$C498),INDEX($D$490:$W$490,,$C498)-SUM($D498:AU498),INDEX($D$490:$W$490,,$C498)/$F$478)))</f>
        <v>0</v>
      </c>
      <c r="AW498" s="15">
        <f>IF($F$478="n/a",0,IF(AW$3&lt;=$C498,0,IF(AW$3&gt;($F$478+$C498),INDEX($D$490:$W$490,,$C498)-SUM($D498:AV498),INDEX($D$490:$W$490,,$C498)/$F$478)))</f>
        <v>0</v>
      </c>
      <c r="AX498" s="15">
        <f>IF($F$478="n/a",0,IF(AX$3&lt;=$C498,0,IF(AX$3&gt;($F$478+$C498),INDEX($D$490:$W$490,,$C498)-SUM($D498:AW498),INDEX($D$490:$W$490,,$C498)/$F$478)))</f>
        <v>0</v>
      </c>
      <c r="AY498" s="15">
        <f>IF($F$478="n/a",0,IF(AY$3&lt;=$C498,0,IF(AY$3&gt;($F$478+$C498),INDEX($D$490:$W$490,,$C498)-SUM($D498:AX498),INDEX($D$490:$W$490,,$C498)/$F$478)))</f>
        <v>0</v>
      </c>
      <c r="AZ498" s="15">
        <f>IF($F$478="n/a",0,IF(AZ$3&lt;=$C498,0,IF(AZ$3&gt;($F$478+$C498),INDEX($D$490:$W$490,,$C498)-SUM($D498:AY498),INDEX($D$490:$W$490,,$C498)/$F$478)))</f>
        <v>0</v>
      </c>
      <c r="BA498" s="15">
        <f>IF($F$478="n/a",0,IF(BA$3&lt;=$C498,0,IF(BA$3&gt;($F$478+$C498),INDEX($D$490:$W$490,,$C498)-SUM($D498:AZ498),INDEX($D$490:$W$490,,$C498)/$F$478)))</f>
        <v>0</v>
      </c>
      <c r="BB498" s="15">
        <f>IF($F$478="n/a",0,IF(BB$3&lt;=$C498,0,IF(BB$3&gt;($F$478+$C498),INDEX($D$490:$W$490,,$C498)-SUM($D498:BA498),INDEX($D$490:$W$490,,$C498)/$F$478)))</f>
        <v>0</v>
      </c>
      <c r="BC498" s="15">
        <f>IF($F$478="n/a",0,IF(BC$3&lt;=$C498,0,IF(BC$3&gt;($F$478+$C498),INDEX($D$490:$W$490,,$C498)-SUM($D498:BB498),INDEX($D$490:$W$490,,$C498)/$F$478)))</f>
        <v>0</v>
      </c>
      <c r="BD498" s="15">
        <f>IF($F$478="n/a",0,IF(BD$3&lt;=$C498,0,IF(BD$3&gt;($F$478+$C498),INDEX($D$490:$W$490,,$C498)-SUM($D498:BC498),INDEX($D$490:$W$490,,$C498)/$F$478)))</f>
        <v>0</v>
      </c>
      <c r="BE498" s="15">
        <f>IF($F$478="n/a",0,IF(BE$3&lt;=$C498,0,IF(BE$3&gt;($F$478+$C498),INDEX($D$490:$W$490,,$C498)-SUM($D498:BD498),INDEX($D$490:$W$490,,$C498)/$F$478)))</f>
        <v>0</v>
      </c>
      <c r="BF498" s="15">
        <f>IF($F$478="n/a",0,IF(BF$3&lt;=$C498,0,IF(BF$3&gt;($F$478+$C498),INDEX($D$490:$W$490,,$C498)-SUM($D498:BE498),INDEX($D$490:$W$490,,$C498)/$F$478)))</f>
        <v>0</v>
      </c>
      <c r="BG498" s="15">
        <f>IF($F$478="n/a",0,IF(BG$3&lt;=$C498,0,IF(BG$3&gt;($F$478+$C498),INDEX($D$490:$W$490,,$C498)-SUM($D498:BF498),INDEX($D$490:$W$490,,$C498)/$F$478)))</f>
        <v>0</v>
      </c>
      <c r="BH498" s="15">
        <f>IF($F$478="n/a",0,IF(BH$3&lt;=$C498,0,IF(BH$3&gt;($F$478+$C498),INDEX($D$490:$W$490,,$C498)-SUM($D498:BG498),INDEX($D$490:$W$490,,$C498)/$F$478)))</f>
        <v>0</v>
      </c>
      <c r="BI498" s="15">
        <f>IF($F$478="n/a",0,IF(BI$3&lt;=$C498,0,IF(BI$3&gt;($F$478+$C498),INDEX($D$490:$W$490,,$C498)-SUM($D498:BH498),INDEX($D$490:$W$490,,$C498)/$F$478)))</f>
        <v>0</v>
      </c>
      <c r="BJ498" s="15">
        <f>IF($F$478="n/a",0,IF(BJ$3&lt;=$C498,0,IF(BJ$3&gt;($F$478+$C498),INDEX($D$490:$W$490,,$C498)-SUM($D498:BI498),INDEX($D$490:$W$490,,$C498)/$F$478)))</f>
        <v>0</v>
      </c>
      <c r="BK498" s="15">
        <f>IF($F$478="n/a",0,IF(BK$3&lt;=$C498,0,IF(BK$3&gt;($F$478+$C498),INDEX($D$490:$W$490,,$C498)-SUM($D498:BJ498),INDEX($D$490:$W$490,,$C498)/$F$478)))</f>
        <v>0</v>
      </c>
      <c r="BL498" s="168">
        <f>IF($F$478="n/a",0,IF(BL$3&lt;=$C498,0,IF(BL$3&gt;($F$478+$C498),INDEX($D$490:$W$490,,$C498)-SUM($D498:BK498),INDEX($D$490:$W$490,,$C498)/$F$478)))</f>
        <v>0</v>
      </c>
      <c r="BM498" s="168">
        <f>IF($F$478="n/a",0,IF(BM$3&lt;=$C498,0,IF(BM$3&gt;($F$478+$C498),INDEX($D$490:$W$490,,$C498)-SUM($D498:BL498),INDEX($D$490:$W$490,,$C498)/$F$478)))</f>
        <v>0</v>
      </c>
      <c r="BN498" s="168">
        <f>IF($F$478="n/a",0,IF(BN$3&lt;=$C498,0,IF(BN$3&gt;($F$478+$C498),INDEX($D$490:$W$490,,$C498)-SUM($D498:BM498),INDEX($D$490:$W$490,,$C498)/$F$478)))</f>
        <v>0</v>
      </c>
      <c r="BO498" s="168">
        <f>IF($F$478="n/a",0,IF(BO$3&lt;=$C498,0,IF(BO$3&gt;($F$478+$C498),INDEX($D$490:$W$490,,$C498)-SUM($D498:BN498),INDEX($D$490:$W$490,,$C498)/$F$478)))</f>
        <v>0</v>
      </c>
      <c r="BP498" s="168">
        <f>IF($F$478="n/a",0,IF(BP$3&lt;=$C498,0,IF(BP$3&gt;($F$478+$C498),INDEX($D$490:$W$490,,$C498)-SUM($D498:BO498),INDEX($D$490:$W$490,,$C498)/$F$478)))</f>
        <v>0</v>
      </c>
      <c r="BQ498" s="168">
        <f>IF($F$478="n/a",0,IF(BQ$3&lt;=$C498,0,IF(BQ$3&gt;($F$478+$C498),INDEX($D$490:$W$490,,$C498)-SUM($D498:BP498),INDEX($D$490:$W$490,,$C498)/$F$478)))</f>
        <v>0</v>
      </c>
      <c r="BR498" s="168">
        <f>IF($F$478="n/a",0,IF(BR$3&lt;=$C498,0,IF(BR$3&gt;($F$478+$C498),INDEX($D$490:$W$490,,$C498)-SUM($D498:BQ498),INDEX($D$490:$W$490,,$C498)/$F$478)))</f>
        <v>0</v>
      </c>
      <c r="BS498" s="15"/>
      <c r="BT498" s="15"/>
      <c r="BU498" s="15"/>
      <c r="BV498" s="15"/>
      <c r="BW498" s="15"/>
      <c r="BX498" s="15"/>
      <c r="BY498" s="15"/>
      <c r="BZ498" s="15"/>
      <c r="CA498" s="15"/>
      <c r="CB498" s="15"/>
      <c r="CC498" s="15"/>
    </row>
    <row r="499" spans="2:81" hidden="1" outlineLevel="1">
      <c r="B499" s="14">
        <v>2019</v>
      </c>
      <c r="C499">
        <v>7</v>
      </c>
      <c r="E499" s="15">
        <f>IF($F$478="n/a",0,IF(E$3&lt;=$C499,0,IF(E$3&gt;($F$478+$C499),INDEX($D$490:$W$490,,$C499)-SUM($D499:D499),INDEX($D$490:$W$490,,$C499)/$F$478)))</f>
        <v>0</v>
      </c>
      <c r="F499" s="15">
        <f>IF($F$478="n/a",0,IF(F$3&lt;=$C499,0,IF(F$3&gt;($F$478+$C499),INDEX($D$490:$W$490,,$C499)-SUM($D499:E499),INDEX($D$490:$W$490,,$C499)/$F$478)))</f>
        <v>0</v>
      </c>
      <c r="G499" s="15">
        <f>IF($F$478="n/a",0,IF(G$3&lt;=$C499,0,IF(G$3&gt;($F$478+$C499),INDEX($D$490:$W$490,,$C499)-SUM($D499:F499),INDEX($D$490:$W$490,,$C499)/$F$478)))</f>
        <v>0</v>
      </c>
      <c r="H499" s="20">
        <f>IF($F$478="n/a",0,IF(H$3&lt;=$C499,0,IF(H$3&gt;($F$478+$C499),INDEX($D$490:$W$490,,$C499)-SUM($D499:G499),INDEX($D$490:$W$490,,$C499)/$F$478)))</f>
        <v>0</v>
      </c>
      <c r="I499" s="41">
        <f>IF($F$478="n/a",0,IF(I$3&lt;=$C499,0,IF(I$3&gt;($F$478+$C499),INDEX($D$490:$W$490,,$C499)-SUM($D499:H499),INDEX($D$490:$W$490,,$C499)/$F$478)))</f>
        <v>0</v>
      </c>
      <c r="J499" s="15">
        <f>IF($F$478="n/a",0,IF(J$3&lt;=$C499,0,IF(J$3&gt;($F$478+$C499),INDEX($D$490:$W$490,,$C499)-SUM($D499:I499),INDEX($D$490:$W$490,,$C499)/$F$478)))</f>
        <v>0</v>
      </c>
      <c r="K499" s="15">
        <f>IF($F$478="n/a",0,IF(K$3&lt;=$C499,0,IF(K$3&gt;($F$478+$C499),INDEX($D$490:$W$490,,$C499)-SUM($D499:J499),INDEX($D$490:$W$490,,$C499)/$F$478)))</f>
        <v>0</v>
      </c>
      <c r="L499" s="15">
        <f>IF($F$478="n/a",0,IF(L$3&lt;=$C499,0,IF(L$3&gt;($F$478+$C499),INDEX($D$490:$W$490,,$C499)-SUM($D499:K499),INDEX($D$490:$W$490,,$C499)/$F$478)))</f>
        <v>0</v>
      </c>
      <c r="M499" s="15">
        <f>IF($F$478="n/a",0,IF(M$3&lt;=$C499,0,IF(M$3&gt;($F$478+$C499),INDEX($D$490:$W$490,,$C499)-SUM($D499:L499),INDEX($D$490:$W$490,,$C499)/$F$478)))</f>
        <v>0</v>
      </c>
      <c r="N499" s="15">
        <f>IF($F$478="n/a",0,IF(N$3&lt;=$C499,0,IF(N$3&gt;($F$478+$C499),INDEX($D$490:$W$490,,$C499)-SUM($D499:M499),INDEX($D$490:$W$490,,$C499)/$F$478)))</f>
        <v>0</v>
      </c>
      <c r="O499" s="15">
        <f>IF($F$478="n/a",0,IF(O$3&lt;=$C499,0,IF(O$3&gt;($F$478+$C499),INDEX($D$490:$W$490,,$C499)-SUM($D499:N499),INDEX($D$490:$W$490,,$C499)/$F$478)))</f>
        <v>0</v>
      </c>
      <c r="P499" s="15">
        <f>IF($F$478="n/a",0,IF(P$3&lt;=$C499,0,IF(P$3&gt;($F$478+$C499),INDEX($D$490:$W$490,,$C499)-SUM($D499:O499),INDEX($D$490:$W$490,,$C499)/$F$478)))</f>
        <v>0</v>
      </c>
      <c r="Q499" s="15">
        <f>IF($F$478="n/a",0,IF(Q$3&lt;=$C499,0,IF(Q$3&gt;($F$478+$C499),INDEX($D$490:$W$490,,$C499)-SUM($D499:P499),INDEX($D$490:$W$490,,$C499)/$F$478)))</f>
        <v>0</v>
      </c>
      <c r="R499" s="15">
        <f>IF($F$478="n/a",0,IF(R$3&lt;=$C499,0,IF(R$3&gt;($F$478+$C499),INDEX($D$490:$W$490,,$C499)-SUM($D499:Q499),INDEX($D$490:$W$490,,$C499)/$F$478)))</f>
        <v>0</v>
      </c>
      <c r="S499" s="15">
        <f>IF($F$478="n/a",0,IF(S$3&lt;=$C499,0,IF(S$3&gt;($F$478+$C499),INDEX($D$490:$W$490,,$C499)-SUM($D499:R499),INDEX($D$490:$W$490,,$C499)/$F$478)))</f>
        <v>0</v>
      </c>
      <c r="T499" s="15">
        <f>IF($F$478="n/a",0,IF(T$3&lt;=$C499,0,IF(T$3&gt;($F$478+$C499),INDEX($D$490:$W$490,,$C499)-SUM($D499:S499),INDEX($D$490:$W$490,,$C499)/$F$478)))</f>
        <v>0</v>
      </c>
      <c r="U499" s="15">
        <f>IF($F$478="n/a",0,IF(U$3&lt;=$C499,0,IF(U$3&gt;($F$478+$C499),INDEX($D$490:$W$490,,$C499)-SUM($D499:T499),INDEX($D$490:$W$490,,$C499)/$F$478)))</f>
        <v>0</v>
      </c>
      <c r="V499" s="15">
        <f>IF($F$478="n/a",0,IF(V$3&lt;=$C499,0,IF(V$3&gt;($F$478+$C499),INDEX($D$490:$W$490,,$C499)-SUM($D499:U499),INDEX($D$490:$W$490,,$C499)/$F$478)))</f>
        <v>0</v>
      </c>
      <c r="W499" s="15">
        <f>IF($F$478="n/a",0,IF(W$3&lt;=$C499,0,IF(W$3&gt;($F$478+$C499),INDEX($D$490:$W$490,,$C499)-SUM($D499:V499),INDEX($D$490:$W$490,,$C499)/$F$478)))</f>
        <v>0</v>
      </c>
      <c r="X499" s="15">
        <f>IF($F$478="n/a",0,IF(X$3&lt;=$C499,0,IF(X$3&gt;($F$478+$C499),INDEX($D$490:$W$490,,$C499)-SUM($D499:W499),INDEX($D$490:$W$490,,$C499)/$F$478)))</f>
        <v>0</v>
      </c>
      <c r="Y499" s="15">
        <f>IF($F$478="n/a",0,IF(Y$3&lt;=$C499,0,IF(Y$3&gt;($F$478+$C499),INDEX($D$490:$W$490,,$C499)-SUM($D499:X499),INDEX($D$490:$W$490,,$C499)/$F$478)))</f>
        <v>0</v>
      </c>
      <c r="Z499" s="15">
        <f>IF($F$478="n/a",0,IF(Z$3&lt;=$C499,0,IF(Z$3&gt;($F$478+$C499),INDEX($D$490:$W$490,,$C499)-SUM($D499:Y499),INDEX($D$490:$W$490,,$C499)/$F$478)))</f>
        <v>0</v>
      </c>
      <c r="AA499" s="15">
        <f>IF($F$478="n/a",0,IF(AA$3&lt;=$C499,0,IF(AA$3&gt;($F$478+$C499),INDEX($D$490:$W$490,,$C499)-SUM($D499:Z499),INDEX($D$490:$W$490,,$C499)/$F$478)))</f>
        <v>0</v>
      </c>
      <c r="AB499" s="15">
        <f>IF($F$478="n/a",0,IF(AB$3&lt;=$C499,0,IF(AB$3&gt;($F$478+$C499),INDEX($D$490:$W$490,,$C499)-SUM($D499:AA499),INDEX($D$490:$W$490,,$C499)/$F$478)))</f>
        <v>0</v>
      </c>
      <c r="AC499" s="15">
        <f>IF($F$478="n/a",0,IF(AC$3&lt;=$C499,0,IF(AC$3&gt;($F$478+$C499),INDEX($D$490:$W$490,,$C499)-SUM($D499:AB499),INDEX($D$490:$W$490,,$C499)/$F$478)))</f>
        <v>0</v>
      </c>
      <c r="AD499" s="15">
        <f>IF($F$478="n/a",0,IF(AD$3&lt;=$C499,0,IF(AD$3&gt;($F$478+$C499),INDEX($D$490:$W$490,,$C499)-SUM($D499:AC499),INDEX($D$490:$W$490,,$C499)/$F$478)))</f>
        <v>0</v>
      </c>
      <c r="AE499" s="15">
        <f>IF($F$478="n/a",0,IF(AE$3&lt;=$C499,0,IF(AE$3&gt;($F$478+$C499),INDEX($D$490:$W$490,,$C499)-SUM($D499:AD499),INDEX($D$490:$W$490,,$C499)/$F$478)))</f>
        <v>0</v>
      </c>
      <c r="AF499" s="15">
        <f>IF($F$478="n/a",0,IF(AF$3&lt;=$C499,0,IF(AF$3&gt;($F$478+$C499),INDEX($D$490:$W$490,,$C499)-SUM($D499:AE499),INDEX($D$490:$W$490,,$C499)/$F$478)))</f>
        <v>0</v>
      </c>
      <c r="AG499" s="15">
        <f>IF($F$478="n/a",0,IF(AG$3&lt;=$C499,0,IF(AG$3&gt;($F$478+$C499),INDEX($D$490:$W$490,,$C499)-SUM($D499:AF499),INDEX($D$490:$W$490,,$C499)/$F$478)))</f>
        <v>0</v>
      </c>
      <c r="AH499" s="15">
        <f>IF($F$478="n/a",0,IF(AH$3&lt;=$C499,0,IF(AH$3&gt;($F$478+$C499),INDEX($D$490:$W$490,,$C499)-SUM($D499:AG499),INDEX($D$490:$W$490,,$C499)/$F$478)))</f>
        <v>0</v>
      </c>
      <c r="AI499" s="15">
        <f>IF($F$478="n/a",0,IF(AI$3&lt;=$C499,0,IF(AI$3&gt;($F$478+$C499),INDEX($D$490:$W$490,,$C499)-SUM($D499:AH499),INDEX($D$490:$W$490,,$C499)/$F$478)))</f>
        <v>0</v>
      </c>
      <c r="AJ499" s="15">
        <f>IF($F$478="n/a",0,IF(AJ$3&lt;=$C499,0,IF(AJ$3&gt;($F$478+$C499),INDEX($D$490:$W$490,,$C499)-SUM($D499:AI499),INDEX($D$490:$W$490,,$C499)/$F$478)))</f>
        <v>0</v>
      </c>
      <c r="AK499" s="15">
        <f>IF($F$478="n/a",0,IF(AK$3&lt;=$C499,0,IF(AK$3&gt;($F$478+$C499),INDEX($D$490:$W$490,,$C499)-SUM($D499:AJ499),INDEX($D$490:$W$490,,$C499)/$F$478)))</f>
        <v>0</v>
      </c>
      <c r="AL499" s="15">
        <f>IF($F$478="n/a",0,IF(AL$3&lt;=$C499,0,IF(AL$3&gt;($F$478+$C499),INDEX($D$490:$W$490,,$C499)-SUM($D499:AK499),INDEX($D$490:$W$490,,$C499)/$F$478)))</f>
        <v>0</v>
      </c>
      <c r="AM499" s="15">
        <f>IF($F$478="n/a",0,IF(AM$3&lt;=$C499,0,IF(AM$3&gt;($F$478+$C499),INDEX($D$490:$W$490,,$C499)-SUM($D499:AL499),INDEX($D$490:$W$490,,$C499)/$F$478)))</f>
        <v>0</v>
      </c>
      <c r="AN499" s="15">
        <f>IF($F$478="n/a",0,IF(AN$3&lt;=$C499,0,IF(AN$3&gt;($F$478+$C499),INDEX($D$490:$W$490,,$C499)-SUM($D499:AM499),INDEX($D$490:$W$490,,$C499)/$F$478)))</f>
        <v>0</v>
      </c>
      <c r="AO499" s="15">
        <f>IF($F$478="n/a",0,IF(AO$3&lt;=$C499,0,IF(AO$3&gt;($F$478+$C499),INDEX($D$490:$W$490,,$C499)-SUM($D499:AN499),INDEX($D$490:$W$490,,$C499)/$F$478)))</f>
        <v>0</v>
      </c>
      <c r="AP499" s="15">
        <f>IF($F$478="n/a",0,IF(AP$3&lt;=$C499,0,IF(AP$3&gt;($F$478+$C499),INDEX($D$490:$W$490,,$C499)-SUM($D499:AO499),INDEX($D$490:$W$490,,$C499)/$F$478)))</f>
        <v>0</v>
      </c>
      <c r="AQ499" s="15">
        <f>IF($F$478="n/a",0,IF(AQ$3&lt;=$C499,0,IF(AQ$3&gt;($F$478+$C499),INDEX($D$490:$W$490,,$C499)-SUM($D499:AP499),INDEX($D$490:$W$490,,$C499)/$F$478)))</f>
        <v>0</v>
      </c>
      <c r="AR499" s="15">
        <f>IF($F$478="n/a",0,IF(AR$3&lt;=$C499,0,IF(AR$3&gt;($F$478+$C499),INDEX($D$490:$W$490,,$C499)-SUM($D499:AQ499),INDEX($D$490:$W$490,,$C499)/$F$478)))</f>
        <v>0</v>
      </c>
      <c r="AS499" s="15">
        <f>IF($F$478="n/a",0,IF(AS$3&lt;=$C499,0,IF(AS$3&gt;($F$478+$C499),INDEX($D$490:$W$490,,$C499)-SUM($D499:AR499),INDEX($D$490:$W$490,,$C499)/$F$478)))</f>
        <v>0</v>
      </c>
      <c r="AT499" s="15">
        <f>IF($F$478="n/a",0,IF(AT$3&lt;=$C499,0,IF(AT$3&gt;($F$478+$C499),INDEX($D$490:$W$490,,$C499)-SUM($D499:AS499),INDEX($D$490:$W$490,,$C499)/$F$478)))</f>
        <v>0</v>
      </c>
      <c r="AU499" s="15">
        <f>IF($F$478="n/a",0,IF(AU$3&lt;=$C499,0,IF(AU$3&gt;($F$478+$C499),INDEX($D$490:$W$490,,$C499)-SUM($D499:AT499),INDEX($D$490:$W$490,,$C499)/$F$478)))</f>
        <v>0</v>
      </c>
      <c r="AV499" s="15">
        <f>IF($F$478="n/a",0,IF(AV$3&lt;=$C499,0,IF(AV$3&gt;($F$478+$C499),INDEX($D$490:$W$490,,$C499)-SUM($D499:AU499),INDEX($D$490:$W$490,,$C499)/$F$478)))</f>
        <v>0</v>
      </c>
      <c r="AW499" s="15">
        <f>IF($F$478="n/a",0,IF(AW$3&lt;=$C499,0,IF(AW$3&gt;($F$478+$C499),INDEX($D$490:$W$490,,$C499)-SUM($D499:AV499),INDEX($D$490:$W$490,,$C499)/$F$478)))</f>
        <v>0</v>
      </c>
      <c r="AX499" s="15">
        <f>IF($F$478="n/a",0,IF(AX$3&lt;=$C499,0,IF(AX$3&gt;($F$478+$C499),INDEX($D$490:$W$490,,$C499)-SUM($D499:AW499),INDEX($D$490:$W$490,,$C499)/$F$478)))</f>
        <v>0</v>
      </c>
      <c r="AY499" s="15">
        <f>IF($F$478="n/a",0,IF(AY$3&lt;=$C499,0,IF(AY$3&gt;($F$478+$C499),INDEX($D$490:$W$490,,$C499)-SUM($D499:AX499),INDEX($D$490:$W$490,,$C499)/$F$478)))</f>
        <v>0</v>
      </c>
      <c r="AZ499" s="15">
        <f>IF($F$478="n/a",0,IF(AZ$3&lt;=$C499,0,IF(AZ$3&gt;($F$478+$C499),INDEX($D$490:$W$490,,$C499)-SUM($D499:AY499),INDEX($D$490:$W$490,,$C499)/$F$478)))</f>
        <v>0</v>
      </c>
      <c r="BA499" s="15">
        <f>IF($F$478="n/a",0,IF(BA$3&lt;=$C499,0,IF(BA$3&gt;($F$478+$C499),INDEX($D$490:$W$490,,$C499)-SUM($D499:AZ499),INDEX($D$490:$W$490,,$C499)/$F$478)))</f>
        <v>0</v>
      </c>
      <c r="BB499" s="15">
        <f>IF($F$478="n/a",0,IF(BB$3&lt;=$C499,0,IF(BB$3&gt;($F$478+$C499),INDEX($D$490:$W$490,,$C499)-SUM($D499:BA499),INDEX($D$490:$W$490,,$C499)/$F$478)))</f>
        <v>0</v>
      </c>
      <c r="BC499" s="15">
        <f>IF($F$478="n/a",0,IF(BC$3&lt;=$C499,0,IF(BC$3&gt;($F$478+$C499),INDEX($D$490:$W$490,,$C499)-SUM($D499:BB499),INDEX($D$490:$W$490,,$C499)/$F$478)))</f>
        <v>0</v>
      </c>
      <c r="BD499" s="15">
        <f>IF($F$478="n/a",0,IF(BD$3&lt;=$C499,0,IF(BD$3&gt;($F$478+$C499),INDEX($D$490:$W$490,,$C499)-SUM($D499:BC499),INDEX($D$490:$W$490,,$C499)/$F$478)))</f>
        <v>0</v>
      </c>
      <c r="BE499" s="15">
        <f>IF($F$478="n/a",0,IF(BE$3&lt;=$C499,0,IF(BE$3&gt;($F$478+$C499),INDEX($D$490:$W$490,,$C499)-SUM($D499:BD499),INDEX($D$490:$W$490,,$C499)/$F$478)))</f>
        <v>0</v>
      </c>
      <c r="BF499" s="15">
        <f>IF($F$478="n/a",0,IF(BF$3&lt;=$C499,0,IF(BF$3&gt;($F$478+$C499),INDEX($D$490:$W$490,,$C499)-SUM($D499:BE499),INDEX($D$490:$W$490,,$C499)/$F$478)))</f>
        <v>0</v>
      </c>
      <c r="BG499" s="15">
        <f>IF($F$478="n/a",0,IF(BG$3&lt;=$C499,0,IF(BG$3&gt;($F$478+$C499),INDEX($D$490:$W$490,,$C499)-SUM($D499:BF499),INDEX($D$490:$W$490,,$C499)/$F$478)))</f>
        <v>0</v>
      </c>
      <c r="BH499" s="15">
        <f>IF($F$478="n/a",0,IF(BH$3&lt;=$C499,0,IF(BH$3&gt;($F$478+$C499),INDEX($D$490:$W$490,,$C499)-SUM($D499:BG499),INDEX($D$490:$W$490,,$C499)/$F$478)))</f>
        <v>0</v>
      </c>
      <c r="BI499" s="15">
        <f>IF($F$478="n/a",0,IF(BI$3&lt;=$C499,0,IF(BI$3&gt;($F$478+$C499),INDEX($D$490:$W$490,,$C499)-SUM($D499:BH499),INDEX($D$490:$W$490,,$C499)/$F$478)))</f>
        <v>0</v>
      </c>
      <c r="BJ499" s="15">
        <f>IF($F$478="n/a",0,IF(BJ$3&lt;=$C499,0,IF(BJ$3&gt;($F$478+$C499),INDEX($D$490:$W$490,,$C499)-SUM($D499:BI499),INDEX($D$490:$W$490,,$C499)/$F$478)))</f>
        <v>0</v>
      </c>
      <c r="BK499" s="15">
        <f>IF($F$478="n/a",0,IF(BK$3&lt;=$C499,0,IF(BK$3&gt;($F$478+$C499),INDEX($D$490:$W$490,,$C499)-SUM($D499:BJ499),INDEX($D$490:$W$490,,$C499)/$F$478)))</f>
        <v>0</v>
      </c>
      <c r="BL499" s="168">
        <f>IF($F$478="n/a",0,IF(BL$3&lt;=$C499,0,IF(BL$3&gt;($F$478+$C499),INDEX($D$490:$W$490,,$C499)-SUM($D499:BK499),INDEX($D$490:$W$490,,$C499)/$F$478)))</f>
        <v>0</v>
      </c>
      <c r="BM499" s="168">
        <f>IF($F$478="n/a",0,IF(BM$3&lt;=$C499,0,IF(BM$3&gt;($F$478+$C499),INDEX($D$490:$W$490,,$C499)-SUM($D499:BL499),INDEX($D$490:$W$490,,$C499)/$F$478)))</f>
        <v>0</v>
      </c>
      <c r="BN499" s="168">
        <f>IF($F$478="n/a",0,IF(BN$3&lt;=$C499,0,IF(BN$3&gt;($F$478+$C499),INDEX($D$490:$W$490,,$C499)-SUM($D499:BM499),INDEX($D$490:$W$490,,$C499)/$F$478)))</f>
        <v>0</v>
      </c>
      <c r="BO499" s="168">
        <f>IF($F$478="n/a",0,IF(BO$3&lt;=$C499,0,IF(BO$3&gt;($F$478+$C499),INDEX($D$490:$W$490,,$C499)-SUM($D499:BN499),INDEX($D$490:$W$490,,$C499)/$F$478)))</f>
        <v>0</v>
      </c>
      <c r="BP499" s="168">
        <f>IF($F$478="n/a",0,IF(BP$3&lt;=$C499,0,IF(BP$3&gt;($F$478+$C499),INDEX($D$490:$W$490,,$C499)-SUM($D499:BO499),INDEX($D$490:$W$490,,$C499)/$F$478)))</f>
        <v>0</v>
      </c>
      <c r="BQ499" s="168">
        <f>IF($F$478="n/a",0,IF(BQ$3&lt;=$C499,0,IF(BQ$3&gt;($F$478+$C499),INDEX($D$490:$W$490,,$C499)-SUM($D499:BP499),INDEX($D$490:$W$490,,$C499)/$F$478)))</f>
        <v>0</v>
      </c>
      <c r="BR499" s="168">
        <f>IF($F$478="n/a",0,IF(BR$3&lt;=$C499,0,IF(BR$3&gt;($F$478+$C499),INDEX($D$490:$W$490,,$C499)-SUM($D499:BQ499),INDEX($D$490:$W$490,,$C499)/$F$478)))</f>
        <v>0</v>
      </c>
      <c r="BS499" s="15"/>
      <c r="BT499" s="15"/>
      <c r="BU499" s="15"/>
      <c r="BV499" s="15"/>
      <c r="BW499" s="15"/>
      <c r="BX499" s="15"/>
      <c r="BY499" s="15"/>
      <c r="BZ499" s="15"/>
      <c r="CA499" s="15"/>
      <c r="CB499" s="15"/>
      <c r="CC499" s="15"/>
    </row>
    <row r="500" spans="2:81" hidden="1" outlineLevel="1">
      <c r="B500" s="14">
        <v>2020</v>
      </c>
      <c r="C500">
        <v>8</v>
      </c>
      <c r="E500" s="15">
        <f>IF($F$478="n/a",0,IF(E$3&lt;=$C500,0,IF(E$3&gt;($F$478+$C500),INDEX($D$490:$W$490,,$C500)-SUM($D500:D500),INDEX($D$490:$W$490,,$C500)/$F$478)))</f>
        <v>0</v>
      </c>
      <c r="F500" s="15">
        <f>IF($F$478="n/a",0,IF(F$3&lt;=$C500,0,IF(F$3&gt;($F$478+$C500),INDEX($D$490:$W$490,,$C500)-SUM($D500:E500),INDEX($D$490:$W$490,,$C500)/$F$478)))</f>
        <v>0</v>
      </c>
      <c r="G500" s="15">
        <f>IF($F$478="n/a",0,IF(G$3&lt;=$C500,0,IF(G$3&gt;($F$478+$C500),INDEX($D$490:$W$490,,$C500)-SUM($D500:F500),INDEX($D$490:$W$490,,$C500)/$F$478)))</f>
        <v>0</v>
      </c>
      <c r="H500" s="20">
        <f>IF($F$478="n/a",0,IF(H$3&lt;=$C500,0,IF(H$3&gt;($F$478+$C500),INDEX($D$490:$W$490,,$C500)-SUM($D500:G500),INDEX($D$490:$W$490,,$C500)/$F$478)))</f>
        <v>0</v>
      </c>
      <c r="I500" s="41">
        <f>IF($F$478="n/a",0,IF(I$3&lt;=$C500,0,IF(I$3&gt;($F$478+$C500),INDEX($D$490:$W$490,,$C500)-SUM($D500:H500),INDEX($D$490:$W$490,,$C500)/$F$478)))</f>
        <v>0</v>
      </c>
      <c r="J500" s="15">
        <f>IF($F$478="n/a",0,IF(J$3&lt;=$C500,0,IF(J$3&gt;($F$478+$C500),INDEX($D$490:$W$490,,$C500)-SUM($D500:I500),INDEX($D$490:$W$490,,$C500)/$F$478)))</f>
        <v>0</v>
      </c>
      <c r="K500" s="15">
        <f>IF($F$478="n/a",0,IF(K$3&lt;=$C500,0,IF(K$3&gt;($F$478+$C500),INDEX($D$490:$W$490,,$C500)-SUM($D500:J500),INDEX($D$490:$W$490,,$C500)/$F$478)))</f>
        <v>0</v>
      </c>
      <c r="L500" s="15">
        <f>IF($F$478="n/a",0,IF(L$3&lt;=$C500,0,IF(L$3&gt;($F$478+$C500),INDEX($D$490:$W$490,,$C500)-SUM($D500:K500),INDEX($D$490:$W$490,,$C500)/$F$478)))</f>
        <v>0</v>
      </c>
      <c r="M500" s="15">
        <f>IF($F$478="n/a",0,IF(M$3&lt;=$C500,0,IF(M$3&gt;($F$478+$C500),INDEX($D$490:$W$490,,$C500)-SUM($D500:L500),INDEX($D$490:$W$490,,$C500)/$F$478)))</f>
        <v>0</v>
      </c>
      <c r="N500" s="15">
        <f>IF($F$478="n/a",0,IF(N$3&lt;=$C500,0,IF(N$3&gt;($F$478+$C500),INDEX($D$490:$W$490,,$C500)-SUM($D500:M500),INDEX($D$490:$W$490,,$C500)/$F$478)))</f>
        <v>0</v>
      </c>
      <c r="O500" s="15">
        <f>IF($F$478="n/a",0,IF(O$3&lt;=$C500,0,IF(O$3&gt;($F$478+$C500),INDEX($D$490:$W$490,,$C500)-SUM($D500:N500),INDEX($D$490:$W$490,,$C500)/$F$478)))</f>
        <v>0</v>
      </c>
      <c r="P500" s="15">
        <f>IF($F$478="n/a",0,IF(P$3&lt;=$C500,0,IF(P$3&gt;($F$478+$C500),INDEX($D$490:$W$490,,$C500)-SUM($D500:O500),INDEX($D$490:$W$490,,$C500)/$F$478)))</f>
        <v>0</v>
      </c>
      <c r="Q500" s="15">
        <f>IF($F$478="n/a",0,IF(Q$3&lt;=$C500,0,IF(Q$3&gt;($F$478+$C500),INDEX($D$490:$W$490,,$C500)-SUM($D500:P500),INDEX($D$490:$W$490,,$C500)/$F$478)))</f>
        <v>0</v>
      </c>
      <c r="R500" s="15">
        <f>IF($F$478="n/a",0,IF(R$3&lt;=$C500,0,IF(R$3&gt;($F$478+$C500),INDEX($D$490:$W$490,,$C500)-SUM($D500:Q500),INDEX($D$490:$W$490,,$C500)/$F$478)))</f>
        <v>0</v>
      </c>
      <c r="S500" s="15">
        <f>IF($F$478="n/a",0,IF(S$3&lt;=$C500,0,IF(S$3&gt;($F$478+$C500),INDEX($D$490:$W$490,,$C500)-SUM($D500:R500),INDEX($D$490:$W$490,,$C500)/$F$478)))</f>
        <v>0</v>
      </c>
      <c r="T500" s="15">
        <f>IF($F$478="n/a",0,IF(T$3&lt;=$C500,0,IF(T$3&gt;($F$478+$C500),INDEX($D$490:$W$490,,$C500)-SUM($D500:S500),INDEX($D$490:$W$490,,$C500)/$F$478)))</f>
        <v>0</v>
      </c>
      <c r="U500" s="15">
        <f>IF($F$478="n/a",0,IF(U$3&lt;=$C500,0,IF(U$3&gt;($F$478+$C500),INDEX($D$490:$W$490,,$C500)-SUM($D500:T500),INDEX($D$490:$W$490,,$C500)/$F$478)))</f>
        <v>0</v>
      </c>
      <c r="V500" s="15">
        <f>IF($F$478="n/a",0,IF(V$3&lt;=$C500,0,IF(V$3&gt;($F$478+$C500),INDEX($D$490:$W$490,,$C500)-SUM($D500:U500),INDEX($D$490:$W$490,,$C500)/$F$478)))</f>
        <v>0</v>
      </c>
      <c r="W500" s="15">
        <f>IF($F$478="n/a",0,IF(W$3&lt;=$C500,0,IF(W$3&gt;($F$478+$C500),INDEX($D$490:$W$490,,$C500)-SUM($D500:V500),INDEX($D$490:$W$490,,$C500)/$F$478)))</f>
        <v>0</v>
      </c>
      <c r="X500" s="15">
        <f>IF($F$478="n/a",0,IF(X$3&lt;=$C500,0,IF(X$3&gt;($F$478+$C500),INDEX($D$490:$W$490,,$C500)-SUM($D500:W500),INDEX($D$490:$W$490,,$C500)/$F$478)))</f>
        <v>0</v>
      </c>
      <c r="Y500" s="15">
        <f>IF($F$478="n/a",0,IF(Y$3&lt;=$C500,0,IF(Y$3&gt;($F$478+$C500),INDEX($D$490:$W$490,,$C500)-SUM($D500:X500),INDEX($D$490:$W$490,,$C500)/$F$478)))</f>
        <v>0</v>
      </c>
      <c r="Z500" s="15">
        <f>IF($F$478="n/a",0,IF(Z$3&lt;=$C500,0,IF(Z$3&gt;($F$478+$C500),INDEX($D$490:$W$490,,$C500)-SUM($D500:Y500),INDEX($D$490:$W$490,,$C500)/$F$478)))</f>
        <v>0</v>
      </c>
      <c r="AA500" s="15">
        <f>IF($F$478="n/a",0,IF(AA$3&lt;=$C500,0,IF(AA$3&gt;($F$478+$C500),INDEX($D$490:$W$490,,$C500)-SUM($D500:Z500),INDEX($D$490:$W$490,,$C500)/$F$478)))</f>
        <v>0</v>
      </c>
      <c r="AB500" s="15">
        <f>IF($F$478="n/a",0,IF(AB$3&lt;=$C500,0,IF(AB$3&gt;($F$478+$C500),INDEX($D$490:$W$490,,$C500)-SUM($D500:AA500),INDEX($D$490:$W$490,,$C500)/$F$478)))</f>
        <v>0</v>
      </c>
      <c r="AC500" s="15">
        <f>IF($F$478="n/a",0,IF(AC$3&lt;=$C500,0,IF(AC$3&gt;($F$478+$C500),INDEX($D$490:$W$490,,$C500)-SUM($D500:AB500),INDEX($D$490:$W$490,,$C500)/$F$478)))</f>
        <v>0</v>
      </c>
      <c r="AD500" s="15">
        <f>IF($F$478="n/a",0,IF(AD$3&lt;=$C500,0,IF(AD$3&gt;($F$478+$C500),INDEX($D$490:$W$490,,$C500)-SUM($D500:AC500),INDEX($D$490:$W$490,,$C500)/$F$478)))</f>
        <v>0</v>
      </c>
      <c r="AE500" s="15">
        <f>IF($F$478="n/a",0,IF(AE$3&lt;=$C500,0,IF(AE$3&gt;($F$478+$C500),INDEX($D$490:$W$490,,$C500)-SUM($D500:AD500),INDEX($D$490:$W$490,,$C500)/$F$478)))</f>
        <v>0</v>
      </c>
      <c r="AF500" s="15">
        <f>IF($F$478="n/a",0,IF(AF$3&lt;=$C500,0,IF(AF$3&gt;($F$478+$C500),INDEX($D$490:$W$490,,$C500)-SUM($D500:AE500),INDEX($D$490:$W$490,,$C500)/$F$478)))</f>
        <v>0</v>
      </c>
      <c r="AG500" s="15">
        <f>IF($F$478="n/a",0,IF(AG$3&lt;=$C500,0,IF(AG$3&gt;($F$478+$C500),INDEX($D$490:$W$490,,$C500)-SUM($D500:AF500),INDEX($D$490:$W$490,,$C500)/$F$478)))</f>
        <v>0</v>
      </c>
      <c r="AH500" s="15">
        <f>IF($F$478="n/a",0,IF(AH$3&lt;=$C500,0,IF(AH$3&gt;($F$478+$C500),INDEX($D$490:$W$490,,$C500)-SUM($D500:AG500),INDEX($D$490:$W$490,,$C500)/$F$478)))</f>
        <v>0</v>
      </c>
      <c r="AI500" s="15">
        <f>IF($F$478="n/a",0,IF(AI$3&lt;=$C500,0,IF(AI$3&gt;($F$478+$C500),INDEX($D$490:$W$490,,$C500)-SUM($D500:AH500),INDEX($D$490:$W$490,,$C500)/$F$478)))</f>
        <v>0</v>
      </c>
      <c r="AJ500" s="15">
        <f>IF($F$478="n/a",0,IF(AJ$3&lt;=$C500,0,IF(AJ$3&gt;($F$478+$C500),INDEX($D$490:$W$490,,$C500)-SUM($D500:AI500),INDEX($D$490:$W$490,,$C500)/$F$478)))</f>
        <v>0</v>
      </c>
      <c r="AK500" s="15">
        <f>IF($F$478="n/a",0,IF(AK$3&lt;=$C500,0,IF(AK$3&gt;($F$478+$C500),INDEX($D$490:$W$490,,$C500)-SUM($D500:AJ500),INDEX($D$490:$W$490,,$C500)/$F$478)))</f>
        <v>0</v>
      </c>
      <c r="AL500" s="15">
        <f>IF($F$478="n/a",0,IF(AL$3&lt;=$C500,0,IF(AL$3&gt;($F$478+$C500),INDEX($D$490:$W$490,,$C500)-SUM($D500:AK500),INDEX($D$490:$W$490,,$C500)/$F$478)))</f>
        <v>0</v>
      </c>
      <c r="AM500" s="15">
        <f>IF($F$478="n/a",0,IF(AM$3&lt;=$C500,0,IF(AM$3&gt;($F$478+$C500),INDEX($D$490:$W$490,,$C500)-SUM($D500:AL500),INDEX($D$490:$W$490,,$C500)/$F$478)))</f>
        <v>0</v>
      </c>
      <c r="AN500" s="15">
        <f>IF($F$478="n/a",0,IF(AN$3&lt;=$C500,0,IF(AN$3&gt;($F$478+$C500),INDEX($D$490:$W$490,,$C500)-SUM($D500:AM500),INDEX($D$490:$W$490,,$C500)/$F$478)))</f>
        <v>0</v>
      </c>
      <c r="AO500" s="15">
        <f>IF($F$478="n/a",0,IF(AO$3&lt;=$C500,0,IF(AO$3&gt;($F$478+$C500),INDEX($D$490:$W$490,,$C500)-SUM($D500:AN500),INDEX($D$490:$W$490,,$C500)/$F$478)))</f>
        <v>0</v>
      </c>
      <c r="AP500" s="15">
        <f>IF($F$478="n/a",0,IF(AP$3&lt;=$C500,0,IF(AP$3&gt;($F$478+$C500),INDEX($D$490:$W$490,,$C500)-SUM($D500:AO500),INDEX($D$490:$W$490,,$C500)/$F$478)))</f>
        <v>0</v>
      </c>
      <c r="AQ500" s="15">
        <f>IF($F$478="n/a",0,IF(AQ$3&lt;=$C500,0,IF(AQ$3&gt;($F$478+$C500),INDEX($D$490:$W$490,,$C500)-SUM($D500:AP500),INDEX($D$490:$W$490,,$C500)/$F$478)))</f>
        <v>0</v>
      </c>
      <c r="AR500" s="15">
        <f>IF($F$478="n/a",0,IF(AR$3&lt;=$C500,0,IF(AR$3&gt;($F$478+$C500),INDEX($D$490:$W$490,,$C500)-SUM($D500:AQ500),INDEX($D$490:$W$490,,$C500)/$F$478)))</f>
        <v>0</v>
      </c>
      <c r="AS500" s="15">
        <f>IF($F$478="n/a",0,IF(AS$3&lt;=$C500,0,IF(AS$3&gt;($F$478+$C500),INDEX($D$490:$W$490,,$C500)-SUM($D500:AR500),INDEX($D$490:$W$490,,$C500)/$F$478)))</f>
        <v>0</v>
      </c>
      <c r="AT500" s="15">
        <f>IF($F$478="n/a",0,IF(AT$3&lt;=$C500,0,IF(AT$3&gt;($F$478+$C500),INDEX($D$490:$W$490,,$C500)-SUM($D500:AS500),INDEX($D$490:$W$490,,$C500)/$F$478)))</f>
        <v>0</v>
      </c>
      <c r="AU500" s="15">
        <f>IF($F$478="n/a",0,IF(AU$3&lt;=$C500,0,IF(AU$3&gt;($F$478+$C500),INDEX($D$490:$W$490,,$C500)-SUM($D500:AT500),INDEX($D$490:$W$490,,$C500)/$F$478)))</f>
        <v>0</v>
      </c>
      <c r="AV500" s="15">
        <f>IF($F$478="n/a",0,IF(AV$3&lt;=$C500,0,IF(AV$3&gt;($F$478+$C500),INDEX($D$490:$W$490,,$C500)-SUM($D500:AU500),INDEX($D$490:$W$490,,$C500)/$F$478)))</f>
        <v>0</v>
      </c>
      <c r="AW500" s="15">
        <f>IF($F$478="n/a",0,IF(AW$3&lt;=$C500,0,IF(AW$3&gt;($F$478+$C500),INDEX($D$490:$W$490,,$C500)-SUM($D500:AV500),INDEX($D$490:$W$490,,$C500)/$F$478)))</f>
        <v>0</v>
      </c>
      <c r="AX500" s="15">
        <f>IF($F$478="n/a",0,IF(AX$3&lt;=$C500,0,IF(AX$3&gt;($F$478+$C500),INDEX($D$490:$W$490,,$C500)-SUM($D500:AW500),INDEX($D$490:$W$490,,$C500)/$F$478)))</f>
        <v>0</v>
      </c>
      <c r="AY500" s="15">
        <f>IF($F$478="n/a",0,IF(AY$3&lt;=$C500,0,IF(AY$3&gt;($F$478+$C500),INDEX($D$490:$W$490,,$C500)-SUM($D500:AX500),INDEX($D$490:$W$490,,$C500)/$F$478)))</f>
        <v>0</v>
      </c>
      <c r="AZ500" s="15">
        <f>IF($F$478="n/a",0,IF(AZ$3&lt;=$C500,0,IF(AZ$3&gt;($F$478+$C500),INDEX($D$490:$W$490,,$C500)-SUM($D500:AY500),INDEX($D$490:$W$490,,$C500)/$F$478)))</f>
        <v>0</v>
      </c>
      <c r="BA500" s="15">
        <f>IF($F$478="n/a",0,IF(BA$3&lt;=$C500,0,IF(BA$3&gt;($F$478+$C500),INDEX($D$490:$W$490,,$C500)-SUM($D500:AZ500),INDEX($D$490:$W$490,,$C500)/$F$478)))</f>
        <v>0</v>
      </c>
      <c r="BB500" s="15">
        <f>IF($F$478="n/a",0,IF(BB$3&lt;=$C500,0,IF(BB$3&gt;($F$478+$C500),INDEX($D$490:$W$490,,$C500)-SUM($D500:BA500),INDEX($D$490:$W$490,,$C500)/$F$478)))</f>
        <v>0</v>
      </c>
      <c r="BC500" s="15">
        <f>IF($F$478="n/a",0,IF(BC$3&lt;=$C500,0,IF(BC$3&gt;($F$478+$C500),INDEX($D$490:$W$490,,$C500)-SUM($D500:BB500),INDEX($D$490:$W$490,,$C500)/$F$478)))</f>
        <v>0</v>
      </c>
      <c r="BD500" s="15">
        <f>IF($F$478="n/a",0,IF(BD$3&lt;=$C500,0,IF(BD$3&gt;($F$478+$C500),INDEX($D$490:$W$490,,$C500)-SUM($D500:BC500),INDEX($D$490:$W$490,,$C500)/$F$478)))</f>
        <v>0</v>
      </c>
      <c r="BE500" s="15">
        <f>IF($F$478="n/a",0,IF(BE$3&lt;=$C500,0,IF(BE$3&gt;($F$478+$C500),INDEX($D$490:$W$490,,$C500)-SUM($D500:BD500),INDEX($D$490:$W$490,,$C500)/$F$478)))</f>
        <v>0</v>
      </c>
      <c r="BF500" s="15">
        <f>IF($F$478="n/a",0,IF(BF$3&lt;=$C500,0,IF(BF$3&gt;($F$478+$C500),INDEX($D$490:$W$490,,$C500)-SUM($D500:BE500),INDEX($D$490:$W$490,,$C500)/$F$478)))</f>
        <v>0</v>
      </c>
      <c r="BG500" s="15">
        <f>IF($F$478="n/a",0,IF(BG$3&lt;=$C500,0,IF(BG$3&gt;($F$478+$C500),INDEX($D$490:$W$490,,$C500)-SUM($D500:BF500),INDEX($D$490:$W$490,,$C500)/$F$478)))</f>
        <v>0</v>
      </c>
      <c r="BH500" s="15">
        <f>IF($F$478="n/a",0,IF(BH$3&lt;=$C500,0,IF(BH$3&gt;($F$478+$C500),INDEX($D$490:$W$490,,$C500)-SUM($D500:BG500),INDEX($D$490:$W$490,,$C500)/$F$478)))</f>
        <v>0</v>
      </c>
      <c r="BI500" s="15">
        <f>IF($F$478="n/a",0,IF(BI$3&lt;=$C500,0,IF(BI$3&gt;($F$478+$C500),INDEX($D$490:$W$490,,$C500)-SUM($D500:BH500),INDEX($D$490:$W$490,,$C500)/$F$478)))</f>
        <v>0</v>
      </c>
      <c r="BJ500" s="15">
        <f>IF($F$478="n/a",0,IF(BJ$3&lt;=$C500,0,IF(BJ$3&gt;($F$478+$C500),INDEX($D$490:$W$490,,$C500)-SUM($D500:BI500),INDEX($D$490:$W$490,,$C500)/$F$478)))</f>
        <v>0</v>
      </c>
      <c r="BK500" s="15">
        <f>IF($F$478="n/a",0,IF(BK$3&lt;=$C500,0,IF(BK$3&gt;($F$478+$C500),INDEX($D$490:$W$490,,$C500)-SUM($D500:BJ500),INDEX($D$490:$W$490,,$C500)/$F$478)))</f>
        <v>0</v>
      </c>
      <c r="BL500" s="168">
        <f>IF($F$478="n/a",0,IF(BL$3&lt;=$C500,0,IF(BL$3&gt;($F$478+$C500),INDEX($D$490:$W$490,,$C500)-SUM($D500:BK500),INDEX($D$490:$W$490,,$C500)/$F$478)))</f>
        <v>0</v>
      </c>
      <c r="BM500" s="168">
        <f>IF($F$478="n/a",0,IF(BM$3&lt;=$C500,0,IF(BM$3&gt;($F$478+$C500),INDEX($D$490:$W$490,,$C500)-SUM($D500:BL500),INDEX($D$490:$W$490,,$C500)/$F$478)))</f>
        <v>0</v>
      </c>
      <c r="BN500" s="168">
        <f>IF($F$478="n/a",0,IF(BN$3&lt;=$C500,0,IF(BN$3&gt;($F$478+$C500),INDEX($D$490:$W$490,,$C500)-SUM($D500:BM500),INDEX($D$490:$W$490,,$C500)/$F$478)))</f>
        <v>0</v>
      </c>
      <c r="BO500" s="168">
        <f>IF($F$478="n/a",0,IF(BO$3&lt;=$C500,0,IF(BO$3&gt;($F$478+$C500),INDEX($D$490:$W$490,,$C500)-SUM($D500:BN500),INDEX($D$490:$W$490,,$C500)/$F$478)))</f>
        <v>0</v>
      </c>
      <c r="BP500" s="168">
        <f>IF($F$478="n/a",0,IF(BP$3&lt;=$C500,0,IF(BP$3&gt;($F$478+$C500),INDEX($D$490:$W$490,,$C500)-SUM($D500:BO500),INDEX($D$490:$W$490,,$C500)/$F$478)))</f>
        <v>0</v>
      </c>
      <c r="BQ500" s="168">
        <f>IF($F$478="n/a",0,IF(BQ$3&lt;=$C500,0,IF(BQ$3&gt;($F$478+$C500),INDEX($D$490:$W$490,,$C500)-SUM($D500:BP500),INDEX($D$490:$W$490,,$C500)/$F$478)))</f>
        <v>0</v>
      </c>
      <c r="BR500" s="168">
        <f>IF($F$478="n/a",0,IF(BR$3&lt;=$C500,0,IF(BR$3&gt;($F$478+$C500),INDEX($D$490:$W$490,,$C500)-SUM($D500:BQ500),INDEX($D$490:$W$490,,$C500)/$F$478)))</f>
        <v>0</v>
      </c>
      <c r="BS500" s="15"/>
      <c r="BT500" s="15"/>
      <c r="BU500" s="15"/>
      <c r="BV500" s="15"/>
      <c r="BW500" s="15"/>
      <c r="BX500" s="15"/>
      <c r="BY500" s="15"/>
      <c r="BZ500" s="15"/>
      <c r="CA500" s="15"/>
      <c r="CB500" s="15"/>
      <c r="CC500" s="15"/>
    </row>
    <row r="501" spans="2:81" hidden="1" outlineLevel="1">
      <c r="B501" s="14">
        <v>2021</v>
      </c>
      <c r="C501">
        <v>9</v>
      </c>
      <c r="E501" s="15">
        <f>IF($F$478="n/a",0,IF(E$3&lt;=$C501,0,IF(E$3&gt;($F$478+$C501),INDEX($D$490:$W$490,,$C501)-SUM($D501:D501),INDEX($D$490:$W$490,,$C501)/$F$478)))</f>
        <v>0</v>
      </c>
      <c r="F501" s="15">
        <f>IF($F$478="n/a",0,IF(F$3&lt;=$C501,0,IF(F$3&gt;($F$478+$C501),INDEX($D$490:$W$490,,$C501)-SUM($D501:E501),INDEX($D$490:$W$490,,$C501)/$F$478)))</f>
        <v>0</v>
      </c>
      <c r="G501" s="15">
        <f>IF($F$478="n/a",0,IF(G$3&lt;=$C501,0,IF(G$3&gt;($F$478+$C501),INDEX($D$490:$W$490,,$C501)-SUM($D501:F501),INDEX($D$490:$W$490,,$C501)/$F$478)))</f>
        <v>0</v>
      </c>
      <c r="H501" s="20">
        <f>IF($F$478="n/a",0,IF(H$3&lt;=$C501,0,IF(H$3&gt;($F$478+$C501),INDEX($D$490:$W$490,,$C501)-SUM($D501:G501),INDEX($D$490:$W$490,,$C501)/$F$478)))</f>
        <v>0</v>
      </c>
      <c r="I501" s="41">
        <f>IF($F$478="n/a",0,IF(I$3&lt;=$C501,0,IF(I$3&gt;($F$478+$C501),INDEX($D$490:$W$490,,$C501)-SUM($D501:H501),INDEX($D$490:$W$490,,$C501)/$F$478)))</f>
        <v>0</v>
      </c>
      <c r="J501" s="15">
        <f>IF($F$478="n/a",0,IF(J$3&lt;=$C501,0,IF(J$3&gt;($F$478+$C501),INDEX($D$490:$W$490,,$C501)-SUM($D501:I501),INDEX($D$490:$W$490,,$C501)/$F$478)))</f>
        <v>0</v>
      </c>
      <c r="K501" s="15">
        <f>IF($F$478="n/a",0,IF(K$3&lt;=$C501,0,IF(K$3&gt;($F$478+$C501),INDEX($D$490:$W$490,,$C501)-SUM($D501:J501),INDEX($D$490:$W$490,,$C501)/$F$478)))</f>
        <v>0</v>
      </c>
      <c r="L501" s="15">
        <f>IF($F$478="n/a",0,IF(L$3&lt;=$C501,0,IF(L$3&gt;($F$478+$C501),INDEX($D$490:$W$490,,$C501)-SUM($D501:K501),INDEX($D$490:$W$490,,$C501)/$F$478)))</f>
        <v>0</v>
      </c>
      <c r="M501" s="15">
        <f>IF($F$478="n/a",0,IF(M$3&lt;=$C501,0,IF(M$3&gt;($F$478+$C501),INDEX($D$490:$W$490,,$C501)-SUM($D501:L501),INDEX($D$490:$W$490,,$C501)/$F$478)))</f>
        <v>0</v>
      </c>
      <c r="N501" s="15">
        <f>IF($F$478="n/a",0,IF(N$3&lt;=$C501,0,IF(N$3&gt;($F$478+$C501),INDEX($D$490:$W$490,,$C501)-SUM($D501:M501),INDEX($D$490:$W$490,,$C501)/$F$478)))</f>
        <v>0</v>
      </c>
      <c r="O501" s="15">
        <f>IF($F$478="n/a",0,IF(O$3&lt;=$C501,0,IF(O$3&gt;($F$478+$C501),INDEX($D$490:$W$490,,$C501)-SUM($D501:N501),INDEX($D$490:$W$490,,$C501)/$F$478)))</f>
        <v>0</v>
      </c>
      <c r="P501" s="15">
        <f>IF($F$478="n/a",0,IF(P$3&lt;=$C501,0,IF(P$3&gt;($F$478+$C501),INDEX($D$490:$W$490,,$C501)-SUM($D501:O501),INDEX($D$490:$W$490,,$C501)/$F$478)))</f>
        <v>0</v>
      </c>
      <c r="Q501" s="15">
        <f>IF($F$478="n/a",0,IF(Q$3&lt;=$C501,0,IF(Q$3&gt;($F$478+$C501),INDEX($D$490:$W$490,,$C501)-SUM($D501:P501),INDEX($D$490:$W$490,,$C501)/$F$478)))</f>
        <v>0</v>
      </c>
      <c r="R501" s="15">
        <f>IF($F$478="n/a",0,IF(R$3&lt;=$C501,0,IF(R$3&gt;($F$478+$C501),INDEX($D$490:$W$490,,$C501)-SUM($D501:Q501),INDEX($D$490:$W$490,,$C501)/$F$478)))</f>
        <v>0</v>
      </c>
      <c r="S501" s="15">
        <f>IF($F$478="n/a",0,IF(S$3&lt;=$C501,0,IF(S$3&gt;($F$478+$C501),INDEX($D$490:$W$490,,$C501)-SUM($D501:R501),INDEX($D$490:$W$490,,$C501)/$F$478)))</f>
        <v>0</v>
      </c>
      <c r="T501" s="15">
        <f>IF($F$478="n/a",0,IF(T$3&lt;=$C501,0,IF(T$3&gt;($F$478+$C501),INDEX($D$490:$W$490,,$C501)-SUM($D501:S501),INDEX($D$490:$W$490,,$C501)/$F$478)))</f>
        <v>0</v>
      </c>
      <c r="U501" s="15">
        <f>IF($F$478="n/a",0,IF(U$3&lt;=$C501,0,IF(U$3&gt;($F$478+$C501),INDEX($D$490:$W$490,,$C501)-SUM($D501:T501),INDEX($D$490:$W$490,,$C501)/$F$478)))</f>
        <v>0</v>
      </c>
      <c r="V501" s="15">
        <f>IF($F$478="n/a",0,IF(V$3&lt;=$C501,0,IF(V$3&gt;($F$478+$C501),INDEX($D$490:$W$490,,$C501)-SUM($D501:U501),INDEX($D$490:$W$490,,$C501)/$F$478)))</f>
        <v>0</v>
      </c>
      <c r="W501" s="15">
        <f>IF($F$478="n/a",0,IF(W$3&lt;=$C501,0,IF(W$3&gt;($F$478+$C501),INDEX($D$490:$W$490,,$C501)-SUM($D501:V501),INDEX($D$490:$W$490,,$C501)/$F$478)))</f>
        <v>0</v>
      </c>
      <c r="X501" s="15">
        <f>IF($F$478="n/a",0,IF(X$3&lt;=$C501,0,IF(X$3&gt;($F$478+$C501),INDEX($D$490:$W$490,,$C501)-SUM($D501:W501),INDEX($D$490:$W$490,,$C501)/$F$478)))</f>
        <v>0</v>
      </c>
      <c r="Y501" s="15">
        <f>IF($F$478="n/a",0,IF(Y$3&lt;=$C501,0,IF(Y$3&gt;($F$478+$C501),INDEX($D$490:$W$490,,$C501)-SUM($D501:X501),INDEX($D$490:$W$490,,$C501)/$F$478)))</f>
        <v>0</v>
      </c>
      <c r="Z501" s="15">
        <f>IF($F$478="n/a",0,IF(Z$3&lt;=$C501,0,IF(Z$3&gt;($F$478+$C501),INDEX($D$490:$W$490,,$C501)-SUM($D501:Y501),INDEX($D$490:$W$490,,$C501)/$F$478)))</f>
        <v>0</v>
      </c>
      <c r="AA501" s="15">
        <f>IF($F$478="n/a",0,IF(AA$3&lt;=$C501,0,IF(AA$3&gt;($F$478+$C501),INDEX($D$490:$W$490,,$C501)-SUM($D501:Z501),INDEX($D$490:$W$490,,$C501)/$F$478)))</f>
        <v>0</v>
      </c>
      <c r="AB501" s="15">
        <f>IF($F$478="n/a",0,IF(AB$3&lt;=$C501,0,IF(AB$3&gt;($F$478+$C501),INDEX($D$490:$W$490,,$C501)-SUM($D501:AA501),INDEX($D$490:$W$490,,$C501)/$F$478)))</f>
        <v>0</v>
      </c>
      <c r="AC501" s="15">
        <f>IF($F$478="n/a",0,IF(AC$3&lt;=$C501,0,IF(AC$3&gt;($F$478+$C501),INDEX($D$490:$W$490,,$C501)-SUM($D501:AB501),INDEX($D$490:$W$490,,$C501)/$F$478)))</f>
        <v>0</v>
      </c>
      <c r="AD501" s="15">
        <f>IF($F$478="n/a",0,IF(AD$3&lt;=$C501,0,IF(AD$3&gt;($F$478+$C501),INDEX($D$490:$W$490,,$C501)-SUM($D501:AC501),INDEX($D$490:$W$490,,$C501)/$F$478)))</f>
        <v>0</v>
      </c>
      <c r="AE501" s="15">
        <f>IF($F$478="n/a",0,IF(AE$3&lt;=$C501,0,IF(AE$3&gt;($F$478+$C501),INDEX($D$490:$W$490,,$C501)-SUM($D501:AD501),INDEX($D$490:$W$490,,$C501)/$F$478)))</f>
        <v>0</v>
      </c>
      <c r="AF501" s="15">
        <f>IF($F$478="n/a",0,IF(AF$3&lt;=$C501,0,IF(AF$3&gt;($F$478+$C501),INDEX($D$490:$W$490,,$C501)-SUM($D501:AE501),INDEX($D$490:$W$490,,$C501)/$F$478)))</f>
        <v>0</v>
      </c>
      <c r="AG501" s="15">
        <f>IF($F$478="n/a",0,IF(AG$3&lt;=$C501,0,IF(AG$3&gt;($F$478+$C501),INDEX($D$490:$W$490,,$C501)-SUM($D501:AF501),INDEX($D$490:$W$490,,$C501)/$F$478)))</f>
        <v>0</v>
      </c>
      <c r="AH501" s="15">
        <f>IF($F$478="n/a",0,IF(AH$3&lt;=$C501,0,IF(AH$3&gt;($F$478+$C501),INDEX($D$490:$W$490,,$C501)-SUM($D501:AG501),INDEX($D$490:$W$490,,$C501)/$F$478)))</f>
        <v>0</v>
      </c>
      <c r="AI501" s="15">
        <f>IF($F$478="n/a",0,IF(AI$3&lt;=$C501,0,IF(AI$3&gt;($F$478+$C501),INDEX($D$490:$W$490,,$C501)-SUM($D501:AH501),INDEX($D$490:$W$490,,$C501)/$F$478)))</f>
        <v>0</v>
      </c>
      <c r="AJ501" s="15">
        <f>IF($F$478="n/a",0,IF(AJ$3&lt;=$C501,0,IF(AJ$3&gt;($F$478+$C501),INDEX($D$490:$W$490,,$C501)-SUM($D501:AI501),INDEX($D$490:$W$490,,$C501)/$F$478)))</f>
        <v>0</v>
      </c>
      <c r="AK501" s="15">
        <f>IF($F$478="n/a",0,IF(AK$3&lt;=$C501,0,IF(AK$3&gt;($F$478+$C501),INDEX($D$490:$W$490,,$C501)-SUM($D501:AJ501),INDEX($D$490:$W$490,,$C501)/$F$478)))</f>
        <v>0</v>
      </c>
      <c r="AL501" s="15">
        <f>IF($F$478="n/a",0,IF(AL$3&lt;=$C501,0,IF(AL$3&gt;($F$478+$C501),INDEX($D$490:$W$490,,$C501)-SUM($D501:AK501),INDEX($D$490:$W$490,,$C501)/$F$478)))</f>
        <v>0</v>
      </c>
      <c r="AM501" s="15">
        <f>IF($F$478="n/a",0,IF(AM$3&lt;=$C501,0,IF(AM$3&gt;($F$478+$C501),INDEX($D$490:$W$490,,$C501)-SUM($D501:AL501),INDEX($D$490:$W$490,,$C501)/$F$478)))</f>
        <v>0</v>
      </c>
      <c r="AN501" s="15">
        <f>IF($F$478="n/a",0,IF(AN$3&lt;=$C501,0,IF(AN$3&gt;($F$478+$C501),INDEX($D$490:$W$490,,$C501)-SUM($D501:AM501),INDEX($D$490:$W$490,,$C501)/$F$478)))</f>
        <v>0</v>
      </c>
      <c r="AO501" s="15">
        <f>IF($F$478="n/a",0,IF(AO$3&lt;=$C501,0,IF(AO$3&gt;($F$478+$C501),INDEX($D$490:$W$490,,$C501)-SUM($D501:AN501),INDEX($D$490:$W$490,,$C501)/$F$478)))</f>
        <v>0</v>
      </c>
      <c r="AP501" s="15">
        <f>IF($F$478="n/a",0,IF(AP$3&lt;=$C501,0,IF(AP$3&gt;($F$478+$C501),INDEX($D$490:$W$490,,$C501)-SUM($D501:AO501),INDEX($D$490:$W$490,,$C501)/$F$478)))</f>
        <v>0</v>
      </c>
      <c r="AQ501" s="15">
        <f>IF($F$478="n/a",0,IF(AQ$3&lt;=$C501,0,IF(AQ$3&gt;($F$478+$C501),INDEX($D$490:$W$490,,$C501)-SUM($D501:AP501),INDEX($D$490:$W$490,,$C501)/$F$478)))</f>
        <v>0</v>
      </c>
      <c r="AR501" s="15">
        <f>IF($F$478="n/a",0,IF(AR$3&lt;=$C501,0,IF(AR$3&gt;($F$478+$C501),INDEX($D$490:$W$490,,$C501)-SUM($D501:AQ501),INDEX($D$490:$W$490,,$C501)/$F$478)))</f>
        <v>0</v>
      </c>
      <c r="AS501" s="15">
        <f>IF($F$478="n/a",0,IF(AS$3&lt;=$C501,0,IF(AS$3&gt;($F$478+$C501),INDEX($D$490:$W$490,,$C501)-SUM($D501:AR501),INDEX($D$490:$W$490,,$C501)/$F$478)))</f>
        <v>0</v>
      </c>
      <c r="AT501" s="15">
        <f>IF($F$478="n/a",0,IF(AT$3&lt;=$C501,0,IF(AT$3&gt;($F$478+$C501),INDEX($D$490:$W$490,,$C501)-SUM($D501:AS501),INDEX($D$490:$W$490,,$C501)/$F$478)))</f>
        <v>0</v>
      </c>
      <c r="AU501" s="15">
        <f>IF($F$478="n/a",0,IF(AU$3&lt;=$C501,0,IF(AU$3&gt;($F$478+$C501),INDEX($D$490:$W$490,,$C501)-SUM($D501:AT501),INDEX($D$490:$W$490,,$C501)/$F$478)))</f>
        <v>0</v>
      </c>
      <c r="AV501" s="15">
        <f>IF($F$478="n/a",0,IF(AV$3&lt;=$C501,0,IF(AV$3&gt;($F$478+$C501),INDEX($D$490:$W$490,,$C501)-SUM($D501:AU501),INDEX($D$490:$W$490,,$C501)/$F$478)))</f>
        <v>0</v>
      </c>
      <c r="AW501" s="15">
        <f>IF($F$478="n/a",0,IF(AW$3&lt;=$C501,0,IF(AW$3&gt;($F$478+$C501),INDEX($D$490:$W$490,,$C501)-SUM($D501:AV501),INDEX($D$490:$W$490,,$C501)/$F$478)))</f>
        <v>0</v>
      </c>
      <c r="AX501" s="15">
        <f>IF($F$478="n/a",0,IF(AX$3&lt;=$C501,0,IF(AX$3&gt;($F$478+$C501),INDEX($D$490:$W$490,,$C501)-SUM($D501:AW501),INDEX($D$490:$W$490,,$C501)/$F$478)))</f>
        <v>0</v>
      </c>
      <c r="AY501" s="15">
        <f>IF($F$478="n/a",0,IF(AY$3&lt;=$C501,0,IF(AY$3&gt;($F$478+$C501),INDEX($D$490:$W$490,,$C501)-SUM($D501:AX501),INDEX($D$490:$W$490,,$C501)/$F$478)))</f>
        <v>0</v>
      </c>
      <c r="AZ501" s="15">
        <f>IF($F$478="n/a",0,IF(AZ$3&lt;=$C501,0,IF(AZ$3&gt;($F$478+$C501),INDEX($D$490:$W$490,,$C501)-SUM($D501:AY501),INDEX($D$490:$W$490,,$C501)/$F$478)))</f>
        <v>0</v>
      </c>
      <c r="BA501" s="15">
        <f>IF($F$478="n/a",0,IF(BA$3&lt;=$C501,0,IF(BA$3&gt;($F$478+$C501),INDEX($D$490:$W$490,,$C501)-SUM($D501:AZ501),INDEX($D$490:$W$490,,$C501)/$F$478)))</f>
        <v>0</v>
      </c>
      <c r="BB501" s="15">
        <f>IF($F$478="n/a",0,IF(BB$3&lt;=$C501,0,IF(BB$3&gt;($F$478+$C501),INDEX($D$490:$W$490,,$C501)-SUM($D501:BA501),INDEX($D$490:$W$490,,$C501)/$F$478)))</f>
        <v>0</v>
      </c>
      <c r="BC501" s="15">
        <f>IF($F$478="n/a",0,IF(BC$3&lt;=$C501,0,IF(BC$3&gt;($F$478+$C501),INDEX($D$490:$W$490,,$C501)-SUM($D501:BB501),INDEX($D$490:$W$490,,$C501)/$F$478)))</f>
        <v>0</v>
      </c>
      <c r="BD501" s="15">
        <f>IF($F$478="n/a",0,IF(BD$3&lt;=$C501,0,IF(BD$3&gt;($F$478+$C501),INDEX($D$490:$W$490,,$C501)-SUM($D501:BC501),INDEX($D$490:$W$490,,$C501)/$F$478)))</f>
        <v>0</v>
      </c>
      <c r="BE501" s="15">
        <f>IF($F$478="n/a",0,IF(BE$3&lt;=$C501,0,IF(BE$3&gt;($F$478+$C501),INDEX($D$490:$W$490,,$C501)-SUM($D501:BD501),INDEX($D$490:$W$490,,$C501)/$F$478)))</f>
        <v>0</v>
      </c>
      <c r="BF501" s="15">
        <f>IF($F$478="n/a",0,IF(BF$3&lt;=$C501,0,IF(BF$3&gt;($F$478+$C501),INDEX($D$490:$W$490,,$C501)-SUM($D501:BE501),INDEX($D$490:$W$490,,$C501)/$F$478)))</f>
        <v>0</v>
      </c>
      <c r="BG501" s="15">
        <f>IF($F$478="n/a",0,IF(BG$3&lt;=$C501,0,IF(BG$3&gt;($F$478+$C501),INDEX($D$490:$W$490,,$C501)-SUM($D501:BF501),INDEX($D$490:$W$490,,$C501)/$F$478)))</f>
        <v>0</v>
      </c>
      <c r="BH501" s="15">
        <f>IF($F$478="n/a",0,IF(BH$3&lt;=$C501,0,IF(BH$3&gt;($F$478+$C501),INDEX($D$490:$W$490,,$C501)-SUM($D501:BG501),INDEX($D$490:$W$490,,$C501)/$F$478)))</f>
        <v>0</v>
      </c>
      <c r="BI501" s="15">
        <f>IF($F$478="n/a",0,IF(BI$3&lt;=$C501,0,IF(BI$3&gt;($F$478+$C501),INDEX($D$490:$W$490,,$C501)-SUM($D501:BH501),INDEX($D$490:$W$490,,$C501)/$F$478)))</f>
        <v>0</v>
      </c>
      <c r="BJ501" s="15">
        <f>IF($F$478="n/a",0,IF(BJ$3&lt;=$C501,0,IF(BJ$3&gt;($F$478+$C501),INDEX($D$490:$W$490,,$C501)-SUM($D501:BI501),INDEX($D$490:$W$490,,$C501)/$F$478)))</f>
        <v>0</v>
      </c>
      <c r="BK501" s="15">
        <f>IF($F$478="n/a",0,IF(BK$3&lt;=$C501,0,IF(BK$3&gt;($F$478+$C501),INDEX($D$490:$W$490,,$C501)-SUM($D501:BJ501),INDEX($D$490:$W$490,,$C501)/$F$478)))</f>
        <v>0</v>
      </c>
      <c r="BL501" s="168">
        <f>IF($F$478="n/a",0,IF(BL$3&lt;=$C501,0,IF(BL$3&gt;($F$478+$C501),INDEX($D$490:$W$490,,$C501)-SUM($D501:BK501),INDEX($D$490:$W$490,,$C501)/$F$478)))</f>
        <v>0</v>
      </c>
      <c r="BM501" s="168">
        <f>IF($F$478="n/a",0,IF(BM$3&lt;=$C501,0,IF(BM$3&gt;($F$478+$C501),INDEX($D$490:$W$490,,$C501)-SUM($D501:BL501),INDEX($D$490:$W$490,,$C501)/$F$478)))</f>
        <v>0</v>
      </c>
      <c r="BN501" s="168">
        <f>IF($F$478="n/a",0,IF(BN$3&lt;=$C501,0,IF(BN$3&gt;($F$478+$C501),INDEX($D$490:$W$490,,$C501)-SUM($D501:BM501),INDEX($D$490:$W$490,,$C501)/$F$478)))</f>
        <v>0</v>
      </c>
      <c r="BO501" s="168">
        <f>IF($F$478="n/a",0,IF(BO$3&lt;=$C501,0,IF(BO$3&gt;($F$478+$C501),INDEX($D$490:$W$490,,$C501)-SUM($D501:BN501),INDEX($D$490:$W$490,,$C501)/$F$478)))</f>
        <v>0</v>
      </c>
      <c r="BP501" s="168">
        <f>IF($F$478="n/a",0,IF(BP$3&lt;=$C501,0,IF(BP$3&gt;($F$478+$C501),INDEX($D$490:$W$490,,$C501)-SUM($D501:BO501),INDEX($D$490:$W$490,,$C501)/$F$478)))</f>
        <v>0</v>
      </c>
      <c r="BQ501" s="168">
        <f>IF($F$478="n/a",0,IF(BQ$3&lt;=$C501,0,IF(BQ$3&gt;($F$478+$C501),INDEX($D$490:$W$490,,$C501)-SUM($D501:BP501),INDEX($D$490:$W$490,,$C501)/$F$478)))</f>
        <v>0</v>
      </c>
      <c r="BR501" s="168">
        <f>IF($F$478="n/a",0,IF(BR$3&lt;=$C501,0,IF(BR$3&gt;($F$478+$C501),INDEX($D$490:$W$490,,$C501)-SUM($D501:BQ501),INDEX($D$490:$W$490,,$C501)/$F$478)))</f>
        <v>0</v>
      </c>
      <c r="BS501" s="15"/>
      <c r="BT501" s="15"/>
      <c r="BU501" s="15"/>
      <c r="BV501" s="15"/>
      <c r="BW501" s="15"/>
      <c r="BX501" s="15"/>
      <c r="BY501" s="15"/>
      <c r="BZ501" s="15"/>
      <c r="CA501" s="15"/>
      <c r="CB501" s="15"/>
      <c r="CC501" s="15"/>
    </row>
    <row r="502" spans="2:81" hidden="1" outlineLevel="1">
      <c r="B502" s="14">
        <v>2022</v>
      </c>
      <c r="C502">
        <v>10</v>
      </c>
      <c r="E502" s="15">
        <f>IF($F$478="n/a",0,IF(E$3&lt;=$C502,0,IF(E$3&gt;($F$478+$C502),INDEX($D$490:$W$490,,$C502)-SUM($D502:D502),INDEX($D$490:$W$490,,$C502)/$F$478)))</f>
        <v>0</v>
      </c>
      <c r="F502" s="15">
        <f>IF($F$478="n/a",0,IF(F$3&lt;=$C502,0,IF(F$3&gt;($F$478+$C502),INDEX($D$490:$W$490,,$C502)-SUM($D502:E502),INDEX($D$490:$W$490,,$C502)/$F$478)))</f>
        <v>0</v>
      </c>
      <c r="G502" s="15">
        <f>IF($F$478="n/a",0,IF(G$3&lt;=$C502,0,IF(G$3&gt;($F$478+$C502),INDEX($D$490:$W$490,,$C502)-SUM($D502:F502),INDEX($D$490:$W$490,,$C502)/$F$478)))</f>
        <v>0</v>
      </c>
      <c r="H502" s="20">
        <f>IF($F$478="n/a",0,IF(H$3&lt;=$C502,0,IF(H$3&gt;($F$478+$C502),INDEX($D$490:$W$490,,$C502)-SUM($D502:G502),INDEX($D$490:$W$490,,$C502)/$F$478)))</f>
        <v>0</v>
      </c>
      <c r="I502" s="41">
        <f>IF($F$478="n/a",0,IF(I$3&lt;=$C502,0,IF(I$3&gt;($F$478+$C502),INDEX($D$490:$W$490,,$C502)-SUM($D502:H502),INDEX($D$490:$W$490,,$C502)/$F$478)))</f>
        <v>0</v>
      </c>
      <c r="J502" s="15">
        <f>IF($F$478="n/a",0,IF(J$3&lt;=$C502,0,IF(J$3&gt;($F$478+$C502),INDEX($D$490:$W$490,,$C502)-SUM($D502:I502),INDEX($D$490:$W$490,,$C502)/$F$478)))</f>
        <v>0</v>
      </c>
      <c r="K502" s="15">
        <f>IF($F$478="n/a",0,IF(K$3&lt;=$C502,0,IF(K$3&gt;($F$478+$C502),INDEX($D$490:$W$490,,$C502)-SUM($D502:J502),INDEX($D$490:$W$490,,$C502)/$F$478)))</f>
        <v>0</v>
      </c>
      <c r="L502" s="15">
        <f>IF($F$478="n/a",0,IF(L$3&lt;=$C502,0,IF(L$3&gt;($F$478+$C502),INDEX($D$490:$W$490,,$C502)-SUM($D502:K502),INDEX($D$490:$W$490,,$C502)/$F$478)))</f>
        <v>0</v>
      </c>
      <c r="M502" s="15">
        <f>IF($F$478="n/a",0,IF(M$3&lt;=$C502,0,IF(M$3&gt;($F$478+$C502),INDEX($D$490:$W$490,,$C502)-SUM($D502:L502),INDEX($D$490:$W$490,,$C502)/$F$478)))</f>
        <v>0</v>
      </c>
      <c r="N502" s="15">
        <f>IF($F$478="n/a",0,IF(N$3&lt;=$C502,0,IF(N$3&gt;($F$478+$C502),INDEX($D$490:$W$490,,$C502)-SUM($D502:M502),INDEX($D$490:$W$490,,$C502)/$F$478)))</f>
        <v>0</v>
      </c>
      <c r="O502" s="15">
        <f>IF($F$478="n/a",0,IF(O$3&lt;=$C502,0,IF(O$3&gt;($F$478+$C502),INDEX($D$490:$W$490,,$C502)-SUM($D502:N502),INDEX($D$490:$W$490,,$C502)/$F$478)))</f>
        <v>0</v>
      </c>
      <c r="P502" s="15">
        <f>IF($F$478="n/a",0,IF(P$3&lt;=$C502,0,IF(P$3&gt;($F$478+$C502),INDEX($D$490:$W$490,,$C502)-SUM($D502:O502),INDEX($D$490:$W$490,,$C502)/$F$478)))</f>
        <v>0</v>
      </c>
      <c r="Q502" s="15">
        <f>IF($F$478="n/a",0,IF(Q$3&lt;=$C502,0,IF(Q$3&gt;($F$478+$C502),INDEX($D$490:$W$490,,$C502)-SUM($D502:P502),INDEX($D$490:$W$490,,$C502)/$F$478)))</f>
        <v>0</v>
      </c>
      <c r="R502" s="15">
        <f>IF($F$478="n/a",0,IF(R$3&lt;=$C502,0,IF(R$3&gt;($F$478+$C502),INDEX($D$490:$W$490,,$C502)-SUM($D502:Q502),INDEX($D$490:$W$490,,$C502)/$F$478)))</f>
        <v>0</v>
      </c>
      <c r="S502" s="15">
        <f>IF($F$478="n/a",0,IF(S$3&lt;=$C502,0,IF(S$3&gt;($F$478+$C502),INDEX($D$490:$W$490,,$C502)-SUM($D502:R502),INDEX($D$490:$W$490,,$C502)/$F$478)))</f>
        <v>0</v>
      </c>
      <c r="T502" s="15">
        <f>IF($F$478="n/a",0,IF(T$3&lt;=$C502,0,IF(T$3&gt;($F$478+$C502),INDEX($D$490:$W$490,,$C502)-SUM($D502:S502),INDEX($D$490:$W$490,,$C502)/$F$478)))</f>
        <v>0</v>
      </c>
      <c r="U502" s="15">
        <f>IF($F$478="n/a",0,IF(U$3&lt;=$C502,0,IF(U$3&gt;($F$478+$C502),INDEX($D$490:$W$490,,$C502)-SUM($D502:T502),INDEX($D$490:$W$490,,$C502)/$F$478)))</f>
        <v>0</v>
      </c>
      <c r="V502" s="15">
        <f>IF($F$478="n/a",0,IF(V$3&lt;=$C502,0,IF(V$3&gt;($F$478+$C502),INDEX($D$490:$W$490,,$C502)-SUM($D502:U502),INDEX($D$490:$W$490,,$C502)/$F$478)))</f>
        <v>0</v>
      </c>
      <c r="W502" s="15">
        <f>IF($F$478="n/a",0,IF(W$3&lt;=$C502,0,IF(W$3&gt;($F$478+$C502),INDEX($D$490:$W$490,,$C502)-SUM($D502:V502),INDEX($D$490:$W$490,,$C502)/$F$478)))</f>
        <v>0</v>
      </c>
      <c r="X502" s="15">
        <f>IF($F$478="n/a",0,IF(X$3&lt;=$C502,0,IF(X$3&gt;($F$478+$C502),INDEX($D$490:$W$490,,$C502)-SUM($D502:W502),INDEX($D$490:$W$490,,$C502)/$F$478)))</f>
        <v>0</v>
      </c>
      <c r="Y502" s="15">
        <f>IF($F$478="n/a",0,IF(Y$3&lt;=$C502,0,IF(Y$3&gt;($F$478+$C502),INDEX($D$490:$W$490,,$C502)-SUM($D502:X502),INDEX($D$490:$W$490,,$C502)/$F$478)))</f>
        <v>0</v>
      </c>
      <c r="Z502" s="15">
        <f>IF($F$478="n/a",0,IF(Z$3&lt;=$C502,0,IF(Z$3&gt;($F$478+$C502),INDEX($D$490:$W$490,,$C502)-SUM($D502:Y502),INDEX($D$490:$W$490,,$C502)/$F$478)))</f>
        <v>0</v>
      </c>
      <c r="AA502" s="15">
        <f>IF($F$478="n/a",0,IF(AA$3&lt;=$C502,0,IF(AA$3&gt;($F$478+$C502),INDEX($D$490:$W$490,,$C502)-SUM($D502:Z502),INDEX($D$490:$W$490,,$C502)/$F$478)))</f>
        <v>0</v>
      </c>
      <c r="AB502" s="15">
        <f>IF($F$478="n/a",0,IF(AB$3&lt;=$C502,0,IF(AB$3&gt;($F$478+$C502),INDEX($D$490:$W$490,,$C502)-SUM($D502:AA502),INDEX($D$490:$W$490,,$C502)/$F$478)))</f>
        <v>0</v>
      </c>
      <c r="AC502" s="15">
        <f>IF($F$478="n/a",0,IF(AC$3&lt;=$C502,0,IF(AC$3&gt;($F$478+$C502),INDEX($D$490:$W$490,,$C502)-SUM($D502:AB502),INDEX($D$490:$W$490,,$C502)/$F$478)))</f>
        <v>0</v>
      </c>
      <c r="AD502" s="15">
        <f>IF($F$478="n/a",0,IF(AD$3&lt;=$C502,0,IF(AD$3&gt;($F$478+$C502),INDEX($D$490:$W$490,,$C502)-SUM($D502:AC502),INDEX($D$490:$W$490,,$C502)/$F$478)))</f>
        <v>0</v>
      </c>
      <c r="AE502" s="15">
        <f>IF($F$478="n/a",0,IF(AE$3&lt;=$C502,0,IF(AE$3&gt;($F$478+$C502),INDEX($D$490:$W$490,,$C502)-SUM($D502:AD502),INDEX($D$490:$W$490,,$C502)/$F$478)))</f>
        <v>0</v>
      </c>
      <c r="AF502" s="15">
        <f>IF($F$478="n/a",0,IF(AF$3&lt;=$C502,0,IF(AF$3&gt;($F$478+$C502),INDEX($D$490:$W$490,,$C502)-SUM($D502:AE502),INDEX($D$490:$W$490,,$C502)/$F$478)))</f>
        <v>0</v>
      </c>
      <c r="AG502" s="15">
        <f>IF($F$478="n/a",0,IF(AG$3&lt;=$C502,0,IF(AG$3&gt;($F$478+$C502),INDEX($D$490:$W$490,,$C502)-SUM($D502:AF502),INDEX($D$490:$W$490,,$C502)/$F$478)))</f>
        <v>0</v>
      </c>
      <c r="AH502" s="15">
        <f>IF($F$478="n/a",0,IF(AH$3&lt;=$C502,0,IF(AH$3&gt;($F$478+$C502),INDEX($D$490:$W$490,,$C502)-SUM($D502:AG502),INDEX($D$490:$W$490,,$C502)/$F$478)))</f>
        <v>0</v>
      </c>
      <c r="AI502" s="15">
        <f>IF($F$478="n/a",0,IF(AI$3&lt;=$C502,0,IF(AI$3&gt;($F$478+$C502),INDEX($D$490:$W$490,,$C502)-SUM($D502:AH502),INDEX($D$490:$W$490,,$C502)/$F$478)))</f>
        <v>0</v>
      </c>
      <c r="AJ502" s="15">
        <f>IF($F$478="n/a",0,IF(AJ$3&lt;=$C502,0,IF(AJ$3&gt;($F$478+$C502),INDEX($D$490:$W$490,,$C502)-SUM($D502:AI502),INDEX($D$490:$W$490,,$C502)/$F$478)))</f>
        <v>0</v>
      </c>
      <c r="AK502" s="15">
        <f>IF($F$478="n/a",0,IF(AK$3&lt;=$C502,0,IF(AK$3&gt;($F$478+$C502),INDEX($D$490:$W$490,,$C502)-SUM($D502:AJ502),INDEX($D$490:$W$490,,$C502)/$F$478)))</f>
        <v>0</v>
      </c>
      <c r="AL502" s="15">
        <f>IF($F$478="n/a",0,IF(AL$3&lt;=$C502,0,IF(AL$3&gt;($F$478+$C502),INDEX($D$490:$W$490,,$C502)-SUM($D502:AK502),INDEX($D$490:$W$490,,$C502)/$F$478)))</f>
        <v>0</v>
      </c>
      <c r="AM502" s="15">
        <f>IF($F$478="n/a",0,IF(AM$3&lt;=$C502,0,IF(AM$3&gt;($F$478+$C502),INDEX($D$490:$W$490,,$C502)-SUM($D502:AL502),INDEX($D$490:$W$490,,$C502)/$F$478)))</f>
        <v>0</v>
      </c>
      <c r="AN502" s="15">
        <f>IF($F$478="n/a",0,IF(AN$3&lt;=$C502,0,IF(AN$3&gt;($F$478+$C502),INDEX($D$490:$W$490,,$C502)-SUM($D502:AM502),INDEX($D$490:$W$490,,$C502)/$F$478)))</f>
        <v>0</v>
      </c>
      <c r="AO502" s="15">
        <f>IF($F$478="n/a",0,IF(AO$3&lt;=$C502,0,IF(AO$3&gt;($F$478+$C502),INDEX($D$490:$W$490,,$C502)-SUM($D502:AN502),INDEX($D$490:$W$490,,$C502)/$F$478)))</f>
        <v>0</v>
      </c>
      <c r="AP502" s="15">
        <f>IF($F$478="n/a",0,IF(AP$3&lt;=$C502,0,IF(AP$3&gt;($F$478+$C502),INDEX($D$490:$W$490,,$C502)-SUM($D502:AO502),INDEX($D$490:$W$490,,$C502)/$F$478)))</f>
        <v>0</v>
      </c>
      <c r="AQ502" s="15">
        <f>IF($F$478="n/a",0,IF(AQ$3&lt;=$C502,0,IF(AQ$3&gt;($F$478+$C502),INDEX($D$490:$W$490,,$C502)-SUM($D502:AP502),INDEX($D$490:$W$490,,$C502)/$F$478)))</f>
        <v>0</v>
      </c>
      <c r="AR502" s="15">
        <f>IF($F$478="n/a",0,IF(AR$3&lt;=$C502,0,IF(AR$3&gt;($F$478+$C502),INDEX($D$490:$W$490,,$C502)-SUM($D502:AQ502),INDEX($D$490:$W$490,,$C502)/$F$478)))</f>
        <v>0</v>
      </c>
      <c r="AS502" s="15">
        <f>IF($F$478="n/a",0,IF(AS$3&lt;=$C502,0,IF(AS$3&gt;($F$478+$C502),INDEX($D$490:$W$490,,$C502)-SUM($D502:AR502),INDEX($D$490:$W$490,,$C502)/$F$478)))</f>
        <v>0</v>
      </c>
      <c r="AT502" s="15">
        <f>IF($F$478="n/a",0,IF(AT$3&lt;=$C502,0,IF(AT$3&gt;($F$478+$C502),INDEX($D$490:$W$490,,$C502)-SUM($D502:AS502),INDEX($D$490:$W$490,,$C502)/$F$478)))</f>
        <v>0</v>
      </c>
      <c r="AU502" s="15">
        <f>IF($F$478="n/a",0,IF(AU$3&lt;=$C502,0,IF(AU$3&gt;($F$478+$C502),INDEX($D$490:$W$490,,$C502)-SUM($D502:AT502),INDEX($D$490:$W$490,,$C502)/$F$478)))</f>
        <v>0</v>
      </c>
      <c r="AV502" s="15">
        <f>IF($F$478="n/a",0,IF(AV$3&lt;=$C502,0,IF(AV$3&gt;($F$478+$C502),INDEX($D$490:$W$490,,$C502)-SUM($D502:AU502),INDEX($D$490:$W$490,,$C502)/$F$478)))</f>
        <v>0</v>
      </c>
      <c r="AW502" s="15">
        <f>IF($F$478="n/a",0,IF(AW$3&lt;=$C502,0,IF(AW$3&gt;($F$478+$C502),INDEX($D$490:$W$490,,$C502)-SUM($D502:AV502),INDEX($D$490:$W$490,,$C502)/$F$478)))</f>
        <v>0</v>
      </c>
      <c r="AX502" s="15">
        <f>IF($F$478="n/a",0,IF(AX$3&lt;=$C502,0,IF(AX$3&gt;($F$478+$C502),INDEX($D$490:$W$490,,$C502)-SUM($D502:AW502),INDEX($D$490:$W$490,,$C502)/$F$478)))</f>
        <v>0</v>
      </c>
      <c r="AY502" s="15">
        <f>IF($F$478="n/a",0,IF(AY$3&lt;=$C502,0,IF(AY$3&gt;($F$478+$C502),INDEX($D$490:$W$490,,$C502)-SUM($D502:AX502),INDEX($D$490:$W$490,,$C502)/$F$478)))</f>
        <v>0</v>
      </c>
      <c r="AZ502" s="15">
        <f>IF($F$478="n/a",0,IF(AZ$3&lt;=$C502,0,IF(AZ$3&gt;($F$478+$C502),INDEX($D$490:$W$490,,$C502)-SUM($D502:AY502),INDEX($D$490:$W$490,,$C502)/$F$478)))</f>
        <v>0</v>
      </c>
      <c r="BA502" s="15">
        <f>IF($F$478="n/a",0,IF(BA$3&lt;=$C502,0,IF(BA$3&gt;($F$478+$C502),INDEX($D$490:$W$490,,$C502)-SUM($D502:AZ502),INDEX($D$490:$W$490,,$C502)/$F$478)))</f>
        <v>0</v>
      </c>
      <c r="BB502" s="15">
        <f>IF($F$478="n/a",0,IF(BB$3&lt;=$C502,0,IF(BB$3&gt;($F$478+$C502),INDEX($D$490:$W$490,,$C502)-SUM($D502:BA502),INDEX($D$490:$W$490,,$C502)/$F$478)))</f>
        <v>0</v>
      </c>
      <c r="BC502" s="15">
        <f>IF($F$478="n/a",0,IF(BC$3&lt;=$C502,0,IF(BC$3&gt;($F$478+$C502),INDEX($D$490:$W$490,,$C502)-SUM($D502:BB502),INDEX($D$490:$W$490,,$C502)/$F$478)))</f>
        <v>0</v>
      </c>
      <c r="BD502" s="15">
        <f>IF($F$478="n/a",0,IF(BD$3&lt;=$C502,0,IF(BD$3&gt;($F$478+$C502),INDEX($D$490:$W$490,,$C502)-SUM($D502:BC502),INDEX($D$490:$W$490,,$C502)/$F$478)))</f>
        <v>0</v>
      </c>
      <c r="BE502" s="15">
        <f>IF($F$478="n/a",0,IF(BE$3&lt;=$C502,0,IF(BE$3&gt;($F$478+$C502),INDEX($D$490:$W$490,,$C502)-SUM($D502:BD502),INDEX($D$490:$W$490,,$C502)/$F$478)))</f>
        <v>0</v>
      </c>
      <c r="BF502" s="15">
        <f>IF($F$478="n/a",0,IF(BF$3&lt;=$C502,0,IF(BF$3&gt;($F$478+$C502),INDEX($D$490:$W$490,,$C502)-SUM($D502:BE502),INDEX($D$490:$W$490,,$C502)/$F$478)))</f>
        <v>0</v>
      </c>
      <c r="BG502" s="15">
        <f>IF($F$478="n/a",0,IF(BG$3&lt;=$C502,0,IF(BG$3&gt;($F$478+$C502),INDEX($D$490:$W$490,,$C502)-SUM($D502:BF502),INDEX($D$490:$W$490,,$C502)/$F$478)))</f>
        <v>0</v>
      </c>
      <c r="BH502" s="15">
        <f>IF($F$478="n/a",0,IF(BH$3&lt;=$C502,0,IF(BH$3&gt;($F$478+$C502),INDEX($D$490:$W$490,,$C502)-SUM($D502:BG502),INDEX($D$490:$W$490,,$C502)/$F$478)))</f>
        <v>0</v>
      </c>
      <c r="BI502" s="15">
        <f>IF($F$478="n/a",0,IF(BI$3&lt;=$C502,0,IF(BI$3&gt;($F$478+$C502),INDEX($D$490:$W$490,,$C502)-SUM($D502:BH502),INDEX($D$490:$W$490,,$C502)/$F$478)))</f>
        <v>0</v>
      </c>
      <c r="BJ502" s="15">
        <f>IF($F$478="n/a",0,IF(BJ$3&lt;=$C502,0,IF(BJ$3&gt;($F$478+$C502),INDEX($D$490:$W$490,,$C502)-SUM($D502:BI502),INDEX($D$490:$W$490,,$C502)/$F$478)))</f>
        <v>0</v>
      </c>
      <c r="BK502" s="15">
        <f>IF($F$478="n/a",0,IF(BK$3&lt;=$C502,0,IF(BK$3&gt;($F$478+$C502),INDEX($D$490:$W$490,,$C502)-SUM($D502:BJ502),INDEX($D$490:$W$490,,$C502)/$F$478)))</f>
        <v>0</v>
      </c>
      <c r="BL502" s="168">
        <f>IF($F$478="n/a",0,IF(BL$3&lt;=$C502,0,IF(BL$3&gt;($F$478+$C502),INDEX($D$490:$W$490,,$C502)-SUM($D502:BK502),INDEX($D$490:$W$490,,$C502)/$F$478)))</f>
        <v>0</v>
      </c>
      <c r="BM502" s="168">
        <f>IF($F$478="n/a",0,IF(BM$3&lt;=$C502,0,IF(BM$3&gt;($F$478+$C502),INDEX($D$490:$W$490,,$C502)-SUM($D502:BL502),INDEX($D$490:$W$490,,$C502)/$F$478)))</f>
        <v>0</v>
      </c>
      <c r="BN502" s="168">
        <f>IF($F$478="n/a",0,IF(BN$3&lt;=$C502,0,IF(BN$3&gt;($F$478+$C502),INDEX($D$490:$W$490,,$C502)-SUM($D502:BM502),INDEX($D$490:$W$490,,$C502)/$F$478)))</f>
        <v>0</v>
      </c>
      <c r="BO502" s="168">
        <f>IF($F$478="n/a",0,IF(BO$3&lt;=$C502,0,IF(BO$3&gt;($F$478+$C502),INDEX($D$490:$W$490,,$C502)-SUM($D502:BN502),INDEX($D$490:$W$490,,$C502)/$F$478)))</f>
        <v>0</v>
      </c>
      <c r="BP502" s="168">
        <f>IF($F$478="n/a",0,IF(BP$3&lt;=$C502,0,IF(BP$3&gt;($F$478+$C502),INDEX($D$490:$W$490,,$C502)-SUM($D502:BO502),INDEX($D$490:$W$490,,$C502)/$F$478)))</f>
        <v>0</v>
      </c>
      <c r="BQ502" s="168">
        <f>IF($F$478="n/a",0,IF(BQ$3&lt;=$C502,0,IF(BQ$3&gt;($F$478+$C502),INDEX($D$490:$W$490,,$C502)-SUM($D502:BP502),INDEX($D$490:$W$490,,$C502)/$F$478)))</f>
        <v>0</v>
      </c>
      <c r="BR502" s="168">
        <f>IF($F$478="n/a",0,IF(BR$3&lt;=$C502,0,IF(BR$3&gt;($F$478+$C502),INDEX($D$490:$W$490,,$C502)-SUM($D502:BQ502),INDEX($D$490:$W$490,,$C502)/$F$478)))</f>
        <v>0</v>
      </c>
      <c r="BS502" s="15"/>
      <c r="BT502" s="15"/>
      <c r="BU502" s="15"/>
      <c r="BV502" s="15"/>
      <c r="BW502" s="15"/>
      <c r="BX502" s="15"/>
      <c r="BY502" s="15"/>
      <c r="BZ502" s="15"/>
      <c r="CA502" s="15"/>
      <c r="CB502" s="15"/>
      <c r="CC502" s="15"/>
    </row>
    <row r="503" spans="2:81" hidden="1" outlineLevel="1">
      <c r="B503" s="14">
        <v>2023</v>
      </c>
      <c r="C503">
        <v>11</v>
      </c>
      <c r="E503" s="15">
        <f>IF($F$478="n/a",0,IF(E$3&lt;=$C503,0,IF(E$3&gt;($F$478+$C503),INDEX($D$490:$W$490,,$C503)-SUM($D503:D503),INDEX($D$490:$W$490,,$C503)/$F$478)))</f>
        <v>0</v>
      </c>
      <c r="F503" s="15">
        <f>IF($F$478="n/a",0,IF(F$3&lt;=$C503,0,IF(F$3&gt;($F$478+$C503),INDEX($D$490:$W$490,,$C503)-SUM($D503:E503),INDEX($D$490:$W$490,,$C503)/$F$478)))</f>
        <v>0</v>
      </c>
      <c r="G503" s="15">
        <f>IF($F$478="n/a",0,IF(G$3&lt;=$C503,0,IF(G$3&gt;($F$478+$C503),INDEX($D$490:$W$490,,$C503)-SUM($D503:F503),INDEX($D$490:$W$490,,$C503)/$F$478)))</f>
        <v>0</v>
      </c>
      <c r="H503" s="20">
        <f>IF($F$478="n/a",0,IF(H$3&lt;=$C503,0,IF(H$3&gt;($F$478+$C503),INDEX($D$490:$W$490,,$C503)-SUM($D503:G503),INDEX($D$490:$W$490,,$C503)/$F$478)))</f>
        <v>0</v>
      </c>
      <c r="I503" s="41">
        <f>IF($F$478="n/a",0,IF(I$3&lt;=$C503,0,IF(I$3&gt;($F$478+$C503),INDEX($D$490:$W$490,,$C503)-SUM($D503:H503),INDEX($D$490:$W$490,,$C503)/$F$478)))</f>
        <v>0</v>
      </c>
      <c r="J503" s="15">
        <f>IF($F$478="n/a",0,IF(J$3&lt;=$C503,0,IF(J$3&gt;($F$478+$C503),INDEX($D$490:$W$490,,$C503)-SUM($D503:I503),INDEX($D$490:$W$490,,$C503)/$F$478)))</f>
        <v>0</v>
      </c>
      <c r="K503" s="15">
        <f>IF($F$478="n/a",0,IF(K$3&lt;=$C503,0,IF(K$3&gt;($F$478+$C503),INDEX($D$490:$W$490,,$C503)-SUM($D503:J503),INDEX($D$490:$W$490,,$C503)/$F$478)))</f>
        <v>0</v>
      </c>
      <c r="L503" s="15">
        <f>IF($F$478="n/a",0,IF(L$3&lt;=$C503,0,IF(L$3&gt;($F$478+$C503),INDEX($D$490:$W$490,,$C503)-SUM($D503:K503),INDEX($D$490:$W$490,,$C503)/$F$478)))</f>
        <v>0</v>
      </c>
      <c r="M503" s="15">
        <f>IF($F$478="n/a",0,IF(M$3&lt;=$C503,0,IF(M$3&gt;($F$478+$C503),INDEX($D$490:$W$490,,$C503)-SUM($D503:L503),INDEX($D$490:$W$490,,$C503)/$F$478)))</f>
        <v>0</v>
      </c>
      <c r="N503" s="15">
        <f>IF($F$478="n/a",0,IF(N$3&lt;=$C503,0,IF(N$3&gt;($F$478+$C503),INDEX($D$490:$W$490,,$C503)-SUM($D503:M503),INDEX($D$490:$W$490,,$C503)/$F$478)))</f>
        <v>0</v>
      </c>
      <c r="O503" s="15">
        <f>IF($F$478="n/a",0,IF(O$3&lt;=$C503,0,IF(O$3&gt;($F$478+$C503),INDEX($D$490:$W$490,,$C503)-SUM($D503:N503),INDEX($D$490:$W$490,,$C503)/$F$478)))</f>
        <v>0</v>
      </c>
      <c r="P503" s="15">
        <f>IF($F$478="n/a",0,IF(P$3&lt;=$C503,0,IF(P$3&gt;($F$478+$C503),INDEX($D$490:$W$490,,$C503)-SUM($D503:O503),INDEX($D$490:$W$490,,$C503)/$F$478)))</f>
        <v>0</v>
      </c>
      <c r="Q503" s="15">
        <f>IF($F$478="n/a",0,IF(Q$3&lt;=$C503,0,IF(Q$3&gt;($F$478+$C503),INDEX($D$490:$W$490,,$C503)-SUM($D503:P503),INDEX($D$490:$W$490,,$C503)/$F$478)))</f>
        <v>0</v>
      </c>
      <c r="R503" s="15">
        <f>IF($F$478="n/a",0,IF(R$3&lt;=$C503,0,IF(R$3&gt;($F$478+$C503),INDEX($D$490:$W$490,,$C503)-SUM($D503:Q503),INDEX($D$490:$W$490,,$C503)/$F$478)))</f>
        <v>0</v>
      </c>
      <c r="S503" s="15">
        <f>IF($F$478="n/a",0,IF(S$3&lt;=$C503,0,IF(S$3&gt;($F$478+$C503),INDEX($D$490:$W$490,,$C503)-SUM($D503:R503),INDEX($D$490:$W$490,,$C503)/$F$478)))</f>
        <v>0</v>
      </c>
      <c r="T503" s="15">
        <f>IF($F$478="n/a",0,IF(T$3&lt;=$C503,0,IF(T$3&gt;($F$478+$C503),INDEX($D$490:$W$490,,$C503)-SUM($D503:S503),INDEX($D$490:$W$490,,$C503)/$F$478)))</f>
        <v>0</v>
      </c>
      <c r="U503" s="15">
        <f>IF($F$478="n/a",0,IF(U$3&lt;=$C503,0,IF(U$3&gt;($F$478+$C503),INDEX($D$490:$W$490,,$C503)-SUM($D503:T503),INDEX($D$490:$W$490,,$C503)/$F$478)))</f>
        <v>0</v>
      </c>
      <c r="V503" s="15">
        <f>IF($F$478="n/a",0,IF(V$3&lt;=$C503,0,IF(V$3&gt;($F$478+$C503),INDEX($D$490:$W$490,,$C503)-SUM($D503:U503),INDEX($D$490:$W$490,,$C503)/$F$478)))</f>
        <v>0</v>
      </c>
      <c r="W503" s="15">
        <f>IF($F$478="n/a",0,IF(W$3&lt;=$C503,0,IF(W$3&gt;($F$478+$C503),INDEX($D$490:$W$490,,$C503)-SUM($D503:V503),INDEX($D$490:$W$490,,$C503)/$F$478)))</f>
        <v>0</v>
      </c>
      <c r="X503" s="15">
        <f>IF($F$478="n/a",0,IF(X$3&lt;=$C503,0,IF(X$3&gt;($F$478+$C503),INDEX($D$490:$W$490,,$C503)-SUM($D503:W503),INDEX($D$490:$W$490,,$C503)/$F$478)))</f>
        <v>0</v>
      </c>
      <c r="Y503" s="15">
        <f>IF($F$478="n/a",0,IF(Y$3&lt;=$C503,0,IF(Y$3&gt;($F$478+$C503),INDEX($D$490:$W$490,,$C503)-SUM($D503:X503),INDEX($D$490:$W$490,,$C503)/$F$478)))</f>
        <v>0</v>
      </c>
      <c r="Z503" s="15">
        <f>IF($F$478="n/a",0,IF(Z$3&lt;=$C503,0,IF(Z$3&gt;($F$478+$C503),INDEX($D$490:$W$490,,$C503)-SUM($D503:Y503),INDEX($D$490:$W$490,,$C503)/$F$478)))</f>
        <v>0</v>
      </c>
      <c r="AA503" s="15">
        <f>IF($F$478="n/a",0,IF(AA$3&lt;=$C503,0,IF(AA$3&gt;($F$478+$C503),INDEX($D$490:$W$490,,$C503)-SUM($D503:Z503),INDEX($D$490:$W$490,,$C503)/$F$478)))</f>
        <v>0</v>
      </c>
      <c r="AB503" s="15">
        <f>IF($F$478="n/a",0,IF(AB$3&lt;=$C503,0,IF(AB$3&gt;($F$478+$C503),INDEX($D$490:$W$490,,$C503)-SUM($D503:AA503),INDEX($D$490:$W$490,,$C503)/$F$478)))</f>
        <v>0</v>
      </c>
      <c r="AC503" s="15">
        <f>IF($F$478="n/a",0,IF(AC$3&lt;=$C503,0,IF(AC$3&gt;($F$478+$C503),INDEX($D$490:$W$490,,$C503)-SUM($D503:AB503),INDEX($D$490:$W$490,,$C503)/$F$478)))</f>
        <v>0</v>
      </c>
      <c r="AD503" s="15">
        <f>IF($F$478="n/a",0,IF(AD$3&lt;=$C503,0,IF(AD$3&gt;($F$478+$C503),INDEX($D$490:$W$490,,$C503)-SUM($D503:AC503),INDEX($D$490:$W$490,,$C503)/$F$478)))</f>
        <v>0</v>
      </c>
      <c r="AE503" s="15">
        <f>IF($F$478="n/a",0,IF(AE$3&lt;=$C503,0,IF(AE$3&gt;($F$478+$C503),INDEX($D$490:$W$490,,$C503)-SUM($D503:AD503),INDEX($D$490:$W$490,,$C503)/$F$478)))</f>
        <v>0</v>
      </c>
      <c r="AF503" s="15">
        <f>IF($F$478="n/a",0,IF(AF$3&lt;=$C503,0,IF(AF$3&gt;($F$478+$C503),INDEX($D$490:$W$490,,$C503)-SUM($D503:AE503),INDEX($D$490:$W$490,,$C503)/$F$478)))</f>
        <v>0</v>
      </c>
      <c r="AG503" s="15">
        <f>IF($F$478="n/a",0,IF(AG$3&lt;=$C503,0,IF(AG$3&gt;($F$478+$C503),INDEX($D$490:$W$490,,$C503)-SUM($D503:AF503),INDEX($D$490:$W$490,,$C503)/$F$478)))</f>
        <v>0</v>
      </c>
      <c r="AH503" s="15">
        <f>IF($F$478="n/a",0,IF(AH$3&lt;=$C503,0,IF(AH$3&gt;($F$478+$C503),INDEX($D$490:$W$490,,$C503)-SUM($D503:AG503),INDEX($D$490:$W$490,,$C503)/$F$478)))</f>
        <v>0</v>
      </c>
      <c r="AI503" s="15">
        <f>IF($F$478="n/a",0,IF(AI$3&lt;=$C503,0,IF(AI$3&gt;($F$478+$C503),INDEX($D$490:$W$490,,$C503)-SUM($D503:AH503),INDEX($D$490:$W$490,,$C503)/$F$478)))</f>
        <v>0</v>
      </c>
      <c r="AJ503" s="15">
        <f>IF($F$478="n/a",0,IF(AJ$3&lt;=$C503,0,IF(AJ$3&gt;($F$478+$C503),INDEX($D$490:$W$490,,$C503)-SUM($D503:AI503),INDEX($D$490:$W$490,,$C503)/$F$478)))</f>
        <v>0</v>
      </c>
      <c r="AK503" s="15">
        <f>IF($F$478="n/a",0,IF(AK$3&lt;=$C503,0,IF(AK$3&gt;($F$478+$C503),INDEX($D$490:$W$490,,$C503)-SUM($D503:AJ503),INDEX($D$490:$W$490,,$C503)/$F$478)))</f>
        <v>0</v>
      </c>
      <c r="AL503" s="15">
        <f>IF($F$478="n/a",0,IF(AL$3&lt;=$C503,0,IF(AL$3&gt;($F$478+$C503),INDEX($D$490:$W$490,,$C503)-SUM($D503:AK503),INDEX($D$490:$W$490,,$C503)/$F$478)))</f>
        <v>0</v>
      </c>
      <c r="AM503" s="15">
        <f>IF($F$478="n/a",0,IF(AM$3&lt;=$C503,0,IF(AM$3&gt;($F$478+$C503),INDEX($D$490:$W$490,,$C503)-SUM($D503:AL503),INDEX($D$490:$W$490,,$C503)/$F$478)))</f>
        <v>0</v>
      </c>
      <c r="AN503" s="15">
        <f>IF($F$478="n/a",0,IF(AN$3&lt;=$C503,0,IF(AN$3&gt;($F$478+$C503),INDEX($D$490:$W$490,,$C503)-SUM($D503:AM503),INDEX($D$490:$W$490,,$C503)/$F$478)))</f>
        <v>0</v>
      </c>
      <c r="AO503" s="15">
        <f>IF($F$478="n/a",0,IF(AO$3&lt;=$C503,0,IF(AO$3&gt;($F$478+$C503),INDEX($D$490:$W$490,,$C503)-SUM($D503:AN503),INDEX($D$490:$W$490,,$C503)/$F$478)))</f>
        <v>0</v>
      </c>
      <c r="AP503" s="15">
        <f>IF($F$478="n/a",0,IF(AP$3&lt;=$C503,0,IF(AP$3&gt;($F$478+$C503),INDEX($D$490:$W$490,,$C503)-SUM($D503:AO503),INDEX($D$490:$W$490,,$C503)/$F$478)))</f>
        <v>0</v>
      </c>
      <c r="AQ503" s="15">
        <f>IF($F$478="n/a",0,IF(AQ$3&lt;=$C503,0,IF(AQ$3&gt;($F$478+$C503),INDEX($D$490:$W$490,,$C503)-SUM($D503:AP503),INDEX($D$490:$W$490,,$C503)/$F$478)))</f>
        <v>0</v>
      </c>
      <c r="AR503" s="15">
        <f>IF($F$478="n/a",0,IF(AR$3&lt;=$C503,0,IF(AR$3&gt;($F$478+$C503),INDEX($D$490:$W$490,,$C503)-SUM($D503:AQ503),INDEX($D$490:$W$490,,$C503)/$F$478)))</f>
        <v>0</v>
      </c>
      <c r="AS503" s="15">
        <f>IF($F$478="n/a",0,IF(AS$3&lt;=$C503,0,IF(AS$3&gt;($F$478+$C503),INDEX($D$490:$W$490,,$C503)-SUM($D503:AR503),INDEX($D$490:$W$490,,$C503)/$F$478)))</f>
        <v>0</v>
      </c>
      <c r="AT503" s="15">
        <f>IF($F$478="n/a",0,IF(AT$3&lt;=$C503,0,IF(AT$3&gt;($F$478+$C503),INDEX($D$490:$W$490,,$C503)-SUM($D503:AS503),INDEX($D$490:$W$490,,$C503)/$F$478)))</f>
        <v>0</v>
      </c>
      <c r="AU503" s="15">
        <f>IF($F$478="n/a",0,IF(AU$3&lt;=$C503,0,IF(AU$3&gt;($F$478+$C503),INDEX($D$490:$W$490,,$C503)-SUM($D503:AT503),INDEX($D$490:$W$490,,$C503)/$F$478)))</f>
        <v>0</v>
      </c>
      <c r="AV503" s="15">
        <f>IF($F$478="n/a",0,IF(AV$3&lt;=$C503,0,IF(AV$3&gt;($F$478+$C503),INDEX($D$490:$W$490,,$C503)-SUM($D503:AU503),INDEX($D$490:$W$490,,$C503)/$F$478)))</f>
        <v>0</v>
      </c>
      <c r="AW503" s="15">
        <f>IF($F$478="n/a",0,IF(AW$3&lt;=$C503,0,IF(AW$3&gt;($F$478+$C503),INDEX($D$490:$W$490,,$C503)-SUM($D503:AV503),INDEX($D$490:$W$490,,$C503)/$F$478)))</f>
        <v>0</v>
      </c>
      <c r="AX503" s="15">
        <f>IF($F$478="n/a",0,IF(AX$3&lt;=$C503,0,IF(AX$3&gt;($F$478+$C503),INDEX($D$490:$W$490,,$C503)-SUM($D503:AW503),INDEX($D$490:$W$490,,$C503)/$F$478)))</f>
        <v>0</v>
      </c>
      <c r="AY503" s="15">
        <f>IF($F$478="n/a",0,IF(AY$3&lt;=$C503,0,IF(AY$3&gt;($F$478+$C503),INDEX($D$490:$W$490,,$C503)-SUM($D503:AX503),INDEX($D$490:$W$490,,$C503)/$F$478)))</f>
        <v>0</v>
      </c>
      <c r="AZ503" s="15">
        <f>IF($F$478="n/a",0,IF(AZ$3&lt;=$C503,0,IF(AZ$3&gt;($F$478+$C503),INDEX($D$490:$W$490,,$C503)-SUM($D503:AY503),INDEX($D$490:$W$490,,$C503)/$F$478)))</f>
        <v>0</v>
      </c>
      <c r="BA503" s="15">
        <f>IF($F$478="n/a",0,IF(BA$3&lt;=$C503,0,IF(BA$3&gt;($F$478+$C503),INDEX($D$490:$W$490,,$C503)-SUM($D503:AZ503),INDEX($D$490:$W$490,,$C503)/$F$478)))</f>
        <v>0</v>
      </c>
      <c r="BB503" s="15">
        <f>IF($F$478="n/a",0,IF(BB$3&lt;=$C503,0,IF(BB$3&gt;($F$478+$C503),INDEX($D$490:$W$490,,$C503)-SUM($D503:BA503),INDEX($D$490:$W$490,,$C503)/$F$478)))</f>
        <v>0</v>
      </c>
      <c r="BC503" s="15">
        <f>IF($F$478="n/a",0,IF(BC$3&lt;=$C503,0,IF(BC$3&gt;($F$478+$C503),INDEX($D$490:$W$490,,$C503)-SUM($D503:BB503),INDEX($D$490:$W$490,,$C503)/$F$478)))</f>
        <v>0</v>
      </c>
      <c r="BD503" s="15">
        <f>IF($F$478="n/a",0,IF(BD$3&lt;=$C503,0,IF(BD$3&gt;($F$478+$C503),INDEX($D$490:$W$490,,$C503)-SUM($D503:BC503),INDEX($D$490:$W$490,,$C503)/$F$478)))</f>
        <v>0</v>
      </c>
      <c r="BE503" s="15">
        <f>IF($F$478="n/a",0,IF(BE$3&lt;=$C503,0,IF(BE$3&gt;($F$478+$C503),INDEX($D$490:$W$490,,$C503)-SUM($D503:BD503),INDEX($D$490:$W$490,,$C503)/$F$478)))</f>
        <v>0</v>
      </c>
      <c r="BF503" s="15">
        <f>IF($F$478="n/a",0,IF(BF$3&lt;=$C503,0,IF(BF$3&gt;($F$478+$C503),INDEX($D$490:$W$490,,$C503)-SUM($D503:BE503),INDEX($D$490:$W$490,,$C503)/$F$478)))</f>
        <v>0</v>
      </c>
      <c r="BG503" s="15">
        <f>IF($F$478="n/a",0,IF(BG$3&lt;=$C503,0,IF(BG$3&gt;($F$478+$C503),INDEX($D$490:$W$490,,$C503)-SUM($D503:BF503),INDEX($D$490:$W$490,,$C503)/$F$478)))</f>
        <v>0</v>
      </c>
      <c r="BH503" s="15">
        <f>IF($F$478="n/a",0,IF(BH$3&lt;=$C503,0,IF(BH$3&gt;($F$478+$C503),INDEX($D$490:$W$490,,$C503)-SUM($D503:BG503),INDEX($D$490:$W$490,,$C503)/$F$478)))</f>
        <v>0</v>
      </c>
      <c r="BI503" s="15">
        <f>IF($F$478="n/a",0,IF(BI$3&lt;=$C503,0,IF(BI$3&gt;($F$478+$C503),INDEX($D$490:$W$490,,$C503)-SUM($D503:BH503),INDEX($D$490:$W$490,,$C503)/$F$478)))</f>
        <v>0</v>
      </c>
      <c r="BJ503" s="15">
        <f>IF($F$478="n/a",0,IF(BJ$3&lt;=$C503,0,IF(BJ$3&gt;($F$478+$C503),INDEX($D$490:$W$490,,$C503)-SUM($D503:BI503),INDEX($D$490:$W$490,,$C503)/$F$478)))</f>
        <v>0</v>
      </c>
      <c r="BK503" s="15">
        <f>IF($F$478="n/a",0,IF(BK$3&lt;=$C503,0,IF(BK$3&gt;($F$478+$C503),INDEX($D$490:$W$490,,$C503)-SUM($D503:BJ503),INDEX($D$490:$W$490,,$C503)/$F$478)))</f>
        <v>0</v>
      </c>
      <c r="BL503" s="168">
        <f>IF($F$478="n/a",0,IF(BL$3&lt;=$C503,0,IF(BL$3&gt;($F$478+$C503),INDEX($D$490:$W$490,,$C503)-SUM($D503:BK503),INDEX($D$490:$W$490,,$C503)/$F$478)))</f>
        <v>0</v>
      </c>
      <c r="BM503" s="168">
        <f>IF($F$478="n/a",0,IF(BM$3&lt;=$C503,0,IF(BM$3&gt;($F$478+$C503),INDEX($D$490:$W$490,,$C503)-SUM($D503:BL503),INDEX($D$490:$W$490,,$C503)/$F$478)))</f>
        <v>0</v>
      </c>
      <c r="BN503" s="168">
        <f>IF($F$478="n/a",0,IF(BN$3&lt;=$C503,0,IF(BN$3&gt;($F$478+$C503),INDEX($D$490:$W$490,,$C503)-SUM($D503:BM503),INDEX($D$490:$W$490,,$C503)/$F$478)))</f>
        <v>0</v>
      </c>
      <c r="BO503" s="168">
        <f>IF($F$478="n/a",0,IF(BO$3&lt;=$C503,0,IF(BO$3&gt;($F$478+$C503),INDEX($D$490:$W$490,,$C503)-SUM($D503:BN503),INDEX($D$490:$W$490,,$C503)/$F$478)))</f>
        <v>0</v>
      </c>
      <c r="BP503" s="168">
        <f>IF($F$478="n/a",0,IF(BP$3&lt;=$C503,0,IF(BP$3&gt;($F$478+$C503),INDEX($D$490:$W$490,,$C503)-SUM($D503:BO503),INDEX($D$490:$W$490,,$C503)/$F$478)))</f>
        <v>0</v>
      </c>
      <c r="BQ503" s="168">
        <f>IF($F$478="n/a",0,IF(BQ$3&lt;=$C503,0,IF(BQ$3&gt;($F$478+$C503),INDEX($D$490:$W$490,,$C503)-SUM($D503:BP503),INDEX($D$490:$W$490,,$C503)/$F$478)))</f>
        <v>0</v>
      </c>
      <c r="BR503" s="168">
        <f>IF($F$478="n/a",0,IF(BR$3&lt;=$C503,0,IF(BR$3&gt;($F$478+$C503),INDEX($D$490:$W$490,,$C503)-SUM($D503:BQ503),INDEX($D$490:$W$490,,$C503)/$F$478)))</f>
        <v>0</v>
      </c>
      <c r="BS503" s="15"/>
      <c r="BT503" s="15"/>
      <c r="BU503" s="15"/>
      <c r="BV503" s="15"/>
      <c r="BW503" s="15"/>
      <c r="BX503" s="15"/>
      <c r="BY503" s="15"/>
      <c r="BZ503" s="15"/>
      <c r="CA503" s="15"/>
      <c r="CB503" s="15"/>
      <c r="CC503" s="15"/>
    </row>
    <row r="504" spans="2:81" hidden="1" outlineLevel="1">
      <c r="B504" s="14">
        <v>2024</v>
      </c>
      <c r="C504">
        <v>12</v>
      </c>
      <c r="E504" s="15">
        <f>IF($F$478="n/a",0,IF(E$3&lt;=$C504,0,IF(E$3&gt;($F$478+$C504),INDEX($D$490:$W$490,,$C504)-SUM($D504:D504),INDEX($D$490:$W$490,,$C504)/$F$478)))</f>
        <v>0</v>
      </c>
      <c r="F504" s="15">
        <f>IF($F$478="n/a",0,IF(F$3&lt;=$C504,0,IF(F$3&gt;($F$478+$C504),INDEX($D$490:$W$490,,$C504)-SUM($D504:E504),INDEX($D$490:$W$490,,$C504)/$F$478)))</f>
        <v>0</v>
      </c>
      <c r="G504" s="15">
        <f>IF($F$478="n/a",0,IF(G$3&lt;=$C504,0,IF(G$3&gt;($F$478+$C504),INDEX($D$490:$W$490,,$C504)-SUM($D504:F504),INDEX($D$490:$W$490,,$C504)/$F$478)))</f>
        <v>0</v>
      </c>
      <c r="H504" s="20">
        <f>IF($F$478="n/a",0,IF(H$3&lt;=$C504,0,IF(H$3&gt;($F$478+$C504),INDEX($D$490:$W$490,,$C504)-SUM($D504:G504),INDEX($D$490:$W$490,,$C504)/$F$478)))</f>
        <v>0</v>
      </c>
      <c r="I504" s="41">
        <f>IF($F$478="n/a",0,IF(I$3&lt;=$C504,0,IF(I$3&gt;($F$478+$C504),INDEX($D$490:$W$490,,$C504)-SUM($D504:H504),INDEX($D$490:$W$490,,$C504)/$F$478)))</f>
        <v>0</v>
      </c>
      <c r="J504" s="15">
        <f>IF($F$478="n/a",0,IF(J$3&lt;=$C504,0,IF(J$3&gt;($F$478+$C504),INDEX($D$490:$W$490,,$C504)-SUM($D504:I504),INDEX($D$490:$W$490,,$C504)/$F$478)))</f>
        <v>0</v>
      </c>
      <c r="K504" s="15">
        <f>IF($F$478="n/a",0,IF(K$3&lt;=$C504,0,IF(K$3&gt;($F$478+$C504),INDEX($D$490:$W$490,,$C504)-SUM($D504:J504),INDEX($D$490:$W$490,,$C504)/$F$478)))</f>
        <v>0</v>
      </c>
      <c r="L504" s="15">
        <f>IF($F$478="n/a",0,IF(L$3&lt;=$C504,0,IF(L$3&gt;($F$478+$C504),INDEX($D$490:$W$490,,$C504)-SUM($D504:K504),INDEX($D$490:$W$490,,$C504)/$F$478)))</f>
        <v>0</v>
      </c>
      <c r="M504" s="15">
        <f>IF($F$478="n/a",0,IF(M$3&lt;=$C504,0,IF(M$3&gt;($F$478+$C504),INDEX($D$490:$W$490,,$C504)-SUM($D504:L504),INDEX($D$490:$W$490,,$C504)/$F$478)))</f>
        <v>0</v>
      </c>
      <c r="N504" s="15">
        <f>IF($F$478="n/a",0,IF(N$3&lt;=$C504,0,IF(N$3&gt;($F$478+$C504),INDEX($D$490:$W$490,,$C504)-SUM($D504:M504),INDEX($D$490:$W$490,,$C504)/$F$478)))</f>
        <v>0</v>
      </c>
      <c r="O504" s="15">
        <f>IF($F$478="n/a",0,IF(O$3&lt;=$C504,0,IF(O$3&gt;($F$478+$C504),INDEX($D$490:$W$490,,$C504)-SUM($D504:N504),INDEX($D$490:$W$490,,$C504)/$F$478)))</f>
        <v>0</v>
      </c>
      <c r="P504" s="15">
        <f>IF($F$478="n/a",0,IF(P$3&lt;=$C504,0,IF(P$3&gt;($F$478+$C504),INDEX($D$490:$W$490,,$C504)-SUM($D504:O504),INDEX($D$490:$W$490,,$C504)/$F$478)))</f>
        <v>0</v>
      </c>
      <c r="Q504" s="15">
        <f>IF($F$478="n/a",0,IF(Q$3&lt;=$C504,0,IF(Q$3&gt;($F$478+$C504),INDEX($D$490:$W$490,,$C504)-SUM($D504:P504),INDEX($D$490:$W$490,,$C504)/$F$478)))</f>
        <v>0</v>
      </c>
      <c r="R504" s="15">
        <f>IF($F$478="n/a",0,IF(R$3&lt;=$C504,0,IF(R$3&gt;($F$478+$C504),INDEX($D$490:$W$490,,$C504)-SUM($D504:Q504),INDEX($D$490:$W$490,,$C504)/$F$478)))</f>
        <v>0</v>
      </c>
      <c r="S504" s="15">
        <f>IF($F$478="n/a",0,IF(S$3&lt;=$C504,0,IF(S$3&gt;($F$478+$C504),INDEX($D$490:$W$490,,$C504)-SUM($D504:R504),INDEX($D$490:$W$490,,$C504)/$F$478)))</f>
        <v>0</v>
      </c>
      <c r="T504" s="15">
        <f>IF($F$478="n/a",0,IF(T$3&lt;=$C504,0,IF(T$3&gt;($F$478+$C504),INDEX($D$490:$W$490,,$C504)-SUM($D504:S504),INDEX($D$490:$W$490,,$C504)/$F$478)))</f>
        <v>0</v>
      </c>
      <c r="U504" s="15">
        <f>IF($F$478="n/a",0,IF(U$3&lt;=$C504,0,IF(U$3&gt;($F$478+$C504),INDEX($D$490:$W$490,,$C504)-SUM($D504:T504),INDEX($D$490:$W$490,,$C504)/$F$478)))</f>
        <v>0</v>
      </c>
      <c r="V504" s="15">
        <f>IF($F$478="n/a",0,IF(V$3&lt;=$C504,0,IF(V$3&gt;($F$478+$C504),INDEX($D$490:$W$490,,$C504)-SUM($D504:U504),INDEX($D$490:$W$490,,$C504)/$F$478)))</f>
        <v>0</v>
      </c>
      <c r="W504" s="15">
        <f>IF($F$478="n/a",0,IF(W$3&lt;=$C504,0,IF(W$3&gt;($F$478+$C504),INDEX($D$490:$W$490,,$C504)-SUM($D504:V504),INDEX($D$490:$W$490,,$C504)/$F$478)))</f>
        <v>0</v>
      </c>
      <c r="X504" s="15">
        <f>IF($F$478="n/a",0,IF(X$3&lt;=$C504,0,IF(X$3&gt;($F$478+$C504),INDEX($D$490:$W$490,,$C504)-SUM($D504:W504),INDEX($D$490:$W$490,,$C504)/$F$478)))</f>
        <v>0</v>
      </c>
      <c r="Y504" s="15">
        <f>IF($F$478="n/a",0,IF(Y$3&lt;=$C504,0,IF(Y$3&gt;($F$478+$C504),INDEX($D$490:$W$490,,$C504)-SUM($D504:X504),INDEX($D$490:$W$490,,$C504)/$F$478)))</f>
        <v>0</v>
      </c>
      <c r="Z504" s="15">
        <f>IF($F$478="n/a",0,IF(Z$3&lt;=$C504,0,IF(Z$3&gt;($F$478+$C504),INDEX($D$490:$W$490,,$C504)-SUM($D504:Y504),INDEX($D$490:$W$490,,$C504)/$F$478)))</f>
        <v>0</v>
      </c>
      <c r="AA504" s="15">
        <f>IF($F$478="n/a",0,IF(AA$3&lt;=$C504,0,IF(AA$3&gt;($F$478+$C504),INDEX($D$490:$W$490,,$C504)-SUM($D504:Z504),INDEX($D$490:$W$490,,$C504)/$F$478)))</f>
        <v>0</v>
      </c>
      <c r="AB504" s="15">
        <f>IF($F$478="n/a",0,IF(AB$3&lt;=$C504,0,IF(AB$3&gt;($F$478+$C504),INDEX($D$490:$W$490,,$C504)-SUM($D504:AA504),INDEX($D$490:$W$490,,$C504)/$F$478)))</f>
        <v>0</v>
      </c>
      <c r="AC504" s="15">
        <f>IF($F$478="n/a",0,IF(AC$3&lt;=$C504,0,IF(AC$3&gt;($F$478+$C504),INDEX($D$490:$W$490,,$C504)-SUM($D504:AB504),INDEX($D$490:$W$490,,$C504)/$F$478)))</f>
        <v>0</v>
      </c>
      <c r="AD504" s="15">
        <f>IF($F$478="n/a",0,IF(AD$3&lt;=$C504,0,IF(AD$3&gt;($F$478+$C504),INDEX($D$490:$W$490,,$C504)-SUM($D504:AC504),INDEX($D$490:$W$490,,$C504)/$F$478)))</f>
        <v>0</v>
      </c>
      <c r="AE504" s="15">
        <f>IF($F$478="n/a",0,IF(AE$3&lt;=$C504,0,IF(AE$3&gt;($F$478+$C504),INDEX($D$490:$W$490,,$C504)-SUM($D504:AD504),INDEX($D$490:$W$490,,$C504)/$F$478)))</f>
        <v>0</v>
      </c>
      <c r="AF504" s="15">
        <f>IF($F$478="n/a",0,IF(AF$3&lt;=$C504,0,IF(AF$3&gt;($F$478+$C504),INDEX($D$490:$W$490,,$C504)-SUM($D504:AE504),INDEX($D$490:$W$490,,$C504)/$F$478)))</f>
        <v>0</v>
      </c>
      <c r="AG504" s="15">
        <f>IF($F$478="n/a",0,IF(AG$3&lt;=$C504,0,IF(AG$3&gt;($F$478+$C504),INDEX($D$490:$W$490,,$C504)-SUM($D504:AF504),INDEX($D$490:$W$490,,$C504)/$F$478)))</f>
        <v>0</v>
      </c>
      <c r="AH504" s="15">
        <f>IF($F$478="n/a",0,IF(AH$3&lt;=$C504,0,IF(AH$3&gt;($F$478+$C504),INDEX($D$490:$W$490,,$C504)-SUM($D504:AG504),INDEX($D$490:$W$490,,$C504)/$F$478)))</f>
        <v>0</v>
      </c>
      <c r="AI504" s="15">
        <f>IF($F$478="n/a",0,IF(AI$3&lt;=$C504,0,IF(AI$3&gt;($F$478+$C504),INDEX($D$490:$W$490,,$C504)-SUM($D504:AH504),INDEX($D$490:$W$490,,$C504)/$F$478)))</f>
        <v>0</v>
      </c>
      <c r="AJ504" s="15">
        <f>IF($F$478="n/a",0,IF(AJ$3&lt;=$C504,0,IF(AJ$3&gt;($F$478+$C504),INDEX($D$490:$W$490,,$C504)-SUM($D504:AI504),INDEX($D$490:$W$490,,$C504)/$F$478)))</f>
        <v>0</v>
      </c>
      <c r="AK504" s="15">
        <f>IF($F$478="n/a",0,IF(AK$3&lt;=$C504,0,IF(AK$3&gt;($F$478+$C504),INDEX($D$490:$W$490,,$C504)-SUM($D504:AJ504),INDEX($D$490:$W$490,,$C504)/$F$478)))</f>
        <v>0</v>
      </c>
      <c r="AL504" s="15">
        <f>IF($F$478="n/a",0,IF(AL$3&lt;=$C504,0,IF(AL$3&gt;($F$478+$C504),INDEX($D$490:$W$490,,$C504)-SUM($D504:AK504),INDEX($D$490:$W$490,,$C504)/$F$478)))</f>
        <v>0</v>
      </c>
      <c r="AM504" s="15">
        <f>IF($F$478="n/a",0,IF(AM$3&lt;=$C504,0,IF(AM$3&gt;($F$478+$C504),INDEX($D$490:$W$490,,$C504)-SUM($D504:AL504),INDEX($D$490:$W$490,,$C504)/$F$478)))</f>
        <v>0</v>
      </c>
      <c r="AN504" s="15">
        <f>IF($F$478="n/a",0,IF(AN$3&lt;=$C504,0,IF(AN$3&gt;($F$478+$C504),INDEX($D$490:$W$490,,$C504)-SUM($D504:AM504),INDEX($D$490:$W$490,,$C504)/$F$478)))</f>
        <v>0</v>
      </c>
      <c r="AO504" s="15">
        <f>IF($F$478="n/a",0,IF(AO$3&lt;=$C504,0,IF(AO$3&gt;($F$478+$C504),INDEX($D$490:$W$490,,$C504)-SUM($D504:AN504),INDEX($D$490:$W$490,,$C504)/$F$478)))</f>
        <v>0</v>
      </c>
      <c r="AP504" s="15">
        <f>IF($F$478="n/a",0,IF(AP$3&lt;=$C504,0,IF(AP$3&gt;($F$478+$C504),INDEX($D$490:$W$490,,$C504)-SUM($D504:AO504),INDEX($D$490:$W$490,,$C504)/$F$478)))</f>
        <v>0</v>
      </c>
      <c r="AQ504" s="15">
        <f>IF($F$478="n/a",0,IF(AQ$3&lt;=$C504,0,IF(AQ$3&gt;($F$478+$C504),INDEX($D$490:$W$490,,$C504)-SUM($D504:AP504),INDEX($D$490:$W$490,,$C504)/$F$478)))</f>
        <v>0</v>
      </c>
      <c r="AR504" s="15">
        <f>IF($F$478="n/a",0,IF(AR$3&lt;=$C504,0,IF(AR$3&gt;($F$478+$C504),INDEX($D$490:$W$490,,$C504)-SUM($D504:AQ504),INDEX($D$490:$W$490,,$C504)/$F$478)))</f>
        <v>0</v>
      </c>
      <c r="AS504" s="15">
        <f>IF($F$478="n/a",0,IF(AS$3&lt;=$C504,0,IF(AS$3&gt;($F$478+$C504),INDEX($D$490:$W$490,,$C504)-SUM($D504:AR504),INDEX($D$490:$W$490,,$C504)/$F$478)))</f>
        <v>0</v>
      </c>
      <c r="AT504" s="15">
        <f>IF($F$478="n/a",0,IF(AT$3&lt;=$C504,0,IF(AT$3&gt;($F$478+$C504),INDEX($D$490:$W$490,,$C504)-SUM($D504:AS504),INDEX($D$490:$W$490,,$C504)/$F$478)))</f>
        <v>0</v>
      </c>
      <c r="AU504" s="15">
        <f>IF($F$478="n/a",0,IF(AU$3&lt;=$C504,0,IF(AU$3&gt;($F$478+$C504),INDEX($D$490:$W$490,,$C504)-SUM($D504:AT504),INDEX($D$490:$W$490,,$C504)/$F$478)))</f>
        <v>0</v>
      </c>
      <c r="AV504" s="15">
        <f>IF($F$478="n/a",0,IF(AV$3&lt;=$C504,0,IF(AV$3&gt;($F$478+$C504),INDEX($D$490:$W$490,,$C504)-SUM($D504:AU504),INDEX($D$490:$W$490,,$C504)/$F$478)))</f>
        <v>0</v>
      </c>
      <c r="AW504" s="15">
        <f>IF($F$478="n/a",0,IF(AW$3&lt;=$C504,0,IF(AW$3&gt;($F$478+$C504),INDEX($D$490:$W$490,,$C504)-SUM($D504:AV504),INDEX($D$490:$W$490,,$C504)/$F$478)))</f>
        <v>0</v>
      </c>
      <c r="AX504" s="15">
        <f>IF($F$478="n/a",0,IF(AX$3&lt;=$C504,0,IF(AX$3&gt;($F$478+$C504),INDEX($D$490:$W$490,,$C504)-SUM($D504:AW504),INDEX($D$490:$W$490,,$C504)/$F$478)))</f>
        <v>0</v>
      </c>
      <c r="AY504" s="15">
        <f>IF($F$478="n/a",0,IF(AY$3&lt;=$C504,0,IF(AY$3&gt;($F$478+$C504),INDEX($D$490:$W$490,,$C504)-SUM($D504:AX504),INDEX($D$490:$W$490,,$C504)/$F$478)))</f>
        <v>0</v>
      </c>
      <c r="AZ504" s="15">
        <f>IF($F$478="n/a",0,IF(AZ$3&lt;=$C504,0,IF(AZ$3&gt;($F$478+$C504),INDEX($D$490:$W$490,,$C504)-SUM($D504:AY504),INDEX($D$490:$W$490,,$C504)/$F$478)))</f>
        <v>0</v>
      </c>
      <c r="BA504" s="15">
        <f>IF($F$478="n/a",0,IF(BA$3&lt;=$C504,0,IF(BA$3&gt;($F$478+$C504),INDEX($D$490:$W$490,,$C504)-SUM($D504:AZ504),INDEX($D$490:$W$490,,$C504)/$F$478)))</f>
        <v>0</v>
      </c>
      <c r="BB504" s="15">
        <f>IF($F$478="n/a",0,IF(BB$3&lt;=$C504,0,IF(BB$3&gt;($F$478+$C504),INDEX($D$490:$W$490,,$C504)-SUM($D504:BA504),INDEX($D$490:$W$490,,$C504)/$F$478)))</f>
        <v>0</v>
      </c>
      <c r="BC504" s="15">
        <f>IF($F$478="n/a",0,IF(BC$3&lt;=$C504,0,IF(BC$3&gt;($F$478+$C504),INDEX($D$490:$W$490,,$C504)-SUM($D504:BB504),INDEX($D$490:$W$490,,$C504)/$F$478)))</f>
        <v>0</v>
      </c>
      <c r="BD504" s="15">
        <f>IF($F$478="n/a",0,IF(BD$3&lt;=$C504,0,IF(BD$3&gt;($F$478+$C504),INDEX($D$490:$W$490,,$C504)-SUM($D504:BC504),INDEX($D$490:$W$490,,$C504)/$F$478)))</f>
        <v>0</v>
      </c>
      <c r="BE504" s="15">
        <f>IF($F$478="n/a",0,IF(BE$3&lt;=$C504,0,IF(BE$3&gt;($F$478+$C504),INDEX($D$490:$W$490,,$C504)-SUM($D504:BD504),INDEX($D$490:$W$490,,$C504)/$F$478)))</f>
        <v>0</v>
      </c>
      <c r="BF504" s="15">
        <f>IF($F$478="n/a",0,IF(BF$3&lt;=$C504,0,IF(BF$3&gt;($F$478+$C504),INDEX($D$490:$W$490,,$C504)-SUM($D504:BE504),INDEX($D$490:$W$490,,$C504)/$F$478)))</f>
        <v>0</v>
      </c>
      <c r="BG504" s="15">
        <f>IF($F$478="n/a",0,IF(BG$3&lt;=$C504,0,IF(BG$3&gt;($F$478+$C504),INDEX($D$490:$W$490,,$C504)-SUM($D504:BF504),INDEX($D$490:$W$490,,$C504)/$F$478)))</f>
        <v>0</v>
      </c>
      <c r="BH504" s="15">
        <f>IF($F$478="n/a",0,IF(BH$3&lt;=$C504,0,IF(BH$3&gt;($F$478+$C504),INDEX($D$490:$W$490,,$C504)-SUM($D504:BG504),INDEX($D$490:$W$490,,$C504)/$F$478)))</f>
        <v>0</v>
      </c>
      <c r="BI504" s="15">
        <f>IF($F$478="n/a",0,IF(BI$3&lt;=$C504,0,IF(BI$3&gt;($F$478+$C504),INDEX($D$490:$W$490,,$C504)-SUM($D504:BH504),INDEX($D$490:$W$490,,$C504)/$F$478)))</f>
        <v>0</v>
      </c>
      <c r="BJ504" s="15">
        <f>IF($F$478="n/a",0,IF(BJ$3&lt;=$C504,0,IF(BJ$3&gt;($F$478+$C504),INDEX($D$490:$W$490,,$C504)-SUM($D504:BI504),INDEX($D$490:$W$490,,$C504)/$F$478)))</f>
        <v>0</v>
      </c>
      <c r="BK504" s="15">
        <f>IF($F$478="n/a",0,IF(BK$3&lt;=$C504,0,IF(BK$3&gt;($F$478+$C504),INDEX($D$490:$W$490,,$C504)-SUM($D504:BJ504),INDEX($D$490:$W$490,,$C504)/$F$478)))</f>
        <v>0</v>
      </c>
      <c r="BL504" s="168">
        <f>IF($F$478="n/a",0,IF(BL$3&lt;=$C504,0,IF(BL$3&gt;($F$478+$C504),INDEX($D$490:$W$490,,$C504)-SUM($D504:BK504),INDEX($D$490:$W$490,,$C504)/$F$478)))</f>
        <v>0</v>
      </c>
      <c r="BM504" s="168">
        <f>IF($F$478="n/a",0,IF(BM$3&lt;=$C504,0,IF(BM$3&gt;($F$478+$C504),INDEX($D$490:$W$490,,$C504)-SUM($D504:BL504),INDEX($D$490:$W$490,,$C504)/$F$478)))</f>
        <v>0</v>
      </c>
      <c r="BN504" s="168">
        <f>IF($F$478="n/a",0,IF(BN$3&lt;=$C504,0,IF(BN$3&gt;($F$478+$C504),INDEX($D$490:$W$490,,$C504)-SUM($D504:BM504),INDEX($D$490:$W$490,,$C504)/$F$478)))</f>
        <v>0</v>
      </c>
      <c r="BO504" s="168">
        <f>IF($F$478="n/a",0,IF(BO$3&lt;=$C504,0,IF(BO$3&gt;($F$478+$C504),INDEX($D$490:$W$490,,$C504)-SUM($D504:BN504),INDEX($D$490:$W$490,,$C504)/$F$478)))</f>
        <v>0</v>
      </c>
      <c r="BP504" s="168">
        <f>IF($F$478="n/a",0,IF(BP$3&lt;=$C504,0,IF(BP$3&gt;($F$478+$C504),INDEX($D$490:$W$490,,$C504)-SUM($D504:BO504),INDEX($D$490:$W$490,,$C504)/$F$478)))</f>
        <v>0</v>
      </c>
      <c r="BQ504" s="168">
        <f>IF($F$478="n/a",0,IF(BQ$3&lt;=$C504,0,IF(BQ$3&gt;($F$478+$C504),INDEX($D$490:$W$490,,$C504)-SUM($D504:BP504),INDEX($D$490:$W$490,,$C504)/$F$478)))</f>
        <v>0</v>
      </c>
      <c r="BR504" s="168">
        <f>IF($F$478="n/a",0,IF(BR$3&lt;=$C504,0,IF(BR$3&gt;($F$478+$C504),INDEX($D$490:$W$490,,$C504)-SUM($D504:BQ504),INDEX($D$490:$W$490,,$C504)/$F$478)))</f>
        <v>0</v>
      </c>
      <c r="BS504" s="15"/>
      <c r="BT504" s="15"/>
      <c r="BU504" s="15"/>
      <c r="BV504" s="15"/>
      <c r="BW504" s="15"/>
      <c r="BX504" s="15"/>
      <c r="BY504" s="15"/>
      <c r="BZ504" s="15"/>
      <c r="CA504" s="15"/>
      <c r="CB504" s="15"/>
      <c r="CC504" s="15"/>
    </row>
    <row r="505" spans="2:81" hidden="1" outlineLevel="1">
      <c r="B505" s="14">
        <v>2025</v>
      </c>
      <c r="C505">
        <v>13</v>
      </c>
      <c r="E505" s="15">
        <f>IF($F$478="n/a",0,IF(E$3&lt;=$C505,0,IF(E$3&gt;($F$478+$C505),INDEX($D$490:$W$490,,$C505)-SUM($D505:D505),INDEX($D$490:$W$490,,$C505)/$F$478)))</f>
        <v>0</v>
      </c>
      <c r="F505" s="15">
        <f>IF($F$478="n/a",0,IF(F$3&lt;=$C505,0,IF(F$3&gt;($F$478+$C505),INDEX($D$490:$W$490,,$C505)-SUM($D505:E505),INDEX($D$490:$W$490,,$C505)/$F$478)))</f>
        <v>0</v>
      </c>
      <c r="G505" s="15">
        <f>IF($F$478="n/a",0,IF(G$3&lt;=$C505,0,IF(G$3&gt;($F$478+$C505),INDEX($D$490:$W$490,,$C505)-SUM($D505:F505),INDEX($D$490:$W$490,,$C505)/$F$478)))</f>
        <v>0</v>
      </c>
      <c r="H505" s="20">
        <f>IF($F$478="n/a",0,IF(H$3&lt;=$C505,0,IF(H$3&gt;($F$478+$C505),INDEX($D$490:$W$490,,$C505)-SUM($D505:G505),INDEX($D$490:$W$490,,$C505)/$F$478)))</f>
        <v>0</v>
      </c>
      <c r="I505" s="41">
        <f>IF($F$478="n/a",0,IF(I$3&lt;=$C505,0,IF(I$3&gt;($F$478+$C505),INDEX($D$490:$W$490,,$C505)-SUM($D505:H505),INDEX($D$490:$W$490,,$C505)/$F$478)))</f>
        <v>0</v>
      </c>
      <c r="J505" s="15">
        <f>IF($F$478="n/a",0,IF(J$3&lt;=$C505,0,IF(J$3&gt;($F$478+$C505),INDEX($D$490:$W$490,,$C505)-SUM($D505:I505),INDEX($D$490:$W$490,,$C505)/$F$478)))</f>
        <v>0</v>
      </c>
      <c r="K505" s="15">
        <f>IF($F$478="n/a",0,IF(K$3&lt;=$C505,0,IF(K$3&gt;($F$478+$C505),INDEX($D$490:$W$490,,$C505)-SUM($D505:J505),INDEX($D$490:$W$490,,$C505)/$F$478)))</f>
        <v>0</v>
      </c>
      <c r="L505" s="15">
        <f>IF($F$478="n/a",0,IF(L$3&lt;=$C505,0,IF(L$3&gt;($F$478+$C505),INDEX($D$490:$W$490,,$C505)-SUM($D505:K505),INDEX($D$490:$W$490,,$C505)/$F$478)))</f>
        <v>0</v>
      </c>
      <c r="M505" s="15">
        <f>IF($F$478="n/a",0,IF(M$3&lt;=$C505,0,IF(M$3&gt;($F$478+$C505),INDEX($D$490:$W$490,,$C505)-SUM($D505:L505),INDEX($D$490:$W$490,,$C505)/$F$478)))</f>
        <v>0</v>
      </c>
      <c r="N505" s="15">
        <f>IF($F$478="n/a",0,IF(N$3&lt;=$C505,0,IF(N$3&gt;($F$478+$C505),INDEX($D$490:$W$490,,$C505)-SUM($D505:M505),INDEX($D$490:$W$490,,$C505)/$F$478)))</f>
        <v>0</v>
      </c>
      <c r="O505" s="15">
        <f>IF($F$478="n/a",0,IF(O$3&lt;=$C505,0,IF(O$3&gt;($F$478+$C505),INDEX($D$490:$W$490,,$C505)-SUM($D505:N505),INDEX($D$490:$W$490,,$C505)/$F$478)))</f>
        <v>0</v>
      </c>
      <c r="P505" s="15">
        <f>IF($F$478="n/a",0,IF(P$3&lt;=$C505,0,IF(P$3&gt;($F$478+$C505),INDEX($D$490:$W$490,,$C505)-SUM($D505:O505),INDEX($D$490:$W$490,,$C505)/$F$478)))</f>
        <v>0</v>
      </c>
      <c r="Q505" s="15">
        <f>IF($F$478="n/a",0,IF(Q$3&lt;=$C505,0,IF(Q$3&gt;($F$478+$C505),INDEX($D$490:$W$490,,$C505)-SUM($D505:P505),INDEX($D$490:$W$490,,$C505)/$F$478)))</f>
        <v>0</v>
      </c>
      <c r="R505" s="15">
        <f>IF($F$478="n/a",0,IF(R$3&lt;=$C505,0,IF(R$3&gt;($F$478+$C505),INDEX($D$490:$W$490,,$C505)-SUM($D505:Q505),INDEX($D$490:$W$490,,$C505)/$F$478)))</f>
        <v>0</v>
      </c>
      <c r="S505" s="15">
        <f>IF($F$478="n/a",0,IF(S$3&lt;=$C505,0,IF(S$3&gt;($F$478+$C505),INDEX($D$490:$W$490,,$C505)-SUM($D505:R505),INDEX($D$490:$W$490,,$C505)/$F$478)))</f>
        <v>0</v>
      </c>
      <c r="T505" s="15">
        <f>IF($F$478="n/a",0,IF(T$3&lt;=$C505,0,IF(T$3&gt;($F$478+$C505),INDEX($D$490:$W$490,,$C505)-SUM($D505:S505),INDEX($D$490:$W$490,,$C505)/$F$478)))</f>
        <v>0</v>
      </c>
      <c r="U505" s="15">
        <f>IF($F$478="n/a",0,IF(U$3&lt;=$C505,0,IF(U$3&gt;($F$478+$C505),INDEX($D$490:$W$490,,$C505)-SUM($D505:T505),INDEX($D$490:$W$490,,$C505)/$F$478)))</f>
        <v>0</v>
      </c>
      <c r="V505" s="15">
        <f>IF($F$478="n/a",0,IF(V$3&lt;=$C505,0,IF(V$3&gt;($F$478+$C505),INDEX($D$490:$W$490,,$C505)-SUM($D505:U505),INDEX($D$490:$W$490,,$C505)/$F$478)))</f>
        <v>0</v>
      </c>
      <c r="W505" s="15">
        <f>IF($F$478="n/a",0,IF(W$3&lt;=$C505,0,IF(W$3&gt;($F$478+$C505),INDEX($D$490:$W$490,,$C505)-SUM($D505:V505),INDEX($D$490:$W$490,,$C505)/$F$478)))</f>
        <v>0</v>
      </c>
      <c r="X505" s="15">
        <f>IF($F$478="n/a",0,IF(X$3&lt;=$C505,0,IF(X$3&gt;($F$478+$C505),INDEX($D$490:$W$490,,$C505)-SUM($D505:W505),INDEX($D$490:$W$490,,$C505)/$F$478)))</f>
        <v>0</v>
      </c>
      <c r="Y505" s="15">
        <f>IF($F$478="n/a",0,IF(Y$3&lt;=$C505,0,IF(Y$3&gt;($F$478+$C505),INDEX($D$490:$W$490,,$C505)-SUM($D505:X505),INDEX($D$490:$W$490,,$C505)/$F$478)))</f>
        <v>0</v>
      </c>
      <c r="Z505" s="15">
        <f>IF($F$478="n/a",0,IF(Z$3&lt;=$C505,0,IF(Z$3&gt;($F$478+$C505),INDEX($D$490:$W$490,,$C505)-SUM($D505:Y505),INDEX($D$490:$W$490,,$C505)/$F$478)))</f>
        <v>0</v>
      </c>
      <c r="AA505" s="15">
        <f>IF($F$478="n/a",0,IF(AA$3&lt;=$C505,0,IF(AA$3&gt;($F$478+$C505),INDEX($D$490:$W$490,,$C505)-SUM($D505:Z505),INDEX($D$490:$W$490,,$C505)/$F$478)))</f>
        <v>0</v>
      </c>
      <c r="AB505" s="15">
        <f>IF($F$478="n/a",0,IF(AB$3&lt;=$C505,0,IF(AB$3&gt;($F$478+$C505),INDEX($D$490:$W$490,,$C505)-SUM($D505:AA505),INDEX($D$490:$W$490,,$C505)/$F$478)))</f>
        <v>0</v>
      </c>
      <c r="AC505" s="15">
        <f>IF($F$478="n/a",0,IF(AC$3&lt;=$C505,0,IF(AC$3&gt;($F$478+$C505),INDEX($D$490:$W$490,,$C505)-SUM($D505:AB505),INDEX($D$490:$W$490,,$C505)/$F$478)))</f>
        <v>0</v>
      </c>
      <c r="AD505" s="15">
        <f>IF($F$478="n/a",0,IF(AD$3&lt;=$C505,0,IF(AD$3&gt;($F$478+$C505),INDEX($D$490:$W$490,,$C505)-SUM($D505:AC505),INDEX($D$490:$W$490,,$C505)/$F$478)))</f>
        <v>0</v>
      </c>
      <c r="AE505" s="15">
        <f>IF($F$478="n/a",0,IF(AE$3&lt;=$C505,0,IF(AE$3&gt;($F$478+$C505),INDEX($D$490:$W$490,,$C505)-SUM($D505:AD505),INDEX($D$490:$W$490,,$C505)/$F$478)))</f>
        <v>0</v>
      </c>
      <c r="AF505" s="15">
        <f>IF($F$478="n/a",0,IF(AF$3&lt;=$C505,0,IF(AF$3&gt;($F$478+$C505),INDEX($D$490:$W$490,,$C505)-SUM($D505:AE505),INDEX($D$490:$W$490,,$C505)/$F$478)))</f>
        <v>0</v>
      </c>
      <c r="AG505" s="15">
        <f>IF($F$478="n/a",0,IF(AG$3&lt;=$C505,0,IF(AG$3&gt;($F$478+$C505),INDEX($D$490:$W$490,,$C505)-SUM($D505:AF505),INDEX($D$490:$W$490,,$C505)/$F$478)))</f>
        <v>0</v>
      </c>
      <c r="AH505" s="15">
        <f>IF($F$478="n/a",0,IF(AH$3&lt;=$C505,0,IF(AH$3&gt;($F$478+$C505),INDEX($D$490:$W$490,,$C505)-SUM($D505:AG505),INDEX($D$490:$W$490,,$C505)/$F$478)))</f>
        <v>0</v>
      </c>
      <c r="AI505" s="15">
        <f>IF($F$478="n/a",0,IF(AI$3&lt;=$C505,0,IF(AI$3&gt;($F$478+$C505),INDEX($D$490:$W$490,,$C505)-SUM($D505:AH505),INDEX($D$490:$W$490,,$C505)/$F$478)))</f>
        <v>0</v>
      </c>
      <c r="AJ505" s="15">
        <f>IF($F$478="n/a",0,IF(AJ$3&lt;=$C505,0,IF(AJ$3&gt;($F$478+$C505),INDEX($D$490:$W$490,,$C505)-SUM($D505:AI505),INDEX($D$490:$W$490,,$C505)/$F$478)))</f>
        <v>0</v>
      </c>
      <c r="AK505" s="15">
        <f>IF($F$478="n/a",0,IF(AK$3&lt;=$C505,0,IF(AK$3&gt;($F$478+$C505),INDEX($D$490:$W$490,,$C505)-SUM($D505:AJ505),INDEX($D$490:$W$490,,$C505)/$F$478)))</f>
        <v>0</v>
      </c>
      <c r="AL505" s="15">
        <f>IF($F$478="n/a",0,IF(AL$3&lt;=$C505,0,IF(AL$3&gt;($F$478+$C505),INDEX($D$490:$W$490,,$C505)-SUM($D505:AK505),INDEX($D$490:$W$490,,$C505)/$F$478)))</f>
        <v>0</v>
      </c>
      <c r="AM505" s="15">
        <f>IF($F$478="n/a",0,IF(AM$3&lt;=$C505,0,IF(AM$3&gt;($F$478+$C505),INDEX($D$490:$W$490,,$C505)-SUM($D505:AL505),INDEX($D$490:$W$490,,$C505)/$F$478)))</f>
        <v>0</v>
      </c>
      <c r="AN505" s="15">
        <f>IF($F$478="n/a",0,IF(AN$3&lt;=$C505,0,IF(AN$3&gt;($F$478+$C505),INDEX($D$490:$W$490,,$C505)-SUM($D505:AM505),INDEX($D$490:$W$490,,$C505)/$F$478)))</f>
        <v>0</v>
      </c>
      <c r="AO505" s="15">
        <f>IF($F$478="n/a",0,IF(AO$3&lt;=$C505,0,IF(AO$3&gt;($F$478+$C505),INDEX($D$490:$W$490,,$C505)-SUM($D505:AN505),INDEX($D$490:$W$490,,$C505)/$F$478)))</f>
        <v>0</v>
      </c>
      <c r="AP505" s="15">
        <f>IF($F$478="n/a",0,IF(AP$3&lt;=$C505,0,IF(AP$3&gt;($F$478+$C505),INDEX($D$490:$W$490,,$C505)-SUM($D505:AO505),INDEX($D$490:$W$490,,$C505)/$F$478)))</f>
        <v>0</v>
      </c>
      <c r="AQ505" s="15">
        <f>IF($F$478="n/a",0,IF(AQ$3&lt;=$C505,0,IF(AQ$3&gt;($F$478+$C505),INDEX($D$490:$W$490,,$C505)-SUM($D505:AP505),INDEX($D$490:$W$490,,$C505)/$F$478)))</f>
        <v>0</v>
      </c>
      <c r="AR505" s="15">
        <f>IF($F$478="n/a",0,IF(AR$3&lt;=$C505,0,IF(AR$3&gt;($F$478+$C505),INDEX($D$490:$W$490,,$C505)-SUM($D505:AQ505),INDEX($D$490:$W$490,,$C505)/$F$478)))</f>
        <v>0</v>
      </c>
      <c r="AS505" s="15">
        <f>IF($F$478="n/a",0,IF(AS$3&lt;=$C505,0,IF(AS$3&gt;($F$478+$C505),INDEX($D$490:$W$490,,$C505)-SUM($D505:AR505),INDEX($D$490:$W$490,,$C505)/$F$478)))</f>
        <v>0</v>
      </c>
      <c r="AT505" s="15">
        <f>IF($F$478="n/a",0,IF(AT$3&lt;=$C505,0,IF(AT$3&gt;($F$478+$C505),INDEX($D$490:$W$490,,$C505)-SUM($D505:AS505),INDEX($D$490:$W$490,,$C505)/$F$478)))</f>
        <v>0</v>
      </c>
      <c r="AU505" s="15">
        <f>IF($F$478="n/a",0,IF(AU$3&lt;=$C505,0,IF(AU$3&gt;($F$478+$C505),INDEX($D$490:$W$490,,$C505)-SUM($D505:AT505),INDEX($D$490:$W$490,,$C505)/$F$478)))</f>
        <v>0</v>
      </c>
      <c r="AV505" s="15">
        <f>IF($F$478="n/a",0,IF(AV$3&lt;=$C505,0,IF(AV$3&gt;($F$478+$C505),INDEX($D$490:$W$490,,$C505)-SUM($D505:AU505),INDEX($D$490:$W$490,,$C505)/$F$478)))</f>
        <v>0</v>
      </c>
      <c r="AW505" s="15">
        <f>IF($F$478="n/a",0,IF(AW$3&lt;=$C505,0,IF(AW$3&gt;($F$478+$C505),INDEX($D$490:$W$490,,$C505)-SUM($D505:AV505),INDEX($D$490:$W$490,,$C505)/$F$478)))</f>
        <v>0</v>
      </c>
      <c r="AX505" s="15">
        <f>IF($F$478="n/a",0,IF(AX$3&lt;=$C505,0,IF(AX$3&gt;($F$478+$C505),INDEX($D$490:$W$490,,$C505)-SUM($D505:AW505),INDEX($D$490:$W$490,,$C505)/$F$478)))</f>
        <v>0</v>
      </c>
      <c r="AY505" s="15">
        <f>IF($F$478="n/a",0,IF(AY$3&lt;=$C505,0,IF(AY$3&gt;($F$478+$C505),INDEX($D$490:$W$490,,$C505)-SUM($D505:AX505),INDEX($D$490:$W$490,,$C505)/$F$478)))</f>
        <v>0</v>
      </c>
      <c r="AZ505" s="15">
        <f>IF($F$478="n/a",0,IF(AZ$3&lt;=$C505,0,IF(AZ$3&gt;($F$478+$C505),INDEX($D$490:$W$490,,$C505)-SUM($D505:AY505),INDEX($D$490:$W$490,,$C505)/$F$478)))</f>
        <v>0</v>
      </c>
      <c r="BA505" s="15">
        <f>IF($F$478="n/a",0,IF(BA$3&lt;=$C505,0,IF(BA$3&gt;($F$478+$C505),INDEX($D$490:$W$490,,$C505)-SUM($D505:AZ505),INDEX($D$490:$W$490,,$C505)/$F$478)))</f>
        <v>0</v>
      </c>
      <c r="BB505" s="15">
        <f>IF($F$478="n/a",0,IF(BB$3&lt;=$C505,0,IF(BB$3&gt;($F$478+$C505),INDEX($D$490:$W$490,,$C505)-SUM($D505:BA505),INDEX($D$490:$W$490,,$C505)/$F$478)))</f>
        <v>0</v>
      </c>
      <c r="BC505" s="15">
        <f>IF($F$478="n/a",0,IF(BC$3&lt;=$C505,0,IF(BC$3&gt;($F$478+$C505),INDEX($D$490:$W$490,,$C505)-SUM($D505:BB505),INDEX($D$490:$W$490,,$C505)/$F$478)))</f>
        <v>0</v>
      </c>
      <c r="BD505" s="15">
        <f>IF($F$478="n/a",0,IF(BD$3&lt;=$C505,0,IF(BD$3&gt;($F$478+$C505),INDEX($D$490:$W$490,,$C505)-SUM($D505:BC505),INDEX($D$490:$W$490,,$C505)/$F$478)))</f>
        <v>0</v>
      </c>
      <c r="BE505" s="15">
        <f>IF($F$478="n/a",0,IF(BE$3&lt;=$C505,0,IF(BE$3&gt;($F$478+$C505),INDEX($D$490:$W$490,,$C505)-SUM($D505:BD505),INDEX($D$490:$W$490,,$C505)/$F$478)))</f>
        <v>0</v>
      </c>
      <c r="BF505" s="15">
        <f>IF($F$478="n/a",0,IF(BF$3&lt;=$C505,0,IF(BF$3&gt;($F$478+$C505),INDEX($D$490:$W$490,,$C505)-SUM($D505:BE505),INDEX($D$490:$W$490,,$C505)/$F$478)))</f>
        <v>0</v>
      </c>
      <c r="BG505" s="15">
        <f>IF($F$478="n/a",0,IF(BG$3&lt;=$C505,0,IF(BG$3&gt;($F$478+$C505),INDEX($D$490:$W$490,,$C505)-SUM($D505:BF505),INDEX($D$490:$W$490,,$C505)/$F$478)))</f>
        <v>0</v>
      </c>
      <c r="BH505" s="15">
        <f>IF($F$478="n/a",0,IF(BH$3&lt;=$C505,0,IF(BH$3&gt;($F$478+$C505),INDEX($D$490:$W$490,,$C505)-SUM($D505:BG505),INDEX($D$490:$W$490,,$C505)/$F$478)))</f>
        <v>0</v>
      </c>
      <c r="BI505" s="15">
        <f>IF($F$478="n/a",0,IF(BI$3&lt;=$C505,0,IF(BI$3&gt;($F$478+$C505),INDEX($D$490:$W$490,,$C505)-SUM($D505:BH505),INDEX($D$490:$W$490,,$C505)/$F$478)))</f>
        <v>0</v>
      </c>
      <c r="BJ505" s="15">
        <f>IF($F$478="n/a",0,IF(BJ$3&lt;=$C505,0,IF(BJ$3&gt;($F$478+$C505),INDEX($D$490:$W$490,,$C505)-SUM($D505:BI505),INDEX($D$490:$W$490,,$C505)/$F$478)))</f>
        <v>0</v>
      </c>
      <c r="BK505" s="15">
        <f>IF($F$478="n/a",0,IF(BK$3&lt;=$C505,0,IF(BK$3&gt;($F$478+$C505),INDEX($D$490:$W$490,,$C505)-SUM($D505:BJ505),INDEX($D$490:$W$490,,$C505)/$F$478)))</f>
        <v>0</v>
      </c>
      <c r="BL505" s="168">
        <f>IF($F$478="n/a",0,IF(BL$3&lt;=$C505,0,IF(BL$3&gt;($F$478+$C505),INDEX($D$490:$W$490,,$C505)-SUM($D505:BK505),INDEX($D$490:$W$490,,$C505)/$F$478)))</f>
        <v>0</v>
      </c>
      <c r="BM505" s="168">
        <f>IF($F$478="n/a",0,IF(BM$3&lt;=$C505,0,IF(BM$3&gt;($F$478+$C505),INDEX($D$490:$W$490,,$C505)-SUM($D505:BL505),INDEX($D$490:$W$490,,$C505)/$F$478)))</f>
        <v>0</v>
      </c>
      <c r="BN505" s="168">
        <f>IF($F$478="n/a",0,IF(BN$3&lt;=$C505,0,IF(BN$3&gt;($F$478+$C505),INDEX($D$490:$W$490,,$C505)-SUM($D505:BM505),INDEX($D$490:$W$490,,$C505)/$F$478)))</f>
        <v>0</v>
      </c>
      <c r="BO505" s="168">
        <f>IF($F$478="n/a",0,IF(BO$3&lt;=$C505,0,IF(BO$3&gt;($F$478+$C505),INDEX($D$490:$W$490,,$C505)-SUM($D505:BN505),INDEX($D$490:$W$490,,$C505)/$F$478)))</f>
        <v>0</v>
      </c>
      <c r="BP505" s="168">
        <f>IF($F$478="n/a",0,IF(BP$3&lt;=$C505,0,IF(BP$3&gt;($F$478+$C505),INDEX($D$490:$W$490,,$C505)-SUM($D505:BO505),INDEX($D$490:$W$490,,$C505)/$F$478)))</f>
        <v>0</v>
      </c>
      <c r="BQ505" s="168">
        <f>IF($F$478="n/a",0,IF(BQ$3&lt;=$C505,0,IF(BQ$3&gt;($F$478+$C505),INDEX($D$490:$W$490,,$C505)-SUM($D505:BP505),INDEX($D$490:$W$490,,$C505)/$F$478)))</f>
        <v>0</v>
      </c>
      <c r="BR505" s="168">
        <f>IF($F$478="n/a",0,IF(BR$3&lt;=$C505,0,IF(BR$3&gt;($F$478+$C505),INDEX($D$490:$W$490,,$C505)-SUM($D505:BQ505),INDEX($D$490:$W$490,,$C505)/$F$478)))</f>
        <v>0</v>
      </c>
      <c r="BS505" s="15"/>
      <c r="BT505" s="15"/>
      <c r="BU505" s="15"/>
      <c r="BV505" s="15"/>
      <c r="BW505" s="15"/>
      <c r="BX505" s="15"/>
      <c r="BY505" s="15"/>
      <c r="BZ505" s="15"/>
      <c r="CA505" s="15"/>
      <c r="CB505" s="15"/>
      <c r="CC505" s="15"/>
    </row>
    <row r="506" spans="2:81" hidden="1" outlineLevel="1">
      <c r="B506" s="14">
        <v>2026</v>
      </c>
      <c r="C506">
        <v>14</v>
      </c>
      <c r="E506" s="15">
        <f>IF($F$478="n/a",0,IF(E$3&lt;=$C506,0,IF(E$3&gt;($F$478+$C506),INDEX($D$490:$W$490,,$C506)-SUM($D506:D506),INDEX($D$490:$W$490,,$C506)/$F$478)))</f>
        <v>0</v>
      </c>
      <c r="F506" s="15">
        <f>IF($F$478="n/a",0,IF(F$3&lt;=$C506,0,IF(F$3&gt;($F$478+$C506),INDEX($D$490:$W$490,,$C506)-SUM($D506:E506),INDEX($D$490:$W$490,,$C506)/$F$478)))</f>
        <v>0</v>
      </c>
      <c r="G506" s="15">
        <f>IF($F$478="n/a",0,IF(G$3&lt;=$C506,0,IF(G$3&gt;($F$478+$C506),INDEX($D$490:$W$490,,$C506)-SUM($D506:F506),INDEX($D$490:$W$490,,$C506)/$F$478)))</f>
        <v>0</v>
      </c>
      <c r="H506" s="20">
        <f>IF($F$478="n/a",0,IF(H$3&lt;=$C506,0,IF(H$3&gt;($F$478+$C506),INDEX($D$490:$W$490,,$C506)-SUM($D506:G506),INDEX($D$490:$W$490,,$C506)/$F$478)))</f>
        <v>0</v>
      </c>
      <c r="I506" s="41">
        <f>IF($F$478="n/a",0,IF(I$3&lt;=$C506,0,IF(I$3&gt;($F$478+$C506),INDEX($D$490:$W$490,,$C506)-SUM($D506:H506),INDEX($D$490:$W$490,,$C506)/$F$478)))</f>
        <v>0</v>
      </c>
      <c r="J506" s="15">
        <f>IF($F$478="n/a",0,IF(J$3&lt;=$C506,0,IF(J$3&gt;($F$478+$C506),INDEX($D$490:$W$490,,$C506)-SUM($D506:I506),INDEX($D$490:$W$490,,$C506)/$F$478)))</f>
        <v>0</v>
      </c>
      <c r="K506" s="15">
        <f>IF($F$478="n/a",0,IF(K$3&lt;=$C506,0,IF(K$3&gt;($F$478+$C506),INDEX($D$490:$W$490,,$C506)-SUM($D506:J506),INDEX($D$490:$W$490,,$C506)/$F$478)))</f>
        <v>0</v>
      </c>
      <c r="L506" s="15">
        <f>IF($F$478="n/a",0,IF(L$3&lt;=$C506,0,IF(L$3&gt;($F$478+$C506),INDEX($D$490:$W$490,,$C506)-SUM($D506:K506),INDEX($D$490:$W$490,,$C506)/$F$478)))</f>
        <v>0</v>
      </c>
      <c r="M506" s="15">
        <f>IF($F$478="n/a",0,IF(M$3&lt;=$C506,0,IF(M$3&gt;($F$478+$C506),INDEX($D$490:$W$490,,$C506)-SUM($D506:L506),INDEX($D$490:$W$490,,$C506)/$F$478)))</f>
        <v>0</v>
      </c>
      <c r="N506" s="15">
        <f>IF($F$478="n/a",0,IF(N$3&lt;=$C506,0,IF(N$3&gt;($F$478+$C506),INDEX($D$490:$W$490,,$C506)-SUM($D506:M506),INDEX($D$490:$W$490,,$C506)/$F$478)))</f>
        <v>0</v>
      </c>
      <c r="O506" s="15">
        <f>IF($F$478="n/a",0,IF(O$3&lt;=$C506,0,IF(O$3&gt;($F$478+$C506),INDEX($D$490:$W$490,,$C506)-SUM($D506:N506),INDEX($D$490:$W$490,,$C506)/$F$478)))</f>
        <v>0</v>
      </c>
      <c r="P506" s="15">
        <f>IF($F$478="n/a",0,IF(P$3&lt;=$C506,0,IF(P$3&gt;($F$478+$C506),INDEX($D$490:$W$490,,$C506)-SUM($D506:O506),INDEX($D$490:$W$490,,$C506)/$F$478)))</f>
        <v>0</v>
      </c>
      <c r="Q506" s="15">
        <f>IF($F$478="n/a",0,IF(Q$3&lt;=$C506,0,IF(Q$3&gt;($F$478+$C506),INDEX($D$490:$W$490,,$C506)-SUM($D506:P506),INDEX($D$490:$W$490,,$C506)/$F$478)))</f>
        <v>0</v>
      </c>
      <c r="R506" s="15">
        <f>IF($F$478="n/a",0,IF(R$3&lt;=$C506,0,IF(R$3&gt;($F$478+$C506),INDEX($D$490:$W$490,,$C506)-SUM($D506:Q506),INDEX($D$490:$W$490,,$C506)/$F$478)))</f>
        <v>0</v>
      </c>
      <c r="S506" s="15">
        <f>IF($F$478="n/a",0,IF(S$3&lt;=$C506,0,IF(S$3&gt;($F$478+$C506),INDEX($D$490:$W$490,,$C506)-SUM($D506:R506),INDEX($D$490:$W$490,,$C506)/$F$478)))</f>
        <v>0</v>
      </c>
      <c r="T506" s="15">
        <f>IF($F$478="n/a",0,IF(T$3&lt;=$C506,0,IF(T$3&gt;($F$478+$C506),INDEX($D$490:$W$490,,$C506)-SUM($D506:S506),INDEX($D$490:$W$490,,$C506)/$F$478)))</f>
        <v>0</v>
      </c>
      <c r="U506" s="15">
        <f>IF($F$478="n/a",0,IF(U$3&lt;=$C506,0,IF(U$3&gt;($F$478+$C506),INDEX($D$490:$W$490,,$C506)-SUM($D506:T506),INDEX($D$490:$W$490,,$C506)/$F$478)))</f>
        <v>0</v>
      </c>
      <c r="V506" s="15">
        <f>IF($F$478="n/a",0,IF(V$3&lt;=$C506,0,IF(V$3&gt;($F$478+$C506),INDEX($D$490:$W$490,,$C506)-SUM($D506:U506),INDEX($D$490:$W$490,,$C506)/$F$478)))</f>
        <v>0</v>
      </c>
      <c r="W506" s="15">
        <f>IF($F$478="n/a",0,IF(W$3&lt;=$C506,0,IF(W$3&gt;($F$478+$C506),INDEX($D$490:$W$490,,$C506)-SUM($D506:V506),INDEX($D$490:$W$490,,$C506)/$F$478)))</f>
        <v>0</v>
      </c>
      <c r="X506" s="15">
        <f>IF($F$478="n/a",0,IF(X$3&lt;=$C506,0,IF(X$3&gt;($F$478+$C506),INDEX($D$490:$W$490,,$C506)-SUM($D506:W506),INDEX($D$490:$W$490,,$C506)/$F$478)))</f>
        <v>0</v>
      </c>
      <c r="Y506" s="15">
        <f>IF($F$478="n/a",0,IF(Y$3&lt;=$C506,0,IF(Y$3&gt;($F$478+$C506),INDEX($D$490:$W$490,,$C506)-SUM($D506:X506),INDEX($D$490:$W$490,,$C506)/$F$478)))</f>
        <v>0</v>
      </c>
      <c r="Z506" s="15">
        <f>IF($F$478="n/a",0,IF(Z$3&lt;=$C506,0,IF(Z$3&gt;($F$478+$C506),INDEX($D$490:$W$490,,$C506)-SUM($D506:Y506),INDEX($D$490:$W$490,,$C506)/$F$478)))</f>
        <v>0</v>
      </c>
      <c r="AA506" s="15">
        <f>IF($F$478="n/a",0,IF(AA$3&lt;=$C506,0,IF(AA$3&gt;($F$478+$C506),INDEX($D$490:$W$490,,$C506)-SUM($D506:Z506),INDEX($D$490:$W$490,,$C506)/$F$478)))</f>
        <v>0</v>
      </c>
      <c r="AB506" s="15">
        <f>IF($F$478="n/a",0,IF(AB$3&lt;=$C506,0,IF(AB$3&gt;($F$478+$C506),INDEX($D$490:$W$490,,$C506)-SUM($D506:AA506),INDEX($D$490:$W$490,,$C506)/$F$478)))</f>
        <v>0</v>
      </c>
      <c r="AC506" s="15">
        <f>IF($F$478="n/a",0,IF(AC$3&lt;=$C506,0,IF(AC$3&gt;($F$478+$C506),INDEX($D$490:$W$490,,$C506)-SUM($D506:AB506),INDEX($D$490:$W$490,,$C506)/$F$478)))</f>
        <v>0</v>
      </c>
      <c r="AD506" s="15">
        <f>IF($F$478="n/a",0,IF(AD$3&lt;=$C506,0,IF(AD$3&gt;($F$478+$C506),INDEX($D$490:$W$490,,$C506)-SUM($D506:AC506),INDEX($D$490:$W$490,,$C506)/$F$478)))</f>
        <v>0</v>
      </c>
      <c r="AE506" s="15">
        <f>IF($F$478="n/a",0,IF(AE$3&lt;=$C506,0,IF(AE$3&gt;($F$478+$C506),INDEX($D$490:$W$490,,$C506)-SUM($D506:AD506),INDEX($D$490:$W$490,,$C506)/$F$478)))</f>
        <v>0</v>
      </c>
      <c r="AF506" s="15">
        <f>IF($F$478="n/a",0,IF(AF$3&lt;=$C506,0,IF(AF$3&gt;($F$478+$C506),INDEX($D$490:$W$490,,$C506)-SUM($D506:AE506),INDEX($D$490:$W$490,,$C506)/$F$478)))</f>
        <v>0</v>
      </c>
      <c r="AG506" s="15">
        <f>IF($F$478="n/a",0,IF(AG$3&lt;=$C506,0,IF(AG$3&gt;($F$478+$C506),INDEX($D$490:$W$490,,$C506)-SUM($D506:AF506),INDEX($D$490:$W$490,,$C506)/$F$478)))</f>
        <v>0</v>
      </c>
      <c r="AH506" s="15">
        <f>IF($F$478="n/a",0,IF(AH$3&lt;=$C506,0,IF(AH$3&gt;($F$478+$C506),INDEX($D$490:$W$490,,$C506)-SUM($D506:AG506),INDEX($D$490:$W$490,,$C506)/$F$478)))</f>
        <v>0</v>
      </c>
      <c r="AI506" s="15">
        <f>IF($F$478="n/a",0,IF(AI$3&lt;=$C506,0,IF(AI$3&gt;($F$478+$C506),INDEX($D$490:$W$490,,$C506)-SUM($D506:AH506),INDEX($D$490:$W$490,,$C506)/$F$478)))</f>
        <v>0</v>
      </c>
      <c r="AJ506" s="15">
        <f>IF($F$478="n/a",0,IF(AJ$3&lt;=$C506,0,IF(AJ$3&gt;($F$478+$C506),INDEX($D$490:$W$490,,$C506)-SUM($D506:AI506),INDEX($D$490:$W$490,,$C506)/$F$478)))</f>
        <v>0</v>
      </c>
      <c r="AK506" s="15">
        <f>IF($F$478="n/a",0,IF(AK$3&lt;=$C506,0,IF(AK$3&gt;($F$478+$C506),INDEX($D$490:$W$490,,$C506)-SUM($D506:AJ506),INDEX($D$490:$W$490,,$C506)/$F$478)))</f>
        <v>0</v>
      </c>
      <c r="AL506" s="15">
        <f>IF($F$478="n/a",0,IF(AL$3&lt;=$C506,0,IF(AL$3&gt;($F$478+$C506),INDEX($D$490:$W$490,,$C506)-SUM($D506:AK506),INDEX($D$490:$W$490,,$C506)/$F$478)))</f>
        <v>0</v>
      </c>
      <c r="AM506" s="15">
        <f>IF($F$478="n/a",0,IF(AM$3&lt;=$C506,0,IF(AM$3&gt;($F$478+$C506),INDEX($D$490:$W$490,,$C506)-SUM($D506:AL506),INDEX($D$490:$W$490,,$C506)/$F$478)))</f>
        <v>0</v>
      </c>
      <c r="AN506" s="15">
        <f>IF($F$478="n/a",0,IF(AN$3&lt;=$C506,0,IF(AN$3&gt;($F$478+$C506),INDEX($D$490:$W$490,,$C506)-SUM($D506:AM506),INDEX($D$490:$W$490,,$C506)/$F$478)))</f>
        <v>0</v>
      </c>
      <c r="AO506" s="15">
        <f>IF($F$478="n/a",0,IF(AO$3&lt;=$C506,0,IF(AO$3&gt;($F$478+$C506),INDEX($D$490:$W$490,,$C506)-SUM($D506:AN506),INDEX($D$490:$W$490,,$C506)/$F$478)))</f>
        <v>0</v>
      </c>
      <c r="AP506" s="15">
        <f>IF($F$478="n/a",0,IF(AP$3&lt;=$C506,0,IF(AP$3&gt;($F$478+$C506),INDEX($D$490:$W$490,,$C506)-SUM($D506:AO506),INDEX($D$490:$W$490,,$C506)/$F$478)))</f>
        <v>0</v>
      </c>
      <c r="AQ506" s="15">
        <f>IF($F$478="n/a",0,IF(AQ$3&lt;=$C506,0,IF(AQ$3&gt;($F$478+$C506),INDEX($D$490:$W$490,,$C506)-SUM($D506:AP506),INDEX($D$490:$W$490,,$C506)/$F$478)))</f>
        <v>0</v>
      </c>
      <c r="AR506" s="15">
        <f>IF($F$478="n/a",0,IF(AR$3&lt;=$C506,0,IF(AR$3&gt;($F$478+$C506),INDEX($D$490:$W$490,,$C506)-SUM($D506:AQ506),INDEX($D$490:$W$490,,$C506)/$F$478)))</f>
        <v>0</v>
      </c>
      <c r="AS506" s="15">
        <f>IF($F$478="n/a",0,IF(AS$3&lt;=$C506,0,IF(AS$3&gt;($F$478+$C506),INDEX($D$490:$W$490,,$C506)-SUM($D506:AR506),INDEX($D$490:$W$490,,$C506)/$F$478)))</f>
        <v>0</v>
      </c>
      <c r="AT506" s="15">
        <f>IF($F$478="n/a",0,IF(AT$3&lt;=$C506,0,IF(AT$3&gt;($F$478+$C506),INDEX($D$490:$W$490,,$C506)-SUM($D506:AS506),INDEX($D$490:$W$490,,$C506)/$F$478)))</f>
        <v>0</v>
      </c>
      <c r="AU506" s="15">
        <f>IF($F$478="n/a",0,IF(AU$3&lt;=$C506,0,IF(AU$3&gt;($F$478+$C506),INDEX($D$490:$W$490,,$C506)-SUM($D506:AT506),INDEX($D$490:$W$490,,$C506)/$F$478)))</f>
        <v>0</v>
      </c>
      <c r="AV506" s="15">
        <f>IF($F$478="n/a",0,IF(AV$3&lt;=$C506,0,IF(AV$3&gt;($F$478+$C506),INDEX($D$490:$W$490,,$C506)-SUM($D506:AU506),INDEX($D$490:$W$490,,$C506)/$F$478)))</f>
        <v>0</v>
      </c>
      <c r="AW506" s="15">
        <f>IF($F$478="n/a",0,IF(AW$3&lt;=$C506,0,IF(AW$3&gt;($F$478+$C506),INDEX($D$490:$W$490,,$C506)-SUM($D506:AV506),INDEX($D$490:$W$490,,$C506)/$F$478)))</f>
        <v>0</v>
      </c>
      <c r="AX506" s="15">
        <f>IF($F$478="n/a",0,IF(AX$3&lt;=$C506,0,IF(AX$3&gt;($F$478+$C506),INDEX($D$490:$W$490,,$C506)-SUM($D506:AW506),INDEX($D$490:$W$490,,$C506)/$F$478)))</f>
        <v>0</v>
      </c>
      <c r="AY506" s="15">
        <f>IF($F$478="n/a",0,IF(AY$3&lt;=$C506,0,IF(AY$3&gt;($F$478+$C506),INDEX($D$490:$W$490,,$C506)-SUM($D506:AX506),INDEX($D$490:$W$490,,$C506)/$F$478)))</f>
        <v>0</v>
      </c>
      <c r="AZ506" s="15">
        <f>IF($F$478="n/a",0,IF(AZ$3&lt;=$C506,0,IF(AZ$3&gt;($F$478+$C506),INDEX($D$490:$W$490,,$C506)-SUM($D506:AY506),INDEX($D$490:$W$490,,$C506)/$F$478)))</f>
        <v>0</v>
      </c>
      <c r="BA506" s="15">
        <f>IF($F$478="n/a",0,IF(BA$3&lt;=$C506,0,IF(BA$3&gt;($F$478+$C506),INDEX($D$490:$W$490,,$C506)-SUM($D506:AZ506),INDEX($D$490:$W$490,,$C506)/$F$478)))</f>
        <v>0</v>
      </c>
      <c r="BB506" s="15">
        <f>IF($F$478="n/a",0,IF(BB$3&lt;=$C506,0,IF(BB$3&gt;($F$478+$C506),INDEX($D$490:$W$490,,$C506)-SUM($D506:BA506),INDEX($D$490:$W$490,,$C506)/$F$478)))</f>
        <v>0</v>
      </c>
      <c r="BC506" s="15">
        <f>IF($F$478="n/a",0,IF(BC$3&lt;=$C506,0,IF(BC$3&gt;($F$478+$C506),INDEX($D$490:$W$490,,$C506)-SUM($D506:BB506),INDEX($D$490:$W$490,,$C506)/$F$478)))</f>
        <v>0</v>
      </c>
      <c r="BD506" s="15">
        <f>IF($F$478="n/a",0,IF(BD$3&lt;=$C506,0,IF(BD$3&gt;($F$478+$C506),INDEX($D$490:$W$490,,$C506)-SUM($D506:BC506),INDEX($D$490:$W$490,,$C506)/$F$478)))</f>
        <v>0</v>
      </c>
      <c r="BE506" s="15">
        <f>IF($F$478="n/a",0,IF(BE$3&lt;=$C506,0,IF(BE$3&gt;($F$478+$C506),INDEX($D$490:$W$490,,$C506)-SUM($D506:BD506),INDEX($D$490:$W$490,,$C506)/$F$478)))</f>
        <v>0</v>
      </c>
      <c r="BF506" s="15">
        <f>IF($F$478="n/a",0,IF(BF$3&lt;=$C506,0,IF(BF$3&gt;($F$478+$C506),INDEX($D$490:$W$490,,$C506)-SUM($D506:BE506),INDEX($D$490:$W$490,,$C506)/$F$478)))</f>
        <v>0</v>
      </c>
      <c r="BG506" s="15">
        <f>IF($F$478="n/a",0,IF(BG$3&lt;=$C506,0,IF(BG$3&gt;($F$478+$C506),INDEX($D$490:$W$490,,$C506)-SUM($D506:BF506),INDEX($D$490:$W$490,,$C506)/$F$478)))</f>
        <v>0</v>
      </c>
      <c r="BH506" s="15">
        <f>IF($F$478="n/a",0,IF(BH$3&lt;=$C506,0,IF(BH$3&gt;($F$478+$C506),INDEX($D$490:$W$490,,$C506)-SUM($D506:BG506),INDEX($D$490:$W$490,,$C506)/$F$478)))</f>
        <v>0</v>
      </c>
      <c r="BI506" s="15">
        <f>IF($F$478="n/a",0,IF(BI$3&lt;=$C506,0,IF(BI$3&gt;($F$478+$C506),INDEX($D$490:$W$490,,$C506)-SUM($D506:BH506),INDEX($D$490:$W$490,,$C506)/$F$478)))</f>
        <v>0</v>
      </c>
      <c r="BJ506" s="15">
        <f>IF($F$478="n/a",0,IF(BJ$3&lt;=$C506,0,IF(BJ$3&gt;($F$478+$C506),INDEX($D$490:$W$490,,$C506)-SUM($D506:BI506),INDEX($D$490:$W$490,,$C506)/$F$478)))</f>
        <v>0</v>
      </c>
      <c r="BK506" s="15">
        <f>IF($F$478="n/a",0,IF(BK$3&lt;=$C506,0,IF(BK$3&gt;($F$478+$C506),INDEX($D$490:$W$490,,$C506)-SUM($D506:BJ506),INDEX($D$490:$W$490,,$C506)/$F$478)))</f>
        <v>0</v>
      </c>
      <c r="BL506" s="168">
        <f>IF($F$478="n/a",0,IF(BL$3&lt;=$C506,0,IF(BL$3&gt;($F$478+$C506),INDEX($D$490:$W$490,,$C506)-SUM($D506:BK506),INDEX($D$490:$W$490,,$C506)/$F$478)))</f>
        <v>0</v>
      </c>
      <c r="BM506" s="168">
        <f>IF($F$478="n/a",0,IF(BM$3&lt;=$C506,0,IF(BM$3&gt;($F$478+$C506),INDEX($D$490:$W$490,,$C506)-SUM($D506:BL506),INDEX($D$490:$W$490,,$C506)/$F$478)))</f>
        <v>0</v>
      </c>
      <c r="BN506" s="168">
        <f>IF($F$478="n/a",0,IF(BN$3&lt;=$C506,0,IF(BN$3&gt;($F$478+$C506),INDEX($D$490:$W$490,,$C506)-SUM($D506:BM506),INDEX($D$490:$W$490,,$C506)/$F$478)))</f>
        <v>0</v>
      </c>
      <c r="BO506" s="168">
        <f>IF($F$478="n/a",0,IF(BO$3&lt;=$C506,0,IF(BO$3&gt;($F$478+$C506),INDEX($D$490:$W$490,,$C506)-SUM($D506:BN506),INDEX($D$490:$W$490,,$C506)/$F$478)))</f>
        <v>0</v>
      </c>
      <c r="BP506" s="168">
        <f>IF($F$478="n/a",0,IF(BP$3&lt;=$C506,0,IF(BP$3&gt;($F$478+$C506),INDEX($D$490:$W$490,,$C506)-SUM($D506:BO506),INDEX($D$490:$W$490,,$C506)/$F$478)))</f>
        <v>0</v>
      </c>
      <c r="BQ506" s="168">
        <f>IF($F$478="n/a",0,IF(BQ$3&lt;=$C506,0,IF(BQ$3&gt;($F$478+$C506),INDEX($D$490:$W$490,,$C506)-SUM($D506:BP506),INDEX($D$490:$W$490,,$C506)/$F$478)))</f>
        <v>0</v>
      </c>
      <c r="BR506" s="168">
        <f>IF($F$478="n/a",0,IF(BR$3&lt;=$C506,0,IF(BR$3&gt;($F$478+$C506),INDEX($D$490:$W$490,,$C506)-SUM($D506:BQ506),INDEX($D$490:$W$490,,$C506)/$F$478)))</f>
        <v>0</v>
      </c>
      <c r="BS506" s="15"/>
      <c r="BT506" s="15"/>
      <c r="BU506" s="15"/>
      <c r="BV506" s="15"/>
      <c r="BW506" s="15"/>
      <c r="BX506" s="15"/>
      <c r="BY506" s="15"/>
      <c r="BZ506" s="15"/>
      <c r="CA506" s="15"/>
      <c r="CB506" s="15"/>
      <c r="CC506" s="15"/>
    </row>
    <row r="507" spans="2:81" hidden="1" outlineLevel="1">
      <c r="B507" s="14">
        <v>2027</v>
      </c>
      <c r="C507">
        <v>15</v>
      </c>
      <c r="E507" s="15">
        <f>IF($F$478="n/a",0,IF(E$3&lt;=$C507,0,IF(E$3&gt;($F$478+$C507),INDEX($D$490:$W$490,,$C507)-SUM($D507:D507),INDEX($D$490:$W$490,,$C507)/$F$478)))</f>
        <v>0</v>
      </c>
      <c r="F507" s="15">
        <f>IF($F$478="n/a",0,IF(F$3&lt;=$C507,0,IF(F$3&gt;($F$478+$C507),INDEX($D$490:$W$490,,$C507)-SUM($D507:E507),INDEX($D$490:$W$490,,$C507)/$F$478)))</f>
        <v>0</v>
      </c>
      <c r="G507" s="15">
        <f>IF($F$478="n/a",0,IF(G$3&lt;=$C507,0,IF(G$3&gt;($F$478+$C507),INDEX($D$490:$W$490,,$C507)-SUM($D507:F507),INDEX($D$490:$W$490,,$C507)/$F$478)))</f>
        <v>0</v>
      </c>
      <c r="H507" s="20">
        <f>IF($F$478="n/a",0,IF(H$3&lt;=$C507,0,IF(H$3&gt;($F$478+$C507),INDEX($D$490:$W$490,,$C507)-SUM($D507:G507),INDEX($D$490:$W$490,,$C507)/$F$478)))</f>
        <v>0</v>
      </c>
      <c r="I507" s="41">
        <f>IF($F$478="n/a",0,IF(I$3&lt;=$C507,0,IF(I$3&gt;($F$478+$C507),INDEX($D$490:$W$490,,$C507)-SUM($D507:H507),INDEX($D$490:$W$490,,$C507)/$F$478)))</f>
        <v>0</v>
      </c>
      <c r="J507" s="15">
        <f>IF($F$478="n/a",0,IF(J$3&lt;=$C507,0,IF(J$3&gt;($F$478+$C507),INDEX($D$490:$W$490,,$C507)-SUM($D507:I507),INDEX($D$490:$W$490,,$C507)/$F$478)))</f>
        <v>0</v>
      </c>
      <c r="K507" s="15">
        <f>IF($F$478="n/a",0,IF(K$3&lt;=$C507,0,IF(K$3&gt;($F$478+$C507),INDEX($D$490:$W$490,,$C507)-SUM($D507:J507),INDEX($D$490:$W$490,,$C507)/$F$478)))</f>
        <v>0</v>
      </c>
      <c r="L507" s="15">
        <f>IF($F$478="n/a",0,IF(L$3&lt;=$C507,0,IF(L$3&gt;($F$478+$C507),INDEX($D$490:$W$490,,$C507)-SUM($D507:K507),INDEX($D$490:$W$490,,$C507)/$F$478)))</f>
        <v>0</v>
      </c>
      <c r="M507" s="15">
        <f>IF($F$478="n/a",0,IF(M$3&lt;=$C507,0,IF(M$3&gt;($F$478+$C507),INDEX($D$490:$W$490,,$C507)-SUM($D507:L507),INDEX($D$490:$W$490,,$C507)/$F$478)))</f>
        <v>0</v>
      </c>
      <c r="N507" s="15">
        <f>IF($F$478="n/a",0,IF(N$3&lt;=$C507,0,IF(N$3&gt;($F$478+$C507),INDEX($D$490:$W$490,,$C507)-SUM($D507:M507),INDEX($D$490:$W$490,,$C507)/$F$478)))</f>
        <v>0</v>
      </c>
      <c r="O507" s="15">
        <f>IF($F$478="n/a",0,IF(O$3&lt;=$C507,0,IF(O$3&gt;($F$478+$C507),INDEX($D$490:$W$490,,$C507)-SUM($D507:N507),INDEX($D$490:$W$490,,$C507)/$F$478)))</f>
        <v>0</v>
      </c>
      <c r="P507" s="15">
        <f>IF($F$478="n/a",0,IF(P$3&lt;=$C507,0,IF(P$3&gt;($F$478+$C507),INDEX($D$490:$W$490,,$C507)-SUM($D507:O507),INDEX($D$490:$W$490,,$C507)/$F$478)))</f>
        <v>0</v>
      </c>
      <c r="Q507" s="15">
        <f>IF($F$478="n/a",0,IF(Q$3&lt;=$C507,0,IF(Q$3&gt;($F$478+$C507),INDEX($D$490:$W$490,,$C507)-SUM($D507:P507),INDEX($D$490:$W$490,,$C507)/$F$478)))</f>
        <v>0</v>
      </c>
      <c r="R507" s="15">
        <f>IF($F$478="n/a",0,IF(R$3&lt;=$C507,0,IF(R$3&gt;($F$478+$C507),INDEX($D$490:$W$490,,$C507)-SUM($D507:Q507),INDEX($D$490:$W$490,,$C507)/$F$478)))</f>
        <v>0</v>
      </c>
      <c r="S507" s="15">
        <f>IF($F$478="n/a",0,IF(S$3&lt;=$C507,0,IF(S$3&gt;($F$478+$C507),INDEX($D$490:$W$490,,$C507)-SUM($D507:R507),INDEX($D$490:$W$490,,$C507)/$F$478)))</f>
        <v>0</v>
      </c>
      <c r="T507" s="15">
        <f>IF($F$478="n/a",0,IF(T$3&lt;=$C507,0,IF(T$3&gt;($F$478+$C507),INDEX($D$490:$W$490,,$C507)-SUM($D507:S507),INDEX($D$490:$W$490,,$C507)/$F$478)))</f>
        <v>0</v>
      </c>
      <c r="U507" s="15">
        <f>IF($F$478="n/a",0,IF(U$3&lt;=$C507,0,IF(U$3&gt;($F$478+$C507),INDEX($D$490:$W$490,,$C507)-SUM($D507:T507),INDEX($D$490:$W$490,,$C507)/$F$478)))</f>
        <v>0</v>
      </c>
      <c r="V507" s="15">
        <f>IF($F$478="n/a",0,IF(V$3&lt;=$C507,0,IF(V$3&gt;($F$478+$C507),INDEX($D$490:$W$490,,$C507)-SUM($D507:U507),INDEX($D$490:$W$490,,$C507)/$F$478)))</f>
        <v>0</v>
      </c>
      <c r="W507" s="15">
        <f>IF($F$478="n/a",0,IF(W$3&lt;=$C507,0,IF(W$3&gt;($F$478+$C507),INDEX($D$490:$W$490,,$C507)-SUM($D507:V507),INDEX($D$490:$W$490,,$C507)/$F$478)))</f>
        <v>0</v>
      </c>
      <c r="X507" s="15">
        <f>IF($F$478="n/a",0,IF(X$3&lt;=$C507,0,IF(X$3&gt;($F$478+$C507),INDEX($D$490:$W$490,,$C507)-SUM($D507:W507),INDEX($D$490:$W$490,,$C507)/$F$478)))</f>
        <v>0</v>
      </c>
      <c r="Y507" s="15">
        <f>IF($F$478="n/a",0,IF(Y$3&lt;=$C507,0,IF(Y$3&gt;($F$478+$C507),INDEX($D$490:$W$490,,$C507)-SUM($D507:X507),INDEX($D$490:$W$490,,$C507)/$F$478)))</f>
        <v>0</v>
      </c>
      <c r="Z507" s="15">
        <f>IF($F$478="n/a",0,IF(Z$3&lt;=$C507,0,IF(Z$3&gt;($F$478+$C507),INDEX($D$490:$W$490,,$C507)-SUM($D507:Y507),INDEX($D$490:$W$490,,$C507)/$F$478)))</f>
        <v>0</v>
      </c>
      <c r="AA507" s="15">
        <f>IF($F$478="n/a",0,IF(AA$3&lt;=$C507,0,IF(AA$3&gt;($F$478+$C507),INDEX($D$490:$W$490,,$C507)-SUM($D507:Z507),INDEX($D$490:$W$490,,$C507)/$F$478)))</f>
        <v>0</v>
      </c>
      <c r="AB507" s="15">
        <f>IF($F$478="n/a",0,IF(AB$3&lt;=$C507,0,IF(AB$3&gt;($F$478+$C507),INDEX($D$490:$W$490,,$C507)-SUM($D507:AA507),INDEX($D$490:$W$490,,$C507)/$F$478)))</f>
        <v>0</v>
      </c>
      <c r="AC507" s="15">
        <f>IF($F$478="n/a",0,IF(AC$3&lt;=$C507,0,IF(AC$3&gt;($F$478+$C507),INDEX($D$490:$W$490,,$C507)-SUM($D507:AB507),INDEX($D$490:$W$490,,$C507)/$F$478)))</f>
        <v>0</v>
      </c>
      <c r="AD507" s="15">
        <f>IF($F$478="n/a",0,IF(AD$3&lt;=$C507,0,IF(AD$3&gt;($F$478+$C507),INDEX($D$490:$W$490,,$C507)-SUM($D507:AC507),INDEX($D$490:$W$490,,$C507)/$F$478)))</f>
        <v>0</v>
      </c>
      <c r="AE507" s="15">
        <f>IF($F$478="n/a",0,IF(AE$3&lt;=$C507,0,IF(AE$3&gt;($F$478+$C507),INDEX($D$490:$W$490,,$C507)-SUM($D507:AD507),INDEX($D$490:$W$490,,$C507)/$F$478)))</f>
        <v>0</v>
      </c>
      <c r="AF507" s="15">
        <f>IF($F$478="n/a",0,IF(AF$3&lt;=$C507,0,IF(AF$3&gt;($F$478+$C507),INDEX($D$490:$W$490,,$C507)-SUM($D507:AE507),INDEX($D$490:$W$490,,$C507)/$F$478)))</f>
        <v>0</v>
      </c>
      <c r="AG507" s="15">
        <f>IF($F$478="n/a",0,IF(AG$3&lt;=$C507,0,IF(AG$3&gt;($F$478+$C507),INDEX($D$490:$W$490,,$C507)-SUM($D507:AF507),INDEX($D$490:$W$490,,$C507)/$F$478)))</f>
        <v>0</v>
      </c>
      <c r="AH507" s="15">
        <f>IF($F$478="n/a",0,IF(AH$3&lt;=$C507,0,IF(AH$3&gt;($F$478+$C507),INDEX($D$490:$W$490,,$C507)-SUM($D507:AG507),INDEX($D$490:$W$490,,$C507)/$F$478)))</f>
        <v>0</v>
      </c>
      <c r="AI507" s="15">
        <f>IF($F$478="n/a",0,IF(AI$3&lt;=$C507,0,IF(AI$3&gt;($F$478+$C507),INDEX($D$490:$W$490,,$C507)-SUM($D507:AH507),INDEX($D$490:$W$490,,$C507)/$F$478)))</f>
        <v>0</v>
      </c>
      <c r="AJ507" s="15">
        <f>IF($F$478="n/a",0,IF(AJ$3&lt;=$C507,0,IF(AJ$3&gt;($F$478+$C507),INDEX($D$490:$W$490,,$C507)-SUM($D507:AI507),INDEX($D$490:$W$490,,$C507)/$F$478)))</f>
        <v>0</v>
      </c>
      <c r="AK507" s="15">
        <f>IF($F$478="n/a",0,IF(AK$3&lt;=$C507,0,IF(AK$3&gt;($F$478+$C507),INDEX($D$490:$W$490,,$C507)-SUM($D507:AJ507),INDEX($D$490:$W$490,,$C507)/$F$478)))</f>
        <v>0</v>
      </c>
      <c r="AL507" s="15">
        <f>IF($F$478="n/a",0,IF(AL$3&lt;=$C507,0,IF(AL$3&gt;($F$478+$C507),INDEX($D$490:$W$490,,$C507)-SUM($D507:AK507),INDEX($D$490:$W$490,,$C507)/$F$478)))</f>
        <v>0</v>
      </c>
      <c r="AM507" s="15">
        <f>IF($F$478="n/a",0,IF(AM$3&lt;=$C507,0,IF(AM$3&gt;($F$478+$C507),INDEX($D$490:$W$490,,$C507)-SUM($D507:AL507),INDEX($D$490:$W$490,,$C507)/$F$478)))</f>
        <v>0</v>
      </c>
      <c r="AN507" s="15">
        <f>IF($F$478="n/a",0,IF(AN$3&lt;=$C507,0,IF(AN$3&gt;($F$478+$C507),INDEX($D$490:$W$490,,$C507)-SUM($D507:AM507),INDEX($D$490:$W$490,,$C507)/$F$478)))</f>
        <v>0</v>
      </c>
      <c r="AO507" s="15">
        <f>IF($F$478="n/a",0,IF(AO$3&lt;=$C507,0,IF(AO$3&gt;($F$478+$C507),INDEX($D$490:$W$490,,$C507)-SUM($D507:AN507),INDEX($D$490:$W$490,,$C507)/$F$478)))</f>
        <v>0</v>
      </c>
      <c r="AP507" s="15">
        <f>IF($F$478="n/a",0,IF(AP$3&lt;=$C507,0,IF(AP$3&gt;($F$478+$C507),INDEX($D$490:$W$490,,$C507)-SUM($D507:AO507),INDEX($D$490:$W$490,,$C507)/$F$478)))</f>
        <v>0</v>
      </c>
      <c r="AQ507" s="15">
        <f>IF($F$478="n/a",0,IF(AQ$3&lt;=$C507,0,IF(AQ$3&gt;($F$478+$C507),INDEX($D$490:$W$490,,$C507)-SUM($D507:AP507),INDEX($D$490:$W$490,,$C507)/$F$478)))</f>
        <v>0</v>
      </c>
      <c r="AR507" s="15">
        <f>IF($F$478="n/a",0,IF(AR$3&lt;=$C507,0,IF(AR$3&gt;($F$478+$C507),INDEX($D$490:$W$490,,$C507)-SUM($D507:AQ507),INDEX($D$490:$W$490,,$C507)/$F$478)))</f>
        <v>0</v>
      </c>
      <c r="AS507" s="15">
        <f>IF($F$478="n/a",0,IF(AS$3&lt;=$C507,0,IF(AS$3&gt;($F$478+$C507),INDEX($D$490:$W$490,,$C507)-SUM($D507:AR507),INDEX($D$490:$W$490,,$C507)/$F$478)))</f>
        <v>0</v>
      </c>
      <c r="AT507" s="15">
        <f>IF($F$478="n/a",0,IF(AT$3&lt;=$C507,0,IF(AT$3&gt;($F$478+$C507),INDEX($D$490:$W$490,,$C507)-SUM($D507:AS507),INDEX($D$490:$W$490,,$C507)/$F$478)))</f>
        <v>0</v>
      </c>
      <c r="AU507" s="15">
        <f>IF($F$478="n/a",0,IF(AU$3&lt;=$C507,0,IF(AU$3&gt;($F$478+$C507),INDEX($D$490:$W$490,,$C507)-SUM($D507:AT507),INDEX($D$490:$W$490,,$C507)/$F$478)))</f>
        <v>0</v>
      </c>
      <c r="AV507" s="15">
        <f>IF($F$478="n/a",0,IF(AV$3&lt;=$C507,0,IF(AV$3&gt;($F$478+$C507),INDEX($D$490:$W$490,,$C507)-SUM($D507:AU507),INDEX($D$490:$W$490,,$C507)/$F$478)))</f>
        <v>0</v>
      </c>
      <c r="AW507" s="15">
        <f>IF($F$478="n/a",0,IF(AW$3&lt;=$C507,0,IF(AW$3&gt;($F$478+$C507),INDEX($D$490:$W$490,,$C507)-SUM($D507:AV507),INDEX($D$490:$W$490,,$C507)/$F$478)))</f>
        <v>0</v>
      </c>
      <c r="AX507" s="15">
        <f>IF($F$478="n/a",0,IF(AX$3&lt;=$C507,0,IF(AX$3&gt;($F$478+$C507),INDEX($D$490:$W$490,,$C507)-SUM($D507:AW507),INDEX($D$490:$W$490,,$C507)/$F$478)))</f>
        <v>0</v>
      </c>
      <c r="AY507" s="15">
        <f>IF($F$478="n/a",0,IF(AY$3&lt;=$C507,0,IF(AY$3&gt;($F$478+$C507),INDEX($D$490:$W$490,,$C507)-SUM($D507:AX507),INDEX($D$490:$W$490,,$C507)/$F$478)))</f>
        <v>0</v>
      </c>
      <c r="AZ507" s="15">
        <f>IF($F$478="n/a",0,IF(AZ$3&lt;=$C507,0,IF(AZ$3&gt;($F$478+$C507),INDEX($D$490:$W$490,,$C507)-SUM($D507:AY507),INDEX($D$490:$W$490,,$C507)/$F$478)))</f>
        <v>0</v>
      </c>
      <c r="BA507" s="15">
        <f>IF($F$478="n/a",0,IF(BA$3&lt;=$C507,0,IF(BA$3&gt;($F$478+$C507),INDEX($D$490:$W$490,,$C507)-SUM($D507:AZ507),INDEX($D$490:$W$490,,$C507)/$F$478)))</f>
        <v>0</v>
      </c>
      <c r="BB507" s="15">
        <f>IF($F$478="n/a",0,IF(BB$3&lt;=$C507,0,IF(BB$3&gt;($F$478+$C507),INDEX($D$490:$W$490,,$C507)-SUM($D507:BA507),INDEX($D$490:$W$490,,$C507)/$F$478)))</f>
        <v>0</v>
      </c>
      <c r="BC507" s="15">
        <f>IF($F$478="n/a",0,IF(BC$3&lt;=$C507,0,IF(BC$3&gt;($F$478+$C507),INDEX($D$490:$W$490,,$C507)-SUM($D507:BB507),INDEX($D$490:$W$490,,$C507)/$F$478)))</f>
        <v>0</v>
      </c>
      <c r="BD507" s="15">
        <f>IF($F$478="n/a",0,IF(BD$3&lt;=$C507,0,IF(BD$3&gt;($F$478+$C507),INDEX($D$490:$W$490,,$C507)-SUM($D507:BC507),INDEX($D$490:$W$490,,$C507)/$F$478)))</f>
        <v>0</v>
      </c>
      <c r="BE507" s="15">
        <f>IF($F$478="n/a",0,IF(BE$3&lt;=$C507,0,IF(BE$3&gt;($F$478+$C507),INDEX($D$490:$W$490,,$C507)-SUM($D507:BD507),INDEX($D$490:$W$490,,$C507)/$F$478)))</f>
        <v>0</v>
      </c>
      <c r="BF507" s="15">
        <f>IF($F$478="n/a",0,IF(BF$3&lt;=$C507,0,IF(BF$3&gt;($F$478+$C507),INDEX($D$490:$W$490,,$C507)-SUM($D507:BE507),INDEX($D$490:$W$490,,$C507)/$F$478)))</f>
        <v>0</v>
      </c>
      <c r="BG507" s="15">
        <f>IF($F$478="n/a",0,IF(BG$3&lt;=$C507,0,IF(BG$3&gt;($F$478+$C507),INDEX($D$490:$W$490,,$C507)-SUM($D507:BF507),INDEX($D$490:$W$490,,$C507)/$F$478)))</f>
        <v>0</v>
      </c>
      <c r="BH507" s="15">
        <f>IF($F$478="n/a",0,IF(BH$3&lt;=$C507,0,IF(BH$3&gt;($F$478+$C507),INDEX($D$490:$W$490,,$C507)-SUM($D507:BG507),INDEX($D$490:$W$490,,$C507)/$F$478)))</f>
        <v>0</v>
      </c>
      <c r="BI507" s="15">
        <f>IF($F$478="n/a",0,IF(BI$3&lt;=$C507,0,IF(BI$3&gt;($F$478+$C507),INDEX($D$490:$W$490,,$C507)-SUM($D507:BH507),INDEX($D$490:$W$490,,$C507)/$F$478)))</f>
        <v>0</v>
      </c>
      <c r="BJ507" s="15">
        <f>IF($F$478="n/a",0,IF(BJ$3&lt;=$C507,0,IF(BJ$3&gt;($F$478+$C507),INDEX($D$490:$W$490,,$C507)-SUM($D507:BI507),INDEX($D$490:$W$490,,$C507)/$F$478)))</f>
        <v>0</v>
      </c>
      <c r="BK507" s="15">
        <f>IF($F$478="n/a",0,IF(BK$3&lt;=$C507,0,IF(BK$3&gt;($F$478+$C507),INDEX($D$490:$W$490,,$C507)-SUM($D507:BJ507),INDEX($D$490:$W$490,,$C507)/$F$478)))</f>
        <v>0</v>
      </c>
      <c r="BL507" s="168">
        <f>IF($F$478="n/a",0,IF(BL$3&lt;=$C507,0,IF(BL$3&gt;($F$478+$C507),INDEX($D$490:$W$490,,$C507)-SUM($D507:BK507),INDEX($D$490:$W$490,,$C507)/$F$478)))</f>
        <v>0</v>
      </c>
      <c r="BM507" s="168">
        <f>IF($F$478="n/a",0,IF(BM$3&lt;=$C507,0,IF(BM$3&gt;($F$478+$C507),INDEX($D$490:$W$490,,$C507)-SUM($D507:BL507),INDEX($D$490:$W$490,,$C507)/$F$478)))</f>
        <v>0</v>
      </c>
      <c r="BN507" s="168">
        <f>IF($F$478="n/a",0,IF(BN$3&lt;=$C507,0,IF(BN$3&gt;($F$478+$C507),INDEX($D$490:$W$490,,$C507)-SUM($D507:BM507),INDEX($D$490:$W$490,,$C507)/$F$478)))</f>
        <v>0</v>
      </c>
      <c r="BO507" s="168">
        <f>IF($F$478="n/a",0,IF(BO$3&lt;=$C507,0,IF(BO$3&gt;($F$478+$C507),INDEX($D$490:$W$490,,$C507)-SUM($D507:BN507),INDEX($D$490:$W$490,,$C507)/$F$478)))</f>
        <v>0</v>
      </c>
      <c r="BP507" s="168">
        <f>IF($F$478="n/a",0,IF(BP$3&lt;=$C507,0,IF(BP$3&gt;($F$478+$C507),INDEX($D$490:$W$490,,$C507)-SUM($D507:BO507),INDEX($D$490:$W$490,,$C507)/$F$478)))</f>
        <v>0</v>
      </c>
      <c r="BQ507" s="168">
        <f>IF($F$478="n/a",0,IF(BQ$3&lt;=$C507,0,IF(BQ$3&gt;($F$478+$C507),INDEX($D$490:$W$490,,$C507)-SUM($D507:BP507),INDEX($D$490:$W$490,,$C507)/$F$478)))</f>
        <v>0</v>
      </c>
      <c r="BR507" s="168">
        <f>IF($F$478="n/a",0,IF(BR$3&lt;=$C507,0,IF(BR$3&gt;($F$478+$C507),INDEX($D$490:$W$490,,$C507)-SUM($D507:BQ507),INDEX($D$490:$W$490,,$C507)/$F$478)))</f>
        <v>0</v>
      </c>
      <c r="BS507" s="15"/>
      <c r="BT507" s="15"/>
      <c r="BU507" s="15"/>
      <c r="BV507" s="15"/>
      <c r="BW507" s="15"/>
      <c r="BX507" s="15"/>
      <c r="BY507" s="15"/>
      <c r="BZ507" s="15"/>
      <c r="CA507" s="15"/>
      <c r="CB507" s="15"/>
      <c r="CC507" s="15"/>
    </row>
    <row r="508" spans="2:81" hidden="1" outlineLevel="1">
      <c r="B508" s="14">
        <v>2028</v>
      </c>
      <c r="C508">
        <v>16</v>
      </c>
      <c r="E508" s="15">
        <f>IF($F$478="n/a",0,IF(E$3&lt;=$C508,0,IF(E$3&gt;($F$478+$C508),INDEX($D$490:$W$490,,$C508)-SUM($D508:D508),INDEX($D$490:$W$490,,$C508)/$F$478)))</f>
        <v>0</v>
      </c>
      <c r="F508" s="15">
        <f>IF($F$478="n/a",0,IF(F$3&lt;=$C508,0,IF(F$3&gt;($F$478+$C508),INDEX($D$490:$W$490,,$C508)-SUM($D508:E508),INDEX($D$490:$W$490,,$C508)/$F$478)))</f>
        <v>0</v>
      </c>
      <c r="G508" s="15">
        <f>IF($F$478="n/a",0,IF(G$3&lt;=$C508,0,IF(G$3&gt;($F$478+$C508),INDEX($D$490:$W$490,,$C508)-SUM($D508:F508),INDEX($D$490:$W$490,,$C508)/$F$478)))</f>
        <v>0</v>
      </c>
      <c r="H508" s="20">
        <f>IF($F$478="n/a",0,IF(H$3&lt;=$C508,0,IF(H$3&gt;($F$478+$C508),INDEX($D$490:$W$490,,$C508)-SUM($D508:G508),INDEX($D$490:$W$490,,$C508)/$F$478)))</f>
        <v>0</v>
      </c>
      <c r="I508" s="41">
        <f>IF($F$478="n/a",0,IF(I$3&lt;=$C508,0,IF(I$3&gt;($F$478+$C508),INDEX($D$490:$W$490,,$C508)-SUM($D508:H508),INDEX($D$490:$W$490,,$C508)/$F$478)))</f>
        <v>0</v>
      </c>
      <c r="J508" s="15">
        <f>IF($F$478="n/a",0,IF(J$3&lt;=$C508,0,IF(J$3&gt;($F$478+$C508),INDEX($D$490:$W$490,,$C508)-SUM($D508:I508),INDEX($D$490:$W$490,,$C508)/$F$478)))</f>
        <v>0</v>
      </c>
      <c r="K508" s="15">
        <f>IF($F$478="n/a",0,IF(K$3&lt;=$C508,0,IF(K$3&gt;($F$478+$C508),INDEX($D$490:$W$490,,$C508)-SUM($D508:J508),INDEX($D$490:$W$490,,$C508)/$F$478)))</f>
        <v>0</v>
      </c>
      <c r="L508" s="15">
        <f>IF($F$478="n/a",0,IF(L$3&lt;=$C508,0,IF(L$3&gt;($F$478+$C508),INDEX($D$490:$W$490,,$C508)-SUM($D508:K508),INDEX($D$490:$W$490,,$C508)/$F$478)))</f>
        <v>0</v>
      </c>
      <c r="M508" s="15">
        <f>IF($F$478="n/a",0,IF(M$3&lt;=$C508,0,IF(M$3&gt;($F$478+$C508),INDEX($D$490:$W$490,,$C508)-SUM($D508:L508),INDEX($D$490:$W$490,,$C508)/$F$478)))</f>
        <v>0</v>
      </c>
      <c r="N508" s="15">
        <f>IF($F$478="n/a",0,IF(N$3&lt;=$C508,0,IF(N$3&gt;($F$478+$C508),INDEX($D$490:$W$490,,$C508)-SUM($D508:M508),INDEX($D$490:$W$490,,$C508)/$F$478)))</f>
        <v>0</v>
      </c>
      <c r="O508" s="15">
        <f>IF($F$478="n/a",0,IF(O$3&lt;=$C508,0,IF(O$3&gt;($F$478+$C508),INDEX($D$490:$W$490,,$C508)-SUM($D508:N508),INDEX($D$490:$W$490,,$C508)/$F$478)))</f>
        <v>0</v>
      </c>
      <c r="P508" s="15">
        <f>IF($F$478="n/a",0,IF(P$3&lt;=$C508,0,IF(P$3&gt;($F$478+$C508),INDEX($D$490:$W$490,,$C508)-SUM($D508:O508),INDEX($D$490:$W$490,,$C508)/$F$478)))</f>
        <v>0</v>
      </c>
      <c r="Q508" s="15">
        <f>IF($F$478="n/a",0,IF(Q$3&lt;=$C508,0,IF(Q$3&gt;($F$478+$C508),INDEX($D$490:$W$490,,$C508)-SUM($D508:P508),INDEX($D$490:$W$490,,$C508)/$F$478)))</f>
        <v>0</v>
      </c>
      <c r="R508" s="15">
        <f>IF($F$478="n/a",0,IF(R$3&lt;=$C508,0,IF(R$3&gt;($F$478+$C508),INDEX($D$490:$W$490,,$C508)-SUM($D508:Q508),INDEX($D$490:$W$490,,$C508)/$F$478)))</f>
        <v>0</v>
      </c>
      <c r="S508" s="15">
        <f>IF($F$478="n/a",0,IF(S$3&lt;=$C508,0,IF(S$3&gt;($F$478+$C508),INDEX($D$490:$W$490,,$C508)-SUM($D508:R508),INDEX($D$490:$W$490,,$C508)/$F$478)))</f>
        <v>0</v>
      </c>
      <c r="T508" s="15">
        <f>IF($F$478="n/a",0,IF(T$3&lt;=$C508,0,IF(T$3&gt;($F$478+$C508),INDEX($D$490:$W$490,,$C508)-SUM($D508:S508),INDEX($D$490:$W$490,,$C508)/$F$478)))</f>
        <v>0</v>
      </c>
      <c r="U508" s="15">
        <f>IF($F$478="n/a",0,IF(U$3&lt;=$C508,0,IF(U$3&gt;($F$478+$C508),INDEX($D$490:$W$490,,$C508)-SUM($D508:T508),INDEX($D$490:$W$490,,$C508)/$F$478)))</f>
        <v>0</v>
      </c>
      <c r="V508" s="15">
        <f>IF($F$478="n/a",0,IF(V$3&lt;=$C508,0,IF(V$3&gt;($F$478+$C508),INDEX($D$490:$W$490,,$C508)-SUM($D508:U508),INDEX($D$490:$W$490,,$C508)/$F$478)))</f>
        <v>0</v>
      </c>
      <c r="W508" s="15">
        <f>IF($F$478="n/a",0,IF(W$3&lt;=$C508,0,IF(W$3&gt;($F$478+$C508),INDEX($D$490:$W$490,,$C508)-SUM($D508:V508),INDEX($D$490:$W$490,,$C508)/$F$478)))</f>
        <v>0</v>
      </c>
      <c r="X508" s="15">
        <f>IF($F$478="n/a",0,IF(X$3&lt;=$C508,0,IF(X$3&gt;($F$478+$C508),INDEX($D$490:$W$490,,$C508)-SUM($D508:W508),INDEX($D$490:$W$490,,$C508)/$F$478)))</f>
        <v>0</v>
      </c>
      <c r="Y508" s="15">
        <f>IF($F$478="n/a",0,IF(Y$3&lt;=$C508,0,IF(Y$3&gt;($F$478+$C508),INDEX($D$490:$W$490,,$C508)-SUM($D508:X508),INDEX($D$490:$W$490,,$C508)/$F$478)))</f>
        <v>0</v>
      </c>
      <c r="Z508" s="15">
        <f>IF($F$478="n/a",0,IF(Z$3&lt;=$C508,0,IF(Z$3&gt;($F$478+$C508),INDEX($D$490:$W$490,,$C508)-SUM($D508:Y508),INDEX($D$490:$W$490,,$C508)/$F$478)))</f>
        <v>0</v>
      </c>
      <c r="AA508" s="15">
        <f>IF($F$478="n/a",0,IF(AA$3&lt;=$C508,0,IF(AA$3&gt;($F$478+$C508),INDEX($D$490:$W$490,,$C508)-SUM($D508:Z508),INDEX($D$490:$W$490,,$C508)/$F$478)))</f>
        <v>0</v>
      </c>
      <c r="AB508" s="15">
        <f>IF($F$478="n/a",0,IF(AB$3&lt;=$C508,0,IF(AB$3&gt;($F$478+$C508),INDEX($D$490:$W$490,,$C508)-SUM($D508:AA508),INDEX($D$490:$W$490,,$C508)/$F$478)))</f>
        <v>0</v>
      </c>
      <c r="AC508" s="15">
        <f>IF($F$478="n/a",0,IF(AC$3&lt;=$C508,0,IF(AC$3&gt;($F$478+$C508),INDEX($D$490:$W$490,,$C508)-SUM($D508:AB508),INDEX($D$490:$W$490,,$C508)/$F$478)))</f>
        <v>0</v>
      </c>
      <c r="AD508" s="15">
        <f>IF($F$478="n/a",0,IF(AD$3&lt;=$C508,0,IF(AD$3&gt;($F$478+$C508),INDEX($D$490:$W$490,,$C508)-SUM($D508:AC508),INDEX($D$490:$W$490,,$C508)/$F$478)))</f>
        <v>0</v>
      </c>
      <c r="AE508" s="15">
        <f>IF($F$478="n/a",0,IF(AE$3&lt;=$C508,0,IF(AE$3&gt;($F$478+$C508),INDEX($D$490:$W$490,,$C508)-SUM($D508:AD508),INDEX($D$490:$W$490,,$C508)/$F$478)))</f>
        <v>0</v>
      </c>
      <c r="AF508" s="15">
        <f>IF($F$478="n/a",0,IF(AF$3&lt;=$C508,0,IF(AF$3&gt;($F$478+$C508),INDEX($D$490:$W$490,,$C508)-SUM($D508:AE508),INDEX($D$490:$W$490,,$C508)/$F$478)))</f>
        <v>0</v>
      </c>
      <c r="AG508" s="15">
        <f>IF($F$478="n/a",0,IF(AG$3&lt;=$C508,0,IF(AG$3&gt;($F$478+$C508),INDEX($D$490:$W$490,,$C508)-SUM($D508:AF508),INDEX($D$490:$W$490,,$C508)/$F$478)))</f>
        <v>0</v>
      </c>
      <c r="AH508" s="15">
        <f>IF($F$478="n/a",0,IF(AH$3&lt;=$C508,0,IF(AH$3&gt;($F$478+$C508),INDEX($D$490:$W$490,,$C508)-SUM($D508:AG508),INDEX($D$490:$W$490,,$C508)/$F$478)))</f>
        <v>0</v>
      </c>
      <c r="AI508" s="15">
        <f>IF($F$478="n/a",0,IF(AI$3&lt;=$C508,0,IF(AI$3&gt;($F$478+$C508),INDEX($D$490:$W$490,,$C508)-SUM($D508:AH508),INDEX($D$490:$W$490,,$C508)/$F$478)))</f>
        <v>0</v>
      </c>
      <c r="AJ508" s="15">
        <f>IF($F$478="n/a",0,IF(AJ$3&lt;=$C508,0,IF(AJ$3&gt;($F$478+$C508),INDEX($D$490:$W$490,,$C508)-SUM($D508:AI508),INDEX($D$490:$W$490,,$C508)/$F$478)))</f>
        <v>0</v>
      </c>
      <c r="AK508" s="15">
        <f>IF($F$478="n/a",0,IF(AK$3&lt;=$C508,0,IF(AK$3&gt;($F$478+$C508),INDEX($D$490:$W$490,,$C508)-SUM($D508:AJ508),INDEX($D$490:$W$490,,$C508)/$F$478)))</f>
        <v>0</v>
      </c>
      <c r="AL508" s="15">
        <f>IF($F$478="n/a",0,IF(AL$3&lt;=$C508,0,IF(AL$3&gt;($F$478+$C508),INDEX($D$490:$W$490,,$C508)-SUM($D508:AK508),INDEX($D$490:$W$490,,$C508)/$F$478)))</f>
        <v>0</v>
      </c>
      <c r="AM508" s="15">
        <f>IF($F$478="n/a",0,IF(AM$3&lt;=$C508,0,IF(AM$3&gt;($F$478+$C508),INDEX($D$490:$W$490,,$C508)-SUM($D508:AL508),INDEX($D$490:$W$490,,$C508)/$F$478)))</f>
        <v>0</v>
      </c>
      <c r="AN508" s="15">
        <f>IF($F$478="n/a",0,IF(AN$3&lt;=$C508,0,IF(AN$3&gt;($F$478+$C508),INDEX($D$490:$W$490,,$C508)-SUM($D508:AM508),INDEX($D$490:$W$490,,$C508)/$F$478)))</f>
        <v>0</v>
      </c>
      <c r="AO508" s="15">
        <f>IF($F$478="n/a",0,IF(AO$3&lt;=$C508,0,IF(AO$3&gt;($F$478+$C508),INDEX($D$490:$W$490,,$C508)-SUM($D508:AN508),INDEX($D$490:$W$490,,$C508)/$F$478)))</f>
        <v>0</v>
      </c>
      <c r="AP508" s="15">
        <f>IF($F$478="n/a",0,IF(AP$3&lt;=$C508,0,IF(AP$3&gt;($F$478+$C508),INDEX($D$490:$W$490,,$C508)-SUM($D508:AO508),INDEX($D$490:$W$490,,$C508)/$F$478)))</f>
        <v>0</v>
      </c>
      <c r="AQ508" s="15">
        <f>IF($F$478="n/a",0,IF(AQ$3&lt;=$C508,0,IF(AQ$3&gt;($F$478+$C508),INDEX($D$490:$W$490,,$C508)-SUM($D508:AP508),INDEX($D$490:$W$490,,$C508)/$F$478)))</f>
        <v>0</v>
      </c>
      <c r="AR508" s="15">
        <f>IF($F$478="n/a",0,IF(AR$3&lt;=$C508,0,IF(AR$3&gt;($F$478+$C508),INDEX($D$490:$W$490,,$C508)-SUM($D508:AQ508),INDEX($D$490:$W$490,,$C508)/$F$478)))</f>
        <v>0</v>
      </c>
      <c r="AS508" s="15">
        <f>IF($F$478="n/a",0,IF(AS$3&lt;=$C508,0,IF(AS$3&gt;($F$478+$C508),INDEX($D$490:$W$490,,$C508)-SUM($D508:AR508),INDEX($D$490:$W$490,,$C508)/$F$478)))</f>
        <v>0</v>
      </c>
      <c r="AT508" s="15">
        <f>IF($F$478="n/a",0,IF(AT$3&lt;=$C508,0,IF(AT$3&gt;($F$478+$C508),INDEX($D$490:$W$490,,$C508)-SUM($D508:AS508),INDEX($D$490:$W$490,,$C508)/$F$478)))</f>
        <v>0</v>
      </c>
      <c r="AU508" s="15">
        <f>IF($F$478="n/a",0,IF(AU$3&lt;=$C508,0,IF(AU$3&gt;($F$478+$C508),INDEX($D$490:$W$490,,$C508)-SUM($D508:AT508),INDEX($D$490:$W$490,,$C508)/$F$478)))</f>
        <v>0</v>
      </c>
      <c r="AV508" s="15">
        <f>IF($F$478="n/a",0,IF(AV$3&lt;=$C508,0,IF(AV$3&gt;($F$478+$C508),INDEX($D$490:$W$490,,$C508)-SUM($D508:AU508),INDEX($D$490:$W$490,,$C508)/$F$478)))</f>
        <v>0</v>
      </c>
      <c r="AW508" s="15">
        <f>IF($F$478="n/a",0,IF(AW$3&lt;=$C508,0,IF(AW$3&gt;($F$478+$C508),INDEX($D$490:$W$490,,$C508)-SUM($D508:AV508),INDEX($D$490:$W$490,,$C508)/$F$478)))</f>
        <v>0</v>
      </c>
      <c r="AX508" s="15">
        <f>IF($F$478="n/a",0,IF(AX$3&lt;=$C508,0,IF(AX$3&gt;($F$478+$C508),INDEX($D$490:$W$490,,$C508)-SUM($D508:AW508),INDEX($D$490:$W$490,,$C508)/$F$478)))</f>
        <v>0</v>
      </c>
      <c r="AY508" s="15">
        <f>IF($F$478="n/a",0,IF(AY$3&lt;=$C508,0,IF(AY$3&gt;($F$478+$C508),INDEX($D$490:$W$490,,$C508)-SUM($D508:AX508),INDEX($D$490:$W$490,,$C508)/$F$478)))</f>
        <v>0</v>
      </c>
      <c r="AZ508" s="15">
        <f>IF($F$478="n/a",0,IF(AZ$3&lt;=$C508,0,IF(AZ$3&gt;($F$478+$C508),INDEX($D$490:$W$490,,$C508)-SUM($D508:AY508),INDEX($D$490:$W$490,,$C508)/$F$478)))</f>
        <v>0</v>
      </c>
      <c r="BA508" s="15">
        <f>IF($F$478="n/a",0,IF(BA$3&lt;=$C508,0,IF(BA$3&gt;($F$478+$C508),INDEX($D$490:$W$490,,$C508)-SUM($D508:AZ508),INDEX($D$490:$W$490,,$C508)/$F$478)))</f>
        <v>0</v>
      </c>
      <c r="BB508" s="15">
        <f>IF($F$478="n/a",0,IF(BB$3&lt;=$C508,0,IF(BB$3&gt;($F$478+$C508),INDEX($D$490:$W$490,,$C508)-SUM($D508:BA508),INDEX($D$490:$W$490,,$C508)/$F$478)))</f>
        <v>0</v>
      </c>
      <c r="BC508" s="15">
        <f>IF($F$478="n/a",0,IF(BC$3&lt;=$C508,0,IF(BC$3&gt;($F$478+$C508),INDEX($D$490:$W$490,,$C508)-SUM($D508:BB508),INDEX($D$490:$W$490,,$C508)/$F$478)))</f>
        <v>0</v>
      </c>
      <c r="BD508" s="15">
        <f>IF($F$478="n/a",0,IF(BD$3&lt;=$C508,0,IF(BD$3&gt;($F$478+$C508),INDEX($D$490:$W$490,,$C508)-SUM($D508:BC508),INDEX($D$490:$W$490,,$C508)/$F$478)))</f>
        <v>0</v>
      </c>
      <c r="BE508" s="15">
        <f>IF($F$478="n/a",0,IF(BE$3&lt;=$C508,0,IF(BE$3&gt;($F$478+$C508),INDEX($D$490:$W$490,,$C508)-SUM($D508:BD508),INDEX($D$490:$W$490,,$C508)/$F$478)))</f>
        <v>0</v>
      </c>
      <c r="BF508" s="15">
        <f>IF($F$478="n/a",0,IF(BF$3&lt;=$C508,0,IF(BF$3&gt;($F$478+$C508),INDEX($D$490:$W$490,,$C508)-SUM($D508:BE508),INDEX($D$490:$W$490,,$C508)/$F$478)))</f>
        <v>0</v>
      </c>
      <c r="BG508" s="15">
        <f>IF($F$478="n/a",0,IF(BG$3&lt;=$C508,0,IF(BG$3&gt;($F$478+$C508),INDEX($D$490:$W$490,,$C508)-SUM($D508:BF508),INDEX($D$490:$W$490,,$C508)/$F$478)))</f>
        <v>0</v>
      </c>
      <c r="BH508" s="15">
        <f>IF($F$478="n/a",0,IF(BH$3&lt;=$C508,0,IF(BH$3&gt;($F$478+$C508),INDEX($D$490:$W$490,,$C508)-SUM($D508:BG508),INDEX($D$490:$W$490,,$C508)/$F$478)))</f>
        <v>0</v>
      </c>
      <c r="BI508" s="15">
        <f>IF($F$478="n/a",0,IF(BI$3&lt;=$C508,0,IF(BI$3&gt;($F$478+$C508),INDEX($D$490:$W$490,,$C508)-SUM($D508:BH508),INDEX($D$490:$W$490,,$C508)/$F$478)))</f>
        <v>0</v>
      </c>
      <c r="BJ508" s="15">
        <f>IF($F$478="n/a",0,IF(BJ$3&lt;=$C508,0,IF(BJ$3&gt;($F$478+$C508),INDEX($D$490:$W$490,,$C508)-SUM($D508:BI508),INDEX($D$490:$W$490,,$C508)/$F$478)))</f>
        <v>0</v>
      </c>
      <c r="BK508" s="15">
        <f>IF($F$478="n/a",0,IF(BK$3&lt;=$C508,0,IF(BK$3&gt;($F$478+$C508),INDEX($D$490:$W$490,,$C508)-SUM($D508:BJ508),INDEX($D$490:$W$490,,$C508)/$F$478)))</f>
        <v>0</v>
      </c>
      <c r="BL508" s="168">
        <f>IF($F$478="n/a",0,IF(BL$3&lt;=$C508,0,IF(BL$3&gt;($F$478+$C508),INDEX($D$490:$W$490,,$C508)-SUM($D508:BK508),INDEX($D$490:$W$490,,$C508)/$F$478)))</f>
        <v>0</v>
      </c>
      <c r="BM508" s="168">
        <f>IF($F$478="n/a",0,IF(BM$3&lt;=$C508,0,IF(BM$3&gt;($F$478+$C508),INDEX($D$490:$W$490,,$C508)-SUM($D508:BL508),INDEX($D$490:$W$490,,$C508)/$F$478)))</f>
        <v>0</v>
      </c>
      <c r="BN508" s="168">
        <f>IF($F$478="n/a",0,IF(BN$3&lt;=$C508,0,IF(BN$3&gt;($F$478+$C508),INDEX($D$490:$W$490,,$C508)-SUM($D508:BM508),INDEX($D$490:$W$490,,$C508)/$F$478)))</f>
        <v>0</v>
      </c>
      <c r="BO508" s="168">
        <f>IF($F$478="n/a",0,IF(BO$3&lt;=$C508,0,IF(BO$3&gt;($F$478+$C508),INDEX($D$490:$W$490,,$C508)-SUM($D508:BN508),INDEX($D$490:$W$490,,$C508)/$F$478)))</f>
        <v>0</v>
      </c>
      <c r="BP508" s="168">
        <f>IF($F$478="n/a",0,IF(BP$3&lt;=$C508,0,IF(BP$3&gt;($F$478+$C508),INDEX($D$490:$W$490,,$C508)-SUM($D508:BO508),INDEX($D$490:$W$490,,$C508)/$F$478)))</f>
        <v>0</v>
      </c>
      <c r="BQ508" s="168">
        <f>IF($F$478="n/a",0,IF(BQ$3&lt;=$C508,0,IF(BQ$3&gt;($F$478+$C508),INDEX($D$490:$W$490,,$C508)-SUM($D508:BP508),INDEX($D$490:$W$490,,$C508)/$F$478)))</f>
        <v>0</v>
      </c>
      <c r="BR508" s="168">
        <f>IF($F$478="n/a",0,IF(BR$3&lt;=$C508,0,IF(BR$3&gt;($F$478+$C508),INDEX($D$490:$W$490,,$C508)-SUM($D508:BQ508),INDEX($D$490:$W$490,,$C508)/$F$478)))</f>
        <v>0</v>
      </c>
      <c r="BS508" s="15"/>
      <c r="BT508" s="15"/>
      <c r="BU508" s="15"/>
      <c r="BV508" s="15"/>
      <c r="BW508" s="15"/>
      <c r="BX508" s="15"/>
      <c r="BY508" s="15"/>
      <c r="BZ508" s="15"/>
      <c r="CA508" s="15"/>
      <c r="CB508" s="15"/>
      <c r="CC508" s="15"/>
    </row>
    <row r="509" spans="2:81" hidden="1" outlineLevel="1">
      <c r="B509" s="14">
        <v>2029</v>
      </c>
      <c r="C509">
        <v>17</v>
      </c>
      <c r="E509" s="15">
        <f>IF($F$478="n/a",0,IF(E$3&lt;=$C509,0,IF(E$3&gt;($F$478+$C509),INDEX($D$490:$W$490,,$C509)-SUM($D509:D509),INDEX($D$490:$W$490,,$C509)/$F$478)))</f>
        <v>0</v>
      </c>
      <c r="F509" s="15">
        <f>IF($F$478="n/a",0,IF(F$3&lt;=$C509,0,IF(F$3&gt;($F$478+$C509),INDEX($D$490:$W$490,,$C509)-SUM($D509:E509),INDEX($D$490:$W$490,,$C509)/$F$478)))</f>
        <v>0</v>
      </c>
      <c r="G509" s="15">
        <f>IF($F$478="n/a",0,IF(G$3&lt;=$C509,0,IF(G$3&gt;($F$478+$C509),INDEX($D$490:$W$490,,$C509)-SUM($D509:F509),INDEX($D$490:$W$490,,$C509)/$F$478)))</f>
        <v>0</v>
      </c>
      <c r="H509" s="20">
        <f>IF($F$478="n/a",0,IF(H$3&lt;=$C509,0,IF(H$3&gt;($F$478+$C509),INDEX($D$490:$W$490,,$C509)-SUM($D509:G509),INDEX($D$490:$W$490,,$C509)/$F$478)))</f>
        <v>0</v>
      </c>
      <c r="I509" s="41">
        <f>IF($F$478="n/a",0,IF(I$3&lt;=$C509,0,IF(I$3&gt;($F$478+$C509),INDEX($D$490:$W$490,,$C509)-SUM($D509:H509),INDEX($D$490:$W$490,,$C509)/$F$478)))</f>
        <v>0</v>
      </c>
      <c r="J509" s="15">
        <f>IF($F$478="n/a",0,IF(J$3&lt;=$C509,0,IF(J$3&gt;($F$478+$C509),INDEX($D$490:$W$490,,$C509)-SUM($D509:I509),INDEX($D$490:$W$490,,$C509)/$F$478)))</f>
        <v>0</v>
      </c>
      <c r="K509" s="15">
        <f>IF($F$478="n/a",0,IF(K$3&lt;=$C509,0,IF(K$3&gt;($F$478+$C509),INDEX($D$490:$W$490,,$C509)-SUM($D509:J509),INDEX($D$490:$W$490,,$C509)/$F$478)))</f>
        <v>0</v>
      </c>
      <c r="L509" s="15">
        <f>IF($F$478="n/a",0,IF(L$3&lt;=$C509,0,IF(L$3&gt;($F$478+$C509),INDEX($D$490:$W$490,,$C509)-SUM($D509:K509),INDEX($D$490:$W$490,,$C509)/$F$478)))</f>
        <v>0</v>
      </c>
      <c r="M509" s="15">
        <f>IF($F$478="n/a",0,IF(M$3&lt;=$C509,0,IF(M$3&gt;($F$478+$C509),INDEX($D$490:$W$490,,$C509)-SUM($D509:L509),INDEX($D$490:$W$490,,$C509)/$F$478)))</f>
        <v>0</v>
      </c>
      <c r="N509" s="15">
        <f>IF($F$478="n/a",0,IF(N$3&lt;=$C509,0,IF(N$3&gt;($F$478+$C509),INDEX($D$490:$W$490,,$C509)-SUM($D509:M509),INDEX($D$490:$W$490,,$C509)/$F$478)))</f>
        <v>0</v>
      </c>
      <c r="O509" s="15">
        <f>IF($F$478="n/a",0,IF(O$3&lt;=$C509,0,IF(O$3&gt;($F$478+$C509),INDEX($D$490:$W$490,,$C509)-SUM($D509:N509),INDEX($D$490:$W$490,,$C509)/$F$478)))</f>
        <v>0</v>
      </c>
      <c r="P509" s="15">
        <f>IF($F$478="n/a",0,IF(P$3&lt;=$C509,0,IF(P$3&gt;($F$478+$C509),INDEX($D$490:$W$490,,$C509)-SUM($D509:O509),INDEX($D$490:$W$490,,$C509)/$F$478)))</f>
        <v>0</v>
      </c>
      <c r="Q509" s="15">
        <f>IF($F$478="n/a",0,IF(Q$3&lt;=$C509,0,IF(Q$3&gt;($F$478+$C509),INDEX($D$490:$W$490,,$C509)-SUM($D509:P509),INDEX($D$490:$W$490,,$C509)/$F$478)))</f>
        <v>0</v>
      </c>
      <c r="R509" s="15">
        <f>IF($F$478="n/a",0,IF(R$3&lt;=$C509,0,IF(R$3&gt;($F$478+$C509),INDEX($D$490:$W$490,,$C509)-SUM($D509:Q509),INDEX($D$490:$W$490,,$C509)/$F$478)))</f>
        <v>0</v>
      </c>
      <c r="S509" s="15">
        <f>IF($F$478="n/a",0,IF(S$3&lt;=$C509,0,IF(S$3&gt;($F$478+$C509),INDEX($D$490:$W$490,,$C509)-SUM($D509:R509),INDEX($D$490:$W$490,,$C509)/$F$478)))</f>
        <v>0</v>
      </c>
      <c r="T509" s="15">
        <f>IF($F$478="n/a",0,IF(T$3&lt;=$C509,0,IF(T$3&gt;($F$478+$C509),INDEX($D$490:$W$490,,$C509)-SUM($D509:S509),INDEX($D$490:$W$490,,$C509)/$F$478)))</f>
        <v>0</v>
      </c>
      <c r="U509" s="15">
        <f>IF($F$478="n/a",0,IF(U$3&lt;=$C509,0,IF(U$3&gt;($F$478+$C509),INDEX($D$490:$W$490,,$C509)-SUM($D509:T509),INDEX($D$490:$W$490,,$C509)/$F$478)))</f>
        <v>0</v>
      </c>
      <c r="V509" s="15">
        <f>IF($F$478="n/a",0,IF(V$3&lt;=$C509,0,IF(V$3&gt;($F$478+$C509),INDEX($D$490:$W$490,,$C509)-SUM($D509:U509),INDEX($D$490:$W$490,,$C509)/$F$478)))</f>
        <v>0</v>
      </c>
      <c r="W509" s="15">
        <f>IF($F$478="n/a",0,IF(W$3&lt;=$C509,0,IF(W$3&gt;($F$478+$C509),INDEX($D$490:$W$490,,$C509)-SUM($D509:V509),INDEX($D$490:$W$490,,$C509)/$F$478)))</f>
        <v>0</v>
      </c>
      <c r="X509" s="15">
        <f>IF($F$478="n/a",0,IF(X$3&lt;=$C509,0,IF(X$3&gt;($F$478+$C509),INDEX($D$490:$W$490,,$C509)-SUM($D509:W509),INDEX($D$490:$W$490,,$C509)/$F$478)))</f>
        <v>0</v>
      </c>
      <c r="Y509" s="15">
        <f>IF($F$478="n/a",0,IF(Y$3&lt;=$C509,0,IF(Y$3&gt;($F$478+$C509),INDEX($D$490:$W$490,,$C509)-SUM($D509:X509),INDEX($D$490:$W$490,,$C509)/$F$478)))</f>
        <v>0</v>
      </c>
      <c r="Z509" s="15">
        <f>IF($F$478="n/a",0,IF(Z$3&lt;=$C509,0,IF(Z$3&gt;($F$478+$C509),INDEX($D$490:$W$490,,$C509)-SUM($D509:Y509),INDEX($D$490:$W$490,,$C509)/$F$478)))</f>
        <v>0</v>
      </c>
      <c r="AA509" s="15">
        <f>IF($F$478="n/a",0,IF(AA$3&lt;=$C509,0,IF(AA$3&gt;($F$478+$C509),INDEX($D$490:$W$490,,$C509)-SUM($D509:Z509),INDEX($D$490:$W$490,,$C509)/$F$478)))</f>
        <v>0</v>
      </c>
      <c r="AB509" s="15">
        <f>IF($F$478="n/a",0,IF(AB$3&lt;=$C509,0,IF(AB$3&gt;($F$478+$C509),INDEX($D$490:$W$490,,$C509)-SUM($D509:AA509),INDEX($D$490:$W$490,,$C509)/$F$478)))</f>
        <v>0</v>
      </c>
      <c r="AC509" s="15">
        <f>IF($F$478="n/a",0,IF(AC$3&lt;=$C509,0,IF(AC$3&gt;($F$478+$C509),INDEX($D$490:$W$490,,$C509)-SUM($D509:AB509),INDEX($D$490:$W$490,,$C509)/$F$478)))</f>
        <v>0</v>
      </c>
      <c r="AD509" s="15">
        <f>IF($F$478="n/a",0,IF(AD$3&lt;=$C509,0,IF(AD$3&gt;($F$478+$C509),INDEX($D$490:$W$490,,$C509)-SUM($D509:AC509),INDEX($D$490:$W$490,,$C509)/$F$478)))</f>
        <v>0</v>
      </c>
      <c r="AE509" s="15">
        <f>IF($F$478="n/a",0,IF(AE$3&lt;=$C509,0,IF(AE$3&gt;($F$478+$C509),INDEX($D$490:$W$490,,$C509)-SUM($D509:AD509),INDEX($D$490:$W$490,,$C509)/$F$478)))</f>
        <v>0</v>
      </c>
      <c r="AF509" s="15">
        <f>IF($F$478="n/a",0,IF(AF$3&lt;=$C509,0,IF(AF$3&gt;($F$478+$C509),INDEX($D$490:$W$490,,$C509)-SUM($D509:AE509),INDEX($D$490:$W$490,,$C509)/$F$478)))</f>
        <v>0</v>
      </c>
      <c r="AG509" s="15">
        <f>IF($F$478="n/a",0,IF(AG$3&lt;=$C509,0,IF(AG$3&gt;($F$478+$C509),INDEX($D$490:$W$490,,$C509)-SUM($D509:AF509),INDEX($D$490:$W$490,,$C509)/$F$478)))</f>
        <v>0</v>
      </c>
      <c r="AH509" s="15">
        <f>IF($F$478="n/a",0,IF(AH$3&lt;=$C509,0,IF(AH$3&gt;($F$478+$C509),INDEX($D$490:$W$490,,$C509)-SUM($D509:AG509),INDEX($D$490:$W$490,,$C509)/$F$478)))</f>
        <v>0</v>
      </c>
      <c r="AI509" s="15">
        <f>IF($F$478="n/a",0,IF(AI$3&lt;=$C509,0,IF(AI$3&gt;($F$478+$C509),INDEX($D$490:$W$490,,$C509)-SUM($D509:AH509),INDEX($D$490:$W$490,,$C509)/$F$478)))</f>
        <v>0</v>
      </c>
      <c r="AJ509" s="15">
        <f>IF($F$478="n/a",0,IF(AJ$3&lt;=$C509,0,IF(AJ$3&gt;($F$478+$C509),INDEX($D$490:$W$490,,$C509)-SUM($D509:AI509),INDEX($D$490:$W$490,,$C509)/$F$478)))</f>
        <v>0</v>
      </c>
      <c r="AK509" s="15">
        <f>IF($F$478="n/a",0,IF(AK$3&lt;=$C509,0,IF(AK$3&gt;($F$478+$C509),INDEX($D$490:$W$490,,$C509)-SUM($D509:AJ509),INDEX($D$490:$W$490,,$C509)/$F$478)))</f>
        <v>0</v>
      </c>
      <c r="AL509" s="15">
        <f>IF($F$478="n/a",0,IF(AL$3&lt;=$C509,0,IF(AL$3&gt;($F$478+$C509),INDEX($D$490:$W$490,,$C509)-SUM($D509:AK509),INDEX($D$490:$W$490,,$C509)/$F$478)))</f>
        <v>0</v>
      </c>
      <c r="AM509" s="15">
        <f>IF($F$478="n/a",0,IF(AM$3&lt;=$C509,0,IF(AM$3&gt;($F$478+$C509),INDEX($D$490:$W$490,,$C509)-SUM($D509:AL509),INDEX($D$490:$W$490,,$C509)/$F$478)))</f>
        <v>0</v>
      </c>
      <c r="AN509" s="15">
        <f>IF($F$478="n/a",0,IF(AN$3&lt;=$C509,0,IF(AN$3&gt;($F$478+$C509),INDEX($D$490:$W$490,,$C509)-SUM($D509:AM509),INDEX($D$490:$W$490,,$C509)/$F$478)))</f>
        <v>0</v>
      </c>
      <c r="AO509" s="15">
        <f>IF($F$478="n/a",0,IF(AO$3&lt;=$C509,0,IF(AO$3&gt;($F$478+$C509),INDEX($D$490:$W$490,,$C509)-SUM($D509:AN509),INDEX($D$490:$W$490,,$C509)/$F$478)))</f>
        <v>0</v>
      </c>
      <c r="AP509" s="15">
        <f>IF($F$478="n/a",0,IF(AP$3&lt;=$C509,0,IF(AP$3&gt;($F$478+$C509),INDEX($D$490:$W$490,,$C509)-SUM($D509:AO509),INDEX($D$490:$W$490,,$C509)/$F$478)))</f>
        <v>0</v>
      </c>
      <c r="AQ509" s="15">
        <f>IF($F$478="n/a",0,IF(AQ$3&lt;=$C509,0,IF(AQ$3&gt;($F$478+$C509),INDEX($D$490:$W$490,,$C509)-SUM($D509:AP509),INDEX($D$490:$W$490,,$C509)/$F$478)))</f>
        <v>0</v>
      </c>
      <c r="AR509" s="15">
        <f>IF($F$478="n/a",0,IF(AR$3&lt;=$C509,0,IF(AR$3&gt;($F$478+$C509),INDEX($D$490:$W$490,,$C509)-SUM($D509:AQ509),INDEX($D$490:$W$490,,$C509)/$F$478)))</f>
        <v>0</v>
      </c>
      <c r="AS509" s="15">
        <f>IF($F$478="n/a",0,IF(AS$3&lt;=$C509,0,IF(AS$3&gt;($F$478+$C509),INDEX($D$490:$W$490,,$C509)-SUM($D509:AR509),INDEX($D$490:$W$490,,$C509)/$F$478)))</f>
        <v>0</v>
      </c>
      <c r="AT509" s="15">
        <f>IF($F$478="n/a",0,IF(AT$3&lt;=$C509,0,IF(AT$3&gt;($F$478+$C509),INDEX($D$490:$W$490,,$C509)-SUM($D509:AS509),INDEX($D$490:$W$490,,$C509)/$F$478)))</f>
        <v>0</v>
      </c>
      <c r="AU509" s="15">
        <f>IF($F$478="n/a",0,IF(AU$3&lt;=$C509,0,IF(AU$3&gt;($F$478+$C509),INDEX($D$490:$W$490,,$C509)-SUM($D509:AT509),INDEX($D$490:$W$490,,$C509)/$F$478)))</f>
        <v>0</v>
      </c>
      <c r="AV509" s="15">
        <f>IF($F$478="n/a",0,IF(AV$3&lt;=$C509,0,IF(AV$3&gt;($F$478+$C509),INDEX($D$490:$W$490,,$C509)-SUM($D509:AU509),INDEX($D$490:$W$490,,$C509)/$F$478)))</f>
        <v>0</v>
      </c>
      <c r="AW509" s="15">
        <f>IF($F$478="n/a",0,IF(AW$3&lt;=$C509,0,IF(AW$3&gt;($F$478+$C509),INDEX($D$490:$W$490,,$C509)-SUM($D509:AV509),INDEX($D$490:$W$490,,$C509)/$F$478)))</f>
        <v>0</v>
      </c>
      <c r="AX509" s="15">
        <f>IF($F$478="n/a",0,IF(AX$3&lt;=$C509,0,IF(AX$3&gt;($F$478+$C509),INDEX($D$490:$W$490,,$C509)-SUM($D509:AW509),INDEX($D$490:$W$490,,$C509)/$F$478)))</f>
        <v>0</v>
      </c>
      <c r="AY509" s="15">
        <f>IF($F$478="n/a",0,IF(AY$3&lt;=$C509,0,IF(AY$3&gt;($F$478+$C509),INDEX($D$490:$W$490,,$C509)-SUM($D509:AX509),INDEX($D$490:$W$490,,$C509)/$F$478)))</f>
        <v>0</v>
      </c>
      <c r="AZ509" s="15">
        <f>IF($F$478="n/a",0,IF(AZ$3&lt;=$C509,0,IF(AZ$3&gt;($F$478+$C509),INDEX($D$490:$W$490,,$C509)-SUM($D509:AY509),INDEX($D$490:$W$490,,$C509)/$F$478)))</f>
        <v>0</v>
      </c>
      <c r="BA509" s="15">
        <f>IF($F$478="n/a",0,IF(BA$3&lt;=$C509,0,IF(BA$3&gt;($F$478+$C509),INDEX($D$490:$W$490,,$C509)-SUM($D509:AZ509),INDEX($D$490:$W$490,,$C509)/$F$478)))</f>
        <v>0</v>
      </c>
      <c r="BB509" s="15">
        <f>IF($F$478="n/a",0,IF(BB$3&lt;=$C509,0,IF(BB$3&gt;($F$478+$C509),INDEX($D$490:$W$490,,$C509)-SUM($D509:BA509),INDEX($D$490:$W$490,,$C509)/$F$478)))</f>
        <v>0</v>
      </c>
      <c r="BC509" s="15">
        <f>IF($F$478="n/a",0,IF(BC$3&lt;=$C509,0,IF(BC$3&gt;($F$478+$C509),INDEX($D$490:$W$490,,$C509)-SUM($D509:BB509),INDEX($D$490:$W$490,,$C509)/$F$478)))</f>
        <v>0</v>
      </c>
      <c r="BD509" s="15">
        <f>IF($F$478="n/a",0,IF(BD$3&lt;=$C509,0,IF(BD$3&gt;($F$478+$C509),INDEX($D$490:$W$490,,$C509)-SUM($D509:BC509),INDEX($D$490:$W$490,,$C509)/$F$478)))</f>
        <v>0</v>
      </c>
      <c r="BE509" s="15">
        <f>IF($F$478="n/a",0,IF(BE$3&lt;=$C509,0,IF(BE$3&gt;($F$478+$C509),INDEX($D$490:$W$490,,$C509)-SUM($D509:BD509),INDEX($D$490:$W$490,,$C509)/$F$478)))</f>
        <v>0</v>
      </c>
      <c r="BF509" s="15">
        <f>IF($F$478="n/a",0,IF(BF$3&lt;=$C509,0,IF(BF$3&gt;($F$478+$C509),INDEX($D$490:$W$490,,$C509)-SUM($D509:BE509),INDEX($D$490:$W$490,,$C509)/$F$478)))</f>
        <v>0</v>
      </c>
      <c r="BG509" s="15">
        <f>IF($F$478="n/a",0,IF(BG$3&lt;=$C509,0,IF(BG$3&gt;($F$478+$C509),INDEX($D$490:$W$490,,$C509)-SUM($D509:BF509),INDEX($D$490:$W$490,,$C509)/$F$478)))</f>
        <v>0</v>
      </c>
      <c r="BH509" s="15">
        <f>IF($F$478="n/a",0,IF(BH$3&lt;=$C509,0,IF(BH$3&gt;($F$478+$C509),INDEX($D$490:$W$490,,$C509)-SUM($D509:BG509),INDEX($D$490:$W$490,,$C509)/$F$478)))</f>
        <v>0</v>
      </c>
      <c r="BI509" s="15">
        <f>IF($F$478="n/a",0,IF(BI$3&lt;=$C509,0,IF(BI$3&gt;($F$478+$C509),INDEX($D$490:$W$490,,$C509)-SUM($D509:BH509),INDEX($D$490:$W$490,,$C509)/$F$478)))</f>
        <v>0</v>
      </c>
      <c r="BJ509" s="15">
        <f>IF($F$478="n/a",0,IF(BJ$3&lt;=$C509,0,IF(BJ$3&gt;($F$478+$C509),INDEX($D$490:$W$490,,$C509)-SUM($D509:BI509),INDEX($D$490:$W$490,,$C509)/$F$478)))</f>
        <v>0</v>
      </c>
      <c r="BK509" s="15">
        <f>IF($F$478="n/a",0,IF(BK$3&lt;=$C509,0,IF(BK$3&gt;($F$478+$C509),INDEX($D$490:$W$490,,$C509)-SUM($D509:BJ509),INDEX($D$490:$W$490,,$C509)/$F$478)))</f>
        <v>0</v>
      </c>
      <c r="BL509" s="168">
        <f>IF($F$478="n/a",0,IF(BL$3&lt;=$C509,0,IF(BL$3&gt;($F$478+$C509),INDEX($D$490:$W$490,,$C509)-SUM($D509:BK509),INDEX($D$490:$W$490,,$C509)/$F$478)))</f>
        <v>0</v>
      </c>
      <c r="BM509" s="168">
        <f>IF($F$478="n/a",0,IF(BM$3&lt;=$C509,0,IF(BM$3&gt;($F$478+$C509),INDEX($D$490:$W$490,,$C509)-SUM($D509:BL509),INDEX($D$490:$W$490,,$C509)/$F$478)))</f>
        <v>0</v>
      </c>
      <c r="BN509" s="168">
        <f>IF($F$478="n/a",0,IF(BN$3&lt;=$C509,0,IF(BN$3&gt;($F$478+$C509),INDEX($D$490:$W$490,,$C509)-SUM($D509:BM509),INDEX($D$490:$W$490,,$C509)/$F$478)))</f>
        <v>0</v>
      </c>
      <c r="BO509" s="168">
        <f>IF($F$478="n/a",0,IF(BO$3&lt;=$C509,0,IF(BO$3&gt;($F$478+$C509),INDEX($D$490:$W$490,,$C509)-SUM($D509:BN509),INDEX($D$490:$W$490,,$C509)/$F$478)))</f>
        <v>0</v>
      </c>
      <c r="BP509" s="168">
        <f>IF($F$478="n/a",0,IF(BP$3&lt;=$C509,0,IF(BP$3&gt;($F$478+$C509),INDEX($D$490:$W$490,,$C509)-SUM($D509:BO509),INDEX($D$490:$W$490,,$C509)/$F$478)))</f>
        <v>0</v>
      </c>
      <c r="BQ509" s="168">
        <f>IF($F$478="n/a",0,IF(BQ$3&lt;=$C509,0,IF(BQ$3&gt;($F$478+$C509),INDEX($D$490:$W$490,,$C509)-SUM($D509:BP509),INDEX($D$490:$W$490,,$C509)/$F$478)))</f>
        <v>0</v>
      </c>
      <c r="BR509" s="168">
        <f>IF($F$478="n/a",0,IF(BR$3&lt;=$C509,0,IF(BR$3&gt;($F$478+$C509),INDEX($D$490:$W$490,,$C509)-SUM($D509:BQ509),INDEX($D$490:$W$490,,$C509)/$F$478)))</f>
        <v>0</v>
      </c>
      <c r="BS509" s="15"/>
      <c r="BT509" s="15"/>
      <c r="BU509" s="15"/>
      <c r="BV509" s="15"/>
      <c r="BW509" s="15"/>
      <c r="BX509" s="15"/>
      <c r="BY509" s="15"/>
      <c r="BZ509" s="15"/>
      <c r="CA509" s="15"/>
      <c r="CB509" s="15"/>
      <c r="CC509" s="15"/>
    </row>
    <row r="510" spans="2:81" hidden="1" outlineLevel="1">
      <c r="B510" s="14">
        <v>2030</v>
      </c>
      <c r="C510">
        <v>18</v>
      </c>
      <c r="E510" s="15">
        <f>IF($F$478="n/a",0,IF(E$3&lt;=$C510,0,IF(E$3&gt;($F$478+$C510),INDEX($D$490:$W$490,,$C510)-SUM($D510:D510),INDEX($D$490:$W$490,,$C510)/$F$478)))</f>
        <v>0</v>
      </c>
      <c r="F510" s="15">
        <f>IF($F$478="n/a",0,IF(F$3&lt;=$C510,0,IF(F$3&gt;($F$478+$C510),INDEX($D$490:$W$490,,$C510)-SUM($D510:E510),INDEX($D$490:$W$490,,$C510)/$F$478)))</f>
        <v>0</v>
      </c>
      <c r="G510" s="15">
        <f>IF($F$478="n/a",0,IF(G$3&lt;=$C510,0,IF(G$3&gt;($F$478+$C510),INDEX($D$490:$W$490,,$C510)-SUM($D510:F510),INDEX($D$490:$W$490,,$C510)/$F$478)))</f>
        <v>0</v>
      </c>
      <c r="H510" s="20">
        <f>IF($F$478="n/a",0,IF(H$3&lt;=$C510,0,IF(H$3&gt;($F$478+$C510),INDEX($D$490:$W$490,,$C510)-SUM($D510:G510),INDEX($D$490:$W$490,,$C510)/$F$478)))</f>
        <v>0</v>
      </c>
      <c r="I510" s="41">
        <f>IF($F$478="n/a",0,IF(I$3&lt;=$C510,0,IF(I$3&gt;($F$478+$C510),INDEX($D$490:$W$490,,$C510)-SUM($D510:H510),INDEX($D$490:$W$490,,$C510)/$F$478)))</f>
        <v>0</v>
      </c>
      <c r="J510" s="15">
        <f>IF($F$478="n/a",0,IF(J$3&lt;=$C510,0,IF(J$3&gt;($F$478+$C510),INDEX($D$490:$W$490,,$C510)-SUM($D510:I510),INDEX($D$490:$W$490,,$C510)/$F$478)))</f>
        <v>0</v>
      </c>
      <c r="K510" s="15">
        <f>IF($F$478="n/a",0,IF(K$3&lt;=$C510,0,IF(K$3&gt;($F$478+$C510),INDEX($D$490:$W$490,,$C510)-SUM($D510:J510),INDEX($D$490:$W$490,,$C510)/$F$478)))</f>
        <v>0</v>
      </c>
      <c r="L510" s="15">
        <f>IF($F$478="n/a",0,IF(L$3&lt;=$C510,0,IF(L$3&gt;($F$478+$C510),INDEX($D$490:$W$490,,$C510)-SUM($D510:K510),INDEX($D$490:$W$490,,$C510)/$F$478)))</f>
        <v>0</v>
      </c>
      <c r="M510" s="15">
        <f>IF($F$478="n/a",0,IF(M$3&lt;=$C510,0,IF(M$3&gt;($F$478+$C510),INDEX($D$490:$W$490,,$C510)-SUM($D510:L510),INDEX($D$490:$W$490,,$C510)/$F$478)))</f>
        <v>0</v>
      </c>
      <c r="N510" s="15">
        <f>IF($F$478="n/a",0,IF(N$3&lt;=$C510,0,IF(N$3&gt;($F$478+$C510),INDEX($D$490:$W$490,,$C510)-SUM($D510:M510),INDEX($D$490:$W$490,,$C510)/$F$478)))</f>
        <v>0</v>
      </c>
      <c r="O510" s="15">
        <f>IF($F$478="n/a",0,IF(O$3&lt;=$C510,0,IF(O$3&gt;($F$478+$C510),INDEX($D$490:$W$490,,$C510)-SUM($D510:N510),INDEX($D$490:$W$490,,$C510)/$F$478)))</f>
        <v>0</v>
      </c>
      <c r="P510" s="15">
        <f>IF($F$478="n/a",0,IF(P$3&lt;=$C510,0,IF(P$3&gt;($F$478+$C510),INDEX($D$490:$W$490,,$C510)-SUM($D510:O510),INDEX($D$490:$W$490,,$C510)/$F$478)))</f>
        <v>0</v>
      </c>
      <c r="Q510" s="15">
        <f>IF($F$478="n/a",0,IF(Q$3&lt;=$C510,0,IF(Q$3&gt;($F$478+$C510),INDEX($D$490:$W$490,,$C510)-SUM($D510:P510),INDEX($D$490:$W$490,,$C510)/$F$478)))</f>
        <v>0</v>
      </c>
      <c r="R510" s="15">
        <f>IF($F$478="n/a",0,IF(R$3&lt;=$C510,0,IF(R$3&gt;($F$478+$C510),INDEX($D$490:$W$490,,$C510)-SUM($D510:Q510),INDEX($D$490:$W$490,,$C510)/$F$478)))</f>
        <v>0</v>
      </c>
      <c r="S510" s="15">
        <f>IF($F$478="n/a",0,IF(S$3&lt;=$C510,0,IF(S$3&gt;($F$478+$C510),INDEX($D$490:$W$490,,$C510)-SUM($D510:R510),INDEX($D$490:$W$490,,$C510)/$F$478)))</f>
        <v>0</v>
      </c>
      <c r="T510" s="15">
        <f>IF($F$478="n/a",0,IF(T$3&lt;=$C510,0,IF(T$3&gt;($F$478+$C510),INDEX($D$490:$W$490,,$C510)-SUM($D510:S510),INDEX($D$490:$W$490,,$C510)/$F$478)))</f>
        <v>0</v>
      </c>
      <c r="U510" s="15">
        <f>IF($F$478="n/a",0,IF(U$3&lt;=$C510,0,IF(U$3&gt;($F$478+$C510),INDEX($D$490:$W$490,,$C510)-SUM($D510:T510),INDEX($D$490:$W$490,,$C510)/$F$478)))</f>
        <v>0</v>
      </c>
      <c r="V510" s="15">
        <f>IF($F$478="n/a",0,IF(V$3&lt;=$C510,0,IF(V$3&gt;($F$478+$C510),INDEX($D$490:$W$490,,$C510)-SUM($D510:U510),INDEX($D$490:$W$490,,$C510)/$F$478)))</f>
        <v>0</v>
      </c>
      <c r="W510" s="15">
        <f>IF($F$478="n/a",0,IF(W$3&lt;=$C510,0,IF(W$3&gt;($F$478+$C510),INDEX($D$490:$W$490,,$C510)-SUM($D510:V510),INDEX($D$490:$W$490,,$C510)/$F$478)))</f>
        <v>0</v>
      </c>
      <c r="X510" s="15">
        <f>IF($F$478="n/a",0,IF(X$3&lt;=$C510,0,IF(X$3&gt;($F$478+$C510),INDEX($D$490:$W$490,,$C510)-SUM($D510:W510),INDEX($D$490:$W$490,,$C510)/$F$478)))</f>
        <v>0</v>
      </c>
      <c r="Y510" s="15">
        <f>IF($F$478="n/a",0,IF(Y$3&lt;=$C510,0,IF(Y$3&gt;($F$478+$C510),INDEX($D$490:$W$490,,$C510)-SUM($D510:X510),INDEX($D$490:$W$490,,$C510)/$F$478)))</f>
        <v>0</v>
      </c>
      <c r="Z510" s="15">
        <f>IF($F$478="n/a",0,IF(Z$3&lt;=$C510,0,IF(Z$3&gt;($F$478+$C510),INDEX($D$490:$W$490,,$C510)-SUM($D510:Y510),INDEX($D$490:$W$490,,$C510)/$F$478)))</f>
        <v>0</v>
      </c>
      <c r="AA510" s="15">
        <f>IF($F$478="n/a",0,IF(AA$3&lt;=$C510,0,IF(AA$3&gt;($F$478+$C510),INDEX($D$490:$W$490,,$C510)-SUM($D510:Z510),INDEX($D$490:$W$490,,$C510)/$F$478)))</f>
        <v>0</v>
      </c>
      <c r="AB510" s="15">
        <f>IF($F$478="n/a",0,IF(AB$3&lt;=$C510,0,IF(AB$3&gt;($F$478+$C510),INDEX($D$490:$W$490,,$C510)-SUM($D510:AA510),INDEX($D$490:$W$490,,$C510)/$F$478)))</f>
        <v>0</v>
      </c>
      <c r="AC510" s="15">
        <f>IF($F$478="n/a",0,IF(AC$3&lt;=$C510,0,IF(AC$3&gt;($F$478+$C510),INDEX($D$490:$W$490,,$C510)-SUM($D510:AB510),INDEX($D$490:$W$490,,$C510)/$F$478)))</f>
        <v>0</v>
      </c>
      <c r="AD510" s="15">
        <f>IF($F$478="n/a",0,IF(AD$3&lt;=$C510,0,IF(AD$3&gt;($F$478+$C510),INDEX($D$490:$W$490,,$C510)-SUM($D510:AC510),INDEX($D$490:$W$490,,$C510)/$F$478)))</f>
        <v>0</v>
      </c>
      <c r="AE510" s="15">
        <f>IF($F$478="n/a",0,IF(AE$3&lt;=$C510,0,IF(AE$3&gt;($F$478+$C510),INDEX($D$490:$W$490,,$C510)-SUM($D510:AD510),INDEX($D$490:$W$490,,$C510)/$F$478)))</f>
        <v>0</v>
      </c>
      <c r="AF510" s="15">
        <f>IF($F$478="n/a",0,IF(AF$3&lt;=$C510,0,IF(AF$3&gt;($F$478+$C510),INDEX($D$490:$W$490,,$C510)-SUM($D510:AE510),INDEX($D$490:$W$490,,$C510)/$F$478)))</f>
        <v>0</v>
      </c>
      <c r="AG510" s="15">
        <f>IF($F$478="n/a",0,IF(AG$3&lt;=$C510,0,IF(AG$3&gt;($F$478+$C510),INDEX($D$490:$W$490,,$C510)-SUM($D510:AF510),INDEX($D$490:$W$490,,$C510)/$F$478)))</f>
        <v>0</v>
      </c>
      <c r="AH510" s="15">
        <f>IF($F$478="n/a",0,IF(AH$3&lt;=$C510,0,IF(AH$3&gt;($F$478+$C510),INDEX($D$490:$W$490,,$C510)-SUM($D510:AG510),INDEX($D$490:$W$490,,$C510)/$F$478)))</f>
        <v>0</v>
      </c>
      <c r="AI510" s="15">
        <f>IF($F$478="n/a",0,IF(AI$3&lt;=$C510,0,IF(AI$3&gt;($F$478+$C510),INDEX($D$490:$W$490,,$C510)-SUM($D510:AH510),INDEX($D$490:$W$490,,$C510)/$F$478)))</f>
        <v>0</v>
      </c>
      <c r="AJ510" s="15">
        <f>IF($F$478="n/a",0,IF(AJ$3&lt;=$C510,0,IF(AJ$3&gt;($F$478+$C510),INDEX($D$490:$W$490,,$C510)-SUM($D510:AI510),INDEX($D$490:$W$490,,$C510)/$F$478)))</f>
        <v>0</v>
      </c>
      <c r="AK510" s="15">
        <f>IF($F$478="n/a",0,IF(AK$3&lt;=$C510,0,IF(AK$3&gt;($F$478+$C510),INDEX($D$490:$W$490,,$C510)-SUM($D510:AJ510),INDEX($D$490:$W$490,,$C510)/$F$478)))</f>
        <v>0</v>
      </c>
      <c r="AL510" s="15">
        <f>IF($F$478="n/a",0,IF(AL$3&lt;=$C510,0,IF(AL$3&gt;($F$478+$C510),INDEX($D$490:$W$490,,$C510)-SUM($D510:AK510),INDEX($D$490:$W$490,,$C510)/$F$478)))</f>
        <v>0</v>
      </c>
      <c r="AM510" s="15">
        <f>IF($F$478="n/a",0,IF(AM$3&lt;=$C510,0,IF(AM$3&gt;($F$478+$C510),INDEX($D$490:$W$490,,$C510)-SUM($D510:AL510),INDEX($D$490:$W$490,,$C510)/$F$478)))</f>
        <v>0</v>
      </c>
      <c r="AN510" s="15">
        <f>IF($F$478="n/a",0,IF(AN$3&lt;=$C510,0,IF(AN$3&gt;($F$478+$C510),INDEX($D$490:$W$490,,$C510)-SUM($D510:AM510),INDEX($D$490:$W$490,,$C510)/$F$478)))</f>
        <v>0</v>
      </c>
      <c r="AO510" s="15">
        <f>IF($F$478="n/a",0,IF(AO$3&lt;=$C510,0,IF(AO$3&gt;($F$478+$C510),INDEX($D$490:$W$490,,$C510)-SUM($D510:AN510),INDEX($D$490:$W$490,,$C510)/$F$478)))</f>
        <v>0</v>
      </c>
      <c r="AP510" s="15">
        <f>IF($F$478="n/a",0,IF(AP$3&lt;=$C510,0,IF(AP$3&gt;($F$478+$C510),INDEX($D$490:$W$490,,$C510)-SUM($D510:AO510),INDEX($D$490:$W$490,,$C510)/$F$478)))</f>
        <v>0</v>
      </c>
      <c r="AQ510" s="15">
        <f>IF($F$478="n/a",0,IF(AQ$3&lt;=$C510,0,IF(AQ$3&gt;($F$478+$C510),INDEX($D$490:$W$490,,$C510)-SUM($D510:AP510),INDEX($D$490:$W$490,,$C510)/$F$478)))</f>
        <v>0</v>
      </c>
      <c r="AR510" s="15">
        <f>IF($F$478="n/a",0,IF(AR$3&lt;=$C510,0,IF(AR$3&gt;($F$478+$C510),INDEX($D$490:$W$490,,$C510)-SUM($D510:AQ510),INDEX($D$490:$W$490,,$C510)/$F$478)))</f>
        <v>0</v>
      </c>
      <c r="AS510" s="15">
        <f>IF($F$478="n/a",0,IF(AS$3&lt;=$C510,0,IF(AS$3&gt;($F$478+$C510),INDEX($D$490:$W$490,,$C510)-SUM($D510:AR510),INDEX($D$490:$W$490,,$C510)/$F$478)))</f>
        <v>0</v>
      </c>
      <c r="AT510" s="15">
        <f>IF($F$478="n/a",0,IF(AT$3&lt;=$C510,0,IF(AT$3&gt;($F$478+$C510),INDEX($D$490:$W$490,,$C510)-SUM($D510:AS510),INDEX($D$490:$W$490,,$C510)/$F$478)))</f>
        <v>0</v>
      </c>
      <c r="AU510" s="15">
        <f>IF($F$478="n/a",0,IF(AU$3&lt;=$C510,0,IF(AU$3&gt;($F$478+$C510),INDEX($D$490:$W$490,,$C510)-SUM($D510:AT510),INDEX($D$490:$W$490,,$C510)/$F$478)))</f>
        <v>0</v>
      </c>
      <c r="AV510" s="15">
        <f>IF($F$478="n/a",0,IF(AV$3&lt;=$C510,0,IF(AV$3&gt;($F$478+$C510),INDEX($D$490:$W$490,,$C510)-SUM($D510:AU510),INDEX($D$490:$W$490,,$C510)/$F$478)))</f>
        <v>0</v>
      </c>
      <c r="AW510" s="15">
        <f>IF($F$478="n/a",0,IF(AW$3&lt;=$C510,0,IF(AW$3&gt;($F$478+$C510),INDEX($D$490:$W$490,,$C510)-SUM($D510:AV510),INDEX($D$490:$W$490,,$C510)/$F$478)))</f>
        <v>0</v>
      </c>
      <c r="AX510" s="15">
        <f>IF($F$478="n/a",0,IF(AX$3&lt;=$C510,0,IF(AX$3&gt;($F$478+$C510),INDEX($D$490:$W$490,,$C510)-SUM($D510:AW510),INDEX($D$490:$W$490,,$C510)/$F$478)))</f>
        <v>0</v>
      </c>
      <c r="AY510" s="15">
        <f>IF($F$478="n/a",0,IF(AY$3&lt;=$C510,0,IF(AY$3&gt;($F$478+$C510),INDEX($D$490:$W$490,,$C510)-SUM($D510:AX510),INDEX($D$490:$W$490,,$C510)/$F$478)))</f>
        <v>0</v>
      </c>
      <c r="AZ510" s="15">
        <f>IF($F$478="n/a",0,IF(AZ$3&lt;=$C510,0,IF(AZ$3&gt;($F$478+$C510),INDEX($D$490:$W$490,,$C510)-SUM($D510:AY510),INDEX($D$490:$W$490,,$C510)/$F$478)))</f>
        <v>0</v>
      </c>
      <c r="BA510" s="15">
        <f>IF($F$478="n/a",0,IF(BA$3&lt;=$C510,0,IF(BA$3&gt;($F$478+$C510),INDEX($D$490:$W$490,,$C510)-SUM($D510:AZ510),INDEX($D$490:$W$490,,$C510)/$F$478)))</f>
        <v>0</v>
      </c>
      <c r="BB510" s="15">
        <f>IF($F$478="n/a",0,IF(BB$3&lt;=$C510,0,IF(BB$3&gt;($F$478+$C510),INDEX($D$490:$W$490,,$C510)-SUM($D510:BA510),INDEX($D$490:$W$490,,$C510)/$F$478)))</f>
        <v>0</v>
      </c>
      <c r="BC510" s="15">
        <f>IF($F$478="n/a",0,IF(BC$3&lt;=$C510,0,IF(BC$3&gt;($F$478+$C510),INDEX($D$490:$W$490,,$C510)-SUM($D510:BB510),INDEX($D$490:$W$490,,$C510)/$F$478)))</f>
        <v>0</v>
      </c>
      <c r="BD510" s="15">
        <f>IF($F$478="n/a",0,IF(BD$3&lt;=$C510,0,IF(BD$3&gt;($F$478+$C510),INDEX($D$490:$W$490,,$C510)-SUM($D510:BC510),INDEX($D$490:$W$490,,$C510)/$F$478)))</f>
        <v>0</v>
      </c>
      <c r="BE510" s="15">
        <f>IF($F$478="n/a",0,IF(BE$3&lt;=$C510,0,IF(BE$3&gt;($F$478+$C510),INDEX($D$490:$W$490,,$C510)-SUM($D510:BD510),INDEX($D$490:$W$490,,$C510)/$F$478)))</f>
        <v>0</v>
      </c>
      <c r="BF510" s="15">
        <f>IF($F$478="n/a",0,IF(BF$3&lt;=$C510,0,IF(BF$3&gt;($F$478+$C510),INDEX($D$490:$W$490,,$C510)-SUM($D510:BE510),INDEX($D$490:$W$490,,$C510)/$F$478)))</f>
        <v>0</v>
      </c>
      <c r="BG510" s="15">
        <f>IF($F$478="n/a",0,IF(BG$3&lt;=$C510,0,IF(BG$3&gt;($F$478+$C510),INDEX($D$490:$W$490,,$C510)-SUM($D510:BF510),INDEX($D$490:$W$490,,$C510)/$F$478)))</f>
        <v>0</v>
      </c>
      <c r="BH510" s="15">
        <f>IF($F$478="n/a",0,IF(BH$3&lt;=$C510,0,IF(BH$3&gt;($F$478+$C510),INDEX($D$490:$W$490,,$C510)-SUM($D510:BG510),INDEX($D$490:$W$490,,$C510)/$F$478)))</f>
        <v>0</v>
      </c>
      <c r="BI510" s="15">
        <f>IF($F$478="n/a",0,IF(BI$3&lt;=$C510,0,IF(BI$3&gt;($F$478+$C510),INDEX($D$490:$W$490,,$C510)-SUM($D510:BH510),INDEX($D$490:$W$490,,$C510)/$F$478)))</f>
        <v>0</v>
      </c>
      <c r="BJ510" s="15">
        <f>IF($F$478="n/a",0,IF(BJ$3&lt;=$C510,0,IF(BJ$3&gt;($F$478+$C510),INDEX($D$490:$W$490,,$C510)-SUM($D510:BI510),INDEX($D$490:$W$490,,$C510)/$F$478)))</f>
        <v>0</v>
      </c>
      <c r="BK510" s="15">
        <f>IF($F$478="n/a",0,IF(BK$3&lt;=$C510,0,IF(BK$3&gt;($F$478+$C510),INDEX($D$490:$W$490,,$C510)-SUM($D510:BJ510),INDEX($D$490:$W$490,,$C510)/$F$478)))</f>
        <v>0</v>
      </c>
      <c r="BL510" s="168">
        <f>IF($F$478="n/a",0,IF(BL$3&lt;=$C510,0,IF(BL$3&gt;($F$478+$C510),INDEX($D$490:$W$490,,$C510)-SUM($D510:BK510),INDEX($D$490:$W$490,,$C510)/$F$478)))</f>
        <v>0</v>
      </c>
      <c r="BM510" s="168">
        <f>IF($F$478="n/a",0,IF(BM$3&lt;=$C510,0,IF(BM$3&gt;($F$478+$C510),INDEX($D$490:$W$490,,$C510)-SUM($D510:BL510),INDEX($D$490:$W$490,,$C510)/$F$478)))</f>
        <v>0</v>
      </c>
      <c r="BN510" s="168">
        <f>IF($F$478="n/a",0,IF(BN$3&lt;=$C510,0,IF(BN$3&gt;($F$478+$C510),INDEX($D$490:$W$490,,$C510)-SUM($D510:BM510),INDEX($D$490:$W$490,,$C510)/$F$478)))</f>
        <v>0</v>
      </c>
      <c r="BO510" s="168">
        <f>IF($F$478="n/a",0,IF(BO$3&lt;=$C510,0,IF(BO$3&gt;($F$478+$C510),INDEX($D$490:$W$490,,$C510)-SUM($D510:BN510),INDEX($D$490:$W$490,,$C510)/$F$478)))</f>
        <v>0</v>
      </c>
      <c r="BP510" s="168">
        <f>IF($F$478="n/a",0,IF(BP$3&lt;=$C510,0,IF(BP$3&gt;($F$478+$C510),INDEX($D$490:$W$490,,$C510)-SUM($D510:BO510),INDEX($D$490:$W$490,,$C510)/$F$478)))</f>
        <v>0</v>
      </c>
      <c r="BQ510" s="168">
        <f>IF($F$478="n/a",0,IF(BQ$3&lt;=$C510,0,IF(BQ$3&gt;($F$478+$C510),INDEX($D$490:$W$490,,$C510)-SUM($D510:BP510),INDEX($D$490:$W$490,,$C510)/$F$478)))</f>
        <v>0</v>
      </c>
      <c r="BR510" s="168">
        <f>IF($F$478="n/a",0,IF(BR$3&lt;=$C510,0,IF(BR$3&gt;($F$478+$C510),INDEX($D$490:$W$490,,$C510)-SUM($D510:BQ510),INDEX($D$490:$W$490,,$C510)/$F$478)))</f>
        <v>0</v>
      </c>
      <c r="BS510" s="15"/>
      <c r="BT510" s="15"/>
      <c r="BU510" s="15"/>
      <c r="BV510" s="15"/>
      <c r="BW510" s="15"/>
      <c r="BX510" s="15"/>
      <c r="BY510" s="15"/>
      <c r="BZ510" s="15"/>
      <c r="CA510" s="15"/>
      <c r="CB510" s="15"/>
      <c r="CC510" s="15"/>
    </row>
    <row r="511" spans="2:81" hidden="1" outlineLevel="1">
      <c r="B511" s="14">
        <v>2031</v>
      </c>
      <c r="C511">
        <v>19</v>
      </c>
      <c r="E511" s="15">
        <f>IF($F$478="n/a",0,IF(E$3&lt;=$C511,0,IF(E$3&gt;($F$478+$C511),INDEX($D$490:$W$490,,$C511)-SUM($D511:D511),INDEX($D$490:$W$490,,$C511)/$F$478)))</f>
        <v>0</v>
      </c>
      <c r="F511" s="15">
        <f>IF($F$478="n/a",0,IF(F$3&lt;=$C511,0,IF(F$3&gt;($F$478+$C511),INDEX($D$490:$W$490,,$C511)-SUM($D511:E511),INDEX($D$490:$W$490,,$C511)/$F$478)))</f>
        <v>0</v>
      </c>
      <c r="G511" s="15">
        <f>IF($F$478="n/a",0,IF(G$3&lt;=$C511,0,IF(G$3&gt;($F$478+$C511),INDEX($D$490:$W$490,,$C511)-SUM($D511:F511),INDEX($D$490:$W$490,,$C511)/$F$478)))</f>
        <v>0</v>
      </c>
      <c r="H511" s="20">
        <f>IF($F$478="n/a",0,IF(H$3&lt;=$C511,0,IF(H$3&gt;($F$478+$C511),INDEX($D$490:$W$490,,$C511)-SUM($D511:G511),INDEX($D$490:$W$490,,$C511)/$F$478)))</f>
        <v>0</v>
      </c>
      <c r="I511" s="41">
        <f>IF($F$478="n/a",0,IF(I$3&lt;=$C511,0,IF(I$3&gt;($F$478+$C511),INDEX($D$490:$W$490,,$C511)-SUM($D511:H511),INDEX($D$490:$W$490,,$C511)/$F$478)))</f>
        <v>0</v>
      </c>
      <c r="J511" s="15">
        <f>IF($F$478="n/a",0,IF(J$3&lt;=$C511,0,IF(J$3&gt;($F$478+$C511),INDEX($D$490:$W$490,,$C511)-SUM($D511:I511),INDEX($D$490:$W$490,,$C511)/$F$478)))</f>
        <v>0</v>
      </c>
      <c r="K511" s="15">
        <f>IF($F$478="n/a",0,IF(K$3&lt;=$C511,0,IF(K$3&gt;($F$478+$C511),INDEX($D$490:$W$490,,$C511)-SUM($D511:J511),INDEX($D$490:$W$490,,$C511)/$F$478)))</f>
        <v>0</v>
      </c>
      <c r="L511" s="15">
        <f>IF($F$478="n/a",0,IF(L$3&lt;=$C511,0,IF(L$3&gt;($F$478+$C511),INDEX($D$490:$W$490,,$C511)-SUM($D511:K511),INDEX($D$490:$W$490,,$C511)/$F$478)))</f>
        <v>0</v>
      </c>
      <c r="M511" s="15">
        <f>IF($F$478="n/a",0,IF(M$3&lt;=$C511,0,IF(M$3&gt;($F$478+$C511),INDEX($D$490:$W$490,,$C511)-SUM($D511:L511),INDEX($D$490:$W$490,,$C511)/$F$478)))</f>
        <v>0</v>
      </c>
      <c r="N511" s="15">
        <f>IF($F$478="n/a",0,IF(N$3&lt;=$C511,0,IF(N$3&gt;($F$478+$C511),INDEX($D$490:$W$490,,$C511)-SUM($D511:M511),INDEX($D$490:$W$490,,$C511)/$F$478)))</f>
        <v>0</v>
      </c>
      <c r="O511" s="15">
        <f>IF($F$478="n/a",0,IF(O$3&lt;=$C511,0,IF(O$3&gt;($F$478+$C511),INDEX($D$490:$W$490,,$C511)-SUM($D511:N511),INDEX($D$490:$W$490,,$C511)/$F$478)))</f>
        <v>0</v>
      </c>
      <c r="P511" s="15">
        <f>IF($F$478="n/a",0,IF(P$3&lt;=$C511,0,IF(P$3&gt;($F$478+$C511),INDEX($D$490:$W$490,,$C511)-SUM($D511:O511),INDEX($D$490:$W$490,,$C511)/$F$478)))</f>
        <v>0</v>
      </c>
      <c r="Q511" s="15">
        <f>IF($F$478="n/a",0,IF(Q$3&lt;=$C511,0,IF(Q$3&gt;($F$478+$C511),INDEX($D$490:$W$490,,$C511)-SUM($D511:P511),INDEX($D$490:$W$490,,$C511)/$F$478)))</f>
        <v>0</v>
      </c>
      <c r="R511" s="15">
        <f>IF($F$478="n/a",0,IF(R$3&lt;=$C511,0,IF(R$3&gt;($F$478+$C511),INDEX($D$490:$W$490,,$C511)-SUM($D511:Q511),INDEX($D$490:$W$490,,$C511)/$F$478)))</f>
        <v>0</v>
      </c>
      <c r="S511" s="15">
        <f>IF($F$478="n/a",0,IF(S$3&lt;=$C511,0,IF(S$3&gt;($F$478+$C511),INDEX($D$490:$W$490,,$C511)-SUM($D511:R511),INDEX($D$490:$W$490,,$C511)/$F$478)))</f>
        <v>0</v>
      </c>
      <c r="T511" s="15">
        <f>IF($F$478="n/a",0,IF(T$3&lt;=$C511,0,IF(T$3&gt;($F$478+$C511),INDEX($D$490:$W$490,,$C511)-SUM($D511:S511),INDEX($D$490:$W$490,,$C511)/$F$478)))</f>
        <v>0</v>
      </c>
      <c r="U511" s="15">
        <f>IF($F$478="n/a",0,IF(U$3&lt;=$C511,0,IF(U$3&gt;($F$478+$C511),INDEX($D$490:$W$490,,$C511)-SUM($D511:T511),INDEX($D$490:$W$490,,$C511)/$F$478)))</f>
        <v>0</v>
      </c>
      <c r="V511" s="15">
        <f>IF($F$478="n/a",0,IF(V$3&lt;=$C511,0,IF(V$3&gt;($F$478+$C511),INDEX($D$490:$W$490,,$C511)-SUM($D511:U511),INDEX($D$490:$W$490,,$C511)/$F$478)))</f>
        <v>0</v>
      </c>
      <c r="W511" s="15">
        <f>IF($F$478="n/a",0,IF(W$3&lt;=$C511,0,IF(W$3&gt;($F$478+$C511),INDEX($D$490:$W$490,,$C511)-SUM($D511:V511),INDEX($D$490:$W$490,,$C511)/$F$478)))</f>
        <v>0</v>
      </c>
      <c r="X511" s="15">
        <f>IF($F$478="n/a",0,IF(X$3&lt;=$C511,0,IF(X$3&gt;($F$478+$C511),INDEX($D$490:$W$490,,$C511)-SUM($D511:W511),INDEX($D$490:$W$490,,$C511)/$F$478)))</f>
        <v>0</v>
      </c>
      <c r="Y511" s="15">
        <f>IF($F$478="n/a",0,IF(Y$3&lt;=$C511,0,IF(Y$3&gt;($F$478+$C511),INDEX($D$490:$W$490,,$C511)-SUM($D511:X511),INDEX($D$490:$W$490,,$C511)/$F$478)))</f>
        <v>0</v>
      </c>
      <c r="Z511" s="15">
        <f>IF($F$478="n/a",0,IF(Z$3&lt;=$C511,0,IF(Z$3&gt;($F$478+$C511),INDEX($D$490:$W$490,,$C511)-SUM($D511:Y511),INDEX($D$490:$W$490,,$C511)/$F$478)))</f>
        <v>0</v>
      </c>
      <c r="AA511" s="15">
        <f>IF($F$478="n/a",0,IF(AA$3&lt;=$C511,0,IF(AA$3&gt;($F$478+$C511),INDEX($D$490:$W$490,,$C511)-SUM($D511:Z511),INDEX($D$490:$W$490,,$C511)/$F$478)))</f>
        <v>0</v>
      </c>
      <c r="AB511" s="15">
        <f>IF($F$478="n/a",0,IF(AB$3&lt;=$C511,0,IF(AB$3&gt;($F$478+$C511),INDEX($D$490:$W$490,,$C511)-SUM($D511:AA511),INDEX($D$490:$W$490,,$C511)/$F$478)))</f>
        <v>0</v>
      </c>
      <c r="AC511" s="15">
        <f>IF($F$478="n/a",0,IF(AC$3&lt;=$C511,0,IF(AC$3&gt;($F$478+$C511),INDEX($D$490:$W$490,,$C511)-SUM($D511:AB511),INDEX($D$490:$W$490,,$C511)/$F$478)))</f>
        <v>0</v>
      </c>
      <c r="AD511" s="15">
        <f>IF($F$478="n/a",0,IF(AD$3&lt;=$C511,0,IF(AD$3&gt;($F$478+$C511),INDEX($D$490:$W$490,,$C511)-SUM($D511:AC511),INDEX($D$490:$W$490,,$C511)/$F$478)))</f>
        <v>0</v>
      </c>
      <c r="AE511" s="15">
        <f>IF($F$478="n/a",0,IF(AE$3&lt;=$C511,0,IF(AE$3&gt;($F$478+$C511),INDEX($D$490:$W$490,,$C511)-SUM($D511:AD511),INDEX($D$490:$W$490,,$C511)/$F$478)))</f>
        <v>0</v>
      </c>
      <c r="AF511" s="15">
        <f>IF($F$478="n/a",0,IF(AF$3&lt;=$C511,0,IF(AF$3&gt;($F$478+$C511),INDEX($D$490:$W$490,,$C511)-SUM($D511:AE511),INDEX($D$490:$W$490,,$C511)/$F$478)))</f>
        <v>0</v>
      </c>
      <c r="AG511" s="15">
        <f>IF($F$478="n/a",0,IF(AG$3&lt;=$C511,0,IF(AG$3&gt;($F$478+$C511),INDEX($D$490:$W$490,,$C511)-SUM($D511:AF511),INDEX($D$490:$W$490,,$C511)/$F$478)))</f>
        <v>0</v>
      </c>
      <c r="AH511" s="15">
        <f>IF($F$478="n/a",0,IF(AH$3&lt;=$C511,0,IF(AH$3&gt;($F$478+$C511),INDEX($D$490:$W$490,,$C511)-SUM($D511:AG511),INDEX($D$490:$W$490,,$C511)/$F$478)))</f>
        <v>0</v>
      </c>
      <c r="AI511" s="15">
        <f>IF($F$478="n/a",0,IF(AI$3&lt;=$C511,0,IF(AI$3&gt;($F$478+$C511),INDEX($D$490:$W$490,,$C511)-SUM($D511:AH511),INDEX($D$490:$W$490,,$C511)/$F$478)))</f>
        <v>0</v>
      </c>
      <c r="AJ511" s="15">
        <f>IF($F$478="n/a",0,IF(AJ$3&lt;=$C511,0,IF(AJ$3&gt;($F$478+$C511),INDEX($D$490:$W$490,,$C511)-SUM($D511:AI511),INDEX($D$490:$W$490,,$C511)/$F$478)))</f>
        <v>0</v>
      </c>
      <c r="AK511" s="15">
        <f>IF($F$478="n/a",0,IF(AK$3&lt;=$C511,0,IF(AK$3&gt;($F$478+$C511),INDEX($D$490:$W$490,,$C511)-SUM($D511:AJ511),INDEX($D$490:$W$490,,$C511)/$F$478)))</f>
        <v>0</v>
      </c>
      <c r="AL511" s="15">
        <f>IF($F$478="n/a",0,IF(AL$3&lt;=$C511,0,IF(AL$3&gt;($F$478+$C511),INDEX($D$490:$W$490,,$C511)-SUM($D511:AK511),INDEX($D$490:$W$490,,$C511)/$F$478)))</f>
        <v>0</v>
      </c>
      <c r="AM511" s="15">
        <f>IF($F$478="n/a",0,IF(AM$3&lt;=$C511,0,IF(AM$3&gt;($F$478+$C511),INDEX($D$490:$W$490,,$C511)-SUM($D511:AL511),INDEX($D$490:$W$490,,$C511)/$F$478)))</f>
        <v>0</v>
      </c>
      <c r="AN511" s="15">
        <f>IF($F$478="n/a",0,IF(AN$3&lt;=$C511,0,IF(AN$3&gt;($F$478+$C511),INDEX($D$490:$W$490,,$C511)-SUM($D511:AM511),INDEX($D$490:$W$490,,$C511)/$F$478)))</f>
        <v>0</v>
      </c>
      <c r="AO511" s="15">
        <f>IF($F$478="n/a",0,IF(AO$3&lt;=$C511,0,IF(AO$3&gt;($F$478+$C511),INDEX($D$490:$W$490,,$C511)-SUM($D511:AN511),INDEX($D$490:$W$490,,$C511)/$F$478)))</f>
        <v>0</v>
      </c>
      <c r="AP511" s="15">
        <f>IF($F$478="n/a",0,IF(AP$3&lt;=$C511,0,IF(AP$3&gt;($F$478+$C511),INDEX($D$490:$W$490,,$C511)-SUM($D511:AO511),INDEX($D$490:$W$490,,$C511)/$F$478)))</f>
        <v>0</v>
      </c>
      <c r="AQ511" s="15">
        <f>IF($F$478="n/a",0,IF(AQ$3&lt;=$C511,0,IF(AQ$3&gt;($F$478+$C511),INDEX($D$490:$W$490,,$C511)-SUM($D511:AP511),INDEX($D$490:$W$490,,$C511)/$F$478)))</f>
        <v>0</v>
      </c>
      <c r="AR511" s="15">
        <f>IF($F$478="n/a",0,IF(AR$3&lt;=$C511,0,IF(AR$3&gt;($F$478+$C511),INDEX($D$490:$W$490,,$C511)-SUM($D511:AQ511),INDEX($D$490:$W$490,,$C511)/$F$478)))</f>
        <v>0</v>
      </c>
      <c r="AS511" s="15">
        <f>IF($F$478="n/a",0,IF(AS$3&lt;=$C511,0,IF(AS$3&gt;($F$478+$C511),INDEX($D$490:$W$490,,$C511)-SUM($D511:AR511),INDEX($D$490:$W$490,,$C511)/$F$478)))</f>
        <v>0</v>
      </c>
      <c r="AT511" s="15">
        <f>IF($F$478="n/a",0,IF(AT$3&lt;=$C511,0,IF(AT$3&gt;($F$478+$C511),INDEX($D$490:$W$490,,$C511)-SUM($D511:AS511),INDEX($D$490:$W$490,,$C511)/$F$478)))</f>
        <v>0</v>
      </c>
      <c r="AU511" s="15">
        <f>IF($F$478="n/a",0,IF(AU$3&lt;=$C511,0,IF(AU$3&gt;($F$478+$C511),INDEX($D$490:$W$490,,$C511)-SUM($D511:AT511),INDEX($D$490:$W$490,,$C511)/$F$478)))</f>
        <v>0</v>
      </c>
      <c r="AV511" s="15">
        <f>IF($F$478="n/a",0,IF(AV$3&lt;=$C511,0,IF(AV$3&gt;($F$478+$C511),INDEX($D$490:$W$490,,$C511)-SUM($D511:AU511),INDEX($D$490:$W$490,,$C511)/$F$478)))</f>
        <v>0</v>
      </c>
      <c r="AW511" s="15">
        <f>IF($F$478="n/a",0,IF(AW$3&lt;=$C511,0,IF(AW$3&gt;($F$478+$C511),INDEX($D$490:$W$490,,$C511)-SUM($D511:AV511),INDEX($D$490:$W$490,,$C511)/$F$478)))</f>
        <v>0</v>
      </c>
      <c r="AX511" s="15">
        <f>IF($F$478="n/a",0,IF(AX$3&lt;=$C511,0,IF(AX$3&gt;($F$478+$C511),INDEX($D$490:$W$490,,$C511)-SUM($D511:AW511),INDEX($D$490:$W$490,,$C511)/$F$478)))</f>
        <v>0</v>
      </c>
      <c r="AY511" s="15">
        <f>IF($F$478="n/a",0,IF(AY$3&lt;=$C511,0,IF(AY$3&gt;($F$478+$C511),INDEX($D$490:$W$490,,$C511)-SUM($D511:AX511),INDEX($D$490:$W$490,,$C511)/$F$478)))</f>
        <v>0</v>
      </c>
      <c r="AZ511" s="15">
        <f>IF($F$478="n/a",0,IF(AZ$3&lt;=$C511,0,IF(AZ$3&gt;($F$478+$C511),INDEX($D$490:$W$490,,$C511)-SUM($D511:AY511),INDEX($D$490:$W$490,,$C511)/$F$478)))</f>
        <v>0</v>
      </c>
      <c r="BA511" s="15">
        <f>IF($F$478="n/a",0,IF(BA$3&lt;=$C511,0,IF(BA$3&gt;($F$478+$C511),INDEX($D$490:$W$490,,$C511)-SUM($D511:AZ511),INDEX($D$490:$W$490,,$C511)/$F$478)))</f>
        <v>0</v>
      </c>
      <c r="BB511" s="15">
        <f>IF($F$478="n/a",0,IF(BB$3&lt;=$C511,0,IF(BB$3&gt;($F$478+$C511),INDEX($D$490:$W$490,,$C511)-SUM($D511:BA511),INDEX($D$490:$W$490,,$C511)/$F$478)))</f>
        <v>0</v>
      </c>
      <c r="BC511" s="15">
        <f>IF($F$478="n/a",0,IF(BC$3&lt;=$C511,0,IF(BC$3&gt;($F$478+$C511),INDEX($D$490:$W$490,,$C511)-SUM($D511:BB511),INDEX($D$490:$W$490,,$C511)/$F$478)))</f>
        <v>0</v>
      </c>
      <c r="BD511" s="15">
        <f>IF($F$478="n/a",0,IF(BD$3&lt;=$C511,0,IF(BD$3&gt;($F$478+$C511),INDEX($D$490:$W$490,,$C511)-SUM($D511:BC511),INDEX($D$490:$W$490,,$C511)/$F$478)))</f>
        <v>0</v>
      </c>
      <c r="BE511" s="15">
        <f>IF($F$478="n/a",0,IF(BE$3&lt;=$C511,0,IF(BE$3&gt;($F$478+$C511),INDEX($D$490:$W$490,,$C511)-SUM($D511:BD511),INDEX($D$490:$W$490,,$C511)/$F$478)))</f>
        <v>0</v>
      </c>
      <c r="BF511" s="15">
        <f>IF($F$478="n/a",0,IF(BF$3&lt;=$C511,0,IF(BF$3&gt;($F$478+$C511),INDEX($D$490:$W$490,,$C511)-SUM($D511:BE511),INDEX($D$490:$W$490,,$C511)/$F$478)))</f>
        <v>0</v>
      </c>
      <c r="BG511" s="15">
        <f>IF($F$478="n/a",0,IF(BG$3&lt;=$C511,0,IF(BG$3&gt;($F$478+$C511),INDEX($D$490:$W$490,,$C511)-SUM($D511:BF511),INDEX($D$490:$W$490,,$C511)/$F$478)))</f>
        <v>0</v>
      </c>
      <c r="BH511" s="15">
        <f>IF($F$478="n/a",0,IF(BH$3&lt;=$C511,0,IF(BH$3&gt;($F$478+$C511),INDEX($D$490:$W$490,,$C511)-SUM($D511:BG511),INDEX($D$490:$W$490,,$C511)/$F$478)))</f>
        <v>0</v>
      </c>
      <c r="BI511" s="15">
        <f>IF($F$478="n/a",0,IF(BI$3&lt;=$C511,0,IF(BI$3&gt;($F$478+$C511),INDEX($D$490:$W$490,,$C511)-SUM($D511:BH511),INDEX($D$490:$W$490,,$C511)/$F$478)))</f>
        <v>0</v>
      </c>
      <c r="BJ511" s="15">
        <f>IF($F$478="n/a",0,IF(BJ$3&lt;=$C511,0,IF(BJ$3&gt;($F$478+$C511),INDEX($D$490:$W$490,,$C511)-SUM($D511:BI511),INDEX($D$490:$W$490,,$C511)/$F$478)))</f>
        <v>0</v>
      </c>
      <c r="BK511" s="15">
        <f>IF($F$478="n/a",0,IF(BK$3&lt;=$C511,0,IF(BK$3&gt;($F$478+$C511),INDEX($D$490:$W$490,,$C511)-SUM($D511:BJ511),INDEX($D$490:$W$490,,$C511)/$F$478)))</f>
        <v>0</v>
      </c>
      <c r="BL511" s="168">
        <f>IF($F$478="n/a",0,IF(BL$3&lt;=$C511,0,IF(BL$3&gt;($F$478+$C511),INDEX($D$490:$W$490,,$C511)-SUM($D511:BK511),INDEX($D$490:$W$490,,$C511)/$F$478)))</f>
        <v>0</v>
      </c>
      <c r="BM511" s="168">
        <f>IF($F$478="n/a",0,IF(BM$3&lt;=$C511,0,IF(BM$3&gt;($F$478+$C511),INDEX($D$490:$W$490,,$C511)-SUM($D511:BL511),INDEX($D$490:$W$490,,$C511)/$F$478)))</f>
        <v>0</v>
      </c>
      <c r="BN511" s="168">
        <f>IF($F$478="n/a",0,IF(BN$3&lt;=$C511,0,IF(BN$3&gt;($F$478+$C511),INDEX($D$490:$W$490,,$C511)-SUM($D511:BM511),INDEX($D$490:$W$490,,$C511)/$F$478)))</f>
        <v>0</v>
      </c>
      <c r="BO511" s="168">
        <f>IF($F$478="n/a",0,IF(BO$3&lt;=$C511,0,IF(BO$3&gt;($F$478+$C511),INDEX($D$490:$W$490,,$C511)-SUM($D511:BN511),INDEX($D$490:$W$490,,$C511)/$F$478)))</f>
        <v>0</v>
      </c>
      <c r="BP511" s="168">
        <f>IF($F$478="n/a",0,IF(BP$3&lt;=$C511,0,IF(BP$3&gt;($F$478+$C511),INDEX($D$490:$W$490,,$C511)-SUM($D511:BO511),INDEX($D$490:$W$490,,$C511)/$F$478)))</f>
        <v>0</v>
      </c>
      <c r="BQ511" s="168">
        <f>IF($F$478="n/a",0,IF(BQ$3&lt;=$C511,0,IF(BQ$3&gt;($F$478+$C511),INDEX($D$490:$W$490,,$C511)-SUM($D511:BP511),INDEX($D$490:$W$490,,$C511)/$F$478)))</f>
        <v>0</v>
      </c>
      <c r="BR511" s="168">
        <f>IF($F$478="n/a",0,IF(BR$3&lt;=$C511,0,IF(BR$3&gt;($F$478+$C511),INDEX($D$490:$W$490,,$C511)-SUM($D511:BQ511),INDEX($D$490:$W$490,,$C511)/$F$478)))</f>
        <v>0</v>
      </c>
      <c r="BS511" s="15"/>
      <c r="BT511" s="15"/>
      <c r="BU511" s="15"/>
      <c r="BV511" s="15"/>
      <c r="BW511" s="15"/>
      <c r="BX511" s="15"/>
      <c r="BY511" s="15"/>
      <c r="BZ511" s="15"/>
      <c r="CA511" s="15"/>
      <c r="CB511" s="15"/>
      <c r="CC511" s="15"/>
    </row>
    <row r="512" spans="2:81" hidden="1" outlineLevel="1">
      <c r="B512" s="14">
        <v>2032</v>
      </c>
      <c r="C512">
        <v>20</v>
      </c>
      <c r="E512" s="15">
        <f>IF($F$478="n/a",0,IF(E$3&lt;=$C512,0,IF(E$3&gt;($F$478+$C512),INDEX($D$490:$W$490,,$C512)-SUM($D512:D512),INDEX($D$490:$W$490,,$C512)/$F$478)))</f>
        <v>0</v>
      </c>
      <c r="F512" s="15">
        <f>IF($F$478="n/a",0,IF(F$3&lt;=$C512,0,IF(F$3&gt;($F$478+$C512),INDEX($D$490:$W$490,,$C512)-SUM($D512:E512),INDEX($D$490:$W$490,,$C512)/$F$478)))</f>
        <v>0</v>
      </c>
      <c r="G512" s="15">
        <f>IF($F$478="n/a",0,IF(G$3&lt;=$C512,0,IF(G$3&gt;($F$478+$C512),INDEX($D$490:$W$490,,$C512)-SUM($D512:F512),INDEX($D$490:$W$490,,$C512)/$F$478)))</f>
        <v>0</v>
      </c>
      <c r="H512" s="20">
        <f>IF($F$478="n/a",0,IF(H$3&lt;=$C512,0,IF(H$3&gt;($F$478+$C512),INDEX($D$490:$W$490,,$C512)-SUM($D512:G512),INDEX($D$490:$W$490,,$C512)/$F$478)))</f>
        <v>0</v>
      </c>
      <c r="I512" s="41">
        <f>IF($F$478="n/a",0,IF(I$3&lt;=$C512,0,IF(I$3&gt;($F$478+$C512),INDEX($D$490:$W$490,,$C512)-SUM($D512:H512),INDEX($D$490:$W$490,,$C512)/$F$478)))</f>
        <v>0</v>
      </c>
      <c r="J512" s="15">
        <f>IF($F$478="n/a",0,IF(J$3&lt;=$C512,0,IF(J$3&gt;($F$478+$C512),INDEX($D$490:$W$490,,$C512)-SUM($D512:I512),INDEX($D$490:$W$490,,$C512)/$F$478)))</f>
        <v>0</v>
      </c>
      <c r="K512" s="15">
        <f>IF($F$478="n/a",0,IF(K$3&lt;=$C512,0,IF(K$3&gt;($F$478+$C512),INDEX($D$490:$W$490,,$C512)-SUM($D512:J512),INDEX($D$490:$W$490,,$C512)/$F$478)))</f>
        <v>0</v>
      </c>
      <c r="L512" s="15">
        <f>IF($F$478="n/a",0,IF(L$3&lt;=$C512,0,IF(L$3&gt;($F$478+$C512),INDEX($D$490:$W$490,,$C512)-SUM($D512:K512),INDEX($D$490:$W$490,,$C512)/$F$478)))</f>
        <v>0</v>
      </c>
      <c r="M512" s="15">
        <f>IF($F$478="n/a",0,IF(M$3&lt;=$C512,0,IF(M$3&gt;($F$478+$C512),INDEX($D$490:$W$490,,$C512)-SUM($D512:L512),INDEX($D$490:$W$490,,$C512)/$F$478)))</f>
        <v>0</v>
      </c>
      <c r="N512" s="15">
        <f>IF($F$478="n/a",0,IF(N$3&lt;=$C512,0,IF(N$3&gt;($F$478+$C512),INDEX($D$490:$W$490,,$C512)-SUM($D512:M512),INDEX($D$490:$W$490,,$C512)/$F$478)))</f>
        <v>0</v>
      </c>
      <c r="O512" s="15">
        <f>IF($F$478="n/a",0,IF(O$3&lt;=$C512,0,IF(O$3&gt;($F$478+$C512),INDEX($D$490:$W$490,,$C512)-SUM($D512:N512),INDEX($D$490:$W$490,,$C512)/$F$478)))</f>
        <v>0</v>
      </c>
      <c r="P512" s="15">
        <f>IF($F$478="n/a",0,IF(P$3&lt;=$C512,0,IF(P$3&gt;($F$478+$C512),INDEX($D$490:$W$490,,$C512)-SUM($D512:O512),INDEX($D$490:$W$490,,$C512)/$F$478)))</f>
        <v>0</v>
      </c>
      <c r="Q512" s="15">
        <f>IF($F$478="n/a",0,IF(Q$3&lt;=$C512,0,IF(Q$3&gt;($F$478+$C512),INDEX($D$490:$W$490,,$C512)-SUM($D512:P512),INDEX($D$490:$W$490,,$C512)/$F$478)))</f>
        <v>0</v>
      </c>
      <c r="R512" s="15">
        <f>IF($F$478="n/a",0,IF(R$3&lt;=$C512,0,IF(R$3&gt;($F$478+$C512),INDEX($D$490:$W$490,,$C512)-SUM($D512:Q512),INDEX($D$490:$W$490,,$C512)/$F$478)))</f>
        <v>0</v>
      </c>
      <c r="S512" s="15">
        <f>IF($F$478="n/a",0,IF(S$3&lt;=$C512,0,IF(S$3&gt;($F$478+$C512),INDEX($D$490:$W$490,,$C512)-SUM($D512:R512),INDEX($D$490:$W$490,,$C512)/$F$478)))</f>
        <v>0</v>
      </c>
      <c r="T512" s="15">
        <f>IF($F$478="n/a",0,IF(T$3&lt;=$C512,0,IF(T$3&gt;($F$478+$C512),INDEX($D$490:$W$490,,$C512)-SUM($D512:S512),INDEX($D$490:$W$490,,$C512)/$F$478)))</f>
        <v>0</v>
      </c>
      <c r="U512" s="15">
        <f>IF($F$478="n/a",0,IF(U$3&lt;=$C512,0,IF(U$3&gt;($F$478+$C512),INDEX($D$490:$W$490,,$C512)-SUM($D512:T512),INDEX($D$490:$W$490,,$C512)/$F$478)))</f>
        <v>0</v>
      </c>
      <c r="V512" s="15">
        <f>IF($F$478="n/a",0,IF(V$3&lt;=$C512,0,IF(V$3&gt;($F$478+$C512),INDEX($D$490:$W$490,,$C512)-SUM($D512:U512),INDEX($D$490:$W$490,,$C512)/$F$478)))</f>
        <v>0</v>
      </c>
      <c r="W512" s="15">
        <f>IF($F$478="n/a",0,IF(W$3&lt;=$C512,0,IF(W$3&gt;($F$478+$C512),INDEX($D$490:$W$490,,$C512)-SUM($D512:V512),INDEX($D$490:$W$490,,$C512)/$F$478)))</f>
        <v>0</v>
      </c>
      <c r="X512" s="15">
        <f>IF($F$478="n/a",0,IF(X$3&lt;=$C512,0,IF(X$3&gt;($F$478+$C512),INDEX($D$490:$W$490,,$C512)-SUM($D512:W512),INDEX($D$490:$W$490,,$C512)/$F$478)))</f>
        <v>0</v>
      </c>
      <c r="Y512" s="15">
        <f>IF($F$478="n/a",0,IF(Y$3&lt;=$C512,0,IF(Y$3&gt;($F$478+$C512),INDEX($D$490:$W$490,,$C512)-SUM($D512:X512),INDEX($D$490:$W$490,,$C512)/$F$478)))</f>
        <v>0</v>
      </c>
      <c r="Z512" s="15">
        <f>IF($F$478="n/a",0,IF(Z$3&lt;=$C512,0,IF(Z$3&gt;($F$478+$C512),INDEX($D$490:$W$490,,$C512)-SUM($D512:Y512),INDEX($D$490:$W$490,,$C512)/$F$478)))</f>
        <v>0</v>
      </c>
      <c r="AA512" s="15">
        <f>IF($F$478="n/a",0,IF(AA$3&lt;=$C512,0,IF(AA$3&gt;($F$478+$C512),INDEX($D$490:$W$490,,$C512)-SUM($D512:Z512),INDEX($D$490:$W$490,,$C512)/$F$478)))</f>
        <v>0</v>
      </c>
      <c r="AB512" s="15">
        <f>IF($F$478="n/a",0,IF(AB$3&lt;=$C512,0,IF(AB$3&gt;($F$478+$C512),INDEX($D$490:$W$490,,$C512)-SUM($D512:AA512),INDEX($D$490:$W$490,,$C512)/$F$478)))</f>
        <v>0</v>
      </c>
      <c r="AC512" s="15">
        <f>IF($F$478="n/a",0,IF(AC$3&lt;=$C512,0,IF(AC$3&gt;($F$478+$C512),INDEX($D$490:$W$490,,$C512)-SUM($D512:AB512),INDEX($D$490:$W$490,,$C512)/$F$478)))</f>
        <v>0</v>
      </c>
      <c r="AD512" s="15">
        <f>IF($F$478="n/a",0,IF(AD$3&lt;=$C512,0,IF(AD$3&gt;($F$478+$C512),INDEX($D$490:$W$490,,$C512)-SUM($D512:AC512),INDEX($D$490:$W$490,,$C512)/$F$478)))</f>
        <v>0</v>
      </c>
      <c r="AE512" s="15">
        <f>IF($F$478="n/a",0,IF(AE$3&lt;=$C512,0,IF(AE$3&gt;($F$478+$C512),INDEX($D$490:$W$490,,$C512)-SUM($D512:AD512),INDEX($D$490:$W$490,,$C512)/$F$478)))</f>
        <v>0</v>
      </c>
      <c r="AF512" s="15">
        <f>IF($F$478="n/a",0,IF(AF$3&lt;=$C512,0,IF(AF$3&gt;($F$478+$C512),INDEX($D$490:$W$490,,$C512)-SUM($D512:AE512),INDEX($D$490:$W$490,,$C512)/$F$478)))</f>
        <v>0</v>
      </c>
      <c r="AG512" s="15">
        <f>IF($F$478="n/a",0,IF(AG$3&lt;=$C512,0,IF(AG$3&gt;($F$478+$C512),INDEX($D$490:$W$490,,$C512)-SUM($D512:AF512),INDEX($D$490:$W$490,,$C512)/$F$478)))</f>
        <v>0</v>
      </c>
      <c r="AH512" s="15">
        <f>IF($F$478="n/a",0,IF(AH$3&lt;=$C512,0,IF(AH$3&gt;($F$478+$C512),INDEX($D$490:$W$490,,$C512)-SUM($D512:AG512),INDEX($D$490:$W$490,,$C512)/$F$478)))</f>
        <v>0</v>
      </c>
      <c r="AI512" s="15">
        <f>IF($F$478="n/a",0,IF(AI$3&lt;=$C512,0,IF(AI$3&gt;($F$478+$C512),INDEX($D$490:$W$490,,$C512)-SUM($D512:AH512),INDEX($D$490:$W$490,,$C512)/$F$478)))</f>
        <v>0</v>
      </c>
      <c r="AJ512" s="15">
        <f>IF($F$478="n/a",0,IF(AJ$3&lt;=$C512,0,IF(AJ$3&gt;($F$478+$C512),INDEX($D$490:$W$490,,$C512)-SUM($D512:AI512),INDEX($D$490:$W$490,,$C512)/$F$478)))</f>
        <v>0</v>
      </c>
      <c r="AK512" s="15">
        <f>IF($F$478="n/a",0,IF(AK$3&lt;=$C512,0,IF(AK$3&gt;($F$478+$C512),INDEX($D$490:$W$490,,$C512)-SUM($D512:AJ512),INDEX($D$490:$W$490,,$C512)/$F$478)))</f>
        <v>0</v>
      </c>
      <c r="AL512" s="15">
        <f>IF($F$478="n/a",0,IF(AL$3&lt;=$C512,0,IF(AL$3&gt;($F$478+$C512),INDEX($D$490:$W$490,,$C512)-SUM($D512:AK512),INDEX($D$490:$W$490,,$C512)/$F$478)))</f>
        <v>0</v>
      </c>
      <c r="AM512" s="15">
        <f>IF($F$478="n/a",0,IF(AM$3&lt;=$C512,0,IF(AM$3&gt;($F$478+$C512),INDEX($D$490:$W$490,,$C512)-SUM($D512:AL512),INDEX($D$490:$W$490,,$C512)/$F$478)))</f>
        <v>0</v>
      </c>
      <c r="AN512" s="15">
        <f>IF($F$478="n/a",0,IF(AN$3&lt;=$C512,0,IF(AN$3&gt;($F$478+$C512),INDEX($D$490:$W$490,,$C512)-SUM($D512:AM512),INDEX($D$490:$W$490,,$C512)/$F$478)))</f>
        <v>0</v>
      </c>
      <c r="AO512" s="15">
        <f>IF($F$478="n/a",0,IF(AO$3&lt;=$C512,0,IF(AO$3&gt;($F$478+$C512),INDEX($D$490:$W$490,,$C512)-SUM($D512:AN512),INDEX($D$490:$W$490,,$C512)/$F$478)))</f>
        <v>0</v>
      </c>
      <c r="AP512" s="15">
        <f>IF($F$478="n/a",0,IF(AP$3&lt;=$C512,0,IF(AP$3&gt;($F$478+$C512),INDEX($D$490:$W$490,,$C512)-SUM($D512:AO512),INDEX($D$490:$W$490,,$C512)/$F$478)))</f>
        <v>0</v>
      </c>
      <c r="AQ512" s="15">
        <f>IF($F$478="n/a",0,IF(AQ$3&lt;=$C512,0,IF(AQ$3&gt;($F$478+$C512),INDEX($D$490:$W$490,,$C512)-SUM($D512:AP512),INDEX($D$490:$W$490,,$C512)/$F$478)))</f>
        <v>0</v>
      </c>
      <c r="AR512" s="15">
        <f>IF($F$478="n/a",0,IF(AR$3&lt;=$C512,0,IF(AR$3&gt;($F$478+$C512),INDEX($D$490:$W$490,,$C512)-SUM($D512:AQ512),INDEX($D$490:$W$490,,$C512)/$F$478)))</f>
        <v>0</v>
      </c>
      <c r="AS512" s="15">
        <f>IF($F$478="n/a",0,IF(AS$3&lt;=$C512,0,IF(AS$3&gt;($F$478+$C512),INDEX($D$490:$W$490,,$C512)-SUM($D512:AR512),INDEX($D$490:$W$490,,$C512)/$F$478)))</f>
        <v>0</v>
      </c>
      <c r="AT512" s="15">
        <f>IF($F$478="n/a",0,IF(AT$3&lt;=$C512,0,IF(AT$3&gt;($F$478+$C512),INDEX($D$490:$W$490,,$C512)-SUM($D512:AS512),INDEX($D$490:$W$490,,$C512)/$F$478)))</f>
        <v>0</v>
      </c>
      <c r="AU512" s="15">
        <f>IF($F$478="n/a",0,IF(AU$3&lt;=$C512,0,IF(AU$3&gt;($F$478+$C512),INDEX($D$490:$W$490,,$C512)-SUM($D512:AT512),INDEX($D$490:$W$490,,$C512)/$F$478)))</f>
        <v>0</v>
      </c>
      <c r="AV512" s="15">
        <f>IF($F$478="n/a",0,IF(AV$3&lt;=$C512,0,IF(AV$3&gt;($F$478+$C512),INDEX($D$490:$W$490,,$C512)-SUM($D512:AU512),INDEX($D$490:$W$490,,$C512)/$F$478)))</f>
        <v>0</v>
      </c>
      <c r="AW512" s="15">
        <f>IF($F$478="n/a",0,IF(AW$3&lt;=$C512,0,IF(AW$3&gt;($F$478+$C512),INDEX($D$490:$W$490,,$C512)-SUM($D512:AV512),INDEX($D$490:$W$490,,$C512)/$F$478)))</f>
        <v>0</v>
      </c>
      <c r="AX512" s="15">
        <f>IF($F$478="n/a",0,IF(AX$3&lt;=$C512,0,IF(AX$3&gt;($F$478+$C512),INDEX($D$490:$W$490,,$C512)-SUM($D512:AW512),INDEX($D$490:$W$490,,$C512)/$F$478)))</f>
        <v>0</v>
      </c>
      <c r="AY512" s="15">
        <f>IF($F$478="n/a",0,IF(AY$3&lt;=$C512,0,IF(AY$3&gt;($F$478+$C512),INDEX($D$490:$W$490,,$C512)-SUM($D512:AX512),INDEX($D$490:$W$490,,$C512)/$F$478)))</f>
        <v>0</v>
      </c>
      <c r="AZ512" s="15">
        <f>IF($F$478="n/a",0,IF(AZ$3&lt;=$C512,0,IF(AZ$3&gt;($F$478+$C512),INDEX($D$490:$W$490,,$C512)-SUM($D512:AY512),INDEX($D$490:$W$490,,$C512)/$F$478)))</f>
        <v>0</v>
      </c>
      <c r="BA512" s="15">
        <f>IF($F$478="n/a",0,IF(BA$3&lt;=$C512,0,IF(BA$3&gt;($F$478+$C512),INDEX($D$490:$W$490,,$C512)-SUM($D512:AZ512),INDEX($D$490:$W$490,,$C512)/$F$478)))</f>
        <v>0</v>
      </c>
      <c r="BB512" s="15">
        <f>IF($F$478="n/a",0,IF(BB$3&lt;=$C512,0,IF(BB$3&gt;($F$478+$C512),INDEX($D$490:$W$490,,$C512)-SUM($D512:BA512),INDEX($D$490:$W$490,,$C512)/$F$478)))</f>
        <v>0</v>
      </c>
      <c r="BC512" s="15">
        <f>IF($F$478="n/a",0,IF(BC$3&lt;=$C512,0,IF(BC$3&gt;($F$478+$C512),INDEX($D$490:$W$490,,$C512)-SUM($D512:BB512),INDEX($D$490:$W$490,,$C512)/$F$478)))</f>
        <v>0</v>
      </c>
      <c r="BD512" s="15">
        <f>IF($F$478="n/a",0,IF(BD$3&lt;=$C512,0,IF(BD$3&gt;($F$478+$C512),INDEX($D$490:$W$490,,$C512)-SUM($D512:BC512),INDEX($D$490:$W$490,,$C512)/$F$478)))</f>
        <v>0</v>
      </c>
      <c r="BE512" s="15">
        <f>IF($F$478="n/a",0,IF(BE$3&lt;=$C512,0,IF(BE$3&gt;($F$478+$C512),INDEX($D$490:$W$490,,$C512)-SUM($D512:BD512),INDEX($D$490:$W$490,,$C512)/$F$478)))</f>
        <v>0</v>
      </c>
      <c r="BF512" s="15">
        <f>IF($F$478="n/a",0,IF(BF$3&lt;=$C512,0,IF(BF$3&gt;($F$478+$C512),INDEX($D$490:$W$490,,$C512)-SUM($D512:BE512),INDEX($D$490:$W$490,,$C512)/$F$478)))</f>
        <v>0</v>
      </c>
      <c r="BG512" s="15">
        <f>IF($F$478="n/a",0,IF(BG$3&lt;=$C512,0,IF(BG$3&gt;($F$478+$C512),INDEX($D$490:$W$490,,$C512)-SUM($D512:BF512),INDEX($D$490:$W$490,,$C512)/$F$478)))</f>
        <v>0</v>
      </c>
      <c r="BH512" s="15">
        <f>IF($F$478="n/a",0,IF(BH$3&lt;=$C512,0,IF(BH$3&gt;($F$478+$C512),INDEX($D$490:$W$490,,$C512)-SUM($D512:BG512),INDEX($D$490:$W$490,,$C512)/$F$478)))</f>
        <v>0</v>
      </c>
      <c r="BI512" s="15">
        <f>IF($F$478="n/a",0,IF(BI$3&lt;=$C512,0,IF(BI$3&gt;($F$478+$C512),INDEX($D$490:$W$490,,$C512)-SUM($D512:BH512),INDEX($D$490:$W$490,,$C512)/$F$478)))</f>
        <v>0</v>
      </c>
      <c r="BJ512" s="15">
        <f>IF($F$478="n/a",0,IF(BJ$3&lt;=$C512,0,IF(BJ$3&gt;($F$478+$C512),INDEX($D$490:$W$490,,$C512)-SUM($D512:BI512),INDEX($D$490:$W$490,,$C512)/$F$478)))</f>
        <v>0</v>
      </c>
      <c r="BK512" s="15">
        <f>IF($F$478="n/a",0,IF(BK$3&lt;=$C512,0,IF(BK$3&gt;($F$478+$C512),INDEX($D$490:$W$490,,$C512)-SUM($D512:BJ512),INDEX($D$490:$W$490,,$C512)/$F$478)))</f>
        <v>0</v>
      </c>
      <c r="BL512" s="168">
        <f>IF($F$478="n/a",0,IF(BL$3&lt;=$C512,0,IF(BL$3&gt;($F$478+$C512),INDEX($D$490:$W$490,,$C512)-SUM($D512:BK512),INDEX($D$490:$W$490,,$C512)/$F$478)))</f>
        <v>0</v>
      </c>
      <c r="BM512" s="168">
        <f>IF($F$478="n/a",0,IF(BM$3&lt;=$C512,0,IF(BM$3&gt;($F$478+$C512),INDEX($D$490:$W$490,,$C512)-SUM($D512:BL512),INDEX($D$490:$W$490,,$C512)/$F$478)))</f>
        <v>0</v>
      </c>
      <c r="BN512" s="168">
        <f>IF($F$478="n/a",0,IF(BN$3&lt;=$C512,0,IF(BN$3&gt;($F$478+$C512),INDEX($D$490:$W$490,,$C512)-SUM($D512:BM512),INDEX($D$490:$W$490,,$C512)/$F$478)))</f>
        <v>0</v>
      </c>
      <c r="BO512" s="168">
        <f>IF($F$478="n/a",0,IF(BO$3&lt;=$C512,0,IF(BO$3&gt;($F$478+$C512),INDEX($D$490:$W$490,,$C512)-SUM($D512:BN512),INDEX($D$490:$W$490,,$C512)/$F$478)))</f>
        <v>0</v>
      </c>
      <c r="BP512" s="168">
        <f>IF($F$478="n/a",0,IF(BP$3&lt;=$C512,0,IF(BP$3&gt;($F$478+$C512),INDEX($D$490:$W$490,,$C512)-SUM($D512:BO512),INDEX($D$490:$W$490,,$C512)/$F$478)))</f>
        <v>0</v>
      </c>
      <c r="BQ512" s="168">
        <f>IF($F$478="n/a",0,IF(BQ$3&lt;=$C512,0,IF(BQ$3&gt;($F$478+$C512),INDEX($D$490:$W$490,,$C512)-SUM($D512:BP512),INDEX($D$490:$W$490,,$C512)/$F$478)))</f>
        <v>0</v>
      </c>
      <c r="BR512" s="168">
        <f>IF($F$478="n/a",0,IF(BR$3&lt;=$C512,0,IF(BR$3&gt;($F$478+$C512),INDEX($D$490:$W$490,,$C512)-SUM($D512:BQ512),INDEX($D$490:$W$490,,$C512)/$F$478)))</f>
        <v>0</v>
      </c>
      <c r="BS512" s="15"/>
      <c r="BT512" s="15"/>
      <c r="BU512" s="15"/>
      <c r="BV512" s="15"/>
      <c r="BW512" s="15"/>
      <c r="BX512" s="15"/>
      <c r="BY512" s="15"/>
      <c r="BZ512" s="15"/>
      <c r="CA512" s="15"/>
      <c r="CB512" s="15"/>
      <c r="CC512" s="15"/>
    </row>
    <row r="513" spans="2:81" hidden="1" outlineLevel="1">
      <c r="B513" s="14"/>
      <c r="BL513" s="157"/>
      <c r="BM513" s="157"/>
      <c r="BN513" s="157"/>
      <c r="BO513" s="157"/>
      <c r="BP513" s="157"/>
      <c r="BQ513" s="157"/>
      <c r="BR513" s="157"/>
    </row>
    <row r="514" spans="2:81" hidden="1" outlineLevel="1">
      <c r="B514" t="s">
        <v>49</v>
      </c>
      <c r="D514" s="26">
        <v>0</v>
      </c>
      <c r="E514" s="26">
        <f>SUM(E493:E512)</f>
        <v>0</v>
      </c>
      <c r="F514" s="26">
        <f t="shared" ref="F514:AH514" si="801">SUM(F493:F512)</f>
        <v>0</v>
      </c>
      <c r="G514" s="26">
        <f t="shared" si="801"/>
        <v>0</v>
      </c>
      <c r="H514" s="45">
        <f t="shared" si="801"/>
        <v>0</v>
      </c>
      <c r="I514" s="39">
        <f t="shared" si="801"/>
        <v>0</v>
      </c>
      <c r="J514" s="26">
        <f t="shared" si="801"/>
        <v>0</v>
      </c>
      <c r="K514" s="26">
        <f t="shared" si="801"/>
        <v>0</v>
      </c>
      <c r="L514" s="26">
        <f t="shared" si="801"/>
        <v>0</v>
      </c>
      <c r="M514" s="26">
        <f t="shared" si="801"/>
        <v>0</v>
      </c>
      <c r="N514" s="26">
        <f t="shared" si="801"/>
        <v>0</v>
      </c>
      <c r="O514" s="26">
        <f t="shared" si="801"/>
        <v>0</v>
      </c>
      <c r="P514" s="26">
        <f t="shared" si="801"/>
        <v>0</v>
      </c>
      <c r="Q514" s="26">
        <f t="shared" si="801"/>
        <v>0</v>
      </c>
      <c r="R514" s="26">
        <f t="shared" si="801"/>
        <v>0</v>
      </c>
      <c r="S514" s="26">
        <f t="shared" si="801"/>
        <v>0</v>
      </c>
      <c r="T514" s="26">
        <f t="shared" si="801"/>
        <v>0</v>
      </c>
      <c r="U514" s="26">
        <f t="shared" si="801"/>
        <v>0</v>
      </c>
      <c r="V514" s="26">
        <f t="shared" si="801"/>
        <v>0</v>
      </c>
      <c r="W514" s="26">
        <f t="shared" si="801"/>
        <v>0</v>
      </c>
      <c r="X514" s="26">
        <f t="shared" si="801"/>
        <v>0</v>
      </c>
      <c r="Y514" s="26">
        <f t="shared" si="801"/>
        <v>0</v>
      </c>
      <c r="Z514" s="26">
        <f t="shared" si="801"/>
        <v>0</v>
      </c>
      <c r="AA514" s="26">
        <f t="shared" si="801"/>
        <v>0</v>
      </c>
      <c r="AB514" s="26">
        <f t="shared" si="801"/>
        <v>0</v>
      </c>
      <c r="AC514" s="26">
        <f t="shared" si="801"/>
        <v>0</v>
      </c>
      <c r="AD514" s="26">
        <f t="shared" si="801"/>
        <v>0</v>
      </c>
      <c r="AE514" s="26">
        <f t="shared" si="801"/>
        <v>0</v>
      </c>
      <c r="AF514" s="26">
        <f t="shared" si="801"/>
        <v>0</v>
      </c>
      <c r="AG514" s="26">
        <f t="shared" si="801"/>
        <v>0</v>
      </c>
      <c r="AH514" s="26">
        <f t="shared" si="801"/>
        <v>0</v>
      </c>
      <c r="AI514" s="26">
        <f t="shared" ref="AI514:BK514" si="802">SUM(AI493:AI512)</f>
        <v>0</v>
      </c>
      <c r="AJ514" s="26">
        <f t="shared" si="802"/>
        <v>0</v>
      </c>
      <c r="AK514" s="26">
        <f t="shared" si="802"/>
        <v>0</v>
      </c>
      <c r="AL514" s="26">
        <f t="shared" si="802"/>
        <v>0</v>
      </c>
      <c r="AM514" s="26">
        <f t="shared" si="802"/>
        <v>0</v>
      </c>
      <c r="AN514" s="26">
        <f t="shared" si="802"/>
        <v>0</v>
      </c>
      <c r="AO514" s="26">
        <f t="shared" si="802"/>
        <v>0</v>
      </c>
      <c r="AP514" s="26">
        <f t="shared" si="802"/>
        <v>0</v>
      </c>
      <c r="AQ514" s="26">
        <f t="shared" si="802"/>
        <v>0</v>
      </c>
      <c r="AR514" s="26">
        <f t="shared" si="802"/>
        <v>0</v>
      </c>
      <c r="AS514" s="26">
        <f t="shared" si="802"/>
        <v>0</v>
      </c>
      <c r="AT514" s="26">
        <f t="shared" si="802"/>
        <v>0</v>
      </c>
      <c r="AU514" s="26">
        <f t="shared" si="802"/>
        <v>0</v>
      </c>
      <c r="AV514" s="26">
        <f t="shared" si="802"/>
        <v>0</v>
      </c>
      <c r="AW514" s="26">
        <f t="shared" si="802"/>
        <v>0</v>
      </c>
      <c r="AX514" s="26">
        <f t="shared" si="802"/>
        <v>0</v>
      </c>
      <c r="AY514" s="26">
        <f t="shared" si="802"/>
        <v>0</v>
      </c>
      <c r="AZ514" s="26">
        <f t="shared" si="802"/>
        <v>0</v>
      </c>
      <c r="BA514" s="26">
        <f t="shared" si="802"/>
        <v>0</v>
      </c>
      <c r="BB514" s="26">
        <f t="shared" si="802"/>
        <v>0</v>
      </c>
      <c r="BC514" s="26">
        <f t="shared" si="802"/>
        <v>0</v>
      </c>
      <c r="BD514" s="26">
        <f t="shared" si="802"/>
        <v>0</v>
      </c>
      <c r="BE514" s="26">
        <f t="shared" si="802"/>
        <v>0</v>
      </c>
      <c r="BF514" s="26">
        <f t="shared" si="802"/>
        <v>0</v>
      </c>
      <c r="BG514" s="26">
        <f t="shared" si="802"/>
        <v>0</v>
      </c>
      <c r="BH514" s="26">
        <f t="shared" si="802"/>
        <v>0</v>
      </c>
      <c r="BI514" s="26">
        <f t="shared" si="802"/>
        <v>0</v>
      </c>
      <c r="BJ514" s="26">
        <f t="shared" si="802"/>
        <v>0</v>
      </c>
      <c r="BK514" s="26">
        <f t="shared" si="802"/>
        <v>0</v>
      </c>
      <c r="BL514" s="162">
        <f t="shared" ref="BL514:BR514" si="803">SUM(BL493:BL512)</f>
        <v>0</v>
      </c>
      <c r="BM514" s="162">
        <f t="shared" si="803"/>
        <v>0</v>
      </c>
      <c r="BN514" s="162">
        <f t="shared" si="803"/>
        <v>0</v>
      </c>
      <c r="BO514" s="162">
        <f t="shared" si="803"/>
        <v>0</v>
      </c>
      <c r="BP514" s="162">
        <f t="shared" si="803"/>
        <v>0</v>
      </c>
      <c r="BQ514" s="162">
        <f t="shared" si="803"/>
        <v>0</v>
      </c>
      <c r="BR514" s="162">
        <f t="shared" si="803"/>
        <v>0</v>
      </c>
      <c r="BS514" s="26"/>
      <c r="BT514" s="26"/>
      <c r="BU514" s="26"/>
      <c r="BV514" s="26"/>
      <c r="BW514" s="26"/>
      <c r="BX514" s="26"/>
      <c r="BY514" s="26"/>
      <c r="BZ514" s="26"/>
      <c r="CA514" s="26"/>
      <c r="CB514" s="26"/>
      <c r="CC514" s="26"/>
    </row>
    <row r="515" spans="2:81" hidden="1" outlineLevel="1">
      <c r="BL515" s="157"/>
      <c r="BM515" s="157"/>
      <c r="BN515" s="157"/>
      <c r="BO515" s="157"/>
      <c r="BP515" s="157"/>
      <c r="BQ515" s="157"/>
      <c r="BR515" s="157"/>
    </row>
    <row r="516" spans="2:81" collapsed="1">
      <c r="B516" t="s">
        <v>28</v>
      </c>
      <c r="D516" s="26">
        <f>D514+D481+D482</f>
        <v>0</v>
      </c>
      <c r="E516" s="26">
        <f t="shared" ref="E516:AH516" si="804">E514+E481+E482</f>
        <v>0</v>
      </c>
      <c r="F516" s="26">
        <f t="shared" si="804"/>
        <v>0</v>
      </c>
      <c r="G516" s="26">
        <f t="shared" si="804"/>
        <v>0</v>
      </c>
      <c r="H516" s="45">
        <f t="shared" si="804"/>
        <v>0</v>
      </c>
      <c r="I516" s="39">
        <f t="shared" si="804"/>
        <v>0</v>
      </c>
      <c r="J516" s="26">
        <f t="shared" si="804"/>
        <v>0</v>
      </c>
      <c r="K516" s="26">
        <f t="shared" si="804"/>
        <v>0</v>
      </c>
      <c r="L516" s="26">
        <f t="shared" si="804"/>
        <v>0</v>
      </c>
      <c r="M516" s="26">
        <f t="shared" si="804"/>
        <v>0</v>
      </c>
      <c r="N516" s="26">
        <f t="shared" si="804"/>
        <v>0</v>
      </c>
      <c r="O516" s="26">
        <f t="shared" si="804"/>
        <v>0</v>
      </c>
      <c r="P516" s="26">
        <f t="shared" si="804"/>
        <v>0</v>
      </c>
      <c r="Q516" s="26">
        <f t="shared" si="804"/>
        <v>0</v>
      </c>
      <c r="R516" s="26">
        <f t="shared" si="804"/>
        <v>0</v>
      </c>
      <c r="S516" s="26">
        <f t="shared" si="804"/>
        <v>0</v>
      </c>
      <c r="T516" s="26">
        <f t="shared" si="804"/>
        <v>0</v>
      </c>
      <c r="U516" s="26">
        <f t="shared" si="804"/>
        <v>0</v>
      </c>
      <c r="V516" s="26">
        <f t="shared" si="804"/>
        <v>0</v>
      </c>
      <c r="W516" s="26">
        <f t="shared" si="804"/>
        <v>0</v>
      </c>
      <c r="X516" s="26">
        <f t="shared" si="804"/>
        <v>0</v>
      </c>
      <c r="Y516" s="26">
        <f t="shared" si="804"/>
        <v>0</v>
      </c>
      <c r="Z516" s="26">
        <f t="shared" si="804"/>
        <v>0</v>
      </c>
      <c r="AA516" s="26">
        <f t="shared" si="804"/>
        <v>0</v>
      </c>
      <c r="AB516" s="26">
        <f t="shared" si="804"/>
        <v>0</v>
      </c>
      <c r="AC516" s="26">
        <f t="shared" si="804"/>
        <v>0</v>
      </c>
      <c r="AD516" s="26">
        <f t="shared" si="804"/>
        <v>0</v>
      </c>
      <c r="AE516" s="26">
        <f t="shared" si="804"/>
        <v>0</v>
      </c>
      <c r="AF516" s="26">
        <f t="shared" si="804"/>
        <v>0</v>
      </c>
      <c r="AG516" s="26">
        <f t="shared" si="804"/>
        <v>0</v>
      </c>
      <c r="AH516" s="26">
        <f t="shared" si="804"/>
        <v>0</v>
      </c>
      <c r="AI516" s="26">
        <f t="shared" ref="AI516:BK516" si="805">AI514+AI481+AI482</f>
        <v>0</v>
      </c>
      <c r="AJ516" s="26">
        <f t="shared" si="805"/>
        <v>0</v>
      </c>
      <c r="AK516" s="26">
        <f t="shared" si="805"/>
        <v>0</v>
      </c>
      <c r="AL516" s="26">
        <f t="shared" si="805"/>
        <v>0</v>
      </c>
      <c r="AM516" s="26">
        <f t="shared" si="805"/>
        <v>0</v>
      </c>
      <c r="AN516" s="26">
        <f t="shared" si="805"/>
        <v>0</v>
      </c>
      <c r="AO516" s="26">
        <f t="shared" si="805"/>
        <v>0</v>
      </c>
      <c r="AP516" s="26">
        <f t="shared" si="805"/>
        <v>0</v>
      </c>
      <c r="AQ516" s="26">
        <f t="shared" si="805"/>
        <v>0</v>
      </c>
      <c r="AR516" s="26">
        <f t="shared" si="805"/>
        <v>0</v>
      </c>
      <c r="AS516" s="26">
        <f t="shared" si="805"/>
        <v>0</v>
      </c>
      <c r="AT516" s="26">
        <f t="shared" si="805"/>
        <v>0</v>
      </c>
      <c r="AU516" s="26">
        <f t="shared" si="805"/>
        <v>0</v>
      </c>
      <c r="AV516" s="26">
        <f t="shared" si="805"/>
        <v>0</v>
      </c>
      <c r="AW516" s="26">
        <f t="shared" si="805"/>
        <v>0</v>
      </c>
      <c r="AX516" s="26">
        <f t="shared" si="805"/>
        <v>0</v>
      </c>
      <c r="AY516" s="26">
        <f t="shared" si="805"/>
        <v>0</v>
      </c>
      <c r="AZ516" s="26">
        <f t="shared" si="805"/>
        <v>0</v>
      </c>
      <c r="BA516" s="26">
        <f t="shared" si="805"/>
        <v>0</v>
      </c>
      <c r="BB516" s="26">
        <f t="shared" si="805"/>
        <v>0</v>
      </c>
      <c r="BC516" s="26">
        <f t="shared" si="805"/>
        <v>0</v>
      </c>
      <c r="BD516" s="26">
        <f t="shared" si="805"/>
        <v>0</v>
      </c>
      <c r="BE516" s="26">
        <f t="shared" si="805"/>
        <v>0</v>
      </c>
      <c r="BF516" s="26">
        <f t="shared" si="805"/>
        <v>0</v>
      </c>
      <c r="BG516" s="26">
        <f t="shared" si="805"/>
        <v>0</v>
      </c>
      <c r="BH516" s="26">
        <f t="shared" si="805"/>
        <v>0</v>
      </c>
      <c r="BI516" s="26">
        <f t="shared" si="805"/>
        <v>0</v>
      </c>
      <c r="BJ516" s="26">
        <f t="shared" si="805"/>
        <v>0</v>
      </c>
      <c r="BK516" s="26">
        <f t="shared" si="805"/>
        <v>0</v>
      </c>
      <c r="BL516" s="162">
        <f t="shared" ref="BL516:BR516" si="806">BL514+BL481+BL482</f>
        <v>0</v>
      </c>
      <c r="BM516" s="162">
        <f t="shared" si="806"/>
        <v>0</v>
      </c>
      <c r="BN516" s="162">
        <f t="shared" si="806"/>
        <v>0</v>
      </c>
      <c r="BO516" s="162">
        <f t="shared" si="806"/>
        <v>0</v>
      </c>
      <c r="BP516" s="162">
        <f t="shared" si="806"/>
        <v>0</v>
      </c>
      <c r="BQ516" s="162">
        <f t="shared" si="806"/>
        <v>0</v>
      </c>
      <c r="BR516" s="162">
        <f t="shared" si="806"/>
        <v>0</v>
      </c>
      <c r="BS516" s="26"/>
      <c r="BT516" s="26"/>
      <c r="BU516" s="26"/>
      <c r="BV516" s="26"/>
      <c r="BW516" s="26"/>
      <c r="BX516" s="26"/>
      <c r="BY516" s="26"/>
      <c r="BZ516" s="26"/>
      <c r="CA516" s="26"/>
      <c r="CB516" s="26"/>
      <c r="CC516" s="26"/>
    </row>
    <row r="517" spans="2:81">
      <c r="B517" t="s">
        <v>50</v>
      </c>
      <c r="D517" s="26">
        <f>D490-D514</f>
        <v>0</v>
      </c>
      <c r="E517" s="26">
        <f>D517+E490-E514</f>
        <v>0</v>
      </c>
      <c r="F517" s="26">
        <f t="shared" ref="F517:AH517" si="807">E517+F490-F514</f>
        <v>0</v>
      </c>
      <c r="G517" s="26">
        <f t="shared" si="807"/>
        <v>0</v>
      </c>
      <c r="H517" s="45">
        <f t="shared" si="807"/>
        <v>0</v>
      </c>
      <c r="I517" s="39">
        <f t="shared" si="807"/>
        <v>0</v>
      </c>
      <c r="J517" s="26">
        <f t="shared" si="807"/>
        <v>0</v>
      </c>
      <c r="K517" s="26">
        <f t="shared" si="807"/>
        <v>0</v>
      </c>
      <c r="L517" s="26">
        <f t="shared" si="807"/>
        <v>0</v>
      </c>
      <c r="M517" s="26">
        <f t="shared" si="807"/>
        <v>0</v>
      </c>
      <c r="N517" s="26">
        <f t="shared" si="807"/>
        <v>0</v>
      </c>
      <c r="O517" s="26">
        <f t="shared" si="807"/>
        <v>0</v>
      </c>
      <c r="P517" s="26">
        <f t="shared" si="807"/>
        <v>0</v>
      </c>
      <c r="Q517" s="26">
        <f t="shared" si="807"/>
        <v>0</v>
      </c>
      <c r="R517" s="26">
        <f t="shared" si="807"/>
        <v>0</v>
      </c>
      <c r="S517" s="26">
        <f t="shared" si="807"/>
        <v>0</v>
      </c>
      <c r="T517" s="26">
        <f t="shared" si="807"/>
        <v>0</v>
      </c>
      <c r="U517" s="26">
        <f t="shared" si="807"/>
        <v>0</v>
      </c>
      <c r="V517" s="26">
        <f t="shared" si="807"/>
        <v>0</v>
      </c>
      <c r="W517" s="26">
        <f t="shared" si="807"/>
        <v>0</v>
      </c>
      <c r="X517" s="26">
        <f t="shared" si="807"/>
        <v>0</v>
      </c>
      <c r="Y517" s="26">
        <f t="shared" si="807"/>
        <v>0</v>
      </c>
      <c r="Z517" s="26">
        <f t="shared" si="807"/>
        <v>0</v>
      </c>
      <c r="AA517" s="26">
        <f t="shared" si="807"/>
        <v>0</v>
      </c>
      <c r="AB517" s="26">
        <f t="shared" si="807"/>
        <v>0</v>
      </c>
      <c r="AC517" s="26">
        <f t="shared" si="807"/>
        <v>0</v>
      </c>
      <c r="AD517" s="26">
        <f t="shared" si="807"/>
        <v>0</v>
      </c>
      <c r="AE517" s="26">
        <f t="shared" si="807"/>
        <v>0</v>
      </c>
      <c r="AF517" s="26">
        <f t="shared" si="807"/>
        <v>0</v>
      </c>
      <c r="AG517" s="26">
        <f t="shared" si="807"/>
        <v>0</v>
      </c>
      <c r="AH517" s="26">
        <f t="shared" si="807"/>
        <v>0</v>
      </c>
      <c r="AI517" s="26">
        <f t="shared" ref="AI517:BK517" si="808">AH517+AI490-AI514</f>
        <v>0</v>
      </c>
      <c r="AJ517" s="26">
        <f t="shared" si="808"/>
        <v>0</v>
      </c>
      <c r="AK517" s="26">
        <f t="shared" si="808"/>
        <v>0</v>
      </c>
      <c r="AL517" s="26">
        <f t="shared" si="808"/>
        <v>0</v>
      </c>
      <c r="AM517" s="26">
        <f t="shared" si="808"/>
        <v>0</v>
      </c>
      <c r="AN517" s="26">
        <f t="shared" si="808"/>
        <v>0</v>
      </c>
      <c r="AO517" s="26">
        <f t="shared" si="808"/>
        <v>0</v>
      </c>
      <c r="AP517" s="26">
        <f t="shared" si="808"/>
        <v>0</v>
      </c>
      <c r="AQ517" s="26">
        <f t="shared" si="808"/>
        <v>0</v>
      </c>
      <c r="AR517" s="26">
        <f t="shared" si="808"/>
        <v>0</v>
      </c>
      <c r="AS517" s="26">
        <f t="shared" si="808"/>
        <v>0</v>
      </c>
      <c r="AT517" s="26">
        <f t="shared" si="808"/>
        <v>0</v>
      </c>
      <c r="AU517" s="26">
        <f t="shared" si="808"/>
        <v>0</v>
      </c>
      <c r="AV517" s="26">
        <f t="shared" si="808"/>
        <v>0</v>
      </c>
      <c r="AW517" s="26">
        <f t="shared" si="808"/>
        <v>0</v>
      </c>
      <c r="AX517" s="26">
        <f t="shared" si="808"/>
        <v>0</v>
      </c>
      <c r="AY517" s="26">
        <f t="shared" si="808"/>
        <v>0</v>
      </c>
      <c r="AZ517" s="26">
        <f t="shared" si="808"/>
        <v>0</v>
      </c>
      <c r="BA517" s="26">
        <f t="shared" si="808"/>
        <v>0</v>
      </c>
      <c r="BB517" s="26">
        <f t="shared" si="808"/>
        <v>0</v>
      </c>
      <c r="BC517" s="26">
        <f t="shared" si="808"/>
        <v>0</v>
      </c>
      <c r="BD517" s="26">
        <f t="shared" si="808"/>
        <v>0</v>
      </c>
      <c r="BE517" s="26">
        <f t="shared" si="808"/>
        <v>0</v>
      </c>
      <c r="BF517" s="26">
        <f t="shared" si="808"/>
        <v>0</v>
      </c>
      <c r="BG517" s="26">
        <f t="shared" si="808"/>
        <v>0</v>
      </c>
      <c r="BH517" s="26">
        <f t="shared" si="808"/>
        <v>0</v>
      </c>
      <c r="BI517" s="26">
        <f t="shared" si="808"/>
        <v>0</v>
      </c>
      <c r="BJ517" s="26">
        <f t="shared" si="808"/>
        <v>0</v>
      </c>
      <c r="BK517" s="26">
        <f t="shared" si="808"/>
        <v>0</v>
      </c>
      <c r="BL517" s="162">
        <f t="shared" ref="BL517" si="809">BK517+BL490-BL514</f>
        <v>0</v>
      </c>
      <c r="BM517" s="162">
        <f t="shared" ref="BM517" si="810">BL517+BM490-BM514</f>
        <v>0</v>
      </c>
      <c r="BN517" s="162">
        <f t="shared" ref="BN517" si="811">BM517+BN490-BN514</f>
        <v>0</v>
      </c>
      <c r="BO517" s="162">
        <f t="shared" ref="BO517" si="812">BN517+BO490-BO514</f>
        <v>0</v>
      </c>
      <c r="BP517" s="162">
        <f t="shared" ref="BP517" si="813">BO517+BP490-BP514</f>
        <v>0</v>
      </c>
      <c r="BQ517" s="162">
        <f t="shared" ref="BQ517" si="814">BP517+BQ490-BQ514</f>
        <v>0</v>
      </c>
      <c r="BR517" s="162">
        <f t="shared" ref="BR517" si="815">BQ517+BR490-BR514</f>
        <v>0</v>
      </c>
      <c r="BS517" s="26"/>
      <c r="BT517" s="26"/>
      <c r="BU517" s="26"/>
      <c r="BV517" s="26"/>
      <c r="BW517" s="26"/>
      <c r="BX517" s="26"/>
      <c r="BY517" s="26"/>
      <c r="BZ517" s="26"/>
      <c r="CA517" s="26"/>
      <c r="CB517" s="26"/>
      <c r="CC517" s="26"/>
    </row>
    <row r="518" spans="2:81">
      <c r="B518" t="s">
        <v>51</v>
      </c>
      <c r="D518" s="8">
        <f>D517+D487</f>
        <v>0</v>
      </c>
      <c r="E518" s="8">
        <f t="shared" ref="E518:AH518" si="816">E517+E487</f>
        <v>0</v>
      </c>
      <c r="F518" s="8">
        <f t="shared" si="816"/>
        <v>0</v>
      </c>
      <c r="G518" s="8">
        <f t="shared" si="816"/>
        <v>0</v>
      </c>
      <c r="H518" s="13">
        <f t="shared" si="816"/>
        <v>0</v>
      </c>
      <c r="I518" s="22">
        <f t="shared" si="816"/>
        <v>0</v>
      </c>
      <c r="J518" s="8">
        <f t="shared" si="816"/>
        <v>0</v>
      </c>
      <c r="K518" s="8">
        <f t="shared" si="816"/>
        <v>0</v>
      </c>
      <c r="L518" s="8">
        <f t="shared" si="816"/>
        <v>0</v>
      </c>
      <c r="M518" s="8">
        <f t="shared" si="816"/>
        <v>0</v>
      </c>
      <c r="N518" s="8">
        <f t="shared" si="816"/>
        <v>0</v>
      </c>
      <c r="O518" s="8">
        <f t="shared" si="816"/>
        <v>0</v>
      </c>
      <c r="P518" s="8">
        <f t="shared" si="816"/>
        <v>0</v>
      </c>
      <c r="Q518" s="8">
        <f t="shared" si="816"/>
        <v>0</v>
      </c>
      <c r="R518" s="8">
        <f t="shared" si="816"/>
        <v>0</v>
      </c>
      <c r="S518" s="8">
        <f t="shared" si="816"/>
        <v>0</v>
      </c>
      <c r="T518" s="8">
        <f t="shared" si="816"/>
        <v>0</v>
      </c>
      <c r="U518" s="8">
        <f t="shared" si="816"/>
        <v>0</v>
      </c>
      <c r="V518" s="8">
        <f t="shared" si="816"/>
        <v>0</v>
      </c>
      <c r="W518" s="8">
        <f t="shared" si="816"/>
        <v>0</v>
      </c>
      <c r="X518" s="8">
        <f t="shared" si="816"/>
        <v>0</v>
      </c>
      <c r="Y518" s="8">
        <f t="shared" si="816"/>
        <v>0</v>
      </c>
      <c r="Z518" s="8">
        <f t="shared" si="816"/>
        <v>0</v>
      </c>
      <c r="AA518" s="8">
        <f t="shared" si="816"/>
        <v>0</v>
      </c>
      <c r="AB518" s="8">
        <f t="shared" si="816"/>
        <v>0</v>
      </c>
      <c r="AC518" s="8">
        <f t="shared" si="816"/>
        <v>0</v>
      </c>
      <c r="AD518" s="8">
        <f t="shared" si="816"/>
        <v>0</v>
      </c>
      <c r="AE518" s="8">
        <f t="shared" si="816"/>
        <v>0</v>
      </c>
      <c r="AF518" s="8">
        <f t="shared" si="816"/>
        <v>0</v>
      </c>
      <c r="AG518" s="8">
        <f t="shared" si="816"/>
        <v>0</v>
      </c>
      <c r="AH518" s="8">
        <f t="shared" si="816"/>
        <v>0</v>
      </c>
      <c r="AI518" s="8">
        <f t="shared" ref="AI518:BK518" si="817">AI517+AI487</f>
        <v>0</v>
      </c>
      <c r="AJ518" s="8">
        <f t="shared" si="817"/>
        <v>0</v>
      </c>
      <c r="AK518" s="8">
        <f t="shared" si="817"/>
        <v>0</v>
      </c>
      <c r="AL518" s="8">
        <f t="shared" si="817"/>
        <v>0</v>
      </c>
      <c r="AM518" s="8">
        <f t="shared" si="817"/>
        <v>0</v>
      </c>
      <c r="AN518" s="8">
        <f t="shared" si="817"/>
        <v>0</v>
      </c>
      <c r="AO518" s="8">
        <f t="shared" si="817"/>
        <v>0</v>
      </c>
      <c r="AP518" s="8">
        <f t="shared" si="817"/>
        <v>0</v>
      </c>
      <c r="AQ518" s="8">
        <f t="shared" si="817"/>
        <v>0</v>
      </c>
      <c r="AR518" s="8">
        <f t="shared" si="817"/>
        <v>0</v>
      </c>
      <c r="AS518" s="8">
        <f t="shared" si="817"/>
        <v>0</v>
      </c>
      <c r="AT518" s="8">
        <f t="shared" si="817"/>
        <v>0</v>
      </c>
      <c r="AU518" s="8">
        <f t="shared" si="817"/>
        <v>0</v>
      </c>
      <c r="AV518" s="8">
        <f t="shared" si="817"/>
        <v>0</v>
      </c>
      <c r="AW518" s="8">
        <f t="shared" si="817"/>
        <v>0</v>
      </c>
      <c r="AX518" s="8">
        <f t="shared" si="817"/>
        <v>0</v>
      </c>
      <c r="AY518" s="8">
        <f t="shared" si="817"/>
        <v>0</v>
      </c>
      <c r="AZ518" s="8">
        <f t="shared" si="817"/>
        <v>0</v>
      </c>
      <c r="BA518" s="8">
        <f t="shared" si="817"/>
        <v>0</v>
      </c>
      <c r="BB518" s="8">
        <f t="shared" si="817"/>
        <v>0</v>
      </c>
      <c r="BC518" s="8">
        <f t="shared" si="817"/>
        <v>0</v>
      </c>
      <c r="BD518" s="8">
        <f t="shared" si="817"/>
        <v>0</v>
      </c>
      <c r="BE518" s="8">
        <f t="shared" si="817"/>
        <v>0</v>
      </c>
      <c r="BF518" s="8">
        <f t="shared" si="817"/>
        <v>0</v>
      </c>
      <c r="BG518" s="8">
        <f t="shared" si="817"/>
        <v>0</v>
      </c>
      <c r="BH518" s="8">
        <f t="shared" si="817"/>
        <v>0</v>
      </c>
      <c r="BI518" s="8">
        <f t="shared" si="817"/>
        <v>0</v>
      </c>
      <c r="BJ518" s="8">
        <f t="shared" si="817"/>
        <v>0</v>
      </c>
      <c r="BK518" s="8">
        <f t="shared" si="817"/>
        <v>0</v>
      </c>
      <c r="BL518" s="167">
        <f t="shared" ref="BL518:BR518" si="818">BL517+BL487</f>
        <v>0</v>
      </c>
      <c r="BM518" s="167">
        <f t="shared" si="818"/>
        <v>0</v>
      </c>
      <c r="BN518" s="167">
        <f t="shared" si="818"/>
        <v>0</v>
      </c>
      <c r="BO518" s="167">
        <f t="shared" si="818"/>
        <v>0</v>
      </c>
      <c r="BP518" s="167">
        <f t="shared" si="818"/>
        <v>0</v>
      </c>
      <c r="BQ518" s="167">
        <f t="shared" si="818"/>
        <v>0</v>
      </c>
      <c r="BR518" s="167">
        <f t="shared" si="818"/>
        <v>0</v>
      </c>
      <c r="BS518" s="8"/>
      <c r="BT518" s="8"/>
      <c r="BU518" s="8"/>
      <c r="BV518" s="8"/>
      <c r="BW518" s="8"/>
      <c r="BX518" s="8"/>
      <c r="BY518" s="8"/>
      <c r="BZ518" s="8"/>
      <c r="CA518" s="8"/>
      <c r="CB518" s="8"/>
      <c r="CC518" s="8"/>
    </row>
    <row r="519" spans="2:81">
      <c r="BL519" s="157"/>
      <c r="BM519" s="157"/>
      <c r="BN519" s="157"/>
      <c r="BO519" s="157"/>
      <c r="BP519" s="157"/>
      <c r="BQ519" s="157"/>
      <c r="BR519" s="157"/>
    </row>
    <row r="520" spans="2:81" s="27" customFormat="1">
      <c r="B520" s="27" t="str">
        <f>Inputs!B27</f>
        <v>Equity Raising Costs</v>
      </c>
      <c r="H520" s="46"/>
      <c r="I520" s="40"/>
      <c r="BL520" s="164"/>
      <c r="BM520" s="164"/>
      <c r="BN520" s="164"/>
      <c r="BO520" s="164"/>
      <c r="BP520" s="164"/>
      <c r="BQ520" s="164"/>
      <c r="BR520" s="164"/>
    </row>
    <row r="521" spans="2:81">
      <c r="BL521" s="157"/>
      <c r="BM521" s="157"/>
      <c r="BN521" s="157"/>
      <c r="BO521" s="157"/>
      <c r="BP521" s="157"/>
      <c r="BQ521" s="157"/>
      <c r="BR521" s="157"/>
    </row>
    <row r="522" spans="2:81">
      <c r="D522" s="24" t="s">
        <v>41</v>
      </c>
      <c r="E522" s="24" t="s">
        <v>35</v>
      </c>
      <c r="F522" s="24" t="s">
        <v>36</v>
      </c>
      <c r="BL522" s="157"/>
      <c r="BM522" s="157"/>
      <c r="BN522" s="157"/>
      <c r="BO522" s="157"/>
      <c r="BP522" s="157"/>
      <c r="BQ522" s="157"/>
      <c r="BR522" s="157"/>
    </row>
    <row r="523" spans="2:81">
      <c r="B523" t="s">
        <v>40</v>
      </c>
      <c r="D523" s="8">
        <v>0</v>
      </c>
      <c r="E523" s="8"/>
      <c r="F523" s="8"/>
      <c r="BL523" s="157"/>
      <c r="BM523" s="157"/>
      <c r="BN523" s="157"/>
      <c r="BO523" s="157"/>
      <c r="BP523" s="157"/>
      <c r="BQ523" s="157"/>
      <c r="BR523" s="157"/>
    </row>
    <row r="524" spans="2:81">
      <c r="BL524" s="157"/>
      <c r="BM524" s="157"/>
      <c r="BN524" s="157"/>
      <c r="BO524" s="157"/>
      <c r="BP524" s="157"/>
      <c r="BQ524" s="157"/>
      <c r="BR524" s="157"/>
    </row>
    <row r="525" spans="2:81" ht="13.9" hidden="1" customHeight="1" outlineLevel="1">
      <c r="BL525" s="157"/>
      <c r="BM525" s="157"/>
      <c r="BN525" s="157"/>
      <c r="BO525" s="157"/>
      <c r="BP525" s="157"/>
      <c r="BQ525" s="157"/>
      <c r="BR525" s="157"/>
    </row>
    <row r="526" spans="2:81" hidden="1" outlineLevel="1">
      <c r="B526" t="s">
        <v>45</v>
      </c>
      <c r="D526" s="25">
        <f>IF(OR($E523="n/a",C532=0),0,MIN($C532/$E523, $C532-SUM($C526:C526)))</f>
        <v>0</v>
      </c>
      <c r="E526" s="25">
        <f>IF(OR($E523="n/a",D532=0),0,MIN($C532/$E523, $C532-SUM($C526:D526)))</f>
        <v>0</v>
      </c>
      <c r="F526" s="25">
        <f>IF(OR($E523="n/a",E532=0),0,MIN($C532/$E523, $C532-SUM($C526:E526)))</f>
        <v>0</v>
      </c>
      <c r="G526" s="25">
        <f>IF(OR($E523="n/a",F532=0),0,MIN($C532/$E523, $C532-SUM($C526:F526)))</f>
        <v>0</v>
      </c>
      <c r="H526" s="44">
        <f>IF(OR($E523="n/a",G532=0),0,MIN($C532/$E523, $C532-SUM($C526:G526)))</f>
        <v>0</v>
      </c>
      <c r="I526" s="38">
        <f>IF(OR($E523="n/a",H532=0),0,MIN($C532/$E523, $C532-SUM($C526:H526)))</f>
        <v>0</v>
      </c>
      <c r="J526" s="25">
        <f>IF(OR($E523="n/a",I532=0),0,MIN($C532/$E523, $C532-SUM($C526:I526)))</f>
        <v>0</v>
      </c>
      <c r="K526" s="25">
        <f>IF(OR($E523="n/a",J532=0),0,MIN($C532/$E523, $C532-SUM($C526:J526)))</f>
        <v>0</v>
      </c>
      <c r="L526" s="25">
        <f>IF(OR($E523="n/a",K532=0),0,MIN($C532/$E523, $C532-SUM($C526:K526)))</f>
        <v>0</v>
      </c>
      <c r="M526" s="25">
        <f>IF(OR($E523="n/a",L532=0),0,MIN($C532/$E523, $C532-SUM($C526:L526)))</f>
        <v>0</v>
      </c>
      <c r="N526" s="25">
        <f>IF(OR($E523="n/a",M532=0),0,MIN($C532/$E523, $C532-SUM($C526:M526)))</f>
        <v>0</v>
      </c>
      <c r="O526" s="25">
        <f>IF(OR($E523="n/a",N532=0),0,MIN($C532/$E523, $C532-SUM($C526:N526)))</f>
        <v>0</v>
      </c>
      <c r="P526" s="25">
        <f>IF(OR($E523="n/a",O532=0),0,MIN($C532/$E523, $C532-SUM($C526:O526)))</f>
        <v>0</v>
      </c>
      <c r="Q526" s="25">
        <f>IF(OR($E523="n/a",P532=0),0,MIN($C532/$E523, $C532-SUM($C526:P526)))</f>
        <v>0</v>
      </c>
      <c r="R526" s="25">
        <f>IF(OR($E523="n/a",Q532=0),0,MIN($C532/$E523, $C532-SUM($C526:Q526)))</f>
        <v>0</v>
      </c>
      <c r="S526" s="25">
        <f>IF(OR($E523="n/a",R532=0),0,MIN($C532/$E523, $C532-SUM($C526:R526)))</f>
        <v>0</v>
      </c>
      <c r="T526" s="25">
        <f>IF(OR($E523="n/a",S532=0),0,MIN($C532/$E523, $C532-SUM($C526:S526)))</f>
        <v>0</v>
      </c>
      <c r="U526" s="25">
        <f>IF(OR($E523="n/a",T532=0),0,MIN($C532/$E523, $C532-SUM($C526:T526)))</f>
        <v>0</v>
      </c>
      <c r="V526" s="25">
        <f>IF(OR($E523="n/a",U532=0),0,MIN($C532/$E523, $C532-SUM($C526:U526)))</f>
        <v>0</v>
      </c>
      <c r="W526" s="25">
        <f>IF(OR($E523="n/a",V532=0),0,MIN($C532/$E523, $C532-SUM($C526:V526)))</f>
        <v>0</v>
      </c>
      <c r="X526" s="25">
        <f>IF(OR($E523="n/a",W532=0),0,MIN($C532/$E523, $C532-SUM($C526:W526)))</f>
        <v>0</v>
      </c>
      <c r="Y526" s="25">
        <f>IF(OR($E523="n/a",X532=0),0,MIN($C532/$E523, $C532-SUM($C526:X526)))</f>
        <v>0</v>
      </c>
      <c r="Z526" s="25">
        <f>IF(OR($E523="n/a",Y532=0),0,MIN($C532/$E523, $C532-SUM($C526:Y526)))</f>
        <v>0</v>
      </c>
      <c r="AA526" s="25">
        <f>IF(OR($E523="n/a",Z532=0),0,MIN($C532/$E523, $C532-SUM($C526:Z526)))</f>
        <v>0</v>
      </c>
      <c r="AB526" s="25">
        <f>IF(OR($E523="n/a",AA532=0),0,MIN($C532/$E523, $C532-SUM($C526:AA526)))</f>
        <v>0</v>
      </c>
      <c r="AC526" s="25">
        <f>IF(OR($E523="n/a",AB532=0),0,MIN($C532/$E523, $C532-SUM($C526:AB526)))</f>
        <v>0</v>
      </c>
      <c r="AD526" s="25">
        <f>IF(OR($E523="n/a",AC532=0),0,MIN($C532/$E523, $C532-SUM($C526:AC526)))</f>
        <v>0</v>
      </c>
      <c r="AE526" s="25">
        <f>IF(OR($E523="n/a",AD532=0),0,MIN($C532/$E523, $C532-SUM($C526:AD526)))</f>
        <v>0</v>
      </c>
      <c r="AF526" s="25">
        <f>IF(OR($E523="n/a",AE532=0),0,MIN($C532/$E523, $C532-SUM($C526:AE526)))</f>
        <v>0</v>
      </c>
      <c r="AG526" s="25">
        <f>IF(OR($E523="n/a",AF532=0),0,MIN($C532/$E523, $C532-SUM($C526:AF526)))</f>
        <v>0</v>
      </c>
      <c r="AH526" s="25">
        <f>IF(OR($E523="n/a",AG532=0),0,MIN($C532/$E523, $C532-SUM($C526:AG526)))</f>
        <v>0</v>
      </c>
      <c r="AI526" s="25">
        <f>IF(OR($E523="n/a",AH532=0),0,MIN($C532/$E523, $C532-SUM($C526:AH526)))</f>
        <v>0</v>
      </c>
      <c r="AJ526" s="25">
        <f>IF(OR($E523="n/a",AI532=0),0,MIN($C532/$E523, $C532-SUM($C526:AI526)))</f>
        <v>0</v>
      </c>
      <c r="AK526" s="25">
        <f>IF(OR($E523="n/a",AJ532=0),0,MIN($C532/$E523, $C532-SUM($C526:AJ526)))</f>
        <v>0</v>
      </c>
      <c r="AL526" s="25">
        <f>IF(OR($E523="n/a",AK532=0),0,MIN($C532/$E523, $C532-SUM($C526:AK526)))</f>
        <v>0</v>
      </c>
      <c r="AM526" s="25">
        <f>IF(OR($E523="n/a",AL532=0),0,MIN($C532/$E523, $C532-SUM($C526:AL526)))</f>
        <v>0</v>
      </c>
      <c r="AN526" s="25">
        <f>IF(OR($E523="n/a",AM532=0),0,MIN($C532/$E523, $C532-SUM($C526:AM526)))</f>
        <v>0</v>
      </c>
      <c r="AO526" s="25">
        <f>IF(OR($E523="n/a",AN532=0),0,MIN($C532/$E523, $C532-SUM($C526:AN526)))</f>
        <v>0</v>
      </c>
      <c r="AP526" s="25">
        <f>IF(OR($E523="n/a",AO532=0),0,MIN($C532/$E523, $C532-SUM($C526:AO526)))</f>
        <v>0</v>
      </c>
      <c r="AQ526" s="25">
        <f>IF(OR($E523="n/a",AP532=0),0,MIN($C532/$E523, $C532-SUM($C526:AP526)))</f>
        <v>0</v>
      </c>
      <c r="AR526" s="25">
        <f>IF(OR($E523="n/a",AQ532=0),0,MIN($C532/$E523, $C532-SUM($C526:AQ526)))</f>
        <v>0</v>
      </c>
      <c r="AS526" s="25">
        <f>IF(OR($E523="n/a",AR532=0),0,MIN($C532/$E523, $C532-SUM($C526:AR526)))</f>
        <v>0</v>
      </c>
      <c r="AT526" s="25">
        <f>IF(OR($E523="n/a",AS532=0),0,MIN($C532/$E523, $C532-SUM($C526:AS526)))</f>
        <v>0</v>
      </c>
      <c r="AU526" s="25">
        <f>IF(OR($E523="n/a",AT532=0),0,MIN($C532/$E523, $C532-SUM($C526:AT526)))</f>
        <v>0</v>
      </c>
      <c r="AV526" s="25">
        <f>IF(OR($E523="n/a",AU532=0),0,MIN($C532/$E523, $C532-SUM($C526:AU526)))</f>
        <v>0</v>
      </c>
      <c r="AW526" s="25">
        <f>IF(OR($E523="n/a",AV532=0),0,MIN($C532/$E523, $C532-SUM($C526:AV526)))</f>
        <v>0</v>
      </c>
      <c r="AX526" s="25">
        <f>IF(OR($E523="n/a",AW532=0),0,MIN($C532/$E523, $C532-SUM($C526:AW526)))</f>
        <v>0</v>
      </c>
      <c r="AY526" s="25">
        <f>IF(OR($E523="n/a",AX532=0),0,MIN($C532/$E523, $C532-SUM($C526:AX526)))</f>
        <v>0</v>
      </c>
      <c r="AZ526" s="25">
        <f>IF(OR($E523="n/a",AY532=0),0,MIN($C532/$E523, $C532-SUM($C526:AY526)))</f>
        <v>0</v>
      </c>
      <c r="BA526" s="25">
        <f>IF(OR($E523="n/a",AZ532=0),0,MIN($C532/$E523, $C532-SUM($C526:AZ526)))</f>
        <v>0</v>
      </c>
      <c r="BB526" s="25">
        <f>IF(OR($E523="n/a",BA532=0),0,MIN($C532/$E523, $C532-SUM($C526:BA526)))</f>
        <v>0</v>
      </c>
      <c r="BC526" s="25">
        <f>IF(OR($E523="n/a",BB532=0),0,MIN($C532/$E523, $C532-SUM($C526:BB526)))</f>
        <v>0</v>
      </c>
      <c r="BD526" s="25">
        <f>IF(OR($E523="n/a",BC532=0),0,MIN($C532/$E523, $C532-SUM($C526:BC526)))</f>
        <v>0</v>
      </c>
      <c r="BE526" s="25">
        <f>IF(OR($E523="n/a",BD532=0),0,MIN($C532/$E523, $C532-SUM($C526:BD526)))</f>
        <v>0</v>
      </c>
      <c r="BF526" s="25">
        <f>IF(OR($E523="n/a",BE532=0),0,MIN($C532/$E523, $C532-SUM($C526:BE526)))</f>
        <v>0</v>
      </c>
      <c r="BG526" s="25">
        <f>IF(OR($E523="n/a",BF532=0),0,MIN($C532/$E523, $C532-SUM($C526:BF526)))</f>
        <v>0</v>
      </c>
      <c r="BH526" s="25">
        <f>IF(OR($E523="n/a",BG532=0),0,MIN($C532/$E523, $C532-SUM($C526:BG526)))</f>
        <v>0</v>
      </c>
      <c r="BI526" s="25">
        <f>IF(OR($E523="n/a",BH532=0),0,MIN($C532/$E523, $C532-SUM($C526:BH526)))</f>
        <v>0</v>
      </c>
      <c r="BJ526" s="25">
        <f>IF(OR($E523="n/a",BI532=0),0,MIN($C532/$E523, $C532-SUM($C526:BI526)))</f>
        <v>0</v>
      </c>
      <c r="BK526" s="25">
        <f>IF(OR($E523="n/a",BJ532=0),0,MIN($C532/$E523, $C532-SUM($C526:BJ526)))</f>
        <v>0</v>
      </c>
      <c r="BL526" s="163">
        <f>IF(OR($E523="n/a",BK532=0),0,MIN($C532/$E523, $C532-SUM($C526:BK526)))</f>
        <v>0</v>
      </c>
      <c r="BM526" s="163">
        <f>IF(OR($E523="n/a",BL532=0),0,MIN($C532/$E523, $C532-SUM($C526:BL526)))</f>
        <v>0</v>
      </c>
      <c r="BN526" s="163">
        <f>IF(OR($E523="n/a",BM532=0),0,MIN($C532/$E523, $C532-SUM($C526:BM526)))</f>
        <v>0</v>
      </c>
      <c r="BO526" s="163">
        <f>IF(OR($E523="n/a",BN532=0),0,MIN($C532/$E523, $C532-SUM($C526:BN526)))</f>
        <v>0</v>
      </c>
      <c r="BP526" s="163">
        <f>IF(OR($E523="n/a",BO532=0),0,MIN($C532/$E523, $C532-SUM($C526:BO526)))</f>
        <v>0</v>
      </c>
      <c r="BQ526" s="163">
        <f>IF(OR($E523="n/a",BP532=0),0,MIN($C532/$E523, $C532-SUM($C526:BP526)))</f>
        <v>0</v>
      </c>
      <c r="BR526" s="163">
        <f>IF(OR($E523="n/a",BQ532=0),0,MIN($C532/$E523, $C532-SUM($C526:BQ526)))</f>
        <v>0</v>
      </c>
      <c r="BS526" s="25"/>
      <c r="BT526" s="25"/>
      <c r="BU526" s="25"/>
      <c r="BV526" s="25"/>
      <c r="BW526" s="25"/>
      <c r="BX526" s="25"/>
      <c r="BY526" s="25"/>
      <c r="BZ526" s="25"/>
      <c r="CA526" s="25"/>
      <c r="CB526" s="25"/>
      <c r="CC526" s="25"/>
    </row>
    <row r="527" spans="2:81" hidden="1" outlineLevel="1">
      <c r="B527" t="s">
        <v>47</v>
      </c>
      <c r="D527" s="25"/>
      <c r="E527" s="25"/>
      <c r="F527" s="25"/>
      <c r="G527" s="25"/>
      <c r="H527" s="44"/>
      <c r="I527" s="38">
        <f>IF(OR($E523="n/a",H532=0),0,IF($H531&gt;0,(MIN($H531/IF($E523&lt;=5,1,($E523-5)),$H531-SUM($H527:H527))), (MAX($H531/IF($E523&lt;=5,1,($E523-5)),$H531-SUM($H527:H527)))))</f>
        <v>0</v>
      </c>
      <c r="J527" s="38">
        <f>IF(OR($E523="n/a",I532=0),0,IF($H531&gt;0,(MIN($H531/IF($E523&lt;=5,1,($E523-5)),$H531-SUM($H527:I527))), (MAX($H531/IF($E523&lt;=5,1,($E523-5)),$H531-SUM($H527:I527)))))</f>
        <v>0</v>
      </c>
      <c r="K527" s="38">
        <f>IF(OR($E523="n/a",J532=0),0,IF($H531&gt;0,(MIN($H531/IF($E523&lt;=5,1,($E523-5)),$H531-SUM($H527:J527))), (MAX($H531/IF($E523&lt;=5,1,($E523-5)),$H531-SUM($H527:J527)))))</f>
        <v>0</v>
      </c>
      <c r="L527" s="38">
        <f>IF(OR($E523="n/a",K532=0),0,IF($H531&gt;0,(MIN($H531/IF($E523&lt;=5,1,($E523-5)),$H531-SUM($H527:K527))), (MAX($H531/IF($E523&lt;=5,1,($E523-5)),$H531-SUM($H527:K527)))))</f>
        <v>0</v>
      </c>
      <c r="M527" s="38">
        <f>IF(OR($E523="n/a",L532=0),0,IF($H531&gt;0,(MIN($H531/IF($E523&lt;=5,1,($E523-5)),$H531-SUM($H527:L527))), (MAX($H531/IF($E523&lt;=5,1,($E523-5)),$H531-SUM($H527:L527)))))</f>
        <v>0</v>
      </c>
      <c r="N527" s="38">
        <f>IF(OR($E523="n/a",M532=0),0,IF($H531&gt;0,(MIN($H531/IF($E523&lt;=5,1,($E523-5)),$H531-SUM($H527:M527))), (MAX($H531/IF($E523&lt;=5,1,($E523-5)),$H531-SUM($H527:M527)))))</f>
        <v>0</v>
      </c>
      <c r="O527" s="38">
        <f>IF(OR($E523="n/a",N532=0),0,IF($H531&gt;0,(MIN($H531/IF($E523&lt;=5,1,($E523-5)),$H531-SUM($H527:N527))), (MAX($H531/IF($E523&lt;=5,1,($E523-5)),$H531-SUM($H527:N527)))))</f>
        <v>0</v>
      </c>
      <c r="P527" s="38">
        <f>IF(OR($E523="n/a",O532=0),0,IF($H531&gt;0,(MIN($H531/IF($E523&lt;=5,1,($E523-5)),$H531-SUM($H527:O527))), (MAX($H531/IF($E523&lt;=5,1,($E523-5)),$H531-SUM($H527:O527)))))</f>
        <v>0</v>
      </c>
      <c r="Q527" s="38">
        <f>IF(OR($E523="n/a",P532=0),0,IF($H531&gt;0,(MIN($H531/IF($E523&lt;=5,1,($E523-5)),$H531-SUM($H527:P527))), (MAX($H531/IF($E523&lt;=5,1,($E523-5)),$H531-SUM($H527:P527)))))</f>
        <v>0</v>
      </c>
      <c r="R527" s="38">
        <f>IF(OR($E523="n/a",Q532=0),0,IF($H531&gt;0,(MIN($H531/IF($E523&lt;=5,1,($E523-5)),$H531-SUM($H527:Q527))), (MAX($H531/IF($E523&lt;=5,1,($E523-5)),$H531-SUM($H527:Q527)))))</f>
        <v>0</v>
      </c>
      <c r="S527" s="38">
        <f>IF(OR($E523="n/a",R532=0),0,IF($H531&gt;0,(MIN($H531/IF($E523&lt;=5,1,($E523-5)),$H531-SUM($H527:R527))), (MAX($H531/IF($E523&lt;=5,1,($E523-5)),$H531-SUM($H527:R527)))))</f>
        <v>0</v>
      </c>
      <c r="T527" s="38">
        <f>IF(OR($E523="n/a",S532=0),0,IF($H531&gt;0,(MIN($H531/IF($E523&lt;=5,1,($E523-5)),$H531-SUM($H527:S527))), (MAX($H531/IF($E523&lt;=5,1,($E523-5)),$H531-SUM($H527:S527)))))</f>
        <v>0</v>
      </c>
      <c r="U527" s="38">
        <f>IF(OR($E523="n/a",T532=0),0,IF($H531&gt;0,(MIN($H531/IF($E523&lt;=5,1,($E523-5)),$H531-SUM($H527:T527))), (MAX($H531/IF($E523&lt;=5,1,($E523-5)),$H531-SUM($H527:T527)))))</f>
        <v>0</v>
      </c>
      <c r="V527" s="38">
        <f>IF(OR($E523="n/a",U532=0),0,IF($H531&gt;0,(MIN($H531/IF($E523&lt;=5,1,($E523-5)),$H531-SUM($H527:U527))), (MAX($H531/IF($E523&lt;=5,1,($E523-5)),$H531-SUM($H527:U527)))))</f>
        <v>0</v>
      </c>
      <c r="W527" s="38">
        <f>IF(OR($E523="n/a",V532=0),0,IF($H531&gt;0,(MIN($H531/IF($E523&lt;=5,1,($E523-5)),$H531-SUM($H527:V527))), (MAX($H531/IF($E523&lt;=5,1,($E523-5)),$H531-SUM($H527:V527)))))</f>
        <v>0</v>
      </c>
      <c r="X527" s="38">
        <f>IF(OR($E523="n/a",W532=0),0,IF($H531&gt;0,(MIN($H531/IF($E523&lt;=5,1,($E523-5)),$H531-SUM($H527:W527))), (MAX($H531/IF($E523&lt;=5,1,($E523-5)),$H531-SUM($H527:W527)))))</f>
        <v>0</v>
      </c>
      <c r="Y527" s="38">
        <f>IF(OR($E523="n/a",X532=0),0,IF($H531&gt;0,(MIN($H531/IF($E523&lt;=5,1,($E523-5)),$H531-SUM($H527:X527))), (MAX($H531/IF($E523&lt;=5,1,($E523-5)),$H531-SUM($H527:X527)))))</f>
        <v>0</v>
      </c>
      <c r="Z527" s="38">
        <f>IF(OR($E523="n/a",Y532=0),0,IF($H531&gt;0,(MIN($H531/IF($E523&lt;=5,1,($E523-5)),$H531-SUM($H527:Y527))), (MAX($H531/IF($E523&lt;=5,1,($E523-5)),$H531-SUM($H527:Y527)))))</f>
        <v>0</v>
      </c>
      <c r="AA527" s="38">
        <f>IF(OR($E523="n/a",Z532=0),0,IF($H531&gt;0,(MIN($H531/IF($E523&lt;=5,1,($E523-5)),$H531-SUM($H527:Z527))), (MAX($H531/IF($E523&lt;=5,1,($E523-5)),$H531-SUM($H527:Z527)))))</f>
        <v>0</v>
      </c>
      <c r="AB527" s="38">
        <f>IF(OR($E523="n/a",AA532=0),0,IF($H531&gt;0,(MIN($H531/IF($E523&lt;=5,1,($E523-5)),$H531-SUM($H527:AA527))), (MAX($H531/IF($E523&lt;=5,1,($E523-5)),$H531-SUM($H527:AA527)))))</f>
        <v>0</v>
      </c>
      <c r="AC527" s="38">
        <f>IF(OR($E523="n/a",AB532=0),0,IF($H531&gt;0,(MIN($H531/IF($E523&lt;=5,1,($E523-5)),$H531-SUM($H527:AB527))), (MAX($H531/IF($E523&lt;=5,1,($E523-5)),$H531-SUM($H527:AB527)))))</f>
        <v>0</v>
      </c>
      <c r="AD527" s="38">
        <f>IF(OR($E523="n/a",AC532=0),0,IF($H531&gt;0,(MIN($H531/IF($E523&lt;=5,1,($E523-5)),$H531-SUM($H527:AC527))), (MAX($H531/IF($E523&lt;=5,1,($E523-5)),$H531-SUM($H527:AC527)))))</f>
        <v>0</v>
      </c>
      <c r="AE527" s="38">
        <f>IF(OR($E523="n/a",AD532=0),0,IF($H531&gt;0,(MIN($H531/IF($E523&lt;=5,1,($E523-5)),$H531-SUM($H527:AD527))), (MAX($H531/IF($E523&lt;=5,1,($E523-5)),$H531-SUM($H527:AD527)))))</f>
        <v>0</v>
      </c>
      <c r="AF527" s="38">
        <f>IF(OR($E523="n/a",AE532=0),0,IF($H531&gt;0,(MIN($H531/IF($E523&lt;=5,1,($E523-5)),$H531-SUM($H527:AE527))), (MAX($H531/IF($E523&lt;=5,1,($E523-5)),$H531-SUM($H527:AE527)))))</f>
        <v>0</v>
      </c>
      <c r="AG527" s="38">
        <f>IF(OR($E523="n/a",AF532=0),0,IF($H531&gt;0,(MIN($H531/IF($E523&lt;=5,1,($E523-5)),$H531-SUM($H527:AF527))), (MAX($H531/IF($E523&lt;=5,1,($E523-5)),$H531-SUM($H527:AF527)))))</f>
        <v>0</v>
      </c>
      <c r="AH527" s="38">
        <f>IF(OR($E523="n/a",AG532=0),0,IF($H531&gt;0,(MIN($H531/IF($E523&lt;=5,1,($E523-5)),$H531-SUM($H527:AG527))), (MAX($H531/IF($E523&lt;=5,1,($E523-5)),$H531-SUM($H527:AG527)))))</f>
        <v>0</v>
      </c>
      <c r="AI527" s="38">
        <f>IF(OR($E523="n/a",AH532=0),0,IF($H531&gt;0,(MIN($H531/IF($E523&lt;=5,1,($E523-5)),$H531-SUM($H527:AH527))), (MAX($H531/IF($E523&lt;=5,1,($E523-5)),$H531-SUM($H527:AH527)))))</f>
        <v>0</v>
      </c>
      <c r="AJ527" s="38">
        <f>IF(OR($E523="n/a",AI532=0),0,IF($H531&gt;0,(MIN($H531/IF($E523&lt;=5,1,($E523-5)),$H531-SUM($H527:AI527))), (MAX($H531/IF($E523&lt;=5,1,($E523-5)),$H531-SUM($H527:AI527)))))</f>
        <v>0</v>
      </c>
      <c r="AK527" s="38">
        <f>IF(OR($E523="n/a",AJ532=0),0,IF($H531&gt;0,(MIN($H531/IF($E523&lt;=5,1,($E523-5)),$H531-SUM($H527:AJ527))), (MAX($H531/IF($E523&lt;=5,1,($E523-5)),$H531-SUM($H527:AJ527)))))</f>
        <v>0</v>
      </c>
      <c r="AL527" s="38">
        <f>IF(OR($E523="n/a",AK532=0),0,IF($H531&gt;0,(MIN($H531/IF($E523&lt;=5,1,($E523-5)),$H531-SUM($H527:AK527))), (MAX($H531/IF($E523&lt;=5,1,($E523-5)),$H531-SUM($H527:AK527)))))</f>
        <v>0</v>
      </c>
      <c r="AM527" s="38">
        <f>IF(OR($E523="n/a",AL532=0),0,IF($H531&gt;0,(MIN($H531/IF($E523&lt;=5,1,($E523-5)),$H531-SUM($H527:AL527))), (MAX($H531/IF($E523&lt;=5,1,($E523-5)),$H531-SUM($H527:AL527)))))</f>
        <v>0</v>
      </c>
      <c r="AN527" s="38">
        <f>IF(OR($E523="n/a",AM532=0),0,IF($H531&gt;0,(MIN($H531/IF($E523&lt;=5,1,($E523-5)),$H531-SUM($H527:AM527))), (MAX($H531/IF($E523&lt;=5,1,($E523-5)),$H531-SUM($H527:AM527)))))</f>
        <v>0</v>
      </c>
      <c r="AO527" s="38">
        <f>IF(OR($E523="n/a",AN532=0),0,IF($H531&gt;0,(MIN($H531/IF($E523&lt;=5,1,($E523-5)),$H531-SUM($H527:AN527))), (MAX($H531/IF($E523&lt;=5,1,($E523-5)),$H531-SUM($H527:AN527)))))</f>
        <v>0</v>
      </c>
      <c r="AP527" s="38">
        <f>IF(OR($E523="n/a",AO532=0),0,IF($H531&gt;0,(MIN($H531/IF($E523&lt;=5,1,($E523-5)),$H531-SUM($H527:AO527))), (MAX($H531/IF($E523&lt;=5,1,($E523-5)),$H531-SUM($H527:AO527)))))</f>
        <v>0</v>
      </c>
      <c r="AQ527" s="38">
        <f>IF(OR($E523="n/a",AP532=0),0,IF($H531&gt;0,(MIN($H531/IF($E523&lt;=5,1,($E523-5)),$H531-SUM($H527:AP527))), (MAX($H531/IF($E523&lt;=5,1,($E523-5)),$H531-SUM($H527:AP527)))))</f>
        <v>0</v>
      </c>
      <c r="AR527" s="38">
        <f>IF(OR($E523="n/a",AQ532=0),0,IF($H531&gt;0,(MIN($H531/IF($E523&lt;=5,1,($E523-5)),$H531-SUM($H527:AQ527))), (MAX($H531/IF($E523&lt;=5,1,($E523-5)),$H531-SUM($H527:AQ527)))))</f>
        <v>0</v>
      </c>
      <c r="AS527" s="38">
        <f>IF(OR($E523="n/a",AR532=0),0,IF($H531&gt;0,(MIN($H531/IF($E523&lt;=5,1,($E523-5)),$H531-SUM($H527:AR527))), (MAX($H531/IF($E523&lt;=5,1,($E523-5)),$H531-SUM($H527:AR527)))))</f>
        <v>0</v>
      </c>
      <c r="AT527" s="38">
        <f>IF(OR($E523="n/a",AS532=0),0,IF($H531&gt;0,(MIN($H531/IF($E523&lt;=5,1,($E523-5)),$H531-SUM($H527:AS527))), (MAX($H531/IF($E523&lt;=5,1,($E523-5)),$H531-SUM($H527:AS527)))))</f>
        <v>0</v>
      </c>
      <c r="AU527" s="38">
        <f>IF(OR($E523="n/a",AT532=0),0,IF($H531&gt;0,(MIN($H531/IF($E523&lt;=5,1,($E523-5)),$H531-SUM($H527:AT527))), (MAX($H531/IF($E523&lt;=5,1,($E523-5)),$H531-SUM($H527:AT527)))))</f>
        <v>0</v>
      </c>
      <c r="AV527" s="38">
        <f>IF(OR($E523="n/a",AU532=0),0,IF($H531&gt;0,(MIN($H531/IF($E523&lt;=5,1,($E523-5)),$H531-SUM($H527:AU527))), (MAX($H531/IF($E523&lt;=5,1,($E523-5)),$H531-SUM($H527:AU527)))))</f>
        <v>0</v>
      </c>
      <c r="AW527" s="38">
        <f>IF(OR($E523="n/a",AV532=0),0,IF($H531&gt;0,(MIN($H531/IF($E523&lt;=5,1,($E523-5)),$H531-SUM($H527:AV527))), (MAX($H531/IF($E523&lt;=5,1,($E523-5)),$H531-SUM($H527:AV527)))))</f>
        <v>0</v>
      </c>
      <c r="AX527" s="38">
        <f>IF(OR($E523="n/a",AW532=0),0,IF($H531&gt;0,(MIN($H531/IF($E523&lt;=5,1,($E523-5)),$H531-SUM($H527:AW527))), (MAX($H531/IF($E523&lt;=5,1,($E523-5)),$H531-SUM($H527:AW527)))))</f>
        <v>0</v>
      </c>
      <c r="AY527" s="38">
        <f>IF(OR($E523="n/a",AX532=0),0,IF($H531&gt;0,(MIN($H531/IF($E523&lt;=5,1,($E523-5)),$H531-SUM($H527:AX527))), (MAX($H531/IF($E523&lt;=5,1,($E523-5)),$H531-SUM($H527:AX527)))))</f>
        <v>0</v>
      </c>
      <c r="AZ527" s="38">
        <f>IF(OR($E523="n/a",AY532=0),0,IF($H531&gt;0,(MIN($H531/IF($E523&lt;=5,1,($E523-5)),$H531-SUM($H527:AY527))), (MAX($H531/IF($E523&lt;=5,1,($E523-5)),$H531-SUM($H527:AY527)))))</f>
        <v>0</v>
      </c>
      <c r="BA527" s="38">
        <f>IF(OR($E523="n/a",AZ532=0),0,IF($H531&gt;0,(MIN($H531/IF($E523&lt;=5,1,($E523-5)),$H531-SUM($H527:AZ527))), (MAX($H531/IF($E523&lt;=5,1,($E523-5)),$H531-SUM($H527:AZ527)))))</f>
        <v>0</v>
      </c>
      <c r="BB527" s="38">
        <f>IF(OR($E523="n/a",BA532=0),0,IF($H531&gt;0,(MIN($H531/IF($E523&lt;=5,1,($E523-5)),$H531-SUM($H527:BA527))), (MAX($H531/IF($E523&lt;=5,1,($E523-5)),$H531-SUM($H527:BA527)))))</f>
        <v>0</v>
      </c>
      <c r="BC527" s="38">
        <f>IF(OR($E523="n/a",BB532=0),0,IF($H531&gt;0,(MIN($H531/IF($E523&lt;=5,1,($E523-5)),$H531-SUM($H527:BB527))), (MAX($H531/IF($E523&lt;=5,1,($E523-5)),$H531-SUM($H527:BB527)))))</f>
        <v>0</v>
      </c>
      <c r="BD527" s="38">
        <f>IF(OR($E523="n/a",BC532=0),0,IF($H531&gt;0,(MIN($H531/IF($E523&lt;=5,1,($E523-5)),$H531-SUM($H527:BC527))), (MAX($H531/IF($E523&lt;=5,1,($E523-5)),$H531-SUM($H527:BC527)))))</f>
        <v>0</v>
      </c>
      <c r="BE527" s="38">
        <f>IF(OR($E523="n/a",BD532=0),0,IF($H531&gt;0,(MIN($H531/IF($E523&lt;=5,1,($E523-5)),$H531-SUM($H527:BD527))), (MAX($H531/IF($E523&lt;=5,1,($E523-5)),$H531-SUM($H527:BD527)))))</f>
        <v>0</v>
      </c>
      <c r="BF527" s="38">
        <f>IF(OR($E523="n/a",BE532=0),0,IF($H531&gt;0,(MIN($H531/IF($E523&lt;=5,1,($E523-5)),$H531-SUM($H527:BE527))), (MAX($H531/IF($E523&lt;=5,1,($E523-5)),$H531-SUM($H527:BE527)))))</f>
        <v>0</v>
      </c>
      <c r="BG527" s="38">
        <f>IF(OR($E523="n/a",BF532=0),0,IF($H531&gt;0,(MIN($H531/IF($E523&lt;=5,1,($E523-5)),$H531-SUM($H527:BF527))), (MAX($H531/IF($E523&lt;=5,1,($E523-5)),$H531-SUM($H527:BF527)))))</f>
        <v>0</v>
      </c>
      <c r="BH527" s="38">
        <f>IF(OR($E523="n/a",BG532=0),0,IF($H531&gt;0,(MIN($H531/IF($E523&lt;=5,1,($E523-5)),$H531-SUM($H527:BG527))), (MAX($H531/IF($E523&lt;=5,1,($E523-5)),$H531-SUM($H527:BG527)))))</f>
        <v>0</v>
      </c>
      <c r="BI527" s="38">
        <f>IF(OR($E523="n/a",BH532=0),0,IF($H531&gt;0,(MIN($H531/IF($E523&lt;=5,1,($E523-5)),$H531-SUM($H527:BH527))), (MAX($H531/IF($E523&lt;=5,1,($E523-5)),$H531-SUM($H527:BH527)))))</f>
        <v>0</v>
      </c>
      <c r="BJ527" s="38">
        <f>IF(OR($E523="n/a",BI532=0),0,IF($H531&gt;0,(MIN($H531/IF($E523&lt;=5,1,($E523-5)),$H531-SUM($H527:BI527))), (MAX($H531/IF($E523&lt;=5,1,($E523-5)),$H531-SUM($H527:BI527)))))</f>
        <v>0</v>
      </c>
      <c r="BK527" s="38">
        <f>IF(OR($E523="n/a",BJ532=0),0,IF($H531&gt;0,(MIN($H531/IF($E523&lt;=5,1,($E523-5)),$H531-SUM($H527:BJ527))), (MAX($H531/IF($E523&lt;=5,1,($E523-5)),$H531-SUM($H527:BJ527)))))</f>
        <v>0</v>
      </c>
      <c r="BL527" s="166">
        <f>IF(OR($E523="n/a",BK532=0),0,IF($H531&gt;0,(MIN($H531/IF($E523&lt;=5,1,($E523-5)),$H531-SUM($H527:BK527))), (MAX($H531/IF($E523&lt;=5,1,($E523-5)),$H531-SUM($H527:BK527)))))</f>
        <v>0</v>
      </c>
      <c r="BM527" s="166">
        <f>IF(OR($E523="n/a",BL532=0),0,IF($H531&gt;0,(MIN($H531/IF($E523&lt;=5,1,($E523-5)),$H531-SUM($H527:BL527))), (MAX($H531/IF($E523&lt;=5,1,($E523-5)),$H531-SUM($H527:BL527)))))</f>
        <v>0</v>
      </c>
      <c r="BN527" s="166">
        <f>IF(OR($E523="n/a",BM532=0),0,IF($H531&gt;0,(MIN($H531/IF($E523&lt;=5,1,($E523-5)),$H531-SUM($H527:BM527))), (MAX($H531/IF($E523&lt;=5,1,($E523-5)),$H531-SUM($H527:BM527)))))</f>
        <v>0</v>
      </c>
      <c r="BO527" s="166">
        <f>IF(OR($E523="n/a",BN532=0),0,IF($H531&gt;0,(MIN($H531/IF($E523&lt;=5,1,($E523-5)),$H531-SUM($H527:BN527))), (MAX($H531/IF($E523&lt;=5,1,($E523-5)),$H531-SUM($H527:BN527)))))</f>
        <v>0</v>
      </c>
      <c r="BP527" s="166">
        <f>IF(OR($E523="n/a",BO532=0),0,IF($H531&gt;0,(MIN($H531/IF($E523&lt;=5,1,($E523-5)),$H531-SUM($H527:BO527))), (MAX($H531/IF($E523&lt;=5,1,($E523-5)),$H531-SUM($H527:BO527)))))</f>
        <v>0</v>
      </c>
      <c r="BQ527" s="166">
        <f>IF(OR($E523="n/a",BP532=0),0,IF($H531&gt;0,(MIN($H531/IF($E523&lt;=5,1,($E523-5)),$H531-SUM($H527:BP527))), (MAX($H531/IF($E523&lt;=5,1,($E523-5)),$H531-SUM($H527:BP527)))))</f>
        <v>0</v>
      </c>
      <c r="BR527" s="166">
        <f>IF(OR($E523="n/a",BQ532=0),0,IF($H531&gt;0,(MIN($H531/IF($E523&lt;=5,1,($E523-5)),$H531-SUM($H527:BQ527))), (MAX($H531/IF($E523&lt;=5,1,($E523-5)),$H531-SUM($H527:BQ527)))))</f>
        <v>0</v>
      </c>
      <c r="BS527" s="38"/>
      <c r="BT527" s="38"/>
      <c r="BU527" s="38"/>
      <c r="BV527" s="38"/>
      <c r="BW527" s="38"/>
      <c r="BX527" s="38"/>
      <c r="BY527" s="38"/>
      <c r="BZ527" s="38"/>
      <c r="CA527" s="38"/>
      <c r="CB527" s="38"/>
      <c r="CC527" s="38"/>
    </row>
    <row r="528" spans="2:81" hidden="1" outlineLevel="1">
      <c r="B528" t="s">
        <v>46</v>
      </c>
      <c r="BL528" s="157"/>
      <c r="BM528" s="157"/>
      <c r="BN528" s="157"/>
      <c r="BO528" s="157"/>
      <c r="BP528" s="157"/>
      <c r="BQ528" s="157"/>
      <c r="BR528" s="157"/>
    </row>
    <row r="529" spans="2:81" hidden="1" outlineLevel="1">
      <c r="B529" t="s">
        <v>42</v>
      </c>
      <c r="H529" s="13"/>
      <c r="BL529" s="157"/>
      <c r="BM529" s="157"/>
      <c r="BN529" s="157"/>
      <c r="BO529" s="157"/>
      <c r="BP529" s="157"/>
      <c r="BQ529" s="157"/>
      <c r="BR529" s="157"/>
    </row>
    <row r="530" spans="2:81" hidden="1" outlineLevel="1">
      <c r="B530" t="s">
        <v>43</v>
      </c>
      <c r="D530" s="69"/>
      <c r="E530" s="69"/>
      <c r="F530" s="69"/>
      <c r="G530" s="69"/>
      <c r="H530" s="81"/>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69"/>
      <c r="BK530" s="69"/>
      <c r="BL530" s="159"/>
      <c r="BM530" s="159"/>
      <c r="BN530" s="159"/>
      <c r="BO530" s="159"/>
      <c r="BP530" s="159"/>
      <c r="BQ530" s="159"/>
      <c r="BR530" s="159"/>
      <c r="BS530" s="69"/>
      <c r="BT530" s="69"/>
      <c r="BU530" s="69"/>
      <c r="BV530" s="69"/>
      <c r="BW530" s="69"/>
      <c r="BX530" s="69"/>
      <c r="BY530" s="69"/>
      <c r="BZ530" s="69"/>
      <c r="CA530" s="69"/>
      <c r="CB530" s="69"/>
      <c r="CC530" s="69"/>
    </row>
    <row r="531" spans="2:81" hidden="1" outlineLevel="1">
      <c r="B531" t="s">
        <v>29</v>
      </c>
      <c r="H531" s="13">
        <f>SUM(H529:H530)</f>
        <v>0</v>
      </c>
      <c r="BL531" s="157"/>
      <c r="BM531" s="157"/>
      <c r="BN531" s="157"/>
      <c r="BO531" s="157"/>
      <c r="BP531" s="157"/>
      <c r="BQ531" s="157"/>
      <c r="BR531" s="157"/>
    </row>
    <row r="532" spans="2:81" hidden="1" outlineLevel="1">
      <c r="B532" t="s">
        <v>44</v>
      </c>
      <c r="C532" s="8">
        <f>D523</f>
        <v>0</v>
      </c>
      <c r="D532" s="8">
        <f>C532-D526-D527+D531</f>
        <v>0</v>
      </c>
      <c r="E532" s="8">
        <f t="shared" ref="E532" si="819">D532-E526-E527+E531</f>
        <v>0</v>
      </c>
      <c r="F532" s="8">
        <f t="shared" ref="F532" si="820">E532-F526-F527+F531</f>
        <v>0</v>
      </c>
      <c r="G532" s="8">
        <f t="shared" ref="G532" si="821">F532-G526-G527+G531</f>
        <v>0</v>
      </c>
      <c r="H532" s="13">
        <f>G532-H526-H527+H531</f>
        <v>0</v>
      </c>
      <c r="I532" s="22">
        <f t="shared" ref="I532" si="822">H532-I526-I527+I531</f>
        <v>0</v>
      </c>
      <c r="J532" s="8">
        <f t="shared" ref="J532" si="823">I532-J526-J527+J531</f>
        <v>0</v>
      </c>
      <c r="K532" s="8">
        <f t="shared" ref="K532" si="824">J532-K526-K527+K531</f>
        <v>0</v>
      </c>
      <c r="L532" s="8">
        <f t="shared" ref="L532" si="825">K532-L526-L527+L531</f>
        <v>0</v>
      </c>
      <c r="M532" s="8">
        <f t="shared" ref="M532" si="826">L532-M526-M527+M531</f>
        <v>0</v>
      </c>
      <c r="N532" s="8">
        <f t="shared" ref="N532" si="827">M532-N526-N527+N531</f>
        <v>0</v>
      </c>
      <c r="O532" s="8">
        <f t="shared" ref="O532" si="828">N532-O526-O527+O531</f>
        <v>0</v>
      </c>
      <c r="P532" s="8">
        <f t="shared" ref="P532" si="829">O532-P526-P527+P531</f>
        <v>0</v>
      </c>
      <c r="Q532" s="8">
        <f t="shared" ref="Q532" si="830">P532-Q526-Q527+Q531</f>
        <v>0</v>
      </c>
      <c r="R532" s="8">
        <f t="shared" ref="R532" si="831">Q532-R526-R527+R531</f>
        <v>0</v>
      </c>
      <c r="S532" s="8">
        <f t="shared" ref="S532" si="832">R532-S526-S527+S531</f>
        <v>0</v>
      </c>
      <c r="T532" s="8">
        <f t="shared" ref="T532" si="833">S532-T526-T527+T531</f>
        <v>0</v>
      </c>
      <c r="U532" s="8">
        <f t="shared" ref="U532" si="834">T532-U526-U527+U531</f>
        <v>0</v>
      </c>
      <c r="V532" s="8">
        <f t="shared" ref="V532" si="835">U532-V526-V527+V531</f>
        <v>0</v>
      </c>
      <c r="W532" s="8">
        <f t="shared" ref="W532" si="836">V532-W526-W527+W531</f>
        <v>0</v>
      </c>
      <c r="X532" s="8">
        <f t="shared" ref="X532" si="837">W532-X526-X527+X531</f>
        <v>0</v>
      </c>
      <c r="Y532" s="8">
        <f t="shared" ref="Y532" si="838">X532-Y526-Y527+Y531</f>
        <v>0</v>
      </c>
      <c r="Z532" s="8">
        <f t="shared" ref="Z532" si="839">Y532-Z526-Z527+Z531</f>
        <v>0</v>
      </c>
      <c r="AA532" s="8">
        <f t="shared" ref="AA532" si="840">Z532-AA526-AA527+AA531</f>
        <v>0</v>
      </c>
      <c r="AB532" s="8">
        <f t="shared" ref="AB532" si="841">AA532-AB526-AB527+AB531</f>
        <v>0</v>
      </c>
      <c r="AC532" s="8">
        <f t="shared" ref="AC532" si="842">AB532-AC526-AC527+AC531</f>
        <v>0</v>
      </c>
      <c r="AD532" s="8">
        <f t="shared" ref="AD532" si="843">AC532-AD526-AD527+AD531</f>
        <v>0</v>
      </c>
      <c r="AE532" s="8">
        <f t="shared" ref="AE532" si="844">AD532-AE526-AE527+AE531</f>
        <v>0</v>
      </c>
      <c r="AF532" s="8">
        <f t="shared" ref="AF532" si="845">AE532-AF526-AF527+AF531</f>
        <v>0</v>
      </c>
      <c r="AG532" s="8">
        <f t="shared" ref="AG532" si="846">AF532-AG526-AG527+AG531</f>
        <v>0</v>
      </c>
      <c r="AH532" s="8">
        <f t="shared" ref="AH532" si="847">AG532-AH526-AH527+AH531</f>
        <v>0</v>
      </c>
      <c r="AI532" s="8">
        <f t="shared" ref="AI532" si="848">AH532-AI526-AI527+AI531</f>
        <v>0</v>
      </c>
      <c r="AJ532" s="8">
        <f t="shared" ref="AJ532" si="849">AI532-AJ526-AJ527+AJ531</f>
        <v>0</v>
      </c>
      <c r="AK532" s="8">
        <f t="shared" ref="AK532" si="850">AJ532-AK526-AK527+AK531</f>
        <v>0</v>
      </c>
      <c r="AL532" s="8">
        <f t="shared" ref="AL532" si="851">AK532-AL526-AL527+AL531</f>
        <v>0</v>
      </c>
      <c r="AM532" s="8">
        <f t="shared" ref="AM532" si="852">AL532-AM526-AM527+AM531</f>
        <v>0</v>
      </c>
      <c r="AN532" s="8">
        <f t="shared" ref="AN532" si="853">AM532-AN526-AN527+AN531</f>
        <v>0</v>
      </c>
      <c r="AO532" s="8">
        <f t="shared" ref="AO532" si="854">AN532-AO526-AO527+AO531</f>
        <v>0</v>
      </c>
      <c r="AP532" s="8">
        <f t="shared" ref="AP532" si="855">AO532-AP526-AP527+AP531</f>
        <v>0</v>
      </c>
      <c r="AQ532" s="8">
        <f t="shared" ref="AQ532" si="856">AP532-AQ526-AQ527+AQ531</f>
        <v>0</v>
      </c>
      <c r="AR532" s="8">
        <f t="shared" ref="AR532" si="857">AQ532-AR526-AR527+AR531</f>
        <v>0</v>
      </c>
      <c r="AS532" s="8">
        <f t="shared" ref="AS532" si="858">AR532-AS526-AS527+AS531</f>
        <v>0</v>
      </c>
      <c r="AT532" s="8">
        <f t="shared" ref="AT532" si="859">AS532-AT526-AT527+AT531</f>
        <v>0</v>
      </c>
      <c r="AU532" s="8">
        <f t="shared" ref="AU532" si="860">AT532-AU526-AU527+AU531</f>
        <v>0</v>
      </c>
      <c r="AV532" s="8">
        <f t="shared" ref="AV532" si="861">AU532-AV526-AV527+AV531</f>
        <v>0</v>
      </c>
      <c r="AW532" s="8">
        <f t="shared" ref="AW532" si="862">AV532-AW526-AW527+AW531</f>
        <v>0</v>
      </c>
      <c r="AX532" s="8">
        <f t="shared" ref="AX532" si="863">AW532-AX526-AX527+AX531</f>
        <v>0</v>
      </c>
      <c r="AY532" s="8">
        <f t="shared" ref="AY532" si="864">AX532-AY526-AY527+AY531</f>
        <v>0</v>
      </c>
      <c r="AZ532" s="8">
        <f t="shared" ref="AZ532" si="865">AY532-AZ526-AZ527+AZ531</f>
        <v>0</v>
      </c>
      <c r="BA532" s="8">
        <f t="shared" ref="BA532" si="866">AZ532-BA526-BA527+BA531</f>
        <v>0</v>
      </c>
      <c r="BB532" s="8">
        <f t="shared" ref="BB532" si="867">BA532-BB526-BB527+BB531</f>
        <v>0</v>
      </c>
      <c r="BC532" s="8">
        <f t="shared" ref="BC532" si="868">BB532-BC526-BC527+BC531</f>
        <v>0</v>
      </c>
      <c r="BD532" s="8">
        <f t="shared" ref="BD532" si="869">BC532-BD526-BD527+BD531</f>
        <v>0</v>
      </c>
      <c r="BE532" s="8">
        <f t="shared" ref="BE532" si="870">BD532-BE526-BE527+BE531</f>
        <v>0</v>
      </c>
      <c r="BF532" s="8">
        <f t="shared" ref="BF532" si="871">BE532-BF526-BF527+BF531</f>
        <v>0</v>
      </c>
      <c r="BG532" s="8">
        <f t="shared" ref="BG532" si="872">BF532-BG526-BG527+BG531</f>
        <v>0</v>
      </c>
      <c r="BH532" s="8">
        <f t="shared" ref="BH532" si="873">BG532-BH526-BH527+BH531</f>
        <v>0</v>
      </c>
      <c r="BI532" s="8">
        <f t="shared" ref="BI532" si="874">BH532-BI526-BI527+BI531</f>
        <v>0</v>
      </c>
      <c r="BJ532" s="8">
        <f t="shared" ref="BJ532" si="875">BI532-BJ526-BJ527+BJ531</f>
        <v>0</v>
      </c>
      <c r="BK532" s="8">
        <f t="shared" ref="BK532" si="876">BJ532-BK526-BK527+BK531</f>
        <v>0</v>
      </c>
      <c r="BL532" s="167">
        <f t="shared" ref="BL532" si="877">BK532-BL526-BL527+BL531</f>
        <v>0</v>
      </c>
      <c r="BM532" s="167">
        <f t="shared" ref="BM532" si="878">BL532-BM526-BM527+BM531</f>
        <v>0</v>
      </c>
      <c r="BN532" s="167">
        <f t="shared" ref="BN532" si="879">BM532-BN526-BN527+BN531</f>
        <v>0</v>
      </c>
      <c r="BO532" s="167">
        <f t="shared" ref="BO532" si="880">BN532-BO526-BO527+BO531</f>
        <v>0</v>
      </c>
      <c r="BP532" s="167">
        <f t="shared" ref="BP532" si="881">BO532-BP526-BP527+BP531</f>
        <v>0</v>
      </c>
      <c r="BQ532" s="167">
        <f t="shared" ref="BQ532" si="882">BP532-BQ526-BQ527+BQ531</f>
        <v>0</v>
      </c>
      <c r="BR532" s="167">
        <f t="shared" ref="BR532" si="883">BQ532-BR526-BR527+BR531</f>
        <v>0</v>
      </c>
      <c r="BS532" s="8"/>
      <c r="BT532" s="8"/>
      <c r="BU532" s="8"/>
      <c r="BV532" s="8"/>
      <c r="BW532" s="8"/>
      <c r="BX532" s="8"/>
      <c r="BY532" s="8"/>
      <c r="BZ532" s="8"/>
      <c r="CA532" s="8"/>
      <c r="CB532" s="8"/>
      <c r="CC532" s="8"/>
    </row>
    <row r="533" spans="2:81" hidden="1" outlineLevel="1">
      <c r="BL533" s="157"/>
      <c r="BM533" s="157"/>
      <c r="BN533" s="157"/>
      <c r="BO533" s="157"/>
      <c r="BP533" s="157"/>
      <c r="BQ533" s="157"/>
      <c r="BR533" s="157"/>
    </row>
    <row r="534" spans="2:81" hidden="1" outlineLevel="1">
      <c r="BL534" s="157"/>
      <c r="BM534" s="157"/>
      <c r="BN534" s="157"/>
      <c r="BO534" s="157"/>
      <c r="BP534" s="157"/>
      <c r="BQ534" s="157"/>
      <c r="BR534" s="157"/>
    </row>
    <row r="535" spans="2:81" hidden="1" outlineLevel="1">
      <c r="B535" t="s">
        <v>27</v>
      </c>
      <c r="D535" s="7">
        <f>Inputs!E27*(1+IF(D2&lt;="2017",Inputs!E10,Inputs!E9))^0.5</f>
        <v>0</v>
      </c>
      <c r="E535" s="7">
        <f>Inputs!F27*(1+IF(E2&lt;="2017",Inputs!F10,Inputs!F9))^0.5</f>
        <v>0</v>
      </c>
      <c r="F535" s="7">
        <f>Inputs!G27*(1+IF(F2&lt;="2017",Inputs!G10,Inputs!G9))^0.5</f>
        <v>0</v>
      </c>
      <c r="G535" s="7">
        <f>Inputs!H27*(1+IF(G2&lt;="2017",Inputs!H10,Inputs!H9))^0.5</f>
        <v>0</v>
      </c>
      <c r="H535" s="10">
        <f>Inputs!I27*(1+IF(H2&lt;="2017",Inputs!I10,Inputs!I9))^0.5</f>
        <v>0</v>
      </c>
      <c r="I535" s="11">
        <f>Inputs!J27*(1+IF(I2&lt;="2017",Inputs!J10,Inputs!J9))^0.5</f>
        <v>0</v>
      </c>
      <c r="J535" s="7">
        <f>Inputs!K27*(1+IF(J2&lt;="2017",Inputs!K10,Inputs!K9))^0.5</f>
        <v>0</v>
      </c>
      <c r="K535" s="7">
        <f>Inputs!L27*(1+IF(K2&lt;="2017",Inputs!L10,Inputs!L9))^0.5</f>
        <v>0</v>
      </c>
      <c r="L535" s="7">
        <f>Inputs!M27*(1+IF(L2&lt;="2017",Inputs!M10,Inputs!M9))^0.5</f>
        <v>0</v>
      </c>
      <c r="M535" s="7">
        <f>Inputs!N27*(1+IF(M2&lt;="2017",Inputs!N10,Inputs!N9))^0.5</f>
        <v>0</v>
      </c>
      <c r="BL535" s="157"/>
      <c r="BM535" s="157"/>
      <c r="BN535" s="157"/>
      <c r="BO535" s="157"/>
      <c r="BP535" s="157"/>
      <c r="BQ535" s="157"/>
      <c r="BR535" s="157"/>
    </row>
    <row r="536" spans="2:81" hidden="1" outlineLevel="1">
      <c r="BL536" s="157"/>
      <c r="BM536" s="157"/>
      <c r="BN536" s="157"/>
      <c r="BO536" s="157"/>
      <c r="BP536" s="157"/>
      <c r="BQ536" s="157"/>
      <c r="BR536" s="157"/>
    </row>
    <row r="537" spans="2:81" hidden="1" outlineLevel="1">
      <c r="B537" t="s">
        <v>48</v>
      </c>
      <c r="BL537" s="157"/>
      <c r="BM537" s="157"/>
      <c r="BN537" s="157"/>
      <c r="BO537" s="157"/>
      <c r="BP537" s="157"/>
      <c r="BQ537" s="157"/>
      <c r="BR537" s="157"/>
    </row>
    <row r="538" spans="2:81" hidden="1" outlineLevel="1">
      <c r="B538" s="14">
        <v>2013</v>
      </c>
      <c r="C538">
        <v>1</v>
      </c>
      <c r="E538" s="15">
        <f>IF($F$523="n/a",0,IF(E$3&lt;=$C538,0,IF(E$3&gt;($F$523+$C538),INDEX($D$535:$W$535,,$C538)-SUM($D538:D538),INDEX($D$535:$W$535,,$C538)/$F$523)))</f>
        <v>0</v>
      </c>
      <c r="F538" s="15">
        <f>IF($F$523="n/a",0,IF(F$3&lt;=$C538,0,IF(F$3&gt;($F$523+$C538),INDEX($D$535:$W$535,,$C538)-SUM($D538:E538),INDEX($D$535:$W$535,,$C538)/$F$523)))</f>
        <v>0</v>
      </c>
      <c r="G538" s="15">
        <f>IF($F$523="n/a",0,IF(G$3&lt;=$C538,0,IF(G$3&gt;($F$523+$C538),INDEX($D$535:$W$535,,$C538)-SUM($D538:F538),INDEX($D$535:$W$535,,$C538)/$F$523)))</f>
        <v>0</v>
      </c>
      <c r="H538" s="20">
        <f>IF($F$523="n/a",0,IF(H$3&lt;=$C538,0,IF(H$3&gt;($F$523+$C538),INDEX($D$535:$W$535,,$C538)-SUM($D538:G538),INDEX($D$535:$W$535,,$C538)/$F$523)))</f>
        <v>0</v>
      </c>
      <c r="I538" s="41">
        <f>IF($F$523="n/a",0,IF(I$3&lt;=$C538,0,IF(I$3&gt;($F$523+$C538),INDEX($D$535:$W$535,,$C538)-SUM($D538:H538),INDEX($D$535:$W$535,,$C538)/$F$523)))</f>
        <v>0</v>
      </c>
      <c r="J538" s="15">
        <f>IF($F$523="n/a",0,IF(J$3&lt;=$C538,0,IF(J$3&gt;($F$523+$C538),INDEX($D$535:$W$535,,$C538)-SUM($D538:I538),INDEX($D$535:$W$535,,$C538)/$F$523)))</f>
        <v>0</v>
      </c>
      <c r="K538" s="15">
        <f>IF($F$523="n/a",0,IF(K$3&lt;=$C538,0,IF(K$3&gt;($F$523+$C538),INDEX($D$535:$W$535,,$C538)-SUM($D538:J538),INDEX($D$535:$W$535,,$C538)/$F$523)))</f>
        <v>0</v>
      </c>
      <c r="L538" s="15">
        <f>IF($F$523="n/a",0,IF(L$3&lt;=$C538,0,IF(L$3&gt;($F$523+$C538),INDEX($D$535:$W$535,,$C538)-SUM($D538:K538),INDEX($D$535:$W$535,,$C538)/$F$523)))</f>
        <v>0</v>
      </c>
      <c r="M538" s="15">
        <f>IF($F$523="n/a",0,IF(M$3&lt;=$C538,0,IF(M$3&gt;($F$523+$C538),INDEX($D$535:$W$535,,$C538)-SUM($D538:L538),INDEX($D$535:$W$535,,$C538)/$F$523)))</f>
        <v>0</v>
      </c>
      <c r="N538" s="15">
        <f>IF($F$523="n/a",0,IF(N$3&lt;=$C538,0,IF(N$3&gt;($F$523+$C538),INDEX($D$535:$W$535,,$C538)-SUM($D538:M538),INDEX($D$535:$W$535,,$C538)/$F$523)))</f>
        <v>0</v>
      </c>
      <c r="O538" s="15">
        <f>IF($F$523="n/a",0,IF(O$3&lt;=$C538,0,IF(O$3&gt;($F$523+$C538),INDEX($D$535:$W$535,,$C538)-SUM($D538:N538),INDEX($D$535:$W$535,,$C538)/$F$523)))</f>
        <v>0</v>
      </c>
      <c r="P538" s="15">
        <f>IF($F$523="n/a",0,IF(P$3&lt;=$C538,0,IF(P$3&gt;($F$523+$C538),INDEX($D$535:$W$535,,$C538)-SUM($D538:O538),INDEX($D$535:$W$535,,$C538)/$F$523)))</f>
        <v>0</v>
      </c>
      <c r="Q538" s="15">
        <f>IF($F$523="n/a",0,IF(Q$3&lt;=$C538,0,IF(Q$3&gt;($F$523+$C538),INDEX($D$535:$W$535,,$C538)-SUM($D538:P538),INDEX($D$535:$W$535,,$C538)/$F$523)))</f>
        <v>0</v>
      </c>
      <c r="R538" s="15">
        <f>IF($F$523="n/a",0,IF(R$3&lt;=$C538,0,IF(R$3&gt;($F$523+$C538),INDEX($D$535:$W$535,,$C538)-SUM($D538:Q538),INDEX($D$535:$W$535,,$C538)/$F$523)))</f>
        <v>0</v>
      </c>
      <c r="S538" s="15">
        <f>IF($F$523="n/a",0,IF(S$3&lt;=$C538,0,IF(S$3&gt;($F$523+$C538),INDEX($D$535:$W$535,,$C538)-SUM($D538:R538),INDEX($D$535:$W$535,,$C538)/$F$523)))</f>
        <v>0</v>
      </c>
      <c r="T538" s="15">
        <f>IF($F$523="n/a",0,IF(T$3&lt;=$C538,0,IF(T$3&gt;($F$523+$C538),INDEX($D$535:$W$535,,$C538)-SUM($D538:S538),INDEX($D$535:$W$535,,$C538)/$F$523)))</f>
        <v>0</v>
      </c>
      <c r="U538" s="15">
        <f>IF($F$523="n/a",0,IF(U$3&lt;=$C538,0,IF(U$3&gt;($F$523+$C538),INDEX($D$535:$W$535,,$C538)-SUM($D538:T538),INDEX($D$535:$W$535,,$C538)/$F$523)))</f>
        <v>0</v>
      </c>
      <c r="V538" s="15">
        <f>IF($F$523="n/a",0,IF(V$3&lt;=$C538,0,IF(V$3&gt;($F$523+$C538),INDEX($D$535:$W$535,,$C538)-SUM($D538:U538),INDEX($D$535:$W$535,,$C538)/$F$523)))</f>
        <v>0</v>
      </c>
      <c r="W538" s="15">
        <f>IF($F$523="n/a",0,IF(W$3&lt;=$C538,0,IF(W$3&gt;($F$523+$C538),INDEX($D$535:$W$535,,$C538)-SUM($D538:V538),INDEX($D$535:$W$535,,$C538)/$F$523)))</f>
        <v>0</v>
      </c>
      <c r="X538" s="15">
        <f>IF($F$523="n/a",0,IF(X$3&lt;=$C538,0,IF(X$3&gt;($F$523+$C538),INDEX($D$535:$W$535,,$C538)-SUM($D538:W538),INDEX($D$535:$W$535,,$C538)/$F$523)))</f>
        <v>0</v>
      </c>
      <c r="Y538" s="15">
        <f>IF($F$523="n/a",0,IF(Y$3&lt;=$C538,0,IF(Y$3&gt;($F$523+$C538),INDEX($D$535:$W$535,,$C538)-SUM($D538:X538),INDEX($D$535:$W$535,,$C538)/$F$523)))</f>
        <v>0</v>
      </c>
      <c r="Z538" s="15">
        <f>IF($F$523="n/a",0,IF(Z$3&lt;=$C538,0,IF(Z$3&gt;($F$523+$C538),INDEX($D$535:$W$535,,$C538)-SUM($D538:Y538),INDEX($D$535:$W$535,,$C538)/$F$523)))</f>
        <v>0</v>
      </c>
      <c r="AA538" s="15">
        <f>IF($F$523="n/a",0,IF(AA$3&lt;=$C538,0,IF(AA$3&gt;($F$523+$C538),INDEX($D$535:$W$535,,$C538)-SUM($D538:Z538),INDEX($D$535:$W$535,,$C538)/$F$523)))</f>
        <v>0</v>
      </c>
      <c r="AB538" s="15">
        <f>IF($F$523="n/a",0,IF(AB$3&lt;=$C538,0,IF(AB$3&gt;($F$523+$C538),INDEX($D$535:$W$535,,$C538)-SUM($D538:AA538),INDEX($D$535:$W$535,,$C538)/$F$523)))</f>
        <v>0</v>
      </c>
      <c r="AC538" s="15">
        <f>IF($F$523="n/a",0,IF(AC$3&lt;=$C538,0,IF(AC$3&gt;($F$523+$C538),INDEX($D$535:$W$535,,$C538)-SUM($D538:AB538),INDEX($D$535:$W$535,,$C538)/$F$523)))</f>
        <v>0</v>
      </c>
      <c r="AD538" s="15">
        <f>IF($F$523="n/a",0,IF(AD$3&lt;=$C538,0,IF(AD$3&gt;($F$523+$C538),INDEX($D$535:$W$535,,$C538)-SUM($D538:AC538),INDEX($D$535:$W$535,,$C538)/$F$523)))</f>
        <v>0</v>
      </c>
      <c r="AE538" s="15">
        <f>IF($F$523="n/a",0,IF(AE$3&lt;=$C538,0,IF(AE$3&gt;($F$523+$C538),INDEX($D$535:$W$535,,$C538)-SUM($D538:AD538),INDEX($D$535:$W$535,,$C538)/$F$523)))</f>
        <v>0</v>
      </c>
      <c r="AF538" s="15">
        <f>IF($F$523="n/a",0,IF(AF$3&lt;=$C538,0,IF(AF$3&gt;($F$523+$C538),INDEX($D$535:$W$535,,$C538)-SUM($D538:AE538),INDEX($D$535:$W$535,,$C538)/$F$523)))</f>
        <v>0</v>
      </c>
      <c r="AG538" s="15">
        <f>IF($F$523="n/a",0,IF(AG$3&lt;=$C538,0,IF(AG$3&gt;($F$523+$C538),INDEX($D$535:$W$535,,$C538)-SUM($D538:AF538),INDEX($D$535:$W$535,,$C538)/$F$523)))</f>
        <v>0</v>
      </c>
      <c r="AH538" s="15">
        <f>IF($F$523="n/a",0,IF(AH$3&lt;=$C538,0,IF(AH$3&gt;($F$523+$C538),INDEX($D$535:$W$535,,$C538)-SUM($D538:AG538),INDEX($D$535:$W$535,,$C538)/$F$523)))</f>
        <v>0</v>
      </c>
      <c r="AI538" s="15">
        <f>IF($F$523="n/a",0,IF(AI$3&lt;=$C538,0,IF(AI$3&gt;($F$523+$C538),INDEX($D$535:$W$535,,$C538)-SUM($D538:AH538),INDEX($D$535:$W$535,,$C538)/$F$523)))</f>
        <v>0</v>
      </c>
      <c r="AJ538" s="15">
        <f>IF($F$523="n/a",0,IF(AJ$3&lt;=$C538,0,IF(AJ$3&gt;($F$523+$C538),INDEX($D$535:$W$535,,$C538)-SUM($D538:AI538),INDEX($D$535:$W$535,,$C538)/$F$523)))</f>
        <v>0</v>
      </c>
      <c r="AK538" s="15">
        <f>IF($F$523="n/a",0,IF(AK$3&lt;=$C538,0,IF(AK$3&gt;($F$523+$C538),INDEX($D$535:$W$535,,$C538)-SUM($D538:AJ538),INDEX($D$535:$W$535,,$C538)/$F$523)))</f>
        <v>0</v>
      </c>
      <c r="AL538" s="15">
        <f>IF($F$523="n/a",0,IF(AL$3&lt;=$C538,0,IF(AL$3&gt;($F$523+$C538),INDEX($D$535:$W$535,,$C538)-SUM($D538:AK538),INDEX($D$535:$W$535,,$C538)/$F$523)))</f>
        <v>0</v>
      </c>
      <c r="AM538" s="15">
        <f>IF($F$523="n/a",0,IF(AM$3&lt;=$C538,0,IF(AM$3&gt;($F$523+$C538),INDEX($D$535:$W$535,,$C538)-SUM($D538:AL538),INDEX($D$535:$W$535,,$C538)/$F$523)))</f>
        <v>0</v>
      </c>
      <c r="AN538" s="15">
        <f>IF($F$523="n/a",0,IF(AN$3&lt;=$C538,0,IF(AN$3&gt;($F$523+$C538),INDEX($D$535:$W$535,,$C538)-SUM($D538:AM538),INDEX($D$535:$W$535,,$C538)/$F$523)))</f>
        <v>0</v>
      </c>
      <c r="AO538" s="15">
        <f>IF($F$523="n/a",0,IF(AO$3&lt;=$C538,0,IF(AO$3&gt;($F$523+$C538),INDEX($D$535:$W$535,,$C538)-SUM($D538:AN538),INDEX($D$535:$W$535,,$C538)/$F$523)))</f>
        <v>0</v>
      </c>
      <c r="AP538" s="15">
        <f>IF($F$523="n/a",0,IF(AP$3&lt;=$C538,0,IF(AP$3&gt;($F$523+$C538),INDEX($D$535:$W$535,,$C538)-SUM($D538:AO538),INDEX($D$535:$W$535,,$C538)/$F$523)))</f>
        <v>0</v>
      </c>
      <c r="AQ538" s="15">
        <f>IF($F$523="n/a",0,IF(AQ$3&lt;=$C538,0,IF(AQ$3&gt;($F$523+$C538),INDEX($D$535:$W$535,,$C538)-SUM($D538:AP538),INDEX($D$535:$W$535,,$C538)/$F$523)))</f>
        <v>0</v>
      </c>
      <c r="AR538" s="15">
        <f>IF($F$523="n/a",0,IF(AR$3&lt;=$C538,0,IF(AR$3&gt;($F$523+$C538),INDEX($D$535:$W$535,,$C538)-SUM($D538:AQ538),INDEX($D$535:$W$535,,$C538)/$F$523)))</f>
        <v>0</v>
      </c>
      <c r="AS538" s="15">
        <f>IF($F$523="n/a",0,IF(AS$3&lt;=$C538,0,IF(AS$3&gt;($F$523+$C538),INDEX($D$535:$W$535,,$C538)-SUM($D538:AR538),INDEX($D$535:$W$535,,$C538)/$F$523)))</f>
        <v>0</v>
      </c>
      <c r="AT538" s="15">
        <f>IF($F$523="n/a",0,IF(AT$3&lt;=$C538,0,IF(AT$3&gt;($F$523+$C538),INDEX($D$535:$W$535,,$C538)-SUM($D538:AS538),INDEX($D$535:$W$535,,$C538)/$F$523)))</f>
        <v>0</v>
      </c>
      <c r="AU538" s="15">
        <f>IF($F$523="n/a",0,IF(AU$3&lt;=$C538,0,IF(AU$3&gt;($F$523+$C538),INDEX($D$535:$W$535,,$C538)-SUM($D538:AT538),INDEX($D$535:$W$535,,$C538)/$F$523)))</f>
        <v>0</v>
      </c>
      <c r="AV538" s="15">
        <f>IF($F$523="n/a",0,IF(AV$3&lt;=$C538,0,IF(AV$3&gt;($F$523+$C538),INDEX($D$535:$W$535,,$C538)-SUM($D538:AU538),INDEX($D$535:$W$535,,$C538)/$F$523)))</f>
        <v>0</v>
      </c>
      <c r="AW538" s="15">
        <f>IF($F$523="n/a",0,IF(AW$3&lt;=$C538,0,IF(AW$3&gt;($F$523+$C538),INDEX($D$535:$W$535,,$C538)-SUM($D538:AV538),INDEX($D$535:$W$535,,$C538)/$F$523)))</f>
        <v>0</v>
      </c>
      <c r="AX538" s="15">
        <f>IF($F$523="n/a",0,IF(AX$3&lt;=$C538,0,IF(AX$3&gt;($F$523+$C538),INDEX($D$535:$W$535,,$C538)-SUM($D538:AW538),INDEX($D$535:$W$535,,$C538)/$F$523)))</f>
        <v>0</v>
      </c>
      <c r="AY538" s="15">
        <f>IF($F$523="n/a",0,IF(AY$3&lt;=$C538,0,IF(AY$3&gt;($F$523+$C538),INDEX($D$535:$W$535,,$C538)-SUM($D538:AX538),INDEX($D$535:$W$535,,$C538)/$F$523)))</f>
        <v>0</v>
      </c>
      <c r="AZ538" s="15">
        <f>IF($F$523="n/a",0,IF(AZ$3&lt;=$C538,0,IF(AZ$3&gt;($F$523+$C538),INDEX($D$535:$W$535,,$C538)-SUM($D538:AY538),INDEX($D$535:$W$535,,$C538)/$F$523)))</f>
        <v>0</v>
      </c>
      <c r="BA538" s="15">
        <f>IF($F$523="n/a",0,IF(BA$3&lt;=$C538,0,IF(BA$3&gt;($F$523+$C538),INDEX($D$535:$W$535,,$C538)-SUM($D538:AZ538),INDEX($D$535:$W$535,,$C538)/$F$523)))</f>
        <v>0</v>
      </c>
      <c r="BB538" s="15">
        <f>IF($F$523="n/a",0,IF(BB$3&lt;=$C538,0,IF(BB$3&gt;($F$523+$C538),INDEX($D$535:$W$535,,$C538)-SUM($D538:BA538),INDEX($D$535:$W$535,,$C538)/$F$523)))</f>
        <v>0</v>
      </c>
      <c r="BC538" s="15">
        <f>IF($F$523="n/a",0,IF(BC$3&lt;=$C538,0,IF(BC$3&gt;($F$523+$C538),INDEX($D$535:$W$535,,$C538)-SUM($D538:BB538),INDEX($D$535:$W$535,,$C538)/$F$523)))</f>
        <v>0</v>
      </c>
      <c r="BD538" s="15">
        <f>IF($F$523="n/a",0,IF(BD$3&lt;=$C538,0,IF(BD$3&gt;($F$523+$C538),INDEX($D$535:$W$535,,$C538)-SUM($D538:BC538),INDEX($D$535:$W$535,,$C538)/$F$523)))</f>
        <v>0</v>
      </c>
      <c r="BE538" s="15">
        <f>IF($F$523="n/a",0,IF(BE$3&lt;=$C538,0,IF(BE$3&gt;($F$523+$C538),INDEX($D$535:$W$535,,$C538)-SUM($D538:BD538),INDEX($D$535:$W$535,,$C538)/$F$523)))</f>
        <v>0</v>
      </c>
      <c r="BF538" s="15">
        <f>IF($F$523="n/a",0,IF(BF$3&lt;=$C538,0,IF(BF$3&gt;($F$523+$C538),INDEX($D$535:$W$535,,$C538)-SUM($D538:BE538),INDEX($D$535:$W$535,,$C538)/$F$523)))</f>
        <v>0</v>
      </c>
      <c r="BG538" s="15">
        <f>IF($F$523="n/a",0,IF(BG$3&lt;=$C538,0,IF(BG$3&gt;($F$523+$C538),INDEX($D$535:$W$535,,$C538)-SUM($D538:BF538),INDEX($D$535:$W$535,,$C538)/$F$523)))</f>
        <v>0</v>
      </c>
      <c r="BH538" s="15">
        <f>IF($F$523="n/a",0,IF(BH$3&lt;=$C538,0,IF(BH$3&gt;($F$523+$C538),INDEX($D$535:$W$535,,$C538)-SUM($D538:BG538),INDEX($D$535:$W$535,,$C538)/$F$523)))</f>
        <v>0</v>
      </c>
      <c r="BI538" s="15">
        <f>IF($F$523="n/a",0,IF(BI$3&lt;=$C538,0,IF(BI$3&gt;($F$523+$C538),INDEX($D$535:$W$535,,$C538)-SUM($D538:BH538),INDEX($D$535:$W$535,,$C538)/$F$523)))</f>
        <v>0</v>
      </c>
      <c r="BJ538" s="15">
        <f>IF($F$523="n/a",0,IF(BJ$3&lt;=$C538,0,IF(BJ$3&gt;($F$523+$C538),INDEX($D$535:$W$535,,$C538)-SUM($D538:BI538),INDEX($D$535:$W$535,,$C538)/$F$523)))</f>
        <v>0</v>
      </c>
      <c r="BK538" s="15">
        <f>IF($F$523="n/a",0,IF(BK$3&lt;=$C538,0,IF(BK$3&gt;($F$523+$C538),INDEX($D$535:$W$535,,$C538)-SUM($D538:BJ538),INDEX($D$535:$W$535,,$C538)/$F$523)))</f>
        <v>0</v>
      </c>
      <c r="BL538" s="168">
        <f>IF($F$523="n/a",0,IF(BL$3&lt;=$C538,0,IF(BL$3&gt;($F$523+$C538),INDEX($D$535:$W$535,,$C538)-SUM($D538:BK538),INDEX($D$535:$W$535,,$C538)/$F$523)))</f>
        <v>0</v>
      </c>
      <c r="BM538" s="168">
        <f>IF($F$523="n/a",0,IF(BM$3&lt;=$C538,0,IF(BM$3&gt;($F$523+$C538),INDEX($D$535:$W$535,,$C538)-SUM($D538:BL538),INDEX($D$535:$W$535,,$C538)/$F$523)))</f>
        <v>0</v>
      </c>
      <c r="BN538" s="168">
        <f>IF($F$523="n/a",0,IF(BN$3&lt;=$C538,0,IF(BN$3&gt;($F$523+$C538),INDEX($D$535:$W$535,,$C538)-SUM($D538:BM538),INDEX($D$535:$W$535,,$C538)/$F$523)))</f>
        <v>0</v>
      </c>
      <c r="BO538" s="168">
        <f>IF($F$523="n/a",0,IF(BO$3&lt;=$C538,0,IF(BO$3&gt;($F$523+$C538),INDEX($D$535:$W$535,,$C538)-SUM($D538:BN538),INDEX($D$535:$W$535,,$C538)/$F$523)))</f>
        <v>0</v>
      </c>
      <c r="BP538" s="168">
        <f>IF($F$523="n/a",0,IF(BP$3&lt;=$C538,0,IF(BP$3&gt;($F$523+$C538),INDEX($D$535:$W$535,,$C538)-SUM($D538:BO538),INDEX($D$535:$W$535,,$C538)/$F$523)))</f>
        <v>0</v>
      </c>
      <c r="BQ538" s="168">
        <f>IF($F$523="n/a",0,IF(BQ$3&lt;=$C538,0,IF(BQ$3&gt;($F$523+$C538),INDEX($D$535:$W$535,,$C538)-SUM($D538:BP538),INDEX($D$535:$W$535,,$C538)/$F$523)))</f>
        <v>0</v>
      </c>
      <c r="BR538" s="168">
        <f>IF($F$523="n/a",0,IF(BR$3&lt;=$C538,0,IF(BR$3&gt;($F$523+$C538),INDEX($D$535:$W$535,,$C538)-SUM($D538:BQ538),INDEX($D$535:$W$535,,$C538)/$F$523)))</f>
        <v>0</v>
      </c>
      <c r="BS538" s="15"/>
      <c r="BT538" s="15"/>
      <c r="BU538" s="15"/>
      <c r="BV538" s="15"/>
      <c r="BW538" s="15"/>
      <c r="BX538" s="15"/>
      <c r="BY538" s="15"/>
      <c r="BZ538" s="15"/>
      <c r="CA538" s="15"/>
      <c r="CB538" s="15"/>
      <c r="CC538" s="15"/>
    </row>
    <row r="539" spans="2:81" hidden="1" outlineLevel="1">
      <c r="B539" s="14">
        <v>2014</v>
      </c>
      <c r="C539">
        <v>2</v>
      </c>
      <c r="E539" s="15">
        <f>IF($F$523="n/a",0,IF(E$3&lt;=$C539,0,IF(E$3&gt;($F$523+$C539),INDEX($D$535:$W$535,,$C539)-SUM($D539:D539),INDEX($D$535:$W$535,,$C539)/$F$523)))</f>
        <v>0</v>
      </c>
      <c r="F539" s="15">
        <f>IF($F$523="n/a",0,IF(F$3&lt;=$C539,0,IF(F$3&gt;($F$523+$C539),INDEX($D$535:$W$535,,$C539)-SUM($D539:E539),INDEX($D$535:$W$535,,$C539)/$F$523)))</f>
        <v>0</v>
      </c>
      <c r="G539" s="15">
        <f>IF($F$523="n/a",0,IF(G$3&lt;=$C539,0,IF(G$3&gt;($F$523+$C539),INDEX($D$535:$W$535,,$C539)-SUM($D539:F539),INDEX($D$535:$W$535,,$C539)/$F$523)))</f>
        <v>0</v>
      </c>
      <c r="H539" s="20">
        <f>IF($F$523="n/a",0,IF(H$3&lt;=$C539,0,IF(H$3&gt;($F$523+$C539),INDEX($D$535:$W$535,,$C539)-SUM($D539:G539),INDEX($D$535:$W$535,,$C539)/$F$523)))</f>
        <v>0</v>
      </c>
      <c r="I539" s="41">
        <f>IF($F$523="n/a",0,IF(I$3&lt;=$C539,0,IF(I$3&gt;($F$523+$C539),INDEX($D$535:$W$535,,$C539)-SUM($D539:H539),INDEX($D$535:$W$535,,$C539)/$F$523)))</f>
        <v>0</v>
      </c>
      <c r="J539" s="15">
        <f>IF($F$523="n/a",0,IF(J$3&lt;=$C539,0,IF(J$3&gt;($F$523+$C539),INDEX($D$535:$W$535,,$C539)-SUM($D539:I539),INDEX($D$535:$W$535,,$C539)/$F$523)))</f>
        <v>0</v>
      </c>
      <c r="K539" s="15">
        <f>IF($F$523="n/a",0,IF(K$3&lt;=$C539,0,IF(K$3&gt;($F$523+$C539),INDEX($D$535:$W$535,,$C539)-SUM($D539:J539),INDEX($D$535:$W$535,,$C539)/$F$523)))</f>
        <v>0</v>
      </c>
      <c r="L539" s="15">
        <f>IF($F$523="n/a",0,IF(L$3&lt;=$C539,0,IF(L$3&gt;($F$523+$C539),INDEX($D$535:$W$535,,$C539)-SUM($D539:K539),INDEX($D$535:$W$535,,$C539)/$F$523)))</f>
        <v>0</v>
      </c>
      <c r="M539" s="15">
        <f>IF($F$523="n/a",0,IF(M$3&lt;=$C539,0,IF(M$3&gt;($F$523+$C539),INDEX($D$535:$W$535,,$C539)-SUM($D539:L539),INDEX($D$535:$W$535,,$C539)/$F$523)))</f>
        <v>0</v>
      </c>
      <c r="N539" s="15">
        <f>IF($F$523="n/a",0,IF(N$3&lt;=$C539,0,IF(N$3&gt;($F$523+$C539),INDEX($D$535:$W$535,,$C539)-SUM($D539:M539),INDEX($D$535:$W$535,,$C539)/$F$523)))</f>
        <v>0</v>
      </c>
      <c r="O539" s="15">
        <f>IF($F$523="n/a",0,IF(O$3&lt;=$C539,0,IF(O$3&gt;($F$523+$C539),INDEX($D$535:$W$535,,$C539)-SUM($D539:N539),INDEX($D$535:$W$535,,$C539)/$F$523)))</f>
        <v>0</v>
      </c>
      <c r="P539" s="15">
        <f>IF($F$523="n/a",0,IF(P$3&lt;=$C539,0,IF(P$3&gt;($F$523+$C539),INDEX($D$535:$W$535,,$C539)-SUM($D539:O539),INDEX($D$535:$W$535,,$C539)/$F$523)))</f>
        <v>0</v>
      </c>
      <c r="Q539" s="15">
        <f>IF($F$523="n/a",0,IF(Q$3&lt;=$C539,0,IF(Q$3&gt;($F$523+$C539),INDEX($D$535:$W$535,,$C539)-SUM($D539:P539),INDEX($D$535:$W$535,,$C539)/$F$523)))</f>
        <v>0</v>
      </c>
      <c r="R539" s="15">
        <f>IF($F$523="n/a",0,IF(R$3&lt;=$C539,0,IF(R$3&gt;($F$523+$C539),INDEX($D$535:$W$535,,$C539)-SUM($D539:Q539),INDEX($D$535:$W$535,,$C539)/$F$523)))</f>
        <v>0</v>
      </c>
      <c r="S539" s="15">
        <f>IF($F$523="n/a",0,IF(S$3&lt;=$C539,0,IF(S$3&gt;($F$523+$C539),INDEX($D$535:$W$535,,$C539)-SUM($D539:R539),INDEX($D$535:$W$535,,$C539)/$F$523)))</f>
        <v>0</v>
      </c>
      <c r="T539" s="15">
        <f>IF($F$523="n/a",0,IF(T$3&lt;=$C539,0,IF(T$3&gt;($F$523+$C539),INDEX($D$535:$W$535,,$C539)-SUM($D539:S539),INDEX($D$535:$W$535,,$C539)/$F$523)))</f>
        <v>0</v>
      </c>
      <c r="U539" s="15">
        <f>IF($F$523="n/a",0,IF(U$3&lt;=$C539,0,IF(U$3&gt;($F$523+$C539),INDEX($D$535:$W$535,,$C539)-SUM($D539:T539),INDEX($D$535:$W$535,,$C539)/$F$523)))</f>
        <v>0</v>
      </c>
      <c r="V539" s="15">
        <f>IF($F$523="n/a",0,IF(V$3&lt;=$C539,0,IF(V$3&gt;($F$523+$C539),INDEX($D$535:$W$535,,$C539)-SUM($D539:U539),INDEX($D$535:$W$535,,$C539)/$F$523)))</f>
        <v>0</v>
      </c>
      <c r="W539" s="15">
        <f>IF($F$523="n/a",0,IF(W$3&lt;=$C539,0,IF(W$3&gt;($F$523+$C539),INDEX($D$535:$W$535,,$C539)-SUM($D539:V539),INDEX($D$535:$W$535,,$C539)/$F$523)))</f>
        <v>0</v>
      </c>
      <c r="X539" s="15">
        <f>IF($F$523="n/a",0,IF(X$3&lt;=$C539,0,IF(X$3&gt;($F$523+$C539),INDEX($D$535:$W$535,,$C539)-SUM($D539:W539),INDEX($D$535:$W$535,,$C539)/$F$523)))</f>
        <v>0</v>
      </c>
      <c r="Y539" s="15">
        <f>IF($F$523="n/a",0,IF(Y$3&lt;=$C539,0,IF(Y$3&gt;($F$523+$C539),INDEX($D$535:$W$535,,$C539)-SUM($D539:X539),INDEX($D$535:$W$535,,$C539)/$F$523)))</f>
        <v>0</v>
      </c>
      <c r="Z539" s="15">
        <f>IF($F$523="n/a",0,IF(Z$3&lt;=$C539,0,IF(Z$3&gt;($F$523+$C539),INDEX($D$535:$W$535,,$C539)-SUM($D539:Y539),INDEX($D$535:$W$535,,$C539)/$F$523)))</f>
        <v>0</v>
      </c>
      <c r="AA539" s="15">
        <f>IF($F$523="n/a",0,IF(AA$3&lt;=$C539,0,IF(AA$3&gt;($F$523+$C539),INDEX($D$535:$W$535,,$C539)-SUM($D539:Z539),INDEX($D$535:$W$535,,$C539)/$F$523)))</f>
        <v>0</v>
      </c>
      <c r="AB539" s="15">
        <f>IF($F$523="n/a",0,IF(AB$3&lt;=$C539,0,IF(AB$3&gt;($F$523+$C539),INDEX($D$535:$W$535,,$C539)-SUM($D539:AA539),INDEX($D$535:$W$535,,$C539)/$F$523)))</f>
        <v>0</v>
      </c>
      <c r="AC539" s="15">
        <f>IF($F$523="n/a",0,IF(AC$3&lt;=$C539,0,IF(AC$3&gt;($F$523+$C539),INDEX($D$535:$W$535,,$C539)-SUM($D539:AB539),INDEX($D$535:$W$535,,$C539)/$F$523)))</f>
        <v>0</v>
      </c>
      <c r="AD539" s="15">
        <f>IF($F$523="n/a",0,IF(AD$3&lt;=$C539,0,IF(AD$3&gt;($F$523+$C539),INDEX($D$535:$W$535,,$C539)-SUM($D539:AC539),INDEX($D$535:$W$535,,$C539)/$F$523)))</f>
        <v>0</v>
      </c>
      <c r="AE539" s="15">
        <f>IF($F$523="n/a",0,IF(AE$3&lt;=$C539,0,IF(AE$3&gt;($F$523+$C539),INDEX($D$535:$W$535,,$C539)-SUM($D539:AD539),INDEX($D$535:$W$535,,$C539)/$F$523)))</f>
        <v>0</v>
      </c>
      <c r="AF539" s="15">
        <f>IF($F$523="n/a",0,IF(AF$3&lt;=$C539,0,IF(AF$3&gt;($F$523+$C539),INDEX($D$535:$W$535,,$C539)-SUM($D539:AE539),INDEX($D$535:$W$535,,$C539)/$F$523)))</f>
        <v>0</v>
      </c>
      <c r="AG539" s="15">
        <f>IF($F$523="n/a",0,IF(AG$3&lt;=$C539,0,IF(AG$3&gt;($F$523+$C539),INDEX($D$535:$W$535,,$C539)-SUM($D539:AF539),INDEX($D$535:$W$535,,$C539)/$F$523)))</f>
        <v>0</v>
      </c>
      <c r="AH539" s="15">
        <f>IF($F$523="n/a",0,IF(AH$3&lt;=$C539,0,IF(AH$3&gt;($F$523+$C539),INDEX($D$535:$W$535,,$C539)-SUM($D539:AG539),INDEX($D$535:$W$535,,$C539)/$F$523)))</f>
        <v>0</v>
      </c>
      <c r="AI539" s="15">
        <f>IF($F$523="n/a",0,IF(AI$3&lt;=$C539,0,IF(AI$3&gt;($F$523+$C539),INDEX($D$535:$W$535,,$C539)-SUM($D539:AH539),INDEX($D$535:$W$535,,$C539)/$F$523)))</f>
        <v>0</v>
      </c>
      <c r="AJ539" s="15">
        <f>IF($F$523="n/a",0,IF(AJ$3&lt;=$C539,0,IF(AJ$3&gt;($F$523+$C539),INDEX($D$535:$W$535,,$C539)-SUM($D539:AI539),INDEX($D$535:$W$535,,$C539)/$F$523)))</f>
        <v>0</v>
      </c>
      <c r="AK539" s="15">
        <f>IF($F$523="n/a",0,IF(AK$3&lt;=$C539,0,IF(AK$3&gt;($F$523+$C539),INDEX($D$535:$W$535,,$C539)-SUM($D539:AJ539),INDEX($D$535:$W$535,,$C539)/$F$523)))</f>
        <v>0</v>
      </c>
      <c r="AL539" s="15">
        <f>IF($F$523="n/a",0,IF(AL$3&lt;=$C539,0,IF(AL$3&gt;($F$523+$C539),INDEX($D$535:$W$535,,$C539)-SUM($D539:AK539),INDEX($D$535:$W$535,,$C539)/$F$523)))</f>
        <v>0</v>
      </c>
      <c r="AM539" s="15">
        <f>IF($F$523="n/a",0,IF(AM$3&lt;=$C539,0,IF(AM$3&gt;($F$523+$C539),INDEX($D$535:$W$535,,$C539)-SUM($D539:AL539),INDEX($D$535:$W$535,,$C539)/$F$523)))</f>
        <v>0</v>
      </c>
      <c r="AN539" s="15">
        <f>IF($F$523="n/a",0,IF(AN$3&lt;=$C539,0,IF(AN$3&gt;($F$523+$C539),INDEX($D$535:$W$535,,$C539)-SUM($D539:AM539),INDEX($D$535:$W$535,,$C539)/$F$523)))</f>
        <v>0</v>
      </c>
      <c r="AO539" s="15">
        <f>IF($F$523="n/a",0,IF(AO$3&lt;=$C539,0,IF(AO$3&gt;($F$523+$C539),INDEX($D$535:$W$535,,$C539)-SUM($D539:AN539),INDEX($D$535:$W$535,,$C539)/$F$523)))</f>
        <v>0</v>
      </c>
      <c r="AP539" s="15">
        <f>IF($F$523="n/a",0,IF(AP$3&lt;=$C539,0,IF(AP$3&gt;($F$523+$C539),INDEX($D$535:$W$535,,$C539)-SUM($D539:AO539),INDEX($D$535:$W$535,,$C539)/$F$523)))</f>
        <v>0</v>
      </c>
      <c r="AQ539" s="15">
        <f>IF($F$523="n/a",0,IF(AQ$3&lt;=$C539,0,IF(AQ$3&gt;($F$523+$C539),INDEX($D$535:$W$535,,$C539)-SUM($D539:AP539),INDEX($D$535:$W$535,,$C539)/$F$523)))</f>
        <v>0</v>
      </c>
      <c r="AR539" s="15">
        <f>IF($F$523="n/a",0,IF(AR$3&lt;=$C539,0,IF(AR$3&gt;($F$523+$C539),INDEX($D$535:$W$535,,$C539)-SUM($D539:AQ539),INDEX($D$535:$W$535,,$C539)/$F$523)))</f>
        <v>0</v>
      </c>
      <c r="AS539" s="15">
        <f>IF($F$523="n/a",0,IF(AS$3&lt;=$C539,0,IF(AS$3&gt;($F$523+$C539),INDEX($D$535:$W$535,,$C539)-SUM($D539:AR539),INDEX($D$535:$W$535,,$C539)/$F$523)))</f>
        <v>0</v>
      </c>
      <c r="AT539" s="15">
        <f>IF($F$523="n/a",0,IF(AT$3&lt;=$C539,0,IF(AT$3&gt;($F$523+$C539),INDEX($D$535:$W$535,,$C539)-SUM($D539:AS539),INDEX($D$535:$W$535,,$C539)/$F$523)))</f>
        <v>0</v>
      </c>
      <c r="AU539" s="15">
        <f>IF($F$523="n/a",0,IF(AU$3&lt;=$C539,0,IF(AU$3&gt;($F$523+$C539),INDEX($D$535:$W$535,,$C539)-SUM($D539:AT539),INDEX($D$535:$W$535,,$C539)/$F$523)))</f>
        <v>0</v>
      </c>
      <c r="AV539" s="15">
        <f>IF($F$523="n/a",0,IF(AV$3&lt;=$C539,0,IF(AV$3&gt;($F$523+$C539),INDEX($D$535:$W$535,,$C539)-SUM($D539:AU539),INDEX($D$535:$W$535,,$C539)/$F$523)))</f>
        <v>0</v>
      </c>
      <c r="AW539" s="15">
        <f>IF($F$523="n/a",0,IF(AW$3&lt;=$C539,0,IF(AW$3&gt;($F$523+$C539),INDEX($D$535:$W$535,,$C539)-SUM($D539:AV539),INDEX($D$535:$W$535,,$C539)/$F$523)))</f>
        <v>0</v>
      </c>
      <c r="AX539" s="15">
        <f>IF($F$523="n/a",0,IF(AX$3&lt;=$C539,0,IF(AX$3&gt;($F$523+$C539),INDEX($D$535:$W$535,,$C539)-SUM($D539:AW539),INDEX($D$535:$W$535,,$C539)/$F$523)))</f>
        <v>0</v>
      </c>
      <c r="AY539" s="15">
        <f>IF($F$523="n/a",0,IF(AY$3&lt;=$C539,0,IF(AY$3&gt;($F$523+$C539),INDEX($D$535:$W$535,,$C539)-SUM($D539:AX539),INDEX($D$535:$W$535,,$C539)/$F$523)))</f>
        <v>0</v>
      </c>
      <c r="AZ539" s="15">
        <f>IF($F$523="n/a",0,IF(AZ$3&lt;=$C539,0,IF(AZ$3&gt;($F$523+$C539),INDEX($D$535:$W$535,,$C539)-SUM($D539:AY539),INDEX($D$535:$W$535,,$C539)/$F$523)))</f>
        <v>0</v>
      </c>
      <c r="BA539" s="15">
        <f>IF($F$523="n/a",0,IF(BA$3&lt;=$C539,0,IF(BA$3&gt;($F$523+$C539),INDEX($D$535:$W$535,,$C539)-SUM($D539:AZ539),INDEX($D$535:$W$535,,$C539)/$F$523)))</f>
        <v>0</v>
      </c>
      <c r="BB539" s="15">
        <f>IF($F$523="n/a",0,IF(BB$3&lt;=$C539,0,IF(BB$3&gt;($F$523+$C539),INDEX($D$535:$W$535,,$C539)-SUM($D539:BA539),INDEX($D$535:$W$535,,$C539)/$F$523)))</f>
        <v>0</v>
      </c>
      <c r="BC539" s="15">
        <f>IF($F$523="n/a",0,IF(BC$3&lt;=$C539,0,IF(BC$3&gt;($F$523+$C539),INDEX($D$535:$W$535,,$C539)-SUM($D539:BB539),INDEX($D$535:$W$535,,$C539)/$F$523)))</f>
        <v>0</v>
      </c>
      <c r="BD539" s="15">
        <f>IF($F$523="n/a",0,IF(BD$3&lt;=$C539,0,IF(BD$3&gt;($F$523+$C539),INDEX($D$535:$W$535,,$C539)-SUM($D539:BC539),INDEX($D$535:$W$535,,$C539)/$F$523)))</f>
        <v>0</v>
      </c>
      <c r="BE539" s="15">
        <f>IF($F$523="n/a",0,IF(BE$3&lt;=$C539,0,IF(BE$3&gt;($F$523+$C539),INDEX($D$535:$W$535,,$C539)-SUM($D539:BD539),INDEX($D$535:$W$535,,$C539)/$F$523)))</f>
        <v>0</v>
      </c>
      <c r="BF539" s="15">
        <f>IF($F$523="n/a",0,IF(BF$3&lt;=$C539,0,IF(BF$3&gt;($F$523+$C539),INDEX($D$535:$W$535,,$C539)-SUM($D539:BE539),INDEX($D$535:$W$535,,$C539)/$F$523)))</f>
        <v>0</v>
      </c>
      <c r="BG539" s="15">
        <f>IF($F$523="n/a",0,IF(BG$3&lt;=$C539,0,IF(BG$3&gt;($F$523+$C539),INDEX($D$535:$W$535,,$C539)-SUM($D539:BF539),INDEX($D$535:$W$535,,$C539)/$F$523)))</f>
        <v>0</v>
      </c>
      <c r="BH539" s="15">
        <f>IF($F$523="n/a",0,IF(BH$3&lt;=$C539,0,IF(BH$3&gt;($F$523+$C539),INDEX($D$535:$W$535,,$C539)-SUM($D539:BG539),INDEX($D$535:$W$535,,$C539)/$F$523)))</f>
        <v>0</v>
      </c>
      <c r="BI539" s="15">
        <f>IF($F$523="n/a",0,IF(BI$3&lt;=$C539,0,IF(BI$3&gt;($F$523+$C539),INDEX($D$535:$W$535,,$C539)-SUM($D539:BH539),INDEX($D$535:$W$535,,$C539)/$F$523)))</f>
        <v>0</v>
      </c>
      <c r="BJ539" s="15">
        <f>IF($F$523="n/a",0,IF(BJ$3&lt;=$C539,0,IF(BJ$3&gt;($F$523+$C539),INDEX($D$535:$W$535,,$C539)-SUM($D539:BI539),INDEX($D$535:$W$535,,$C539)/$F$523)))</f>
        <v>0</v>
      </c>
      <c r="BK539" s="15">
        <f>IF($F$523="n/a",0,IF(BK$3&lt;=$C539,0,IF(BK$3&gt;($F$523+$C539),INDEX($D$535:$W$535,,$C539)-SUM($D539:BJ539),INDEX($D$535:$W$535,,$C539)/$F$523)))</f>
        <v>0</v>
      </c>
      <c r="BL539" s="168">
        <f>IF($F$523="n/a",0,IF(BL$3&lt;=$C539,0,IF(BL$3&gt;($F$523+$C539),INDEX($D$535:$W$535,,$C539)-SUM($D539:BK539),INDEX($D$535:$W$535,,$C539)/$F$523)))</f>
        <v>0</v>
      </c>
      <c r="BM539" s="168">
        <f>IF($F$523="n/a",0,IF(BM$3&lt;=$C539,0,IF(BM$3&gt;($F$523+$C539),INDEX($D$535:$W$535,,$C539)-SUM($D539:BL539),INDEX($D$535:$W$535,,$C539)/$F$523)))</f>
        <v>0</v>
      </c>
      <c r="BN539" s="168">
        <f>IF($F$523="n/a",0,IF(BN$3&lt;=$C539,0,IF(BN$3&gt;($F$523+$C539),INDEX($D$535:$W$535,,$C539)-SUM($D539:BM539),INDEX($D$535:$W$535,,$C539)/$F$523)))</f>
        <v>0</v>
      </c>
      <c r="BO539" s="168">
        <f>IF($F$523="n/a",0,IF(BO$3&lt;=$C539,0,IF(BO$3&gt;($F$523+$C539),INDEX($D$535:$W$535,,$C539)-SUM($D539:BN539),INDEX($D$535:$W$535,,$C539)/$F$523)))</f>
        <v>0</v>
      </c>
      <c r="BP539" s="168">
        <f>IF($F$523="n/a",0,IF(BP$3&lt;=$C539,0,IF(BP$3&gt;($F$523+$C539),INDEX($D$535:$W$535,,$C539)-SUM($D539:BO539),INDEX($D$535:$W$535,,$C539)/$F$523)))</f>
        <v>0</v>
      </c>
      <c r="BQ539" s="168">
        <f>IF($F$523="n/a",0,IF(BQ$3&lt;=$C539,0,IF(BQ$3&gt;($F$523+$C539),INDEX($D$535:$W$535,,$C539)-SUM($D539:BP539),INDEX($D$535:$W$535,,$C539)/$F$523)))</f>
        <v>0</v>
      </c>
      <c r="BR539" s="168">
        <f>IF($F$523="n/a",0,IF(BR$3&lt;=$C539,0,IF(BR$3&gt;($F$523+$C539),INDEX($D$535:$W$535,,$C539)-SUM($D539:BQ539),INDEX($D$535:$W$535,,$C539)/$F$523)))</f>
        <v>0</v>
      </c>
      <c r="BS539" s="15"/>
      <c r="BT539" s="15"/>
      <c r="BU539" s="15"/>
      <c r="BV539" s="15"/>
      <c r="BW539" s="15"/>
      <c r="BX539" s="15"/>
      <c r="BY539" s="15"/>
      <c r="BZ539" s="15"/>
      <c r="CA539" s="15"/>
      <c r="CB539" s="15"/>
      <c r="CC539" s="15"/>
    </row>
    <row r="540" spans="2:81" hidden="1" outlineLevel="1">
      <c r="B540" s="14">
        <v>2015</v>
      </c>
      <c r="C540">
        <v>3</v>
      </c>
      <c r="E540" s="15">
        <f>IF($F$523="n/a",0,IF(E$3&lt;=$C540,0,IF(E$3&gt;($F$523+$C540),INDEX($D$535:$W$535,,$C540)-SUM($D540:D540),INDEX($D$535:$W$535,,$C540)/$F$523)))</f>
        <v>0</v>
      </c>
      <c r="F540" s="15">
        <f>IF($F$523="n/a",0,IF(F$3&lt;=$C540,0,IF(F$3&gt;($F$523+$C540),INDEX($D$535:$W$535,,$C540)-SUM($D540:E540),INDEX($D$535:$W$535,,$C540)/$F$523)))</f>
        <v>0</v>
      </c>
      <c r="G540" s="15">
        <f>IF($F$523="n/a",0,IF(G$3&lt;=$C540,0,IF(G$3&gt;($F$523+$C540),INDEX($D$535:$W$535,,$C540)-SUM($D540:F540),INDEX($D$535:$W$535,,$C540)/$F$523)))</f>
        <v>0</v>
      </c>
      <c r="H540" s="20">
        <f>IF($F$523="n/a",0,IF(H$3&lt;=$C540,0,IF(H$3&gt;($F$523+$C540),INDEX($D$535:$W$535,,$C540)-SUM($D540:G540),INDEX($D$535:$W$535,,$C540)/$F$523)))</f>
        <v>0</v>
      </c>
      <c r="I540" s="41">
        <f>IF($F$523="n/a",0,IF(I$3&lt;=$C540,0,IF(I$3&gt;($F$523+$C540),INDEX($D$535:$W$535,,$C540)-SUM($D540:H540),INDEX($D$535:$W$535,,$C540)/$F$523)))</f>
        <v>0</v>
      </c>
      <c r="J540" s="15">
        <f>IF($F$523="n/a",0,IF(J$3&lt;=$C540,0,IF(J$3&gt;($F$523+$C540),INDEX($D$535:$W$535,,$C540)-SUM($D540:I540),INDEX($D$535:$W$535,,$C540)/$F$523)))</f>
        <v>0</v>
      </c>
      <c r="K540" s="15">
        <f>IF($F$523="n/a",0,IF(K$3&lt;=$C540,0,IF(K$3&gt;($F$523+$C540),INDEX($D$535:$W$535,,$C540)-SUM($D540:J540),INDEX($D$535:$W$535,,$C540)/$F$523)))</f>
        <v>0</v>
      </c>
      <c r="L540" s="15">
        <f>IF($F$523="n/a",0,IF(L$3&lt;=$C540,0,IF(L$3&gt;($F$523+$C540),INDEX($D$535:$W$535,,$C540)-SUM($D540:K540),INDEX($D$535:$W$535,,$C540)/$F$523)))</f>
        <v>0</v>
      </c>
      <c r="M540" s="15">
        <f>IF($F$523="n/a",0,IF(M$3&lt;=$C540,0,IF(M$3&gt;($F$523+$C540),INDEX($D$535:$W$535,,$C540)-SUM($D540:L540),INDEX($D$535:$W$535,,$C540)/$F$523)))</f>
        <v>0</v>
      </c>
      <c r="N540" s="15">
        <f>IF($F$523="n/a",0,IF(N$3&lt;=$C540,0,IF(N$3&gt;($F$523+$C540),INDEX($D$535:$W$535,,$C540)-SUM($D540:M540),INDEX($D$535:$W$535,,$C540)/$F$523)))</f>
        <v>0</v>
      </c>
      <c r="O540" s="15">
        <f>IF($F$523="n/a",0,IF(O$3&lt;=$C540,0,IF(O$3&gt;($F$523+$C540),INDEX($D$535:$W$535,,$C540)-SUM($D540:N540),INDEX($D$535:$W$535,,$C540)/$F$523)))</f>
        <v>0</v>
      </c>
      <c r="P540" s="15">
        <f>IF($F$523="n/a",0,IF(P$3&lt;=$C540,0,IF(P$3&gt;($F$523+$C540),INDEX($D$535:$W$535,,$C540)-SUM($D540:O540),INDEX($D$535:$W$535,,$C540)/$F$523)))</f>
        <v>0</v>
      </c>
      <c r="Q540" s="15">
        <f>IF($F$523="n/a",0,IF(Q$3&lt;=$C540,0,IF(Q$3&gt;($F$523+$C540),INDEX($D$535:$W$535,,$C540)-SUM($D540:P540),INDEX($D$535:$W$535,,$C540)/$F$523)))</f>
        <v>0</v>
      </c>
      <c r="R540" s="15">
        <f>IF($F$523="n/a",0,IF(R$3&lt;=$C540,0,IF(R$3&gt;($F$523+$C540),INDEX($D$535:$W$535,,$C540)-SUM($D540:Q540),INDEX($D$535:$W$535,,$C540)/$F$523)))</f>
        <v>0</v>
      </c>
      <c r="S540" s="15">
        <f>IF($F$523="n/a",0,IF(S$3&lt;=$C540,0,IF(S$3&gt;($F$523+$C540),INDEX($D$535:$W$535,,$C540)-SUM($D540:R540),INDEX($D$535:$W$535,,$C540)/$F$523)))</f>
        <v>0</v>
      </c>
      <c r="T540" s="15">
        <f>IF($F$523="n/a",0,IF(T$3&lt;=$C540,0,IF(T$3&gt;($F$523+$C540),INDEX($D$535:$W$535,,$C540)-SUM($D540:S540),INDEX($D$535:$W$535,,$C540)/$F$523)))</f>
        <v>0</v>
      </c>
      <c r="U540" s="15">
        <f>IF($F$523="n/a",0,IF(U$3&lt;=$C540,0,IF(U$3&gt;($F$523+$C540),INDEX($D$535:$W$535,,$C540)-SUM($D540:T540),INDEX($D$535:$W$535,,$C540)/$F$523)))</f>
        <v>0</v>
      </c>
      <c r="V540" s="15">
        <f>IF($F$523="n/a",0,IF(V$3&lt;=$C540,0,IF(V$3&gt;($F$523+$C540),INDEX($D$535:$W$535,,$C540)-SUM($D540:U540),INDEX($D$535:$W$535,,$C540)/$F$523)))</f>
        <v>0</v>
      </c>
      <c r="W540" s="15">
        <f>IF($F$523="n/a",0,IF(W$3&lt;=$C540,0,IF(W$3&gt;($F$523+$C540),INDEX($D$535:$W$535,,$C540)-SUM($D540:V540),INDEX($D$535:$W$535,,$C540)/$F$523)))</f>
        <v>0</v>
      </c>
      <c r="X540" s="15">
        <f>IF($F$523="n/a",0,IF(X$3&lt;=$C540,0,IF(X$3&gt;($F$523+$C540),INDEX($D$535:$W$535,,$C540)-SUM($D540:W540),INDEX($D$535:$W$535,,$C540)/$F$523)))</f>
        <v>0</v>
      </c>
      <c r="Y540" s="15">
        <f>IF($F$523="n/a",0,IF(Y$3&lt;=$C540,0,IF(Y$3&gt;($F$523+$C540),INDEX($D$535:$W$535,,$C540)-SUM($D540:X540),INDEX($D$535:$W$535,,$C540)/$F$523)))</f>
        <v>0</v>
      </c>
      <c r="Z540" s="15">
        <f>IF($F$523="n/a",0,IF(Z$3&lt;=$C540,0,IF(Z$3&gt;($F$523+$C540),INDEX($D$535:$W$535,,$C540)-SUM($D540:Y540),INDEX($D$535:$W$535,,$C540)/$F$523)))</f>
        <v>0</v>
      </c>
      <c r="AA540" s="15">
        <f>IF($F$523="n/a",0,IF(AA$3&lt;=$C540,0,IF(AA$3&gt;($F$523+$C540),INDEX($D$535:$W$535,,$C540)-SUM($D540:Z540),INDEX($D$535:$W$535,,$C540)/$F$523)))</f>
        <v>0</v>
      </c>
      <c r="AB540" s="15">
        <f>IF($F$523="n/a",0,IF(AB$3&lt;=$C540,0,IF(AB$3&gt;($F$523+$C540),INDEX($D$535:$W$535,,$C540)-SUM($D540:AA540),INDEX($D$535:$W$535,,$C540)/$F$523)))</f>
        <v>0</v>
      </c>
      <c r="AC540" s="15">
        <f>IF($F$523="n/a",0,IF(AC$3&lt;=$C540,0,IF(AC$3&gt;($F$523+$C540),INDEX($D$535:$W$535,,$C540)-SUM($D540:AB540),INDEX($D$535:$W$535,,$C540)/$F$523)))</f>
        <v>0</v>
      </c>
      <c r="AD540" s="15">
        <f>IF($F$523="n/a",0,IF(AD$3&lt;=$C540,0,IF(AD$3&gt;($F$523+$C540),INDEX($D$535:$W$535,,$C540)-SUM($D540:AC540),INDEX($D$535:$W$535,,$C540)/$F$523)))</f>
        <v>0</v>
      </c>
      <c r="AE540" s="15">
        <f>IF($F$523="n/a",0,IF(AE$3&lt;=$C540,0,IF(AE$3&gt;($F$523+$C540),INDEX($D$535:$W$535,,$C540)-SUM($D540:AD540),INDEX($D$535:$W$535,,$C540)/$F$523)))</f>
        <v>0</v>
      </c>
      <c r="AF540" s="15">
        <f>IF($F$523="n/a",0,IF(AF$3&lt;=$C540,0,IF(AF$3&gt;($F$523+$C540),INDEX($D$535:$W$535,,$C540)-SUM($D540:AE540),INDEX($D$535:$W$535,,$C540)/$F$523)))</f>
        <v>0</v>
      </c>
      <c r="AG540" s="15">
        <f>IF($F$523="n/a",0,IF(AG$3&lt;=$C540,0,IF(AG$3&gt;($F$523+$C540),INDEX($D$535:$W$535,,$C540)-SUM($D540:AF540),INDEX($D$535:$W$535,,$C540)/$F$523)))</f>
        <v>0</v>
      </c>
      <c r="AH540" s="15">
        <f>IF($F$523="n/a",0,IF(AH$3&lt;=$C540,0,IF(AH$3&gt;($F$523+$C540),INDEX($D$535:$W$535,,$C540)-SUM($D540:AG540),INDEX($D$535:$W$535,,$C540)/$F$523)))</f>
        <v>0</v>
      </c>
      <c r="AI540" s="15">
        <f>IF($F$523="n/a",0,IF(AI$3&lt;=$C540,0,IF(AI$3&gt;($F$523+$C540),INDEX($D$535:$W$535,,$C540)-SUM($D540:AH540),INDEX($D$535:$W$535,,$C540)/$F$523)))</f>
        <v>0</v>
      </c>
      <c r="AJ540" s="15">
        <f>IF($F$523="n/a",0,IF(AJ$3&lt;=$C540,0,IF(AJ$3&gt;($F$523+$C540),INDEX($D$535:$W$535,,$C540)-SUM($D540:AI540),INDEX($D$535:$W$535,,$C540)/$F$523)))</f>
        <v>0</v>
      </c>
      <c r="AK540" s="15">
        <f>IF($F$523="n/a",0,IF(AK$3&lt;=$C540,0,IF(AK$3&gt;($F$523+$C540),INDEX($D$535:$W$535,,$C540)-SUM($D540:AJ540),INDEX($D$535:$W$535,,$C540)/$F$523)))</f>
        <v>0</v>
      </c>
      <c r="AL540" s="15">
        <f>IF($F$523="n/a",0,IF(AL$3&lt;=$C540,0,IF(AL$3&gt;($F$523+$C540),INDEX($D$535:$W$535,,$C540)-SUM($D540:AK540),INDEX($D$535:$W$535,,$C540)/$F$523)))</f>
        <v>0</v>
      </c>
      <c r="AM540" s="15">
        <f>IF($F$523="n/a",0,IF(AM$3&lt;=$C540,0,IF(AM$3&gt;($F$523+$C540),INDEX($D$535:$W$535,,$C540)-SUM($D540:AL540),INDEX($D$535:$W$535,,$C540)/$F$523)))</f>
        <v>0</v>
      </c>
      <c r="AN540" s="15">
        <f>IF($F$523="n/a",0,IF(AN$3&lt;=$C540,0,IF(AN$3&gt;($F$523+$C540),INDEX($D$535:$W$535,,$C540)-SUM($D540:AM540),INDEX($D$535:$W$535,,$C540)/$F$523)))</f>
        <v>0</v>
      </c>
      <c r="AO540" s="15">
        <f>IF($F$523="n/a",0,IF(AO$3&lt;=$C540,0,IF(AO$3&gt;($F$523+$C540),INDEX($D$535:$W$535,,$C540)-SUM($D540:AN540),INDEX($D$535:$W$535,,$C540)/$F$523)))</f>
        <v>0</v>
      </c>
      <c r="AP540" s="15">
        <f>IF($F$523="n/a",0,IF(AP$3&lt;=$C540,0,IF(AP$3&gt;($F$523+$C540),INDEX($D$535:$W$535,,$C540)-SUM($D540:AO540),INDEX($D$535:$W$535,,$C540)/$F$523)))</f>
        <v>0</v>
      </c>
      <c r="AQ540" s="15">
        <f>IF($F$523="n/a",0,IF(AQ$3&lt;=$C540,0,IF(AQ$3&gt;($F$523+$C540),INDEX($D$535:$W$535,,$C540)-SUM($D540:AP540),INDEX($D$535:$W$535,,$C540)/$F$523)))</f>
        <v>0</v>
      </c>
      <c r="AR540" s="15">
        <f>IF($F$523="n/a",0,IF(AR$3&lt;=$C540,0,IF(AR$3&gt;($F$523+$C540),INDEX($D$535:$W$535,,$C540)-SUM($D540:AQ540),INDEX($D$535:$W$535,,$C540)/$F$523)))</f>
        <v>0</v>
      </c>
      <c r="AS540" s="15">
        <f>IF($F$523="n/a",0,IF(AS$3&lt;=$C540,0,IF(AS$3&gt;($F$523+$C540),INDEX($D$535:$W$535,,$C540)-SUM($D540:AR540),INDEX($D$535:$W$535,,$C540)/$F$523)))</f>
        <v>0</v>
      </c>
      <c r="AT540" s="15">
        <f>IF($F$523="n/a",0,IF(AT$3&lt;=$C540,0,IF(AT$3&gt;($F$523+$C540),INDEX($D$535:$W$535,,$C540)-SUM($D540:AS540),INDEX($D$535:$W$535,,$C540)/$F$523)))</f>
        <v>0</v>
      </c>
      <c r="AU540" s="15">
        <f>IF($F$523="n/a",0,IF(AU$3&lt;=$C540,0,IF(AU$3&gt;($F$523+$C540),INDEX($D$535:$W$535,,$C540)-SUM($D540:AT540),INDEX($D$535:$W$535,,$C540)/$F$523)))</f>
        <v>0</v>
      </c>
      <c r="AV540" s="15">
        <f>IF($F$523="n/a",0,IF(AV$3&lt;=$C540,0,IF(AV$3&gt;($F$523+$C540),INDEX($D$535:$W$535,,$C540)-SUM($D540:AU540),INDEX($D$535:$W$535,,$C540)/$F$523)))</f>
        <v>0</v>
      </c>
      <c r="AW540" s="15">
        <f>IF($F$523="n/a",0,IF(AW$3&lt;=$C540,0,IF(AW$3&gt;($F$523+$C540),INDEX($D$535:$W$535,,$C540)-SUM($D540:AV540),INDEX($D$535:$W$535,,$C540)/$F$523)))</f>
        <v>0</v>
      </c>
      <c r="AX540" s="15">
        <f>IF($F$523="n/a",0,IF(AX$3&lt;=$C540,0,IF(AX$3&gt;($F$523+$C540),INDEX($D$535:$W$535,,$C540)-SUM($D540:AW540),INDEX($D$535:$W$535,,$C540)/$F$523)))</f>
        <v>0</v>
      </c>
      <c r="AY540" s="15">
        <f>IF($F$523="n/a",0,IF(AY$3&lt;=$C540,0,IF(AY$3&gt;($F$523+$C540),INDEX($D$535:$W$535,,$C540)-SUM($D540:AX540),INDEX($D$535:$W$535,,$C540)/$F$523)))</f>
        <v>0</v>
      </c>
      <c r="AZ540" s="15">
        <f>IF($F$523="n/a",0,IF(AZ$3&lt;=$C540,0,IF(AZ$3&gt;($F$523+$C540),INDEX($D$535:$W$535,,$C540)-SUM($D540:AY540),INDEX($D$535:$W$535,,$C540)/$F$523)))</f>
        <v>0</v>
      </c>
      <c r="BA540" s="15">
        <f>IF($F$523="n/a",0,IF(BA$3&lt;=$C540,0,IF(BA$3&gt;($F$523+$C540),INDEX($D$535:$W$535,,$C540)-SUM($D540:AZ540),INDEX($D$535:$W$535,,$C540)/$F$523)))</f>
        <v>0</v>
      </c>
      <c r="BB540" s="15">
        <f>IF($F$523="n/a",0,IF(BB$3&lt;=$C540,0,IF(BB$3&gt;($F$523+$C540),INDEX($D$535:$W$535,,$C540)-SUM($D540:BA540),INDEX($D$535:$W$535,,$C540)/$F$523)))</f>
        <v>0</v>
      </c>
      <c r="BC540" s="15">
        <f>IF($F$523="n/a",0,IF(BC$3&lt;=$C540,0,IF(BC$3&gt;($F$523+$C540),INDEX($D$535:$W$535,,$C540)-SUM($D540:BB540),INDEX($D$535:$W$535,,$C540)/$F$523)))</f>
        <v>0</v>
      </c>
      <c r="BD540" s="15">
        <f>IF($F$523="n/a",0,IF(BD$3&lt;=$C540,0,IF(BD$3&gt;($F$523+$C540),INDEX($D$535:$W$535,,$C540)-SUM($D540:BC540),INDEX($D$535:$W$535,,$C540)/$F$523)))</f>
        <v>0</v>
      </c>
      <c r="BE540" s="15">
        <f>IF($F$523="n/a",0,IF(BE$3&lt;=$C540,0,IF(BE$3&gt;($F$523+$C540),INDEX($D$535:$W$535,,$C540)-SUM($D540:BD540),INDEX($D$535:$W$535,,$C540)/$F$523)))</f>
        <v>0</v>
      </c>
      <c r="BF540" s="15">
        <f>IF($F$523="n/a",0,IF(BF$3&lt;=$C540,0,IF(BF$3&gt;($F$523+$C540),INDEX($D$535:$W$535,,$C540)-SUM($D540:BE540),INDEX($D$535:$W$535,,$C540)/$F$523)))</f>
        <v>0</v>
      </c>
      <c r="BG540" s="15">
        <f>IF($F$523="n/a",0,IF(BG$3&lt;=$C540,0,IF(BG$3&gt;($F$523+$C540),INDEX($D$535:$W$535,,$C540)-SUM($D540:BF540),INDEX($D$535:$W$535,,$C540)/$F$523)))</f>
        <v>0</v>
      </c>
      <c r="BH540" s="15">
        <f>IF($F$523="n/a",0,IF(BH$3&lt;=$C540,0,IF(BH$3&gt;($F$523+$C540),INDEX($D$535:$W$535,,$C540)-SUM($D540:BG540),INDEX($D$535:$W$535,,$C540)/$F$523)))</f>
        <v>0</v>
      </c>
      <c r="BI540" s="15">
        <f>IF($F$523="n/a",0,IF(BI$3&lt;=$C540,0,IF(BI$3&gt;($F$523+$C540),INDEX($D$535:$W$535,,$C540)-SUM($D540:BH540),INDEX($D$535:$W$535,,$C540)/$F$523)))</f>
        <v>0</v>
      </c>
      <c r="BJ540" s="15">
        <f>IF($F$523="n/a",0,IF(BJ$3&lt;=$C540,0,IF(BJ$3&gt;($F$523+$C540),INDEX($D$535:$W$535,,$C540)-SUM($D540:BI540),INDEX($D$535:$W$535,,$C540)/$F$523)))</f>
        <v>0</v>
      </c>
      <c r="BK540" s="15">
        <f>IF($F$523="n/a",0,IF(BK$3&lt;=$C540,0,IF(BK$3&gt;($F$523+$C540),INDEX($D$535:$W$535,,$C540)-SUM($D540:BJ540),INDEX($D$535:$W$535,,$C540)/$F$523)))</f>
        <v>0</v>
      </c>
      <c r="BL540" s="168">
        <f>IF($F$523="n/a",0,IF(BL$3&lt;=$C540,0,IF(BL$3&gt;($F$523+$C540),INDEX($D$535:$W$535,,$C540)-SUM($D540:BK540),INDEX($D$535:$W$535,,$C540)/$F$523)))</f>
        <v>0</v>
      </c>
      <c r="BM540" s="168">
        <f>IF($F$523="n/a",0,IF(BM$3&lt;=$C540,0,IF(BM$3&gt;($F$523+$C540),INDEX($D$535:$W$535,,$C540)-SUM($D540:BL540),INDEX($D$535:$W$535,,$C540)/$F$523)))</f>
        <v>0</v>
      </c>
      <c r="BN540" s="168">
        <f>IF($F$523="n/a",0,IF(BN$3&lt;=$C540,0,IF(BN$3&gt;($F$523+$C540),INDEX($D$535:$W$535,,$C540)-SUM($D540:BM540),INDEX($D$535:$W$535,,$C540)/$F$523)))</f>
        <v>0</v>
      </c>
      <c r="BO540" s="168">
        <f>IF($F$523="n/a",0,IF(BO$3&lt;=$C540,0,IF(BO$3&gt;($F$523+$C540),INDEX($D$535:$W$535,,$C540)-SUM($D540:BN540),INDEX($D$535:$W$535,,$C540)/$F$523)))</f>
        <v>0</v>
      </c>
      <c r="BP540" s="168">
        <f>IF($F$523="n/a",0,IF(BP$3&lt;=$C540,0,IF(BP$3&gt;($F$523+$C540),INDEX($D$535:$W$535,,$C540)-SUM($D540:BO540),INDEX($D$535:$W$535,,$C540)/$F$523)))</f>
        <v>0</v>
      </c>
      <c r="BQ540" s="168">
        <f>IF($F$523="n/a",0,IF(BQ$3&lt;=$C540,0,IF(BQ$3&gt;($F$523+$C540),INDEX($D$535:$W$535,,$C540)-SUM($D540:BP540),INDEX($D$535:$W$535,,$C540)/$F$523)))</f>
        <v>0</v>
      </c>
      <c r="BR540" s="168">
        <f>IF($F$523="n/a",0,IF(BR$3&lt;=$C540,0,IF(BR$3&gt;($F$523+$C540),INDEX($D$535:$W$535,,$C540)-SUM($D540:BQ540),INDEX($D$535:$W$535,,$C540)/$F$523)))</f>
        <v>0</v>
      </c>
      <c r="BS540" s="15"/>
      <c r="BT540" s="15"/>
      <c r="BU540" s="15"/>
      <c r="BV540" s="15"/>
      <c r="BW540" s="15"/>
      <c r="BX540" s="15"/>
      <c r="BY540" s="15"/>
      <c r="BZ540" s="15"/>
      <c r="CA540" s="15"/>
      <c r="CB540" s="15"/>
      <c r="CC540" s="15"/>
    </row>
    <row r="541" spans="2:81" hidden="1" outlineLevel="1">
      <c r="B541" s="14">
        <v>2016</v>
      </c>
      <c r="C541">
        <v>4</v>
      </c>
      <c r="E541" s="15">
        <f>IF($F$523="n/a",0,IF(E$3&lt;=$C541,0,IF(E$3&gt;($F$523+$C541),INDEX($D$535:$W$535,,$C541)-SUM($D541:D541),INDEX($D$535:$W$535,,$C541)/$F$523)))</f>
        <v>0</v>
      </c>
      <c r="F541" s="15">
        <f>IF($F$523="n/a",0,IF(F$3&lt;=$C541,0,IF(F$3&gt;($F$523+$C541),INDEX($D$535:$W$535,,$C541)-SUM($D541:E541),INDEX($D$535:$W$535,,$C541)/$F$523)))</f>
        <v>0</v>
      </c>
      <c r="G541" s="15">
        <f>IF($F$523="n/a",0,IF(G$3&lt;=$C541,0,IF(G$3&gt;($F$523+$C541),INDEX($D$535:$W$535,,$C541)-SUM($D541:F541),INDEX($D$535:$W$535,,$C541)/$F$523)))</f>
        <v>0</v>
      </c>
      <c r="H541" s="20">
        <f>IF($F$523="n/a",0,IF(H$3&lt;=$C541,0,IF(H$3&gt;($F$523+$C541),INDEX($D$535:$W$535,,$C541)-SUM($D541:G541),INDEX($D$535:$W$535,,$C541)/$F$523)))</f>
        <v>0</v>
      </c>
      <c r="I541" s="41">
        <f>IF($F$523="n/a",0,IF(I$3&lt;=$C541,0,IF(I$3&gt;($F$523+$C541),INDEX($D$535:$W$535,,$C541)-SUM($D541:H541),INDEX($D$535:$W$535,,$C541)/$F$523)))</f>
        <v>0</v>
      </c>
      <c r="J541" s="15">
        <f>IF($F$523="n/a",0,IF(J$3&lt;=$C541,0,IF(J$3&gt;($F$523+$C541),INDEX($D$535:$W$535,,$C541)-SUM($D541:I541),INDEX($D$535:$W$535,,$C541)/$F$523)))</f>
        <v>0</v>
      </c>
      <c r="K541" s="15">
        <f>IF($F$523="n/a",0,IF(K$3&lt;=$C541,0,IF(K$3&gt;($F$523+$C541),INDEX($D$535:$W$535,,$C541)-SUM($D541:J541),INDEX($D$535:$W$535,,$C541)/$F$523)))</f>
        <v>0</v>
      </c>
      <c r="L541" s="15">
        <f>IF($F$523="n/a",0,IF(L$3&lt;=$C541,0,IF(L$3&gt;($F$523+$C541),INDEX($D$535:$W$535,,$C541)-SUM($D541:K541),INDEX($D$535:$W$535,,$C541)/$F$523)))</f>
        <v>0</v>
      </c>
      <c r="M541" s="15">
        <f>IF($F$523="n/a",0,IF(M$3&lt;=$C541,0,IF(M$3&gt;($F$523+$C541),INDEX($D$535:$W$535,,$C541)-SUM($D541:L541),INDEX($D$535:$W$535,,$C541)/$F$523)))</f>
        <v>0</v>
      </c>
      <c r="N541" s="15">
        <f>IF($F$523="n/a",0,IF(N$3&lt;=$C541,0,IF(N$3&gt;($F$523+$C541),INDEX($D$535:$W$535,,$C541)-SUM($D541:M541),INDEX($D$535:$W$535,,$C541)/$F$523)))</f>
        <v>0</v>
      </c>
      <c r="O541" s="15">
        <f>IF($F$523="n/a",0,IF(O$3&lt;=$C541,0,IF(O$3&gt;($F$523+$C541),INDEX($D$535:$W$535,,$C541)-SUM($D541:N541),INDEX($D$535:$W$535,,$C541)/$F$523)))</f>
        <v>0</v>
      </c>
      <c r="P541" s="15">
        <f>IF($F$523="n/a",0,IF(P$3&lt;=$C541,0,IF(P$3&gt;($F$523+$C541),INDEX($D$535:$W$535,,$C541)-SUM($D541:O541),INDEX($D$535:$W$535,,$C541)/$F$523)))</f>
        <v>0</v>
      </c>
      <c r="Q541" s="15">
        <f>IF($F$523="n/a",0,IF(Q$3&lt;=$C541,0,IF(Q$3&gt;($F$523+$C541),INDEX($D$535:$W$535,,$C541)-SUM($D541:P541),INDEX($D$535:$W$535,,$C541)/$F$523)))</f>
        <v>0</v>
      </c>
      <c r="R541" s="15">
        <f>IF($F$523="n/a",0,IF(R$3&lt;=$C541,0,IF(R$3&gt;($F$523+$C541),INDEX($D$535:$W$535,,$C541)-SUM($D541:Q541),INDEX($D$535:$W$535,,$C541)/$F$523)))</f>
        <v>0</v>
      </c>
      <c r="S541" s="15">
        <f>IF($F$523="n/a",0,IF(S$3&lt;=$C541,0,IF(S$3&gt;($F$523+$C541),INDEX($D$535:$W$535,,$C541)-SUM($D541:R541),INDEX($D$535:$W$535,,$C541)/$F$523)))</f>
        <v>0</v>
      </c>
      <c r="T541" s="15">
        <f>IF($F$523="n/a",0,IF(T$3&lt;=$C541,0,IF(T$3&gt;($F$523+$C541),INDEX($D$535:$W$535,,$C541)-SUM($D541:S541),INDEX($D$535:$W$535,,$C541)/$F$523)))</f>
        <v>0</v>
      </c>
      <c r="U541" s="15">
        <f>IF($F$523="n/a",0,IF(U$3&lt;=$C541,0,IF(U$3&gt;($F$523+$C541),INDEX($D$535:$W$535,,$C541)-SUM($D541:T541),INDEX($D$535:$W$535,,$C541)/$F$523)))</f>
        <v>0</v>
      </c>
      <c r="V541" s="15">
        <f>IF($F$523="n/a",0,IF(V$3&lt;=$C541,0,IF(V$3&gt;($F$523+$C541),INDEX($D$535:$W$535,,$C541)-SUM($D541:U541),INDEX($D$535:$W$535,,$C541)/$F$523)))</f>
        <v>0</v>
      </c>
      <c r="W541" s="15">
        <f>IF($F$523="n/a",0,IF(W$3&lt;=$C541,0,IF(W$3&gt;($F$523+$C541),INDEX($D$535:$W$535,,$C541)-SUM($D541:V541),INDEX($D$535:$W$535,,$C541)/$F$523)))</f>
        <v>0</v>
      </c>
      <c r="X541" s="15">
        <f>IF($F$523="n/a",0,IF(X$3&lt;=$C541,0,IF(X$3&gt;($F$523+$C541),INDEX($D$535:$W$535,,$C541)-SUM($D541:W541),INDEX($D$535:$W$535,,$C541)/$F$523)))</f>
        <v>0</v>
      </c>
      <c r="Y541" s="15">
        <f>IF($F$523="n/a",0,IF(Y$3&lt;=$C541,0,IF(Y$3&gt;($F$523+$C541),INDEX($D$535:$W$535,,$C541)-SUM($D541:X541),INDEX($D$535:$W$535,,$C541)/$F$523)))</f>
        <v>0</v>
      </c>
      <c r="Z541" s="15">
        <f>IF($F$523="n/a",0,IF(Z$3&lt;=$C541,0,IF(Z$3&gt;($F$523+$C541),INDEX($D$535:$W$535,,$C541)-SUM($D541:Y541),INDEX($D$535:$W$535,,$C541)/$F$523)))</f>
        <v>0</v>
      </c>
      <c r="AA541" s="15">
        <f>IF($F$523="n/a",0,IF(AA$3&lt;=$C541,0,IF(AA$3&gt;($F$523+$C541),INDEX($D$535:$W$535,,$C541)-SUM($D541:Z541),INDEX($D$535:$W$535,,$C541)/$F$523)))</f>
        <v>0</v>
      </c>
      <c r="AB541" s="15">
        <f>IF($F$523="n/a",0,IF(AB$3&lt;=$C541,0,IF(AB$3&gt;($F$523+$C541),INDEX($D$535:$W$535,,$C541)-SUM($D541:AA541),INDEX($D$535:$W$535,,$C541)/$F$523)))</f>
        <v>0</v>
      </c>
      <c r="AC541" s="15">
        <f>IF($F$523="n/a",0,IF(AC$3&lt;=$C541,0,IF(AC$3&gt;($F$523+$C541),INDEX($D$535:$W$535,,$C541)-SUM($D541:AB541),INDEX($D$535:$W$535,,$C541)/$F$523)))</f>
        <v>0</v>
      </c>
      <c r="AD541" s="15">
        <f>IF($F$523="n/a",0,IF(AD$3&lt;=$C541,0,IF(AD$3&gt;($F$523+$C541),INDEX($D$535:$W$535,,$C541)-SUM($D541:AC541),INDEX($D$535:$W$535,,$C541)/$F$523)))</f>
        <v>0</v>
      </c>
      <c r="AE541" s="15">
        <f>IF($F$523="n/a",0,IF(AE$3&lt;=$C541,0,IF(AE$3&gt;($F$523+$C541),INDEX($D$535:$W$535,,$C541)-SUM($D541:AD541),INDEX($D$535:$W$535,,$C541)/$F$523)))</f>
        <v>0</v>
      </c>
      <c r="AF541" s="15">
        <f>IF($F$523="n/a",0,IF(AF$3&lt;=$C541,0,IF(AF$3&gt;($F$523+$C541),INDEX($D$535:$W$535,,$C541)-SUM($D541:AE541),INDEX($D$535:$W$535,,$C541)/$F$523)))</f>
        <v>0</v>
      </c>
      <c r="AG541" s="15">
        <f>IF($F$523="n/a",0,IF(AG$3&lt;=$C541,0,IF(AG$3&gt;($F$523+$C541),INDEX($D$535:$W$535,,$C541)-SUM($D541:AF541),INDEX($D$535:$W$535,,$C541)/$F$523)))</f>
        <v>0</v>
      </c>
      <c r="AH541" s="15">
        <f>IF($F$523="n/a",0,IF(AH$3&lt;=$C541,0,IF(AH$3&gt;($F$523+$C541),INDEX($D$535:$W$535,,$C541)-SUM($D541:AG541),INDEX($D$535:$W$535,,$C541)/$F$523)))</f>
        <v>0</v>
      </c>
      <c r="AI541" s="15">
        <f>IF($F$523="n/a",0,IF(AI$3&lt;=$C541,0,IF(AI$3&gt;($F$523+$C541),INDEX($D$535:$W$535,,$C541)-SUM($D541:AH541),INDEX($D$535:$W$535,,$C541)/$F$523)))</f>
        <v>0</v>
      </c>
      <c r="AJ541" s="15">
        <f>IF($F$523="n/a",0,IF(AJ$3&lt;=$C541,0,IF(AJ$3&gt;($F$523+$C541),INDEX($D$535:$W$535,,$C541)-SUM($D541:AI541),INDEX($D$535:$W$535,,$C541)/$F$523)))</f>
        <v>0</v>
      </c>
      <c r="AK541" s="15">
        <f>IF($F$523="n/a",0,IF(AK$3&lt;=$C541,0,IF(AK$3&gt;($F$523+$C541),INDEX($D$535:$W$535,,$C541)-SUM($D541:AJ541),INDEX($D$535:$W$535,,$C541)/$F$523)))</f>
        <v>0</v>
      </c>
      <c r="AL541" s="15">
        <f>IF($F$523="n/a",0,IF(AL$3&lt;=$C541,0,IF(AL$3&gt;($F$523+$C541),INDEX($D$535:$W$535,,$C541)-SUM($D541:AK541),INDEX($D$535:$W$535,,$C541)/$F$523)))</f>
        <v>0</v>
      </c>
      <c r="AM541" s="15">
        <f>IF($F$523="n/a",0,IF(AM$3&lt;=$C541,0,IF(AM$3&gt;($F$523+$C541),INDEX($D$535:$W$535,,$C541)-SUM($D541:AL541),INDEX($D$535:$W$535,,$C541)/$F$523)))</f>
        <v>0</v>
      </c>
      <c r="AN541" s="15">
        <f>IF($F$523="n/a",0,IF(AN$3&lt;=$C541,0,IF(AN$3&gt;($F$523+$C541),INDEX($D$535:$W$535,,$C541)-SUM($D541:AM541),INDEX($D$535:$W$535,,$C541)/$F$523)))</f>
        <v>0</v>
      </c>
      <c r="AO541" s="15">
        <f>IF($F$523="n/a",0,IF(AO$3&lt;=$C541,0,IF(AO$3&gt;($F$523+$C541),INDEX($D$535:$W$535,,$C541)-SUM($D541:AN541),INDEX($D$535:$W$535,,$C541)/$F$523)))</f>
        <v>0</v>
      </c>
      <c r="AP541" s="15">
        <f>IF($F$523="n/a",0,IF(AP$3&lt;=$C541,0,IF(AP$3&gt;($F$523+$C541),INDEX($D$535:$W$535,,$C541)-SUM($D541:AO541),INDEX($D$535:$W$535,,$C541)/$F$523)))</f>
        <v>0</v>
      </c>
      <c r="AQ541" s="15">
        <f>IF($F$523="n/a",0,IF(AQ$3&lt;=$C541,0,IF(AQ$3&gt;($F$523+$C541),INDEX($D$535:$W$535,,$C541)-SUM($D541:AP541),INDEX($D$535:$W$535,,$C541)/$F$523)))</f>
        <v>0</v>
      </c>
      <c r="AR541" s="15">
        <f>IF($F$523="n/a",0,IF(AR$3&lt;=$C541,0,IF(AR$3&gt;($F$523+$C541),INDEX($D$535:$W$535,,$C541)-SUM($D541:AQ541),INDEX($D$535:$W$535,,$C541)/$F$523)))</f>
        <v>0</v>
      </c>
      <c r="AS541" s="15">
        <f>IF($F$523="n/a",0,IF(AS$3&lt;=$C541,0,IF(AS$3&gt;($F$523+$C541),INDEX($D$535:$W$535,,$C541)-SUM($D541:AR541),INDEX($D$535:$W$535,,$C541)/$F$523)))</f>
        <v>0</v>
      </c>
      <c r="AT541" s="15">
        <f>IF($F$523="n/a",0,IF(AT$3&lt;=$C541,0,IF(AT$3&gt;($F$523+$C541),INDEX($D$535:$W$535,,$C541)-SUM($D541:AS541),INDEX($D$535:$W$535,,$C541)/$F$523)))</f>
        <v>0</v>
      </c>
      <c r="AU541" s="15">
        <f>IF($F$523="n/a",0,IF(AU$3&lt;=$C541,0,IF(AU$3&gt;($F$523+$C541),INDEX($D$535:$W$535,,$C541)-SUM($D541:AT541),INDEX($D$535:$W$535,,$C541)/$F$523)))</f>
        <v>0</v>
      </c>
      <c r="AV541" s="15">
        <f>IF($F$523="n/a",0,IF(AV$3&lt;=$C541,0,IF(AV$3&gt;($F$523+$C541),INDEX($D$535:$W$535,,$C541)-SUM($D541:AU541),INDEX($D$535:$W$535,,$C541)/$F$523)))</f>
        <v>0</v>
      </c>
      <c r="AW541" s="15">
        <f>IF($F$523="n/a",0,IF(AW$3&lt;=$C541,0,IF(AW$3&gt;($F$523+$C541),INDEX($D$535:$W$535,,$C541)-SUM($D541:AV541),INDEX($D$535:$W$535,,$C541)/$F$523)))</f>
        <v>0</v>
      </c>
      <c r="AX541" s="15">
        <f>IF($F$523="n/a",0,IF(AX$3&lt;=$C541,0,IF(AX$3&gt;($F$523+$C541),INDEX($D$535:$W$535,,$C541)-SUM($D541:AW541),INDEX($D$535:$W$535,,$C541)/$F$523)))</f>
        <v>0</v>
      </c>
      <c r="AY541" s="15">
        <f>IF($F$523="n/a",0,IF(AY$3&lt;=$C541,0,IF(AY$3&gt;($F$523+$C541),INDEX($D$535:$W$535,,$C541)-SUM($D541:AX541),INDEX($D$535:$W$535,,$C541)/$F$523)))</f>
        <v>0</v>
      </c>
      <c r="AZ541" s="15">
        <f>IF($F$523="n/a",0,IF(AZ$3&lt;=$C541,0,IF(AZ$3&gt;($F$523+$C541),INDEX($D$535:$W$535,,$C541)-SUM($D541:AY541),INDEX($D$535:$W$535,,$C541)/$F$523)))</f>
        <v>0</v>
      </c>
      <c r="BA541" s="15">
        <f>IF($F$523="n/a",0,IF(BA$3&lt;=$C541,0,IF(BA$3&gt;($F$523+$C541),INDEX($D$535:$W$535,,$C541)-SUM($D541:AZ541),INDEX($D$535:$W$535,,$C541)/$F$523)))</f>
        <v>0</v>
      </c>
      <c r="BB541" s="15">
        <f>IF($F$523="n/a",0,IF(BB$3&lt;=$C541,0,IF(BB$3&gt;($F$523+$C541),INDEX($D$535:$W$535,,$C541)-SUM($D541:BA541),INDEX($D$535:$W$535,,$C541)/$F$523)))</f>
        <v>0</v>
      </c>
      <c r="BC541" s="15">
        <f>IF($F$523="n/a",0,IF(BC$3&lt;=$C541,0,IF(BC$3&gt;($F$523+$C541),INDEX($D$535:$W$535,,$C541)-SUM($D541:BB541),INDEX($D$535:$W$535,,$C541)/$F$523)))</f>
        <v>0</v>
      </c>
      <c r="BD541" s="15">
        <f>IF($F$523="n/a",0,IF(BD$3&lt;=$C541,0,IF(BD$3&gt;($F$523+$C541),INDEX($D$535:$W$535,,$C541)-SUM($D541:BC541),INDEX($D$535:$W$535,,$C541)/$F$523)))</f>
        <v>0</v>
      </c>
      <c r="BE541" s="15">
        <f>IF($F$523="n/a",0,IF(BE$3&lt;=$C541,0,IF(BE$3&gt;($F$523+$C541),INDEX($D$535:$W$535,,$C541)-SUM($D541:BD541),INDEX($D$535:$W$535,,$C541)/$F$523)))</f>
        <v>0</v>
      </c>
      <c r="BF541" s="15">
        <f>IF($F$523="n/a",0,IF(BF$3&lt;=$C541,0,IF(BF$3&gt;($F$523+$C541),INDEX($D$535:$W$535,,$C541)-SUM($D541:BE541),INDEX($D$535:$W$535,,$C541)/$F$523)))</f>
        <v>0</v>
      </c>
      <c r="BG541" s="15">
        <f>IF($F$523="n/a",0,IF(BG$3&lt;=$C541,0,IF(BG$3&gt;($F$523+$C541),INDEX($D$535:$W$535,,$C541)-SUM($D541:BF541),INDEX($D$535:$W$535,,$C541)/$F$523)))</f>
        <v>0</v>
      </c>
      <c r="BH541" s="15">
        <f>IF($F$523="n/a",0,IF(BH$3&lt;=$C541,0,IF(BH$3&gt;($F$523+$C541),INDEX($D$535:$W$535,,$C541)-SUM($D541:BG541),INDEX($D$535:$W$535,,$C541)/$F$523)))</f>
        <v>0</v>
      </c>
      <c r="BI541" s="15">
        <f>IF($F$523="n/a",0,IF(BI$3&lt;=$C541,0,IF(BI$3&gt;($F$523+$C541),INDEX($D$535:$W$535,,$C541)-SUM($D541:BH541),INDEX($D$535:$W$535,,$C541)/$F$523)))</f>
        <v>0</v>
      </c>
      <c r="BJ541" s="15">
        <f>IF($F$523="n/a",0,IF(BJ$3&lt;=$C541,0,IF(BJ$3&gt;($F$523+$C541),INDEX($D$535:$W$535,,$C541)-SUM($D541:BI541),INDEX($D$535:$W$535,,$C541)/$F$523)))</f>
        <v>0</v>
      </c>
      <c r="BK541" s="15">
        <f>IF($F$523="n/a",0,IF(BK$3&lt;=$C541,0,IF(BK$3&gt;($F$523+$C541),INDEX($D$535:$W$535,,$C541)-SUM($D541:BJ541),INDEX($D$535:$W$535,,$C541)/$F$523)))</f>
        <v>0</v>
      </c>
      <c r="BL541" s="168">
        <f>IF($F$523="n/a",0,IF(BL$3&lt;=$C541,0,IF(BL$3&gt;($F$523+$C541),INDEX($D$535:$W$535,,$C541)-SUM($D541:BK541),INDEX($D$535:$W$535,,$C541)/$F$523)))</f>
        <v>0</v>
      </c>
      <c r="BM541" s="168">
        <f>IF($F$523="n/a",0,IF(BM$3&lt;=$C541,0,IF(BM$3&gt;($F$523+$C541),INDEX($D$535:$W$535,,$C541)-SUM($D541:BL541),INDEX($D$535:$W$535,,$C541)/$F$523)))</f>
        <v>0</v>
      </c>
      <c r="BN541" s="168">
        <f>IF($F$523="n/a",0,IF(BN$3&lt;=$C541,0,IF(BN$3&gt;($F$523+$C541),INDEX($D$535:$W$535,,$C541)-SUM($D541:BM541),INDEX($D$535:$W$535,,$C541)/$F$523)))</f>
        <v>0</v>
      </c>
      <c r="BO541" s="168">
        <f>IF($F$523="n/a",0,IF(BO$3&lt;=$C541,0,IF(BO$3&gt;($F$523+$C541),INDEX($D$535:$W$535,,$C541)-SUM($D541:BN541),INDEX($D$535:$W$535,,$C541)/$F$523)))</f>
        <v>0</v>
      </c>
      <c r="BP541" s="168">
        <f>IF($F$523="n/a",0,IF(BP$3&lt;=$C541,0,IF(BP$3&gt;($F$523+$C541),INDEX($D$535:$W$535,,$C541)-SUM($D541:BO541),INDEX($D$535:$W$535,,$C541)/$F$523)))</f>
        <v>0</v>
      </c>
      <c r="BQ541" s="168">
        <f>IF($F$523="n/a",0,IF(BQ$3&lt;=$C541,0,IF(BQ$3&gt;($F$523+$C541),INDEX($D$535:$W$535,,$C541)-SUM($D541:BP541),INDEX($D$535:$W$535,,$C541)/$F$523)))</f>
        <v>0</v>
      </c>
      <c r="BR541" s="168">
        <f>IF($F$523="n/a",0,IF(BR$3&lt;=$C541,0,IF(BR$3&gt;($F$523+$C541),INDEX($D$535:$W$535,,$C541)-SUM($D541:BQ541),INDEX($D$535:$W$535,,$C541)/$F$523)))</f>
        <v>0</v>
      </c>
      <c r="BS541" s="15"/>
      <c r="BT541" s="15"/>
      <c r="BU541" s="15"/>
      <c r="BV541" s="15"/>
      <c r="BW541" s="15"/>
      <c r="BX541" s="15"/>
      <c r="BY541" s="15"/>
      <c r="BZ541" s="15"/>
      <c r="CA541" s="15"/>
      <c r="CB541" s="15"/>
      <c r="CC541" s="15"/>
    </row>
    <row r="542" spans="2:81" hidden="1" outlineLevel="1">
      <c r="B542" s="14">
        <v>2017</v>
      </c>
      <c r="C542">
        <v>5</v>
      </c>
      <c r="E542" s="15">
        <f>IF($F$523="n/a",0,IF(E$3&lt;=$C542,0,IF(E$3&gt;($F$523+$C542),INDEX($D$535:$W$535,,$C542)-SUM($D542:D542),INDEX($D$535:$W$535,,$C542)/$F$523)))</f>
        <v>0</v>
      </c>
      <c r="F542" s="15">
        <f>IF($F$523="n/a",0,IF(F$3&lt;=$C542,0,IF(F$3&gt;($F$523+$C542),INDEX($D$535:$W$535,,$C542)-SUM($D542:E542),INDEX($D$535:$W$535,,$C542)/$F$523)))</f>
        <v>0</v>
      </c>
      <c r="G542" s="15">
        <f>IF($F$523="n/a",0,IF(G$3&lt;=$C542,0,IF(G$3&gt;($F$523+$C542),INDEX($D$535:$W$535,,$C542)-SUM($D542:F542),INDEX($D$535:$W$535,,$C542)/$F$523)))</f>
        <v>0</v>
      </c>
      <c r="H542" s="20">
        <f>IF($F$523="n/a",0,IF(H$3&lt;=$C542,0,IF(H$3&gt;($F$523+$C542),INDEX($D$535:$W$535,,$C542)-SUM($D542:G542),INDEX($D$535:$W$535,,$C542)/$F$523)))</f>
        <v>0</v>
      </c>
      <c r="I542" s="41">
        <f>IF($F$523="n/a",0,IF(I$3&lt;=$C542,0,IF(I$3&gt;($F$523+$C542),INDEX($D$535:$W$535,,$C542)-SUM($D542:H542),INDEX($D$535:$W$535,,$C542)/$F$523)))</f>
        <v>0</v>
      </c>
      <c r="J542" s="15">
        <f>IF($F$523="n/a",0,IF(J$3&lt;=$C542,0,IF(J$3&gt;($F$523+$C542),INDEX($D$535:$W$535,,$C542)-SUM($D542:I542),INDEX($D$535:$W$535,,$C542)/$F$523)))</f>
        <v>0</v>
      </c>
      <c r="K542" s="15">
        <f>IF($F$523="n/a",0,IF(K$3&lt;=$C542,0,IF(K$3&gt;($F$523+$C542),INDEX($D$535:$W$535,,$C542)-SUM($D542:J542),INDEX($D$535:$W$535,,$C542)/$F$523)))</f>
        <v>0</v>
      </c>
      <c r="L542" s="15">
        <f>IF($F$523="n/a",0,IF(L$3&lt;=$C542,0,IF(L$3&gt;($F$523+$C542),INDEX($D$535:$W$535,,$C542)-SUM($D542:K542),INDEX($D$535:$W$535,,$C542)/$F$523)))</f>
        <v>0</v>
      </c>
      <c r="M542" s="15">
        <f>IF($F$523="n/a",0,IF(M$3&lt;=$C542,0,IF(M$3&gt;($F$523+$C542),INDEX($D$535:$W$535,,$C542)-SUM($D542:L542),INDEX($D$535:$W$535,,$C542)/$F$523)))</f>
        <v>0</v>
      </c>
      <c r="N542" s="15">
        <f>IF($F$523="n/a",0,IF(N$3&lt;=$C542,0,IF(N$3&gt;($F$523+$C542),INDEX($D$535:$W$535,,$C542)-SUM($D542:M542),INDEX($D$535:$W$535,,$C542)/$F$523)))</f>
        <v>0</v>
      </c>
      <c r="O542" s="15">
        <f>IF($F$523="n/a",0,IF(O$3&lt;=$C542,0,IF(O$3&gt;($F$523+$C542),INDEX($D$535:$W$535,,$C542)-SUM($D542:N542),INDEX($D$535:$W$535,,$C542)/$F$523)))</f>
        <v>0</v>
      </c>
      <c r="P542" s="15">
        <f>IF($F$523="n/a",0,IF(P$3&lt;=$C542,0,IF(P$3&gt;($F$523+$C542),INDEX($D$535:$W$535,,$C542)-SUM($D542:O542),INDEX($D$535:$W$535,,$C542)/$F$523)))</f>
        <v>0</v>
      </c>
      <c r="Q542" s="15">
        <f>IF($F$523="n/a",0,IF(Q$3&lt;=$C542,0,IF(Q$3&gt;($F$523+$C542),INDEX($D$535:$W$535,,$C542)-SUM($D542:P542),INDEX($D$535:$W$535,,$C542)/$F$523)))</f>
        <v>0</v>
      </c>
      <c r="R542" s="15">
        <f>IF($F$523="n/a",0,IF(R$3&lt;=$C542,0,IF(R$3&gt;($F$523+$C542),INDEX($D$535:$W$535,,$C542)-SUM($D542:Q542),INDEX($D$535:$W$535,,$C542)/$F$523)))</f>
        <v>0</v>
      </c>
      <c r="S542" s="15">
        <f>IF($F$523="n/a",0,IF(S$3&lt;=$C542,0,IF(S$3&gt;($F$523+$C542),INDEX($D$535:$W$535,,$C542)-SUM($D542:R542),INDEX($D$535:$W$535,,$C542)/$F$523)))</f>
        <v>0</v>
      </c>
      <c r="T542" s="15">
        <f>IF($F$523="n/a",0,IF(T$3&lt;=$C542,0,IF(T$3&gt;($F$523+$C542),INDEX($D$535:$W$535,,$C542)-SUM($D542:S542),INDEX($D$535:$W$535,,$C542)/$F$523)))</f>
        <v>0</v>
      </c>
      <c r="U542" s="15">
        <f>IF($F$523="n/a",0,IF(U$3&lt;=$C542,0,IF(U$3&gt;($F$523+$C542),INDEX($D$535:$W$535,,$C542)-SUM($D542:T542),INDEX($D$535:$W$535,,$C542)/$F$523)))</f>
        <v>0</v>
      </c>
      <c r="V542" s="15">
        <f>IF($F$523="n/a",0,IF(V$3&lt;=$C542,0,IF(V$3&gt;($F$523+$C542),INDEX($D$535:$W$535,,$C542)-SUM($D542:U542),INDEX($D$535:$W$535,,$C542)/$F$523)))</f>
        <v>0</v>
      </c>
      <c r="W542" s="15">
        <f>IF($F$523="n/a",0,IF(W$3&lt;=$C542,0,IF(W$3&gt;($F$523+$C542),INDEX($D$535:$W$535,,$C542)-SUM($D542:V542),INDEX($D$535:$W$535,,$C542)/$F$523)))</f>
        <v>0</v>
      </c>
      <c r="X542" s="15">
        <f>IF($F$523="n/a",0,IF(X$3&lt;=$C542,0,IF(X$3&gt;($F$523+$C542),INDEX($D$535:$W$535,,$C542)-SUM($D542:W542),INDEX($D$535:$W$535,,$C542)/$F$523)))</f>
        <v>0</v>
      </c>
      <c r="Y542" s="15">
        <f>IF($F$523="n/a",0,IF(Y$3&lt;=$C542,0,IF(Y$3&gt;($F$523+$C542),INDEX($D$535:$W$535,,$C542)-SUM($D542:X542),INDEX($D$535:$W$535,,$C542)/$F$523)))</f>
        <v>0</v>
      </c>
      <c r="Z542" s="15">
        <f>IF($F$523="n/a",0,IF(Z$3&lt;=$C542,0,IF(Z$3&gt;($F$523+$C542),INDEX($D$535:$W$535,,$C542)-SUM($D542:Y542),INDEX($D$535:$W$535,,$C542)/$F$523)))</f>
        <v>0</v>
      </c>
      <c r="AA542" s="15">
        <f>IF($F$523="n/a",0,IF(AA$3&lt;=$C542,0,IF(AA$3&gt;($F$523+$C542),INDEX($D$535:$W$535,,$C542)-SUM($D542:Z542),INDEX($D$535:$W$535,,$C542)/$F$523)))</f>
        <v>0</v>
      </c>
      <c r="AB542" s="15">
        <f>IF($F$523="n/a",0,IF(AB$3&lt;=$C542,0,IF(AB$3&gt;($F$523+$C542),INDEX($D$535:$W$535,,$C542)-SUM($D542:AA542),INDEX($D$535:$W$535,,$C542)/$F$523)))</f>
        <v>0</v>
      </c>
      <c r="AC542" s="15">
        <f>IF($F$523="n/a",0,IF(AC$3&lt;=$C542,0,IF(AC$3&gt;($F$523+$C542),INDEX($D$535:$W$535,,$C542)-SUM($D542:AB542),INDEX($D$535:$W$535,,$C542)/$F$523)))</f>
        <v>0</v>
      </c>
      <c r="AD542" s="15">
        <f>IF($F$523="n/a",0,IF(AD$3&lt;=$C542,0,IF(AD$3&gt;($F$523+$C542),INDEX($D$535:$W$535,,$C542)-SUM($D542:AC542),INDEX($D$535:$W$535,,$C542)/$F$523)))</f>
        <v>0</v>
      </c>
      <c r="AE542" s="15">
        <f>IF($F$523="n/a",0,IF(AE$3&lt;=$C542,0,IF(AE$3&gt;($F$523+$C542),INDEX($D$535:$W$535,,$C542)-SUM($D542:AD542),INDEX($D$535:$W$535,,$C542)/$F$523)))</f>
        <v>0</v>
      </c>
      <c r="AF542" s="15">
        <f>IF($F$523="n/a",0,IF(AF$3&lt;=$C542,0,IF(AF$3&gt;($F$523+$C542),INDEX($D$535:$W$535,,$C542)-SUM($D542:AE542),INDEX($D$535:$W$535,,$C542)/$F$523)))</f>
        <v>0</v>
      </c>
      <c r="AG542" s="15">
        <f>IF($F$523="n/a",0,IF(AG$3&lt;=$C542,0,IF(AG$3&gt;($F$523+$C542),INDEX($D$535:$W$535,,$C542)-SUM($D542:AF542),INDEX($D$535:$W$535,,$C542)/$F$523)))</f>
        <v>0</v>
      </c>
      <c r="AH542" s="15">
        <f>IF($F$523="n/a",0,IF(AH$3&lt;=$C542,0,IF(AH$3&gt;($F$523+$C542),INDEX($D$535:$W$535,,$C542)-SUM($D542:AG542),INDEX($D$535:$W$535,,$C542)/$F$523)))</f>
        <v>0</v>
      </c>
      <c r="AI542" s="15">
        <f>IF($F$523="n/a",0,IF(AI$3&lt;=$C542,0,IF(AI$3&gt;($F$523+$C542),INDEX($D$535:$W$535,,$C542)-SUM($D542:AH542),INDEX($D$535:$W$535,,$C542)/$F$523)))</f>
        <v>0</v>
      </c>
      <c r="AJ542" s="15">
        <f>IF($F$523="n/a",0,IF(AJ$3&lt;=$C542,0,IF(AJ$3&gt;($F$523+$C542),INDEX($D$535:$W$535,,$C542)-SUM($D542:AI542),INDEX($D$535:$W$535,,$C542)/$F$523)))</f>
        <v>0</v>
      </c>
      <c r="AK542" s="15">
        <f>IF($F$523="n/a",0,IF(AK$3&lt;=$C542,0,IF(AK$3&gt;($F$523+$C542),INDEX($D$535:$W$535,,$C542)-SUM($D542:AJ542),INDEX($D$535:$W$535,,$C542)/$F$523)))</f>
        <v>0</v>
      </c>
      <c r="AL542" s="15">
        <f>IF($F$523="n/a",0,IF(AL$3&lt;=$C542,0,IF(AL$3&gt;($F$523+$C542),INDEX($D$535:$W$535,,$C542)-SUM($D542:AK542),INDEX($D$535:$W$535,,$C542)/$F$523)))</f>
        <v>0</v>
      </c>
      <c r="AM542" s="15">
        <f>IF($F$523="n/a",0,IF(AM$3&lt;=$C542,0,IF(AM$3&gt;($F$523+$C542),INDEX($D$535:$W$535,,$C542)-SUM($D542:AL542),INDEX($D$535:$W$535,,$C542)/$F$523)))</f>
        <v>0</v>
      </c>
      <c r="AN542" s="15">
        <f>IF($F$523="n/a",0,IF(AN$3&lt;=$C542,0,IF(AN$3&gt;($F$523+$C542),INDEX($D$535:$W$535,,$C542)-SUM($D542:AM542),INDEX($D$535:$W$535,,$C542)/$F$523)))</f>
        <v>0</v>
      </c>
      <c r="AO542" s="15">
        <f>IF($F$523="n/a",0,IF(AO$3&lt;=$C542,0,IF(AO$3&gt;($F$523+$C542),INDEX($D$535:$W$535,,$C542)-SUM($D542:AN542),INDEX($D$535:$W$535,,$C542)/$F$523)))</f>
        <v>0</v>
      </c>
      <c r="AP542" s="15">
        <f>IF($F$523="n/a",0,IF(AP$3&lt;=$C542,0,IF(AP$3&gt;($F$523+$C542),INDEX($D$535:$W$535,,$C542)-SUM($D542:AO542),INDEX($D$535:$W$535,,$C542)/$F$523)))</f>
        <v>0</v>
      </c>
      <c r="AQ542" s="15">
        <f>IF($F$523="n/a",0,IF(AQ$3&lt;=$C542,0,IF(AQ$3&gt;($F$523+$C542),INDEX($D$535:$W$535,,$C542)-SUM($D542:AP542),INDEX($D$535:$W$535,,$C542)/$F$523)))</f>
        <v>0</v>
      </c>
      <c r="AR542" s="15">
        <f>IF($F$523="n/a",0,IF(AR$3&lt;=$C542,0,IF(AR$3&gt;($F$523+$C542),INDEX($D$535:$W$535,,$C542)-SUM($D542:AQ542),INDEX($D$535:$W$535,,$C542)/$F$523)))</f>
        <v>0</v>
      </c>
      <c r="AS542" s="15">
        <f>IF($F$523="n/a",0,IF(AS$3&lt;=$C542,0,IF(AS$3&gt;($F$523+$C542),INDEX($D$535:$W$535,,$C542)-SUM($D542:AR542),INDEX($D$535:$W$535,,$C542)/$F$523)))</f>
        <v>0</v>
      </c>
      <c r="AT542" s="15">
        <f>IF($F$523="n/a",0,IF(AT$3&lt;=$C542,0,IF(AT$3&gt;($F$523+$C542),INDEX($D$535:$W$535,,$C542)-SUM($D542:AS542),INDEX($D$535:$W$535,,$C542)/$F$523)))</f>
        <v>0</v>
      </c>
      <c r="AU542" s="15">
        <f>IF($F$523="n/a",0,IF(AU$3&lt;=$C542,0,IF(AU$3&gt;($F$523+$C542),INDEX($D$535:$W$535,,$C542)-SUM($D542:AT542),INDEX($D$535:$W$535,,$C542)/$F$523)))</f>
        <v>0</v>
      </c>
      <c r="AV542" s="15">
        <f>IF($F$523="n/a",0,IF(AV$3&lt;=$C542,0,IF(AV$3&gt;($F$523+$C542),INDEX($D$535:$W$535,,$C542)-SUM($D542:AU542),INDEX($D$535:$W$535,,$C542)/$F$523)))</f>
        <v>0</v>
      </c>
      <c r="AW542" s="15">
        <f>IF($F$523="n/a",0,IF(AW$3&lt;=$C542,0,IF(AW$3&gt;($F$523+$C542),INDEX($D$535:$W$535,,$C542)-SUM($D542:AV542),INDEX($D$535:$W$535,,$C542)/$F$523)))</f>
        <v>0</v>
      </c>
      <c r="AX542" s="15">
        <f>IF($F$523="n/a",0,IF(AX$3&lt;=$C542,0,IF(AX$3&gt;($F$523+$C542),INDEX($D$535:$W$535,,$C542)-SUM($D542:AW542),INDEX($D$535:$W$535,,$C542)/$F$523)))</f>
        <v>0</v>
      </c>
      <c r="AY542" s="15">
        <f>IF($F$523="n/a",0,IF(AY$3&lt;=$C542,0,IF(AY$3&gt;($F$523+$C542),INDEX($D$535:$W$535,,$C542)-SUM($D542:AX542),INDEX($D$535:$W$535,,$C542)/$F$523)))</f>
        <v>0</v>
      </c>
      <c r="AZ542" s="15">
        <f>IF($F$523="n/a",0,IF(AZ$3&lt;=$C542,0,IF(AZ$3&gt;($F$523+$C542),INDEX($D$535:$W$535,,$C542)-SUM($D542:AY542),INDEX($D$535:$W$535,,$C542)/$F$523)))</f>
        <v>0</v>
      </c>
      <c r="BA542" s="15">
        <f>IF($F$523="n/a",0,IF(BA$3&lt;=$C542,0,IF(BA$3&gt;($F$523+$C542),INDEX($D$535:$W$535,,$C542)-SUM($D542:AZ542),INDEX($D$535:$W$535,,$C542)/$F$523)))</f>
        <v>0</v>
      </c>
      <c r="BB542" s="15">
        <f>IF($F$523="n/a",0,IF(BB$3&lt;=$C542,0,IF(BB$3&gt;($F$523+$C542),INDEX($D$535:$W$535,,$C542)-SUM($D542:BA542),INDEX($D$535:$W$535,,$C542)/$F$523)))</f>
        <v>0</v>
      </c>
      <c r="BC542" s="15">
        <f>IF($F$523="n/a",0,IF(BC$3&lt;=$C542,0,IF(BC$3&gt;($F$523+$C542),INDEX($D$535:$W$535,,$C542)-SUM($D542:BB542),INDEX($D$535:$W$535,,$C542)/$F$523)))</f>
        <v>0</v>
      </c>
      <c r="BD542" s="15">
        <f>IF($F$523="n/a",0,IF(BD$3&lt;=$C542,0,IF(BD$3&gt;($F$523+$C542),INDEX($D$535:$W$535,,$C542)-SUM($D542:BC542),INDEX($D$535:$W$535,,$C542)/$F$523)))</f>
        <v>0</v>
      </c>
      <c r="BE542" s="15">
        <f>IF($F$523="n/a",0,IF(BE$3&lt;=$C542,0,IF(BE$3&gt;($F$523+$C542),INDEX($D$535:$W$535,,$C542)-SUM($D542:BD542),INDEX($D$535:$W$535,,$C542)/$F$523)))</f>
        <v>0</v>
      </c>
      <c r="BF542" s="15">
        <f>IF($F$523="n/a",0,IF(BF$3&lt;=$C542,0,IF(BF$3&gt;($F$523+$C542),INDEX($D$535:$W$535,,$C542)-SUM($D542:BE542),INDEX($D$535:$W$535,,$C542)/$F$523)))</f>
        <v>0</v>
      </c>
      <c r="BG542" s="15">
        <f>IF($F$523="n/a",0,IF(BG$3&lt;=$C542,0,IF(BG$3&gt;($F$523+$C542),INDEX($D$535:$W$535,,$C542)-SUM($D542:BF542),INDEX($D$535:$W$535,,$C542)/$F$523)))</f>
        <v>0</v>
      </c>
      <c r="BH542" s="15">
        <f>IF($F$523="n/a",0,IF(BH$3&lt;=$C542,0,IF(BH$3&gt;($F$523+$C542),INDEX($D$535:$W$535,,$C542)-SUM($D542:BG542),INDEX($D$535:$W$535,,$C542)/$F$523)))</f>
        <v>0</v>
      </c>
      <c r="BI542" s="15">
        <f>IF($F$523="n/a",0,IF(BI$3&lt;=$C542,0,IF(BI$3&gt;($F$523+$C542),INDEX($D$535:$W$535,,$C542)-SUM($D542:BH542),INDEX($D$535:$W$535,,$C542)/$F$523)))</f>
        <v>0</v>
      </c>
      <c r="BJ542" s="15">
        <f>IF($F$523="n/a",0,IF(BJ$3&lt;=$C542,0,IF(BJ$3&gt;($F$523+$C542),INDEX($D$535:$W$535,,$C542)-SUM($D542:BI542),INDEX($D$535:$W$535,,$C542)/$F$523)))</f>
        <v>0</v>
      </c>
      <c r="BK542" s="15">
        <f>IF($F$523="n/a",0,IF(BK$3&lt;=$C542,0,IF(BK$3&gt;($F$523+$C542),INDEX($D$535:$W$535,,$C542)-SUM($D542:BJ542),INDEX($D$535:$W$535,,$C542)/$F$523)))</f>
        <v>0</v>
      </c>
      <c r="BL542" s="168">
        <f>IF($F$523="n/a",0,IF(BL$3&lt;=$C542,0,IF(BL$3&gt;($F$523+$C542),INDEX($D$535:$W$535,,$C542)-SUM($D542:BK542),INDEX($D$535:$W$535,,$C542)/$F$523)))</f>
        <v>0</v>
      </c>
      <c r="BM542" s="168">
        <f>IF($F$523="n/a",0,IF(BM$3&lt;=$C542,0,IF(BM$3&gt;($F$523+$C542),INDEX($D$535:$W$535,,$C542)-SUM($D542:BL542),INDEX($D$535:$W$535,,$C542)/$F$523)))</f>
        <v>0</v>
      </c>
      <c r="BN542" s="168">
        <f>IF($F$523="n/a",0,IF(BN$3&lt;=$C542,0,IF(BN$3&gt;($F$523+$C542),INDEX($D$535:$W$535,,$C542)-SUM($D542:BM542),INDEX($D$535:$W$535,,$C542)/$F$523)))</f>
        <v>0</v>
      </c>
      <c r="BO542" s="168">
        <f>IF($F$523="n/a",0,IF(BO$3&lt;=$C542,0,IF(BO$3&gt;($F$523+$C542),INDEX($D$535:$W$535,,$C542)-SUM($D542:BN542),INDEX($D$535:$W$535,,$C542)/$F$523)))</f>
        <v>0</v>
      </c>
      <c r="BP542" s="168">
        <f>IF($F$523="n/a",0,IF(BP$3&lt;=$C542,0,IF(BP$3&gt;($F$523+$C542),INDEX($D$535:$W$535,,$C542)-SUM($D542:BO542),INDEX($D$535:$W$535,,$C542)/$F$523)))</f>
        <v>0</v>
      </c>
      <c r="BQ542" s="168">
        <f>IF($F$523="n/a",0,IF(BQ$3&lt;=$C542,0,IF(BQ$3&gt;($F$523+$C542),INDEX($D$535:$W$535,,$C542)-SUM($D542:BP542),INDEX($D$535:$W$535,,$C542)/$F$523)))</f>
        <v>0</v>
      </c>
      <c r="BR542" s="168">
        <f>IF($F$523="n/a",0,IF(BR$3&lt;=$C542,0,IF(BR$3&gt;($F$523+$C542),INDEX($D$535:$W$535,,$C542)-SUM($D542:BQ542),INDEX($D$535:$W$535,,$C542)/$F$523)))</f>
        <v>0</v>
      </c>
      <c r="BS542" s="15"/>
      <c r="BT542" s="15"/>
      <c r="BU542" s="15"/>
      <c r="BV542" s="15"/>
      <c r="BW542" s="15"/>
      <c r="BX542" s="15"/>
      <c r="BY542" s="15"/>
      <c r="BZ542" s="15"/>
      <c r="CA542" s="15"/>
      <c r="CB542" s="15"/>
      <c r="CC542" s="15"/>
    </row>
    <row r="543" spans="2:81" hidden="1" outlineLevel="1">
      <c r="B543" s="14">
        <v>2018</v>
      </c>
      <c r="C543">
        <v>6</v>
      </c>
      <c r="E543" s="15">
        <f>IF($F$523="n/a",0,IF(E$3&lt;=$C543,0,IF(E$3&gt;($F$523+$C543),INDEX($D$535:$W$535,,$C543)-SUM($D543:D543),INDEX($D$535:$W$535,,$C543)/$F$523)))</f>
        <v>0</v>
      </c>
      <c r="F543" s="15">
        <f>IF($F$523="n/a",0,IF(F$3&lt;=$C543,0,IF(F$3&gt;($F$523+$C543),INDEX($D$535:$W$535,,$C543)-SUM($D543:E543),INDEX($D$535:$W$535,,$C543)/$F$523)))</f>
        <v>0</v>
      </c>
      <c r="G543" s="15">
        <f>IF($F$523="n/a",0,IF(G$3&lt;=$C543,0,IF(G$3&gt;($F$523+$C543),INDEX($D$535:$W$535,,$C543)-SUM($D543:F543),INDEX($D$535:$W$535,,$C543)/$F$523)))</f>
        <v>0</v>
      </c>
      <c r="H543" s="20">
        <f>IF($F$523="n/a",0,IF(H$3&lt;=$C543,0,IF(H$3&gt;($F$523+$C543),INDEX($D$535:$W$535,,$C543)-SUM($D543:G543),INDEX($D$535:$W$535,,$C543)/$F$523)))</f>
        <v>0</v>
      </c>
      <c r="I543" s="41">
        <f>IF($F$523="n/a",0,IF(I$3&lt;=$C543,0,IF(I$3&gt;($F$523+$C543),INDEX($D$535:$W$535,,$C543)-SUM($D543:H543),INDEX($D$535:$W$535,,$C543)/$F$523)))</f>
        <v>0</v>
      </c>
      <c r="J543" s="15">
        <f>IF($F$523="n/a",0,IF(J$3&lt;=$C543,0,IF(J$3&gt;($F$523+$C543),INDEX($D$535:$W$535,,$C543)-SUM($D543:I543),INDEX($D$535:$W$535,,$C543)/$F$523)))</f>
        <v>0</v>
      </c>
      <c r="K543" s="15">
        <f>IF($F$523="n/a",0,IF(K$3&lt;=$C543,0,IF(K$3&gt;($F$523+$C543),INDEX($D$535:$W$535,,$C543)-SUM($D543:J543),INDEX($D$535:$W$535,,$C543)/$F$523)))</f>
        <v>0</v>
      </c>
      <c r="L543" s="15">
        <f>IF($F$523="n/a",0,IF(L$3&lt;=$C543,0,IF(L$3&gt;($F$523+$C543),INDEX($D$535:$W$535,,$C543)-SUM($D543:K543),INDEX($D$535:$W$535,,$C543)/$F$523)))</f>
        <v>0</v>
      </c>
      <c r="M543" s="15">
        <f>IF($F$523="n/a",0,IF(M$3&lt;=$C543,0,IF(M$3&gt;($F$523+$C543),INDEX($D$535:$W$535,,$C543)-SUM($D543:L543),INDEX($D$535:$W$535,,$C543)/$F$523)))</f>
        <v>0</v>
      </c>
      <c r="N543" s="15">
        <f>IF($F$523="n/a",0,IF(N$3&lt;=$C543,0,IF(N$3&gt;($F$523+$C543),INDEX($D$535:$W$535,,$C543)-SUM($D543:M543),INDEX($D$535:$W$535,,$C543)/$F$523)))</f>
        <v>0</v>
      </c>
      <c r="O543" s="15">
        <f>IF($F$523="n/a",0,IF(O$3&lt;=$C543,0,IF(O$3&gt;($F$523+$C543),INDEX($D$535:$W$535,,$C543)-SUM($D543:N543),INDEX($D$535:$W$535,,$C543)/$F$523)))</f>
        <v>0</v>
      </c>
      <c r="P543" s="15">
        <f>IF($F$523="n/a",0,IF(P$3&lt;=$C543,0,IF(P$3&gt;($F$523+$C543),INDEX($D$535:$W$535,,$C543)-SUM($D543:O543),INDEX($D$535:$W$535,,$C543)/$F$523)))</f>
        <v>0</v>
      </c>
      <c r="Q543" s="15">
        <f>IF($F$523="n/a",0,IF(Q$3&lt;=$C543,0,IF(Q$3&gt;($F$523+$C543),INDEX($D$535:$W$535,,$C543)-SUM($D543:P543),INDEX($D$535:$W$535,,$C543)/$F$523)))</f>
        <v>0</v>
      </c>
      <c r="R543" s="15">
        <f>IF($F$523="n/a",0,IF(R$3&lt;=$C543,0,IF(R$3&gt;($F$523+$C543),INDEX($D$535:$W$535,,$C543)-SUM($D543:Q543),INDEX($D$535:$W$535,,$C543)/$F$523)))</f>
        <v>0</v>
      </c>
      <c r="S543" s="15">
        <f>IF($F$523="n/a",0,IF(S$3&lt;=$C543,0,IF(S$3&gt;($F$523+$C543),INDEX($D$535:$W$535,,$C543)-SUM($D543:R543),INDEX($D$535:$W$535,,$C543)/$F$523)))</f>
        <v>0</v>
      </c>
      <c r="T543" s="15">
        <f>IF($F$523="n/a",0,IF(T$3&lt;=$C543,0,IF(T$3&gt;($F$523+$C543),INDEX($D$535:$W$535,,$C543)-SUM($D543:S543),INDEX($D$535:$W$535,,$C543)/$F$523)))</f>
        <v>0</v>
      </c>
      <c r="U543" s="15">
        <f>IF($F$523="n/a",0,IF(U$3&lt;=$C543,0,IF(U$3&gt;($F$523+$C543),INDEX($D$535:$W$535,,$C543)-SUM($D543:T543),INDEX($D$535:$W$535,,$C543)/$F$523)))</f>
        <v>0</v>
      </c>
      <c r="V543" s="15">
        <f>IF($F$523="n/a",0,IF(V$3&lt;=$C543,0,IF(V$3&gt;($F$523+$C543),INDEX($D$535:$W$535,,$C543)-SUM($D543:U543),INDEX($D$535:$W$535,,$C543)/$F$523)))</f>
        <v>0</v>
      </c>
      <c r="W543" s="15">
        <f>IF($F$523="n/a",0,IF(W$3&lt;=$C543,0,IF(W$3&gt;($F$523+$C543),INDEX($D$535:$W$535,,$C543)-SUM($D543:V543),INDEX($D$535:$W$535,,$C543)/$F$523)))</f>
        <v>0</v>
      </c>
      <c r="X543" s="15">
        <f>IF($F$523="n/a",0,IF(X$3&lt;=$C543,0,IF(X$3&gt;($F$523+$C543),INDEX($D$535:$W$535,,$C543)-SUM($D543:W543),INDEX($D$535:$W$535,,$C543)/$F$523)))</f>
        <v>0</v>
      </c>
      <c r="Y543" s="15">
        <f>IF($F$523="n/a",0,IF(Y$3&lt;=$C543,0,IF(Y$3&gt;($F$523+$C543),INDEX($D$535:$W$535,,$C543)-SUM($D543:X543),INDEX($D$535:$W$535,,$C543)/$F$523)))</f>
        <v>0</v>
      </c>
      <c r="Z543" s="15">
        <f>IF($F$523="n/a",0,IF(Z$3&lt;=$C543,0,IF(Z$3&gt;($F$523+$C543),INDEX($D$535:$W$535,,$C543)-SUM($D543:Y543),INDEX($D$535:$W$535,,$C543)/$F$523)))</f>
        <v>0</v>
      </c>
      <c r="AA543" s="15">
        <f>IF($F$523="n/a",0,IF(AA$3&lt;=$C543,0,IF(AA$3&gt;($F$523+$C543),INDEX($D$535:$W$535,,$C543)-SUM($D543:Z543),INDEX($D$535:$W$535,,$C543)/$F$523)))</f>
        <v>0</v>
      </c>
      <c r="AB543" s="15">
        <f>IF($F$523="n/a",0,IF(AB$3&lt;=$C543,0,IF(AB$3&gt;($F$523+$C543),INDEX($D$535:$W$535,,$C543)-SUM($D543:AA543),INDEX($D$535:$W$535,,$C543)/$F$523)))</f>
        <v>0</v>
      </c>
      <c r="AC543" s="15">
        <f>IF($F$523="n/a",0,IF(AC$3&lt;=$C543,0,IF(AC$3&gt;($F$523+$C543),INDEX($D$535:$W$535,,$C543)-SUM($D543:AB543),INDEX($D$535:$W$535,,$C543)/$F$523)))</f>
        <v>0</v>
      </c>
      <c r="AD543" s="15">
        <f>IF($F$523="n/a",0,IF(AD$3&lt;=$C543,0,IF(AD$3&gt;($F$523+$C543),INDEX($D$535:$W$535,,$C543)-SUM($D543:AC543),INDEX($D$535:$W$535,,$C543)/$F$523)))</f>
        <v>0</v>
      </c>
      <c r="AE543" s="15">
        <f>IF($F$523="n/a",0,IF(AE$3&lt;=$C543,0,IF(AE$3&gt;($F$523+$C543),INDEX($D$535:$W$535,,$C543)-SUM($D543:AD543),INDEX($D$535:$W$535,,$C543)/$F$523)))</f>
        <v>0</v>
      </c>
      <c r="AF543" s="15">
        <f>IF($F$523="n/a",0,IF(AF$3&lt;=$C543,0,IF(AF$3&gt;($F$523+$C543),INDEX($D$535:$W$535,,$C543)-SUM($D543:AE543),INDEX($D$535:$W$535,,$C543)/$F$523)))</f>
        <v>0</v>
      </c>
      <c r="AG543" s="15">
        <f>IF($F$523="n/a",0,IF(AG$3&lt;=$C543,0,IF(AG$3&gt;($F$523+$C543),INDEX($D$535:$W$535,,$C543)-SUM($D543:AF543),INDEX($D$535:$W$535,,$C543)/$F$523)))</f>
        <v>0</v>
      </c>
      <c r="AH543" s="15">
        <f>IF($F$523="n/a",0,IF(AH$3&lt;=$C543,0,IF(AH$3&gt;($F$523+$C543),INDEX($D$535:$W$535,,$C543)-SUM($D543:AG543),INDEX($D$535:$W$535,,$C543)/$F$523)))</f>
        <v>0</v>
      </c>
      <c r="AI543" s="15">
        <f>IF($F$523="n/a",0,IF(AI$3&lt;=$C543,0,IF(AI$3&gt;($F$523+$C543),INDEX($D$535:$W$535,,$C543)-SUM($D543:AH543),INDEX($D$535:$W$535,,$C543)/$F$523)))</f>
        <v>0</v>
      </c>
      <c r="AJ543" s="15">
        <f>IF($F$523="n/a",0,IF(AJ$3&lt;=$C543,0,IF(AJ$3&gt;($F$523+$C543),INDEX($D$535:$W$535,,$C543)-SUM($D543:AI543),INDEX($D$535:$W$535,,$C543)/$F$523)))</f>
        <v>0</v>
      </c>
      <c r="AK543" s="15">
        <f>IF($F$523="n/a",0,IF(AK$3&lt;=$C543,0,IF(AK$3&gt;($F$523+$C543),INDEX($D$535:$W$535,,$C543)-SUM($D543:AJ543),INDEX($D$535:$W$535,,$C543)/$F$523)))</f>
        <v>0</v>
      </c>
      <c r="AL543" s="15">
        <f>IF($F$523="n/a",0,IF(AL$3&lt;=$C543,0,IF(AL$3&gt;($F$523+$C543),INDEX($D$535:$W$535,,$C543)-SUM($D543:AK543),INDEX($D$535:$W$535,,$C543)/$F$523)))</f>
        <v>0</v>
      </c>
      <c r="AM543" s="15">
        <f>IF($F$523="n/a",0,IF(AM$3&lt;=$C543,0,IF(AM$3&gt;($F$523+$C543),INDEX($D$535:$W$535,,$C543)-SUM($D543:AL543),INDEX($D$535:$W$535,,$C543)/$F$523)))</f>
        <v>0</v>
      </c>
      <c r="AN543" s="15">
        <f>IF($F$523="n/a",0,IF(AN$3&lt;=$C543,0,IF(AN$3&gt;($F$523+$C543),INDEX($D$535:$W$535,,$C543)-SUM($D543:AM543),INDEX($D$535:$W$535,,$C543)/$F$523)))</f>
        <v>0</v>
      </c>
      <c r="AO543" s="15">
        <f>IF($F$523="n/a",0,IF(AO$3&lt;=$C543,0,IF(AO$3&gt;($F$523+$C543),INDEX($D$535:$W$535,,$C543)-SUM($D543:AN543),INDEX($D$535:$W$535,,$C543)/$F$523)))</f>
        <v>0</v>
      </c>
      <c r="AP543" s="15">
        <f>IF($F$523="n/a",0,IF(AP$3&lt;=$C543,0,IF(AP$3&gt;($F$523+$C543),INDEX($D$535:$W$535,,$C543)-SUM($D543:AO543),INDEX($D$535:$W$535,,$C543)/$F$523)))</f>
        <v>0</v>
      </c>
      <c r="AQ543" s="15">
        <f>IF($F$523="n/a",0,IF(AQ$3&lt;=$C543,0,IF(AQ$3&gt;($F$523+$C543),INDEX($D$535:$W$535,,$C543)-SUM($D543:AP543),INDEX($D$535:$W$535,,$C543)/$F$523)))</f>
        <v>0</v>
      </c>
      <c r="AR543" s="15">
        <f>IF($F$523="n/a",0,IF(AR$3&lt;=$C543,0,IF(AR$3&gt;($F$523+$C543),INDEX($D$535:$W$535,,$C543)-SUM($D543:AQ543),INDEX($D$535:$W$535,,$C543)/$F$523)))</f>
        <v>0</v>
      </c>
      <c r="AS543" s="15">
        <f>IF($F$523="n/a",0,IF(AS$3&lt;=$C543,0,IF(AS$3&gt;($F$523+$C543),INDEX($D$535:$W$535,,$C543)-SUM($D543:AR543),INDEX($D$535:$W$535,,$C543)/$F$523)))</f>
        <v>0</v>
      </c>
      <c r="AT543" s="15">
        <f>IF($F$523="n/a",0,IF(AT$3&lt;=$C543,0,IF(AT$3&gt;($F$523+$C543),INDEX($D$535:$W$535,,$C543)-SUM($D543:AS543),INDEX($D$535:$W$535,,$C543)/$F$523)))</f>
        <v>0</v>
      </c>
      <c r="AU543" s="15">
        <f>IF($F$523="n/a",0,IF(AU$3&lt;=$C543,0,IF(AU$3&gt;($F$523+$C543),INDEX($D$535:$W$535,,$C543)-SUM($D543:AT543),INDEX($D$535:$W$535,,$C543)/$F$523)))</f>
        <v>0</v>
      </c>
      <c r="AV543" s="15">
        <f>IF($F$523="n/a",0,IF(AV$3&lt;=$C543,0,IF(AV$3&gt;($F$523+$C543),INDEX($D$535:$W$535,,$C543)-SUM($D543:AU543),INDEX($D$535:$W$535,,$C543)/$F$523)))</f>
        <v>0</v>
      </c>
      <c r="AW543" s="15">
        <f>IF($F$523="n/a",0,IF(AW$3&lt;=$C543,0,IF(AW$3&gt;($F$523+$C543),INDEX($D$535:$W$535,,$C543)-SUM($D543:AV543),INDEX($D$535:$W$535,,$C543)/$F$523)))</f>
        <v>0</v>
      </c>
      <c r="AX543" s="15">
        <f>IF($F$523="n/a",0,IF(AX$3&lt;=$C543,0,IF(AX$3&gt;($F$523+$C543),INDEX($D$535:$W$535,,$C543)-SUM($D543:AW543),INDEX($D$535:$W$535,,$C543)/$F$523)))</f>
        <v>0</v>
      </c>
      <c r="AY543" s="15">
        <f>IF($F$523="n/a",0,IF(AY$3&lt;=$C543,0,IF(AY$3&gt;($F$523+$C543),INDEX($D$535:$W$535,,$C543)-SUM($D543:AX543),INDEX($D$535:$W$535,,$C543)/$F$523)))</f>
        <v>0</v>
      </c>
      <c r="AZ543" s="15">
        <f>IF($F$523="n/a",0,IF(AZ$3&lt;=$C543,0,IF(AZ$3&gt;($F$523+$C543),INDEX($D$535:$W$535,,$C543)-SUM($D543:AY543),INDEX($D$535:$W$535,,$C543)/$F$523)))</f>
        <v>0</v>
      </c>
      <c r="BA543" s="15">
        <f>IF($F$523="n/a",0,IF(BA$3&lt;=$C543,0,IF(BA$3&gt;($F$523+$C543),INDEX($D$535:$W$535,,$C543)-SUM($D543:AZ543),INDEX($D$535:$W$535,,$C543)/$F$523)))</f>
        <v>0</v>
      </c>
      <c r="BB543" s="15">
        <f>IF($F$523="n/a",0,IF(BB$3&lt;=$C543,0,IF(BB$3&gt;($F$523+$C543),INDEX($D$535:$W$535,,$C543)-SUM($D543:BA543),INDEX($D$535:$W$535,,$C543)/$F$523)))</f>
        <v>0</v>
      </c>
      <c r="BC543" s="15">
        <f>IF($F$523="n/a",0,IF(BC$3&lt;=$C543,0,IF(BC$3&gt;($F$523+$C543),INDEX($D$535:$W$535,,$C543)-SUM($D543:BB543),INDEX($D$535:$W$535,,$C543)/$F$523)))</f>
        <v>0</v>
      </c>
      <c r="BD543" s="15">
        <f>IF($F$523="n/a",0,IF(BD$3&lt;=$C543,0,IF(BD$3&gt;($F$523+$C543),INDEX($D$535:$W$535,,$C543)-SUM($D543:BC543),INDEX($D$535:$W$535,,$C543)/$F$523)))</f>
        <v>0</v>
      </c>
      <c r="BE543" s="15">
        <f>IF($F$523="n/a",0,IF(BE$3&lt;=$C543,0,IF(BE$3&gt;($F$523+$C543),INDEX($D$535:$W$535,,$C543)-SUM($D543:BD543),INDEX($D$535:$W$535,,$C543)/$F$523)))</f>
        <v>0</v>
      </c>
      <c r="BF543" s="15">
        <f>IF($F$523="n/a",0,IF(BF$3&lt;=$C543,0,IF(BF$3&gt;($F$523+$C543),INDEX($D$535:$W$535,,$C543)-SUM($D543:BE543),INDEX($D$535:$W$535,,$C543)/$F$523)))</f>
        <v>0</v>
      </c>
      <c r="BG543" s="15">
        <f>IF($F$523="n/a",0,IF(BG$3&lt;=$C543,0,IF(BG$3&gt;($F$523+$C543),INDEX($D$535:$W$535,,$C543)-SUM($D543:BF543),INDEX($D$535:$W$535,,$C543)/$F$523)))</f>
        <v>0</v>
      </c>
      <c r="BH543" s="15">
        <f>IF($F$523="n/a",0,IF(BH$3&lt;=$C543,0,IF(BH$3&gt;($F$523+$C543),INDEX($D$535:$W$535,,$C543)-SUM($D543:BG543),INDEX($D$535:$W$535,,$C543)/$F$523)))</f>
        <v>0</v>
      </c>
      <c r="BI543" s="15">
        <f>IF($F$523="n/a",0,IF(BI$3&lt;=$C543,0,IF(BI$3&gt;($F$523+$C543),INDEX($D$535:$W$535,,$C543)-SUM($D543:BH543),INDEX($D$535:$W$535,,$C543)/$F$523)))</f>
        <v>0</v>
      </c>
      <c r="BJ543" s="15">
        <f>IF($F$523="n/a",0,IF(BJ$3&lt;=$C543,0,IF(BJ$3&gt;($F$523+$C543),INDEX($D$535:$W$535,,$C543)-SUM($D543:BI543),INDEX($D$535:$W$535,,$C543)/$F$523)))</f>
        <v>0</v>
      </c>
      <c r="BK543" s="15">
        <f>IF($F$523="n/a",0,IF(BK$3&lt;=$C543,0,IF(BK$3&gt;($F$523+$C543),INDEX($D$535:$W$535,,$C543)-SUM($D543:BJ543),INDEX($D$535:$W$535,,$C543)/$F$523)))</f>
        <v>0</v>
      </c>
      <c r="BL543" s="168">
        <f>IF($F$523="n/a",0,IF(BL$3&lt;=$C543,0,IF(BL$3&gt;($F$523+$C543),INDEX($D$535:$W$535,,$C543)-SUM($D543:BK543),INDEX($D$535:$W$535,,$C543)/$F$523)))</f>
        <v>0</v>
      </c>
      <c r="BM543" s="168">
        <f>IF($F$523="n/a",0,IF(BM$3&lt;=$C543,0,IF(BM$3&gt;($F$523+$C543),INDEX($D$535:$W$535,,$C543)-SUM($D543:BL543),INDEX($D$535:$W$535,,$C543)/$F$523)))</f>
        <v>0</v>
      </c>
      <c r="BN543" s="168">
        <f>IF($F$523="n/a",0,IF(BN$3&lt;=$C543,0,IF(BN$3&gt;($F$523+$C543),INDEX($D$535:$W$535,,$C543)-SUM($D543:BM543),INDEX($D$535:$W$535,,$C543)/$F$523)))</f>
        <v>0</v>
      </c>
      <c r="BO543" s="168">
        <f>IF($F$523="n/a",0,IF(BO$3&lt;=$C543,0,IF(BO$3&gt;($F$523+$C543),INDEX($D$535:$W$535,,$C543)-SUM($D543:BN543),INDEX($D$535:$W$535,,$C543)/$F$523)))</f>
        <v>0</v>
      </c>
      <c r="BP543" s="168">
        <f>IF($F$523="n/a",0,IF(BP$3&lt;=$C543,0,IF(BP$3&gt;($F$523+$C543),INDEX($D$535:$W$535,,$C543)-SUM($D543:BO543),INDEX($D$535:$W$535,,$C543)/$F$523)))</f>
        <v>0</v>
      </c>
      <c r="BQ543" s="168">
        <f>IF($F$523="n/a",0,IF(BQ$3&lt;=$C543,0,IF(BQ$3&gt;($F$523+$C543),INDEX($D$535:$W$535,,$C543)-SUM($D543:BP543),INDEX($D$535:$W$535,,$C543)/$F$523)))</f>
        <v>0</v>
      </c>
      <c r="BR543" s="168">
        <f>IF($F$523="n/a",0,IF(BR$3&lt;=$C543,0,IF(BR$3&gt;($F$523+$C543),INDEX($D$535:$W$535,,$C543)-SUM($D543:BQ543),INDEX($D$535:$W$535,,$C543)/$F$523)))</f>
        <v>0</v>
      </c>
      <c r="BS543" s="15"/>
      <c r="BT543" s="15"/>
      <c r="BU543" s="15"/>
      <c r="BV543" s="15"/>
      <c r="BW543" s="15"/>
      <c r="BX543" s="15"/>
      <c r="BY543" s="15"/>
      <c r="BZ543" s="15"/>
      <c r="CA543" s="15"/>
      <c r="CB543" s="15"/>
      <c r="CC543" s="15"/>
    </row>
    <row r="544" spans="2:81" hidden="1" outlineLevel="1">
      <c r="B544" s="14">
        <v>2019</v>
      </c>
      <c r="C544">
        <v>7</v>
      </c>
      <c r="E544" s="15">
        <f>IF($F$523="n/a",0,IF(E$3&lt;=$C544,0,IF(E$3&gt;($F$523+$C544),INDEX($D$535:$W$535,,$C544)-SUM($D544:D544),INDEX($D$535:$W$535,,$C544)/$F$523)))</f>
        <v>0</v>
      </c>
      <c r="F544" s="15">
        <f>IF($F$523="n/a",0,IF(F$3&lt;=$C544,0,IF(F$3&gt;($F$523+$C544),INDEX($D$535:$W$535,,$C544)-SUM($D544:E544),INDEX($D$535:$W$535,,$C544)/$F$523)))</f>
        <v>0</v>
      </c>
      <c r="G544" s="15">
        <f>IF($F$523="n/a",0,IF(G$3&lt;=$C544,0,IF(G$3&gt;($F$523+$C544),INDEX($D$535:$W$535,,$C544)-SUM($D544:F544),INDEX($D$535:$W$535,,$C544)/$F$523)))</f>
        <v>0</v>
      </c>
      <c r="H544" s="20">
        <f>IF($F$523="n/a",0,IF(H$3&lt;=$C544,0,IF(H$3&gt;($F$523+$C544),INDEX($D$535:$W$535,,$C544)-SUM($D544:G544),INDEX($D$535:$W$535,,$C544)/$F$523)))</f>
        <v>0</v>
      </c>
      <c r="I544" s="41">
        <f>IF($F$523="n/a",0,IF(I$3&lt;=$C544,0,IF(I$3&gt;($F$523+$C544),INDEX($D$535:$W$535,,$C544)-SUM($D544:H544),INDEX($D$535:$W$535,,$C544)/$F$523)))</f>
        <v>0</v>
      </c>
      <c r="J544" s="15">
        <f>IF($F$523="n/a",0,IF(J$3&lt;=$C544,0,IF(J$3&gt;($F$523+$C544),INDEX($D$535:$W$535,,$C544)-SUM($D544:I544),INDEX($D$535:$W$535,,$C544)/$F$523)))</f>
        <v>0</v>
      </c>
      <c r="K544" s="15">
        <f>IF($F$523="n/a",0,IF(K$3&lt;=$C544,0,IF(K$3&gt;($F$523+$C544),INDEX($D$535:$W$535,,$C544)-SUM($D544:J544),INDEX($D$535:$W$535,,$C544)/$F$523)))</f>
        <v>0</v>
      </c>
      <c r="L544" s="15">
        <f>IF($F$523="n/a",0,IF(L$3&lt;=$C544,0,IF(L$3&gt;($F$523+$C544),INDEX($D$535:$W$535,,$C544)-SUM($D544:K544),INDEX($D$535:$W$535,,$C544)/$F$523)))</f>
        <v>0</v>
      </c>
      <c r="M544" s="15">
        <f>IF($F$523="n/a",0,IF(M$3&lt;=$C544,0,IF(M$3&gt;($F$523+$C544),INDEX($D$535:$W$535,,$C544)-SUM($D544:L544),INDEX($D$535:$W$535,,$C544)/$F$523)))</f>
        <v>0</v>
      </c>
      <c r="N544" s="15">
        <f>IF($F$523="n/a",0,IF(N$3&lt;=$C544,0,IF(N$3&gt;($F$523+$C544),INDEX($D$535:$W$535,,$C544)-SUM($D544:M544),INDEX($D$535:$W$535,,$C544)/$F$523)))</f>
        <v>0</v>
      </c>
      <c r="O544" s="15">
        <f>IF($F$523="n/a",0,IF(O$3&lt;=$C544,0,IF(O$3&gt;($F$523+$C544),INDEX($D$535:$W$535,,$C544)-SUM($D544:N544),INDEX($D$535:$W$535,,$C544)/$F$523)))</f>
        <v>0</v>
      </c>
      <c r="P544" s="15">
        <f>IF($F$523="n/a",0,IF(P$3&lt;=$C544,0,IF(P$3&gt;($F$523+$C544),INDEX($D$535:$W$535,,$C544)-SUM($D544:O544),INDEX($D$535:$W$535,,$C544)/$F$523)))</f>
        <v>0</v>
      </c>
      <c r="Q544" s="15">
        <f>IF($F$523="n/a",0,IF(Q$3&lt;=$C544,0,IF(Q$3&gt;($F$523+$C544),INDEX($D$535:$W$535,,$C544)-SUM($D544:P544),INDEX($D$535:$W$535,,$C544)/$F$523)))</f>
        <v>0</v>
      </c>
      <c r="R544" s="15">
        <f>IF($F$523="n/a",0,IF(R$3&lt;=$C544,0,IF(R$3&gt;($F$523+$C544),INDEX($D$535:$W$535,,$C544)-SUM($D544:Q544),INDEX($D$535:$W$535,,$C544)/$F$523)))</f>
        <v>0</v>
      </c>
      <c r="S544" s="15">
        <f>IF($F$523="n/a",0,IF(S$3&lt;=$C544,0,IF(S$3&gt;($F$523+$C544),INDEX($D$535:$W$535,,$C544)-SUM($D544:R544),INDEX($D$535:$W$535,,$C544)/$F$523)))</f>
        <v>0</v>
      </c>
      <c r="T544" s="15">
        <f>IF($F$523="n/a",0,IF(T$3&lt;=$C544,0,IF(T$3&gt;($F$523+$C544),INDEX($D$535:$W$535,,$C544)-SUM($D544:S544),INDEX($D$535:$W$535,,$C544)/$F$523)))</f>
        <v>0</v>
      </c>
      <c r="U544" s="15">
        <f>IF($F$523="n/a",0,IF(U$3&lt;=$C544,0,IF(U$3&gt;($F$523+$C544),INDEX($D$535:$W$535,,$C544)-SUM($D544:T544),INDEX($D$535:$W$535,,$C544)/$F$523)))</f>
        <v>0</v>
      </c>
      <c r="V544" s="15">
        <f>IF($F$523="n/a",0,IF(V$3&lt;=$C544,0,IF(V$3&gt;($F$523+$C544),INDEX($D$535:$W$535,,$C544)-SUM($D544:U544),INDEX($D$535:$W$535,,$C544)/$F$523)))</f>
        <v>0</v>
      </c>
      <c r="W544" s="15">
        <f>IF($F$523="n/a",0,IF(W$3&lt;=$C544,0,IF(W$3&gt;($F$523+$C544),INDEX($D$535:$W$535,,$C544)-SUM($D544:V544),INDEX($D$535:$W$535,,$C544)/$F$523)))</f>
        <v>0</v>
      </c>
      <c r="X544" s="15">
        <f>IF($F$523="n/a",0,IF(X$3&lt;=$C544,0,IF(X$3&gt;($F$523+$C544),INDEX($D$535:$W$535,,$C544)-SUM($D544:W544),INDEX($D$535:$W$535,,$C544)/$F$523)))</f>
        <v>0</v>
      </c>
      <c r="Y544" s="15">
        <f>IF($F$523="n/a",0,IF(Y$3&lt;=$C544,0,IF(Y$3&gt;($F$523+$C544),INDEX($D$535:$W$535,,$C544)-SUM($D544:X544),INDEX($D$535:$W$535,,$C544)/$F$523)))</f>
        <v>0</v>
      </c>
      <c r="Z544" s="15">
        <f>IF($F$523="n/a",0,IF(Z$3&lt;=$C544,0,IF(Z$3&gt;($F$523+$C544),INDEX($D$535:$W$535,,$C544)-SUM($D544:Y544),INDEX($D$535:$W$535,,$C544)/$F$523)))</f>
        <v>0</v>
      </c>
      <c r="AA544" s="15">
        <f>IF($F$523="n/a",0,IF(AA$3&lt;=$C544,0,IF(AA$3&gt;($F$523+$C544),INDEX($D$535:$W$535,,$C544)-SUM($D544:Z544),INDEX($D$535:$W$535,,$C544)/$F$523)))</f>
        <v>0</v>
      </c>
      <c r="AB544" s="15">
        <f>IF($F$523="n/a",0,IF(AB$3&lt;=$C544,0,IF(AB$3&gt;($F$523+$C544),INDEX($D$535:$W$535,,$C544)-SUM($D544:AA544),INDEX($D$535:$W$535,,$C544)/$F$523)))</f>
        <v>0</v>
      </c>
      <c r="AC544" s="15">
        <f>IF($F$523="n/a",0,IF(AC$3&lt;=$C544,0,IF(AC$3&gt;($F$523+$C544),INDEX($D$535:$W$535,,$C544)-SUM($D544:AB544),INDEX($D$535:$W$535,,$C544)/$F$523)))</f>
        <v>0</v>
      </c>
      <c r="AD544" s="15">
        <f>IF($F$523="n/a",0,IF(AD$3&lt;=$C544,0,IF(AD$3&gt;($F$523+$C544),INDEX($D$535:$W$535,,$C544)-SUM($D544:AC544),INDEX($D$535:$W$535,,$C544)/$F$523)))</f>
        <v>0</v>
      </c>
      <c r="AE544" s="15">
        <f>IF($F$523="n/a",0,IF(AE$3&lt;=$C544,0,IF(AE$3&gt;($F$523+$C544),INDEX($D$535:$W$535,,$C544)-SUM($D544:AD544),INDEX($D$535:$W$535,,$C544)/$F$523)))</f>
        <v>0</v>
      </c>
      <c r="AF544" s="15">
        <f>IF($F$523="n/a",0,IF(AF$3&lt;=$C544,0,IF(AF$3&gt;($F$523+$C544),INDEX($D$535:$W$535,,$C544)-SUM($D544:AE544),INDEX($D$535:$W$535,,$C544)/$F$523)))</f>
        <v>0</v>
      </c>
      <c r="AG544" s="15">
        <f>IF($F$523="n/a",0,IF(AG$3&lt;=$C544,0,IF(AG$3&gt;($F$523+$C544),INDEX($D$535:$W$535,,$C544)-SUM($D544:AF544),INDEX($D$535:$W$535,,$C544)/$F$523)))</f>
        <v>0</v>
      </c>
      <c r="AH544" s="15">
        <f>IF($F$523="n/a",0,IF(AH$3&lt;=$C544,0,IF(AH$3&gt;($F$523+$C544),INDEX($D$535:$W$535,,$C544)-SUM($D544:AG544),INDEX($D$535:$W$535,,$C544)/$F$523)))</f>
        <v>0</v>
      </c>
      <c r="AI544" s="15">
        <f>IF($F$523="n/a",0,IF(AI$3&lt;=$C544,0,IF(AI$3&gt;($F$523+$C544),INDEX($D$535:$W$535,,$C544)-SUM($D544:AH544),INDEX($D$535:$W$535,,$C544)/$F$523)))</f>
        <v>0</v>
      </c>
      <c r="AJ544" s="15">
        <f>IF($F$523="n/a",0,IF(AJ$3&lt;=$C544,0,IF(AJ$3&gt;($F$523+$C544),INDEX($D$535:$W$535,,$C544)-SUM($D544:AI544),INDEX($D$535:$W$535,,$C544)/$F$523)))</f>
        <v>0</v>
      </c>
      <c r="AK544" s="15">
        <f>IF($F$523="n/a",0,IF(AK$3&lt;=$C544,0,IF(AK$3&gt;($F$523+$C544),INDEX($D$535:$W$535,,$C544)-SUM($D544:AJ544),INDEX($D$535:$W$535,,$C544)/$F$523)))</f>
        <v>0</v>
      </c>
      <c r="AL544" s="15">
        <f>IF($F$523="n/a",0,IF(AL$3&lt;=$C544,0,IF(AL$3&gt;($F$523+$C544),INDEX($D$535:$W$535,,$C544)-SUM($D544:AK544),INDEX($D$535:$W$535,,$C544)/$F$523)))</f>
        <v>0</v>
      </c>
      <c r="AM544" s="15">
        <f>IF($F$523="n/a",0,IF(AM$3&lt;=$C544,0,IF(AM$3&gt;($F$523+$C544),INDEX($D$535:$W$535,,$C544)-SUM($D544:AL544),INDEX($D$535:$W$535,,$C544)/$F$523)))</f>
        <v>0</v>
      </c>
      <c r="AN544" s="15">
        <f>IF($F$523="n/a",0,IF(AN$3&lt;=$C544,0,IF(AN$3&gt;($F$523+$C544),INDEX($D$535:$W$535,,$C544)-SUM($D544:AM544),INDEX($D$535:$W$535,,$C544)/$F$523)))</f>
        <v>0</v>
      </c>
      <c r="AO544" s="15">
        <f>IF($F$523="n/a",0,IF(AO$3&lt;=$C544,0,IF(AO$3&gt;($F$523+$C544),INDEX($D$535:$W$535,,$C544)-SUM($D544:AN544),INDEX($D$535:$W$535,,$C544)/$F$523)))</f>
        <v>0</v>
      </c>
      <c r="AP544" s="15">
        <f>IF($F$523="n/a",0,IF(AP$3&lt;=$C544,0,IF(AP$3&gt;($F$523+$C544),INDEX($D$535:$W$535,,$C544)-SUM($D544:AO544),INDEX($D$535:$W$535,,$C544)/$F$523)))</f>
        <v>0</v>
      </c>
      <c r="AQ544" s="15">
        <f>IF($F$523="n/a",0,IF(AQ$3&lt;=$C544,0,IF(AQ$3&gt;($F$523+$C544),INDEX($D$535:$W$535,,$C544)-SUM($D544:AP544),INDEX($D$535:$W$535,,$C544)/$F$523)))</f>
        <v>0</v>
      </c>
      <c r="AR544" s="15">
        <f>IF($F$523="n/a",0,IF(AR$3&lt;=$C544,0,IF(AR$3&gt;($F$523+$C544),INDEX($D$535:$W$535,,$C544)-SUM($D544:AQ544),INDEX($D$535:$W$535,,$C544)/$F$523)))</f>
        <v>0</v>
      </c>
      <c r="AS544" s="15">
        <f>IF($F$523="n/a",0,IF(AS$3&lt;=$C544,0,IF(AS$3&gt;($F$523+$C544),INDEX($D$535:$W$535,,$C544)-SUM($D544:AR544),INDEX($D$535:$W$535,,$C544)/$F$523)))</f>
        <v>0</v>
      </c>
      <c r="AT544" s="15">
        <f>IF($F$523="n/a",0,IF(AT$3&lt;=$C544,0,IF(AT$3&gt;($F$523+$C544),INDEX($D$535:$W$535,,$C544)-SUM($D544:AS544),INDEX($D$535:$W$535,,$C544)/$F$523)))</f>
        <v>0</v>
      </c>
      <c r="AU544" s="15">
        <f>IF($F$523="n/a",0,IF(AU$3&lt;=$C544,0,IF(AU$3&gt;($F$523+$C544),INDEX($D$535:$W$535,,$C544)-SUM($D544:AT544),INDEX($D$535:$W$535,,$C544)/$F$523)))</f>
        <v>0</v>
      </c>
      <c r="AV544" s="15">
        <f>IF($F$523="n/a",0,IF(AV$3&lt;=$C544,0,IF(AV$3&gt;($F$523+$C544),INDEX($D$535:$W$535,,$C544)-SUM($D544:AU544),INDEX($D$535:$W$535,,$C544)/$F$523)))</f>
        <v>0</v>
      </c>
      <c r="AW544" s="15">
        <f>IF($F$523="n/a",0,IF(AW$3&lt;=$C544,0,IF(AW$3&gt;($F$523+$C544),INDEX($D$535:$W$535,,$C544)-SUM($D544:AV544),INDEX($D$535:$W$535,,$C544)/$F$523)))</f>
        <v>0</v>
      </c>
      <c r="AX544" s="15">
        <f>IF($F$523="n/a",0,IF(AX$3&lt;=$C544,0,IF(AX$3&gt;($F$523+$C544),INDEX($D$535:$W$535,,$C544)-SUM($D544:AW544),INDEX($D$535:$W$535,,$C544)/$F$523)))</f>
        <v>0</v>
      </c>
      <c r="AY544" s="15">
        <f>IF($F$523="n/a",0,IF(AY$3&lt;=$C544,0,IF(AY$3&gt;($F$523+$C544),INDEX($D$535:$W$535,,$C544)-SUM($D544:AX544),INDEX($D$535:$W$535,,$C544)/$F$523)))</f>
        <v>0</v>
      </c>
      <c r="AZ544" s="15">
        <f>IF($F$523="n/a",0,IF(AZ$3&lt;=$C544,0,IF(AZ$3&gt;($F$523+$C544),INDEX($D$535:$W$535,,$C544)-SUM($D544:AY544),INDEX($D$535:$W$535,,$C544)/$F$523)))</f>
        <v>0</v>
      </c>
      <c r="BA544" s="15">
        <f>IF($F$523="n/a",0,IF(BA$3&lt;=$C544,0,IF(BA$3&gt;($F$523+$C544),INDEX($D$535:$W$535,,$C544)-SUM($D544:AZ544),INDEX($D$535:$W$535,,$C544)/$F$523)))</f>
        <v>0</v>
      </c>
      <c r="BB544" s="15">
        <f>IF($F$523="n/a",0,IF(BB$3&lt;=$C544,0,IF(BB$3&gt;($F$523+$C544),INDEX($D$535:$W$535,,$C544)-SUM($D544:BA544),INDEX($D$535:$W$535,,$C544)/$F$523)))</f>
        <v>0</v>
      </c>
      <c r="BC544" s="15">
        <f>IF($F$523="n/a",0,IF(BC$3&lt;=$C544,0,IF(BC$3&gt;($F$523+$C544),INDEX($D$535:$W$535,,$C544)-SUM($D544:BB544),INDEX($D$535:$W$535,,$C544)/$F$523)))</f>
        <v>0</v>
      </c>
      <c r="BD544" s="15">
        <f>IF($F$523="n/a",0,IF(BD$3&lt;=$C544,0,IF(BD$3&gt;($F$523+$C544),INDEX($D$535:$W$535,,$C544)-SUM($D544:BC544),INDEX($D$535:$W$535,,$C544)/$F$523)))</f>
        <v>0</v>
      </c>
      <c r="BE544" s="15">
        <f>IF($F$523="n/a",0,IF(BE$3&lt;=$C544,0,IF(BE$3&gt;($F$523+$C544),INDEX($D$535:$W$535,,$C544)-SUM($D544:BD544),INDEX($D$535:$W$535,,$C544)/$F$523)))</f>
        <v>0</v>
      </c>
      <c r="BF544" s="15">
        <f>IF($F$523="n/a",0,IF(BF$3&lt;=$C544,0,IF(BF$3&gt;($F$523+$C544),INDEX($D$535:$W$535,,$C544)-SUM($D544:BE544),INDEX($D$535:$W$535,,$C544)/$F$523)))</f>
        <v>0</v>
      </c>
      <c r="BG544" s="15">
        <f>IF($F$523="n/a",0,IF(BG$3&lt;=$C544,0,IF(BG$3&gt;($F$523+$C544),INDEX($D$535:$W$535,,$C544)-SUM($D544:BF544),INDEX($D$535:$W$535,,$C544)/$F$523)))</f>
        <v>0</v>
      </c>
      <c r="BH544" s="15">
        <f>IF($F$523="n/a",0,IF(BH$3&lt;=$C544,0,IF(BH$3&gt;($F$523+$C544),INDEX($D$535:$W$535,,$C544)-SUM($D544:BG544),INDEX($D$535:$W$535,,$C544)/$F$523)))</f>
        <v>0</v>
      </c>
      <c r="BI544" s="15">
        <f>IF($F$523="n/a",0,IF(BI$3&lt;=$C544,0,IF(BI$3&gt;($F$523+$C544),INDEX($D$535:$W$535,,$C544)-SUM($D544:BH544),INDEX($D$535:$W$535,,$C544)/$F$523)))</f>
        <v>0</v>
      </c>
      <c r="BJ544" s="15">
        <f>IF($F$523="n/a",0,IF(BJ$3&lt;=$C544,0,IF(BJ$3&gt;($F$523+$C544),INDEX($D$535:$W$535,,$C544)-SUM($D544:BI544),INDEX($D$535:$W$535,,$C544)/$F$523)))</f>
        <v>0</v>
      </c>
      <c r="BK544" s="15">
        <f>IF($F$523="n/a",0,IF(BK$3&lt;=$C544,0,IF(BK$3&gt;($F$523+$C544),INDEX($D$535:$W$535,,$C544)-SUM($D544:BJ544),INDEX($D$535:$W$535,,$C544)/$F$523)))</f>
        <v>0</v>
      </c>
      <c r="BL544" s="168">
        <f>IF($F$523="n/a",0,IF(BL$3&lt;=$C544,0,IF(BL$3&gt;($F$523+$C544),INDEX($D$535:$W$535,,$C544)-SUM($D544:BK544),INDEX($D$535:$W$535,,$C544)/$F$523)))</f>
        <v>0</v>
      </c>
      <c r="BM544" s="168">
        <f>IF($F$523="n/a",0,IF(BM$3&lt;=$C544,0,IF(BM$3&gt;($F$523+$C544),INDEX($D$535:$W$535,,$C544)-SUM($D544:BL544),INDEX($D$535:$W$535,,$C544)/$F$523)))</f>
        <v>0</v>
      </c>
      <c r="BN544" s="168">
        <f>IF($F$523="n/a",0,IF(BN$3&lt;=$C544,0,IF(BN$3&gt;($F$523+$C544),INDEX($D$535:$W$535,,$C544)-SUM($D544:BM544),INDEX($D$535:$W$535,,$C544)/$F$523)))</f>
        <v>0</v>
      </c>
      <c r="BO544" s="168">
        <f>IF($F$523="n/a",0,IF(BO$3&lt;=$C544,0,IF(BO$3&gt;($F$523+$C544),INDEX($D$535:$W$535,,$C544)-SUM($D544:BN544),INDEX($D$535:$W$535,,$C544)/$F$523)))</f>
        <v>0</v>
      </c>
      <c r="BP544" s="168">
        <f>IF($F$523="n/a",0,IF(BP$3&lt;=$C544,0,IF(BP$3&gt;($F$523+$C544),INDEX($D$535:$W$535,,$C544)-SUM($D544:BO544),INDEX($D$535:$W$535,,$C544)/$F$523)))</f>
        <v>0</v>
      </c>
      <c r="BQ544" s="168">
        <f>IF($F$523="n/a",0,IF(BQ$3&lt;=$C544,0,IF(BQ$3&gt;($F$523+$C544),INDEX($D$535:$W$535,,$C544)-SUM($D544:BP544),INDEX($D$535:$W$535,,$C544)/$F$523)))</f>
        <v>0</v>
      </c>
      <c r="BR544" s="168">
        <f>IF($F$523="n/a",0,IF(BR$3&lt;=$C544,0,IF(BR$3&gt;($F$523+$C544),INDEX($D$535:$W$535,,$C544)-SUM($D544:BQ544),INDEX($D$535:$W$535,,$C544)/$F$523)))</f>
        <v>0</v>
      </c>
      <c r="BS544" s="15"/>
      <c r="BT544" s="15"/>
      <c r="BU544" s="15"/>
      <c r="BV544" s="15"/>
      <c r="BW544" s="15"/>
      <c r="BX544" s="15"/>
      <c r="BY544" s="15"/>
      <c r="BZ544" s="15"/>
      <c r="CA544" s="15"/>
      <c r="CB544" s="15"/>
      <c r="CC544" s="15"/>
    </row>
    <row r="545" spans="2:81" hidden="1" outlineLevel="1">
      <c r="B545" s="14">
        <v>2020</v>
      </c>
      <c r="C545">
        <v>8</v>
      </c>
      <c r="E545" s="15">
        <f>IF($F$523="n/a",0,IF(E$3&lt;=$C545,0,IF(E$3&gt;($F$523+$C545),INDEX($D$535:$W$535,,$C545)-SUM($D545:D545),INDEX($D$535:$W$535,,$C545)/$F$523)))</f>
        <v>0</v>
      </c>
      <c r="F545" s="15">
        <f>IF($F$523="n/a",0,IF(F$3&lt;=$C545,0,IF(F$3&gt;($F$523+$C545),INDEX($D$535:$W$535,,$C545)-SUM($D545:E545),INDEX($D$535:$W$535,,$C545)/$F$523)))</f>
        <v>0</v>
      </c>
      <c r="G545" s="15">
        <f>IF($F$523="n/a",0,IF(G$3&lt;=$C545,0,IF(G$3&gt;($F$523+$C545),INDEX($D$535:$W$535,,$C545)-SUM($D545:F545),INDEX($D$535:$W$535,,$C545)/$F$523)))</f>
        <v>0</v>
      </c>
      <c r="H545" s="20">
        <f>IF($F$523="n/a",0,IF(H$3&lt;=$C545,0,IF(H$3&gt;($F$523+$C545),INDEX($D$535:$W$535,,$C545)-SUM($D545:G545),INDEX($D$535:$W$535,,$C545)/$F$523)))</f>
        <v>0</v>
      </c>
      <c r="I545" s="41">
        <f>IF($F$523="n/a",0,IF(I$3&lt;=$C545,0,IF(I$3&gt;($F$523+$C545),INDEX($D$535:$W$535,,$C545)-SUM($D545:H545),INDEX($D$535:$W$535,,$C545)/$F$523)))</f>
        <v>0</v>
      </c>
      <c r="J545" s="15">
        <f>IF($F$523="n/a",0,IF(J$3&lt;=$C545,0,IF(J$3&gt;($F$523+$C545),INDEX($D$535:$W$535,,$C545)-SUM($D545:I545),INDEX($D$535:$W$535,,$C545)/$F$523)))</f>
        <v>0</v>
      </c>
      <c r="K545" s="15">
        <f>IF($F$523="n/a",0,IF(K$3&lt;=$C545,0,IF(K$3&gt;($F$523+$C545),INDEX($D$535:$W$535,,$C545)-SUM($D545:J545),INDEX($D$535:$W$535,,$C545)/$F$523)))</f>
        <v>0</v>
      </c>
      <c r="L545" s="15">
        <f>IF($F$523="n/a",0,IF(L$3&lt;=$C545,0,IF(L$3&gt;($F$523+$C545),INDEX($D$535:$W$535,,$C545)-SUM($D545:K545),INDEX($D$535:$W$535,,$C545)/$F$523)))</f>
        <v>0</v>
      </c>
      <c r="M545" s="15">
        <f>IF($F$523="n/a",0,IF(M$3&lt;=$C545,0,IF(M$3&gt;($F$523+$C545),INDEX($D$535:$W$535,,$C545)-SUM($D545:L545),INDEX($D$535:$W$535,,$C545)/$F$523)))</f>
        <v>0</v>
      </c>
      <c r="N545" s="15">
        <f>IF($F$523="n/a",0,IF(N$3&lt;=$C545,0,IF(N$3&gt;($F$523+$C545),INDEX($D$535:$W$535,,$C545)-SUM($D545:M545),INDEX($D$535:$W$535,,$C545)/$F$523)))</f>
        <v>0</v>
      </c>
      <c r="O545" s="15">
        <f>IF($F$523="n/a",0,IF(O$3&lt;=$C545,0,IF(O$3&gt;($F$523+$C545),INDEX($D$535:$W$535,,$C545)-SUM($D545:N545),INDEX($D$535:$W$535,,$C545)/$F$523)))</f>
        <v>0</v>
      </c>
      <c r="P545" s="15">
        <f>IF($F$523="n/a",0,IF(P$3&lt;=$C545,0,IF(P$3&gt;($F$523+$C545),INDEX($D$535:$W$535,,$C545)-SUM($D545:O545),INDEX($D$535:$W$535,,$C545)/$F$523)))</f>
        <v>0</v>
      </c>
      <c r="Q545" s="15">
        <f>IF($F$523="n/a",0,IF(Q$3&lt;=$C545,0,IF(Q$3&gt;($F$523+$C545),INDEX($D$535:$W$535,,$C545)-SUM($D545:P545),INDEX($D$535:$W$535,,$C545)/$F$523)))</f>
        <v>0</v>
      </c>
      <c r="R545" s="15">
        <f>IF($F$523="n/a",0,IF(R$3&lt;=$C545,0,IF(R$3&gt;($F$523+$C545),INDEX($D$535:$W$535,,$C545)-SUM($D545:Q545),INDEX($D$535:$W$535,,$C545)/$F$523)))</f>
        <v>0</v>
      </c>
      <c r="S545" s="15">
        <f>IF($F$523="n/a",0,IF(S$3&lt;=$C545,0,IF(S$3&gt;($F$523+$C545),INDEX($D$535:$W$535,,$C545)-SUM($D545:R545),INDEX($D$535:$W$535,,$C545)/$F$523)))</f>
        <v>0</v>
      </c>
      <c r="T545" s="15">
        <f>IF($F$523="n/a",0,IF(T$3&lt;=$C545,0,IF(T$3&gt;($F$523+$C545),INDEX($D$535:$W$535,,$C545)-SUM($D545:S545),INDEX($D$535:$W$535,,$C545)/$F$523)))</f>
        <v>0</v>
      </c>
      <c r="U545" s="15">
        <f>IF($F$523="n/a",0,IF(U$3&lt;=$C545,0,IF(U$3&gt;($F$523+$C545),INDEX($D$535:$W$535,,$C545)-SUM($D545:T545),INDEX($D$535:$W$535,,$C545)/$F$523)))</f>
        <v>0</v>
      </c>
      <c r="V545" s="15">
        <f>IF($F$523="n/a",0,IF(V$3&lt;=$C545,0,IF(V$3&gt;($F$523+$C545),INDEX($D$535:$W$535,,$C545)-SUM($D545:U545),INDEX($D$535:$W$535,,$C545)/$F$523)))</f>
        <v>0</v>
      </c>
      <c r="W545" s="15">
        <f>IF($F$523="n/a",0,IF(W$3&lt;=$C545,0,IF(W$3&gt;($F$523+$C545),INDEX($D$535:$W$535,,$C545)-SUM($D545:V545),INDEX($D$535:$W$535,,$C545)/$F$523)))</f>
        <v>0</v>
      </c>
      <c r="X545" s="15">
        <f>IF($F$523="n/a",0,IF(X$3&lt;=$C545,0,IF(X$3&gt;($F$523+$C545),INDEX($D$535:$W$535,,$C545)-SUM($D545:W545),INDEX($D$535:$W$535,,$C545)/$F$523)))</f>
        <v>0</v>
      </c>
      <c r="Y545" s="15">
        <f>IF($F$523="n/a",0,IF(Y$3&lt;=$C545,0,IF(Y$3&gt;($F$523+$C545),INDEX($D$535:$W$535,,$C545)-SUM($D545:X545),INDEX($D$535:$W$535,,$C545)/$F$523)))</f>
        <v>0</v>
      </c>
      <c r="Z545" s="15">
        <f>IF($F$523="n/a",0,IF(Z$3&lt;=$C545,0,IF(Z$3&gt;($F$523+$C545),INDEX($D$535:$W$535,,$C545)-SUM($D545:Y545),INDEX($D$535:$W$535,,$C545)/$F$523)))</f>
        <v>0</v>
      </c>
      <c r="AA545" s="15">
        <f>IF($F$523="n/a",0,IF(AA$3&lt;=$C545,0,IF(AA$3&gt;($F$523+$C545),INDEX($D$535:$W$535,,$C545)-SUM($D545:Z545),INDEX($D$535:$W$535,,$C545)/$F$523)))</f>
        <v>0</v>
      </c>
      <c r="AB545" s="15">
        <f>IF($F$523="n/a",0,IF(AB$3&lt;=$C545,0,IF(AB$3&gt;($F$523+$C545),INDEX($D$535:$W$535,,$C545)-SUM($D545:AA545),INDEX($D$535:$W$535,,$C545)/$F$523)))</f>
        <v>0</v>
      </c>
      <c r="AC545" s="15">
        <f>IF($F$523="n/a",0,IF(AC$3&lt;=$C545,0,IF(AC$3&gt;($F$523+$C545),INDEX($D$535:$W$535,,$C545)-SUM($D545:AB545),INDEX($D$535:$W$535,,$C545)/$F$523)))</f>
        <v>0</v>
      </c>
      <c r="AD545" s="15">
        <f>IF($F$523="n/a",0,IF(AD$3&lt;=$C545,0,IF(AD$3&gt;($F$523+$C545),INDEX($D$535:$W$535,,$C545)-SUM($D545:AC545),INDEX($D$535:$W$535,,$C545)/$F$523)))</f>
        <v>0</v>
      </c>
      <c r="AE545" s="15">
        <f>IF($F$523="n/a",0,IF(AE$3&lt;=$C545,0,IF(AE$3&gt;($F$523+$C545),INDEX($D$535:$W$535,,$C545)-SUM($D545:AD545),INDEX($D$535:$W$535,,$C545)/$F$523)))</f>
        <v>0</v>
      </c>
      <c r="AF545" s="15">
        <f>IF($F$523="n/a",0,IF(AF$3&lt;=$C545,0,IF(AF$3&gt;($F$523+$C545),INDEX($D$535:$W$535,,$C545)-SUM($D545:AE545),INDEX($D$535:$W$535,,$C545)/$F$523)))</f>
        <v>0</v>
      </c>
      <c r="AG545" s="15">
        <f>IF($F$523="n/a",0,IF(AG$3&lt;=$C545,0,IF(AG$3&gt;($F$523+$C545),INDEX($D$535:$W$535,,$C545)-SUM($D545:AF545),INDEX($D$535:$W$535,,$C545)/$F$523)))</f>
        <v>0</v>
      </c>
      <c r="AH545" s="15">
        <f>IF($F$523="n/a",0,IF(AH$3&lt;=$C545,0,IF(AH$3&gt;($F$523+$C545),INDEX($D$535:$W$535,,$C545)-SUM($D545:AG545),INDEX($D$535:$W$535,,$C545)/$F$523)))</f>
        <v>0</v>
      </c>
      <c r="AI545" s="15">
        <f>IF($F$523="n/a",0,IF(AI$3&lt;=$C545,0,IF(AI$3&gt;($F$523+$C545),INDEX($D$535:$W$535,,$C545)-SUM($D545:AH545),INDEX($D$535:$W$535,,$C545)/$F$523)))</f>
        <v>0</v>
      </c>
      <c r="AJ545" s="15">
        <f>IF($F$523="n/a",0,IF(AJ$3&lt;=$C545,0,IF(AJ$3&gt;($F$523+$C545),INDEX($D$535:$W$535,,$C545)-SUM($D545:AI545),INDEX($D$535:$W$535,,$C545)/$F$523)))</f>
        <v>0</v>
      </c>
      <c r="AK545" s="15">
        <f>IF($F$523="n/a",0,IF(AK$3&lt;=$C545,0,IF(AK$3&gt;($F$523+$C545),INDEX($D$535:$W$535,,$C545)-SUM($D545:AJ545),INDEX($D$535:$W$535,,$C545)/$F$523)))</f>
        <v>0</v>
      </c>
      <c r="AL545" s="15">
        <f>IF($F$523="n/a",0,IF(AL$3&lt;=$C545,0,IF(AL$3&gt;($F$523+$C545),INDEX($D$535:$W$535,,$C545)-SUM($D545:AK545),INDEX($D$535:$W$535,,$C545)/$F$523)))</f>
        <v>0</v>
      </c>
      <c r="AM545" s="15">
        <f>IF($F$523="n/a",0,IF(AM$3&lt;=$C545,0,IF(AM$3&gt;($F$523+$C545),INDEX($D$535:$W$535,,$C545)-SUM($D545:AL545),INDEX($D$535:$W$535,,$C545)/$F$523)))</f>
        <v>0</v>
      </c>
      <c r="AN545" s="15">
        <f>IF($F$523="n/a",0,IF(AN$3&lt;=$C545,0,IF(AN$3&gt;($F$523+$C545),INDEX($D$535:$W$535,,$C545)-SUM($D545:AM545),INDEX($D$535:$W$535,,$C545)/$F$523)))</f>
        <v>0</v>
      </c>
      <c r="AO545" s="15">
        <f>IF($F$523="n/a",0,IF(AO$3&lt;=$C545,0,IF(AO$3&gt;($F$523+$C545),INDEX($D$535:$W$535,,$C545)-SUM($D545:AN545),INDEX($D$535:$W$535,,$C545)/$F$523)))</f>
        <v>0</v>
      </c>
      <c r="AP545" s="15">
        <f>IF($F$523="n/a",0,IF(AP$3&lt;=$C545,0,IF(AP$3&gt;($F$523+$C545),INDEX($D$535:$W$535,,$C545)-SUM($D545:AO545),INDEX($D$535:$W$535,,$C545)/$F$523)))</f>
        <v>0</v>
      </c>
      <c r="AQ545" s="15">
        <f>IF($F$523="n/a",0,IF(AQ$3&lt;=$C545,0,IF(AQ$3&gt;($F$523+$C545),INDEX($D$535:$W$535,,$C545)-SUM($D545:AP545),INDEX($D$535:$W$535,,$C545)/$F$523)))</f>
        <v>0</v>
      </c>
      <c r="AR545" s="15">
        <f>IF($F$523="n/a",0,IF(AR$3&lt;=$C545,0,IF(AR$3&gt;($F$523+$C545),INDEX($D$535:$W$535,,$C545)-SUM($D545:AQ545),INDEX($D$535:$W$535,,$C545)/$F$523)))</f>
        <v>0</v>
      </c>
      <c r="AS545" s="15">
        <f>IF($F$523="n/a",0,IF(AS$3&lt;=$C545,0,IF(AS$3&gt;($F$523+$C545),INDEX($D$535:$W$535,,$C545)-SUM($D545:AR545),INDEX($D$535:$W$535,,$C545)/$F$523)))</f>
        <v>0</v>
      </c>
      <c r="AT545" s="15">
        <f>IF($F$523="n/a",0,IF(AT$3&lt;=$C545,0,IF(AT$3&gt;($F$523+$C545),INDEX($D$535:$W$535,,$C545)-SUM($D545:AS545),INDEX($D$535:$W$535,,$C545)/$F$523)))</f>
        <v>0</v>
      </c>
      <c r="AU545" s="15">
        <f>IF($F$523="n/a",0,IF(AU$3&lt;=$C545,0,IF(AU$3&gt;($F$523+$C545),INDEX($D$535:$W$535,,$C545)-SUM($D545:AT545),INDEX($D$535:$W$535,,$C545)/$F$523)))</f>
        <v>0</v>
      </c>
      <c r="AV545" s="15">
        <f>IF($F$523="n/a",0,IF(AV$3&lt;=$C545,0,IF(AV$3&gt;($F$523+$C545),INDEX($D$535:$W$535,,$C545)-SUM($D545:AU545),INDEX($D$535:$W$535,,$C545)/$F$523)))</f>
        <v>0</v>
      </c>
      <c r="AW545" s="15">
        <f>IF($F$523="n/a",0,IF(AW$3&lt;=$C545,0,IF(AW$3&gt;($F$523+$C545),INDEX($D$535:$W$535,,$C545)-SUM($D545:AV545),INDEX($D$535:$W$535,,$C545)/$F$523)))</f>
        <v>0</v>
      </c>
      <c r="AX545" s="15">
        <f>IF($F$523="n/a",0,IF(AX$3&lt;=$C545,0,IF(AX$3&gt;($F$523+$C545),INDEX($D$535:$W$535,,$C545)-SUM($D545:AW545),INDEX($D$535:$W$535,,$C545)/$F$523)))</f>
        <v>0</v>
      </c>
      <c r="AY545" s="15">
        <f>IF($F$523="n/a",0,IF(AY$3&lt;=$C545,0,IF(AY$3&gt;($F$523+$C545),INDEX($D$535:$W$535,,$C545)-SUM($D545:AX545),INDEX($D$535:$W$535,,$C545)/$F$523)))</f>
        <v>0</v>
      </c>
      <c r="AZ545" s="15">
        <f>IF($F$523="n/a",0,IF(AZ$3&lt;=$C545,0,IF(AZ$3&gt;($F$523+$C545),INDEX($D$535:$W$535,,$C545)-SUM($D545:AY545),INDEX($D$535:$W$535,,$C545)/$F$523)))</f>
        <v>0</v>
      </c>
      <c r="BA545" s="15">
        <f>IF($F$523="n/a",0,IF(BA$3&lt;=$C545,0,IF(BA$3&gt;($F$523+$C545),INDEX($D$535:$W$535,,$C545)-SUM($D545:AZ545),INDEX($D$535:$W$535,,$C545)/$F$523)))</f>
        <v>0</v>
      </c>
      <c r="BB545" s="15">
        <f>IF($F$523="n/a",0,IF(BB$3&lt;=$C545,0,IF(BB$3&gt;($F$523+$C545),INDEX($D$535:$W$535,,$C545)-SUM($D545:BA545),INDEX($D$535:$W$535,,$C545)/$F$523)))</f>
        <v>0</v>
      </c>
      <c r="BC545" s="15">
        <f>IF($F$523="n/a",0,IF(BC$3&lt;=$C545,0,IF(BC$3&gt;($F$523+$C545),INDEX($D$535:$W$535,,$C545)-SUM($D545:BB545),INDEX($D$535:$W$535,,$C545)/$F$523)))</f>
        <v>0</v>
      </c>
      <c r="BD545" s="15">
        <f>IF($F$523="n/a",0,IF(BD$3&lt;=$C545,0,IF(BD$3&gt;($F$523+$C545),INDEX($D$535:$W$535,,$C545)-SUM($D545:BC545),INDEX($D$535:$W$535,,$C545)/$F$523)))</f>
        <v>0</v>
      </c>
      <c r="BE545" s="15">
        <f>IF($F$523="n/a",0,IF(BE$3&lt;=$C545,0,IF(BE$3&gt;($F$523+$C545),INDEX($D$535:$W$535,,$C545)-SUM($D545:BD545),INDEX($D$535:$W$535,,$C545)/$F$523)))</f>
        <v>0</v>
      </c>
      <c r="BF545" s="15">
        <f>IF($F$523="n/a",0,IF(BF$3&lt;=$C545,0,IF(BF$3&gt;($F$523+$C545),INDEX($D$535:$W$535,,$C545)-SUM($D545:BE545),INDEX($D$535:$W$535,,$C545)/$F$523)))</f>
        <v>0</v>
      </c>
      <c r="BG545" s="15">
        <f>IF($F$523="n/a",0,IF(BG$3&lt;=$C545,0,IF(BG$3&gt;($F$523+$C545),INDEX($D$535:$W$535,,$C545)-SUM($D545:BF545),INDEX($D$535:$W$535,,$C545)/$F$523)))</f>
        <v>0</v>
      </c>
      <c r="BH545" s="15">
        <f>IF($F$523="n/a",0,IF(BH$3&lt;=$C545,0,IF(BH$3&gt;($F$523+$C545),INDEX($D$535:$W$535,,$C545)-SUM($D545:BG545),INDEX($D$535:$W$535,,$C545)/$F$523)))</f>
        <v>0</v>
      </c>
      <c r="BI545" s="15">
        <f>IF($F$523="n/a",0,IF(BI$3&lt;=$C545,0,IF(BI$3&gt;($F$523+$C545),INDEX($D$535:$W$535,,$C545)-SUM($D545:BH545),INDEX($D$535:$W$535,,$C545)/$F$523)))</f>
        <v>0</v>
      </c>
      <c r="BJ545" s="15">
        <f>IF($F$523="n/a",0,IF(BJ$3&lt;=$C545,0,IF(BJ$3&gt;($F$523+$C545),INDEX($D$535:$W$535,,$C545)-SUM($D545:BI545),INDEX($D$535:$W$535,,$C545)/$F$523)))</f>
        <v>0</v>
      </c>
      <c r="BK545" s="15">
        <f>IF($F$523="n/a",0,IF(BK$3&lt;=$C545,0,IF(BK$3&gt;($F$523+$C545),INDEX($D$535:$W$535,,$C545)-SUM($D545:BJ545),INDEX($D$535:$W$535,,$C545)/$F$523)))</f>
        <v>0</v>
      </c>
      <c r="BL545" s="168">
        <f>IF($F$523="n/a",0,IF(BL$3&lt;=$C545,0,IF(BL$3&gt;($F$523+$C545),INDEX($D$535:$W$535,,$C545)-SUM($D545:BK545),INDEX($D$535:$W$535,,$C545)/$F$523)))</f>
        <v>0</v>
      </c>
      <c r="BM545" s="168">
        <f>IF($F$523="n/a",0,IF(BM$3&lt;=$C545,0,IF(BM$3&gt;($F$523+$C545),INDEX($D$535:$W$535,,$C545)-SUM($D545:BL545),INDEX($D$535:$W$535,,$C545)/$F$523)))</f>
        <v>0</v>
      </c>
      <c r="BN545" s="168">
        <f>IF($F$523="n/a",0,IF(BN$3&lt;=$C545,0,IF(BN$3&gt;($F$523+$C545),INDEX($D$535:$W$535,,$C545)-SUM($D545:BM545),INDEX($D$535:$W$535,,$C545)/$F$523)))</f>
        <v>0</v>
      </c>
      <c r="BO545" s="168">
        <f>IF($F$523="n/a",0,IF(BO$3&lt;=$C545,0,IF(BO$3&gt;($F$523+$C545),INDEX($D$535:$W$535,,$C545)-SUM($D545:BN545),INDEX($D$535:$W$535,,$C545)/$F$523)))</f>
        <v>0</v>
      </c>
      <c r="BP545" s="168">
        <f>IF($F$523="n/a",0,IF(BP$3&lt;=$C545,0,IF(BP$3&gt;($F$523+$C545),INDEX($D$535:$W$535,,$C545)-SUM($D545:BO545),INDEX($D$535:$W$535,,$C545)/$F$523)))</f>
        <v>0</v>
      </c>
      <c r="BQ545" s="168">
        <f>IF($F$523="n/a",0,IF(BQ$3&lt;=$C545,0,IF(BQ$3&gt;($F$523+$C545),INDEX($D$535:$W$535,,$C545)-SUM($D545:BP545),INDEX($D$535:$W$535,,$C545)/$F$523)))</f>
        <v>0</v>
      </c>
      <c r="BR545" s="168">
        <f>IF($F$523="n/a",0,IF(BR$3&lt;=$C545,0,IF(BR$3&gt;($F$523+$C545),INDEX($D$535:$W$535,,$C545)-SUM($D545:BQ545),INDEX($D$535:$W$535,,$C545)/$F$523)))</f>
        <v>0</v>
      </c>
      <c r="BS545" s="15"/>
      <c r="BT545" s="15"/>
      <c r="BU545" s="15"/>
      <c r="BV545" s="15"/>
      <c r="BW545" s="15"/>
      <c r="BX545" s="15"/>
      <c r="BY545" s="15"/>
      <c r="BZ545" s="15"/>
      <c r="CA545" s="15"/>
      <c r="CB545" s="15"/>
      <c r="CC545" s="15"/>
    </row>
    <row r="546" spans="2:81" hidden="1" outlineLevel="1">
      <c r="B546" s="14">
        <v>2021</v>
      </c>
      <c r="C546">
        <v>9</v>
      </c>
      <c r="E546" s="15">
        <f>IF($F$523="n/a",0,IF(E$3&lt;=$C546,0,IF(E$3&gt;($F$523+$C546),INDEX($D$535:$W$535,,$C546)-SUM($D546:D546),INDEX($D$535:$W$535,,$C546)/$F$523)))</f>
        <v>0</v>
      </c>
      <c r="F546" s="15">
        <f>IF($F$523="n/a",0,IF(F$3&lt;=$C546,0,IF(F$3&gt;($F$523+$C546),INDEX($D$535:$W$535,,$C546)-SUM($D546:E546),INDEX($D$535:$W$535,,$C546)/$F$523)))</f>
        <v>0</v>
      </c>
      <c r="G546" s="15">
        <f>IF($F$523="n/a",0,IF(G$3&lt;=$C546,0,IF(G$3&gt;($F$523+$C546),INDEX($D$535:$W$535,,$C546)-SUM($D546:F546),INDEX($D$535:$W$535,,$C546)/$F$523)))</f>
        <v>0</v>
      </c>
      <c r="H546" s="20">
        <f>IF($F$523="n/a",0,IF(H$3&lt;=$C546,0,IF(H$3&gt;($F$523+$C546),INDEX($D$535:$W$535,,$C546)-SUM($D546:G546),INDEX($D$535:$W$535,,$C546)/$F$523)))</f>
        <v>0</v>
      </c>
      <c r="I546" s="41">
        <f>IF($F$523="n/a",0,IF(I$3&lt;=$C546,0,IF(I$3&gt;($F$523+$C546),INDEX($D$535:$W$535,,$C546)-SUM($D546:H546),INDEX($D$535:$W$535,,$C546)/$F$523)))</f>
        <v>0</v>
      </c>
      <c r="J546" s="15">
        <f>IF($F$523="n/a",0,IF(J$3&lt;=$C546,0,IF(J$3&gt;($F$523+$C546),INDEX($D$535:$W$535,,$C546)-SUM($D546:I546),INDEX($D$535:$W$535,,$C546)/$F$523)))</f>
        <v>0</v>
      </c>
      <c r="K546" s="15">
        <f>IF($F$523="n/a",0,IF(K$3&lt;=$C546,0,IF(K$3&gt;($F$523+$C546),INDEX($D$535:$W$535,,$C546)-SUM($D546:J546),INDEX($D$535:$W$535,,$C546)/$F$523)))</f>
        <v>0</v>
      </c>
      <c r="L546" s="15">
        <f>IF($F$523="n/a",0,IF(L$3&lt;=$C546,0,IF(L$3&gt;($F$523+$C546),INDEX($D$535:$W$535,,$C546)-SUM($D546:K546),INDEX($D$535:$W$535,,$C546)/$F$523)))</f>
        <v>0</v>
      </c>
      <c r="M546" s="15">
        <f>IF($F$523="n/a",0,IF(M$3&lt;=$C546,0,IF(M$3&gt;($F$523+$C546),INDEX($D$535:$W$535,,$C546)-SUM($D546:L546),INDEX($D$535:$W$535,,$C546)/$F$523)))</f>
        <v>0</v>
      </c>
      <c r="N546" s="15">
        <f>IF($F$523="n/a",0,IF(N$3&lt;=$C546,0,IF(N$3&gt;($F$523+$C546),INDEX($D$535:$W$535,,$C546)-SUM($D546:M546),INDEX($D$535:$W$535,,$C546)/$F$523)))</f>
        <v>0</v>
      </c>
      <c r="O546" s="15">
        <f>IF($F$523="n/a",0,IF(O$3&lt;=$C546,0,IF(O$3&gt;($F$523+$C546),INDEX($D$535:$W$535,,$C546)-SUM($D546:N546),INDEX($D$535:$W$535,,$C546)/$F$523)))</f>
        <v>0</v>
      </c>
      <c r="P546" s="15">
        <f>IF($F$523="n/a",0,IF(P$3&lt;=$C546,0,IF(P$3&gt;($F$523+$C546),INDEX($D$535:$W$535,,$C546)-SUM($D546:O546),INDEX($D$535:$W$535,,$C546)/$F$523)))</f>
        <v>0</v>
      </c>
      <c r="Q546" s="15">
        <f>IF($F$523="n/a",0,IF(Q$3&lt;=$C546,0,IF(Q$3&gt;($F$523+$C546),INDEX($D$535:$W$535,,$C546)-SUM($D546:P546),INDEX($D$535:$W$535,,$C546)/$F$523)))</f>
        <v>0</v>
      </c>
      <c r="R546" s="15">
        <f>IF($F$523="n/a",0,IF(R$3&lt;=$C546,0,IF(R$3&gt;($F$523+$C546),INDEX($D$535:$W$535,,$C546)-SUM($D546:Q546),INDEX($D$535:$W$535,,$C546)/$F$523)))</f>
        <v>0</v>
      </c>
      <c r="S546" s="15">
        <f>IF($F$523="n/a",0,IF(S$3&lt;=$C546,0,IF(S$3&gt;($F$523+$C546),INDEX($D$535:$W$535,,$C546)-SUM($D546:R546),INDEX($D$535:$W$535,,$C546)/$F$523)))</f>
        <v>0</v>
      </c>
      <c r="T546" s="15">
        <f>IF($F$523="n/a",0,IF(T$3&lt;=$C546,0,IF(T$3&gt;($F$523+$C546),INDEX($D$535:$W$535,,$C546)-SUM($D546:S546),INDEX($D$535:$W$535,,$C546)/$F$523)))</f>
        <v>0</v>
      </c>
      <c r="U546" s="15">
        <f>IF($F$523="n/a",0,IF(U$3&lt;=$C546,0,IF(U$3&gt;($F$523+$C546),INDEX($D$535:$W$535,,$C546)-SUM($D546:T546),INDEX($D$535:$W$535,,$C546)/$F$523)))</f>
        <v>0</v>
      </c>
      <c r="V546" s="15">
        <f>IF($F$523="n/a",0,IF(V$3&lt;=$C546,0,IF(V$3&gt;($F$523+$C546),INDEX($D$535:$W$535,,$C546)-SUM($D546:U546),INDEX($D$535:$W$535,,$C546)/$F$523)))</f>
        <v>0</v>
      </c>
      <c r="W546" s="15">
        <f>IF($F$523="n/a",0,IF(W$3&lt;=$C546,0,IF(W$3&gt;($F$523+$C546),INDEX($D$535:$W$535,,$C546)-SUM($D546:V546),INDEX($D$535:$W$535,,$C546)/$F$523)))</f>
        <v>0</v>
      </c>
      <c r="X546" s="15">
        <f>IF($F$523="n/a",0,IF(X$3&lt;=$C546,0,IF(X$3&gt;($F$523+$C546),INDEX($D$535:$W$535,,$C546)-SUM($D546:W546),INDEX($D$535:$W$535,,$C546)/$F$523)))</f>
        <v>0</v>
      </c>
      <c r="Y546" s="15">
        <f>IF($F$523="n/a",0,IF(Y$3&lt;=$C546,0,IF(Y$3&gt;($F$523+$C546),INDEX($D$535:$W$535,,$C546)-SUM($D546:X546),INDEX($D$535:$W$535,,$C546)/$F$523)))</f>
        <v>0</v>
      </c>
      <c r="Z546" s="15">
        <f>IF($F$523="n/a",0,IF(Z$3&lt;=$C546,0,IF(Z$3&gt;($F$523+$C546),INDEX($D$535:$W$535,,$C546)-SUM($D546:Y546),INDEX($D$535:$W$535,,$C546)/$F$523)))</f>
        <v>0</v>
      </c>
      <c r="AA546" s="15">
        <f>IF($F$523="n/a",0,IF(AA$3&lt;=$C546,0,IF(AA$3&gt;($F$523+$C546),INDEX($D$535:$W$535,,$C546)-SUM($D546:Z546),INDEX($D$535:$W$535,,$C546)/$F$523)))</f>
        <v>0</v>
      </c>
      <c r="AB546" s="15">
        <f>IF($F$523="n/a",0,IF(AB$3&lt;=$C546,0,IF(AB$3&gt;($F$523+$C546),INDEX($D$535:$W$535,,$C546)-SUM($D546:AA546),INDEX($D$535:$W$535,,$C546)/$F$523)))</f>
        <v>0</v>
      </c>
      <c r="AC546" s="15">
        <f>IF($F$523="n/a",0,IF(AC$3&lt;=$C546,0,IF(AC$3&gt;($F$523+$C546),INDEX($D$535:$W$535,,$C546)-SUM($D546:AB546),INDEX($D$535:$W$535,,$C546)/$F$523)))</f>
        <v>0</v>
      </c>
      <c r="AD546" s="15">
        <f>IF($F$523="n/a",0,IF(AD$3&lt;=$C546,0,IF(AD$3&gt;($F$523+$C546),INDEX($D$535:$W$535,,$C546)-SUM($D546:AC546),INDEX($D$535:$W$535,,$C546)/$F$523)))</f>
        <v>0</v>
      </c>
      <c r="AE546" s="15">
        <f>IF($F$523="n/a",0,IF(AE$3&lt;=$C546,0,IF(AE$3&gt;($F$523+$C546),INDEX($D$535:$W$535,,$C546)-SUM($D546:AD546),INDEX($D$535:$W$535,,$C546)/$F$523)))</f>
        <v>0</v>
      </c>
      <c r="AF546" s="15">
        <f>IF($F$523="n/a",0,IF(AF$3&lt;=$C546,0,IF(AF$3&gt;($F$523+$C546),INDEX($D$535:$W$535,,$C546)-SUM($D546:AE546),INDEX($D$535:$W$535,,$C546)/$F$523)))</f>
        <v>0</v>
      </c>
      <c r="AG546" s="15">
        <f>IF($F$523="n/a",0,IF(AG$3&lt;=$C546,0,IF(AG$3&gt;($F$523+$C546),INDEX($D$535:$W$535,,$C546)-SUM($D546:AF546),INDEX($D$535:$W$535,,$C546)/$F$523)))</f>
        <v>0</v>
      </c>
      <c r="AH546" s="15">
        <f>IF($F$523="n/a",0,IF(AH$3&lt;=$C546,0,IF(AH$3&gt;($F$523+$C546),INDEX($D$535:$W$535,,$C546)-SUM($D546:AG546),INDEX($D$535:$W$535,,$C546)/$F$523)))</f>
        <v>0</v>
      </c>
      <c r="AI546" s="15">
        <f>IF($F$523="n/a",0,IF(AI$3&lt;=$C546,0,IF(AI$3&gt;($F$523+$C546),INDEX($D$535:$W$535,,$C546)-SUM($D546:AH546),INDEX($D$535:$W$535,,$C546)/$F$523)))</f>
        <v>0</v>
      </c>
      <c r="AJ546" s="15">
        <f>IF($F$523="n/a",0,IF(AJ$3&lt;=$C546,0,IF(AJ$3&gt;($F$523+$C546),INDEX($D$535:$W$535,,$C546)-SUM($D546:AI546),INDEX($D$535:$W$535,,$C546)/$F$523)))</f>
        <v>0</v>
      </c>
      <c r="AK546" s="15">
        <f>IF($F$523="n/a",0,IF(AK$3&lt;=$C546,0,IF(AK$3&gt;($F$523+$C546),INDEX($D$535:$W$535,,$C546)-SUM($D546:AJ546),INDEX($D$535:$W$535,,$C546)/$F$523)))</f>
        <v>0</v>
      </c>
      <c r="AL546" s="15">
        <f>IF($F$523="n/a",0,IF(AL$3&lt;=$C546,0,IF(AL$3&gt;($F$523+$C546),INDEX($D$535:$W$535,,$C546)-SUM($D546:AK546),INDEX($D$535:$W$535,,$C546)/$F$523)))</f>
        <v>0</v>
      </c>
      <c r="AM546" s="15">
        <f>IF($F$523="n/a",0,IF(AM$3&lt;=$C546,0,IF(AM$3&gt;($F$523+$C546),INDEX($D$535:$W$535,,$C546)-SUM($D546:AL546),INDEX($D$535:$W$535,,$C546)/$F$523)))</f>
        <v>0</v>
      </c>
      <c r="AN546" s="15">
        <f>IF($F$523="n/a",0,IF(AN$3&lt;=$C546,0,IF(AN$3&gt;($F$523+$C546),INDEX($D$535:$W$535,,$C546)-SUM($D546:AM546),INDEX($D$535:$W$535,,$C546)/$F$523)))</f>
        <v>0</v>
      </c>
      <c r="AO546" s="15">
        <f>IF($F$523="n/a",0,IF(AO$3&lt;=$C546,0,IF(AO$3&gt;($F$523+$C546),INDEX($D$535:$W$535,,$C546)-SUM($D546:AN546),INDEX($D$535:$W$535,,$C546)/$F$523)))</f>
        <v>0</v>
      </c>
      <c r="AP546" s="15">
        <f>IF($F$523="n/a",0,IF(AP$3&lt;=$C546,0,IF(AP$3&gt;($F$523+$C546),INDEX($D$535:$W$535,,$C546)-SUM($D546:AO546),INDEX($D$535:$W$535,,$C546)/$F$523)))</f>
        <v>0</v>
      </c>
      <c r="AQ546" s="15">
        <f>IF($F$523="n/a",0,IF(AQ$3&lt;=$C546,0,IF(AQ$3&gt;($F$523+$C546),INDEX($D$535:$W$535,,$C546)-SUM($D546:AP546),INDEX($D$535:$W$535,,$C546)/$F$523)))</f>
        <v>0</v>
      </c>
      <c r="AR546" s="15">
        <f>IF($F$523="n/a",0,IF(AR$3&lt;=$C546,0,IF(AR$3&gt;($F$523+$C546),INDEX($D$535:$W$535,,$C546)-SUM($D546:AQ546),INDEX($D$535:$W$535,,$C546)/$F$523)))</f>
        <v>0</v>
      </c>
      <c r="AS546" s="15">
        <f>IF($F$523="n/a",0,IF(AS$3&lt;=$C546,0,IF(AS$3&gt;($F$523+$C546),INDEX($D$535:$W$535,,$C546)-SUM($D546:AR546),INDEX($D$535:$W$535,,$C546)/$F$523)))</f>
        <v>0</v>
      </c>
      <c r="AT546" s="15">
        <f>IF($F$523="n/a",0,IF(AT$3&lt;=$C546,0,IF(AT$3&gt;($F$523+$C546),INDEX($D$535:$W$535,,$C546)-SUM($D546:AS546),INDEX($D$535:$W$535,,$C546)/$F$523)))</f>
        <v>0</v>
      </c>
      <c r="AU546" s="15">
        <f>IF($F$523="n/a",0,IF(AU$3&lt;=$C546,0,IF(AU$3&gt;($F$523+$C546),INDEX($D$535:$W$535,,$C546)-SUM($D546:AT546),INDEX($D$535:$W$535,,$C546)/$F$523)))</f>
        <v>0</v>
      </c>
      <c r="AV546" s="15">
        <f>IF($F$523="n/a",0,IF(AV$3&lt;=$C546,0,IF(AV$3&gt;($F$523+$C546),INDEX($D$535:$W$535,,$C546)-SUM($D546:AU546),INDEX($D$535:$W$535,,$C546)/$F$523)))</f>
        <v>0</v>
      </c>
      <c r="AW546" s="15">
        <f>IF($F$523="n/a",0,IF(AW$3&lt;=$C546,0,IF(AW$3&gt;($F$523+$C546),INDEX($D$535:$W$535,,$C546)-SUM($D546:AV546),INDEX($D$535:$W$535,,$C546)/$F$523)))</f>
        <v>0</v>
      </c>
      <c r="AX546" s="15">
        <f>IF($F$523="n/a",0,IF(AX$3&lt;=$C546,0,IF(AX$3&gt;($F$523+$C546),INDEX($D$535:$W$535,,$C546)-SUM($D546:AW546),INDEX($D$535:$W$535,,$C546)/$F$523)))</f>
        <v>0</v>
      </c>
      <c r="AY546" s="15">
        <f>IF($F$523="n/a",0,IF(AY$3&lt;=$C546,0,IF(AY$3&gt;($F$523+$C546),INDEX($D$535:$W$535,,$C546)-SUM($D546:AX546),INDEX($D$535:$W$535,,$C546)/$F$523)))</f>
        <v>0</v>
      </c>
      <c r="AZ546" s="15">
        <f>IF($F$523="n/a",0,IF(AZ$3&lt;=$C546,0,IF(AZ$3&gt;($F$523+$C546),INDEX($D$535:$W$535,,$C546)-SUM($D546:AY546),INDEX($D$535:$W$535,,$C546)/$F$523)))</f>
        <v>0</v>
      </c>
      <c r="BA546" s="15">
        <f>IF($F$523="n/a",0,IF(BA$3&lt;=$C546,0,IF(BA$3&gt;($F$523+$C546),INDEX($D$535:$W$535,,$C546)-SUM($D546:AZ546),INDEX($D$535:$W$535,,$C546)/$F$523)))</f>
        <v>0</v>
      </c>
      <c r="BB546" s="15">
        <f>IF($F$523="n/a",0,IF(BB$3&lt;=$C546,0,IF(BB$3&gt;($F$523+$C546),INDEX($D$535:$W$535,,$C546)-SUM($D546:BA546),INDEX($D$535:$W$535,,$C546)/$F$523)))</f>
        <v>0</v>
      </c>
      <c r="BC546" s="15">
        <f>IF($F$523="n/a",0,IF(BC$3&lt;=$C546,0,IF(BC$3&gt;($F$523+$C546),INDEX($D$535:$W$535,,$C546)-SUM($D546:BB546),INDEX($D$535:$W$535,,$C546)/$F$523)))</f>
        <v>0</v>
      </c>
      <c r="BD546" s="15">
        <f>IF($F$523="n/a",0,IF(BD$3&lt;=$C546,0,IF(BD$3&gt;($F$523+$C546),INDEX($D$535:$W$535,,$C546)-SUM($D546:BC546),INDEX($D$535:$W$535,,$C546)/$F$523)))</f>
        <v>0</v>
      </c>
      <c r="BE546" s="15">
        <f>IF($F$523="n/a",0,IF(BE$3&lt;=$C546,0,IF(BE$3&gt;($F$523+$C546),INDEX($D$535:$W$535,,$C546)-SUM($D546:BD546),INDEX($D$535:$W$535,,$C546)/$F$523)))</f>
        <v>0</v>
      </c>
      <c r="BF546" s="15">
        <f>IF($F$523="n/a",0,IF(BF$3&lt;=$C546,0,IF(BF$3&gt;($F$523+$C546),INDEX($D$535:$W$535,,$C546)-SUM($D546:BE546),INDEX($D$535:$W$535,,$C546)/$F$523)))</f>
        <v>0</v>
      </c>
      <c r="BG546" s="15">
        <f>IF($F$523="n/a",0,IF(BG$3&lt;=$C546,0,IF(BG$3&gt;($F$523+$C546),INDEX($D$535:$W$535,,$C546)-SUM($D546:BF546),INDEX($D$535:$W$535,,$C546)/$F$523)))</f>
        <v>0</v>
      </c>
      <c r="BH546" s="15">
        <f>IF($F$523="n/a",0,IF(BH$3&lt;=$C546,0,IF(BH$3&gt;($F$523+$C546),INDEX($D$535:$W$535,,$C546)-SUM($D546:BG546),INDEX($D$535:$W$535,,$C546)/$F$523)))</f>
        <v>0</v>
      </c>
      <c r="BI546" s="15">
        <f>IF($F$523="n/a",0,IF(BI$3&lt;=$C546,0,IF(BI$3&gt;($F$523+$C546),INDEX($D$535:$W$535,,$C546)-SUM($D546:BH546),INDEX($D$535:$W$535,,$C546)/$F$523)))</f>
        <v>0</v>
      </c>
      <c r="BJ546" s="15">
        <f>IF($F$523="n/a",0,IF(BJ$3&lt;=$C546,0,IF(BJ$3&gt;($F$523+$C546),INDEX($D$535:$W$535,,$C546)-SUM($D546:BI546),INDEX($D$535:$W$535,,$C546)/$F$523)))</f>
        <v>0</v>
      </c>
      <c r="BK546" s="15">
        <f>IF($F$523="n/a",0,IF(BK$3&lt;=$C546,0,IF(BK$3&gt;($F$523+$C546),INDEX($D$535:$W$535,,$C546)-SUM($D546:BJ546),INDEX($D$535:$W$535,,$C546)/$F$523)))</f>
        <v>0</v>
      </c>
      <c r="BL546" s="168">
        <f>IF($F$523="n/a",0,IF(BL$3&lt;=$C546,0,IF(BL$3&gt;($F$523+$C546),INDEX($D$535:$W$535,,$C546)-SUM($D546:BK546),INDEX($D$535:$W$535,,$C546)/$F$523)))</f>
        <v>0</v>
      </c>
      <c r="BM546" s="168">
        <f>IF($F$523="n/a",0,IF(BM$3&lt;=$C546,0,IF(BM$3&gt;($F$523+$C546),INDEX($D$535:$W$535,,$C546)-SUM($D546:BL546),INDEX($D$535:$W$535,,$C546)/$F$523)))</f>
        <v>0</v>
      </c>
      <c r="BN546" s="168">
        <f>IF($F$523="n/a",0,IF(BN$3&lt;=$C546,0,IF(BN$3&gt;($F$523+$C546),INDEX($D$535:$W$535,,$C546)-SUM($D546:BM546),INDEX($D$535:$W$535,,$C546)/$F$523)))</f>
        <v>0</v>
      </c>
      <c r="BO546" s="168">
        <f>IF($F$523="n/a",0,IF(BO$3&lt;=$C546,0,IF(BO$3&gt;($F$523+$C546),INDEX($D$535:$W$535,,$C546)-SUM($D546:BN546),INDEX($D$535:$W$535,,$C546)/$F$523)))</f>
        <v>0</v>
      </c>
      <c r="BP546" s="168">
        <f>IF($F$523="n/a",0,IF(BP$3&lt;=$C546,0,IF(BP$3&gt;($F$523+$C546),INDEX($D$535:$W$535,,$C546)-SUM($D546:BO546),INDEX($D$535:$W$535,,$C546)/$F$523)))</f>
        <v>0</v>
      </c>
      <c r="BQ546" s="168">
        <f>IF($F$523="n/a",0,IF(BQ$3&lt;=$C546,0,IF(BQ$3&gt;($F$523+$C546),INDEX($D$535:$W$535,,$C546)-SUM($D546:BP546),INDEX($D$535:$W$535,,$C546)/$F$523)))</f>
        <v>0</v>
      </c>
      <c r="BR546" s="168">
        <f>IF($F$523="n/a",0,IF(BR$3&lt;=$C546,0,IF(BR$3&gt;($F$523+$C546),INDEX($D$535:$W$535,,$C546)-SUM($D546:BQ546),INDEX($D$535:$W$535,,$C546)/$F$523)))</f>
        <v>0</v>
      </c>
      <c r="BS546" s="15"/>
      <c r="BT546" s="15"/>
      <c r="BU546" s="15"/>
      <c r="BV546" s="15"/>
      <c r="BW546" s="15"/>
      <c r="BX546" s="15"/>
      <c r="BY546" s="15"/>
      <c r="BZ546" s="15"/>
      <c r="CA546" s="15"/>
      <c r="CB546" s="15"/>
      <c r="CC546" s="15"/>
    </row>
    <row r="547" spans="2:81" hidden="1" outlineLevel="1">
      <c r="B547" s="14">
        <v>2022</v>
      </c>
      <c r="C547">
        <v>10</v>
      </c>
      <c r="E547" s="15">
        <f>IF($F$523="n/a",0,IF(E$3&lt;=$C547,0,IF(E$3&gt;($F$523+$C547),INDEX($D$535:$W$535,,$C547)-SUM($D547:D547),INDEX($D$535:$W$535,,$C547)/$F$523)))</f>
        <v>0</v>
      </c>
      <c r="F547" s="15">
        <f>IF($F$523="n/a",0,IF(F$3&lt;=$C547,0,IF(F$3&gt;($F$523+$C547),INDEX($D$535:$W$535,,$C547)-SUM($D547:E547),INDEX($D$535:$W$535,,$C547)/$F$523)))</f>
        <v>0</v>
      </c>
      <c r="G547" s="15">
        <f>IF($F$523="n/a",0,IF(G$3&lt;=$C547,0,IF(G$3&gt;($F$523+$C547),INDEX($D$535:$W$535,,$C547)-SUM($D547:F547),INDEX($D$535:$W$535,,$C547)/$F$523)))</f>
        <v>0</v>
      </c>
      <c r="H547" s="20">
        <f>IF($F$523="n/a",0,IF(H$3&lt;=$C547,0,IF(H$3&gt;($F$523+$C547),INDEX($D$535:$W$535,,$C547)-SUM($D547:G547),INDEX($D$535:$W$535,,$C547)/$F$523)))</f>
        <v>0</v>
      </c>
      <c r="I547" s="41">
        <f>IF($F$523="n/a",0,IF(I$3&lt;=$C547,0,IF(I$3&gt;($F$523+$C547),INDEX($D$535:$W$535,,$C547)-SUM($D547:H547),INDEX($D$535:$W$535,,$C547)/$F$523)))</f>
        <v>0</v>
      </c>
      <c r="J547" s="15">
        <f>IF($F$523="n/a",0,IF(J$3&lt;=$C547,0,IF(J$3&gt;($F$523+$C547),INDEX($D$535:$W$535,,$C547)-SUM($D547:I547),INDEX($D$535:$W$535,,$C547)/$F$523)))</f>
        <v>0</v>
      </c>
      <c r="K547" s="15">
        <f>IF($F$523="n/a",0,IF(K$3&lt;=$C547,0,IF(K$3&gt;($F$523+$C547),INDEX($D$535:$W$535,,$C547)-SUM($D547:J547),INDEX($D$535:$W$535,,$C547)/$F$523)))</f>
        <v>0</v>
      </c>
      <c r="L547" s="15">
        <f>IF($F$523="n/a",0,IF(L$3&lt;=$C547,0,IF(L$3&gt;($F$523+$C547),INDEX($D$535:$W$535,,$C547)-SUM($D547:K547),INDEX($D$535:$W$535,,$C547)/$F$523)))</f>
        <v>0</v>
      </c>
      <c r="M547" s="15">
        <f>IF($F$523="n/a",0,IF(M$3&lt;=$C547,0,IF(M$3&gt;($F$523+$C547),INDEX($D$535:$W$535,,$C547)-SUM($D547:L547),INDEX($D$535:$W$535,,$C547)/$F$523)))</f>
        <v>0</v>
      </c>
      <c r="N547" s="15">
        <f>IF($F$523="n/a",0,IF(N$3&lt;=$C547,0,IF(N$3&gt;($F$523+$C547),INDEX($D$535:$W$535,,$C547)-SUM($D547:M547),INDEX($D$535:$W$535,,$C547)/$F$523)))</f>
        <v>0</v>
      </c>
      <c r="O547" s="15">
        <f>IF($F$523="n/a",0,IF(O$3&lt;=$C547,0,IF(O$3&gt;($F$523+$C547),INDEX($D$535:$W$535,,$C547)-SUM($D547:N547),INDEX($D$535:$W$535,,$C547)/$F$523)))</f>
        <v>0</v>
      </c>
      <c r="P547" s="15">
        <f>IF($F$523="n/a",0,IF(P$3&lt;=$C547,0,IF(P$3&gt;($F$523+$C547),INDEX($D$535:$W$535,,$C547)-SUM($D547:O547),INDEX($D$535:$W$535,,$C547)/$F$523)))</f>
        <v>0</v>
      </c>
      <c r="Q547" s="15">
        <f>IF($F$523="n/a",0,IF(Q$3&lt;=$C547,0,IF(Q$3&gt;($F$523+$C547),INDEX($D$535:$W$535,,$C547)-SUM($D547:P547),INDEX($D$535:$W$535,,$C547)/$F$523)))</f>
        <v>0</v>
      </c>
      <c r="R547" s="15">
        <f>IF($F$523="n/a",0,IF(R$3&lt;=$C547,0,IF(R$3&gt;($F$523+$C547),INDEX($D$535:$W$535,,$C547)-SUM($D547:Q547),INDEX($D$535:$W$535,,$C547)/$F$523)))</f>
        <v>0</v>
      </c>
      <c r="S547" s="15">
        <f>IF($F$523="n/a",0,IF(S$3&lt;=$C547,0,IF(S$3&gt;($F$523+$C547),INDEX($D$535:$W$535,,$C547)-SUM($D547:R547),INDEX($D$535:$W$535,,$C547)/$F$523)))</f>
        <v>0</v>
      </c>
      <c r="T547" s="15">
        <f>IF($F$523="n/a",0,IF(T$3&lt;=$C547,0,IF(T$3&gt;($F$523+$C547),INDEX($D$535:$W$535,,$C547)-SUM($D547:S547),INDEX($D$535:$W$535,,$C547)/$F$523)))</f>
        <v>0</v>
      </c>
      <c r="U547" s="15">
        <f>IF($F$523="n/a",0,IF(U$3&lt;=$C547,0,IF(U$3&gt;($F$523+$C547),INDEX($D$535:$W$535,,$C547)-SUM($D547:T547),INDEX($D$535:$W$535,,$C547)/$F$523)))</f>
        <v>0</v>
      </c>
      <c r="V547" s="15">
        <f>IF($F$523="n/a",0,IF(V$3&lt;=$C547,0,IF(V$3&gt;($F$523+$C547),INDEX($D$535:$W$535,,$C547)-SUM($D547:U547),INDEX($D$535:$W$535,,$C547)/$F$523)))</f>
        <v>0</v>
      </c>
      <c r="W547" s="15">
        <f>IF($F$523="n/a",0,IF(W$3&lt;=$C547,0,IF(W$3&gt;($F$523+$C547),INDEX($D$535:$W$535,,$C547)-SUM($D547:V547),INDEX($D$535:$W$535,,$C547)/$F$523)))</f>
        <v>0</v>
      </c>
      <c r="X547" s="15">
        <f>IF($F$523="n/a",0,IF(X$3&lt;=$C547,0,IF(X$3&gt;($F$523+$C547),INDEX($D$535:$W$535,,$C547)-SUM($D547:W547),INDEX($D$535:$W$535,,$C547)/$F$523)))</f>
        <v>0</v>
      </c>
      <c r="Y547" s="15">
        <f>IF($F$523="n/a",0,IF(Y$3&lt;=$C547,0,IF(Y$3&gt;($F$523+$C547),INDEX($D$535:$W$535,,$C547)-SUM($D547:X547),INDEX($D$535:$W$535,,$C547)/$F$523)))</f>
        <v>0</v>
      </c>
      <c r="Z547" s="15">
        <f>IF($F$523="n/a",0,IF(Z$3&lt;=$C547,0,IF(Z$3&gt;($F$523+$C547),INDEX($D$535:$W$535,,$C547)-SUM($D547:Y547),INDEX($D$535:$W$535,,$C547)/$F$523)))</f>
        <v>0</v>
      </c>
      <c r="AA547" s="15">
        <f>IF($F$523="n/a",0,IF(AA$3&lt;=$C547,0,IF(AA$3&gt;($F$523+$C547),INDEX($D$535:$W$535,,$C547)-SUM($D547:Z547),INDEX($D$535:$W$535,,$C547)/$F$523)))</f>
        <v>0</v>
      </c>
      <c r="AB547" s="15">
        <f>IF($F$523="n/a",0,IF(AB$3&lt;=$C547,0,IF(AB$3&gt;($F$523+$C547),INDEX($D$535:$W$535,,$C547)-SUM($D547:AA547),INDEX($D$535:$W$535,,$C547)/$F$523)))</f>
        <v>0</v>
      </c>
      <c r="AC547" s="15">
        <f>IF($F$523="n/a",0,IF(AC$3&lt;=$C547,0,IF(AC$3&gt;($F$523+$C547),INDEX($D$535:$W$535,,$C547)-SUM($D547:AB547),INDEX($D$535:$W$535,,$C547)/$F$523)))</f>
        <v>0</v>
      </c>
      <c r="AD547" s="15">
        <f>IF($F$523="n/a",0,IF(AD$3&lt;=$C547,0,IF(AD$3&gt;($F$523+$C547),INDEX($D$535:$W$535,,$C547)-SUM($D547:AC547),INDEX($D$535:$W$535,,$C547)/$F$523)))</f>
        <v>0</v>
      </c>
      <c r="AE547" s="15">
        <f>IF($F$523="n/a",0,IF(AE$3&lt;=$C547,0,IF(AE$3&gt;($F$523+$C547),INDEX($D$535:$W$535,,$C547)-SUM($D547:AD547),INDEX($D$535:$W$535,,$C547)/$F$523)))</f>
        <v>0</v>
      </c>
      <c r="AF547" s="15">
        <f>IF($F$523="n/a",0,IF(AF$3&lt;=$C547,0,IF(AF$3&gt;($F$523+$C547),INDEX($D$535:$W$535,,$C547)-SUM($D547:AE547),INDEX($D$535:$W$535,,$C547)/$F$523)))</f>
        <v>0</v>
      </c>
      <c r="AG547" s="15">
        <f>IF($F$523="n/a",0,IF(AG$3&lt;=$C547,0,IF(AG$3&gt;($F$523+$C547),INDEX($D$535:$W$535,,$C547)-SUM($D547:AF547),INDEX($D$535:$W$535,,$C547)/$F$523)))</f>
        <v>0</v>
      </c>
      <c r="AH547" s="15">
        <f>IF($F$523="n/a",0,IF(AH$3&lt;=$C547,0,IF(AH$3&gt;($F$523+$C547),INDEX($D$535:$W$535,,$C547)-SUM($D547:AG547),INDEX($D$535:$W$535,,$C547)/$F$523)))</f>
        <v>0</v>
      </c>
      <c r="AI547" s="15">
        <f>IF($F$523="n/a",0,IF(AI$3&lt;=$C547,0,IF(AI$3&gt;($F$523+$C547),INDEX($D$535:$W$535,,$C547)-SUM($D547:AH547),INDEX($D$535:$W$535,,$C547)/$F$523)))</f>
        <v>0</v>
      </c>
      <c r="AJ547" s="15">
        <f>IF($F$523="n/a",0,IF(AJ$3&lt;=$C547,0,IF(AJ$3&gt;($F$523+$C547),INDEX($D$535:$W$535,,$C547)-SUM($D547:AI547),INDEX($D$535:$W$535,,$C547)/$F$523)))</f>
        <v>0</v>
      </c>
      <c r="AK547" s="15">
        <f>IF($F$523="n/a",0,IF(AK$3&lt;=$C547,0,IF(AK$3&gt;($F$523+$C547),INDEX($D$535:$W$535,,$C547)-SUM($D547:AJ547),INDEX($D$535:$W$535,,$C547)/$F$523)))</f>
        <v>0</v>
      </c>
      <c r="AL547" s="15">
        <f>IF($F$523="n/a",0,IF(AL$3&lt;=$C547,0,IF(AL$3&gt;($F$523+$C547),INDEX($D$535:$W$535,,$C547)-SUM($D547:AK547),INDEX($D$535:$W$535,,$C547)/$F$523)))</f>
        <v>0</v>
      </c>
      <c r="AM547" s="15">
        <f>IF($F$523="n/a",0,IF(AM$3&lt;=$C547,0,IF(AM$3&gt;($F$523+$C547),INDEX($D$535:$W$535,,$C547)-SUM($D547:AL547),INDEX($D$535:$W$535,,$C547)/$F$523)))</f>
        <v>0</v>
      </c>
      <c r="AN547" s="15">
        <f>IF($F$523="n/a",0,IF(AN$3&lt;=$C547,0,IF(AN$3&gt;($F$523+$C547),INDEX($D$535:$W$535,,$C547)-SUM($D547:AM547),INDEX($D$535:$W$535,,$C547)/$F$523)))</f>
        <v>0</v>
      </c>
      <c r="AO547" s="15">
        <f>IF($F$523="n/a",0,IF(AO$3&lt;=$C547,0,IF(AO$3&gt;($F$523+$C547),INDEX($D$535:$W$535,,$C547)-SUM($D547:AN547),INDEX($D$535:$W$535,,$C547)/$F$523)))</f>
        <v>0</v>
      </c>
      <c r="AP547" s="15">
        <f>IF($F$523="n/a",0,IF(AP$3&lt;=$C547,0,IF(AP$3&gt;($F$523+$C547),INDEX($D$535:$W$535,,$C547)-SUM($D547:AO547),INDEX($D$535:$W$535,,$C547)/$F$523)))</f>
        <v>0</v>
      </c>
      <c r="AQ547" s="15">
        <f>IF($F$523="n/a",0,IF(AQ$3&lt;=$C547,0,IF(AQ$3&gt;($F$523+$C547),INDEX($D$535:$W$535,,$C547)-SUM($D547:AP547),INDEX($D$535:$W$535,,$C547)/$F$523)))</f>
        <v>0</v>
      </c>
      <c r="AR547" s="15">
        <f>IF($F$523="n/a",0,IF(AR$3&lt;=$C547,0,IF(AR$3&gt;($F$523+$C547),INDEX($D$535:$W$535,,$C547)-SUM($D547:AQ547),INDEX($D$535:$W$535,,$C547)/$F$523)))</f>
        <v>0</v>
      </c>
      <c r="AS547" s="15">
        <f>IF($F$523="n/a",0,IF(AS$3&lt;=$C547,0,IF(AS$3&gt;($F$523+$C547),INDEX($D$535:$W$535,,$C547)-SUM($D547:AR547),INDEX($D$535:$W$535,,$C547)/$F$523)))</f>
        <v>0</v>
      </c>
      <c r="AT547" s="15">
        <f>IF($F$523="n/a",0,IF(AT$3&lt;=$C547,0,IF(AT$3&gt;($F$523+$C547),INDEX($D$535:$W$535,,$C547)-SUM($D547:AS547),INDEX($D$535:$W$535,,$C547)/$F$523)))</f>
        <v>0</v>
      </c>
      <c r="AU547" s="15">
        <f>IF($F$523="n/a",0,IF(AU$3&lt;=$C547,0,IF(AU$3&gt;($F$523+$C547),INDEX($D$535:$W$535,,$C547)-SUM($D547:AT547),INDEX($D$535:$W$535,,$C547)/$F$523)))</f>
        <v>0</v>
      </c>
      <c r="AV547" s="15">
        <f>IF($F$523="n/a",0,IF(AV$3&lt;=$C547,0,IF(AV$3&gt;($F$523+$C547),INDEX($D$535:$W$535,,$C547)-SUM($D547:AU547),INDEX($D$535:$W$535,,$C547)/$F$523)))</f>
        <v>0</v>
      </c>
      <c r="AW547" s="15">
        <f>IF($F$523="n/a",0,IF(AW$3&lt;=$C547,0,IF(AW$3&gt;($F$523+$C547),INDEX($D$535:$W$535,,$C547)-SUM($D547:AV547),INDEX($D$535:$W$535,,$C547)/$F$523)))</f>
        <v>0</v>
      </c>
      <c r="AX547" s="15">
        <f>IF($F$523="n/a",0,IF(AX$3&lt;=$C547,0,IF(AX$3&gt;($F$523+$C547),INDEX($D$535:$W$535,,$C547)-SUM($D547:AW547),INDEX($D$535:$W$535,,$C547)/$F$523)))</f>
        <v>0</v>
      </c>
      <c r="AY547" s="15">
        <f>IF($F$523="n/a",0,IF(AY$3&lt;=$C547,0,IF(AY$3&gt;($F$523+$C547),INDEX($D$535:$W$535,,$C547)-SUM($D547:AX547),INDEX($D$535:$W$535,,$C547)/$F$523)))</f>
        <v>0</v>
      </c>
      <c r="AZ547" s="15">
        <f>IF($F$523="n/a",0,IF(AZ$3&lt;=$C547,0,IF(AZ$3&gt;($F$523+$C547),INDEX($D$535:$W$535,,$C547)-SUM($D547:AY547),INDEX($D$535:$W$535,,$C547)/$F$523)))</f>
        <v>0</v>
      </c>
      <c r="BA547" s="15">
        <f>IF($F$523="n/a",0,IF(BA$3&lt;=$C547,0,IF(BA$3&gt;($F$523+$C547),INDEX($D$535:$W$535,,$C547)-SUM($D547:AZ547),INDEX($D$535:$W$535,,$C547)/$F$523)))</f>
        <v>0</v>
      </c>
      <c r="BB547" s="15">
        <f>IF($F$523="n/a",0,IF(BB$3&lt;=$C547,0,IF(BB$3&gt;($F$523+$C547),INDEX($D$535:$W$535,,$C547)-SUM($D547:BA547),INDEX($D$535:$W$535,,$C547)/$F$523)))</f>
        <v>0</v>
      </c>
      <c r="BC547" s="15">
        <f>IF($F$523="n/a",0,IF(BC$3&lt;=$C547,0,IF(BC$3&gt;($F$523+$C547),INDEX($D$535:$W$535,,$C547)-SUM($D547:BB547),INDEX($D$535:$W$535,,$C547)/$F$523)))</f>
        <v>0</v>
      </c>
      <c r="BD547" s="15">
        <f>IF($F$523="n/a",0,IF(BD$3&lt;=$C547,0,IF(BD$3&gt;($F$523+$C547),INDEX($D$535:$W$535,,$C547)-SUM($D547:BC547),INDEX($D$535:$W$535,,$C547)/$F$523)))</f>
        <v>0</v>
      </c>
      <c r="BE547" s="15">
        <f>IF($F$523="n/a",0,IF(BE$3&lt;=$C547,0,IF(BE$3&gt;($F$523+$C547),INDEX($D$535:$W$535,,$C547)-SUM($D547:BD547),INDEX($D$535:$W$535,,$C547)/$F$523)))</f>
        <v>0</v>
      </c>
      <c r="BF547" s="15">
        <f>IF($F$523="n/a",0,IF(BF$3&lt;=$C547,0,IF(BF$3&gt;($F$523+$C547),INDEX($D$535:$W$535,,$C547)-SUM($D547:BE547),INDEX($D$535:$W$535,,$C547)/$F$523)))</f>
        <v>0</v>
      </c>
      <c r="BG547" s="15">
        <f>IF($F$523="n/a",0,IF(BG$3&lt;=$C547,0,IF(BG$3&gt;($F$523+$C547),INDEX($D$535:$W$535,,$C547)-SUM($D547:BF547),INDEX($D$535:$W$535,,$C547)/$F$523)))</f>
        <v>0</v>
      </c>
      <c r="BH547" s="15">
        <f>IF($F$523="n/a",0,IF(BH$3&lt;=$C547,0,IF(BH$3&gt;($F$523+$C547),INDEX($D$535:$W$535,,$C547)-SUM($D547:BG547),INDEX($D$535:$W$535,,$C547)/$F$523)))</f>
        <v>0</v>
      </c>
      <c r="BI547" s="15">
        <f>IF($F$523="n/a",0,IF(BI$3&lt;=$C547,0,IF(BI$3&gt;($F$523+$C547),INDEX($D$535:$W$535,,$C547)-SUM($D547:BH547),INDEX($D$535:$W$535,,$C547)/$F$523)))</f>
        <v>0</v>
      </c>
      <c r="BJ547" s="15">
        <f>IF($F$523="n/a",0,IF(BJ$3&lt;=$C547,0,IF(BJ$3&gt;($F$523+$C547),INDEX($D$535:$W$535,,$C547)-SUM($D547:BI547),INDEX($D$535:$W$535,,$C547)/$F$523)))</f>
        <v>0</v>
      </c>
      <c r="BK547" s="15">
        <f>IF($F$523="n/a",0,IF(BK$3&lt;=$C547,0,IF(BK$3&gt;($F$523+$C547),INDEX($D$535:$W$535,,$C547)-SUM($D547:BJ547),INDEX($D$535:$W$535,,$C547)/$F$523)))</f>
        <v>0</v>
      </c>
      <c r="BL547" s="168">
        <f>IF($F$523="n/a",0,IF(BL$3&lt;=$C547,0,IF(BL$3&gt;($F$523+$C547),INDEX($D$535:$W$535,,$C547)-SUM($D547:BK547),INDEX($D$535:$W$535,,$C547)/$F$523)))</f>
        <v>0</v>
      </c>
      <c r="BM547" s="168">
        <f>IF($F$523="n/a",0,IF(BM$3&lt;=$C547,0,IF(BM$3&gt;($F$523+$C547),INDEX($D$535:$W$535,,$C547)-SUM($D547:BL547),INDEX($D$535:$W$535,,$C547)/$F$523)))</f>
        <v>0</v>
      </c>
      <c r="BN547" s="168">
        <f>IF($F$523="n/a",0,IF(BN$3&lt;=$C547,0,IF(BN$3&gt;($F$523+$C547),INDEX($D$535:$W$535,,$C547)-SUM($D547:BM547),INDEX($D$535:$W$535,,$C547)/$F$523)))</f>
        <v>0</v>
      </c>
      <c r="BO547" s="168">
        <f>IF($F$523="n/a",0,IF(BO$3&lt;=$C547,0,IF(BO$3&gt;($F$523+$C547),INDEX($D$535:$W$535,,$C547)-SUM($D547:BN547),INDEX($D$535:$W$535,,$C547)/$F$523)))</f>
        <v>0</v>
      </c>
      <c r="BP547" s="168">
        <f>IF($F$523="n/a",0,IF(BP$3&lt;=$C547,0,IF(BP$3&gt;($F$523+$C547),INDEX($D$535:$W$535,,$C547)-SUM($D547:BO547),INDEX($D$535:$W$535,,$C547)/$F$523)))</f>
        <v>0</v>
      </c>
      <c r="BQ547" s="168">
        <f>IF($F$523="n/a",0,IF(BQ$3&lt;=$C547,0,IF(BQ$3&gt;($F$523+$C547),INDEX($D$535:$W$535,,$C547)-SUM($D547:BP547),INDEX($D$535:$W$535,,$C547)/$F$523)))</f>
        <v>0</v>
      </c>
      <c r="BR547" s="168">
        <f>IF($F$523="n/a",0,IF(BR$3&lt;=$C547,0,IF(BR$3&gt;($F$523+$C547),INDEX($D$535:$W$535,,$C547)-SUM($D547:BQ547),INDEX($D$535:$W$535,,$C547)/$F$523)))</f>
        <v>0</v>
      </c>
      <c r="BS547" s="15"/>
      <c r="BT547" s="15"/>
      <c r="BU547" s="15"/>
      <c r="BV547" s="15"/>
      <c r="BW547" s="15"/>
      <c r="BX547" s="15"/>
      <c r="BY547" s="15"/>
      <c r="BZ547" s="15"/>
      <c r="CA547" s="15"/>
      <c r="CB547" s="15"/>
      <c r="CC547" s="15"/>
    </row>
    <row r="548" spans="2:81" hidden="1" outlineLevel="1">
      <c r="B548" s="14">
        <v>2023</v>
      </c>
      <c r="C548">
        <v>11</v>
      </c>
      <c r="E548" s="15">
        <f>IF($F$523="n/a",0,IF(E$3&lt;=$C548,0,IF(E$3&gt;($F$523+$C548),INDEX($D$535:$W$535,,$C548)-SUM($D548:D548),INDEX($D$535:$W$535,,$C548)/$F$523)))</f>
        <v>0</v>
      </c>
      <c r="F548" s="15">
        <f>IF($F$523="n/a",0,IF(F$3&lt;=$C548,0,IF(F$3&gt;($F$523+$C548),INDEX($D$535:$W$535,,$C548)-SUM($D548:E548),INDEX($D$535:$W$535,,$C548)/$F$523)))</f>
        <v>0</v>
      </c>
      <c r="G548" s="15">
        <f>IF($F$523="n/a",0,IF(G$3&lt;=$C548,0,IF(G$3&gt;($F$523+$C548),INDEX($D$535:$W$535,,$C548)-SUM($D548:F548),INDEX($D$535:$W$535,,$C548)/$F$523)))</f>
        <v>0</v>
      </c>
      <c r="H548" s="20">
        <f>IF($F$523="n/a",0,IF(H$3&lt;=$C548,0,IF(H$3&gt;($F$523+$C548),INDEX($D$535:$W$535,,$C548)-SUM($D548:G548),INDEX($D$535:$W$535,,$C548)/$F$523)))</f>
        <v>0</v>
      </c>
      <c r="I548" s="41">
        <f>IF($F$523="n/a",0,IF(I$3&lt;=$C548,0,IF(I$3&gt;($F$523+$C548),INDEX($D$535:$W$535,,$C548)-SUM($D548:H548),INDEX($D$535:$W$535,,$C548)/$F$523)))</f>
        <v>0</v>
      </c>
      <c r="J548" s="15">
        <f>IF($F$523="n/a",0,IF(J$3&lt;=$C548,0,IF(J$3&gt;($F$523+$C548),INDEX($D$535:$W$535,,$C548)-SUM($D548:I548),INDEX($D$535:$W$535,,$C548)/$F$523)))</f>
        <v>0</v>
      </c>
      <c r="K548" s="15">
        <f>IF($F$523="n/a",0,IF(K$3&lt;=$C548,0,IF(K$3&gt;($F$523+$C548),INDEX($D$535:$W$535,,$C548)-SUM($D548:J548),INDEX($D$535:$W$535,,$C548)/$F$523)))</f>
        <v>0</v>
      </c>
      <c r="L548" s="15">
        <f>IF($F$523="n/a",0,IF(L$3&lt;=$C548,0,IF(L$3&gt;($F$523+$C548),INDEX($D$535:$W$535,,$C548)-SUM($D548:K548),INDEX($D$535:$W$535,,$C548)/$F$523)))</f>
        <v>0</v>
      </c>
      <c r="M548" s="15">
        <f>IF($F$523="n/a",0,IF(M$3&lt;=$C548,0,IF(M$3&gt;($F$523+$C548),INDEX($D$535:$W$535,,$C548)-SUM($D548:L548),INDEX($D$535:$W$535,,$C548)/$F$523)))</f>
        <v>0</v>
      </c>
      <c r="N548" s="15">
        <f>IF($F$523="n/a",0,IF(N$3&lt;=$C548,0,IF(N$3&gt;($F$523+$C548),INDEX($D$535:$W$535,,$C548)-SUM($D548:M548),INDEX($D$535:$W$535,,$C548)/$F$523)))</f>
        <v>0</v>
      </c>
      <c r="O548" s="15">
        <f>IF($F$523="n/a",0,IF(O$3&lt;=$C548,0,IF(O$3&gt;($F$523+$C548),INDEX($D$535:$W$535,,$C548)-SUM($D548:N548),INDEX($D$535:$W$535,,$C548)/$F$523)))</f>
        <v>0</v>
      </c>
      <c r="P548" s="15">
        <f>IF($F$523="n/a",0,IF(P$3&lt;=$C548,0,IF(P$3&gt;($F$523+$C548),INDEX($D$535:$W$535,,$C548)-SUM($D548:O548),INDEX($D$535:$W$535,,$C548)/$F$523)))</f>
        <v>0</v>
      </c>
      <c r="Q548" s="15">
        <f>IF($F$523="n/a",0,IF(Q$3&lt;=$C548,0,IF(Q$3&gt;($F$523+$C548),INDEX($D$535:$W$535,,$C548)-SUM($D548:P548),INDEX($D$535:$W$535,,$C548)/$F$523)))</f>
        <v>0</v>
      </c>
      <c r="R548" s="15">
        <f>IF($F$523="n/a",0,IF(R$3&lt;=$C548,0,IF(R$3&gt;($F$523+$C548),INDEX($D$535:$W$535,,$C548)-SUM($D548:Q548),INDEX($D$535:$W$535,,$C548)/$F$523)))</f>
        <v>0</v>
      </c>
      <c r="S548" s="15">
        <f>IF($F$523="n/a",0,IF(S$3&lt;=$C548,0,IF(S$3&gt;($F$523+$C548),INDEX($D$535:$W$535,,$C548)-SUM($D548:R548),INDEX($D$535:$W$535,,$C548)/$F$523)))</f>
        <v>0</v>
      </c>
      <c r="T548" s="15">
        <f>IF($F$523="n/a",0,IF(T$3&lt;=$C548,0,IF(T$3&gt;($F$523+$C548),INDEX($D$535:$W$535,,$C548)-SUM($D548:S548),INDEX($D$535:$W$535,,$C548)/$F$523)))</f>
        <v>0</v>
      </c>
      <c r="U548" s="15">
        <f>IF($F$523="n/a",0,IF(U$3&lt;=$C548,0,IF(U$3&gt;($F$523+$C548),INDEX($D$535:$W$535,,$C548)-SUM($D548:T548),INDEX($D$535:$W$535,,$C548)/$F$523)))</f>
        <v>0</v>
      </c>
      <c r="V548" s="15">
        <f>IF($F$523="n/a",0,IF(V$3&lt;=$C548,0,IF(V$3&gt;($F$523+$C548),INDEX($D$535:$W$535,,$C548)-SUM($D548:U548),INDEX($D$535:$W$535,,$C548)/$F$523)))</f>
        <v>0</v>
      </c>
      <c r="W548" s="15">
        <f>IF($F$523="n/a",0,IF(W$3&lt;=$C548,0,IF(W$3&gt;($F$523+$C548),INDEX($D$535:$W$535,,$C548)-SUM($D548:V548),INDEX($D$535:$W$535,,$C548)/$F$523)))</f>
        <v>0</v>
      </c>
      <c r="X548" s="15">
        <f>IF($F$523="n/a",0,IF(X$3&lt;=$C548,0,IF(X$3&gt;($F$523+$C548),INDEX($D$535:$W$535,,$C548)-SUM($D548:W548),INDEX($D$535:$W$535,,$C548)/$F$523)))</f>
        <v>0</v>
      </c>
      <c r="Y548" s="15">
        <f>IF($F$523="n/a",0,IF(Y$3&lt;=$C548,0,IF(Y$3&gt;($F$523+$C548),INDEX($D$535:$W$535,,$C548)-SUM($D548:X548),INDEX($D$535:$W$535,,$C548)/$F$523)))</f>
        <v>0</v>
      </c>
      <c r="Z548" s="15">
        <f>IF($F$523="n/a",0,IF(Z$3&lt;=$C548,0,IF(Z$3&gt;($F$523+$C548),INDEX($D$535:$W$535,,$C548)-SUM($D548:Y548),INDEX($D$535:$W$535,,$C548)/$F$523)))</f>
        <v>0</v>
      </c>
      <c r="AA548" s="15">
        <f>IF($F$523="n/a",0,IF(AA$3&lt;=$C548,0,IF(AA$3&gt;($F$523+$C548),INDEX($D$535:$W$535,,$C548)-SUM($D548:Z548),INDEX($D$535:$W$535,,$C548)/$F$523)))</f>
        <v>0</v>
      </c>
      <c r="AB548" s="15">
        <f>IF($F$523="n/a",0,IF(AB$3&lt;=$C548,0,IF(AB$3&gt;($F$523+$C548),INDEX($D$535:$W$535,,$C548)-SUM($D548:AA548),INDEX($D$535:$W$535,,$C548)/$F$523)))</f>
        <v>0</v>
      </c>
      <c r="AC548" s="15">
        <f>IF($F$523="n/a",0,IF(AC$3&lt;=$C548,0,IF(AC$3&gt;($F$523+$C548),INDEX($D$535:$W$535,,$C548)-SUM($D548:AB548),INDEX($D$535:$W$535,,$C548)/$F$523)))</f>
        <v>0</v>
      </c>
      <c r="AD548" s="15">
        <f>IF($F$523="n/a",0,IF(AD$3&lt;=$C548,0,IF(AD$3&gt;($F$523+$C548),INDEX($D$535:$W$535,,$C548)-SUM($D548:AC548),INDEX($D$535:$W$535,,$C548)/$F$523)))</f>
        <v>0</v>
      </c>
      <c r="AE548" s="15">
        <f>IF($F$523="n/a",0,IF(AE$3&lt;=$C548,0,IF(AE$3&gt;($F$523+$C548),INDEX($D$535:$W$535,,$C548)-SUM($D548:AD548),INDEX($D$535:$W$535,,$C548)/$F$523)))</f>
        <v>0</v>
      </c>
      <c r="AF548" s="15">
        <f>IF($F$523="n/a",0,IF(AF$3&lt;=$C548,0,IF(AF$3&gt;($F$523+$C548),INDEX($D$535:$W$535,,$C548)-SUM($D548:AE548),INDEX($D$535:$W$535,,$C548)/$F$523)))</f>
        <v>0</v>
      </c>
      <c r="AG548" s="15">
        <f>IF($F$523="n/a",0,IF(AG$3&lt;=$C548,0,IF(AG$3&gt;($F$523+$C548),INDEX($D$535:$W$535,,$C548)-SUM($D548:AF548),INDEX($D$535:$W$535,,$C548)/$F$523)))</f>
        <v>0</v>
      </c>
      <c r="AH548" s="15">
        <f>IF($F$523="n/a",0,IF(AH$3&lt;=$C548,0,IF(AH$3&gt;($F$523+$C548),INDEX($D$535:$W$535,,$C548)-SUM($D548:AG548),INDEX($D$535:$W$535,,$C548)/$F$523)))</f>
        <v>0</v>
      </c>
      <c r="AI548" s="15">
        <f>IF($F$523="n/a",0,IF(AI$3&lt;=$C548,0,IF(AI$3&gt;($F$523+$C548),INDEX($D$535:$W$535,,$C548)-SUM($D548:AH548),INDEX($D$535:$W$535,,$C548)/$F$523)))</f>
        <v>0</v>
      </c>
      <c r="AJ548" s="15">
        <f>IF($F$523="n/a",0,IF(AJ$3&lt;=$C548,0,IF(AJ$3&gt;($F$523+$C548),INDEX($D$535:$W$535,,$C548)-SUM($D548:AI548),INDEX($D$535:$W$535,,$C548)/$F$523)))</f>
        <v>0</v>
      </c>
      <c r="AK548" s="15">
        <f>IF($F$523="n/a",0,IF(AK$3&lt;=$C548,0,IF(AK$3&gt;($F$523+$C548),INDEX($D$535:$W$535,,$C548)-SUM($D548:AJ548),INDEX($D$535:$W$535,,$C548)/$F$523)))</f>
        <v>0</v>
      </c>
      <c r="AL548" s="15">
        <f>IF($F$523="n/a",0,IF(AL$3&lt;=$C548,0,IF(AL$3&gt;($F$523+$C548),INDEX($D$535:$W$535,,$C548)-SUM($D548:AK548),INDEX($D$535:$W$535,,$C548)/$F$523)))</f>
        <v>0</v>
      </c>
      <c r="AM548" s="15">
        <f>IF($F$523="n/a",0,IF(AM$3&lt;=$C548,0,IF(AM$3&gt;($F$523+$C548),INDEX($D$535:$W$535,,$C548)-SUM($D548:AL548),INDEX($D$535:$W$535,,$C548)/$F$523)))</f>
        <v>0</v>
      </c>
      <c r="AN548" s="15">
        <f>IF($F$523="n/a",0,IF(AN$3&lt;=$C548,0,IF(AN$3&gt;($F$523+$C548),INDEX($D$535:$W$535,,$C548)-SUM($D548:AM548),INDEX($D$535:$W$535,,$C548)/$F$523)))</f>
        <v>0</v>
      </c>
      <c r="AO548" s="15">
        <f>IF($F$523="n/a",0,IF(AO$3&lt;=$C548,0,IF(AO$3&gt;($F$523+$C548),INDEX($D$535:$W$535,,$C548)-SUM($D548:AN548),INDEX($D$535:$W$535,,$C548)/$F$523)))</f>
        <v>0</v>
      </c>
      <c r="AP548" s="15">
        <f>IF($F$523="n/a",0,IF(AP$3&lt;=$C548,0,IF(AP$3&gt;($F$523+$C548),INDEX($D$535:$W$535,,$C548)-SUM($D548:AO548),INDEX($D$535:$W$535,,$C548)/$F$523)))</f>
        <v>0</v>
      </c>
      <c r="AQ548" s="15">
        <f>IF($F$523="n/a",0,IF(AQ$3&lt;=$C548,0,IF(AQ$3&gt;($F$523+$C548),INDEX($D$535:$W$535,,$C548)-SUM($D548:AP548),INDEX($D$535:$W$535,,$C548)/$F$523)))</f>
        <v>0</v>
      </c>
      <c r="AR548" s="15">
        <f>IF($F$523="n/a",0,IF(AR$3&lt;=$C548,0,IF(AR$3&gt;($F$523+$C548),INDEX($D$535:$W$535,,$C548)-SUM($D548:AQ548),INDEX($D$535:$W$535,,$C548)/$F$523)))</f>
        <v>0</v>
      </c>
      <c r="AS548" s="15">
        <f>IF($F$523="n/a",0,IF(AS$3&lt;=$C548,0,IF(AS$3&gt;($F$523+$C548),INDEX($D$535:$W$535,,$C548)-SUM($D548:AR548),INDEX($D$535:$W$535,,$C548)/$F$523)))</f>
        <v>0</v>
      </c>
      <c r="AT548" s="15">
        <f>IF($F$523="n/a",0,IF(AT$3&lt;=$C548,0,IF(AT$3&gt;($F$523+$C548),INDEX($D$535:$W$535,,$C548)-SUM($D548:AS548),INDEX($D$535:$W$535,,$C548)/$F$523)))</f>
        <v>0</v>
      </c>
      <c r="AU548" s="15">
        <f>IF($F$523="n/a",0,IF(AU$3&lt;=$C548,0,IF(AU$3&gt;($F$523+$C548),INDEX($D$535:$W$535,,$C548)-SUM($D548:AT548),INDEX($D$535:$W$535,,$C548)/$F$523)))</f>
        <v>0</v>
      </c>
      <c r="AV548" s="15">
        <f>IF($F$523="n/a",0,IF(AV$3&lt;=$C548,0,IF(AV$3&gt;($F$523+$C548),INDEX($D$535:$W$535,,$C548)-SUM($D548:AU548),INDEX($D$535:$W$535,,$C548)/$F$523)))</f>
        <v>0</v>
      </c>
      <c r="AW548" s="15">
        <f>IF($F$523="n/a",0,IF(AW$3&lt;=$C548,0,IF(AW$3&gt;($F$523+$C548),INDEX($D$535:$W$535,,$C548)-SUM($D548:AV548),INDEX($D$535:$W$535,,$C548)/$F$523)))</f>
        <v>0</v>
      </c>
      <c r="AX548" s="15">
        <f>IF($F$523="n/a",0,IF(AX$3&lt;=$C548,0,IF(AX$3&gt;($F$523+$C548),INDEX($D$535:$W$535,,$C548)-SUM($D548:AW548),INDEX($D$535:$W$535,,$C548)/$F$523)))</f>
        <v>0</v>
      </c>
      <c r="AY548" s="15">
        <f>IF($F$523="n/a",0,IF(AY$3&lt;=$C548,0,IF(AY$3&gt;($F$523+$C548),INDEX($D$535:$W$535,,$C548)-SUM($D548:AX548),INDEX($D$535:$W$535,,$C548)/$F$523)))</f>
        <v>0</v>
      </c>
      <c r="AZ548" s="15">
        <f>IF($F$523="n/a",0,IF(AZ$3&lt;=$C548,0,IF(AZ$3&gt;($F$523+$C548),INDEX($D$535:$W$535,,$C548)-SUM($D548:AY548),INDEX($D$535:$W$535,,$C548)/$F$523)))</f>
        <v>0</v>
      </c>
      <c r="BA548" s="15">
        <f>IF($F$523="n/a",0,IF(BA$3&lt;=$C548,0,IF(BA$3&gt;($F$523+$C548),INDEX($D$535:$W$535,,$C548)-SUM($D548:AZ548),INDEX($D$535:$W$535,,$C548)/$F$523)))</f>
        <v>0</v>
      </c>
      <c r="BB548" s="15">
        <f>IF($F$523="n/a",0,IF(BB$3&lt;=$C548,0,IF(BB$3&gt;($F$523+$C548),INDEX($D$535:$W$535,,$C548)-SUM($D548:BA548),INDEX($D$535:$W$535,,$C548)/$F$523)))</f>
        <v>0</v>
      </c>
      <c r="BC548" s="15">
        <f>IF($F$523="n/a",0,IF(BC$3&lt;=$C548,0,IF(BC$3&gt;($F$523+$C548),INDEX($D$535:$W$535,,$C548)-SUM($D548:BB548),INDEX($D$535:$W$535,,$C548)/$F$523)))</f>
        <v>0</v>
      </c>
      <c r="BD548" s="15">
        <f>IF($F$523="n/a",0,IF(BD$3&lt;=$C548,0,IF(BD$3&gt;($F$523+$C548),INDEX($D$535:$W$535,,$C548)-SUM($D548:BC548),INDEX($D$535:$W$535,,$C548)/$F$523)))</f>
        <v>0</v>
      </c>
      <c r="BE548" s="15">
        <f>IF($F$523="n/a",0,IF(BE$3&lt;=$C548,0,IF(BE$3&gt;($F$523+$C548),INDEX($D$535:$W$535,,$C548)-SUM($D548:BD548),INDEX($D$535:$W$535,,$C548)/$F$523)))</f>
        <v>0</v>
      </c>
      <c r="BF548" s="15">
        <f>IF($F$523="n/a",0,IF(BF$3&lt;=$C548,0,IF(BF$3&gt;($F$523+$C548),INDEX($D$535:$W$535,,$C548)-SUM($D548:BE548),INDEX($D$535:$W$535,,$C548)/$F$523)))</f>
        <v>0</v>
      </c>
      <c r="BG548" s="15">
        <f>IF($F$523="n/a",0,IF(BG$3&lt;=$C548,0,IF(BG$3&gt;($F$523+$C548),INDEX($D$535:$W$535,,$C548)-SUM($D548:BF548),INDEX($D$535:$W$535,,$C548)/$F$523)))</f>
        <v>0</v>
      </c>
      <c r="BH548" s="15">
        <f>IF($F$523="n/a",0,IF(BH$3&lt;=$C548,0,IF(BH$3&gt;($F$523+$C548),INDEX($D$535:$W$535,,$C548)-SUM($D548:BG548),INDEX($D$535:$W$535,,$C548)/$F$523)))</f>
        <v>0</v>
      </c>
      <c r="BI548" s="15">
        <f>IF($F$523="n/a",0,IF(BI$3&lt;=$C548,0,IF(BI$3&gt;($F$523+$C548),INDEX($D$535:$W$535,,$C548)-SUM($D548:BH548),INDEX($D$535:$W$535,,$C548)/$F$523)))</f>
        <v>0</v>
      </c>
      <c r="BJ548" s="15">
        <f>IF($F$523="n/a",0,IF(BJ$3&lt;=$C548,0,IF(BJ$3&gt;($F$523+$C548),INDEX($D$535:$W$535,,$C548)-SUM($D548:BI548),INDEX($D$535:$W$535,,$C548)/$F$523)))</f>
        <v>0</v>
      </c>
      <c r="BK548" s="15">
        <f>IF($F$523="n/a",0,IF(BK$3&lt;=$C548,0,IF(BK$3&gt;($F$523+$C548),INDEX($D$535:$W$535,,$C548)-SUM($D548:BJ548),INDEX($D$535:$W$535,,$C548)/$F$523)))</f>
        <v>0</v>
      </c>
      <c r="BL548" s="168">
        <f>IF($F$523="n/a",0,IF(BL$3&lt;=$C548,0,IF(BL$3&gt;($F$523+$C548),INDEX($D$535:$W$535,,$C548)-SUM($D548:BK548),INDEX($D$535:$W$535,,$C548)/$F$523)))</f>
        <v>0</v>
      </c>
      <c r="BM548" s="168">
        <f>IF($F$523="n/a",0,IF(BM$3&lt;=$C548,0,IF(BM$3&gt;($F$523+$C548),INDEX($D$535:$W$535,,$C548)-SUM($D548:BL548),INDEX($D$535:$W$535,,$C548)/$F$523)))</f>
        <v>0</v>
      </c>
      <c r="BN548" s="168">
        <f>IF($F$523="n/a",0,IF(BN$3&lt;=$C548,0,IF(BN$3&gt;($F$523+$C548),INDEX($D$535:$W$535,,$C548)-SUM($D548:BM548),INDEX($D$535:$W$535,,$C548)/$F$523)))</f>
        <v>0</v>
      </c>
      <c r="BO548" s="168">
        <f>IF($F$523="n/a",0,IF(BO$3&lt;=$C548,0,IF(BO$3&gt;($F$523+$C548),INDEX($D$535:$W$535,,$C548)-SUM($D548:BN548),INDEX($D$535:$W$535,,$C548)/$F$523)))</f>
        <v>0</v>
      </c>
      <c r="BP548" s="168">
        <f>IF($F$523="n/a",0,IF(BP$3&lt;=$C548,0,IF(BP$3&gt;($F$523+$C548),INDEX($D$535:$W$535,,$C548)-SUM($D548:BO548),INDEX($D$535:$W$535,,$C548)/$F$523)))</f>
        <v>0</v>
      </c>
      <c r="BQ548" s="168">
        <f>IF($F$523="n/a",0,IF(BQ$3&lt;=$C548,0,IF(BQ$3&gt;($F$523+$C548),INDEX($D$535:$W$535,,$C548)-SUM($D548:BP548),INDEX($D$535:$W$535,,$C548)/$F$523)))</f>
        <v>0</v>
      </c>
      <c r="BR548" s="168">
        <f>IF($F$523="n/a",0,IF(BR$3&lt;=$C548,0,IF(BR$3&gt;($F$523+$C548),INDEX($D$535:$W$535,,$C548)-SUM($D548:BQ548),INDEX($D$535:$W$535,,$C548)/$F$523)))</f>
        <v>0</v>
      </c>
      <c r="BS548" s="15"/>
      <c r="BT548" s="15"/>
      <c r="BU548" s="15"/>
      <c r="BV548" s="15"/>
      <c r="BW548" s="15"/>
      <c r="BX548" s="15"/>
      <c r="BY548" s="15"/>
      <c r="BZ548" s="15"/>
      <c r="CA548" s="15"/>
      <c r="CB548" s="15"/>
      <c r="CC548" s="15"/>
    </row>
    <row r="549" spans="2:81" hidden="1" outlineLevel="1">
      <c r="B549" s="14">
        <v>2024</v>
      </c>
      <c r="C549">
        <v>12</v>
      </c>
      <c r="E549" s="15">
        <f>IF($F$523="n/a",0,IF(E$3&lt;=$C549,0,IF(E$3&gt;($F$523+$C549),INDEX($D$535:$W$535,,$C549)-SUM($D549:D549),INDEX($D$535:$W$535,,$C549)/$F$523)))</f>
        <v>0</v>
      </c>
      <c r="F549" s="15">
        <f>IF($F$523="n/a",0,IF(F$3&lt;=$C549,0,IF(F$3&gt;($F$523+$C549),INDEX($D$535:$W$535,,$C549)-SUM($D549:E549),INDEX($D$535:$W$535,,$C549)/$F$523)))</f>
        <v>0</v>
      </c>
      <c r="G549" s="15">
        <f>IF($F$523="n/a",0,IF(G$3&lt;=$C549,0,IF(G$3&gt;($F$523+$C549),INDEX($D$535:$W$535,,$C549)-SUM($D549:F549),INDEX($D$535:$W$535,,$C549)/$F$523)))</f>
        <v>0</v>
      </c>
      <c r="H549" s="20">
        <f>IF($F$523="n/a",0,IF(H$3&lt;=$C549,0,IF(H$3&gt;($F$523+$C549),INDEX($D$535:$W$535,,$C549)-SUM($D549:G549),INDEX($D$535:$W$535,,$C549)/$F$523)))</f>
        <v>0</v>
      </c>
      <c r="I549" s="41">
        <f>IF($F$523="n/a",0,IF(I$3&lt;=$C549,0,IF(I$3&gt;($F$523+$C549),INDEX($D$535:$W$535,,$C549)-SUM($D549:H549),INDEX($D$535:$W$535,,$C549)/$F$523)))</f>
        <v>0</v>
      </c>
      <c r="J549" s="15">
        <f>IF($F$523="n/a",0,IF(J$3&lt;=$C549,0,IF(J$3&gt;($F$523+$C549),INDEX($D$535:$W$535,,$C549)-SUM($D549:I549),INDEX($D$535:$W$535,,$C549)/$F$523)))</f>
        <v>0</v>
      </c>
      <c r="K549" s="15">
        <f>IF($F$523="n/a",0,IF(K$3&lt;=$C549,0,IF(K$3&gt;($F$523+$C549),INDEX($D$535:$W$535,,$C549)-SUM($D549:J549),INDEX($D$535:$W$535,,$C549)/$F$523)))</f>
        <v>0</v>
      </c>
      <c r="L549" s="15">
        <f>IF($F$523="n/a",0,IF(L$3&lt;=$C549,0,IF(L$3&gt;($F$523+$C549),INDEX($D$535:$W$535,,$C549)-SUM($D549:K549),INDEX($D$535:$W$535,,$C549)/$F$523)))</f>
        <v>0</v>
      </c>
      <c r="M549" s="15">
        <f>IF($F$523="n/a",0,IF(M$3&lt;=$C549,0,IF(M$3&gt;($F$523+$C549),INDEX($D$535:$W$535,,$C549)-SUM($D549:L549),INDEX($D$535:$W$535,,$C549)/$F$523)))</f>
        <v>0</v>
      </c>
      <c r="N549" s="15">
        <f>IF($F$523="n/a",0,IF(N$3&lt;=$C549,0,IF(N$3&gt;($F$523+$C549),INDEX($D$535:$W$535,,$C549)-SUM($D549:M549),INDEX($D$535:$W$535,,$C549)/$F$523)))</f>
        <v>0</v>
      </c>
      <c r="O549" s="15">
        <f>IF($F$523="n/a",0,IF(O$3&lt;=$C549,0,IF(O$3&gt;($F$523+$C549),INDEX($D$535:$W$535,,$C549)-SUM($D549:N549),INDEX($D$535:$W$535,,$C549)/$F$523)))</f>
        <v>0</v>
      </c>
      <c r="P549" s="15">
        <f>IF($F$523="n/a",0,IF(P$3&lt;=$C549,0,IF(P$3&gt;($F$523+$C549),INDEX($D$535:$W$535,,$C549)-SUM($D549:O549),INDEX($D$535:$W$535,,$C549)/$F$523)))</f>
        <v>0</v>
      </c>
      <c r="Q549" s="15">
        <f>IF($F$523="n/a",0,IF(Q$3&lt;=$C549,0,IF(Q$3&gt;($F$523+$C549),INDEX($D$535:$W$535,,$C549)-SUM($D549:P549),INDEX($D$535:$W$535,,$C549)/$F$523)))</f>
        <v>0</v>
      </c>
      <c r="R549" s="15">
        <f>IF($F$523="n/a",0,IF(R$3&lt;=$C549,0,IF(R$3&gt;($F$523+$C549),INDEX($D$535:$W$535,,$C549)-SUM($D549:Q549),INDEX($D$535:$W$535,,$C549)/$F$523)))</f>
        <v>0</v>
      </c>
      <c r="S549" s="15">
        <f>IF($F$523="n/a",0,IF(S$3&lt;=$C549,0,IF(S$3&gt;($F$523+$C549),INDEX($D$535:$W$535,,$C549)-SUM($D549:R549),INDEX($D$535:$W$535,,$C549)/$F$523)))</f>
        <v>0</v>
      </c>
      <c r="T549" s="15">
        <f>IF($F$523="n/a",0,IF(T$3&lt;=$C549,0,IF(T$3&gt;($F$523+$C549),INDEX($D$535:$W$535,,$C549)-SUM($D549:S549),INDEX($D$535:$W$535,,$C549)/$F$523)))</f>
        <v>0</v>
      </c>
      <c r="U549" s="15">
        <f>IF($F$523="n/a",0,IF(U$3&lt;=$C549,0,IF(U$3&gt;($F$523+$C549),INDEX($D$535:$W$535,,$C549)-SUM($D549:T549),INDEX($D$535:$W$535,,$C549)/$F$523)))</f>
        <v>0</v>
      </c>
      <c r="V549" s="15">
        <f>IF($F$523="n/a",0,IF(V$3&lt;=$C549,0,IF(V$3&gt;($F$523+$C549),INDEX($D$535:$W$535,,$C549)-SUM($D549:U549),INDEX($D$535:$W$535,,$C549)/$F$523)))</f>
        <v>0</v>
      </c>
      <c r="W549" s="15">
        <f>IF($F$523="n/a",0,IF(W$3&lt;=$C549,0,IF(W$3&gt;($F$523+$C549),INDEX($D$535:$W$535,,$C549)-SUM($D549:V549),INDEX($D$535:$W$535,,$C549)/$F$523)))</f>
        <v>0</v>
      </c>
      <c r="X549" s="15">
        <f>IF($F$523="n/a",0,IF(X$3&lt;=$C549,0,IF(X$3&gt;($F$523+$C549),INDEX($D$535:$W$535,,$C549)-SUM($D549:W549),INDEX($D$535:$W$535,,$C549)/$F$523)))</f>
        <v>0</v>
      </c>
      <c r="Y549" s="15">
        <f>IF($F$523="n/a",0,IF(Y$3&lt;=$C549,0,IF(Y$3&gt;($F$523+$C549),INDEX($D$535:$W$535,,$C549)-SUM($D549:X549),INDEX($D$535:$W$535,,$C549)/$F$523)))</f>
        <v>0</v>
      </c>
      <c r="Z549" s="15">
        <f>IF($F$523="n/a",0,IF(Z$3&lt;=$C549,0,IF(Z$3&gt;($F$523+$C549),INDEX($D$535:$W$535,,$C549)-SUM($D549:Y549),INDEX($D$535:$W$535,,$C549)/$F$523)))</f>
        <v>0</v>
      </c>
      <c r="AA549" s="15">
        <f>IF($F$523="n/a",0,IF(AA$3&lt;=$C549,0,IF(AA$3&gt;($F$523+$C549),INDEX($D$535:$W$535,,$C549)-SUM($D549:Z549),INDEX($D$535:$W$535,,$C549)/$F$523)))</f>
        <v>0</v>
      </c>
      <c r="AB549" s="15">
        <f>IF($F$523="n/a",0,IF(AB$3&lt;=$C549,0,IF(AB$3&gt;($F$523+$C549),INDEX($D$535:$W$535,,$C549)-SUM($D549:AA549),INDEX($D$535:$W$535,,$C549)/$F$523)))</f>
        <v>0</v>
      </c>
      <c r="AC549" s="15">
        <f>IF($F$523="n/a",0,IF(AC$3&lt;=$C549,0,IF(AC$3&gt;($F$523+$C549),INDEX($D$535:$W$535,,$C549)-SUM($D549:AB549),INDEX($D$535:$W$535,,$C549)/$F$523)))</f>
        <v>0</v>
      </c>
      <c r="AD549" s="15">
        <f>IF($F$523="n/a",0,IF(AD$3&lt;=$C549,0,IF(AD$3&gt;($F$523+$C549),INDEX($D$535:$W$535,,$C549)-SUM($D549:AC549),INDEX($D$535:$W$535,,$C549)/$F$523)))</f>
        <v>0</v>
      </c>
      <c r="AE549" s="15">
        <f>IF($F$523="n/a",0,IF(AE$3&lt;=$C549,0,IF(AE$3&gt;($F$523+$C549),INDEX($D$535:$W$535,,$C549)-SUM($D549:AD549),INDEX($D$535:$W$535,,$C549)/$F$523)))</f>
        <v>0</v>
      </c>
      <c r="AF549" s="15">
        <f>IF($F$523="n/a",0,IF(AF$3&lt;=$C549,0,IF(AF$3&gt;($F$523+$C549),INDEX($D$535:$W$535,,$C549)-SUM($D549:AE549),INDEX($D$535:$W$535,,$C549)/$F$523)))</f>
        <v>0</v>
      </c>
      <c r="AG549" s="15">
        <f>IF($F$523="n/a",0,IF(AG$3&lt;=$C549,0,IF(AG$3&gt;($F$523+$C549),INDEX($D$535:$W$535,,$C549)-SUM($D549:AF549),INDEX($D$535:$W$535,,$C549)/$F$523)))</f>
        <v>0</v>
      </c>
      <c r="AH549" s="15">
        <f>IF($F$523="n/a",0,IF(AH$3&lt;=$C549,0,IF(AH$3&gt;($F$523+$C549),INDEX($D$535:$W$535,,$C549)-SUM($D549:AG549),INDEX($D$535:$W$535,,$C549)/$F$523)))</f>
        <v>0</v>
      </c>
      <c r="AI549" s="15">
        <f>IF($F$523="n/a",0,IF(AI$3&lt;=$C549,0,IF(AI$3&gt;($F$523+$C549),INDEX($D$535:$W$535,,$C549)-SUM($D549:AH549),INDEX($D$535:$W$535,,$C549)/$F$523)))</f>
        <v>0</v>
      </c>
      <c r="AJ549" s="15">
        <f>IF($F$523="n/a",0,IF(AJ$3&lt;=$C549,0,IF(AJ$3&gt;($F$523+$C549),INDEX($D$535:$W$535,,$C549)-SUM($D549:AI549),INDEX($D$535:$W$535,,$C549)/$F$523)))</f>
        <v>0</v>
      </c>
      <c r="AK549" s="15">
        <f>IF($F$523="n/a",0,IF(AK$3&lt;=$C549,0,IF(AK$3&gt;($F$523+$C549),INDEX($D$535:$W$535,,$C549)-SUM($D549:AJ549),INDEX($D$535:$W$535,,$C549)/$F$523)))</f>
        <v>0</v>
      </c>
      <c r="AL549" s="15">
        <f>IF($F$523="n/a",0,IF(AL$3&lt;=$C549,0,IF(AL$3&gt;($F$523+$C549),INDEX($D$535:$W$535,,$C549)-SUM($D549:AK549),INDEX($D$535:$W$535,,$C549)/$F$523)))</f>
        <v>0</v>
      </c>
      <c r="AM549" s="15">
        <f>IF($F$523="n/a",0,IF(AM$3&lt;=$C549,0,IF(AM$3&gt;($F$523+$C549),INDEX($D$535:$W$535,,$C549)-SUM($D549:AL549),INDEX($D$535:$W$535,,$C549)/$F$523)))</f>
        <v>0</v>
      </c>
      <c r="AN549" s="15">
        <f>IF($F$523="n/a",0,IF(AN$3&lt;=$C549,0,IF(AN$3&gt;($F$523+$C549),INDEX($D$535:$W$535,,$C549)-SUM($D549:AM549),INDEX($D$535:$W$535,,$C549)/$F$523)))</f>
        <v>0</v>
      </c>
      <c r="AO549" s="15">
        <f>IF($F$523="n/a",0,IF(AO$3&lt;=$C549,0,IF(AO$3&gt;($F$523+$C549),INDEX($D$535:$W$535,,$C549)-SUM($D549:AN549),INDEX($D$535:$W$535,,$C549)/$F$523)))</f>
        <v>0</v>
      </c>
      <c r="AP549" s="15">
        <f>IF($F$523="n/a",0,IF(AP$3&lt;=$C549,0,IF(AP$3&gt;($F$523+$C549),INDEX($D$535:$W$535,,$C549)-SUM($D549:AO549),INDEX($D$535:$W$535,,$C549)/$F$523)))</f>
        <v>0</v>
      </c>
      <c r="AQ549" s="15">
        <f>IF($F$523="n/a",0,IF(AQ$3&lt;=$C549,0,IF(AQ$3&gt;($F$523+$C549),INDEX($D$535:$W$535,,$C549)-SUM($D549:AP549),INDEX($D$535:$W$535,,$C549)/$F$523)))</f>
        <v>0</v>
      </c>
      <c r="AR549" s="15">
        <f>IF($F$523="n/a",0,IF(AR$3&lt;=$C549,0,IF(AR$3&gt;($F$523+$C549),INDEX($D$535:$W$535,,$C549)-SUM($D549:AQ549),INDEX($D$535:$W$535,,$C549)/$F$523)))</f>
        <v>0</v>
      </c>
      <c r="AS549" s="15">
        <f>IF($F$523="n/a",0,IF(AS$3&lt;=$C549,0,IF(AS$3&gt;($F$523+$C549),INDEX($D$535:$W$535,,$C549)-SUM($D549:AR549),INDEX($D$535:$W$535,,$C549)/$F$523)))</f>
        <v>0</v>
      </c>
      <c r="AT549" s="15">
        <f>IF($F$523="n/a",0,IF(AT$3&lt;=$C549,0,IF(AT$3&gt;($F$523+$C549),INDEX($D$535:$W$535,,$C549)-SUM($D549:AS549),INDEX($D$535:$W$535,,$C549)/$F$523)))</f>
        <v>0</v>
      </c>
      <c r="AU549" s="15">
        <f>IF($F$523="n/a",0,IF(AU$3&lt;=$C549,0,IF(AU$3&gt;($F$523+$C549),INDEX($D$535:$W$535,,$C549)-SUM($D549:AT549),INDEX($D$535:$W$535,,$C549)/$F$523)))</f>
        <v>0</v>
      </c>
      <c r="AV549" s="15">
        <f>IF($F$523="n/a",0,IF(AV$3&lt;=$C549,0,IF(AV$3&gt;($F$523+$C549),INDEX($D$535:$W$535,,$C549)-SUM($D549:AU549),INDEX($D$535:$W$535,,$C549)/$F$523)))</f>
        <v>0</v>
      </c>
      <c r="AW549" s="15">
        <f>IF($F$523="n/a",0,IF(AW$3&lt;=$C549,0,IF(AW$3&gt;($F$523+$C549),INDEX($D$535:$W$535,,$C549)-SUM($D549:AV549),INDEX($D$535:$W$535,,$C549)/$F$523)))</f>
        <v>0</v>
      </c>
      <c r="AX549" s="15">
        <f>IF($F$523="n/a",0,IF(AX$3&lt;=$C549,0,IF(AX$3&gt;($F$523+$C549),INDEX($D$535:$W$535,,$C549)-SUM($D549:AW549),INDEX($D$535:$W$535,,$C549)/$F$523)))</f>
        <v>0</v>
      </c>
      <c r="AY549" s="15">
        <f>IF($F$523="n/a",0,IF(AY$3&lt;=$C549,0,IF(AY$3&gt;($F$523+$C549),INDEX($D$535:$W$535,,$C549)-SUM($D549:AX549),INDEX($D$535:$W$535,,$C549)/$F$523)))</f>
        <v>0</v>
      </c>
      <c r="AZ549" s="15">
        <f>IF($F$523="n/a",0,IF(AZ$3&lt;=$C549,0,IF(AZ$3&gt;($F$523+$C549),INDEX($D$535:$W$535,,$C549)-SUM($D549:AY549),INDEX($D$535:$W$535,,$C549)/$F$523)))</f>
        <v>0</v>
      </c>
      <c r="BA549" s="15">
        <f>IF($F$523="n/a",0,IF(BA$3&lt;=$C549,0,IF(BA$3&gt;($F$523+$C549),INDEX($D$535:$W$535,,$C549)-SUM($D549:AZ549),INDEX($D$535:$W$535,,$C549)/$F$523)))</f>
        <v>0</v>
      </c>
      <c r="BB549" s="15">
        <f>IF($F$523="n/a",0,IF(BB$3&lt;=$C549,0,IF(BB$3&gt;($F$523+$C549),INDEX($D$535:$W$535,,$C549)-SUM($D549:BA549),INDEX($D$535:$W$535,,$C549)/$F$523)))</f>
        <v>0</v>
      </c>
      <c r="BC549" s="15">
        <f>IF($F$523="n/a",0,IF(BC$3&lt;=$C549,0,IF(BC$3&gt;($F$523+$C549),INDEX($D$535:$W$535,,$C549)-SUM($D549:BB549),INDEX($D$535:$W$535,,$C549)/$F$523)))</f>
        <v>0</v>
      </c>
      <c r="BD549" s="15">
        <f>IF($F$523="n/a",0,IF(BD$3&lt;=$C549,0,IF(BD$3&gt;($F$523+$C549),INDEX($D$535:$W$535,,$C549)-SUM($D549:BC549),INDEX($D$535:$W$535,,$C549)/$F$523)))</f>
        <v>0</v>
      </c>
      <c r="BE549" s="15">
        <f>IF($F$523="n/a",0,IF(BE$3&lt;=$C549,0,IF(BE$3&gt;($F$523+$C549),INDEX($D$535:$W$535,,$C549)-SUM($D549:BD549),INDEX($D$535:$W$535,,$C549)/$F$523)))</f>
        <v>0</v>
      </c>
      <c r="BF549" s="15">
        <f>IF($F$523="n/a",0,IF(BF$3&lt;=$C549,0,IF(BF$3&gt;($F$523+$C549),INDEX($D$535:$W$535,,$C549)-SUM($D549:BE549),INDEX($D$535:$W$535,,$C549)/$F$523)))</f>
        <v>0</v>
      </c>
      <c r="BG549" s="15">
        <f>IF($F$523="n/a",0,IF(BG$3&lt;=$C549,0,IF(BG$3&gt;($F$523+$C549),INDEX($D$535:$W$535,,$C549)-SUM($D549:BF549),INDEX($D$535:$W$535,,$C549)/$F$523)))</f>
        <v>0</v>
      </c>
      <c r="BH549" s="15">
        <f>IF($F$523="n/a",0,IF(BH$3&lt;=$C549,0,IF(BH$3&gt;($F$523+$C549),INDEX($D$535:$W$535,,$C549)-SUM($D549:BG549),INDEX($D$535:$W$535,,$C549)/$F$523)))</f>
        <v>0</v>
      </c>
      <c r="BI549" s="15">
        <f>IF($F$523="n/a",0,IF(BI$3&lt;=$C549,0,IF(BI$3&gt;($F$523+$C549),INDEX($D$535:$W$535,,$C549)-SUM($D549:BH549),INDEX($D$535:$W$535,,$C549)/$F$523)))</f>
        <v>0</v>
      </c>
      <c r="BJ549" s="15">
        <f>IF($F$523="n/a",0,IF(BJ$3&lt;=$C549,0,IF(BJ$3&gt;($F$523+$C549),INDEX($D$535:$W$535,,$C549)-SUM($D549:BI549),INDEX($D$535:$W$535,,$C549)/$F$523)))</f>
        <v>0</v>
      </c>
      <c r="BK549" s="15">
        <f>IF($F$523="n/a",0,IF(BK$3&lt;=$C549,0,IF(BK$3&gt;($F$523+$C549),INDEX($D$535:$W$535,,$C549)-SUM($D549:BJ549),INDEX($D$535:$W$535,,$C549)/$F$523)))</f>
        <v>0</v>
      </c>
      <c r="BL549" s="168">
        <f>IF($F$523="n/a",0,IF(BL$3&lt;=$C549,0,IF(BL$3&gt;($F$523+$C549),INDEX($D$535:$W$535,,$C549)-SUM($D549:BK549),INDEX($D$535:$W$535,,$C549)/$F$523)))</f>
        <v>0</v>
      </c>
      <c r="BM549" s="168">
        <f>IF($F$523="n/a",0,IF(BM$3&lt;=$C549,0,IF(BM$3&gt;($F$523+$C549),INDEX($D$535:$W$535,,$C549)-SUM($D549:BL549),INDEX($D$535:$W$535,,$C549)/$F$523)))</f>
        <v>0</v>
      </c>
      <c r="BN549" s="168">
        <f>IF($F$523="n/a",0,IF(BN$3&lt;=$C549,0,IF(BN$3&gt;($F$523+$C549),INDEX($D$535:$W$535,,$C549)-SUM($D549:BM549),INDEX($D$535:$W$535,,$C549)/$F$523)))</f>
        <v>0</v>
      </c>
      <c r="BO549" s="168">
        <f>IF($F$523="n/a",0,IF(BO$3&lt;=$C549,0,IF(BO$3&gt;($F$523+$C549),INDEX($D$535:$W$535,,$C549)-SUM($D549:BN549),INDEX($D$535:$W$535,,$C549)/$F$523)))</f>
        <v>0</v>
      </c>
      <c r="BP549" s="168">
        <f>IF($F$523="n/a",0,IF(BP$3&lt;=$C549,0,IF(BP$3&gt;($F$523+$C549),INDEX($D$535:$W$535,,$C549)-SUM($D549:BO549),INDEX($D$535:$W$535,,$C549)/$F$523)))</f>
        <v>0</v>
      </c>
      <c r="BQ549" s="168">
        <f>IF($F$523="n/a",0,IF(BQ$3&lt;=$C549,0,IF(BQ$3&gt;($F$523+$C549),INDEX($D$535:$W$535,,$C549)-SUM($D549:BP549),INDEX($D$535:$W$535,,$C549)/$F$523)))</f>
        <v>0</v>
      </c>
      <c r="BR549" s="168">
        <f>IF($F$523="n/a",0,IF(BR$3&lt;=$C549,0,IF(BR$3&gt;($F$523+$C549),INDEX($D$535:$W$535,,$C549)-SUM($D549:BQ549),INDEX($D$535:$W$535,,$C549)/$F$523)))</f>
        <v>0</v>
      </c>
      <c r="BS549" s="15"/>
      <c r="BT549" s="15"/>
      <c r="BU549" s="15"/>
      <c r="BV549" s="15"/>
      <c r="BW549" s="15"/>
      <c r="BX549" s="15"/>
      <c r="BY549" s="15"/>
      <c r="BZ549" s="15"/>
      <c r="CA549" s="15"/>
      <c r="CB549" s="15"/>
      <c r="CC549" s="15"/>
    </row>
    <row r="550" spans="2:81" hidden="1" outlineLevel="1">
      <c r="B550" s="14">
        <v>2025</v>
      </c>
      <c r="C550">
        <v>13</v>
      </c>
      <c r="E550" s="15">
        <f>IF($F$523="n/a",0,IF(E$3&lt;=$C550,0,IF(E$3&gt;($F$523+$C550),INDEX($D$535:$W$535,,$C550)-SUM($D550:D550),INDEX($D$535:$W$535,,$C550)/$F$523)))</f>
        <v>0</v>
      </c>
      <c r="F550" s="15">
        <f>IF($F$523="n/a",0,IF(F$3&lt;=$C550,0,IF(F$3&gt;($F$523+$C550),INDEX($D$535:$W$535,,$C550)-SUM($D550:E550),INDEX($D$535:$W$535,,$C550)/$F$523)))</f>
        <v>0</v>
      </c>
      <c r="G550" s="15">
        <f>IF($F$523="n/a",0,IF(G$3&lt;=$C550,0,IF(G$3&gt;($F$523+$C550),INDEX($D$535:$W$535,,$C550)-SUM($D550:F550),INDEX($D$535:$W$535,,$C550)/$F$523)))</f>
        <v>0</v>
      </c>
      <c r="H550" s="20">
        <f>IF($F$523="n/a",0,IF(H$3&lt;=$C550,0,IF(H$3&gt;($F$523+$C550),INDEX($D$535:$W$535,,$C550)-SUM($D550:G550),INDEX($D$535:$W$535,,$C550)/$F$523)))</f>
        <v>0</v>
      </c>
      <c r="I550" s="41">
        <f>IF($F$523="n/a",0,IF(I$3&lt;=$C550,0,IF(I$3&gt;($F$523+$C550),INDEX($D$535:$W$535,,$C550)-SUM($D550:H550),INDEX($D$535:$W$535,,$C550)/$F$523)))</f>
        <v>0</v>
      </c>
      <c r="J550" s="15">
        <f>IF($F$523="n/a",0,IF(J$3&lt;=$C550,0,IF(J$3&gt;($F$523+$C550),INDEX($D$535:$W$535,,$C550)-SUM($D550:I550),INDEX($D$535:$W$535,,$C550)/$F$523)))</f>
        <v>0</v>
      </c>
      <c r="K550" s="15">
        <f>IF($F$523="n/a",0,IF(K$3&lt;=$C550,0,IF(K$3&gt;($F$523+$C550),INDEX($D$535:$W$535,,$C550)-SUM($D550:J550),INDEX($D$535:$W$535,,$C550)/$F$523)))</f>
        <v>0</v>
      </c>
      <c r="L550" s="15">
        <f>IF($F$523="n/a",0,IF(L$3&lt;=$C550,0,IF(L$3&gt;($F$523+$C550),INDEX($D$535:$W$535,,$C550)-SUM($D550:K550),INDEX($D$535:$W$535,,$C550)/$F$523)))</f>
        <v>0</v>
      </c>
      <c r="M550" s="15">
        <f>IF($F$523="n/a",0,IF(M$3&lt;=$C550,0,IF(M$3&gt;($F$523+$C550),INDEX($D$535:$W$535,,$C550)-SUM($D550:L550),INDEX($D$535:$W$535,,$C550)/$F$523)))</f>
        <v>0</v>
      </c>
      <c r="N550" s="15">
        <f>IF($F$523="n/a",0,IF(N$3&lt;=$C550,0,IF(N$3&gt;($F$523+$C550),INDEX($D$535:$W$535,,$C550)-SUM($D550:M550),INDEX($D$535:$W$535,,$C550)/$F$523)))</f>
        <v>0</v>
      </c>
      <c r="O550" s="15">
        <f>IF($F$523="n/a",0,IF(O$3&lt;=$C550,0,IF(O$3&gt;($F$523+$C550),INDEX($D$535:$W$535,,$C550)-SUM($D550:N550),INDEX($D$535:$W$535,,$C550)/$F$523)))</f>
        <v>0</v>
      </c>
      <c r="P550" s="15">
        <f>IF($F$523="n/a",0,IF(P$3&lt;=$C550,0,IF(P$3&gt;($F$523+$C550),INDEX($D$535:$W$535,,$C550)-SUM($D550:O550),INDEX($D$535:$W$535,,$C550)/$F$523)))</f>
        <v>0</v>
      </c>
      <c r="Q550" s="15">
        <f>IF($F$523="n/a",0,IF(Q$3&lt;=$C550,0,IF(Q$3&gt;($F$523+$C550),INDEX($D$535:$W$535,,$C550)-SUM($D550:P550),INDEX($D$535:$W$535,,$C550)/$F$523)))</f>
        <v>0</v>
      </c>
      <c r="R550" s="15">
        <f>IF($F$523="n/a",0,IF(R$3&lt;=$C550,0,IF(R$3&gt;($F$523+$C550),INDEX($D$535:$W$535,,$C550)-SUM($D550:Q550),INDEX($D$535:$W$535,,$C550)/$F$523)))</f>
        <v>0</v>
      </c>
      <c r="S550" s="15">
        <f>IF($F$523="n/a",0,IF(S$3&lt;=$C550,0,IF(S$3&gt;($F$523+$C550),INDEX($D$535:$W$535,,$C550)-SUM($D550:R550),INDEX($D$535:$W$535,,$C550)/$F$523)))</f>
        <v>0</v>
      </c>
      <c r="T550" s="15">
        <f>IF($F$523="n/a",0,IF(T$3&lt;=$C550,0,IF(T$3&gt;($F$523+$C550),INDEX($D$535:$W$535,,$C550)-SUM($D550:S550),INDEX($D$535:$W$535,,$C550)/$F$523)))</f>
        <v>0</v>
      </c>
      <c r="U550" s="15">
        <f>IF($F$523="n/a",0,IF(U$3&lt;=$C550,0,IF(U$3&gt;($F$523+$C550),INDEX($D$535:$W$535,,$C550)-SUM($D550:T550),INDEX($D$535:$W$535,,$C550)/$F$523)))</f>
        <v>0</v>
      </c>
      <c r="V550" s="15">
        <f>IF($F$523="n/a",0,IF(V$3&lt;=$C550,0,IF(V$3&gt;($F$523+$C550),INDEX($D$535:$W$535,,$C550)-SUM($D550:U550),INDEX($D$535:$W$535,,$C550)/$F$523)))</f>
        <v>0</v>
      </c>
      <c r="W550" s="15">
        <f>IF($F$523="n/a",0,IF(W$3&lt;=$C550,0,IF(W$3&gt;($F$523+$C550),INDEX($D$535:$W$535,,$C550)-SUM($D550:V550),INDEX($D$535:$W$535,,$C550)/$F$523)))</f>
        <v>0</v>
      </c>
      <c r="X550" s="15">
        <f>IF($F$523="n/a",0,IF(X$3&lt;=$C550,0,IF(X$3&gt;($F$523+$C550),INDEX($D$535:$W$535,,$C550)-SUM($D550:W550),INDEX($D$535:$W$535,,$C550)/$F$523)))</f>
        <v>0</v>
      </c>
      <c r="Y550" s="15">
        <f>IF($F$523="n/a",0,IF(Y$3&lt;=$C550,0,IF(Y$3&gt;($F$523+$C550),INDEX($D$535:$W$535,,$C550)-SUM($D550:X550),INDEX($D$535:$W$535,,$C550)/$F$523)))</f>
        <v>0</v>
      </c>
      <c r="Z550" s="15">
        <f>IF($F$523="n/a",0,IF(Z$3&lt;=$C550,0,IF(Z$3&gt;($F$523+$C550),INDEX($D$535:$W$535,,$C550)-SUM($D550:Y550),INDEX($D$535:$W$535,,$C550)/$F$523)))</f>
        <v>0</v>
      </c>
      <c r="AA550" s="15">
        <f>IF($F$523="n/a",0,IF(AA$3&lt;=$C550,0,IF(AA$3&gt;($F$523+$C550),INDEX($D$535:$W$535,,$C550)-SUM($D550:Z550),INDEX($D$535:$W$535,,$C550)/$F$523)))</f>
        <v>0</v>
      </c>
      <c r="AB550" s="15">
        <f>IF($F$523="n/a",0,IF(AB$3&lt;=$C550,0,IF(AB$3&gt;($F$523+$C550),INDEX($D$535:$W$535,,$C550)-SUM($D550:AA550),INDEX($D$535:$W$535,,$C550)/$F$523)))</f>
        <v>0</v>
      </c>
      <c r="AC550" s="15">
        <f>IF($F$523="n/a",0,IF(AC$3&lt;=$C550,0,IF(AC$3&gt;($F$523+$C550),INDEX($D$535:$W$535,,$C550)-SUM($D550:AB550),INDEX($D$535:$W$535,,$C550)/$F$523)))</f>
        <v>0</v>
      </c>
      <c r="AD550" s="15">
        <f>IF($F$523="n/a",0,IF(AD$3&lt;=$C550,0,IF(AD$3&gt;($F$523+$C550),INDEX($D$535:$W$535,,$C550)-SUM($D550:AC550),INDEX($D$535:$W$535,,$C550)/$F$523)))</f>
        <v>0</v>
      </c>
      <c r="AE550" s="15">
        <f>IF($F$523="n/a",0,IF(AE$3&lt;=$C550,0,IF(AE$3&gt;($F$523+$C550),INDEX($D$535:$W$535,,$C550)-SUM($D550:AD550),INDEX($D$535:$W$535,,$C550)/$F$523)))</f>
        <v>0</v>
      </c>
      <c r="AF550" s="15">
        <f>IF($F$523="n/a",0,IF(AF$3&lt;=$C550,0,IF(AF$3&gt;($F$523+$C550),INDEX($D$535:$W$535,,$C550)-SUM($D550:AE550),INDEX($D$535:$W$535,,$C550)/$F$523)))</f>
        <v>0</v>
      </c>
      <c r="AG550" s="15">
        <f>IF($F$523="n/a",0,IF(AG$3&lt;=$C550,0,IF(AG$3&gt;($F$523+$C550),INDEX($D$535:$W$535,,$C550)-SUM($D550:AF550),INDEX($D$535:$W$535,,$C550)/$F$523)))</f>
        <v>0</v>
      </c>
      <c r="AH550" s="15">
        <f>IF($F$523="n/a",0,IF(AH$3&lt;=$C550,0,IF(AH$3&gt;($F$523+$C550),INDEX($D$535:$W$535,,$C550)-SUM($D550:AG550),INDEX($D$535:$W$535,,$C550)/$F$523)))</f>
        <v>0</v>
      </c>
      <c r="AI550" s="15">
        <f>IF($F$523="n/a",0,IF(AI$3&lt;=$C550,0,IF(AI$3&gt;($F$523+$C550),INDEX($D$535:$W$535,,$C550)-SUM($D550:AH550),INDEX($D$535:$W$535,,$C550)/$F$523)))</f>
        <v>0</v>
      </c>
      <c r="AJ550" s="15">
        <f>IF($F$523="n/a",0,IF(AJ$3&lt;=$C550,0,IF(AJ$3&gt;($F$523+$C550),INDEX($D$535:$W$535,,$C550)-SUM($D550:AI550),INDEX($D$535:$W$535,,$C550)/$F$523)))</f>
        <v>0</v>
      </c>
      <c r="AK550" s="15">
        <f>IF($F$523="n/a",0,IF(AK$3&lt;=$C550,0,IF(AK$3&gt;($F$523+$C550),INDEX($D$535:$W$535,,$C550)-SUM($D550:AJ550),INDEX($D$535:$W$535,,$C550)/$F$523)))</f>
        <v>0</v>
      </c>
      <c r="AL550" s="15">
        <f>IF($F$523="n/a",0,IF(AL$3&lt;=$C550,0,IF(AL$3&gt;($F$523+$C550),INDEX($D$535:$W$535,,$C550)-SUM($D550:AK550),INDEX($D$535:$W$535,,$C550)/$F$523)))</f>
        <v>0</v>
      </c>
      <c r="AM550" s="15">
        <f>IF($F$523="n/a",0,IF(AM$3&lt;=$C550,0,IF(AM$3&gt;($F$523+$C550),INDEX($D$535:$W$535,,$C550)-SUM($D550:AL550),INDEX($D$535:$W$535,,$C550)/$F$523)))</f>
        <v>0</v>
      </c>
      <c r="AN550" s="15">
        <f>IF($F$523="n/a",0,IF(AN$3&lt;=$C550,0,IF(AN$3&gt;($F$523+$C550),INDEX($D$535:$W$535,,$C550)-SUM($D550:AM550),INDEX($D$535:$W$535,,$C550)/$F$523)))</f>
        <v>0</v>
      </c>
      <c r="AO550" s="15">
        <f>IF($F$523="n/a",0,IF(AO$3&lt;=$C550,0,IF(AO$3&gt;($F$523+$C550),INDEX($D$535:$W$535,,$C550)-SUM($D550:AN550),INDEX($D$535:$W$535,,$C550)/$F$523)))</f>
        <v>0</v>
      </c>
      <c r="AP550" s="15">
        <f>IF($F$523="n/a",0,IF(AP$3&lt;=$C550,0,IF(AP$3&gt;($F$523+$C550),INDEX($D$535:$W$535,,$C550)-SUM($D550:AO550),INDEX($D$535:$W$535,,$C550)/$F$523)))</f>
        <v>0</v>
      </c>
      <c r="AQ550" s="15">
        <f>IF($F$523="n/a",0,IF(AQ$3&lt;=$C550,0,IF(AQ$3&gt;($F$523+$C550),INDEX($D$535:$W$535,,$C550)-SUM($D550:AP550),INDEX($D$535:$W$535,,$C550)/$F$523)))</f>
        <v>0</v>
      </c>
      <c r="AR550" s="15">
        <f>IF($F$523="n/a",0,IF(AR$3&lt;=$C550,0,IF(AR$3&gt;($F$523+$C550),INDEX($D$535:$W$535,,$C550)-SUM($D550:AQ550),INDEX($D$535:$W$535,,$C550)/$F$523)))</f>
        <v>0</v>
      </c>
      <c r="AS550" s="15">
        <f>IF($F$523="n/a",0,IF(AS$3&lt;=$C550,0,IF(AS$3&gt;($F$523+$C550),INDEX($D$535:$W$535,,$C550)-SUM($D550:AR550),INDEX($D$535:$W$535,,$C550)/$F$523)))</f>
        <v>0</v>
      </c>
      <c r="AT550" s="15">
        <f>IF($F$523="n/a",0,IF(AT$3&lt;=$C550,0,IF(AT$3&gt;($F$523+$C550),INDEX($D$535:$W$535,,$C550)-SUM($D550:AS550),INDEX($D$535:$W$535,,$C550)/$F$523)))</f>
        <v>0</v>
      </c>
      <c r="AU550" s="15">
        <f>IF($F$523="n/a",0,IF(AU$3&lt;=$C550,0,IF(AU$3&gt;($F$523+$C550),INDEX($D$535:$W$535,,$C550)-SUM($D550:AT550),INDEX($D$535:$W$535,,$C550)/$F$523)))</f>
        <v>0</v>
      </c>
      <c r="AV550" s="15">
        <f>IF($F$523="n/a",0,IF(AV$3&lt;=$C550,0,IF(AV$3&gt;($F$523+$C550),INDEX($D$535:$W$535,,$C550)-SUM($D550:AU550),INDEX($D$535:$W$535,,$C550)/$F$523)))</f>
        <v>0</v>
      </c>
      <c r="AW550" s="15">
        <f>IF($F$523="n/a",0,IF(AW$3&lt;=$C550,0,IF(AW$3&gt;($F$523+$C550),INDEX($D$535:$W$535,,$C550)-SUM($D550:AV550),INDEX($D$535:$W$535,,$C550)/$F$523)))</f>
        <v>0</v>
      </c>
      <c r="AX550" s="15">
        <f>IF($F$523="n/a",0,IF(AX$3&lt;=$C550,0,IF(AX$3&gt;($F$523+$C550),INDEX($D$535:$W$535,,$C550)-SUM($D550:AW550),INDEX($D$535:$W$535,,$C550)/$F$523)))</f>
        <v>0</v>
      </c>
      <c r="AY550" s="15">
        <f>IF($F$523="n/a",0,IF(AY$3&lt;=$C550,0,IF(AY$3&gt;($F$523+$C550),INDEX($D$535:$W$535,,$C550)-SUM($D550:AX550),INDEX($D$535:$W$535,,$C550)/$F$523)))</f>
        <v>0</v>
      </c>
      <c r="AZ550" s="15">
        <f>IF($F$523="n/a",0,IF(AZ$3&lt;=$C550,0,IF(AZ$3&gt;($F$523+$C550),INDEX($D$535:$W$535,,$C550)-SUM($D550:AY550),INDEX($D$535:$W$535,,$C550)/$F$523)))</f>
        <v>0</v>
      </c>
      <c r="BA550" s="15">
        <f>IF($F$523="n/a",0,IF(BA$3&lt;=$C550,0,IF(BA$3&gt;($F$523+$C550),INDEX($D$535:$W$535,,$C550)-SUM($D550:AZ550),INDEX($D$535:$W$535,,$C550)/$F$523)))</f>
        <v>0</v>
      </c>
      <c r="BB550" s="15">
        <f>IF($F$523="n/a",0,IF(BB$3&lt;=$C550,0,IF(BB$3&gt;($F$523+$C550),INDEX($D$535:$W$535,,$C550)-SUM($D550:BA550),INDEX($D$535:$W$535,,$C550)/$F$523)))</f>
        <v>0</v>
      </c>
      <c r="BC550" s="15">
        <f>IF($F$523="n/a",0,IF(BC$3&lt;=$C550,0,IF(BC$3&gt;($F$523+$C550),INDEX($D$535:$W$535,,$C550)-SUM($D550:BB550),INDEX($D$535:$W$535,,$C550)/$F$523)))</f>
        <v>0</v>
      </c>
      <c r="BD550" s="15">
        <f>IF($F$523="n/a",0,IF(BD$3&lt;=$C550,0,IF(BD$3&gt;($F$523+$C550),INDEX($D$535:$W$535,,$C550)-SUM($D550:BC550),INDEX($D$535:$W$535,,$C550)/$F$523)))</f>
        <v>0</v>
      </c>
      <c r="BE550" s="15">
        <f>IF($F$523="n/a",0,IF(BE$3&lt;=$C550,0,IF(BE$3&gt;($F$523+$C550),INDEX($D$535:$W$535,,$C550)-SUM($D550:BD550),INDEX($D$535:$W$535,,$C550)/$F$523)))</f>
        <v>0</v>
      </c>
      <c r="BF550" s="15">
        <f>IF($F$523="n/a",0,IF(BF$3&lt;=$C550,0,IF(BF$3&gt;($F$523+$C550),INDEX($D$535:$W$535,,$C550)-SUM($D550:BE550),INDEX($D$535:$W$535,,$C550)/$F$523)))</f>
        <v>0</v>
      </c>
      <c r="BG550" s="15">
        <f>IF($F$523="n/a",0,IF(BG$3&lt;=$C550,0,IF(BG$3&gt;($F$523+$C550),INDEX($D$535:$W$535,,$C550)-SUM($D550:BF550),INDEX($D$535:$W$535,,$C550)/$F$523)))</f>
        <v>0</v>
      </c>
      <c r="BH550" s="15">
        <f>IF($F$523="n/a",0,IF(BH$3&lt;=$C550,0,IF(BH$3&gt;($F$523+$C550),INDEX($D$535:$W$535,,$C550)-SUM($D550:BG550),INDEX($D$535:$W$535,,$C550)/$F$523)))</f>
        <v>0</v>
      </c>
      <c r="BI550" s="15">
        <f>IF($F$523="n/a",0,IF(BI$3&lt;=$C550,0,IF(BI$3&gt;($F$523+$C550),INDEX($D$535:$W$535,,$C550)-SUM($D550:BH550),INDEX($D$535:$W$535,,$C550)/$F$523)))</f>
        <v>0</v>
      </c>
      <c r="BJ550" s="15">
        <f>IF($F$523="n/a",0,IF(BJ$3&lt;=$C550,0,IF(BJ$3&gt;($F$523+$C550),INDEX($D$535:$W$535,,$C550)-SUM($D550:BI550),INDEX($D$535:$W$535,,$C550)/$F$523)))</f>
        <v>0</v>
      </c>
      <c r="BK550" s="15">
        <f>IF($F$523="n/a",0,IF(BK$3&lt;=$C550,0,IF(BK$3&gt;($F$523+$C550),INDEX($D$535:$W$535,,$C550)-SUM($D550:BJ550),INDEX($D$535:$W$535,,$C550)/$F$523)))</f>
        <v>0</v>
      </c>
      <c r="BL550" s="168">
        <f>IF($F$523="n/a",0,IF(BL$3&lt;=$C550,0,IF(BL$3&gt;($F$523+$C550),INDEX($D$535:$W$535,,$C550)-SUM($D550:BK550),INDEX($D$535:$W$535,,$C550)/$F$523)))</f>
        <v>0</v>
      </c>
      <c r="BM550" s="168">
        <f>IF($F$523="n/a",0,IF(BM$3&lt;=$C550,0,IF(BM$3&gt;($F$523+$C550),INDEX($D$535:$W$535,,$C550)-SUM($D550:BL550),INDEX($D$535:$W$535,,$C550)/$F$523)))</f>
        <v>0</v>
      </c>
      <c r="BN550" s="168">
        <f>IF($F$523="n/a",0,IF(BN$3&lt;=$C550,0,IF(BN$3&gt;($F$523+$C550),INDEX($D$535:$W$535,,$C550)-SUM($D550:BM550),INDEX($D$535:$W$535,,$C550)/$F$523)))</f>
        <v>0</v>
      </c>
      <c r="BO550" s="168">
        <f>IF($F$523="n/a",0,IF(BO$3&lt;=$C550,0,IF(BO$3&gt;($F$523+$C550),INDEX($D$535:$W$535,,$C550)-SUM($D550:BN550),INDEX($D$535:$W$535,,$C550)/$F$523)))</f>
        <v>0</v>
      </c>
      <c r="BP550" s="168">
        <f>IF($F$523="n/a",0,IF(BP$3&lt;=$C550,0,IF(BP$3&gt;($F$523+$C550),INDEX($D$535:$W$535,,$C550)-SUM($D550:BO550),INDEX($D$535:$W$535,,$C550)/$F$523)))</f>
        <v>0</v>
      </c>
      <c r="BQ550" s="168">
        <f>IF($F$523="n/a",0,IF(BQ$3&lt;=$C550,0,IF(BQ$3&gt;($F$523+$C550),INDEX($D$535:$W$535,,$C550)-SUM($D550:BP550),INDEX($D$535:$W$535,,$C550)/$F$523)))</f>
        <v>0</v>
      </c>
      <c r="BR550" s="168">
        <f>IF($F$523="n/a",0,IF(BR$3&lt;=$C550,0,IF(BR$3&gt;($F$523+$C550),INDEX($D$535:$W$535,,$C550)-SUM($D550:BQ550),INDEX($D$535:$W$535,,$C550)/$F$523)))</f>
        <v>0</v>
      </c>
      <c r="BS550" s="15"/>
      <c r="BT550" s="15"/>
      <c r="BU550" s="15"/>
      <c r="BV550" s="15"/>
      <c r="BW550" s="15"/>
      <c r="BX550" s="15"/>
      <c r="BY550" s="15"/>
      <c r="BZ550" s="15"/>
      <c r="CA550" s="15"/>
      <c r="CB550" s="15"/>
      <c r="CC550" s="15"/>
    </row>
    <row r="551" spans="2:81" hidden="1" outlineLevel="1">
      <c r="B551" s="14">
        <v>2026</v>
      </c>
      <c r="C551">
        <v>14</v>
      </c>
      <c r="E551" s="15">
        <f>IF($F$523="n/a",0,IF(E$3&lt;=$C551,0,IF(E$3&gt;($F$523+$C551),INDEX($D$535:$W$535,,$C551)-SUM($D551:D551),INDEX($D$535:$W$535,,$C551)/$F$523)))</f>
        <v>0</v>
      </c>
      <c r="F551" s="15">
        <f>IF($F$523="n/a",0,IF(F$3&lt;=$C551,0,IF(F$3&gt;($F$523+$C551),INDEX($D$535:$W$535,,$C551)-SUM($D551:E551),INDEX($D$535:$W$535,,$C551)/$F$523)))</f>
        <v>0</v>
      </c>
      <c r="G551" s="15">
        <f>IF($F$523="n/a",0,IF(G$3&lt;=$C551,0,IF(G$3&gt;($F$523+$C551),INDEX($D$535:$W$535,,$C551)-SUM($D551:F551),INDEX($D$535:$W$535,,$C551)/$F$523)))</f>
        <v>0</v>
      </c>
      <c r="H551" s="20">
        <f>IF($F$523="n/a",0,IF(H$3&lt;=$C551,0,IF(H$3&gt;($F$523+$C551),INDEX($D$535:$W$535,,$C551)-SUM($D551:G551),INDEX($D$535:$W$535,,$C551)/$F$523)))</f>
        <v>0</v>
      </c>
      <c r="I551" s="41">
        <f>IF($F$523="n/a",0,IF(I$3&lt;=$C551,0,IF(I$3&gt;($F$523+$C551),INDEX($D$535:$W$535,,$C551)-SUM($D551:H551),INDEX($D$535:$W$535,,$C551)/$F$523)))</f>
        <v>0</v>
      </c>
      <c r="J551" s="15">
        <f>IF($F$523="n/a",0,IF(J$3&lt;=$C551,0,IF(J$3&gt;($F$523+$C551),INDEX($D$535:$W$535,,$C551)-SUM($D551:I551),INDEX($D$535:$W$535,,$C551)/$F$523)))</f>
        <v>0</v>
      </c>
      <c r="K551" s="15">
        <f>IF($F$523="n/a",0,IF(K$3&lt;=$C551,0,IF(K$3&gt;($F$523+$C551),INDEX($D$535:$W$535,,$C551)-SUM($D551:J551),INDEX($D$535:$W$535,,$C551)/$F$523)))</f>
        <v>0</v>
      </c>
      <c r="L551" s="15">
        <f>IF($F$523="n/a",0,IF(L$3&lt;=$C551,0,IF(L$3&gt;($F$523+$C551),INDEX($D$535:$W$535,,$C551)-SUM($D551:K551),INDEX($D$535:$W$535,,$C551)/$F$523)))</f>
        <v>0</v>
      </c>
      <c r="M551" s="15">
        <f>IF($F$523="n/a",0,IF(M$3&lt;=$C551,0,IF(M$3&gt;($F$523+$C551),INDEX($D$535:$W$535,,$C551)-SUM($D551:L551),INDEX($D$535:$W$535,,$C551)/$F$523)))</f>
        <v>0</v>
      </c>
      <c r="N551" s="15">
        <f>IF($F$523="n/a",0,IF(N$3&lt;=$C551,0,IF(N$3&gt;($F$523+$C551),INDEX($D$535:$W$535,,$C551)-SUM($D551:M551),INDEX($D$535:$W$535,,$C551)/$F$523)))</f>
        <v>0</v>
      </c>
      <c r="O551" s="15">
        <f>IF($F$523="n/a",0,IF(O$3&lt;=$C551,0,IF(O$3&gt;($F$523+$C551),INDEX($D$535:$W$535,,$C551)-SUM($D551:N551),INDEX($D$535:$W$535,,$C551)/$F$523)))</f>
        <v>0</v>
      </c>
      <c r="P551" s="15">
        <f>IF($F$523="n/a",0,IF(P$3&lt;=$C551,0,IF(P$3&gt;($F$523+$C551),INDEX($D$535:$W$535,,$C551)-SUM($D551:O551),INDEX($D$535:$W$535,,$C551)/$F$523)))</f>
        <v>0</v>
      </c>
      <c r="Q551" s="15">
        <f>IF($F$523="n/a",0,IF(Q$3&lt;=$C551,0,IF(Q$3&gt;($F$523+$C551),INDEX($D$535:$W$535,,$C551)-SUM($D551:P551),INDEX($D$535:$W$535,,$C551)/$F$523)))</f>
        <v>0</v>
      </c>
      <c r="R551" s="15">
        <f>IF($F$523="n/a",0,IF(R$3&lt;=$C551,0,IF(R$3&gt;($F$523+$C551),INDEX($D$535:$W$535,,$C551)-SUM($D551:Q551),INDEX($D$535:$W$535,,$C551)/$F$523)))</f>
        <v>0</v>
      </c>
      <c r="S551" s="15">
        <f>IF($F$523="n/a",0,IF(S$3&lt;=$C551,0,IF(S$3&gt;($F$523+$C551),INDEX($D$535:$W$535,,$C551)-SUM($D551:R551),INDEX($D$535:$W$535,,$C551)/$F$523)))</f>
        <v>0</v>
      </c>
      <c r="T551" s="15">
        <f>IF($F$523="n/a",0,IF(T$3&lt;=$C551,0,IF(T$3&gt;($F$523+$C551),INDEX($D$535:$W$535,,$C551)-SUM($D551:S551),INDEX($D$535:$W$535,,$C551)/$F$523)))</f>
        <v>0</v>
      </c>
      <c r="U551" s="15">
        <f>IF($F$523="n/a",0,IF(U$3&lt;=$C551,0,IF(U$3&gt;($F$523+$C551),INDEX($D$535:$W$535,,$C551)-SUM($D551:T551),INDEX($D$535:$W$535,,$C551)/$F$523)))</f>
        <v>0</v>
      </c>
      <c r="V551" s="15">
        <f>IF($F$523="n/a",0,IF(V$3&lt;=$C551,0,IF(V$3&gt;($F$523+$C551),INDEX($D$535:$W$535,,$C551)-SUM($D551:U551),INDEX($D$535:$W$535,,$C551)/$F$523)))</f>
        <v>0</v>
      </c>
      <c r="W551" s="15">
        <f>IF($F$523="n/a",0,IF(W$3&lt;=$C551,0,IF(W$3&gt;($F$523+$C551),INDEX($D$535:$W$535,,$C551)-SUM($D551:V551),INDEX($D$535:$W$535,,$C551)/$F$523)))</f>
        <v>0</v>
      </c>
      <c r="X551" s="15">
        <f>IF($F$523="n/a",0,IF(X$3&lt;=$C551,0,IF(X$3&gt;($F$523+$C551),INDEX($D$535:$W$535,,$C551)-SUM($D551:W551),INDEX($D$535:$W$535,,$C551)/$F$523)))</f>
        <v>0</v>
      </c>
      <c r="Y551" s="15">
        <f>IF($F$523="n/a",0,IF(Y$3&lt;=$C551,0,IF(Y$3&gt;($F$523+$C551),INDEX($D$535:$W$535,,$C551)-SUM($D551:X551),INDEX($D$535:$W$535,,$C551)/$F$523)))</f>
        <v>0</v>
      </c>
      <c r="Z551" s="15">
        <f>IF($F$523="n/a",0,IF(Z$3&lt;=$C551,0,IF(Z$3&gt;($F$523+$C551),INDEX($D$535:$W$535,,$C551)-SUM($D551:Y551),INDEX($D$535:$W$535,,$C551)/$F$523)))</f>
        <v>0</v>
      </c>
      <c r="AA551" s="15">
        <f>IF($F$523="n/a",0,IF(AA$3&lt;=$C551,0,IF(AA$3&gt;($F$523+$C551),INDEX($D$535:$W$535,,$C551)-SUM($D551:Z551),INDEX($D$535:$W$535,,$C551)/$F$523)))</f>
        <v>0</v>
      </c>
      <c r="AB551" s="15">
        <f>IF($F$523="n/a",0,IF(AB$3&lt;=$C551,0,IF(AB$3&gt;($F$523+$C551),INDEX($D$535:$W$535,,$C551)-SUM($D551:AA551),INDEX($D$535:$W$535,,$C551)/$F$523)))</f>
        <v>0</v>
      </c>
      <c r="AC551" s="15">
        <f>IF($F$523="n/a",0,IF(AC$3&lt;=$C551,0,IF(AC$3&gt;($F$523+$C551),INDEX($D$535:$W$535,,$C551)-SUM($D551:AB551),INDEX($D$535:$W$535,,$C551)/$F$523)))</f>
        <v>0</v>
      </c>
      <c r="AD551" s="15">
        <f>IF($F$523="n/a",0,IF(AD$3&lt;=$C551,0,IF(AD$3&gt;($F$523+$C551),INDEX($D$535:$W$535,,$C551)-SUM($D551:AC551),INDEX($D$535:$W$535,,$C551)/$F$523)))</f>
        <v>0</v>
      </c>
      <c r="AE551" s="15">
        <f>IF($F$523="n/a",0,IF(AE$3&lt;=$C551,0,IF(AE$3&gt;($F$523+$C551),INDEX($D$535:$W$535,,$C551)-SUM($D551:AD551),INDEX($D$535:$W$535,,$C551)/$F$523)))</f>
        <v>0</v>
      </c>
      <c r="AF551" s="15">
        <f>IF($F$523="n/a",0,IF(AF$3&lt;=$C551,0,IF(AF$3&gt;($F$523+$C551),INDEX($D$535:$W$535,,$C551)-SUM($D551:AE551),INDEX($D$535:$W$535,,$C551)/$F$523)))</f>
        <v>0</v>
      </c>
      <c r="AG551" s="15">
        <f>IF($F$523="n/a",0,IF(AG$3&lt;=$C551,0,IF(AG$3&gt;($F$523+$C551),INDEX($D$535:$W$535,,$C551)-SUM($D551:AF551),INDEX($D$535:$W$535,,$C551)/$F$523)))</f>
        <v>0</v>
      </c>
      <c r="AH551" s="15">
        <f>IF($F$523="n/a",0,IF(AH$3&lt;=$C551,0,IF(AH$3&gt;($F$523+$C551),INDEX($D$535:$W$535,,$C551)-SUM($D551:AG551),INDEX($D$535:$W$535,,$C551)/$F$523)))</f>
        <v>0</v>
      </c>
      <c r="AI551" s="15">
        <f>IF($F$523="n/a",0,IF(AI$3&lt;=$C551,0,IF(AI$3&gt;($F$523+$C551),INDEX($D$535:$W$535,,$C551)-SUM($D551:AH551),INDEX($D$535:$W$535,,$C551)/$F$523)))</f>
        <v>0</v>
      </c>
      <c r="AJ551" s="15">
        <f>IF($F$523="n/a",0,IF(AJ$3&lt;=$C551,0,IF(AJ$3&gt;($F$523+$C551),INDEX($D$535:$W$535,,$C551)-SUM($D551:AI551),INDEX($D$535:$W$535,,$C551)/$F$523)))</f>
        <v>0</v>
      </c>
      <c r="AK551" s="15">
        <f>IF($F$523="n/a",0,IF(AK$3&lt;=$C551,0,IF(AK$3&gt;($F$523+$C551),INDEX($D$535:$W$535,,$C551)-SUM($D551:AJ551),INDEX($D$535:$W$535,,$C551)/$F$523)))</f>
        <v>0</v>
      </c>
      <c r="AL551" s="15">
        <f>IF($F$523="n/a",0,IF(AL$3&lt;=$C551,0,IF(AL$3&gt;($F$523+$C551),INDEX($D$535:$W$535,,$C551)-SUM($D551:AK551),INDEX($D$535:$W$535,,$C551)/$F$523)))</f>
        <v>0</v>
      </c>
      <c r="AM551" s="15">
        <f>IF($F$523="n/a",0,IF(AM$3&lt;=$C551,0,IF(AM$3&gt;($F$523+$C551),INDEX($D$535:$W$535,,$C551)-SUM($D551:AL551),INDEX($D$535:$W$535,,$C551)/$F$523)))</f>
        <v>0</v>
      </c>
      <c r="AN551" s="15">
        <f>IF($F$523="n/a",0,IF(AN$3&lt;=$C551,0,IF(AN$3&gt;($F$523+$C551),INDEX($D$535:$W$535,,$C551)-SUM($D551:AM551),INDEX($D$535:$W$535,,$C551)/$F$523)))</f>
        <v>0</v>
      </c>
      <c r="AO551" s="15">
        <f>IF($F$523="n/a",0,IF(AO$3&lt;=$C551,0,IF(AO$3&gt;($F$523+$C551),INDEX($D$535:$W$535,,$C551)-SUM($D551:AN551),INDEX($D$535:$W$535,,$C551)/$F$523)))</f>
        <v>0</v>
      </c>
      <c r="AP551" s="15">
        <f>IF($F$523="n/a",0,IF(AP$3&lt;=$C551,0,IF(AP$3&gt;($F$523+$C551),INDEX($D$535:$W$535,,$C551)-SUM($D551:AO551),INDEX($D$535:$W$535,,$C551)/$F$523)))</f>
        <v>0</v>
      </c>
      <c r="AQ551" s="15">
        <f>IF($F$523="n/a",0,IF(AQ$3&lt;=$C551,0,IF(AQ$3&gt;($F$523+$C551),INDEX($D$535:$W$535,,$C551)-SUM($D551:AP551),INDEX($D$535:$W$535,,$C551)/$F$523)))</f>
        <v>0</v>
      </c>
      <c r="AR551" s="15">
        <f>IF($F$523="n/a",0,IF(AR$3&lt;=$C551,0,IF(AR$3&gt;($F$523+$C551),INDEX($D$535:$W$535,,$C551)-SUM($D551:AQ551),INDEX($D$535:$W$535,,$C551)/$F$523)))</f>
        <v>0</v>
      </c>
      <c r="AS551" s="15">
        <f>IF($F$523="n/a",0,IF(AS$3&lt;=$C551,0,IF(AS$3&gt;($F$523+$C551),INDEX($D$535:$W$535,,$C551)-SUM($D551:AR551),INDEX($D$535:$W$535,,$C551)/$F$523)))</f>
        <v>0</v>
      </c>
      <c r="AT551" s="15">
        <f>IF($F$523="n/a",0,IF(AT$3&lt;=$C551,0,IF(AT$3&gt;($F$523+$C551),INDEX($D$535:$W$535,,$C551)-SUM($D551:AS551),INDEX($D$535:$W$535,,$C551)/$F$523)))</f>
        <v>0</v>
      </c>
      <c r="AU551" s="15">
        <f>IF($F$523="n/a",0,IF(AU$3&lt;=$C551,0,IF(AU$3&gt;($F$523+$C551),INDEX($D$535:$W$535,,$C551)-SUM($D551:AT551),INDEX($D$535:$W$535,,$C551)/$F$523)))</f>
        <v>0</v>
      </c>
      <c r="AV551" s="15">
        <f>IF($F$523="n/a",0,IF(AV$3&lt;=$C551,0,IF(AV$3&gt;($F$523+$C551),INDEX($D$535:$W$535,,$C551)-SUM($D551:AU551),INDEX($D$535:$W$535,,$C551)/$F$523)))</f>
        <v>0</v>
      </c>
      <c r="AW551" s="15">
        <f>IF($F$523="n/a",0,IF(AW$3&lt;=$C551,0,IF(AW$3&gt;($F$523+$C551),INDEX($D$535:$W$535,,$C551)-SUM($D551:AV551),INDEX($D$535:$W$535,,$C551)/$F$523)))</f>
        <v>0</v>
      </c>
      <c r="AX551" s="15">
        <f>IF($F$523="n/a",0,IF(AX$3&lt;=$C551,0,IF(AX$3&gt;($F$523+$C551),INDEX($D$535:$W$535,,$C551)-SUM($D551:AW551),INDEX($D$535:$W$535,,$C551)/$F$523)))</f>
        <v>0</v>
      </c>
      <c r="AY551" s="15">
        <f>IF($F$523="n/a",0,IF(AY$3&lt;=$C551,0,IF(AY$3&gt;($F$523+$C551),INDEX($D$535:$W$535,,$C551)-SUM($D551:AX551),INDEX($D$535:$W$535,,$C551)/$F$523)))</f>
        <v>0</v>
      </c>
      <c r="AZ551" s="15">
        <f>IF($F$523="n/a",0,IF(AZ$3&lt;=$C551,0,IF(AZ$3&gt;($F$523+$C551),INDEX($D$535:$W$535,,$C551)-SUM($D551:AY551),INDEX($D$535:$W$535,,$C551)/$F$523)))</f>
        <v>0</v>
      </c>
      <c r="BA551" s="15">
        <f>IF($F$523="n/a",0,IF(BA$3&lt;=$C551,0,IF(BA$3&gt;($F$523+$C551),INDEX($D$535:$W$535,,$C551)-SUM($D551:AZ551),INDEX($D$535:$W$535,,$C551)/$F$523)))</f>
        <v>0</v>
      </c>
      <c r="BB551" s="15">
        <f>IF($F$523="n/a",0,IF(BB$3&lt;=$C551,0,IF(BB$3&gt;($F$523+$C551),INDEX($D$535:$W$535,,$C551)-SUM($D551:BA551),INDEX($D$535:$W$535,,$C551)/$F$523)))</f>
        <v>0</v>
      </c>
      <c r="BC551" s="15">
        <f>IF($F$523="n/a",0,IF(BC$3&lt;=$C551,0,IF(BC$3&gt;($F$523+$C551),INDEX($D$535:$W$535,,$C551)-SUM($D551:BB551),INDEX($D$535:$W$535,,$C551)/$F$523)))</f>
        <v>0</v>
      </c>
      <c r="BD551" s="15">
        <f>IF($F$523="n/a",0,IF(BD$3&lt;=$C551,0,IF(BD$3&gt;($F$523+$C551),INDEX($D$535:$W$535,,$C551)-SUM($D551:BC551),INDEX($D$535:$W$535,,$C551)/$F$523)))</f>
        <v>0</v>
      </c>
      <c r="BE551" s="15">
        <f>IF($F$523="n/a",0,IF(BE$3&lt;=$C551,0,IF(BE$3&gt;($F$523+$C551),INDEX($D$535:$W$535,,$C551)-SUM($D551:BD551),INDEX($D$535:$W$535,,$C551)/$F$523)))</f>
        <v>0</v>
      </c>
      <c r="BF551" s="15">
        <f>IF($F$523="n/a",0,IF(BF$3&lt;=$C551,0,IF(BF$3&gt;($F$523+$C551),INDEX($D$535:$W$535,,$C551)-SUM($D551:BE551),INDEX($D$535:$W$535,,$C551)/$F$523)))</f>
        <v>0</v>
      </c>
      <c r="BG551" s="15">
        <f>IF($F$523="n/a",0,IF(BG$3&lt;=$C551,0,IF(BG$3&gt;($F$523+$C551),INDEX($D$535:$W$535,,$C551)-SUM($D551:BF551),INDEX($D$535:$W$535,,$C551)/$F$523)))</f>
        <v>0</v>
      </c>
      <c r="BH551" s="15">
        <f>IF($F$523="n/a",0,IF(BH$3&lt;=$C551,0,IF(BH$3&gt;($F$523+$C551),INDEX($D$535:$W$535,,$C551)-SUM($D551:BG551),INDEX($D$535:$W$535,,$C551)/$F$523)))</f>
        <v>0</v>
      </c>
      <c r="BI551" s="15">
        <f>IF($F$523="n/a",0,IF(BI$3&lt;=$C551,0,IF(BI$3&gt;($F$523+$C551),INDEX($D$535:$W$535,,$C551)-SUM($D551:BH551),INDEX($D$535:$W$535,,$C551)/$F$523)))</f>
        <v>0</v>
      </c>
      <c r="BJ551" s="15">
        <f>IF($F$523="n/a",0,IF(BJ$3&lt;=$C551,0,IF(BJ$3&gt;($F$523+$C551),INDEX($D$535:$W$535,,$C551)-SUM($D551:BI551),INDEX($D$535:$W$535,,$C551)/$F$523)))</f>
        <v>0</v>
      </c>
      <c r="BK551" s="15">
        <f>IF($F$523="n/a",0,IF(BK$3&lt;=$C551,0,IF(BK$3&gt;($F$523+$C551),INDEX($D$535:$W$535,,$C551)-SUM($D551:BJ551),INDEX($D$535:$W$535,,$C551)/$F$523)))</f>
        <v>0</v>
      </c>
      <c r="BL551" s="168">
        <f>IF($F$523="n/a",0,IF(BL$3&lt;=$C551,0,IF(BL$3&gt;($F$523+$C551),INDEX($D$535:$W$535,,$C551)-SUM($D551:BK551),INDEX($D$535:$W$535,,$C551)/$F$523)))</f>
        <v>0</v>
      </c>
      <c r="BM551" s="168">
        <f>IF($F$523="n/a",0,IF(BM$3&lt;=$C551,0,IF(BM$3&gt;($F$523+$C551),INDEX($D$535:$W$535,,$C551)-SUM($D551:BL551),INDEX($D$535:$W$535,,$C551)/$F$523)))</f>
        <v>0</v>
      </c>
      <c r="BN551" s="168">
        <f>IF($F$523="n/a",0,IF(BN$3&lt;=$C551,0,IF(BN$3&gt;($F$523+$C551),INDEX($D$535:$W$535,,$C551)-SUM($D551:BM551),INDEX($D$535:$W$535,,$C551)/$F$523)))</f>
        <v>0</v>
      </c>
      <c r="BO551" s="168">
        <f>IF($F$523="n/a",0,IF(BO$3&lt;=$C551,0,IF(BO$3&gt;($F$523+$C551),INDEX($D$535:$W$535,,$C551)-SUM($D551:BN551),INDEX($D$535:$W$535,,$C551)/$F$523)))</f>
        <v>0</v>
      </c>
      <c r="BP551" s="168">
        <f>IF($F$523="n/a",0,IF(BP$3&lt;=$C551,0,IF(BP$3&gt;($F$523+$C551),INDEX($D$535:$W$535,,$C551)-SUM($D551:BO551),INDEX($D$535:$W$535,,$C551)/$F$523)))</f>
        <v>0</v>
      </c>
      <c r="BQ551" s="168">
        <f>IF($F$523="n/a",0,IF(BQ$3&lt;=$C551,0,IF(BQ$3&gt;($F$523+$C551),INDEX($D$535:$W$535,,$C551)-SUM($D551:BP551),INDEX($D$535:$W$535,,$C551)/$F$523)))</f>
        <v>0</v>
      </c>
      <c r="BR551" s="168">
        <f>IF($F$523="n/a",0,IF(BR$3&lt;=$C551,0,IF(BR$3&gt;($F$523+$C551),INDEX($D$535:$W$535,,$C551)-SUM($D551:BQ551),INDEX($D$535:$W$535,,$C551)/$F$523)))</f>
        <v>0</v>
      </c>
      <c r="BS551" s="15"/>
      <c r="BT551" s="15"/>
      <c r="BU551" s="15"/>
      <c r="BV551" s="15"/>
      <c r="BW551" s="15"/>
      <c r="BX551" s="15"/>
      <c r="BY551" s="15"/>
      <c r="BZ551" s="15"/>
      <c r="CA551" s="15"/>
      <c r="CB551" s="15"/>
      <c r="CC551" s="15"/>
    </row>
    <row r="552" spans="2:81" hidden="1" outlineLevel="1">
      <c r="B552" s="14">
        <v>2027</v>
      </c>
      <c r="C552">
        <v>15</v>
      </c>
      <c r="E552" s="15">
        <f>IF($F$523="n/a",0,IF(E$3&lt;=$C552,0,IF(E$3&gt;($F$523+$C552),INDEX($D$535:$W$535,,$C552)-SUM($D552:D552),INDEX($D$535:$W$535,,$C552)/$F$523)))</f>
        <v>0</v>
      </c>
      <c r="F552" s="15">
        <f>IF($F$523="n/a",0,IF(F$3&lt;=$C552,0,IF(F$3&gt;($F$523+$C552),INDEX($D$535:$W$535,,$C552)-SUM($D552:E552),INDEX($D$535:$W$535,,$C552)/$F$523)))</f>
        <v>0</v>
      </c>
      <c r="G552" s="15">
        <f>IF($F$523="n/a",0,IF(G$3&lt;=$C552,0,IF(G$3&gt;($F$523+$C552),INDEX($D$535:$W$535,,$C552)-SUM($D552:F552),INDEX($D$535:$W$535,,$C552)/$F$523)))</f>
        <v>0</v>
      </c>
      <c r="H552" s="20">
        <f>IF($F$523="n/a",0,IF(H$3&lt;=$C552,0,IF(H$3&gt;($F$523+$C552),INDEX($D$535:$W$535,,$C552)-SUM($D552:G552),INDEX($D$535:$W$535,,$C552)/$F$523)))</f>
        <v>0</v>
      </c>
      <c r="I552" s="41">
        <f>IF($F$523="n/a",0,IF(I$3&lt;=$C552,0,IF(I$3&gt;($F$523+$C552),INDEX($D$535:$W$535,,$C552)-SUM($D552:H552),INDEX($D$535:$W$535,,$C552)/$F$523)))</f>
        <v>0</v>
      </c>
      <c r="J552" s="15">
        <f>IF($F$523="n/a",0,IF(J$3&lt;=$C552,0,IF(J$3&gt;($F$523+$C552),INDEX($D$535:$W$535,,$C552)-SUM($D552:I552),INDEX($D$535:$W$535,,$C552)/$F$523)))</f>
        <v>0</v>
      </c>
      <c r="K552" s="15">
        <f>IF($F$523="n/a",0,IF(K$3&lt;=$C552,0,IF(K$3&gt;($F$523+$C552),INDEX($D$535:$W$535,,$C552)-SUM($D552:J552),INDEX($D$535:$W$535,,$C552)/$F$523)))</f>
        <v>0</v>
      </c>
      <c r="L552" s="15">
        <f>IF($F$523="n/a",0,IF(L$3&lt;=$C552,0,IF(L$3&gt;($F$523+$C552),INDEX($D$535:$W$535,,$C552)-SUM($D552:K552),INDEX($D$535:$W$535,,$C552)/$F$523)))</f>
        <v>0</v>
      </c>
      <c r="M552" s="15">
        <f>IF($F$523="n/a",0,IF(M$3&lt;=$C552,0,IF(M$3&gt;($F$523+$C552),INDEX($D$535:$W$535,,$C552)-SUM($D552:L552),INDEX($D$535:$W$535,,$C552)/$F$523)))</f>
        <v>0</v>
      </c>
      <c r="N552" s="15">
        <f>IF($F$523="n/a",0,IF(N$3&lt;=$C552,0,IF(N$3&gt;($F$523+$C552),INDEX($D$535:$W$535,,$C552)-SUM($D552:M552),INDEX($D$535:$W$535,,$C552)/$F$523)))</f>
        <v>0</v>
      </c>
      <c r="O552" s="15">
        <f>IF($F$523="n/a",0,IF(O$3&lt;=$C552,0,IF(O$3&gt;($F$523+$C552),INDEX($D$535:$W$535,,$C552)-SUM($D552:N552),INDEX($D$535:$W$535,,$C552)/$F$523)))</f>
        <v>0</v>
      </c>
      <c r="P552" s="15">
        <f>IF($F$523="n/a",0,IF(P$3&lt;=$C552,0,IF(P$3&gt;($F$523+$C552),INDEX($D$535:$W$535,,$C552)-SUM($D552:O552),INDEX($D$535:$W$535,,$C552)/$F$523)))</f>
        <v>0</v>
      </c>
      <c r="Q552" s="15">
        <f>IF($F$523="n/a",0,IF(Q$3&lt;=$C552,0,IF(Q$3&gt;($F$523+$C552),INDEX($D$535:$W$535,,$C552)-SUM($D552:P552),INDEX($D$535:$W$535,,$C552)/$F$523)))</f>
        <v>0</v>
      </c>
      <c r="R552" s="15">
        <f>IF($F$523="n/a",0,IF(R$3&lt;=$C552,0,IF(R$3&gt;($F$523+$C552),INDEX($D$535:$W$535,,$C552)-SUM($D552:Q552),INDEX($D$535:$W$535,,$C552)/$F$523)))</f>
        <v>0</v>
      </c>
      <c r="S552" s="15">
        <f>IF($F$523="n/a",0,IF(S$3&lt;=$C552,0,IF(S$3&gt;($F$523+$C552),INDEX($D$535:$W$535,,$C552)-SUM($D552:R552),INDEX($D$535:$W$535,,$C552)/$F$523)))</f>
        <v>0</v>
      </c>
      <c r="T552" s="15">
        <f>IF($F$523="n/a",0,IF(T$3&lt;=$C552,0,IF(T$3&gt;($F$523+$C552),INDEX($D$535:$W$535,,$C552)-SUM($D552:S552),INDEX($D$535:$W$535,,$C552)/$F$523)))</f>
        <v>0</v>
      </c>
      <c r="U552" s="15">
        <f>IF($F$523="n/a",0,IF(U$3&lt;=$C552,0,IF(U$3&gt;($F$523+$C552),INDEX($D$535:$W$535,,$C552)-SUM($D552:T552),INDEX($D$535:$W$535,,$C552)/$F$523)))</f>
        <v>0</v>
      </c>
      <c r="V552" s="15">
        <f>IF($F$523="n/a",0,IF(V$3&lt;=$C552,0,IF(V$3&gt;($F$523+$C552),INDEX($D$535:$W$535,,$C552)-SUM($D552:U552),INDEX($D$535:$W$535,,$C552)/$F$523)))</f>
        <v>0</v>
      </c>
      <c r="W552" s="15">
        <f>IF($F$523="n/a",0,IF(W$3&lt;=$C552,0,IF(W$3&gt;($F$523+$C552),INDEX($D$535:$W$535,,$C552)-SUM($D552:V552),INDEX($D$535:$W$535,,$C552)/$F$523)))</f>
        <v>0</v>
      </c>
      <c r="X552" s="15">
        <f>IF($F$523="n/a",0,IF(X$3&lt;=$C552,0,IF(X$3&gt;($F$523+$C552),INDEX($D$535:$W$535,,$C552)-SUM($D552:W552),INDEX($D$535:$W$535,,$C552)/$F$523)))</f>
        <v>0</v>
      </c>
      <c r="Y552" s="15">
        <f>IF($F$523="n/a",0,IF(Y$3&lt;=$C552,0,IF(Y$3&gt;($F$523+$C552),INDEX($D$535:$W$535,,$C552)-SUM($D552:X552),INDEX($D$535:$W$535,,$C552)/$F$523)))</f>
        <v>0</v>
      </c>
      <c r="Z552" s="15">
        <f>IF($F$523="n/a",0,IF(Z$3&lt;=$C552,0,IF(Z$3&gt;($F$523+$C552),INDEX($D$535:$W$535,,$C552)-SUM($D552:Y552),INDEX($D$535:$W$535,,$C552)/$F$523)))</f>
        <v>0</v>
      </c>
      <c r="AA552" s="15">
        <f>IF($F$523="n/a",0,IF(AA$3&lt;=$C552,0,IF(AA$3&gt;($F$523+$C552),INDEX($D$535:$W$535,,$C552)-SUM($D552:Z552),INDEX($D$535:$W$535,,$C552)/$F$523)))</f>
        <v>0</v>
      </c>
      <c r="AB552" s="15">
        <f>IF($F$523="n/a",0,IF(AB$3&lt;=$C552,0,IF(AB$3&gt;($F$523+$C552),INDEX($D$535:$W$535,,$C552)-SUM($D552:AA552),INDEX($D$535:$W$535,,$C552)/$F$523)))</f>
        <v>0</v>
      </c>
      <c r="AC552" s="15">
        <f>IF($F$523="n/a",0,IF(AC$3&lt;=$C552,0,IF(AC$3&gt;($F$523+$C552),INDEX($D$535:$W$535,,$C552)-SUM($D552:AB552),INDEX($D$535:$W$535,,$C552)/$F$523)))</f>
        <v>0</v>
      </c>
      <c r="AD552" s="15">
        <f>IF($F$523="n/a",0,IF(AD$3&lt;=$C552,0,IF(AD$3&gt;($F$523+$C552),INDEX($D$535:$W$535,,$C552)-SUM($D552:AC552),INDEX($D$535:$W$535,,$C552)/$F$523)))</f>
        <v>0</v>
      </c>
      <c r="AE552" s="15">
        <f>IF($F$523="n/a",0,IF(AE$3&lt;=$C552,0,IF(AE$3&gt;($F$523+$C552),INDEX($D$535:$W$535,,$C552)-SUM($D552:AD552),INDEX($D$535:$W$535,,$C552)/$F$523)))</f>
        <v>0</v>
      </c>
      <c r="AF552" s="15">
        <f>IF($F$523="n/a",0,IF(AF$3&lt;=$C552,0,IF(AF$3&gt;($F$523+$C552),INDEX($D$535:$W$535,,$C552)-SUM($D552:AE552),INDEX($D$535:$W$535,,$C552)/$F$523)))</f>
        <v>0</v>
      </c>
      <c r="AG552" s="15">
        <f>IF($F$523="n/a",0,IF(AG$3&lt;=$C552,0,IF(AG$3&gt;($F$523+$C552),INDEX($D$535:$W$535,,$C552)-SUM($D552:AF552),INDEX($D$535:$W$535,,$C552)/$F$523)))</f>
        <v>0</v>
      </c>
      <c r="AH552" s="15">
        <f>IF($F$523="n/a",0,IF(AH$3&lt;=$C552,0,IF(AH$3&gt;($F$523+$C552),INDEX($D$535:$W$535,,$C552)-SUM($D552:AG552),INDEX($D$535:$W$535,,$C552)/$F$523)))</f>
        <v>0</v>
      </c>
      <c r="AI552" s="15">
        <f>IF($F$523="n/a",0,IF(AI$3&lt;=$C552,0,IF(AI$3&gt;($F$523+$C552),INDEX($D$535:$W$535,,$C552)-SUM($D552:AH552),INDEX($D$535:$W$535,,$C552)/$F$523)))</f>
        <v>0</v>
      </c>
      <c r="AJ552" s="15">
        <f>IF($F$523="n/a",0,IF(AJ$3&lt;=$C552,0,IF(AJ$3&gt;($F$523+$C552),INDEX($D$535:$W$535,,$C552)-SUM($D552:AI552),INDEX($D$535:$W$535,,$C552)/$F$523)))</f>
        <v>0</v>
      </c>
      <c r="AK552" s="15">
        <f>IF($F$523="n/a",0,IF(AK$3&lt;=$C552,0,IF(AK$3&gt;($F$523+$C552),INDEX($D$535:$W$535,,$C552)-SUM($D552:AJ552),INDEX($D$535:$W$535,,$C552)/$F$523)))</f>
        <v>0</v>
      </c>
      <c r="AL552" s="15">
        <f>IF($F$523="n/a",0,IF(AL$3&lt;=$C552,0,IF(AL$3&gt;($F$523+$C552),INDEX($D$535:$W$535,,$C552)-SUM($D552:AK552),INDEX($D$535:$W$535,,$C552)/$F$523)))</f>
        <v>0</v>
      </c>
      <c r="AM552" s="15">
        <f>IF($F$523="n/a",0,IF(AM$3&lt;=$C552,0,IF(AM$3&gt;($F$523+$C552),INDEX($D$535:$W$535,,$C552)-SUM($D552:AL552),INDEX($D$535:$W$535,,$C552)/$F$523)))</f>
        <v>0</v>
      </c>
      <c r="AN552" s="15">
        <f>IF($F$523="n/a",0,IF(AN$3&lt;=$C552,0,IF(AN$3&gt;($F$523+$C552),INDEX($D$535:$W$535,,$C552)-SUM($D552:AM552),INDEX($D$535:$W$535,,$C552)/$F$523)))</f>
        <v>0</v>
      </c>
      <c r="AO552" s="15">
        <f>IF($F$523="n/a",0,IF(AO$3&lt;=$C552,0,IF(AO$3&gt;($F$523+$C552),INDEX($D$535:$W$535,,$C552)-SUM($D552:AN552),INDEX($D$535:$W$535,,$C552)/$F$523)))</f>
        <v>0</v>
      </c>
      <c r="AP552" s="15">
        <f>IF($F$523="n/a",0,IF(AP$3&lt;=$C552,0,IF(AP$3&gt;($F$523+$C552),INDEX($D$535:$W$535,,$C552)-SUM($D552:AO552),INDEX($D$535:$W$535,,$C552)/$F$523)))</f>
        <v>0</v>
      </c>
      <c r="AQ552" s="15">
        <f>IF($F$523="n/a",0,IF(AQ$3&lt;=$C552,0,IF(AQ$3&gt;($F$523+$C552),INDEX($D$535:$W$535,,$C552)-SUM($D552:AP552),INDEX($D$535:$W$535,,$C552)/$F$523)))</f>
        <v>0</v>
      </c>
      <c r="AR552" s="15">
        <f>IF($F$523="n/a",0,IF(AR$3&lt;=$C552,0,IF(AR$3&gt;($F$523+$C552),INDEX($D$535:$W$535,,$C552)-SUM($D552:AQ552),INDEX($D$535:$W$535,,$C552)/$F$523)))</f>
        <v>0</v>
      </c>
      <c r="AS552" s="15">
        <f>IF($F$523="n/a",0,IF(AS$3&lt;=$C552,0,IF(AS$3&gt;($F$523+$C552),INDEX($D$535:$W$535,,$C552)-SUM($D552:AR552),INDEX($D$535:$W$535,,$C552)/$F$523)))</f>
        <v>0</v>
      </c>
      <c r="AT552" s="15">
        <f>IF($F$523="n/a",0,IF(AT$3&lt;=$C552,0,IF(AT$3&gt;($F$523+$C552),INDEX($D$535:$W$535,,$C552)-SUM($D552:AS552),INDEX($D$535:$W$535,,$C552)/$F$523)))</f>
        <v>0</v>
      </c>
      <c r="AU552" s="15">
        <f>IF($F$523="n/a",0,IF(AU$3&lt;=$C552,0,IF(AU$3&gt;($F$523+$C552),INDEX($D$535:$W$535,,$C552)-SUM($D552:AT552),INDEX($D$535:$W$535,,$C552)/$F$523)))</f>
        <v>0</v>
      </c>
      <c r="AV552" s="15">
        <f>IF($F$523="n/a",0,IF(AV$3&lt;=$C552,0,IF(AV$3&gt;($F$523+$C552),INDEX($D$535:$W$535,,$C552)-SUM($D552:AU552),INDEX($D$535:$W$535,,$C552)/$F$523)))</f>
        <v>0</v>
      </c>
      <c r="AW552" s="15">
        <f>IF($F$523="n/a",0,IF(AW$3&lt;=$C552,0,IF(AW$3&gt;($F$523+$C552),INDEX($D$535:$W$535,,$C552)-SUM($D552:AV552),INDEX($D$535:$W$535,,$C552)/$F$523)))</f>
        <v>0</v>
      </c>
      <c r="AX552" s="15">
        <f>IF($F$523="n/a",0,IF(AX$3&lt;=$C552,0,IF(AX$3&gt;($F$523+$C552),INDEX($D$535:$W$535,,$C552)-SUM($D552:AW552),INDEX($D$535:$W$535,,$C552)/$F$523)))</f>
        <v>0</v>
      </c>
      <c r="AY552" s="15">
        <f>IF($F$523="n/a",0,IF(AY$3&lt;=$C552,0,IF(AY$3&gt;($F$523+$C552),INDEX($D$535:$W$535,,$C552)-SUM($D552:AX552),INDEX($D$535:$W$535,,$C552)/$F$523)))</f>
        <v>0</v>
      </c>
      <c r="AZ552" s="15">
        <f>IF($F$523="n/a",0,IF(AZ$3&lt;=$C552,0,IF(AZ$3&gt;($F$523+$C552),INDEX($D$535:$W$535,,$C552)-SUM($D552:AY552),INDEX($D$535:$W$535,,$C552)/$F$523)))</f>
        <v>0</v>
      </c>
      <c r="BA552" s="15">
        <f>IF($F$523="n/a",0,IF(BA$3&lt;=$C552,0,IF(BA$3&gt;($F$523+$C552),INDEX($D$535:$W$535,,$C552)-SUM($D552:AZ552),INDEX($D$535:$W$535,,$C552)/$F$523)))</f>
        <v>0</v>
      </c>
      <c r="BB552" s="15">
        <f>IF($F$523="n/a",0,IF(BB$3&lt;=$C552,0,IF(BB$3&gt;($F$523+$C552),INDEX($D$535:$W$535,,$C552)-SUM($D552:BA552),INDEX($D$535:$W$535,,$C552)/$F$523)))</f>
        <v>0</v>
      </c>
      <c r="BC552" s="15">
        <f>IF($F$523="n/a",0,IF(BC$3&lt;=$C552,0,IF(BC$3&gt;($F$523+$C552),INDEX($D$535:$W$535,,$C552)-SUM($D552:BB552),INDEX($D$535:$W$535,,$C552)/$F$523)))</f>
        <v>0</v>
      </c>
      <c r="BD552" s="15">
        <f>IF($F$523="n/a",0,IF(BD$3&lt;=$C552,0,IF(BD$3&gt;($F$523+$C552),INDEX($D$535:$W$535,,$C552)-SUM($D552:BC552),INDEX($D$535:$W$535,,$C552)/$F$523)))</f>
        <v>0</v>
      </c>
      <c r="BE552" s="15">
        <f>IF($F$523="n/a",0,IF(BE$3&lt;=$C552,0,IF(BE$3&gt;($F$523+$C552),INDEX($D$535:$W$535,,$C552)-SUM($D552:BD552),INDEX($D$535:$W$535,,$C552)/$F$523)))</f>
        <v>0</v>
      </c>
      <c r="BF552" s="15">
        <f>IF($F$523="n/a",0,IF(BF$3&lt;=$C552,0,IF(BF$3&gt;($F$523+$C552),INDEX($D$535:$W$535,,$C552)-SUM($D552:BE552),INDEX($D$535:$W$535,,$C552)/$F$523)))</f>
        <v>0</v>
      </c>
      <c r="BG552" s="15">
        <f>IF($F$523="n/a",0,IF(BG$3&lt;=$C552,0,IF(BG$3&gt;($F$523+$C552),INDEX($D$535:$W$535,,$C552)-SUM($D552:BF552),INDEX($D$535:$W$535,,$C552)/$F$523)))</f>
        <v>0</v>
      </c>
      <c r="BH552" s="15">
        <f>IF($F$523="n/a",0,IF(BH$3&lt;=$C552,0,IF(BH$3&gt;($F$523+$C552),INDEX($D$535:$W$535,,$C552)-SUM($D552:BG552),INDEX($D$535:$W$535,,$C552)/$F$523)))</f>
        <v>0</v>
      </c>
      <c r="BI552" s="15">
        <f>IF($F$523="n/a",0,IF(BI$3&lt;=$C552,0,IF(BI$3&gt;($F$523+$C552),INDEX($D$535:$W$535,,$C552)-SUM($D552:BH552),INDEX($D$535:$W$535,,$C552)/$F$523)))</f>
        <v>0</v>
      </c>
      <c r="BJ552" s="15">
        <f>IF($F$523="n/a",0,IF(BJ$3&lt;=$C552,0,IF(BJ$3&gt;($F$523+$C552),INDEX($D$535:$W$535,,$C552)-SUM($D552:BI552),INDEX($D$535:$W$535,,$C552)/$F$523)))</f>
        <v>0</v>
      </c>
      <c r="BK552" s="15">
        <f>IF($F$523="n/a",0,IF(BK$3&lt;=$C552,0,IF(BK$3&gt;($F$523+$C552),INDEX($D$535:$W$535,,$C552)-SUM($D552:BJ552),INDEX($D$535:$W$535,,$C552)/$F$523)))</f>
        <v>0</v>
      </c>
      <c r="BL552" s="168">
        <f>IF($F$523="n/a",0,IF(BL$3&lt;=$C552,0,IF(BL$3&gt;($F$523+$C552),INDEX($D$535:$W$535,,$C552)-SUM($D552:BK552),INDEX($D$535:$W$535,,$C552)/$F$523)))</f>
        <v>0</v>
      </c>
      <c r="BM552" s="168">
        <f>IF($F$523="n/a",0,IF(BM$3&lt;=$C552,0,IF(BM$3&gt;($F$523+$C552),INDEX($D$535:$W$535,,$C552)-SUM($D552:BL552),INDEX($D$535:$W$535,,$C552)/$F$523)))</f>
        <v>0</v>
      </c>
      <c r="BN552" s="168">
        <f>IF($F$523="n/a",0,IF(BN$3&lt;=$C552,0,IF(BN$3&gt;($F$523+$C552),INDEX($D$535:$W$535,,$C552)-SUM($D552:BM552),INDEX($D$535:$W$535,,$C552)/$F$523)))</f>
        <v>0</v>
      </c>
      <c r="BO552" s="168">
        <f>IF($F$523="n/a",0,IF(BO$3&lt;=$C552,0,IF(BO$3&gt;($F$523+$C552),INDEX($D$535:$W$535,,$C552)-SUM($D552:BN552),INDEX($D$535:$W$535,,$C552)/$F$523)))</f>
        <v>0</v>
      </c>
      <c r="BP552" s="168">
        <f>IF($F$523="n/a",0,IF(BP$3&lt;=$C552,0,IF(BP$3&gt;($F$523+$C552),INDEX($D$535:$W$535,,$C552)-SUM($D552:BO552),INDEX($D$535:$W$535,,$C552)/$F$523)))</f>
        <v>0</v>
      </c>
      <c r="BQ552" s="168">
        <f>IF($F$523="n/a",0,IF(BQ$3&lt;=$C552,0,IF(BQ$3&gt;($F$523+$C552),INDEX($D$535:$W$535,,$C552)-SUM($D552:BP552),INDEX($D$535:$W$535,,$C552)/$F$523)))</f>
        <v>0</v>
      </c>
      <c r="BR552" s="168">
        <f>IF($F$523="n/a",0,IF(BR$3&lt;=$C552,0,IF(BR$3&gt;($F$523+$C552),INDEX($D$535:$W$535,,$C552)-SUM($D552:BQ552),INDEX($D$535:$W$535,,$C552)/$F$523)))</f>
        <v>0</v>
      </c>
      <c r="BS552" s="15"/>
      <c r="BT552" s="15"/>
      <c r="BU552" s="15"/>
      <c r="BV552" s="15"/>
      <c r="BW552" s="15"/>
      <c r="BX552" s="15"/>
      <c r="BY552" s="15"/>
      <c r="BZ552" s="15"/>
      <c r="CA552" s="15"/>
      <c r="CB552" s="15"/>
      <c r="CC552" s="15"/>
    </row>
    <row r="553" spans="2:81" hidden="1" outlineLevel="1">
      <c r="B553" s="14">
        <v>2028</v>
      </c>
      <c r="C553">
        <v>16</v>
      </c>
      <c r="E553" s="15">
        <f>IF($F$523="n/a",0,IF(E$3&lt;=$C553,0,IF(E$3&gt;($F$523+$C553),INDEX($D$535:$W$535,,$C553)-SUM($D553:D553),INDEX($D$535:$W$535,,$C553)/$F$523)))</f>
        <v>0</v>
      </c>
      <c r="F553" s="15">
        <f>IF($F$523="n/a",0,IF(F$3&lt;=$C553,0,IF(F$3&gt;($F$523+$C553),INDEX($D$535:$W$535,,$C553)-SUM($D553:E553),INDEX($D$535:$W$535,,$C553)/$F$523)))</f>
        <v>0</v>
      </c>
      <c r="G553" s="15">
        <f>IF($F$523="n/a",0,IF(G$3&lt;=$C553,0,IF(G$3&gt;($F$523+$C553),INDEX($D$535:$W$535,,$C553)-SUM($D553:F553),INDEX($D$535:$W$535,,$C553)/$F$523)))</f>
        <v>0</v>
      </c>
      <c r="H553" s="20">
        <f>IF($F$523="n/a",0,IF(H$3&lt;=$C553,0,IF(H$3&gt;($F$523+$C553),INDEX($D$535:$W$535,,$C553)-SUM($D553:G553),INDEX($D$535:$W$535,,$C553)/$F$523)))</f>
        <v>0</v>
      </c>
      <c r="I553" s="41">
        <f>IF($F$523="n/a",0,IF(I$3&lt;=$C553,0,IF(I$3&gt;($F$523+$C553),INDEX($D$535:$W$535,,$C553)-SUM($D553:H553),INDEX($D$535:$W$535,,$C553)/$F$523)))</f>
        <v>0</v>
      </c>
      <c r="J553" s="15">
        <f>IF($F$523="n/a",0,IF(J$3&lt;=$C553,0,IF(J$3&gt;($F$523+$C553),INDEX($D$535:$W$535,,$C553)-SUM($D553:I553),INDEX($D$535:$W$535,,$C553)/$F$523)))</f>
        <v>0</v>
      </c>
      <c r="K553" s="15">
        <f>IF($F$523="n/a",0,IF(K$3&lt;=$C553,0,IF(K$3&gt;($F$523+$C553),INDEX($D$535:$W$535,,$C553)-SUM($D553:J553),INDEX($D$535:$W$535,,$C553)/$F$523)))</f>
        <v>0</v>
      </c>
      <c r="L553" s="15">
        <f>IF($F$523="n/a",0,IF(L$3&lt;=$C553,0,IF(L$3&gt;($F$523+$C553),INDEX($D$535:$W$535,,$C553)-SUM($D553:K553),INDEX($D$535:$W$535,,$C553)/$F$523)))</f>
        <v>0</v>
      </c>
      <c r="M553" s="15">
        <f>IF($F$523="n/a",0,IF(M$3&lt;=$C553,0,IF(M$3&gt;($F$523+$C553),INDEX($D$535:$W$535,,$C553)-SUM($D553:L553),INDEX($D$535:$W$535,,$C553)/$F$523)))</f>
        <v>0</v>
      </c>
      <c r="N553" s="15">
        <f>IF($F$523="n/a",0,IF(N$3&lt;=$C553,0,IF(N$3&gt;($F$523+$C553),INDEX($D$535:$W$535,,$C553)-SUM($D553:M553),INDEX($D$535:$W$535,,$C553)/$F$523)))</f>
        <v>0</v>
      </c>
      <c r="O553" s="15">
        <f>IF($F$523="n/a",0,IF(O$3&lt;=$C553,0,IF(O$3&gt;($F$523+$C553),INDEX($D$535:$W$535,,$C553)-SUM($D553:N553),INDEX($D$535:$W$535,,$C553)/$F$523)))</f>
        <v>0</v>
      </c>
      <c r="P553" s="15">
        <f>IF($F$523="n/a",0,IF(P$3&lt;=$C553,0,IF(P$3&gt;($F$523+$C553),INDEX($D$535:$W$535,,$C553)-SUM($D553:O553),INDEX($D$535:$W$535,,$C553)/$F$523)))</f>
        <v>0</v>
      </c>
      <c r="Q553" s="15">
        <f>IF($F$523="n/a",0,IF(Q$3&lt;=$C553,0,IF(Q$3&gt;($F$523+$C553),INDEX($D$535:$W$535,,$C553)-SUM($D553:P553),INDEX($D$535:$W$535,,$C553)/$F$523)))</f>
        <v>0</v>
      </c>
      <c r="R553" s="15">
        <f>IF($F$523="n/a",0,IF(R$3&lt;=$C553,0,IF(R$3&gt;($F$523+$C553),INDEX($D$535:$W$535,,$C553)-SUM($D553:Q553),INDEX($D$535:$W$535,,$C553)/$F$523)))</f>
        <v>0</v>
      </c>
      <c r="S553" s="15">
        <f>IF($F$523="n/a",0,IF(S$3&lt;=$C553,0,IF(S$3&gt;($F$523+$C553),INDEX($D$535:$W$535,,$C553)-SUM($D553:R553),INDEX($D$535:$W$535,,$C553)/$F$523)))</f>
        <v>0</v>
      </c>
      <c r="T553" s="15">
        <f>IF($F$523="n/a",0,IF(T$3&lt;=$C553,0,IF(T$3&gt;($F$523+$C553),INDEX($D$535:$W$535,,$C553)-SUM($D553:S553),INDEX($D$535:$W$535,,$C553)/$F$523)))</f>
        <v>0</v>
      </c>
      <c r="U553" s="15">
        <f>IF($F$523="n/a",0,IF(U$3&lt;=$C553,0,IF(U$3&gt;($F$523+$C553),INDEX($D$535:$W$535,,$C553)-SUM($D553:T553),INDEX($D$535:$W$535,,$C553)/$F$523)))</f>
        <v>0</v>
      </c>
      <c r="V553" s="15">
        <f>IF($F$523="n/a",0,IF(V$3&lt;=$C553,0,IF(V$3&gt;($F$523+$C553),INDEX($D$535:$W$535,,$C553)-SUM($D553:U553),INDEX($D$535:$W$535,,$C553)/$F$523)))</f>
        <v>0</v>
      </c>
      <c r="W553" s="15">
        <f>IF($F$523="n/a",0,IF(W$3&lt;=$C553,0,IF(W$3&gt;($F$523+$C553),INDEX($D$535:$W$535,,$C553)-SUM($D553:V553),INDEX($D$535:$W$535,,$C553)/$F$523)))</f>
        <v>0</v>
      </c>
      <c r="X553" s="15">
        <f>IF($F$523="n/a",0,IF(X$3&lt;=$C553,0,IF(X$3&gt;($F$523+$C553),INDEX($D$535:$W$535,,$C553)-SUM($D553:W553),INDEX($D$535:$W$535,,$C553)/$F$523)))</f>
        <v>0</v>
      </c>
      <c r="Y553" s="15">
        <f>IF($F$523="n/a",0,IF(Y$3&lt;=$C553,0,IF(Y$3&gt;($F$523+$C553),INDEX($D$535:$W$535,,$C553)-SUM($D553:X553),INDEX($D$535:$W$535,,$C553)/$F$523)))</f>
        <v>0</v>
      </c>
      <c r="Z553" s="15">
        <f>IF($F$523="n/a",0,IF(Z$3&lt;=$C553,0,IF(Z$3&gt;($F$523+$C553),INDEX($D$535:$W$535,,$C553)-SUM($D553:Y553),INDEX($D$535:$W$535,,$C553)/$F$523)))</f>
        <v>0</v>
      </c>
      <c r="AA553" s="15">
        <f>IF($F$523="n/a",0,IF(AA$3&lt;=$C553,0,IF(AA$3&gt;($F$523+$C553),INDEX($D$535:$W$535,,$C553)-SUM($D553:Z553),INDEX($D$535:$W$535,,$C553)/$F$523)))</f>
        <v>0</v>
      </c>
      <c r="AB553" s="15">
        <f>IF($F$523="n/a",0,IF(AB$3&lt;=$C553,0,IF(AB$3&gt;($F$523+$C553),INDEX($D$535:$W$535,,$C553)-SUM($D553:AA553),INDEX($D$535:$W$535,,$C553)/$F$523)))</f>
        <v>0</v>
      </c>
      <c r="AC553" s="15">
        <f>IF($F$523="n/a",0,IF(AC$3&lt;=$C553,0,IF(AC$3&gt;($F$523+$C553),INDEX($D$535:$W$535,,$C553)-SUM($D553:AB553),INDEX($D$535:$W$535,,$C553)/$F$523)))</f>
        <v>0</v>
      </c>
      <c r="AD553" s="15">
        <f>IF($F$523="n/a",0,IF(AD$3&lt;=$C553,0,IF(AD$3&gt;($F$523+$C553),INDEX($D$535:$W$535,,$C553)-SUM($D553:AC553),INDEX($D$535:$W$535,,$C553)/$F$523)))</f>
        <v>0</v>
      </c>
      <c r="AE553" s="15">
        <f>IF($F$523="n/a",0,IF(AE$3&lt;=$C553,0,IF(AE$3&gt;($F$523+$C553),INDEX($D$535:$W$535,,$C553)-SUM($D553:AD553),INDEX($D$535:$W$535,,$C553)/$F$523)))</f>
        <v>0</v>
      </c>
      <c r="AF553" s="15">
        <f>IF($F$523="n/a",0,IF(AF$3&lt;=$C553,0,IF(AF$3&gt;($F$523+$C553),INDEX($D$535:$W$535,,$C553)-SUM($D553:AE553),INDEX($D$535:$W$535,,$C553)/$F$523)))</f>
        <v>0</v>
      </c>
      <c r="AG553" s="15">
        <f>IF($F$523="n/a",0,IF(AG$3&lt;=$C553,0,IF(AG$3&gt;($F$523+$C553),INDEX($D$535:$W$535,,$C553)-SUM($D553:AF553),INDEX($D$535:$W$535,,$C553)/$F$523)))</f>
        <v>0</v>
      </c>
      <c r="AH553" s="15">
        <f>IF($F$523="n/a",0,IF(AH$3&lt;=$C553,0,IF(AH$3&gt;($F$523+$C553),INDEX($D$535:$W$535,,$C553)-SUM($D553:AG553),INDEX($D$535:$W$535,,$C553)/$F$523)))</f>
        <v>0</v>
      </c>
      <c r="AI553" s="15">
        <f>IF($F$523="n/a",0,IF(AI$3&lt;=$C553,0,IF(AI$3&gt;($F$523+$C553),INDEX($D$535:$W$535,,$C553)-SUM($D553:AH553),INDEX($D$535:$W$535,,$C553)/$F$523)))</f>
        <v>0</v>
      </c>
      <c r="AJ553" s="15">
        <f>IF($F$523="n/a",0,IF(AJ$3&lt;=$C553,0,IF(AJ$3&gt;($F$523+$C553),INDEX($D$535:$W$535,,$C553)-SUM($D553:AI553),INDEX($D$535:$W$535,,$C553)/$F$523)))</f>
        <v>0</v>
      </c>
      <c r="AK553" s="15">
        <f>IF($F$523="n/a",0,IF(AK$3&lt;=$C553,0,IF(AK$3&gt;($F$523+$C553),INDEX($D$535:$W$535,,$C553)-SUM($D553:AJ553),INDEX($D$535:$W$535,,$C553)/$F$523)))</f>
        <v>0</v>
      </c>
      <c r="AL553" s="15">
        <f>IF($F$523="n/a",0,IF(AL$3&lt;=$C553,0,IF(AL$3&gt;($F$523+$C553),INDEX($D$535:$W$535,,$C553)-SUM($D553:AK553),INDEX($D$535:$W$535,,$C553)/$F$523)))</f>
        <v>0</v>
      </c>
      <c r="AM553" s="15">
        <f>IF($F$523="n/a",0,IF(AM$3&lt;=$C553,0,IF(AM$3&gt;($F$523+$C553),INDEX($D$535:$W$535,,$C553)-SUM($D553:AL553),INDEX($D$535:$W$535,,$C553)/$F$523)))</f>
        <v>0</v>
      </c>
      <c r="AN553" s="15">
        <f>IF($F$523="n/a",0,IF(AN$3&lt;=$C553,0,IF(AN$3&gt;($F$523+$C553),INDEX($D$535:$W$535,,$C553)-SUM($D553:AM553),INDEX($D$535:$W$535,,$C553)/$F$523)))</f>
        <v>0</v>
      </c>
      <c r="AO553" s="15">
        <f>IF($F$523="n/a",0,IF(AO$3&lt;=$C553,0,IF(AO$3&gt;($F$523+$C553),INDEX($D$535:$W$535,,$C553)-SUM($D553:AN553),INDEX($D$535:$W$535,,$C553)/$F$523)))</f>
        <v>0</v>
      </c>
      <c r="AP553" s="15">
        <f>IF($F$523="n/a",0,IF(AP$3&lt;=$C553,0,IF(AP$3&gt;($F$523+$C553),INDEX($D$535:$W$535,,$C553)-SUM($D553:AO553),INDEX($D$535:$W$535,,$C553)/$F$523)))</f>
        <v>0</v>
      </c>
      <c r="AQ553" s="15">
        <f>IF($F$523="n/a",0,IF(AQ$3&lt;=$C553,0,IF(AQ$3&gt;($F$523+$C553),INDEX($D$535:$W$535,,$C553)-SUM($D553:AP553),INDEX($D$535:$W$535,,$C553)/$F$523)))</f>
        <v>0</v>
      </c>
      <c r="AR553" s="15">
        <f>IF($F$523="n/a",0,IF(AR$3&lt;=$C553,0,IF(AR$3&gt;($F$523+$C553),INDEX($D$535:$W$535,,$C553)-SUM($D553:AQ553),INDEX($D$535:$W$535,,$C553)/$F$523)))</f>
        <v>0</v>
      </c>
      <c r="AS553" s="15">
        <f>IF($F$523="n/a",0,IF(AS$3&lt;=$C553,0,IF(AS$3&gt;($F$523+$C553),INDEX($D$535:$W$535,,$C553)-SUM($D553:AR553),INDEX($D$535:$W$535,,$C553)/$F$523)))</f>
        <v>0</v>
      </c>
      <c r="AT553" s="15">
        <f>IF($F$523="n/a",0,IF(AT$3&lt;=$C553,0,IF(AT$3&gt;($F$523+$C553),INDEX($D$535:$W$535,,$C553)-SUM($D553:AS553),INDEX($D$535:$W$535,,$C553)/$F$523)))</f>
        <v>0</v>
      </c>
      <c r="AU553" s="15">
        <f>IF($F$523="n/a",0,IF(AU$3&lt;=$C553,0,IF(AU$3&gt;($F$523+$C553),INDEX($D$535:$W$535,,$C553)-SUM($D553:AT553),INDEX($D$535:$W$535,,$C553)/$F$523)))</f>
        <v>0</v>
      </c>
      <c r="AV553" s="15">
        <f>IF($F$523="n/a",0,IF(AV$3&lt;=$C553,0,IF(AV$3&gt;($F$523+$C553),INDEX($D$535:$W$535,,$C553)-SUM($D553:AU553),INDEX($D$535:$W$535,,$C553)/$F$523)))</f>
        <v>0</v>
      </c>
      <c r="AW553" s="15">
        <f>IF($F$523="n/a",0,IF(AW$3&lt;=$C553,0,IF(AW$3&gt;($F$523+$C553),INDEX($D$535:$W$535,,$C553)-SUM($D553:AV553),INDEX($D$535:$W$535,,$C553)/$F$523)))</f>
        <v>0</v>
      </c>
      <c r="AX553" s="15">
        <f>IF($F$523="n/a",0,IF(AX$3&lt;=$C553,0,IF(AX$3&gt;($F$523+$C553),INDEX($D$535:$W$535,,$C553)-SUM($D553:AW553),INDEX($D$535:$W$535,,$C553)/$F$523)))</f>
        <v>0</v>
      </c>
      <c r="AY553" s="15">
        <f>IF($F$523="n/a",0,IF(AY$3&lt;=$C553,0,IF(AY$3&gt;($F$523+$C553),INDEX($D$535:$W$535,,$C553)-SUM($D553:AX553),INDEX($D$535:$W$535,,$C553)/$F$523)))</f>
        <v>0</v>
      </c>
      <c r="AZ553" s="15">
        <f>IF($F$523="n/a",0,IF(AZ$3&lt;=$C553,0,IF(AZ$3&gt;($F$523+$C553),INDEX($D$535:$W$535,,$C553)-SUM($D553:AY553),INDEX($D$535:$W$535,,$C553)/$F$523)))</f>
        <v>0</v>
      </c>
      <c r="BA553" s="15">
        <f>IF($F$523="n/a",0,IF(BA$3&lt;=$C553,0,IF(BA$3&gt;($F$523+$C553),INDEX($D$535:$W$535,,$C553)-SUM($D553:AZ553),INDEX($D$535:$W$535,,$C553)/$F$523)))</f>
        <v>0</v>
      </c>
      <c r="BB553" s="15">
        <f>IF($F$523="n/a",0,IF(BB$3&lt;=$C553,0,IF(BB$3&gt;($F$523+$C553),INDEX($D$535:$W$535,,$C553)-SUM($D553:BA553),INDEX($D$535:$W$535,,$C553)/$F$523)))</f>
        <v>0</v>
      </c>
      <c r="BC553" s="15">
        <f>IF($F$523="n/a",0,IF(BC$3&lt;=$C553,0,IF(BC$3&gt;($F$523+$C553),INDEX($D$535:$W$535,,$C553)-SUM($D553:BB553),INDEX($D$535:$W$535,,$C553)/$F$523)))</f>
        <v>0</v>
      </c>
      <c r="BD553" s="15">
        <f>IF($F$523="n/a",0,IF(BD$3&lt;=$C553,0,IF(BD$3&gt;($F$523+$C553),INDEX($D$535:$W$535,,$C553)-SUM($D553:BC553),INDEX($D$535:$W$535,,$C553)/$F$523)))</f>
        <v>0</v>
      </c>
      <c r="BE553" s="15">
        <f>IF($F$523="n/a",0,IF(BE$3&lt;=$C553,0,IF(BE$3&gt;($F$523+$C553),INDEX($D$535:$W$535,,$C553)-SUM($D553:BD553),INDEX($D$535:$W$535,,$C553)/$F$523)))</f>
        <v>0</v>
      </c>
      <c r="BF553" s="15">
        <f>IF($F$523="n/a",0,IF(BF$3&lt;=$C553,0,IF(BF$3&gt;($F$523+$C553),INDEX($D$535:$W$535,,$C553)-SUM($D553:BE553),INDEX($D$535:$W$535,,$C553)/$F$523)))</f>
        <v>0</v>
      </c>
      <c r="BG553" s="15">
        <f>IF($F$523="n/a",0,IF(BG$3&lt;=$C553,0,IF(BG$3&gt;($F$523+$C553),INDEX($D$535:$W$535,,$C553)-SUM($D553:BF553),INDEX($D$535:$W$535,,$C553)/$F$523)))</f>
        <v>0</v>
      </c>
      <c r="BH553" s="15">
        <f>IF($F$523="n/a",0,IF(BH$3&lt;=$C553,0,IF(BH$3&gt;($F$523+$C553),INDEX($D$535:$W$535,,$C553)-SUM($D553:BG553),INDEX($D$535:$W$535,,$C553)/$F$523)))</f>
        <v>0</v>
      </c>
      <c r="BI553" s="15">
        <f>IF($F$523="n/a",0,IF(BI$3&lt;=$C553,0,IF(BI$3&gt;($F$523+$C553),INDEX($D$535:$W$535,,$C553)-SUM($D553:BH553),INDEX($D$535:$W$535,,$C553)/$F$523)))</f>
        <v>0</v>
      </c>
      <c r="BJ553" s="15">
        <f>IF($F$523="n/a",0,IF(BJ$3&lt;=$C553,0,IF(BJ$3&gt;($F$523+$C553),INDEX($D$535:$W$535,,$C553)-SUM($D553:BI553),INDEX($D$535:$W$535,,$C553)/$F$523)))</f>
        <v>0</v>
      </c>
      <c r="BK553" s="15">
        <f>IF($F$523="n/a",0,IF(BK$3&lt;=$C553,0,IF(BK$3&gt;($F$523+$C553),INDEX($D$535:$W$535,,$C553)-SUM($D553:BJ553),INDEX($D$535:$W$535,,$C553)/$F$523)))</f>
        <v>0</v>
      </c>
      <c r="BL553" s="168">
        <f>IF($F$523="n/a",0,IF(BL$3&lt;=$C553,0,IF(BL$3&gt;($F$523+$C553),INDEX($D$535:$W$535,,$C553)-SUM($D553:BK553),INDEX($D$535:$W$535,,$C553)/$F$523)))</f>
        <v>0</v>
      </c>
      <c r="BM553" s="168">
        <f>IF($F$523="n/a",0,IF(BM$3&lt;=$C553,0,IF(BM$3&gt;($F$523+$C553),INDEX($D$535:$W$535,,$C553)-SUM($D553:BL553),INDEX($D$535:$W$535,,$C553)/$F$523)))</f>
        <v>0</v>
      </c>
      <c r="BN553" s="168">
        <f>IF($F$523="n/a",0,IF(BN$3&lt;=$C553,0,IF(BN$3&gt;($F$523+$C553),INDEX($D$535:$W$535,,$C553)-SUM($D553:BM553),INDEX($D$535:$W$535,,$C553)/$F$523)))</f>
        <v>0</v>
      </c>
      <c r="BO553" s="168">
        <f>IF($F$523="n/a",0,IF(BO$3&lt;=$C553,0,IF(BO$3&gt;($F$523+$C553),INDEX($D$535:$W$535,,$C553)-SUM($D553:BN553),INDEX($D$535:$W$535,,$C553)/$F$523)))</f>
        <v>0</v>
      </c>
      <c r="BP553" s="168">
        <f>IF($F$523="n/a",0,IF(BP$3&lt;=$C553,0,IF(BP$3&gt;($F$523+$C553),INDEX($D$535:$W$535,,$C553)-SUM($D553:BO553),INDEX($D$535:$W$535,,$C553)/$F$523)))</f>
        <v>0</v>
      </c>
      <c r="BQ553" s="168">
        <f>IF($F$523="n/a",0,IF(BQ$3&lt;=$C553,0,IF(BQ$3&gt;($F$523+$C553),INDEX($D$535:$W$535,,$C553)-SUM($D553:BP553),INDEX($D$535:$W$535,,$C553)/$F$523)))</f>
        <v>0</v>
      </c>
      <c r="BR553" s="168">
        <f>IF($F$523="n/a",0,IF(BR$3&lt;=$C553,0,IF(BR$3&gt;($F$523+$C553),INDEX($D$535:$W$535,,$C553)-SUM($D553:BQ553),INDEX($D$535:$W$535,,$C553)/$F$523)))</f>
        <v>0</v>
      </c>
      <c r="BS553" s="15"/>
      <c r="BT553" s="15"/>
      <c r="BU553" s="15"/>
      <c r="BV553" s="15"/>
      <c r="BW553" s="15"/>
      <c r="BX553" s="15"/>
      <c r="BY553" s="15"/>
      <c r="BZ553" s="15"/>
      <c r="CA553" s="15"/>
      <c r="CB553" s="15"/>
      <c r="CC553" s="15"/>
    </row>
    <row r="554" spans="2:81" hidden="1" outlineLevel="1">
      <c r="B554" s="14">
        <v>2029</v>
      </c>
      <c r="C554">
        <v>17</v>
      </c>
      <c r="E554" s="15">
        <f>IF($F$523="n/a",0,IF(E$3&lt;=$C554,0,IF(E$3&gt;($F$523+$C554),INDEX($D$535:$W$535,,$C554)-SUM($D554:D554),INDEX($D$535:$W$535,,$C554)/$F$523)))</f>
        <v>0</v>
      </c>
      <c r="F554" s="15">
        <f>IF($F$523="n/a",0,IF(F$3&lt;=$C554,0,IF(F$3&gt;($F$523+$C554),INDEX($D$535:$W$535,,$C554)-SUM($D554:E554),INDEX($D$535:$W$535,,$C554)/$F$523)))</f>
        <v>0</v>
      </c>
      <c r="G554" s="15">
        <f>IF($F$523="n/a",0,IF(G$3&lt;=$C554,0,IF(G$3&gt;($F$523+$C554),INDEX($D$535:$W$535,,$C554)-SUM($D554:F554),INDEX($D$535:$W$535,,$C554)/$F$523)))</f>
        <v>0</v>
      </c>
      <c r="H554" s="20">
        <f>IF($F$523="n/a",0,IF(H$3&lt;=$C554,0,IF(H$3&gt;($F$523+$C554),INDEX($D$535:$W$535,,$C554)-SUM($D554:G554),INDEX($D$535:$W$535,,$C554)/$F$523)))</f>
        <v>0</v>
      </c>
      <c r="I554" s="41">
        <f>IF($F$523="n/a",0,IF(I$3&lt;=$C554,0,IF(I$3&gt;($F$523+$C554),INDEX($D$535:$W$535,,$C554)-SUM($D554:H554),INDEX($D$535:$W$535,,$C554)/$F$523)))</f>
        <v>0</v>
      </c>
      <c r="J554" s="15">
        <f>IF($F$523="n/a",0,IF(J$3&lt;=$C554,0,IF(J$3&gt;($F$523+$C554),INDEX($D$535:$W$535,,$C554)-SUM($D554:I554),INDEX($D$535:$W$535,,$C554)/$F$523)))</f>
        <v>0</v>
      </c>
      <c r="K554" s="15">
        <f>IF($F$523="n/a",0,IF(K$3&lt;=$C554,0,IF(K$3&gt;($F$523+$C554),INDEX($D$535:$W$535,,$C554)-SUM($D554:J554),INDEX($D$535:$W$535,,$C554)/$F$523)))</f>
        <v>0</v>
      </c>
      <c r="L554" s="15">
        <f>IF($F$523="n/a",0,IF(L$3&lt;=$C554,0,IF(L$3&gt;($F$523+$C554),INDEX($D$535:$W$535,,$C554)-SUM($D554:K554),INDEX($D$535:$W$535,,$C554)/$F$523)))</f>
        <v>0</v>
      </c>
      <c r="M554" s="15">
        <f>IF($F$523="n/a",0,IF(M$3&lt;=$C554,0,IF(M$3&gt;($F$523+$C554),INDEX($D$535:$W$535,,$C554)-SUM($D554:L554),INDEX($D$535:$W$535,,$C554)/$F$523)))</f>
        <v>0</v>
      </c>
      <c r="N554" s="15">
        <f>IF($F$523="n/a",0,IF(N$3&lt;=$C554,0,IF(N$3&gt;($F$523+$C554),INDEX($D$535:$W$535,,$C554)-SUM($D554:M554),INDEX($D$535:$W$535,,$C554)/$F$523)))</f>
        <v>0</v>
      </c>
      <c r="O554" s="15">
        <f>IF($F$523="n/a",0,IF(O$3&lt;=$C554,0,IF(O$3&gt;($F$523+$C554),INDEX($D$535:$W$535,,$C554)-SUM($D554:N554),INDEX($D$535:$W$535,,$C554)/$F$523)))</f>
        <v>0</v>
      </c>
      <c r="P554" s="15">
        <f>IF($F$523="n/a",0,IF(P$3&lt;=$C554,0,IF(P$3&gt;($F$523+$C554),INDEX($D$535:$W$535,,$C554)-SUM($D554:O554),INDEX($D$535:$W$535,,$C554)/$F$523)))</f>
        <v>0</v>
      </c>
      <c r="Q554" s="15">
        <f>IF($F$523="n/a",0,IF(Q$3&lt;=$C554,0,IF(Q$3&gt;($F$523+$C554),INDEX($D$535:$W$535,,$C554)-SUM($D554:P554),INDEX($D$535:$W$535,,$C554)/$F$523)))</f>
        <v>0</v>
      </c>
      <c r="R554" s="15">
        <f>IF($F$523="n/a",0,IF(R$3&lt;=$C554,0,IF(R$3&gt;($F$523+$C554),INDEX($D$535:$W$535,,$C554)-SUM($D554:Q554),INDEX($D$535:$W$535,,$C554)/$F$523)))</f>
        <v>0</v>
      </c>
      <c r="S554" s="15">
        <f>IF($F$523="n/a",0,IF(S$3&lt;=$C554,0,IF(S$3&gt;($F$523+$C554),INDEX($D$535:$W$535,,$C554)-SUM($D554:R554),INDEX($D$535:$W$535,,$C554)/$F$523)))</f>
        <v>0</v>
      </c>
      <c r="T554" s="15">
        <f>IF($F$523="n/a",0,IF(T$3&lt;=$C554,0,IF(T$3&gt;($F$523+$C554),INDEX($D$535:$W$535,,$C554)-SUM($D554:S554),INDEX($D$535:$W$535,,$C554)/$F$523)))</f>
        <v>0</v>
      </c>
      <c r="U554" s="15">
        <f>IF($F$523="n/a",0,IF(U$3&lt;=$C554,0,IF(U$3&gt;($F$523+$C554),INDEX($D$535:$W$535,,$C554)-SUM($D554:T554),INDEX($D$535:$W$535,,$C554)/$F$523)))</f>
        <v>0</v>
      </c>
      <c r="V554" s="15">
        <f>IF($F$523="n/a",0,IF(V$3&lt;=$C554,0,IF(V$3&gt;($F$523+$C554),INDEX($D$535:$W$535,,$C554)-SUM($D554:U554),INDEX($D$535:$W$535,,$C554)/$F$523)))</f>
        <v>0</v>
      </c>
      <c r="W554" s="15">
        <f>IF($F$523="n/a",0,IF(W$3&lt;=$C554,0,IF(W$3&gt;($F$523+$C554),INDEX($D$535:$W$535,,$C554)-SUM($D554:V554),INDEX($D$535:$W$535,,$C554)/$F$523)))</f>
        <v>0</v>
      </c>
      <c r="X554" s="15">
        <f>IF($F$523="n/a",0,IF(X$3&lt;=$C554,0,IF(X$3&gt;($F$523+$C554),INDEX($D$535:$W$535,,$C554)-SUM($D554:W554),INDEX($D$535:$W$535,,$C554)/$F$523)))</f>
        <v>0</v>
      </c>
      <c r="Y554" s="15">
        <f>IF($F$523="n/a",0,IF(Y$3&lt;=$C554,0,IF(Y$3&gt;($F$523+$C554),INDEX($D$535:$W$535,,$C554)-SUM($D554:X554),INDEX($D$535:$W$535,,$C554)/$F$523)))</f>
        <v>0</v>
      </c>
      <c r="Z554" s="15">
        <f>IF($F$523="n/a",0,IF(Z$3&lt;=$C554,0,IF(Z$3&gt;($F$523+$C554),INDEX($D$535:$W$535,,$C554)-SUM($D554:Y554),INDEX($D$535:$W$535,,$C554)/$F$523)))</f>
        <v>0</v>
      </c>
      <c r="AA554" s="15">
        <f>IF($F$523="n/a",0,IF(AA$3&lt;=$C554,0,IF(AA$3&gt;($F$523+$C554),INDEX($D$535:$W$535,,$C554)-SUM($D554:Z554),INDEX($D$535:$W$535,,$C554)/$F$523)))</f>
        <v>0</v>
      </c>
      <c r="AB554" s="15">
        <f>IF($F$523="n/a",0,IF(AB$3&lt;=$C554,0,IF(AB$3&gt;($F$523+$C554),INDEX($D$535:$W$535,,$C554)-SUM($D554:AA554),INDEX($D$535:$W$535,,$C554)/$F$523)))</f>
        <v>0</v>
      </c>
      <c r="AC554" s="15">
        <f>IF($F$523="n/a",0,IF(AC$3&lt;=$C554,0,IF(AC$3&gt;($F$523+$C554),INDEX($D$535:$W$535,,$C554)-SUM($D554:AB554),INDEX($D$535:$W$535,,$C554)/$F$523)))</f>
        <v>0</v>
      </c>
      <c r="AD554" s="15">
        <f>IF($F$523="n/a",0,IF(AD$3&lt;=$C554,0,IF(AD$3&gt;($F$523+$C554),INDEX($D$535:$W$535,,$C554)-SUM($D554:AC554),INDEX($D$535:$W$535,,$C554)/$F$523)))</f>
        <v>0</v>
      </c>
      <c r="AE554" s="15">
        <f>IF($F$523="n/a",0,IF(AE$3&lt;=$C554,0,IF(AE$3&gt;($F$523+$C554),INDEX($D$535:$W$535,,$C554)-SUM($D554:AD554),INDEX($D$535:$W$535,,$C554)/$F$523)))</f>
        <v>0</v>
      </c>
      <c r="AF554" s="15">
        <f>IF($F$523="n/a",0,IF(AF$3&lt;=$C554,0,IF(AF$3&gt;($F$523+$C554),INDEX($D$535:$W$535,,$C554)-SUM($D554:AE554),INDEX($D$535:$W$535,,$C554)/$F$523)))</f>
        <v>0</v>
      </c>
      <c r="AG554" s="15">
        <f>IF($F$523="n/a",0,IF(AG$3&lt;=$C554,0,IF(AG$3&gt;($F$523+$C554),INDEX($D$535:$W$535,,$C554)-SUM($D554:AF554),INDEX($D$535:$W$535,,$C554)/$F$523)))</f>
        <v>0</v>
      </c>
      <c r="AH554" s="15">
        <f>IF($F$523="n/a",0,IF(AH$3&lt;=$C554,0,IF(AH$3&gt;($F$523+$C554),INDEX($D$535:$W$535,,$C554)-SUM($D554:AG554),INDEX($D$535:$W$535,,$C554)/$F$523)))</f>
        <v>0</v>
      </c>
      <c r="AI554" s="15">
        <f>IF($F$523="n/a",0,IF(AI$3&lt;=$C554,0,IF(AI$3&gt;($F$523+$C554),INDEX($D$535:$W$535,,$C554)-SUM($D554:AH554),INDEX($D$535:$W$535,,$C554)/$F$523)))</f>
        <v>0</v>
      </c>
      <c r="AJ554" s="15">
        <f>IF($F$523="n/a",0,IF(AJ$3&lt;=$C554,0,IF(AJ$3&gt;($F$523+$C554),INDEX($D$535:$W$535,,$C554)-SUM($D554:AI554),INDEX($D$535:$W$535,,$C554)/$F$523)))</f>
        <v>0</v>
      </c>
      <c r="AK554" s="15">
        <f>IF($F$523="n/a",0,IF(AK$3&lt;=$C554,0,IF(AK$3&gt;($F$523+$C554),INDEX($D$535:$W$535,,$C554)-SUM($D554:AJ554),INDEX($D$535:$W$535,,$C554)/$F$523)))</f>
        <v>0</v>
      </c>
      <c r="AL554" s="15">
        <f>IF($F$523="n/a",0,IF(AL$3&lt;=$C554,0,IF(AL$3&gt;($F$523+$C554),INDEX($D$535:$W$535,,$C554)-SUM($D554:AK554),INDEX($D$535:$W$535,,$C554)/$F$523)))</f>
        <v>0</v>
      </c>
      <c r="AM554" s="15">
        <f>IF($F$523="n/a",0,IF(AM$3&lt;=$C554,0,IF(AM$3&gt;($F$523+$C554),INDEX($D$535:$W$535,,$C554)-SUM($D554:AL554),INDEX($D$535:$W$535,,$C554)/$F$523)))</f>
        <v>0</v>
      </c>
      <c r="AN554" s="15">
        <f>IF($F$523="n/a",0,IF(AN$3&lt;=$C554,0,IF(AN$3&gt;($F$523+$C554),INDEX($D$535:$W$535,,$C554)-SUM($D554:AM554),INDEX($D$535:$W$535,,$C554)/$F$523)))</f>
        <v>0</v>
      </c>
      <c r="AO554" s="15">
        <f>IF($F$523="n/a",0,IF(AO$3&lt;=$C554,0,IF(AO$3&gt;($F$523+$C554),INDEX($D$535:$W$535,,$C554)-SUM($D554:AN554),INDEX($D$535:$W$535,,$C554)/$F$523)))</f>
        <v>0</v>
      </c>
      <c r="AP554" s="15">
        <f>IF($F$523="n/a",0,IF(AP$3&lt;=$C554,0,IF(AP$3&gt;($F$523+$C554),INDEX($D$535:$W$535,,$C554)-SUM($D554:AO554),INDEX($D$535:$W$535,,$C554)/$F$523)))</f>
        <v>0</v>
      </c>
      <c r="AQ554" s="15">
        <f>IF($F$523="n/a",0,IF(AQ$3&lt;=$C554,0,IF(AQ$3&gt;($F$523+$C554),INDEX($D$535:$W$535,,$C554)-SUM($D554:AP554),INDEX($D$535:$W$535,,$C554)/$F$523)))</f>
        <v>0</v>
      </c>
      <c r="AR554" s="15">
        <f>IF($F$523="n/a",0,IF(AR$3&lt;=$C554,0,IF(AR$3&gt;($F$523+$C554),INDEX($D$535:$W$535,,$C554)-SUM($D554:AQ554),INDEX($D$535:$W$535,,$C554)/$F$523)))</f>
        <v>0</v>
      </c>
      <c r="AS554" s="15">
        <f>IF($F$523="n/a",0,IF(AS$3&lt;=$C554,0,IF(AS$3&gt;($F$523+$C554),INDEX($D$535:$W$535,,$C554)-SUM($D554:AR554),INDEX($D$535:$W$535,,$C554)/$F$523)))</f>
        <v>0</v>
      </c>
      <c r="AT554" s="15">
        <f>IF($F$523="n/a",0,IF(AT$3&lt;=$C554,0,IF(AT$3&gt;($F$523+$C554),INDEX($D$535:$W$535,,$C554)-SUM($D554:AS554),INDEX($D$535:$W$535,,$C554)/$F$523)))</f>
        <v>0</v>
      </c>
      <c r="AU554" s="15">
        <f>IF($F$523="n/a",0,IF(AU$3&lt;=$C554,0,IF(AU$3&gt;($F$523+$C554),INDEX($D$535:$W$535,,$C554)-SUM($D554:AT554),INDEX($D$535:$W$535,,$C554)/$F$523)))</f>
        <v>0</v>
      </c>
      <c r="AV554" s="15">
        <f>IF($F$523="n/a",0,IF(AV$3&lt;=$C554,0,IF(AV$3&gt;($F$523+$C554),INDEX($D$535:$W$535,,$C554)-SUM($D554:AU554),INDEX($D$535:$W$535,,$C554)/$F$523)))</f>
        <v>0</v>
      </c>
      <c r="AW554" s="15">
        <f>IF($F$523="n/a",0,IF(AW$3&lt;=$C554,0,IF(AW$3&gt;($F$523+$C554),INDEX($D$535:$W$535,,$C554)-SUM($D554:AV554),INDEX($D$535:$W$535,,$C554)/$F$523)))</f>
        <v>0</v>
      </c>
      <c r="AX554" s="15">
        <f>IF($F$523="n/a",0,IF(AX$3&lt;=$C554,0,IF(AX$3&gt;($F$523+$C554),INDEX($D$535:$W$535,,$C554)-SUM($D554:AW554),INDEX($D$535:$W$535,,$C554)/$F$523)))</f>
        <v>0</v>
      </c>
      <c r="AY554" s="15">
        <f>IF($F$523="n/a",0,IF(AY$3&lt;=$C554,0,IF(AY$3&gt;($F$523+$C554),INDEX($D$535:$W$535,,$C554)-SUM($D554:AX554),INDEX($D$535:$W$535,,$C554)/$F$523)))</f>
        <v>0</v>
      </c>
      <c r="AZ554" s="15">
        <f>IF($F$523="n/a",0,IF(AZ$3&lt;=$C554,0,IF(AZ$3&gt;($F$523+$C554),INDEX($D$535:$W$535,,$C554)-SUM($D554:AY554),INDEX($D$535:$W$535,,$C554)/$F$523)))</f>
        <v>0</v>
      </c>
      <c r="BA554" s="15">
        <f>IF($F$523="n/a",0,IF(BA$3&lt;=$C554,0,IF(BA$3&gt;($F$523+$C554),INDEX($D$535:$W$535,,$C554)-SUM($D554:AZ554),INDEX($D$535:$W$535,,$C554)/$F$523)))</f>
        <v>0</v>
      </c>
      <c r="BB554" s="15">
        <f>IF($F$523="n/a",0,IF(BB$3&lt;=$C554,0,IF(BB$3&gt;($F$523+$C554),INDEX($D$535:$W$535,,$C554)-SUM($D554:BA554),INDEX($D$535:$W$535,,$C554)/$F$523)))</f>
        <v>0</v>
      </c>
      <c r="BC554" s="15">
        <f>IF($F$523="n/a",0,IF(BC$3&lt;=$C554,0,IF(BC$3&gt;($F$523+$C554),INDEX($D$535:$W$535,,$C554)-SUM($D554:BB554),INDEX($D$535:$W$535,,$C554)/$F$523)))</f>
        <v>0</v>
      </c>
      <c r="BD554" s="15">
        <f>IF($F$523="n/a",0,IF(BD$3&lt;=$C554,0,IF(BD$3&gt;($F$523+$C554),INDEX($D$535:$W$535,,$C554)-SUM($D554:BC554),INDEX($D$535:$W$535,,$C554)/$F$523)))</f>
        <v>0</v>
      </c>
      <c r="BE554" s="15">
        <f>IF($F$523="n/a",0,IF(BE$3&lt;=$C554,0,IF(BE$3&gt;($F$523+$C554),INDEX($D$535:$W$535,,$C554)-SUM($D554:BD554),INDEX($D$535:$W$535,,$C554)/$F$523)))</f>
        <v>0</v>
      </c>
      <c r="BF554" s="15">
        <f>IF($F$523="n/a",0,IF(BF$3&lt;=$C554,0,IF(BF$3&gt;($F$523+$C554),INDEX($D$535:$W$535,,$C554)-SUM($D554:BE554),INDEX($D$535:$W$535,,$C554)/$F$523)))</f>
        <v>0</v>
      </c>
      <c r="BG554" s="15">
        <f>IF($F$523="n/a",0,IF(BG$3&lt;=$C554,0,IF(BG$3&gt;($F$523+$C554),INDEX($D$535:$W$535,,$C554)-SUM($D554:BF554),INDEX($D$535:$W$535,,$C554)/$F$523)))</f>
        <v>0</v>
      </c>
      <c r="BH554" s="15">
        <f>IF($F$523="n/a",0,IF(BH$3&lt;=$C554,0,IF(BH$3&gt;($F$523+$C554),INDEX($D$535:$W$535,,$C554)-SUM($D554:BG554),INDEX($D$535:$W$535,,$C554)/$F$523)))</f>
        <v>0</v>
      </c>
      <c r="BI554" s="15">
        <f>IF($F$523="n/a",0,IF(BI$3&lt;=$C554,0,IF(BI$3&gt;($F$523+$C554),INDEX($D$535:$W$535,,$C554)-SUM($D554:BH554),INDEX($D$535:$W$535,,$C554)/$F$523)))</f>
        <v>0</v>
      </c>
      <c r="BJ554" s="15">
        <f>IF($F$523="n/a",0,IF(BJ$3&lt;=$C554,0,IF(BJ$3&gt;($F$523+$C554),INDEX($D$535:$W$535,,$C554)-SUM($D554:BI554),INDEX($D$535:$W$535,,$C554)/$F$523)))</f>
        <v>0</v>
      </c>
      <c r="BK554" s="15">
        <f>IF($F$523="n/a",0,IF(BK$3&lt;=$C554,0,IF(BK$3&gt;($F$523+$C554),INDEX($D$535:$W$535,,$C554)-SUM($D554:BJ554),INDEX($D$535:$W$535,,$C554)/$F$523)))</f>
        <v>0</v>
      </c>
      <c r="BL554" s="168">
        <f>IF($F$523="n/a",0,IF(BL$3&lt;=$C554,0,IF(BL$3&gt;($F$523+$C554),INDEX($D$535:$W$535,,$C554)-SUM($D554:BK554),INDEX($D$535:$W$535,,$C554)/$F$523)))</f>
        <v>0</v>
      </c>
      <c r="BM554" s="168">
        <f>IF($F$523="n/a",0,IF(BM$3&lt;=$C554,0,IF(BM$3&gt;($F$523+$C554),INDEX($D$535:$W$535,,$C554)-SUM($D554:BL554),INDEX($D$535:$W$535,,$C554)/$F$523)))</f>
        <v>0</v>
      </c>
      <c r="BN554" s="168">
        <f>IF($F$523="n/a",0,IF(BN$3&lt;=$C554,0,IF(BN$3&gt;($F$523+$C554),INDEX($D$535:$W$535,,$C554)-SUM($D554:BM554),INDEX($D$535:$W$535,,$C554)/$F$523)))</f>
        <v>0</v>
      </c>
      <c r="BO554" s="168">
        <f>IF($F$523="n/a",0,IF(BO$3&lt;=$C554,0,IF(BO$3&gt;($F$523+$C554),INDEX($D$535:$W$535,,$C554)-SUM($D554:BN554),INDEX($D$535:$W$535,,$C554)/$F$523)))</f>
        <v>0</v>
      </c>
      <c r="BP554" s="168">
        <f>IF($F$523="n/a",0,IF(BP$3&lt;=$C554,0,IF(BP$3&gt;($F$523+$C554),INDEX($D$535:$W$535,,$C554)-SUM($D554:BO554),INDEX($D$535:$W$535,,$C554)/$F$523)))</f>
        <v>0</v>
      </c>
      <c r="BQ554" s="168">
        <f>IF($F$523="n/a",0,IF(BQ$3&lt;=$C554,0,IF(BQ$3&gt;($F$523+$C554),INDEX($D$535:$W$535,,$C554)-SUM($D554:BP554),INDEX($D$535:$W$535,,$C554)/$F$523)))</f>
        <v>0</v>
      </c>
      <c r="BR554" s="168">
        <f>IF($F$523="n/a",0,IF(BR$3&lt;=$C554,0,IF(BR$3&gt;($F$523+$C554),INDEX($D$535:$W$535,,$C554)-SUM($D554:BQ554),INDEX($D$535:$W$535,,$C554)/$F$523)))</f>
        <v>0</v>
      </c>
      <c r="BS554" s="15"/>
      <c r="BT554" s="15"/>
      <c r="BU554" s="15"/>
      <c r="BV554" s="15"/>
      <c r="BW554" s="15"/>
      <c r="BX554" s="15"/>
      <c r="BY554" s="15"/>
      <c r="BZ554" s="15"/>
      <c r="CA554" s="15"/>
      <c r="CB554" s="15"/>
      <c r="CC554" s="15"/>
    </row>
    <row r="555" spans="2:81" hidden="1" outlineLevel="1">
      <c r="B555" s="14">
        <v>2030</v>
      </c>
      <c r="C555">
        <v>18</v>
      </c>
      <c r="E555" s="15">
        <f>IF($F$523="n/a",0,IF(E$3&lt;=$C555,0,IF(E$3&gt;($F$523+$C555),INDEX($D$535:$W$535,,$C555)-SUM($D555:D555),INDEX($D$535:$W$535,,$C555)/$F$523)))</f>
        <v>0</v>
      </c>
      <c r="F555" s="15">
        <f>IF($F$523="n/a",0,IF(F$3&lt;=$C555,0,IF(F$3&gt;($F$523+$C555),INDEX($D$535:$W$535,,$C555)-SUM($D555:E555),INDEX($D$535:$W$535,,$C555)/$F$523)))</f>
        <v>0</v>
      </c>
      <c r="G555" s="15">
        <f>IF($F$523="n/a",0,IF(G$3&lt;=$C555,0,IF(G$3&gt;($F$523+$C555),INDEX($D$535:$W$535,,$C555)-SUM($D555:F555),INDEX($D$535:$W$535,,$C555)/$F$523)))</f>
        <v>0</v>
      </c>
      <c r="H555" s="20">
        <f>IF($F$523="n/a",0,IF(H$3&lt;=$C555,0,IF(H$3&gt;($F$523+$C555),INDEX($D$535:$W$535,,$C555)-SUM($D555:G555),INDEX($D$535:$W$535,,$C555)/$F$523)))</f>
        <v>0</v>
      </c>
      <c r="I555" s="41">
        <f>IF($F$523="n/a",0,IF(I$3&lt;=$C555,0,IF(I$3&gt;($F$523+$C555),INDEX($D$535:$W$535,,$C555)-SUM($D555:H555),INDEX($D$535:$W$535,,$C555)/$F$523)))</f>
        <v>0</v>
      </c>
      <c r="J555" s="15">
        <f>IF($F$523="n/a",0,IF(J$3&lt;=$C555,0,IF(J$3&gt;($F$523+$C555),INDEX($D$535:$W$535,,$C555)-SUM($D555:I555),INDEX($D$535:$W$535,,$C555)/$F$523)))</f>
        <v>0</v>
      </c>
      <c r="K555" s="15">
        <f>IF($F$523="n/a",0,IF(K$3&lt;=$C555,0,IF(K$3&gt;($F$523+$C555),INDEX($D$535:$W$535,,$C555)-SUM($D555:J555),INDEX($D$535:$W$535,,$C555)/$F$523)))</f>
        <v>0</v>
      </c>
      <c r="L555" s="15">
        <f>IF($F$523="n/a",0,IF(L$3&lt;=$C555,0,IF(L$3&gt;($F$523+$C555),INDEX($D$535:$W$535,,$C555)-SUM($D555:K555),INDEX($D$535:$W$535,,$C555)/$F$523)))</f>
        <v>0</v>
      </c>
      <c r="M555" s="15">
        <f>IF($F$523="n/a",0,IF(M$3&lt;=$C555,0,IF(M$3&gt;($F$523+$C555),INDEX($D$535:$W$535,,$C555)-SUM($D555:L555),INDEX($D$535:$W$535,,$C555)/$F$523)))</f>
        <v>0</v>
      </c>
      <c r="N555" s="15">
        <f>IF($F$523="n/a",0,IF(N$3&lt;=$C555,0,IF(N$3&gt;($F$523+$C555),INDEX($D$535:$W$535,,$C555)-SUM($D555:M555),INDEX($D$535:$W$535,,$C555)/$F$523)))</f>
        <v>0</v>
      </c>
      <c r="O555" s="15">
        <f>IF($F$523="n/a",0,IF(O$3&lt;=$C555,0,IF(O$3&gt;($F$523+$C555),INDEX($D$535:$W$535,,$C555)-SUM($D555:N555),INDEX($D$535:$W$535,,$C555)/$F$523)))</f>
        <v>0</v>
      </c>
      <c r="P555" s="15">
        <f>IF($F$523="n/a",0,IF(P$3&lt;=$C555,0,IF(P$3&gt;($F$523+$C555),INDEX($D$535:$W$535,,$C555)-SUM($D555:O555),INDEX($D$535:$W$535,,$C555)/$F$523)))</f>
        <v>0</v>
      </c>
      <c r="Q555" s="15">
        <f>IF($F$523="n/a",0,IF(Q$3&lt;=$C555,0,IF(Q$3&gt;($F$523+$C555),INDEX($D$535:$W$535,,$C555)-SUM($D555:P555),INDEX($D$535:$W$535,,$C555)/$F$523)))</f>
        <v>0</v>
      </c>
      <c r="R555" s="15">
        <f>IF($F$523="n/a",0,IF(R$3&lt;=$C555,0,IF(R$3&gt;($F$523+$C555),INDEX($D$535:$W$535,,$C555)-SUM($D555:Q555),INDEX($D$535:$W$535,,$C555)/$F$523)))</f>
        <v>0</v>
      </c>
      <c r="S555" s="15">
        <f>IF($F$523="n/a",0,IF(S$3&lt;=$C555,0,IF(S$3&gt;($F$523+$C555),INDEX($D$535:$W$535,,$C555)-SUM($D555:R555),INDEX($D$535:$W$535,,$C555)/$F$523)))</f>
        <v>0</v>
      </c>
      <c r="T555" s="15">
        <f>IF($F$523="n/a",0,IF(T$3&lt;=$C555,0,IF(T$3&gt;($F$523+$C555),INDEX($D$535:$W$535,,$C555)-SUM($D555:S555),INDEX($D$535:$W$535,,$C555)/$F$523)))</f>
        <v>0</v>
      </c>
      <c r="U555" s="15">
        <f>IF($F$523="n/a",0,IF(U$3&lt;=$C555,0,IF(U$3&gt;($F$523+$C555),INDEX($D$535:$W$535,,$C555)-SUM($D555:T555),INDEX($D$535:$W$535,,$C555)/$F$523)))</f>
        <v>0</v>
      </c>
      <c r="V555" s="15">
        <f>IF($F$523="n/a",0,IF(V$3&lt;=$C555,0,IF(V$3&gt;($F$523+$C555),INDEX($D$535:$W$535,,$C555)-SUM($D555:U555),INDEX($D$535:$W$535,,$C555)/$F$523)))</f>
        <v>0</v>
      </c>
      <c r="W555" s="15">
        <f>IF($F$523="n/a",0,IF(W$3&lt;=$C555,0,IF(W$3&gt;($F$523+$C555),INDEX($D$535:$W$535,,$C555)-SUM($D555:V555),INDEX($D$535:$W$535,,$C555)/$F$523)))</f>
        <v>0</v>
      </c>
      <c r="X555" s="15">
        <f>IF($F$523="n/a",0,IF(X$3&lt;=$C555,0,IF(X$3&gt;($F$523+$C555),INDEX($D$535:$W$535,,$C555)-SUM($D555:W555),INDEX($D$535:$W$535,,$C555)/$F$523)))</f>
        <v>0</v>
      </c>
      <c r="Y555" s="15">
        <f>IF($F$523="n/a",0,IF(Y$3&lt;=$C555,0,IF(Y$3&gt;($F$523+$C555),INDEX($D$535:$W$535,,$C555)-SUM($D555:X555),INDEX($D$535:$W$535,,$C555)/$F$523)))</f>
        <v>0</v>
      </c>
      <c r="Z555" s="15">
        <f>IF($F$523="n/a",0,IF(Z$3&lt;=$C555,0,IF(Z$3&gt;($F$523+$C555),INDEX($D$535:$W$535,,$C555)-SUM($D555:Y555),INDEX($D$535:$W$535,,$C555)/$F$523)))</f>
        <v>0</v>
      </c>
      <c r="AA555" s="15">
        <f>IF($F$523="n/a",0,IF(AA$3&lt;=$C555,0,IF(AA$3&gt;($F$523+$C555),INDEX($D$535:$W$535,,$C555)-SUM($D555:Z555),INDEX($D$535:$W$535,,$C555)/$F$523)))</f>
        <v>0</v>
      </c>
      <c r="AB555" s="15">
        <f>IF($F$523="n/a",0,IF(AB$3&lt;=$C555,0,IF(AB$3&gt;($F$523+$C555),INDEX($D$535:$W$535,,$C555)-SUM($D555:AA555),INDEX($D$535:$W$535,,$C555)/$F$523)))</f>
        <v>0</v>
      </c>
      <c r="AC555" s="15">
        <f>IF($F$523="n/a",0,IF(AC$3&lt;=$C555,0,IF(AC$3&gt;($F$523+$C555),INDEX($D$535:$W$535,,$C555)-SUM($D555:AB555),INDEX($D$535:$W$535,,$C555)/$F$523)))</f>
        <v>0</v>
      </c>
      <c r="AD555" s="15">
        <f>IF($F$523="n/a",0,IF(AD$3&lt;=$C555,0,IF(AD$3&gt;($F$523+$C555),INDEX($D$535:$W$535,,$C555)-SUM($D555:AC555),INDEX($D$535:$W$535,,$C555)/$F$523)))</f>
        <v>0</v>
      </c>
      <c r="AE555" s="15">
        <f>IF($F$523="n/a",0,IF(AE$3&lt;=$C555,0,IF(AE$3&gt;($F$523+$C555),INDEX($D$535:$W$535,,$C555)-SUM($D555:AD555),INDEX($D$535:$W$535,,$C555)/$F$523)))</f>
        <v>0</v>
      </c>
      <c r="AF555" s="15">
        <f>IF($F$523="n/a",0,IF(AF$3&lt;=$C555,0,IF(AF$3&gt;($F$523+$C555),INDEX($D$535:$W$535,,$C555)-SUM($D555:AE555),INDEX($D$535:$W$535,,$C555)/$F$523)))</f>
        <v>0</v>
      </c>
      <c r="AG555" s="15">
        <f>IF($F$523="n/a",0,IF(AG$3&lt;=$C555,0,IF(AG$3&gt;($F$523+$C555),INDEX($D$535:$W$535,,$C555)-SUM($D555:AF555),INDEX($D$535:$W$535,,$C555)/$F$523)))</f>
        <v>0</v>
      </c>
      <c r="AH555" s="15">
        <f>IF($F$523="n/a",0,IF(AH$3&lt;=$C555,0,IF(AH$3&gt;($F$523+$C555),INDEX($D$535:$W$535,,$C555)-SUM($D555:AG555),INDEX($D$535:$W$535,,$C555)/$F$523)))</f>
        <v>0</v>
      </c>
      <c r="AI555" s="15">
        <f>IF($F$523="n/a",0,IF(AI$3&lt;=$C555,0,IF(AI$3&gt;($F$523+$C555),INDEX($D$535:$W$535,,$C555)-SUM($D555:AH555),INDEX($D$535:$W$535,,$C555)/$F$523)))</f>
        <v>0</v>
      </c>
      <c r="AJ555" s="15">
        <f>IF($F$523="n/a",0,IF(AJ$3&lt;=$C555,0,IF(AJ$3&gt;($F$523+$C555),INDEX($D$535:$W$535,,$C555)-SUM($D555:AI555),INDEX($D$535:$W$535,,$C555)/$F$523)))</f>
        <v>0</v>
      </c>
      <c r="AK555" s="15">
        <f>IF($F$523="n/a",0,IF(AK$3&lt;=$C555,0,IF(AK$3&gt;($F$523+$C555),INDEX($D$535:$W$535,,$C555)-SUM($D555:AJ555),INDEX($D$535:$W$535,,$C555)/$F$523)))</f>
        <v>0</v>
      </c>
      <c r="AL555" s="15">
        <f>IF($F$523="n/a",0,IF(AL$3&lt;=$C555,0,IF(AL$3&gt;($F$523+$C555),INDEX($D$535:$W$535,,$C555)-SUM($D555:AK555),INDEX($D$535:$W$535,,$C555)/$F$523)))</f>
        <v>0</v>
      </c>
      <c r="AM555" s="15">
        <f>IF($F$523="n/a",0,IF(AM$3&lt;=$C555,0,IF(AM$3&gt;($F$523+$C555),INDEX($D$535:$W$535,,$C555)-SUM($D555:AL555),INDEX($D$535:$W$535,,$C555)/$F$523)))</f>
        <v>0</v>
      </c>
      <c r="AN555" s="15">
        <f>IF($F$523="n/a",0,IF(AN$3&lt;=$C555,0,IF(AN$3&gt;($F$523+$C555),INDEX($D$535:$W$535,,$C555)-SUM($D555:AM555),INDEX($D$535:$W$535,,$C555)/$F$523)))</f>
        <v>0</v>
      </c>
      <c r="AO555" s="15">
        <f>IF($F$523="n/a",0,IF(AO$3&lt;=$C555,0,IF(AO$3&gt;($F$523+$C555),INDEX($D$535:$W$535,,$C555)-SUM($D555:AN555),INDEX($D$535:$W$535,,$C555)/$F$523)))</f>
        <v>0</v>
      </c>
      <c r="AP555" s="15">
        <f>IF($F$523="n/a",0,IF(AP$3&lt;=$C555,0,IF(AP$3&gt;($F$523+$C555),INDEX($D$535:$W$535,,$C555)-SUM($D555:AO555),INDEX($D$535:$W$535,,$C555)/$F$523)))</f>
        <v>0</v>
      </c>
      <c r="AQ555" s="15">
        <f>IF($F$523="n/a",0,IF(AQ$3&lt;=$C555,0,IF(AQ$3&gt;($F$523+$C555),INDEX($D$535:$W$535,,$C555)-SUM($D555:AP555),INDEX($D$535:$W$535,,$C555)/$F$523)))</f>
        <v>0</v>
      </c>
      <c r="AR555" s="15">
        <f>IF($F$523="n/a",0,IF(AR$3&lt;=$C555,0,IF(AR$3&gt;($F$523+$C555),INDEX($D$535:$W$535,,$C555)-SUM($D555:AQ555),INDEX($D$535:$W$535,,$C555)/$F$523)))</f>
        <v>0</v>
      </c>
      <c r="AS555" s="15">
        <f>IF($F$523="n/a",0,IF(AS$3&lt;=$C555,0,IF(AS$3&gt;($F$523+$C555),INDEX($D$535:$W$535,,$C555)-SUM($D555:AR555),INDEX($D$535:$W$535,,$C555)/$F$523)))</f>
        <v>0</v>
      </c>
      <c r="AT555" s="15">
        <f>IF($F$523="n/a",0,IF(AT$3&lt;=$C555,0,IF(AT$3&gt;($F$523+$C555),INDEX($D$535:$W$535,,$C555)-SUM($D555:AS555),INDEX($D$535:$W$535,,$C555)/$F$523)))</f>
        <v>0</v>
      </c>
      <c r="AU555" s="15">
        <f>IF($F$523="n/a",0,IF(AU$3&lt;=$C555,0,IF(AU$3&gt;($F$523+$C555),INDEX($D$535:$W$535,,$C555)-SUM($D555:AT555),INDEX($D$535:$W$535,,$C555)/$F$523)))</f>
        <v>0</v>
      </c>
      <c r="AV555" s="15">
        <f>IF($F$523="n/a",0,IF(AV$3&lt;=$C555,0,IF(AV$3&gt;($F$523+$C555),INDEX($D$535:$W$535,,$C555)-SUM($D555:AU555),INDEX($D$535:$W$535,,$C555)/$F$523)))</f>
        <v>0</v>
      </c>
      <c r="AW555" s="15">
        <f>IF($F$523="n/a",0,IF(AW$3&lt;=$C555,0,IF(AW$3&gt;($F$523+$C555),INDEX($D$535:$W$535,,$C555)-SUM($D555:AV555),INDEX($D$535:$W$535,,$C555)/$F$523)))</f>
        <v>0</v>
      </c>
      <c r="AX555" s="15">
        <f>IF($F$523="n/a",0,IF(AX$3&lt;=$C555,0,IF(AX$3&gt;($F$523+$C555),INDEX($D$535:$W$535,,$C555)-SUM($D555:AW555),INDEX($D$535:$W$535,,$C555)/$F$523)))</f>
        <v>0</v>
      </c>
      <c r="AY555" s="15">
        <f>IF($F$523="n/a",0,IF(AY$3&lt;=$C555,0,IF(AY$3&gt;($F$523+$C555),INDEX($D$535:$W$535,,$C555)-SUM($D555:AX555),INDEX($D$535:$W$535,,$C555)/$F$523)))</f>
        <v>0</v>
      </c>
      <c r="AZ555" s="15">
        <f>IF($F$523="n/a",0,IF(AZ$3&lt;=$C555,0,IF(AZ$3&gt;($F$523+$C555),INDEX($D$535:$W$535,,$C555)-SUM($D555:AY555),INDEX($D$535:$W$535,,$C555)/$F$523)))</f>
        <v>0</v>
      </c>
      <c r="BA555" s="15">
        <f>IF($F$523="n/a",0,IF(BA$3&lt;=$C555,0,IF(BA$3&gt;($F$523+$C555),INDEX($D$535:$W$535,,$C555)-SUM($D555:AZ555),INDEX($D$535:$W$535,,$C555)/$F$523)))</f>
        <v>0</v>
      </c>
      <c r="BB555" s="15">
        <f>IF($F$523="n/a",0,IF(BB$3&lt;=$C555,0,IF(BB$3&gt;($F$523+$C555),INDEX($D$535:$W$535,,$C555)-SUM($D555:BA555),INDEX($D$535:$W$535,,$C555)/$F$523)))</f>
        <v>0</v>
      </c>
      <c r="BC555" s="15">
        <f>IF($F$523="n/a",0,IF(BC$3&lt;=$C555,0,IF(BC$3&gt;($F$523+$C555),INDEX($D$535:$W$535,,$C555)-SUM($D555:BB555),INDEX($D$535:$W$535,,$C555)/$F$523)))</f>
        <v>0</v>
      </c>
      <c r="BD555" s="15">
        <f>IF($F$523="n/a",0,IF(BD$3&lt;=$C555,0,IF(BD$3&gt;($F$523+$C555),INDEX($D$535:$W$535,,$C555)-SUM($D555:BC555),INDEX($D$535:$W$535,,$C555)/$F$523)))</f>
        <v>0</v>
      </c>
      <c r="BE555" s="15">
        <f>IF($F$523="n/a",0,IF(BE$3&lt;=$C555,0,IF(BE$3&gt;($F$523+$C555),INDEX($D$535:$W$535,,$C555)-SUM($D555:BD555),INDEX($D$535:$W$535,,$C555)/$F$523)))</f>
        <v>0</v>
      </c>
      <c r="BF555" s="15">
        <f>IF($F$523="n/a",0,IF(BF$3&lt;=$C555,0,IF(BF$3&gt;($F$523+$C555),INDEX($D$535:$W$535,,$C555)-SUM($D555:BE555),INDEX($D$535:$W$535,,$C555)/$F$523)))</f>
        <v>0</v>
      </c>
      <c r="BG555" s="15">
        <f>IF($F$523="n/a",0,IF(BG$3&lt;=$C555,0,IF(BG$3&gt;($F$523+$C555),INDEX($D$535:$W$535,,$C555)-SUM($D555:BF555),INDEX($D$535:$W$535,,$C555)/$F$523)))</f>
        <v>0</v>
      </c>
      <c r="BH555" s="15">
        <f>IF($F$523="n/a",0,IF(BH$3&lt;=$C555,0,IF(BH$3&gt;($F$523+$C555),INDEX($D$535:$W$535,,$C555)-SUM($D555:BG555),INDEX($D$535:$W$535,,$C555)/$F$523)))</f>
        <v>0</v>
      </c>
      <c r="BI555" s="15">
        <f>IF($F$523="n/a",0,IF(BI$3&lt;=$C555,0,IF(BI$3&gt;($F$523+$C555),INDEX($D$535:$W$535,,$C555)-SUM($D555:BH555),INDEX($D$535:$W$535,,$C555)/$F$523)))</f>
        <v>0</v>
      </c>
      <c r="BJ555" s="15">
        <f>IF($F$523="n/a",0,IF(BJ$3&lt;=$C555,0,IF(BJ$3&gt;($F$523+$C555),INDEX($D$535:$W$535,,$C555)-SUM($D555:BI555),INDEX($D$535:$W$535,,$C555)/$F$523)))</f>
        <v>0</v>
      </c>
      <c r="BK555" s="15">
        <f>IF($F$523="n/a",0,IF(BK$3&lt;=$C555,0,IF(BK$3&gt;($F$523+$C555),INDEX($D$535:$W$535,,$C555)-SUM($D555:BJ555),INDEX($D$535:$W$535,,$C555)/$F$523)))</f>
        <v>0</v>
      </c>
      <c r="BL555" s="168">
        <f>IF($F$523="n/a",0,IF(BL$3&lt;=$C555,0,IF(BL$3&gt;($F$523+$C555),INDEX($D$535:$W$535,,$C555)-SUM($D555:BK555),INDEX($D$535:$W$535,,$C555)/$F$523)))</f>
        <v>0</v>
      </c>
      <c r="BM555" s="168">
        <f>IF($F$523="n/a",0,IF(BM$3&lt;=$C555,0,IF(BM$3&gt;($F$523+$C555),INDEX($D$535:$W$535,,$C555)-SUM($D555:BL555),INDEX($D$535:$W$535,,$C555)/$F$523)))</f>
        <v>0</v>
      </c>
      <c r="BN555" s="168">
        <f>IF($F$523="n/a",0,IF(BN$3&lt;=$C555,0,IF(BN$3&gt;($F$523+$C555),INDEX($D$535:$W$535,,$C555)-SUM($D555:BM555),INDEX($D$535:$W$535,,$C555)/$F$523)))</f>
        <v>0</v>
      </c>
      <c r="BO555" s="168">
        <f>IF($F$523="n/a",0,IF(BO$3&lt;=$C555,0,IF(BO$3&gt;($F$523+$C555),INDEX($D$535:$W$535,,$C555)-SUM($D555:BN555),INDEX($D$535:$W$535,,$C555)/$F$523)))</f>
        <v>0</v>
      </c>
      <c r="BP555" s="168">
        <f>IF($F$523="n/a",0,IF(BP$3&lt;=$C555,0,IF(BP$3&gt;($F$523+$C555),INDEX($D$535:$W$535,,$C555)-SUM($D555:BO555),INDEX($D$535:$W$535,,$C555)/$F$523)))</f>
        <v>0</v>
      </c>
      <c r="BQ555" s="168">
        <f>IF($F$523="n/a",0,IF(BQ$3&lt;=$C555,0,IF(BQ$3&gt;($F$523+$C555),INDEX($D$535:$W$535,,$C555)-SUM($D555:BP555),INDEX($D$535:$W$535,,$C555)/$F$523)))</f>
        <v>0</v>
      </c>
      <c r="BR555" s="168">
        <f>IF($F$523="n/a",0,IF(BR$3&lt;=$C555,0,IF(BR$3&gt;($F$523+$C555),INDEX($D$535:$W$535,,$C555)-SUM($D555:BQ555),INDEX($D$535:$W$535,,$C555)/$F$523)))</f>
        <v>0</v>
      </c>
      <c r="BS555" s="15"/>
      <c r="BT555" s="15"/>
      <c r="BU555" s="15"/>
      <c r="BV555" s="15"/>
      <c r="BW555" s="15"/>
      <c r="BX555" s="15"/>
      <c r="BY555" s="15"/>
      <c r="BZ555" s="15"/>
      <c r="CA555" s="15"/>
      <c r="CB555" s="15"/>
      <c r="CC555" s="15"/>
    </row>
    <row r="556" spans="2:81" hidden="1" outlineLevel="1">
      <c r="B556" s="14">
        <v>2031</v>
      </c>
      <c r="C556">
        <v>19</v>
      </c>
      <c r="E556" s="15">
        <f>IF($F$523="n/a",0,IF(E$3&lt;=$C556,0,IF(E$3&gt;($F$523+$C556),INDEX($D$535:$W$535,,$C556)-SUM($D556:D556),INDEX($D$535:$W$535,,$C556)/$F$523)))</f>
        <v>0</v>
      </c>
      <c r="F556" s="15">
        <f>IF($F$523="n/a",0,IF(F$3&lt;=$C556,0,IF(F$3&gt;($F$523+$C556),INDEX($D$535:$W$535,,$C556)-SUM($D556:E556),INDEX($D$535:$W$535,,$C556)/$F$523)))</f>
        <v>0</v>
      </c>
      <c r="G556" s="15">
        <f>IF($F$523="n/a",0,IF(G$3&lt;=$C556,0,IF(G$3&gt;($F$523+$C556),INDEX($D$535:$W$535,,$C556)-SUM($D556:F556),INDEX($D$535:$W$535,,$C556)/$F$523)))</f>
        <v>0</v>
      </c>
      <c r="H556" s="20">
        <f>IF($F$523="n/a",0,IF(H$3&lt;=$C556,0,IF(H$3&gt;($F$523+$C556),INDEX($D$535:$W$535,,$C556)-SUM($D556:G556),INDEX($D$535:$W$535,,$C556)/$F$523)))</f>
        <v>0</v>
      </c>
      <c r="I556" s="41">
        <f>IF($F$523="n/a",0,IF(I$3&lt;=$C556,0,IF(I$3&gt;($F$523+$C556),INDEX($D$535:$W$535,,$C556)-SUM($D556:H556),INDEX($D$535:$W$535,,$C556)/$F$523)))</f>
        <v>0</v>
      </c>
      <c r="J556" s="15">
        <f>IF($F$523="n/a",0,IF(J$3&lt;=$C556,0,IF(J$3&gt;($F$523+$C556),INDEX($D$535:$W$535,,$C556)-SUM($D556:I556),INDEX($D$535:$W$535,,$C556)/$F$523)))</f>
        <v>0</v>
      </c>
      <c r="K556" s="15">
        <f>IF($F$523="n/a",0,IF(K$3&lt;=$C556,0,IF(K$3&gt;($F$523+$C556),INDEX($D$535:$W$535,,$C556)-SUM($D556:J556),INDEX($D$535:$W$535,,$C556)/$F$523)))</f>
        <v>0</v>
      </c>
      <c r="L556" s="15">
        <f>IF($F$523="n/a",0,IF(L$3&lt;=$C556,0,IF(L$3&gt;($F$523+$C556),INDEX($D$535:$W$535,,$C556)-SUM($D556:K556),INDEX($D$535:$W$535,,$C556)/$F$523)))</f>
        <v>0</v>
      </c>
      <c r="M556" s="15">
        <f>IF($F$523="n/a",0,IF(M$3&lt;=$C556,0,IF(M$3&gt;($F$523+$C556),INDEX($D$535:$W$535,,$C556)-SUM($D556:L556),INDEX($D$535:$W$535,,$C556)/$F$523)))</f>
        <v>0</v>
      </c>
      <c r="N556" s="15">
        <f>IF($F$523="n/a",0,IF(N$3&lt;=$C556,0,IF(N$3&gt;($F$523+$C556),INDEX($D$535:$W$535,,$C556)-SUM($D556:M556),INDEX($D$535:$W$535,,$C556)/$F$523)))</f>
        <v>0</v>
      </c>
      <c r="O556" s="15">
        <f>IF($F$523="n/a",0,IF(O$3&lt;=$C556,0,IF(O$3&gt;($F$523+$C556),INDEX($D$535:$W$535,,$C556)-SUM($D556:N556),INDEX($D$535:$W$535,,$C556)/$F$523)))</f>
        <v>0</v>
      </c>
      <c r="P556" s="15">
        <f>IF($F$523="n/a",0,IF(P$3&lt;=$C556,0,IF(P$3&gt;($F$523+$C556),INDEX($D$535:$W$535,,$C556)-SUM($D556:O556),INDEX($D$535:$W$535,,$C556)/$F$523)))</f>
        <v>0</v>
      </c>
      <c r="Q556" s="15">
        <f>IF($F$523="n/a",0,IF(Q$3&lt;=$C556,0,IF(Q$3&gt;($F$523+$C556),INDEX($D$535:$W$535,,$C556)-SUM($D556:P556),INDEX($D$535:$W$535,,$C556)/$F$523)))</f>
        <v>0</v>
      </c>
      <c r="R556" s="15">
        <f>IF($F$523="n/a",0,IF(R$3&lt;=$C556,0,IF(R$3&gt;($F$523+$C556),INDEX($D$535:$W$535,,$C556)-SUM($D556:Q556),INDEX($D$535:$W$535,,$C556)/$F$523)))</f>
        <v>0</v>
      </c>
      <c r="S556" s="15">
        <f>IF($F$523="n/a",0,IF(S$3&lt;=$C556,0,IF(S$3&gt;($F$523+$C556),INDEX($D$535:$W$535,,$C556)-SUM($D556:R556),INDEX($D$535:$W$535,,$C556)/$F$523)))</f>
        <v>0</v>
      </c>
      <c r="T556" s="15">
        <f>IF($F$523="n/a",0,IF(T$3&lt;=$C556,0,IF(T$3&gt;($F$523+$C556),INDEX($D$535:$W$535,,$C556)-SUM($D556:S556),INDEX($D$535:$W$535,,$C556)/$F$523)))</f>
        <v>0</v>
      </c>
      <c r="U556" s="15">
        <f>IF($F$523="n/a",0,IF(U$3&lt;=$C556,0,IF(U$3&gt;($F$523+$C556),INDEX($D$535:$W$535,,$C556)-SUM($D556:T556),INDEX($D$535:$W$535,,$C556)/$F$523)))</f>
        <v>0</v>
      </c>
      <c r="V556" s="15">
        <f>IF($F$523="n/a",0,IF(V$3&lt;=$C556,0,IF(V$3&gt;($F$523+$C556),INDEX($D$535:$W$535,,$C556)-SUM($D556:U556),INDEX($D$535:$W$535,,$C556)/$F$523)))</f>
        <v>0</v>
      </c>
      <c r="W556" s="15">
        <f>IF($F$523="n/a",0,IF(W$3&lt;=$C556,0,IF(W$3&gt;($F$523+$C556),INDEX($D$535:$W$535,,$C556)-SUM($D556:V556),INDEX($D$535:$W$535,,$C556)/$F$523)))</f>
        <v>0</v>
      </c>
      <c r="X556" s="15">
        <f>IF($F$523="n/a",0,IF(X$3&lt;=$C556,0,IF(X$3&gt;($F$523+$C556),INDEX($D$535:$W$535,,$C556)-SUM($D556:W556),INDEX($D$535:$W$535,,$C556)/$F$523)))</f>
        <v>0</v>
      </c>
      <c r="Y556" s="15">
        <f>IF($F$523="n/a",0,IF(Y$3&lt;=$C556,0,IF(Y$3&gt;($F$523+$C556),INDEX($D$535:$W$535,,$C556)-SUM($D556:X556),INDEX($D$535:$W$535,,$C556)/$F$523)))</f>
        <v>0</v>
      </c>
      <c r="Z556" s="15">
        <f>IF($F$523="n/a",0,IF(Z$3&lt;=$C556,0,IF(Z$3&gt;($F$523+$C556),INDEX($D$535:$W$535,,$C556)-SUM($D556:Y556),INDEX($D$535:$W$535,,$C556)/$F$523)))</f>
        <v>0</v>
      </c>
      <c r="AA556" s="15">
        <f>IF($F$523="n/a",0,IF(AA$3&lt;=$C556,0,IF(AA$3&gt;($F$523+$C556),INDEX($D$535:$W$535,,$C556)-SUM($D556:Z556),INDEX($D$535:$W$535,,$C556)/$F$523)))</f>
        <v>0</v>
      </c>
      <c r="AB556" s="15">
        <f>IF($F$523="n/a",0,IF(AB$3&lt;=$C556,0,IF(AB$3&gt;($F$523+$C556),INDEX($D$535:$W$535,,$C556)-SUM($D556:AA556),INDEX($D$535:$W$535,,$C556)/$F$523)))</f>
        <v>0</v>
      </c>
      <c r="AC556" s="15">
        <f>IF($F$523="n/a",0,IF(AC$3&lt;=$C556,0,IF(AC$3&gt;($F$523+$C556),INDEX($D$535:$W$535,,$C556)-SUM($D556:AB556),INDEX($D$535:$W$535,,$C556)/$F$523)))</f>
        <v>0</v>
      </c>
      <c r="AD556" s="15">
        <f>IF($F$523="n/a",0,IF(AD$3&lt;=$C556,0,IF(AD$3&gt;($F$523+$C556),INDEX($D$535:$W$535,,$C556)-SUM($D556:AC556),INDEX($D$535:$W$535,,$C556)/$F$523)))</f>
        <v>0</v>
      </c>
      <c r="AE556" s="15">
        <f>IF($F$523="n/a",0,IF(AE$3&lt;=$C556,0,IF(AE$3&gt;($F$523+$C556),INDEX($D$535:$W$535,,$C556)-SUM($D556:AD556),INDEX($D$535:$W$535,,$C556)/$F$523)))</f>
        <v>0</v>
      </c>
      <c r="AF556" s="15">
        <f>IF($F$523="n/a",0,IF(AF$3&lt;=$C556,0,IF(AF$3&gt;($F$523+$C556),INDEX($D$535:$W$535,,$C556)-SUM($D556:AE556),INDEX($D$535:$W$535,,$C556)/$F$523)))</f>
        <v>0</v>
      </c>
      <c r="AG556" s="15">
        <f>IF($F$523="n/a",0,IF(AG$3&lt;=$C556,0,IF(AG$3&gt;($F$523+$C556),INDEX($D$535:$W$535,,$C556)-SUM($D556:AF556),INDEX($D$535:$W$535,,$C556)/$F$523)))</f>
        <v>0</v>
      </c>
      <c r="AH556" s="15">
        <f>IF($F$523="n/a",0,IF(AH$3&lt;=$C556,0,IF(AH$3&gt;($F$523+$C556),INDEX($D$535:$W$535,,$C556)-SUM($D556:AG556),INDEX($D$535:$W$535,,$C556)/$F$523)))</f>
        <v>0</v>
      </c>
      <c r="AI556" s="15">
        <f>IF($F$523="n/a",0,IF(AI$3&lt;=$C556,0,IF(AI$3&gt;($F$523+$C556),INDEX($D$535:$W$535,,$C556)-SUM($D556:AH556),INDEX($D$535:$W$535,,$C556)/$F$523)))</f>
        <v>0</v>
      </c>
      <c r="AJ556" s="15">
        <f>IF($F$523="n/a",0,IF(AJ$3&lt;=$C556,0,IF(AJ$3&gt;($F$523+$C556),INDEX($D$535:$W$535,,$C556)-SUM($D556:AI556),INDEX($D$535:$W$535,,$C556)/$F$523)))</f>
        <v>0</v>
      </c>
      <c r="AK556" s="15">
        <f>IF($F$523="n/a",0,IF(AK$3&lt;=$C556,0,IF(AK$3&gt;($F$523+$C556),INDEX($D$535:$W$535,,$C556)-SUM($D556:AJ556),INDEX($D$535:$W$535,,$C556)/$F$523)))</f>
        <v>0</v>
      </c>
      <c r="AL556" s="15">
        <f>IF($F$523="n/a",0,IF(AL$3&lt;=$C556,0,IF(AL$3&gt;($F$523+$C556),INDEX($D$535:$W$535,,$C556)-SUM($D556:AK556),INDEX($D$535:$W$535,,$C556)/$F$523)))</f>
        <v>0</v>
      </c>
      <c r="AM556" s="15">
        <f>IF($F$523="n/a",0,IF(AM$3&lt;=$C556,0,IF(AM$3&gt;($F$523+$C556),INDEX($D$535:$W$535,,$C556)-SUM($D556:AL556),INDEX($D$535:$W$535,,$C556)/$F$523)))</f>
        <v>0</v>
      </c>
      <c r="AN556" s="15">
        <f>IF($F$523="n/a",0,IF(AN$3&lt;=$C556,0,IF(AN$3&gt;($F$523+$C556),INDEX($D$535:$W$535,,$C556)-SUM($D556:AM556),INDEX($D$535:$W$535,,$C556)/$F$523)))</f>
        <v>0</v>
      </c>
      <c r="AO556" s="15">
        <f>IF($F$523="n/a",0,IF(AO$3&lt;=$C556,0,IF(AO$3&gt;($F$523+$C556),INDEX($D$535:$W$535,,$C556)-SUM($D556:AN556),INDEX($D$535:$W$535,,$C556)/$F$523)))</f>
        <v>0</v>
      </c>
      <c r="AP556" s="15">
        <f>IF($F$523="n/a",0,IF(AP$3&lt;=$C556,0,IF(AP$3&gt;($F$523+$C556),INDEX($D$535:$W$535,,$C556)-SUM($D556:AO556),INDEX($D$535:$W$535,,$C556)/$F$523)))</f>
        <v>0</v>
      </c>
      <c r="AQ556" s="15">
        <f>IF($F$523="n/a",0,IF(AQ$3&lt;=$C556,0,IF(AQ$3&gt;($F$523+$C556),INDEX($D$535:$W$535,,$C556)-SUM($D556:AP556),INDEX($D$535:$W$535,,$C556)/$F$523)))</f>
        <v>0</v>
      </c>
      <c r="AR556" s="15">
        <f>IF($F$523="n/a",0,IF(AR$3&lt;=$C556,0,IF(AR$3&gt;($F$523+$C556),INDEX($D$535:$W$535,,$C556)-SUM($D556:AQ556),INDEX($D$535:$W$535,,$C556)/$F$523)))</f>
        <v>0</v>
      </c>
      <c r="AS556" s="15">
        <f>IF($F$523="n/a",0,IF(AS$3&lt;=$C556,0,IF(AS$3&gt;($F$523+$C556),INDEX($D$535:$W$535,,$C556)-SUM($D556:AR556),INDEX($D$535:$W$535,,$C556)/$F$523)))</f>
        <v>0</v>
      </c>
      <c r="AT556" s="15">
        <f>IF($F$523="n/a",0,IF(AT$3&lt;=$C556,0,IF(AT$3&gt;($F$523+$C556),INDEX($D$535:$W$535,,$C556)-SUM($D556:AS556),INDEX($D$535:$W$535,,$C556)/$F$523)))</f>
        <v>0</v>
      </c>
      <c r="AU556" s="15">
        <f>IF($F$523="n/a",0,IF(AU$3&lt;=$C556,0,IF(AU$3&gt;($F$523+$C556),INDEX($D$535:$W$535,,$C556)-SUM($D556:AT556),INDEX($D$535:$W$535,,$C556)/$F$523)))</f>
        <v>0</v>
      </c>
      <c r="AV556" s="15">
        <f>IF($F$523="n/a",0,IF(AV$3&lt;=$C556,0,IF(AV$3&gt;($F$523+$C556),INDEX($D$535:$W$535,,$C556)-SUM($D556:AU556),INDEX($D$535:$W$535,,$C556)/$F$523)))</f>
        <v>0</v>
      </c>
      <c r="AW556" s="15">
        <f>IF($F$523="n/a",0,IF(AW$3&lt;=$C556,0,IF(AW$3&gt;($F$523+$C556),INDEX($D$535:$W$535,,$C556)-SUM($D556:AV556),INDEX($D$535:$W$535,,$C556)/$F$523)))</f>
        <v>0</v>
      </c>
      <c r="AX556" s="15">
        <f>IF($F$523="n/a",0,IF(AX$3&lt;=$C556,0,IF(AX$3&gt;($F$523+$C556),INDEX($D$535:$W$535,,$C556)-SUM($D556:AW556),INDEX($D$535:$W$535,,$C556)/$F$523)))</f>
        <v>0</v>
      </c>
      <c r="AY556" s="15">
        <f>IF($F$523="n/a",0,IF(AY$3&lt;=$C556,0,IF(AY$3&gt;($F$523+$C556),INDEX($D$535:$W$535,,$C556)-SUM($D556:AX556),INDEX($D$535:$W$535,,$C556)/$F$523)))</f>
        <v>0</v>
      </c>
      <c r="AZ556" s="15">
        <f>IF($F$523="n/a",0,IF(AZ$3&lt;=$C556,0,IF(AZ$3&gt;($F$523+$C556),INDEX($D$535:$W$535,,$C556)-SUM($D556:AY556),INDEX($D$535:$W$535,,$C556)/$F$523)))</f>
        <v>0</v>
      </c>
      <c r="BA556" s="15">
        <f>IF($F$523="n/a",0,IF(BA$3&lt;=$C556,0,IF(BA$3&gt;($F$523+$C556),INDEX($D$535:$W$535,,$C556)-SUM($D556:AZ556),INDEX($D$535:$W$535,,$C556)/$F$523)))</f>
        <v>0</v>
      </c>
      <c r="BB556" s="15">
        <f>IF($F$523="n/a",0,IF(BB$3&lt;=$C556,0,IF(BB$3&gt;($F$523+$C556),INDEX($D$535:$W$535,,$C556)-SUM($D556:BA556),INDEX($D$535:$W$535,,$C556)/$F$523)))</f>
        <v>0</v>
      </c>
      <c r="BC556" s="15">
        <f>IF($F$523="n/a",0,IF(BC$3&lt;=$C556,0,IF(BC$3&gt;($F$523+$C556),INDEX($D$535:$W$535,,$C556)-SUM($D556:BB556),INDEX($D$535:$W$535,,$C556)/$F$523)))</f>
        <v>0</v>
      </c>
      <c r="BD556" s="15">
        <f>IF($F$523="n/a",0,IF(BD$3&lt;=$C556,0,IF(BD$3&gt;($F$523+$C556),INDEX($D$535:$W$535,,$C556)-SUM($D556:BC556),INDEX($D$535:$W$535,,$C556)/$F$523)))</f>
        <v>0</v>
      </c>
      <c r="BE556" s="15">
        <f>IF($F$523="n/a",0,IF(BE$3&lt;=$C556,0,IF(BE$3&gt;($F$523+$C556),INDEX($D$535:$W$535,,$C556)-SUM($D556:BD556),INDEX($D$535:$W$535,,$C556)/$F$523)))</f>
        <v>0</v>
      </c>
      <c r="BF556" s="15">
        <f>IF($F$523="n/a",0,IF(BF$3&lt;=$C556,0,IF(BF$3&gt;($F$523+$C556),INDEX($D$535:$W$535,,$C556)-SUM($D556:BE556),INDEX($D$535:$W$535,,$C556)/$F$523)))</f>
        <v>0</v>
      </c>
      <c r="BG556" s="15">
        <f>IF($F$523="n/a",0,IF(BG$3&lt;=$C556,0,IF(BG$3&gt;($F$523+$C556),INDEX($D$535:$W$535,,$C556)-SUM($D556:BF556),INDEX($D$535:$W$535,,$C556)/$F$523)))</f>
        <v>0</v>
      </c>
      <c r="BH556" s="15">
        <f>IF($F$523="n/a",0,IF(BH$3&lt;=$C556,0,IF(BH$3&gt;($F$523+$C556),INDEX($D$535:$W$535,,$C556)-SUM($D556:BG556),INDEX($D$535:$W$535,,$C556)/$F$523)))</f>
        <v>0</v>
      </c>
      <c r="BI556" s="15">
        <f>IF($F$523="n/a",0,IF(BI$3&lt;=$C556,0,IF(BI$3&gt;($F$523+$C556),INDEX($D$535:$W$535,,$C556)-SUM($D556:BH556),INDEX($D$535:$W$535,,$C556)/$F$523)))</f>
        <v>0</v>
      </c>
      <c r="BJ556" s="15">
        <f>IF($F$523="n/a",0,IF(BJ$3&lt;=$C556,0,IF(BJ$3&gt;($F$523+$C556),INDEX($D$535:$W$535,,$C556)-SUM($D556:BI556),INDEX($D$535:$W$535,,$C556)/$F$523)))</f>
        <v>0</v>
      </c>
      <c r="BK556" s="15">
        <f>IF($F$523="n/a",0,IF(BK$3&lt;=$C556,0,IF(BK$3&gt;($F$523+$C556),INDEX($D$535:$W$535,,$C556)-SUM($D556:BJ556),INDEX($D$535:$W$535,,$C556)/$F$523)))</f>
        <v>0</v>
      </c>
      <c r="BL556" s="168">
        <f>IF($F$523="n/a",0,IF(BL$3&lt;=$C556,0,IF(BL$3&gt;($F$523+$C556),INDEX($D$535:$W$535,,$C556)-SUM($D556:BK556),INDEX($D$535:$W$535,,$C556)/$F$523)))</f>
        <v>0</v>
      </c>
      <c r="BM556" s="168">
        <f>IF($F$523="n/a",0,IF(BM$3&lt;=$C556,0,IF(BM$3&gt;($F$523+$C556),INDEX($D$535:$W$535,,$C556)-SUM($D556:BL556),INDEX($D$535:$W$535,,$C556)/$F$523)))</f>
        <v>0</v>
      </c>
      <c r="BN556" s="168">
        <f>IF($F$523="n/a",0,IF(BN$3&lt;=$C556,0,IF(BN$3&gt;($F$523+$C556),INDEX($D$535:$W$535,,$C556)-SUM($D556:BM556),INDEX($D$535:$W$535,,$C556)/$F$523)))</f>
        <v>0</v>
      </c>
      <c r="BO556" s="168">
        <f>IF($F$523="n/a",0,IF(BO$3&lt;=$C556,0,IF(BO$3&gt;($F$523+$C556),INDEX($D$535:$W$535,,$C556)-SUM($D556:BN556),INDEX($D$535:$W$535,,$C556)/$F$523)))</f>
        <v>0</v>
      </c>
      <c r="BP556" s="168">
        <f>IF($F$523="n/a",0,IF(BP$3&lt;=$C556,0,IF(BP$3&gt;($F$523+$C556),INDEX($D$535:$W$535,,$C556)-SUM($D556:BO556),INDEX($D$535:$W$535,,$C556)/$F$523)))</f>
        <v>0</v>
      </c>
      <c r="BQ556" s="168">
        <f>IF($F$523="n/a",0,IF(BQ$3&lt;=$C556,0,IF(BQ$3&gt;($F$523+$C556),INDEX($D$535:$W$535,,$C556)-SUM($D556:BP556),INDEX($D$535:$W$535,,$C556)/$F$523)))</f>
        <v>0</v>
      </c>
      <c r="BR556" s="168">
        <f>IF($F$523="n/a",0,IF(BR$3&lt;=$C556,0,IF(BR$3&gt;($F$523+$C556),INDEX($D$535:$W$535,,$C556)-SUM($D556:BQ556),INDEX($D$535:$W$535,,$C556)/$F$523)))</f>
        <v>0</v>
      </c>
      <c r="BS556" s="15"/>
      <c r="BT556" s="15"/>
      <c r="BU556" s="15"/>
      <c r="BV556" s="15"/>
      <c r="BW556" s="15"/>
      <c r="BX556" s="15"/>
      <c r="BY556" s="15"/>
      <c r="BZ556" s="15"/>
      <c r="CA556" s="15"/>
      <c r="CB556" s="15"/>
      <c r="CC556" s="15"/>
    </row>
    <row r="557" spans="2:81" hidden="1" outlineLevel="1">
      <c r="B557" s="14">
        <v>2032</v>
      </c>
      <c r="C557">
        <v>20</v>
      </c>
      <c r="E557" s="15">
        <f>IF($F$523="n/a",0,IF(E$3&lt;=$C557,0,IF(E$3&gt;($F$523+$C557),INDEX($D$535:$W$535,,$C557)-SUM($D557:D557),INDEX($D$535:$W$535,,$C557)/$F$523)))</f>
        <v>0</v>
      </c>
      <c r="F557" s="15">
        <f>IF($F$523="n/a",0,IF(F$3&lt;=$C557,0,IF(F$3&gt;($F$523+$C557),INDEX($D$535:$W$535,,$C557)-SUM($D557:E557),INDEX($D$535:$W$535,,$C557)/$F$523)))</f>
        <v>0</v>
      </c>
      <c r="G557" s="15">
        <f>IF($F$523="n/a",0,IF(G$3&lt;=$C557,0,IF(G$3&gt;($F$523+$C557),INDEX($D$535:$W$535,,$C557)-SUM($D557:F557),INDEX($D$535:$W$535,,$C557)/$F$523)))</f>
        <v>0</v>
      </c>
      <c r="H557" s="20">
        <f>IF($F$523="n/a",0,IF(H$3&lt;=$C557,0,IF(H$3&gt;($F$523+$C557),INDEX($D$535:$W$535,,$C557)-SUM($D557:G557),INDEX($D$535:$W$535,,$C557)/$F$523)))</f>
        <v>0</v>
      </c>
      <c r="I557" s="41">
        <f>IF($F$523="n/a",0,IF(I$3&lt;=$C557,0,IF(I$3&gt;($F$523+$C557),INDEX($D$535:$W$535,,$C557)-SUM($D557:H557),INDEX($D$535:$W$535,,$C557)/$F$523)))</f>
        <v>0</v>
      </c>
      <c r="J557" s="15">
        <f>IF($F$523="n/a",0,IF(J$3&lt;=$C557,0,IF(J$3&gt;($F$523+$C557),INDEX($D$535:$W$535,,$C557)-SUM($D557:I557),INDEX($D$535:$W$535,,$C557)/$F$523)))</f>
        <v>0</v>
      </c>
      <c r="K557" s="15">
        <f>IF($F$523="n/a",0,IF(K$3&lt;=$C557,0,IF(K$3&gt;($F$523+$C557),INDEX($D$535:$W$535,,$C557)-SUM($D557:J557),INDEX($D$535:$W$535,,$C557)/$F$523)))</f>
        <v>0</v>
      </c>
      <c r="L557" s="15">
        <f>IF($F$523="n/a",0,IF(L$3&lt;=$C557,0,IF(L$3&gt;($F$523+$C557),INDEX($D$535:$W$535,,$C557)-SUM($D557:K557),INDEX($D$535:$W$535,,$C557)/$F$523)))</f>
        <v>0</v>
      </c>
      <c r="M557" s="15">
        <f>IF($F$523="n/a",0,IF(M$3&lt;=$C557,0,IF(M$3&gt;($F$523+$C557),INDEX($D$535:$W$535,,$C557)-SUM($D557:L557),INDEX($D$535:$W$535,,$C557)/$F$523)))</f>
        <v>0</v>
      </c>
      <c r="N557" s="15">
        <f>IF($F$523="n/a",0,IF(N$3&lt;=$C557,0,IF(N$3&gt;($F$523+$C557),INDEX($D$535:$W$535,,$C557)-SUM($D557:M557),INDEX($D$535:$W$535,,$C557)/$F$523)))</f>
        <v>0</v>
      </c>
      <c r="O557" s="15">
        <f>IF($F$523="n/a",0,IF(O$3&lt;=$C557,0,IF(O$3&gt;($F$523+$C557),INDEX($D$535:$W$535,,$C557)-SUM($D557:N557),INDEX($D$535:$W$535,,$C557)/$F$523)))</f>
        <v>0</v>
      </c>
      <c r="P557" s="15">
        <f>IF($F$523="n/a",0,IF(P$3&lt;=$C557,0,IF(P$3&gt;($F$523+$C557),INDEX($D$535:$W$535,,$C557)-SUM($D557:O557),INDEX($D$535:$W$535,,$C557)/$F$523)))</f>
        <v>0</v>
      </c>
      <c r="Q557" s="15">
        <f>IF($F$523="n/a",0,IF(Q$3&lt;=$C557,0,IF(Q$3&gt;($F$523+$C557),INDEX($D$535:$W$535,,$C557)-SUM($D557:P557),INDEX($D$535:$W$535,,$C557)/$F$523)))</f>
        <v>0</v>
      </c>
      <c r="R557" s="15">
        <f>IF($F$523="n/a",0,IF(R$3&lt;=$C557,0,IF(R$3&gt;($F$523+$C557),INDEX($D$535:$W$535,,$C557)-SUM($D557:Q557),INDEX($D$535:$W$535,,$C557)/$F$523)))</f>
        <v>0</v>
      </c>
      <c r="S557" s="15">
        <f>IF($F$523="n/a",0,IF(S$3&lt;=$C557,0,IF(S$3&gt;($F$523+$C557),INDEX($D$535:$W$535,,$C557)-SUM($D557:R557),INDEX($D$535:$W$535,,$C557)/$F$523)))</f>
        <v>0</v>
      </c>
      <c r="T557" s="15">
        <f>IF($F$523="n/a",0,IF(T$3&lt;=$C557,0,IF(T$3&gt;($F$523+$C557),INDEX($D$535:$W$535,,$C557)-SUM($D557:S557),INDEX($D$535:$W$535,,$C557)/$F$523)))</f>
        <v>0</v>
      </c>
      <c r="U557" s="15">
        <f>IF($F$523="n/a",0,IF(U$3&lt;=$C557,0,IF(U$3&gt;($F$523+$C557),INDEX($D$535:$W$535,,$C557)-SUM($D557:T557),INDEX($D$535:$W$535,,$C557)/$F$523)))</f>
        <v>0</v>
      </c>
      <c r="V557" s="15">
        <f>IF($F$523="n/a",0,IF(V$3&lt;=$C557,0,IF(V$3&gt;($F$523+$C557),INDEX($D$535:$W$535,,$C557)-SUM($D557:U557),INDEX($D$535:$W$535,,$C557)/$F$523)))</f>
        <v>0</v>
      </c>
      <c r="W557" s="15">
        <f>IF($F$523="n/a",0,IF(W$3&lt;=$C557,0,IF(W$3&gt;($F$523+$C557),INDEX($D$535:$W$535,,$C557)-SUM($D557:V557),INDEX($D$535:$W$535,,$C557)/$F$523)))</f>
        <v>0</v>
      </c>
      <c r="X557" s="15">
        <f>IF($F$523="n/a",0,IF(X$3&lt;=$C557,0,IF(X$3&gt;($F$523+$C557),INDEX($D$535:$W$535,,$C557)-SUM($D557:W557),INDEX($D$535:$W$535,,$C557)/$F$523)))</f>
        <v>0</v>
      </c>
      <c r="Y557" s="15">
        <f>IF($F$523="n/a",0,IF(Y$3&lt;=$C557,0,IF(Y$3&gt;($F$523+$C557),INDEX($D$535:$W$535,,$C557)-SUM($D557:X557),INDEX($D$535:$W$535,,$C557)/$F$523)))</f>
        <v>0</v>
      </c>
      <c r="Z557" s="15">
        <f>IF($F$523="n/a",0,IF(Z$3&lt;=$C557,0,IF(Z$3&gt;($F$523+$C557),INDEX($D$535:$W$535,,$C557)-SUM($D557:Y557),INDEX($D$535:$W$535,,$C557)/$F$523)))</f>
        <v>0</v>
      </c>
      <c r="AA557" s="15">
        <f>IF($F$523="n/a",0,IF(AA$3&lt;=$C557,0,IF(AA$3&gt;($F$523+$C557),INDEX($D$535:$W$535,,$C557)-SUM($D557:Z557),INDEX($D$535:$W$535,,$C557)/$F$523)))</f>
        <v>0</v>
      </c>
      <c r="AB557" s="15">
        <f>IF($F$523="n/a",0,IF(AB$3&lt;=$C557,0,IF(AB$3&gt;($F$523+$C557),INDEX($D$535:$W$535,,$C557)-SUM($D557:AA557),INDEX($D$535:$W$535,,$C557)/$F$523)))</f>
        <v>0</v>
      </c>
      <c r="AC557" s="15">
        <f>IF($F$523="n/a",0,IF(AC$3&lt;=$C557,0,IF(AC$3&gt;($F$523+$C557),INDEX($D$535:$W$535,,$C557)-SUM($D557:AB557),INDEX($D$535:$W$535,,$C557)/$F$523)))</f>
        <v>0</v>
      </c>
      <c r="AD557" s="15">
        <f>IF($F$523="n/a",0,IF(AD$3&lt;=$C557,0,IF(AD$3&gt;($F$523+$C557),INDEX($D$535:$W$535,,$C557)-SUM($D557:AC557),INDEX($D$535:$W$535,,$C557)/$F$523)))</f>
        <v>0</v>
      </c>
      <c r="AE557" s="15">
        <f>IF($F$523="n/a",0,IF(AE$3&lt;=$C557,0,IF(AE$3&gt;($F$523+$C557),INDEX($D$535:$W$535,,$C557)-SUM($D557:AD557),INDEX($D$535:$W$535,,$C557)/$F$523)))</f>
        <v>0</v>
      </c>
      <c r="AF557" s="15">
        <f>IF($F$523="n/a",0,IF(AF$3&lt;=$C557,0,IF(AF$3&gt;($F$523+$C557),INDEX($D$535:$W$535,,$C557)-SUM($D557:AE557),INDEX($D$535:$W$535,,$C557)/$F$523)))</f>
        <v>0</v>
      </c>
      <c r="AG557" s="15">
        <f>IF($F$523="n/a",0,IF(AG$3&lt;=$C557,0,IF(AG$3&gt;($F$523+$C557),INDEX($D$535:$W$535,,$C557)-SUM($D557:AF557),INDEX($D$535:$W$535,,$C557)/$F$523)))</f>
        <v>0</v>
      </c>
      <c r="AH557" s="15">
        <f>IF($F$523="n/a",0,IF(AH$3&lt;=$C557,0,IF(AH$3&gt;($F$523+$C557),INDEX($D$535:$W$535,,$C557)-SUM($D557:AG557),INDEX($D$535:$W$535,,$C557)/$F$523)))</f>
        <v>0</v>
      </c>
      <c r="AI557" s="15">
        <f>IF($F$523="n/a",0,IF(AI$3&lt;=$C557,0,IF(AI$3&gt;($F$523+$C557),INDEX($D$535:$W$535,,$C557)-SUM($D557:AH557),INDEX($D$535:$W$535,,$C557)/$F$523)))</f>
        <v>0</v>
      </c>
      <c r="AJ557" s="15">
        <f>IF($F$523="n/a",0,IF(AJ$3&lt;=$C557,0,IF(AJ$3&gt;($F$523+$C557),INDEX($D$535:$W$535,,$C557)-SUM($D557:AI557),INDEX($D$535:$W$535,,$C557)/$F$523)))</f>
        <v>0</v>
      </c>
      <c r="AK557" s="15">
        <f>IF($F$523="n/a",0,IF(AK$3&lt;=$C557,0,IF(AK$3&gt;($F$523+$C557),INDEX($D$535:$W$535,,$C557)-SUM($D557:AJ557),INDEX($D$535:$W$535,,$C557)/$F$523)))</f>
        <v>0</v>
      </c>
      <c r="AL557" s="15">
        <f>IF($F$523="n/a",0,IF(AL$3&lt;=$C557,0,IF(AL$3&gt;($F$523+$C557),INDEX($D$535:$W$535,,$C557)-SUM($D557:AK557),INDEX($D$535:$W$535,,$C557)/$F$523)))</f>
        <v>0</v>
      </c>
      <c r="AM557" s="15">
        <f>IF($F$523="n/a",0,IF(AM$3&lt;=$C557,0,IF(AM$3&gt;($F$523+$C557),INDEX($D$535:$W$535,,$C557)-SUM($D557:AL557),INDEX($D$535:$W$535,,$C557)/$F$523)))</f>
        <v>0</v>
      </c>
      <c r="AN557" s="15">
        <f>IF($F$523="n/a",0,IF(AN$3&lt;=$C557,0,IF(AN$3&gt;($F$523+$C557),INDEX($D$535:$W$535,,$C557)-SUM($D557:AM557),INDEX($D$535:$W$535,,$C557)/$F$523)))</f>
        <v>0</v>
      </c>
      <c r="AO557" s="15">
        <f>IF($F$523="n/a",0,IF(AO$3&lt;=$C557,0,IF(AO$3&gt;($F$523+$C557),INDEX($D$535:$W$535,,$C557)-SUM($D557:AN557),INDEX($D$535:$W$535,,$C557)/$F$523)))</f>
        <v>0</v>
      </c>
      <c r="AP557" s="15">
        <f>IF($F$523="n/a",0,IF(AP$3&lt;=$C557,0,IF(AP$3&gt;($F$523+$C557),INDEX($D$535:$W$535,,$C557)-SUM($D557:AO557),INDEX($D$535:$W$535,,$C557)/$F$523)))</f>
        <v>0</v>
      </c>
      <c r="AQ557" s="15">
        <f>IF($F$523="n/a",0,IF(AQ$3&lt;=$C557,0,IF(AQ$3&gt;($F$523+$C557),INDEX($D$535:$W$535,,$C557)-SUM($D557:AP557),INDEX($D$535:$W$535,,$C557)/$F$523)))</f>
        <v>0</v>
      </c>
      <c r="AR557" s="15">
        <f>IF($F$523="n/a",0,IF(AR$3&lt;=$C557,0,IF(AR$3&gt;($F$523+$C557),INDEX($D$535:$W$535,,$C557)-SUM($D557:AQ557),INDEX($D$535:$W$535,,$C557)/$F$523)))</f>
        <v>0</v>
      </c>
      <c r="AS557" s="15">
        <f>IF($F$523="n/a",0,IF(AS$3&lt;=$C557,0,IF(AS$3&gt;($F$523+$C557),INDEX($D$535:$W$535,,$C557)-SUM($D557:AR557),INDEX($D$535:$W$535,,$C557)/$F$523)))</f>
        <v>0</v>
      </c>
      <c r="AT557" s="15">
        <f>IF($F$523="n/a",0,IF(AT$3&lt;=$C557,0,IF(AT$3&gt;($F$523+$C557),INDEX($D$535:$W$535,,$C557)-SUM($D557:AS557),INDEX($D$535:$W$535,,$C557)/$F$523)))</f>
        <v>0</v>
      </c>
      <c r="AU557" s="15">
        <f>IF($F$523="n/a",0,IF(AU$3&lt;=$C557,0,IF(AU$3&gt;($F$523+$C557),INDEX($D$535:$W$535,,$C557)-SUM($D557:AT557),INDEX($D$535:$W$535,,$C557)/$F$523)))</f>
        <v>0</v>
      </c>
      <c r="AV557" s="15">
        <f>IF($F$523="n/a",0,IF(AV$3&lt;=$C557,0,IF(AV$3&gt;($F$523+$C557),INDEX($D$535:$W$535,,$C557)-SUM($D557:AU557),INDEX($D$535:$W$535,,$C557)/$F$523)))</f>
        <v>0</v>
      </c>
      <c r="AW557" s="15">
        <f>IF($F$523="n/a",0,IF(AW$3&lt;=$C557,0,IF(AW$3&gt;($F$523+$C557),INDEX($D$535:$W$535,,$C557)-SUM($D557:AV557),INDEX($D$535:$W$535,,$C557)/$F$523)))</f>
        <v>0</v>
      </c>
      <c r="AX557" s="15">
        <f>IF($F$523="n/a",0,IF(AX$3&lt;=$C557,0,IF(AX$3&gt;($F$523+$C557),INDEX($D$535:$W$535,,$C557)-SUM($D557:AW557),INDEX($D$535:$W$535,,$C557)/$F$523)))</f>
        <v>0</v>
      </c>
      <c r="AY557" s="15">
        <f>IF($F$523="n/a",0,IF(AY$3&lt;=$C557,0,IF(AY$3&gt;($F$523+$C557),INDEX($D$535:$W$535,,$C557)-SUM($D557:AX557),INDEX($D$535:$W$535,,$C557)/$F$523)))</f>
        <v>0</v>
      </c>
      <c r="AZ557" s="15">
        <f>IF($F$523="n/a",0,IF(AZ$3&lt;=$C557,0,IF(AZ$3&gt;($F$523+$C557),INDEX($D$535:$W$535,,$C557)-SUM($D557:AY557),INDEX($D$535:$W$535,,$C557)/$F$523)))</f>
        <v>0</v>
      </c>
      <c r="BA557" s="15">
        <f>IF($F$523="n/a",0,IF(BA$3&lt;=$C557,0,IF(BA$3&gt;($F$523+$C557),INDEX($D$535:$W$535,,$C557)-SUM($D557:AZ557),INDEX($D$535:$W$535,,$C557)/$F$523)))</f>
        <v>0</v>
      </c>
      <c r="BB557" s="15">
        <f>IF($F$523="n/a",0,IF(BB$3&lt;=$C557,0,IF(BB$3&gt;($F$523+$C557),INDEX($D$535:$W$535,,$C557)-SUM($D557:BA557),INDEX($D$535:$W$535,,$C557)/$F$523)))</f>
        <v>0</v>
      </c>
      <c r="BC557" s="15">
        <f>IF($F$523="n/a",0,IF(BC$3&lt;=$C557,0,IF(BC$3&gt;($F$523+$C557),INDEX($D$535:$W$535,,$C557)-SUM($D557:BB557),INDEX($D$535:$W$535,,$C557)/$F$523)))</f>
        <v>0</v>
      </c>
      <c r="BD557" s="15">
        <f>IF($F$523="n/a",0,IF(BD$3&lt;=$C557,0,IF(BD$3&gt;($F$523+$C557),INDEX($D$535:$W$535,,$C557)-SUM($D557:BC557),INDEX($D$535:$W$535,,$C557)/$F$523)))</f>
        <v>0</v>
      </c>
      <c r="BE557" s="15">
        <f>IF($F$523="n/a",0,IF(BE$3&lt;=$C557,0,IF(BE$3&gt;($F$523+$C557),INDEX($D$535:$W$535,,$C557)-SUM($D557:BD557),INDEX($D$535:$W$535,,$C557)/$F$523)))</f>
        <v>0</v>
      </c>
      <c r="BF557" s="15">
        <f>IF($F$523="n/a",0,IF(BF$3&lt;=$C557,0,IF(BF$3&gt;($F$523+$C557),INDEX($D$535:$W$535,,$C557)-SUM($D557:BE557),INDEX($D$535:$W$535,,$C557)/$F$523)))</f>
        <v>0</v>
      </c>
      <c r="BG557" s="15">
        <f>IF($F$523="n/a",0,IF(BG$3&lt;=$C557,0,IF(BG$3&gt;($F$523+$C557),INDEX($D$535:$W$535,,$C557)-SUM($D557:BF557),INDEX($D$535:$W$535,,$C557)/$F$523)))</f>
        <v>0</v>
      </c>
      <c r="BH557" s="15">
        <f>IF($F$523="n/a",0,IF(BH$3&lt;=$C557,0,IF(BH$3&gt;($F$523+$C557),INDEX($D$535:$W$535,,$C557)-SUM($D557:BG557),INDEX($D$535:$W$535,,$C557)/$F$523)))</f>
        <v>0</v>
      </c>
      <c r="BI557" s="15">
        <f>IF($F$523="n/a",0,IF(BI$3&lt;=$C557,0,IF(BI$3&gt;($F$523+$C557),INDEX($D$535:$W$535,,$C557)-SUM($D557:BH557),INDEX($D$535:$W$535,,$C557)/$F$523)))</f>
        <v>0</v>
      </c>
      <c r="BJ557" s="15">
        <f>IF($F$523="n/a",0,IF(BJ$3&lt;=$C557,0,IF(BJ$3&gt;($F$523+$C557),INDEX($D$535:$W$535,,$C557)-SUM($D557:BI557),INDEX($D$535:$W$535,,$C557)/$F$523)))</f>
        <v>0</v>
      </c>
      <c r="BK557" s="15">
        <f>IF($F$523="n/a",0,IF(BK$3&lt;=$C557,0,IF(BK$3&gt;($F$523+$C557),INDEX($D$535:$W$535,,$C557)-SUM($D557:BJ557),INDEX($D$535:$W$535,,$C557)/$F$523)))</f>
        <v>0</v>
      </c>
      <c r="BL557" s="168">
        <f>IF($F$523="n/a",0,IF(BL$3&lt;=$C557,0,IF(BL$3&gt;($F$523+$C557),INDEX($D$535:$W$535,,$C557)-SUM($D557:BK557),INDEX($D$535:$W$535,,$C557)/$F$523)))</f>
        <v>0</v>
      </c>
      <c r="BM557" s="168">
        <f>IF($F$523="n/a",0,IF(BM$3&lt;=$C557,0,IF(BM$3&gt;($F$523+$C557),INDEX($D$535:$W$535,,$C557)-SUM($D557:BL557),INDEX($D$535:$W$535,,$C557)/$F$523)))</f>
        <v>0</v>
      </c>
      <c r="BN557" s="168">
        <f>IF($F$523="n/a",0,IF(BN$3&lt;=$C557,0,IF(BN$3&gt;($F$523+$C557),INDEX($D$535:$W$535,,$C557)-SUM($D557:BM557),INDEX($D$535:$W$535,,$C557)/$F$523)))</f>
        <v>0</v>
      </c>
      <c r="BO557" s="168">
        <f>IF($F$523="n/a",0,IF(BO$3&lt;=$C557,0,IF(BO$3&gt;($F$523+$C557),INDEX($D$535:$W$535,,$C557)-SUM($D557:BN557),INDEX($D$535:$W$535,,$C557)/$F$523)))</f>
        <v>0</v>
      </c>
      <c r="BP557" s="168">
        <f>IF($F$523="n/a",0,IF(BP$3&lt;=$C557,0,IF(BP$3&gt;($F$523+$C557),INDEX($D$535:$W$535,,$C557)-SUM($D557:BO557),INDEX($D$535:$W$535,,$C557)/$F$523)))</f>
        <v>0</v>
      </c>
      <c r="BQ557" s="168">
        <f>IF($F$523="n/a",0,IF(BQ$3&lt;=$C557,0,IF(BQ$3&gt;($F$523+$C557),INDEX($D$535:$W$535,,$C557)-SUM($D557:BP557),INDEX($D$535:$W$535,,$C557)/$F$523)))</f>
        <v>0</v>
      </c>
      <c r="BR557" s="168">
        <f>IF($F$523="n/a",0,IF(BR$3&lt;=$C557,0,IF(BR$3&gt;($F$523+$C557),INDEX($D$535:$W$535,,$C557)-SUM($D557:BQ557),INDEX($D$535:$W$535,,$C557)/$F$523)))</f>
        <v>0</v>
      </c>
      <c r="BS557" s="15"/>
      <c r="BT557" s="15"/>
      <c r="BU557" s="15"/>
      <c r="BV557" s="15"/>
      <c r="BW557" s="15"/>
      <c r="BX557" s="15"/>
      <c r="BY557" s="15"/>
      <c r="BZ557" s="15"/>
      <c r="CA557" s="15"/>
      <c r="CB557" s="15"/>
      <c r="CC557" s="15"/>
    </row>
    <row r="558" spans="2:81" hidden="1" outlineLevel="1">
      <c r="B558" s="14"/>
      <c r="BL558" s="157"/>
      <c r="BM558" s="157"/>
      <c r="BN558" s="157"/>
      <c r="BO558" s="157"/>
      <c r="BP558" s="157"/>
      <c r="BQ558" s="157"/>
      <c r="BR558" s="157"/>
    </row>
    <row r="559" spans="2:81" hidden="1" outlineLevel="1">
      <c r="B559" t="s">
        <v>49</v>
      </c>
      <c r="D559" s="26">
        <v>0</v>
      </c>
      <c r="E559" s="26">
        <f>SUM(E538:E557)</f>
        <v>0</v>
      </c>
      <c r="F559" s="26">
        <f t="shared" ref="F559:BK559" si="884">SUM(F538:F557)</f>
        <v>0</v>
      </c>
      <c r="G559" s="26">
        <f t="shared" si="884"/>
        <v>0</v>
      </c>
      <c r="H559" s="45">
        <f t="shared" si="884"/>
        <v>0</v>
      </c>
      <c r="I559" s="39">
        <f t="shared" si="884"/>
        <v>0</v>
      </c>
      <c r="J559" s="26">
        <f t="shared" si="884"/>
        <v>0</v>
      </c>
      <c r="K559" s="26">
        <f t="shared" si="884"/>
        <v>0</v>
      </c>
      <c r="L559" s="26">
        <f t="shared" si="884"/>
        <v>0</v>
      </c>
      <c r="M559" s="26">
        <f t="shared" si="884"/>
        <v>0</v>
      </c>
      <c r="N559" s="26">
        <f t="shared" si="884"/>
        <v>0</v>
      </c>
      <c r="O559" s="26">
        <f t="shared" si="884"/>
        <v>0</v>
      </c>
      <c r="P559" s="26">
        <f t="shared" si="884"/>
        <v>0</v>
      </c>
      <c r="Q559" s="26">
        <f t="shared" si="884"/>
        <v>0</v>
      </c>
      <c r="R559" s="26">
        <f t="shared" si="884"/>
        <v>0</v>
      </c>
      <c r="S559" s="26">
        <f t="shared" si="884"/>
        <v>0</v>
      </c>
      <c r="T559" s="26">
        <f t="shared" si="884"/>
        <v>0</v>
      </c>
      <c r="U559" s="26">
        <f t="shared" si="884"/>
        <v>0</v>
      </c>
      <c r="V559" s="26">
        <f t="shared" si="884"/>
        <v>0</v>
      </c>
      <c r="W559" s="26">
        <f t="shared" si="884"/>
        <v>0</v>
      </c>
      <c r="X559" s="26">
        <f t="shared" si="884"/>
        <v>0</v>
      </c>
      <c r="Y559" s="26">
        <f t="shared" si="884"/>
        <v>0</v>
      </c>
      <c r="Z559" s="26">
        <f t="shared" si="884"/>
        <v>0</v>
      </c>
      <c r="AA559" s="26">
        <f t="shared" si="884"/>
        <v>0</v>
      </c>
      <c r="AB559" s="26">
        <f t="shared" si="884"/>
        <v>0</v>
      </c>
      <c r="AC559" s="26">
        <f t="shared" si="884"/>
        <v>0</v>
      </c>
      <c r="AD559" s="26">
        <f t="shared" si="884"/>
        <v>0</v>
      </c>
      <c r="AE559" s="26">
        <f t="shared" si="884"/>
        <v>0</v>
      </c>
      <c r="AF559" s="26">
        <f t="shared" si="884"/>
        <v>0</v>
      </c>
      <c r="AG559" s="26">
        <f t="shared" si="884"/>
        <v>0</v>
      </c>
      <c r="AH559" s="26">
        <f t="shared" si="884"/>
        <v>0</v>
      </c>
      <c r="AI559" s="26">
        <f t="shared" si="884"/>
        <v>0</v>
      </c>
      <c r="AJ559" s="26">
        <f t="shared" si="884"/>
        <v>0</v>
      </c>
      <c r="AK559" s="26">
        <f t="shared" si="884"/>
        <v>0</v>
      </c>
      <c r="AL559" s="26">
        <f t="shared" si="884"/>
        <v>0</v>
      </c>
      <c r="AM559" s="26">
        <f t="shared" si="884"/>
        <v>0</v>
      </c>
      <c r="AN559" s="26">
        <f t="shared" si="884"/>
        <v>0</v>
      </c>
      <c r="AO559" s="26">
        <f t="shared" si="884"/>
        <v>0</v>
      </c>
      <c r="AP559" s="26">
        <f t="shared" si="884"/>
        <v>0</v>
      </c>
      <c r="AQ559" s="26">
        <f t="shared" si="884"/>
        <v>0</v>
      </c>
      <c r="AR559" s="26">
        <f t="shared" si="884"/>
        <v>0</v>
      </c>
      <c r="AS559" s="26">
        <f t="shared" si="884"/>
        <v>0</v>
      </c>
      <c r="AT559" s="26">
        <f t="shared" si="884"/>
        <v>0</v>
      </c>
      <c r="AU559" s="26">
        <f t="shared" si="884"/>
        <v>0</v>
      </c>
      <c r="AV559" s="26">
        <f t="shared" si="884"/>
        <v>0</v>
      </c>
      <c r="AW559" s="26">
        <f t="shared" si="884"/>
        <v>0</v>
      </c>
      <c r="AX559" s="26">
        <f t="shared" si="884"/>
        <v>0</v>
      </c>
      <c r="AY559" s="26">
        <f t="shared" si="884"/>
        <v>0</v>
      </c>
      <c r="AZ559" s="26">
        <f t="shared" si="884"/>
        <v>0</v>
      </c>
      <c r="BA559" s="26">
        <f t="shared" si="884"/>
        <v>0</v>
      </c>
      <c r="BB559" s="26">
        <f t="shared" si="884"/>
        <v>0</v>
      </c>
      <c r="BC559" s="26">
        <f t="shared" si="884"/>
        <v>0</v>
      </c>
      <c r="BD559" s="26">
        <f t="shared" si="884"/>
        <v>0</v>
      </c>
      <c r="BE559" s="26">
        <f t="shared" si="884"/>
        <v>0</v>
      </c>
      <c r="BF559" s="26">
        <f t="shared" si="884"/>
        <v>0</v>
      </c>
      <c r="BG559" s="26">
        <f t="shared" si="884"/>
        <v>0</v>
      </c>
      <c r="BH559" s="26">
        <f t="shared" si="884"/>
        <v>0</v>
      </c>
      <c r="BI559" s="26">
        <f t="shared" si="884"/>
        <v>0</v>
      </c>
      <c r="BJ559" s="26">
        <f t="shared" si="884"/>
        <v>0</v>
      </c>
      <c r="BK559" s="26">
        <f t="shared" si="884"/>
        <v>0</v>
      </c>
      <c r="BL559" s="162">
        <f t="shared" ref="BL559:BR559" si="885">SUM(BL538:BL557)</f>
        <v>0</v>
      </c>
      <c r="BM559" s="162">
        <f t="shared" si="885"/>
        <v>0</v>
      </c>
      <c r="BN559" s="162">
        <f t="shared" si="885"/>
        <v>0</v>
      </c>
      <c r="BO559" s="162">
        <f t="shared" si="885"/>
        <v>0</v>
      </c>
      <c r="BP559" s="162">
        <f t="shared" si="885"/>
        <v>0</v>
      </c>
      <c r="BQ559" s="162">
        <f t="shared" si="885"/>
        <v>0</v>
      </c>
      <c r="BR559" s="162">
        <f t="shared" si="885"/>
        <v>0</v>
      </c>
      <c r="BS559" s="26"/>
      <c r="BT559" s="26"/>
      <c r="BU559" s="26"/>
      <c r="BV559" s="26"/>
      <c r="BW559" s="26"/>
      <c r="BX559" s="26"/>
      <c r="BY559" s="26"/>
      <c r="BZ559" s="26"/>
      <c r="CA559" s="26"/>
      <c r="CB559" s="26"/>
      <c r="CC559" s="26"/>
    </row>
    <row r="560" spans="2:81" hidden="1" outlineLevel="1">
      <c r="BL560" s="157"/>
      <c r="BM560" s="157"/>
      <c r="BN560" s="157"/>
      <c r="BO560" s="157"/>
      <c r="BP560" s="157"/>
      <c r="BQ560" s="157"/>
      <c r="BR560" s="157"/>
    </row>
    <row r="561" spans="2:81" collapsed="1">
      <c r="B561" t="s">
        <v>28</v>
      </c>
      <c r="D561" s="26">
        <f>D559+D526+D527</f>
        <v>0</v>
      </c>
      <c r="E561" s="26">
        <f t="shared" ref="E561:BK561" si="886">E559+E526+E527</f>
        <v>0</v>
      </c>
      <c r="F561" s="26">
        <f t="shared" si="886"/>
        <v>0</v>
      </c>
      <c r="G561" s="26">
        <f t="shared" si="886"/>
        <v>0</v>
      </c>
      <c r="H561" s="45">
        <f t="shared" si="886"/>
        <v>0</v>
      </c>
      <c r="I561" s="39">
        <f t="shared" si="886"/>
        <v>0</v>
      </c>
      <c r="J561" s="26">
        <f t="shared" si="886"/>
        <v>0</v>
      </c>
      <c r="K561" s="26">
        <f t="shared" si="886"/>
        <v>0</v>
      </c>
      <c r="L561" s="26">
        <f t="shared" si="886"/>
        <v>0</v>
      </c>
      <c r="M561" s="26">
        <f t="shared" si="886"/>
        <v>0</v>
      </c>
      <c r="N561" s="26">
        <f t="shared" si="886"/>
        <v>0</v>
      </c>
      <c r="O561" s="26">
        <f t="shared" si="886"/>
        <v>0</v>
      </c>
      <c r="P561" s="26">
        <f t="shared" si="886"/>
        <v>0</v>
      </c>
      <c r="Q561" s="26">
        <f t="shared" si="886"/>
        <v>0</v>
      </c>
      <c r="R561" s="26">
        <f t="shared" si="886"/>
        <v>0</v>
      </c>
      <c r="S561" s="26">
        <f t="shared" si="886"/>
        <v>0</v>
      </c>
      <c r="T561" s="26">
        <f t="shared" si="886"/>
        <v>0</v>
      </c>
      <c r="U561" s="26">
        <f t="shared" si="886"/>
        <v>0</v>
      </c>
      <c r="V561" s="26">
        <f t="shared" si="886"/>
        <v>0</v>
      </c>
      <c r="W561" s="26">
        <f t="shared" si="886"/>
        <v>0</v>
      </c>
      <c r="X561" s="26">
        <f t="shared" si="886"/>
        <v>0</v>
      </c>
      <c r="Y561" s="26">
        <f t="shared" si="886"/>
        <v>0</v>
      </c>
      <c r="Z561" s="26">
        <f t="shared" si="886"/>
        <v>0</v>
      </c>
      <c r="AA561" s="26">
        <f t="shared" si="886"/>
        <v>0</v>
      </c>
      <c r="AB561" s="26">
        <f t="shared" si="886"/>
        <v>0</v>
      </c>
      <c r="AC561" s="26">
        <f t="shared" si="886"/>
        <v>0</v>
      </c>
      <c r="AD561" s="26">
        <f t="shared" si="886"/>
        <v>0</v>
      </c>
      <c r="AE561" s="26">
        <f t="shared" si="886"/>
        <v>0</v>
      </c>
      <c r="AF561" s="26">
        <f t="shared" si="886"/>
        <v>0</v>
      </c>
      <c r="AG561" s="26">
        <f t="shared" si="886"/>
        <v>0</v>
      </c>
      <c r="AH561" s="26">
        <f t="shared" si="886"/>
        <v>0</v>
      </c>
      <c r="AI561" s="26">
        <f t="shared" si="886"/>
        <v>0</v>
      </c>
      <c r="AJ561" s="26">
        <f t="shared" si="886"/>
        <v>0</v>
      </c>
      <c r="AK561" s="26">
        <f t="shared" si="886"/>
        <v>0</v>
      </c>
      <c r="AL561" s="26">
        <f t="shared" si="886"/>
        <v>0</v>
      </c>
      <c r="AM561" s="26">
        <f t="shared" si="886"/>
        <v>0</v>
      </c>
      <c r="AN561" s="26">
        <f t="shared" si="886"/>
        <v>0</v>
      </c>
      <c r="AO561" s="26">
        <f t="shared" si="886"/>
        <v>0</v>
      </c>
      <c r="AP561" s="26">
        <f t="shared" si="886"/>
        <v>0</v>
      </c>
      <c r="AQ561" s="26">
        <f t="shared" si="886"/>
        <v>0</v>
      </c>
      <c r="AR561" s="26">
        <f t="shared" si="886"/>
        <v>0</v>
      </c>
      <c r="AS561" s="26">
        <f t="shared" si="886"/>
        <v>0</v>
      </c>
      <c r="AT561" s="26">
        <f t="shared" si="886"/>
        <v>0</v>
      </c>
      <c r="AU561" s="26">
        <f t="shared" si="886"/>
        <v>0</v>
      </c>
      <c r="AV561" s="26">
        <f t="shared" si="886"/>
        <v>0</v>
      </c>
      <c r="AW561" s="26">
        <f t="shared" si="886"/>
        <v>0</v>
      </c>
      <c r="AX561" s="26">
        <f t="shared" si="886"/>
        <v>0</v>
      </c>
      <c r="AY561" s="26">
        <f t="shared" si="886"/>
        <v>0</v>
      </c>
      <c r="AZ561" s="26">
        <f t="shared" si="886"/>
        <v>0</v>
      </c>
      <c r="BA561" s="26">
        <f t="shared" si="886"/>
        <v>0</v>
      </c>
      <c r="BB561" s="26">
        <f t="shared" si="886"/>
        <v>0</v>
      </c>
      <c r="BC561" s="26">
        <f t="shared" si="886"/>
        <v>0</v>
      </c>
      <c r="BD561" s="26">
        <f t="shared" si="886"/>
        <v>0</v>
      </c>
      <c r="BE561" s="26">
        <f t="shared" si="886"/>
        <v>0</v>
      </c>
      <c r="BF561" s="26">
        <f t="shared" si="886"/>
        <v>0</v>
      </c>
      <c r="BG561" s="26">
        <f t="shared" si="886"/>
        <v>0</v>
      </c>
      <c r="BH561" s="26">
        <f t="shared" si="886"/>
        <v>0</v>
      </c>
      <c r="BI561" s="26">
        <f t="shared" si="886"/>
        <v>0</v>
      </c>
      <c r="BJ561" s="26">
        <f t="shared" si="886"/>
        <v>0</v>
      </c>
      <c r="BK561" s="26">
        <f t="shared" si="886"/>
        <v>0</v>
      </c>
      <c r="BL561" s="162">
        <f t="shared" ref="BL561:BR561" si="887">BL559+BL526+BL527</f>
        <v>0</v>
      </c>
      <c r="BM561" s="162">
        <f t="shared" si="887"/>
        <v>0</v>
      </c>
      <c r="BN561" s="162">
        <f t="shared" si="887"/>
        <v>0</v>
      </c>
      <c r="BO561" s="162">
        <f t="shared" si="887"/>
        <v>0</v>
      </c>
      <c r="BP561" s="162">
        <f t="shared" si="887"/>
        <v>0</v>
      </c>
      <c r="BQ561" s="162">
        <f t="shared" si="887"/>
        <v>0</v>
      </c>
      <c r="BR561" s="162">
        <f t="shared" si="887"/>
        <v>0</v>
      </c>
      <c r="BS561" s="26"/>
      <c r="BT561" s="26"/>
      <c r="BU561" s="26"/>
      <c r="BV561" s="26"/>
      <c r="BW561" s="26"/>
      <c r="BX561" s="26"/>
      <c r="BY561" s="26"/>
      <c r="BZ561" s="26"/>
      <c r="CA561" s="26"/>
      <c r="CB561" s="26"/>
      <c r="CC561" s="26"/>
    </row>
    <row r="562" spans="2:81">
      <c r="B562" t="s">
        <v>50</v>
      </c>
      <c r="D562" s="26">
        <f>D535-D559</f>
        <v>0</v>
      </c>
      <c r="E562" s="26">
        <f>D562+E535-E559</f>
        <v>0</v>
      </c>
      <c r="F562" s="26">
        <f t="shared" ref="F562:BK562" si="888">E562+F535-F559</f>
        <v>0</v>
      </c>
      <c r="G562" s="26">
        <f t="shared" si="888"/>
        <v>0</v>
      </c>
      <c r="H562" s="45">
        <f t="shared" si="888"/>
        <v>0</v>
      </c>
      <c r="I562" s="39">
        <f t="shared" si="888"/>
        <v>0</v>
      </c>
      <c r="J562" s="26">
        <f t="shared" si="888"/>
        <v>0</v>
      </c>
      <c r="K562" s="26">
        <f t="shared" si="888"/>
        <v>0</v>
      </c>
      <c r="L562" s="26">
        <f t="shared" si="888"/>
        <v>0</v>
      </c>
      <c r="M562" s="26">
        <f t="shared" si="888"/>
        <v>0</v>
      </c>
      <c r="N562" s="26">
        <f t="shared" si="888"/>
        <v>0</v>
      </c>
      <c r="O562" s="26">
        <f t="shared" si="888"/>
        <v>0</v>
      </c>
      <c r="P562" s="26">
        <f t="shared" si="888"/>
        <v>0</v>
      </c>
      <c r="Q562" s="26">
        <f t="shared" si="888"/>
        <v>0</v>
      </c>
      <c r="R562" s="26">
        <f t="shared" si="888"/>
        <v>0</v>
      </c>
      <c r="S562" s="26">
        <f t="shared" si="888"/>
        <v>0</v>
      </c>
      <c r="T562" s="26">
        <f t="shared" si="888"/>
        <v>0</v>
      </c>
      <c r="U562" s="26">
        <f t="shared" si="888"/>
        <v>0</v>
      </c>
      <c r="V562" s="26">
        <f t="shared" si="888"/>
        <v>0</v>
      </c>
      <c r="W562" s="26">
        <f t="shared" si="888"/>
        <v>0</v>
      </c>
      <c r="X562" s="26">
        <f t="shared" si="888"/>
        <v>0</v>
      </c>
      <c r="Y562" s="26">
        <f t="shared" si="888"/>
        <v>0</v>
      </c>
      <c r="Z562" s="26">
        <f t="shared" si="888"/>
        <v>0</v>
      </c>
      <c r="AA562" s="26">
        <f t="shared" si="888"/>
        <v>0</v>
      </c>
      <c r="AB562" s="26">
        <f t="shared" si="888"/>
        <v>0</v>
      </c>
      <c r="AC562" s="26">
        <f t="shared" si="888"/>
        <v>0</v>
      </c>
      <c r="AD562" s="26">
        <f t="shared" si="888"/>
        <v>0</v>
      </c>
      <c r="AE562" s="26">
        <f t="shared" si="888"/>
        <v>0</v>
      </c>
      <c r="AF562" s="26">
        <f t="shared" si="888"/>
        <v>0</v>
      </c>
      <c r="AG562" s="26">
        <f t="shared" si="888"/>
        <v>0</v>
      </c>
      <c r="AH562" s="26">
        <f t="shared" si="888"/>
        <v>0</v>
      </c>
      <c r="AI562" s="26">
        <f t="shared" si="888"/>
        <v>0</v>
      </c>
      <c r="AJ562" s="26">
        <f t="shared" si="888"/>
        <v>0</v>
      </c>
      <c r="AK562" s="26">
        <f t="shared" si="888"/>
        <v>0</v>
      </c>
      <c r="AL562" s="26">
        <f t="shared" si="888"/>
        <v>0</v>
      </c>
      <c r="AM562" s="26">
        <f t="shared" si="888"/>
        <v>0</v>
      </c>
      <c r="AN562" s="26">
        <f t="shared" si="888"/>
        <v>0</v>
      </c>
      <c r="AO562" s="26">
        <f t="shared" si="888"/>
        <v>0</v>
      </c>
      <c r="AP562" s="26">
        <f t="shared" si="888"/>
        <v>0</v>
      </c>
      <c r="AQ562" s="26">
        <f t="shared" si="888"/>
        <v>0</v>
      </c>
      <c r="AR562" s="26">
        <f t="shared" si="888"/>
        <v>0</v>
      </c>
      <c r="AS562" s="26">
        <f t="shared" si="888"/>
        <v>0</v>
      </c>
      <c r="AT562" s="26">
        <f t="shared" si="888"/>
        <v>0</v>
      </c>
      <c r="AU562" s="26">
        <f t="shared" si="888"/>
        <v>0</v>
      </c>
      <c r="AV562" s="26">
        <f t="shared" si="888"/>
        <v>0</v>
      </c>
      <c r="AW562" s="26">
        <f t="shared" si="888"/>
        <v>0</v>
      </c>
      <c r="AX562" s="26">
        <f t="shared" si="888"/>
        <v>0</v>
      </c>
      <c r="AY562" s="26">
        <f t="shared" si="888"/>
        <v>0</v>
      </c>
      <c r="AZ562" s="26">
        <f t="shared" si="888"/>
        <v>0</v>
      </c>
      <c r="BA562" s="26">
        <f t="shared" si="888"/>
        <v>0</v>
      </c>
      <c r="BB562" s="26">
        <f t="shared" si="888"/>
        <v>0</v>
      </c>
      <c r="BC562" s="26">
        <f t="shared" si="888"/>
        <v>0</v>
      </c>
      <c r="BD562" s="26">
        <f t="shared" si="888"/>
        <v>0</v>
      </c>
      <c r="BE562" s="26">
        <f t="shared" si="888"/>
        <v>0</v>
      </c>
      <c r="BF562" s="26">
        <f t="shared" si="888"/>
        <v>0</v>
      </c>
      <c r="BG562" s="26">
        <f t="shared" si="888"/>
        <v>0</v>
      </c>
      <c r="BH562" s="26">
        <f t="shared" si="888"/>
        <v>0</v>
      </c>
      <c r="BI562" s="26">
        <f t="shared" si="888"/>
        <v>0</v>
      </c>
      <c r="BJ562" s="26">
        <f t="shared" si="888"/>
        <v>0</v>
      </c>
      <c r="BK562" s="26">
        <f t="shared" si="888"/>
        <v>0</v>
      </c>
      <c r="BL562" s="162">
        <f t="shared" ref="BL562" si="889">BK562+BL535-BL559</f>
        <v>0</v>
      </c>
      <c r="BM562" s="162">
        <f t="shared" ref="BM562" si="890">BL562+BM535-BM559</f>
        <v>0</v>
      </c>
      <c r="BN562" s="162">
        <f t="shared" ref="BN562" si="891">BM562+BN535-BN559</f>
        <v>0</v>
      </c>
      <c r="BO562" s="162">
        <f t="shared" ref="BO562" si="892">BN562+BO535-BO559</f>
        <v>0</v>
      </c>
      <c r="BP562" s="162">
        <f t="shared" ref="BP562" si="893">BO562+BP535-BP559</f>
        <v>0</v>
      </c>
      <c r="BQ562" s="162">
        <f t="shared" ref="BQ562" si="894">BP562+BQ535-BQ559</f>
        <v>0</v>
      </c>
      <c r="BR562" s="162">
        <f t="shared" ref="BR562" si="895">BQ562+BR535-BR559</f>
        <v>0</v>
      </c>
      <c r="BS562" s="26"/>
      <c r="BT562" s="26"/>
      <c r="BU562" s="26"/>
      <c r="BV562" s="26"/>
      <c r="BW562" s="26"/>
      <c r="BX562" s="26"/>
      <c r="BY562" s="26"/>
      <c r="BZ562" s="26"/>
      <c r="CA562" s="26"/>
      <c r="CB562" s="26"/>
      <c r="CC562" s="26"/>
    </row>
    <row r="563" spans="2:81">
      <c r="B563" t="s">
        <v>51</v>
      </c>
      <c r="D563" s="8">
        <f>D562+D532</f>
        <v>0</v>
      </c>
      <c r="E563" s="8">
        <f t="shared" ref="E563:BK563" si="896">E562+E532</f>
        <v>0</v>
      </c>
      <c r="F563" s="8">
        <f t="shared" si="896"/>
        <v>0</v>
      </c>
      <c r="G563" s="8">
        <f t="shared" si="896"/>
        <v>0</v>
      </c>
      <c r="H563" s="13">
        <f t="shared" si="896"/>
        <v>0</v>
      </c>
      <c r="I563" s="22">
        <f t="shared" si="896"/>
        <v>0</v>
      </c>
      <c r="J563" s="8">
        <f t="shared" si="896"/>
        <v>0</v>
      </c>
      <c r="K563" s="8">
        <f t="shared" si="896"/>
        <v>0</v>
      </c>
      <c r="L563" s="8">
        <f t="shared" si="896"/>
        <v>0</v>
      </c>
      <c r="M563" s="8">
        <f t="shared" si="896"/>
        <v>0</v>
      </c>
      <c r="N563" s="8">
        <f t="shared" si="896"/>
        <v>0</v>
      </c>
      <c r="O563" s="8">
        <f t="shared" si="896"/>
        <v>0</v>
      </c>
      <c r="P563" s="8">
        <f t="shared" si="896"/>
        <v>0</v>
      </c>
      <c r="Q563" s="8">
        <f t="shared" si="896"/>
        <v>0</v>
      </c>
      <c r="R563" s="8">
        <f t="shared" si="896"/>
        <v>0</v>
      </c>
      <c r="S563" s="8">
        <f t="shared" si="896"/>
        <v>0</v>
      </c>
      <c r="T563" s="8">
        <f t="shared" si="896"/>
        <v>0</v>
      </c>
      <c r="U563" s="8">
        <f t="shared" si="896"/>
        <v>0</v>
      </c>
      <c r="V563" s="8">
        <f t="shared" si="896"/>
        <v>0</v>
      </c>
      <c r="W563" s="8">
        <f t="shared" si="896"/>
        <v>0</v>
      </c>
      <c r="X563" s="8">
        <f t="shared" si="896"/>
        <v>0</v>
      </c>
      <c r="Y563" s="8">
        <f t="shared" si="896"/>
        <v>0</v>
      </c>
      <c r="Z563" s="8">
        <f t="shared" si="896"/>
        <v>0</v>
      </c>
      <c r="AA563" s="8">
        <f t="shared" si="896"/>
        <v>0</v>
      </c>
      <c r="AB563" s="8">
        <f t="shared" si="896"/>
        <v>0</v>
      </c>
      <c r="AC563" s="8">
        <f t="shared" si="896"/>
        <v>0</v>
      </c>
      <c r="AD563" s="8">
        <f t="shared" si="896"/>
        <v>0</v>
      </c>
      <c r="AE563" s="8">
        <f t="shared" si="896"/>
        <v>0</v>
      </c>
      <c r="AF563" s="8">
        <f t="shared" si="896"/>
        <v>0</v>
      </c>
      <c r="AG563" s="8">
        <f t="shared" si="896"/>
        <v>0</v>
      </c>
      <c r="AH563" s="8">
        <f t="shared" si="896"/>
        <v>0</v>
      </c>
      <c r="AI563" s="8">
        <f t="shared" si="896"/>
        <v>0</v>
      </c>
      <c r="AJ563" s="8">
        <f t="shared" si="896"/>
        <v>0</v>
      </c>
      <c r="AK563" s="8">
        <f t="shared" si="896"/>
        <v>0</v>
      </c>
      <c r="AL563" s="8">
        <f t="shared" si="896"/>
        <v>0</v>
      </c>
      <c r="AM563" s="8">
        <f t="shared" si="896"/>
        <v>0</v>
      </c>
      <c r="AN563" s="8">
        <f t="shared" si="896"/>
        <v>0</v>
      </c>
      <c r="AO563" s="8">
        <f t="shared" si="896"/>
        <v>0</v>
      </c>
      <c r="AP563" s="8">
        <f t="shared" si="896"/>
        <v>0</v>
      </c>
      <c r="AQ563" s="8">
        <f t="shared" si="896"/>
        <v>0</v>
      </c>
      <c r="AR563" s="8">
        <f t="shared" si="896"/>
        <v>0</v>
      </c>
      <c r="AS563" s="8">
        <f t="shared" si="896"/>
        <v>0</v>
      </c>
      <c r="AT563" s="8">
        <f t="shared" si="896"/>
        <v>0</v>
      </c>
      <c r="AU563" s="8">
        <f t="shared" si="896"/>
        <v>0</v>
      </c>
      <c r="AV563" s="8">
        <f t="shared" si="896"/>
        <v>0</v>
      </c>
      <c r="AW563" s="8">
        <f t="shared" si="896"/>
        <v>0</v>
      </c>
      <c r="AX563" s="8">
        <f t="shared" si="896"/>
        <v>0</v>
      </c>
      <c r="AY563" s="8">
        <f t="shared" si="896"/>
        <v>0</v>
      </c>
      <c r="AZ563" s="8">
        <f t="shared" si="896"/>
        <v>0</v>
      </c>
      <c r="BA563" s="8">
        <f t="shared" si="896"/>
        <v>0</v>
      </c>
      <c r="BB563" s="8">
        <f t="shared" si="896"/>
        <v>0</v>
      </c>
      <c r="BC563" s="8">
        <f t="shared" si="896"/>
        <v>0</v>
      </c>
      <c r="BD563" s="8">
        <f t="shared" si="896"/>
        <v>0</v>
      </c>
      <c r="BE563" s="8">
        <f t="shared" si="896"/>
        <v>0</v>
      </c>
      <c r="BF563" s="8">
        <f t="shared" si="896"/>
        <v>0</v>
      </c>
      <c r="BG563" s="8">
        <f t="shared" si="896"/>
        <v>0</v>
      </c>
      <c r="BH563" s="8">
        <f t="shared" si="896"/>
        <v>0</v>
      </c>
      <c r="BI563" s="8">
        <f t="shared" si="896"/>
        <v>0</v>
      </c>
      <c r="BJ563" s="8">
        <f t="shared" si="896"/>
        <v>0</v>
      </c>
      <c r="BK563" s="8">
        <f t="shared" si="896"/>
        <v>0</v>
      </c>
      <c r="BL563" s="167">
        <f t="shared" ref="BL563:BR563" si="897">BL562+BL532</f>
        <v>0</v>
      </c>
      <c r="BM563" s="167">
        <f t="shared" si="897"/>
        <v>0</v>
      </c>
      <c r="BN563" s="167">
        <f t="shared" si="897"/>
        <v>0</v>
      </c>
      <c r="BO563" s="167">
        <f t="shared" si="897"/>
        <v>0</v>
      </c>
      <c r="BP563" s="167">
        <f t="shared" si="897"/>
        <v>0</v>
      </c>
      <c r="BQ563" s="167">
        <f t="shared" si="897"/>
        <v>0</v>
      </c>
      <c r="BR563" s="167">
        <f t="shared" si="897"/>
        <v>0</v>
      </c>
      <c r="BS563" s="8"/>
      <c r="BT563" s="8"/>
      <c r="BU563" s="8"/>
      <c r="BV563" s="8"/>
      <c r="BW563" s="8"/>
      <c r="BX563" s="8"/>
      <c r="BY563" s="8"/>
      <c r="BZ563" s="8"/>
      <c r="CA563" s="8"/>
      <c r="CB563" s="8"/>
      <c r="CC563" s="8"/>
    </row>
    <row r="564" spans="2:81">
      <c r="BL564" s="157"/>
      <c r="BM564" s="157"/>
      <c r="BN564" s="157"/>
      <c r="BO564" s="157"/>
      <c r="BP564" s="157"/>
      <c r="BQ564" s="157"/>
      <c r="BR564" s="157"/>
    </row>
    <row r="565" spans="2:81" s="28" customFormat="1">
      <c r="B565" s="27" t="s">
        <v>52</v>
      </c>
      <c r="H565" s="42"/>
      <c r="I565" s="36"/>
      <c r="BL565" s="157"/>
      <c r="BM565" s="157"/>
      <c r="BN565" s="157"/>
      <c r="BO565" s="157"/>
      <c r="BP565" s="157"/>
      <c r="BQ565" s="157"/>
      <c r="BR565" s="157"/>
    </row>
    <row r="566" spans="2:81">
      <c r="BL566" s="157"/>
      <c r="BM566" s="157"/>
      <c r="BN566" s="157"/>
      <c r="BO566" s="157"/>
      <c r="BP566" s="157"/>
      <c r="BQ566" s="157"/>
      <c r="BR566" s="157"/>
    </row>
    <row r="567" spans="2:81">
      <c r="B567" t="s">
        <v>73</v>
      </c>
      <c r="BL567" s="157"/>
      <c r="BM567" s="157"/>
      <c r="BN567" s="157"/>
      <c r="BO567" s="157"/>
      <c r="BP567" s="157"/>
      <c r="BQ567" s="157"/>
      <c r="BR567" s="157"/>
    </row>
    <row r="568" spans="2:81">
      <c r="B568" t="str">
        <f>Inputs!B16</f>
        <v>Transmission Pipelines</v>
      </c>
      <c r="D568" s="7">
        <f t="shared" ref="D568:H568" si="898">SUM(D30:D31)+SUMIFS(D$42:D$51,$B$42:$B$51,"&lt;=2017")</f>
        <v>2.0828488224234269</v>
      </c>
      <c r="E568" s="7">
        <f t="shared" si="898"/>
        <v>2.0962515059168623</v>
      </c>
      <c r="F568" s="7">
        <f t="shared" si="898"/>
        <v>2.1031124460918891</v>
      </c>
      <c r="G568" s="7">
        <f t="shared" si="898"/>
        <v>2.1012129082718394</v>
      </c>
      <c r="H568" s="10">
        <f t="shared" si="898"/>
        <v>2.1090840388297578</v>
      </c>
      <c r="I568" s="11">
        <f t="shared" ref="I568:AC568" si="899">SUM(I30:I31)+SUMIFS(I$42:I$51,$B$42:$B$51,"&lt;=2017")</f>
        <v>2.1214105180628504</v>
      </c>
      <c r="J568" s="7">
        <f t="shared" si="899"/>
        <v>2.1214105180628504</v>
      </c>
      <c r="K568" s="7">
        <f t="shared" si="899"/>
        <v>2.1214105180628504</v>
      </c>
      <c r="L568" s="7">
        <f t="shared" si="899"/>
        <v>2.1214105180628504</v>
      </c>
      <c r="M568" s="7">
        <f t="shared" si="899"/>
        <v>2.1214105180628504</v>
      </c>
      <c r="N568" s="7">
        <f t="shared" si="899"/>
        <v>2.1214105180628504</v>
      </c>
      <c r="O568" s="7">
        <f t="shared" si="899"/>
        <v>2.1214105180628504</v>
      </c>
      <c r="P568" s="7">
        <f t="shared" si="899"/>
        <v>2.1214105180628504</v>
      </c>
      <c r="Q568" s="7">
        <f t="shared" si="899"/>
        <v>2.1214105180628504</v>
      </c>
      <c r="R568" s="7">
        <f t="shared" si="899"/>
        <v>2.1214105180628504</v>
      </c>
      <c r="S568" s="7">
        <f t="shared" si="899"/>
        <v>2.1214105180628504</v>
      </c>
      <c r="T568" s="7">
        <f t="shared" si="899"/>
        <v>2.1214105180628504</v>
      </c>
      <c r="U568" s="7">
        <f t="shared" si="899"/>
        <v>2.1214105180628504</v>
      </c>
      <c r="V568" s="7">
        <f t="shared" si="899"/>
        <v>2.1214105180628504</v>
      </c>
      <c r="W568" s="7">
        <f t="shared" si="899"/>
        <v>2.1214105180628504</v>
      </c>
      <c r="X568" s="7">
        <f t="shared" si="899"/>
        <v>2.1214105180628504</v>
      </c>
      <c r="Y568" s="7">
        <f t="shared" si="899"/>
        <v>2.1214105180628504</v>
      </c>
      <c r="Z568" s="7">
        <f t="shared" si="899"/>
        <v>2.1214105180628504</v>
      </c>
      <c r="AA568" s="7">
        <f t="shared" si="899"/>
        <v>2.1214105180628504</v>
      </c>
      <c r="AB568" s="7">
        <f t="shared" si="899"/>
        <v>0.99086862114206631</v>
      </c>
      <c r="AC568" s="7">
        <f t="shared" si="899"/>
        <v>5.1769973306435395E-2</v>
      </c>
      <c r="AD568" s="7">
        <f t="shared" ref="AD568:BK568" si="900">SUM(AD30:AD31)+SUMIFS(AD$42:AD$51,$B$42:$B$51,"&lt;=2017")</f>
        <v>5.1769973306435395E-2</v>
      </c>
      <c r="AE568" s="7">
        <f t="shared" si="900"/>
        <v>5.1769973306435395E-2</v>
      </c>
      <c r="AF568" s="7">
        <f t="shared" si="900"/>
        <v>5.1769973306435395E-2</v>
      </c>
      <c r="AG568" s="7">
        <f t="shared" si="900"/>
        <v>5.1769973306435395E-2</v>
      </c>
      <c r="AH568" s="7">
        <f t="shared" si="900"/>
        <v>5.1769973306435395E-2</v>
      </c>
      <c r="AI568" s="7">
        <f t="shared" si="900"/>
        <v>5.1769973306435395E-2</v>
      </c>
      <c r="AJ568" s="7">
        <f t="shared" si="900"/>
        <v>5.1769973306435395E-2</v>
      </c>
      <c r="AK568" s="7">
        <f t="shared" si="900"/>
        <v>5.1769973306435395E-2</v>
      </c>
      <c r="AL568" s="7">
        <f t="shared" si="900"/>
        <v>5.1769973306435395E-2</v>
      </c>
      <c r="AM568" s="7">
        <f t="shared" si="900"/>
        <v>5.1769973306435395E-2</v>
      </c>
      <c r="AN568" s="7">
        <f t="shared" si="900"/>
        <v>5.1769973306435395E-2</v>
      </c>
      <c r="AO568" s="7">
        <f t="shared" si="900"/>
        <v>5.1769973306435395E-2</v>
      </c>
      <c r="AP568" s="7">
        <f t="shared" si="900"/>
        <v>5.1769973306435395E-2</v>
      </c>
      <c r="AQ568" s="7">
        <f t="shared" si="900"/>
        <v>5.1769973306435395E-2</v>
      </c>
      <c r="AR568" s="7">
        <f t="shared" si="900"/>
        <v>5.1769973306435395E-2</v>
      </c>
      <c r="AS568" s="7">
        <f t="shared" si="900"/>
        <v>5.1769973306435395E-2</v>
      </c>
      <c r="AT568" s="7">
        <f t="shared" si="900"/>
        <v>5.1769973306435395E-2</v>
      </c>
      <c r="AU568" s="7">
        <f t="shared" si="900"/>
        <v>5.1769973306435395E-2</v>
      </c>
      <c r="AV568" s="7">
        <f t="shared" si="900"/>
        <v>5.1769973306435395E-2</v>
      </c>
      <c r="AW568" s="7">
        <f t="shared" si="900"/>
        <v>5.1769973306435395E-2</v>
      </c>
      <c r="AX568" s="7">
        <f t="shared" si="900"/>
        <v>5.1769973306435395E-2</v>
      </c>
      <c r="AY568" s="7">
        <f t="shared" si="900"/>
        <v>5.1769973306435395E-2</v>
      </c>
      <c r="AZ568" s="7">
        <f t="shared" si="900"/>
        <v>5.1769973306435395E-2</v>
      </c>
      <c r="BA568" s="7">
        <f t="shared" si="900"/>
        <v>5.1769973306435395E-2</v>
      </c>
      <c r="BB568" s="7">
        <f t="shared" si="900"/>
        <v>5.1769973306435395E-2</v>
      </c>
      <c r="BC568" s="7">
        <f t="shared" si="900"/>
        <v>5.1769973306435395E-2</v>
      </c>
      <c r="BD568" s="7">
        <f t="shared" si="900"/>
        <v>5.1769973306435395E-2</v>
      </c>
      <c r="BE568" s="7">
        <f t="shared" si="900"/>
        <v>5.1769973306435395E-2</v>
      </c>
      <c r="BF568" s="7">
        <f t="shared" si="900"/>
        <v>5.1769973306435395E-2</v>
      </c>
      <c r="BG568" s="7">
        <f t="shared" si="900"/>
        <v>5.1769973306435395E-2</v>
      </c>
      <c r="BH568" s="7">
        <f t="shared" si="900"/>
        <v>5.1769973306435395E-2</v>
      </c>
      <c r="BI568" s="7">
        <f t="shared" si="900"/>
        <v>5.1769973306435395E-2</v>
      </c>
      <c r="BJ568" s="7">
        <f t="shared" si="900"/>
        <v>5.1769973306435395E-2</v>
      </c>
      <c r="BK568" s="7">
        <f t="shared" si="900"/>
        <v>5.1769973306435395E-2</v>
      </c>
      <c r="BL568" s="158">
        <f t="shared" ref="BL568:BR568" si="901">SUM(BL30:BL31)+SUMIFS(BL$42:BL$51,$B$42:$B$51,"&lt;=2017")</f>
        <v>5.1769973306435395E-2</v>
      </c>
      <c r="BM568" s="158">
        <f t="shared" si="901"/>
        <v>3.8367289812999542E-2</v>
      </c>
      <c r="BN568" s="158">
        <f t="shared" si="901"/>
        <v>3.1506349637973066E-2</v>
      </c>
      <c r="BO568" s="158">
        <f t="shared" si="901"/>
        <v>3.3405887458022858E-2</v>
      </c>
      <c r="BP568" s="158">
        <f t="shared" si="901"/>
        <v>2.5534756900104968E-2</v>
      </c>
      <c r="BQ568" s="158">
        <f t="shared" si="901"/>
        <v>1.3322676295501878E-15</v>
      </c>
      <c r="BR568" s="158">
        <f t="shared" si="901"/>
        <v>0</v>
      </c>
      <c r="BS568" s="7"/>
      <c r="BT568" s="7"/>
      <c r="BU568" s="7"/>
      <c r="BV568" s="7"/>
      <c r="BW568" s="7"/>
      <c r="BX568" s="7"/>
      <c r="BY568" s="7"/>
      <c r="BZ568" s="7"/>
      <c r="CA568" s="7"/>
      <c r="CB568" s="7"/>
      <c r="CC568" s="7"/>
    </row>
    <row r="569" spans="2:81">
      <c r="B569" t="str">
        <f>Inputs!B17</f>
        <v>Distribution Pipelines</v>
      </c>
      <c r="D569" s="7">
        <f t="shared" ref="D569:H569" si="902">SUM(D75:D76)+SUMIFS(D$87:D$96,$B$87:$B$96,"&lt;=2017")</f>
        <v>18.574415205740436</v>
      </c>
      <c r="E569" s="7">
        <f t="shared" si="902"/>
        <v>19.04534537257414</v>
      </c>
      <c r="F569" s="7">
        <f t="shared" si="902"/>
        <v>19.451752926390686</v>
      </c>
      <c r="G569" s="7">
        <f t="shared" si="902"/>
        <v>19.972452614050543</v>
      </c>
      <c r="H569" s="10">
        <f t="shared" si="902"/>
        <v>20.294260336172123</v>
      </c>
      <c r="I569" s="11">
        <f t="shared" ref="I569:AC569" si="903">SUM(I75:I76)+SUMIFS(I$87:I$96,$B$87:$B$96,"&lt;=2017")</f>
        <v>20.781823975073316</v>
      </c>
      <c r="J569" s="7">
        <f t="shared" si="903"/>
        <v>20.781823975073316</v>
      </c>
      <c r="K569" s="7">
        <f t="shared" si="903"/>
        <v>20.781823975073316</v>
      </c>
      <c r="L569" s="7">
        <f t="shared" si="903"/>
        <v>20.781823975073316</v>
      </c>
      <c r="M569" s="7">
        <f t="shared" si="903"/>
        <v>20.781823975073316</v>
      </c>
      <c r="N569" s="7">
        <f t="shared" si="903"/>
        <v>20.781823975073316</v>
      </c>
      <c r="O569" s="7">
        <f t="shared" si="903"/>
        <v>20.781823975073316</v>
      </c>
      <c r="P569" s="7">
        <f t="shared" si="903"/>
        <v>20.781823975073316</v>
      </c>
      <c r="Q569" s="7">
        <f t="shared" si="903"/>
        <v>20.781823975073316</v>
      </c>
      <c r="R569" s="7">
        <f t="shared" si="903"/>
        <v>20.781823975073316</v>
      </c>
      <c r="S569" s="7">
        <f t="shared" si="903"/>
        <v>20.781823975073316</v>
      </c>
      <c r="T569" s="7">
        <f t="shared" si="903"/>
        <v>20.781823975073316</v>
      </c>
      <c r="U569" s="7">
        <f t="shared" si="903"/>
        <v>20.781823975073316</v>
      </c>
      <c r="V569" s="7">
        <f t="shared" si="903"/>
        <v>20.781823975073316</v>
      </c>
      <c r="W569" s="7">
        <f t="shared" si="903"/>
        <v>20.781823975073316</v>
      </c>
      <c r="X569" s="7">
        <f t="shared" si="903"/>
        <v>20.781823975073316</v>
      </c>
      <c r="Y569" s="7">
        <f t="shared" si="903"/>
        <v>20.781823975073316</v>
      </c>
      <c r="Z569" s="7">
        <f t="shared" si="903"/>
        <v>20.781823975073316</v>
      </c>
      <c r="AA569" s="7">
        <f t="shared" si="903"/>
        <v>20.781823975073316</v>
      </c>
      <c r="AB569" s="7">
        <f t="shared" si="903"/>
        <v>20.781823975073316</v>
      </c>
      <c r="AC569" s="7">
        <f t="shared" si="903"/>
        <v>20.781823975073316</v>
      </c>
      <c r="AD569" s="7">
        <f t="shared" ref="AD569:BK569" si="904">SUM(AD75:AD76)+SUMIFS(AD$87:AD$96,$B$87:$B$96,"&lt;=2017")</f>
        <v>20.781823975073316</v>
      </c>
      <c r="AE569" s="7">
        <f t="shared" si="904"/>
        <v>20.781823975073316</v>
      </c>
      <c r="AF569" s="7">
        <f t="shared" si="904"/>
        <v>20.781823975073316</v>
      </c>
      <c r="AG569" s="7">
        <f t="shared" si="904"/>
        <v>20.781823975073316</v>
      </c>
      <c r="AH569" s="7">
        <f t="shared" si="904"/>
        <v>20.781823975073316</v>
      </c>
      <c r="AI569" s="7">
        <f t="shared" si="904"/>
        <v>20.781823975073316</v>
      </c>
      <c r="AJ569" s="7">
        <f t="shared" si="904"/>
        <v>10.584030113136564</v>
      </c>
      <c r="AK569" s="7">
        <f t="shared" si="904"/>
        <v>2.1041211964167674</v>
      </c>
      <c r="AL569" s="7">
        <f t="shared" si="904"/>
        <v>2.1041211964167674</v>
      </c>
      <c r="AM569" s="7">
        <f t="shared" si="904"/>
        <v>2.1041211964167674</v>
      </c>
      <c r="AN569" s="7">
        <f t="shared" si="904"/>
        <v>2.1041211964167674</v>
      </c>
      <c r="AO569" s="7">
        <f t="shared" si="904"/>
        <v>2.1041211964167674</v>
      </c>
      <c r="AP569" s="7">
        <f t="shared" si="904"/>
        <v>2.1041211964167674</v>
      </c>
      <c r="AQ569" s="7">
        <f t="shared" si="904"/>
        <v>2.1041211964167674</v>
      </c>
      <c r="AR569" s="7">
        <f t="shared" si="904"/>
        <v>2.1041211964167674</v>
      </c>
      <c r="AS569" s="7">
        <f t="shared" si="904"/>
        <v>2.1041211964167674</v>
      </c>
      <c r="AT569" s="7">
        <f t="shared" si="904"/>
        <v>2.1041211964167674</v>
      </c>
      <c r="AU569" s="7">
        <f t="shared" si="904"/>
        <v>2.1041211964167674</v>
      </c>
      <c r="AV569" s="7">
        <f t="shared" si="904"/>
        <v>2.1041211964167674</v>
      </c>
      <c r="AW569" s="7">
        <f t="shared" si="904"/>
        <v>2.1041211964167674</v>
      </c>
      <c r="AX569" s="7">
        <f t="shared" si="904"/>
        <v>2.1041211964167674</v>
      </c>
      <c r="AY569" s="7">
        <f t="shared" si="904"/>
        <v>2.1041211964167674</v>
      </c>
      <c r="AZ569" s="7">
        <f t="shared" si="904"/>
        <v>2.1041211964167674</v>
      </c>
      <c r="BA569" s="7">
        <f t="shared" si="904"/>
        <v>2.1041211964167674</v>
      </c>
      <c r="BB569" s="7">
        <f t="shared" si="904"/>
        <v>2.1041211964167674</v>
      </c>
      <c r="BC569" s="7">
        <f t="shared" si="904"/>
        <v>2.1041211964167674</v>
      </c>
      <c r="BD569" s="7">
        <f t="shared" si="904"/>
        <v>2.1041211964167674</v>
      </c>
      <c r="BE569" s="7">
        <f t="shared" si="904"/>
        <v>2.1041211964167674</v>
      </c>
      <c r="BF569" s="7">
        <f t="shared" si="904"/>
        <v>2.1041211964167674</v>
      </c>
      <c r="BG569" s="7">
        <f t="shared" si="904"/>
        <v>2.1041211964167674</v>
      </c>
      <c r="BH569" s="7">
        <f t="shared" si="904"/>
        <v>2.1041211964167674</v>
      </c>
      <c r="BI569" s="7">
        <f t="shared" si="904"/>
        <v>2.1041211964167674</v>
      </c>
      <c r="BJ569" s="7">
        <f t="shared" si="904"/>
        <v>2.1041211964167674</v>
      </c>
      <c r="BK569" s="7">
        <f t="shared" si="904"/>
        <v>2.1041211964167674</v>
      </c>
      <c r="BL569" s="158">
        <f t="shared" ref="BL569:BR569" si="905">SUM(BL75:BL76)+SUMIFS(BL$87:BL$96,$B$87:$B$96,"&lt;=2017")</f>
        <v>2.1041211964167674</v>
      </c>
      <c r="BM569" s="158">
        <f t="shared" si="905"/>
        <v>1.6331910295830951</v>
      </c>
      <c r="BN569" s="158">
        <f t="shared" si="905"/>
        <v>1.2267834757665346</v>
      </c>
      <c r="BO569" s="158">
        <f t="shared" si="905"/>
        <v>0.70608378810662531</v>
      </c>
      <c r="BP569" s="158">
        <f t="shared" si="905"/>
        <v>0.38427606598509118</v>
      </c>
      <c r="BQ569" s="158">
        <f t="shared" si="905"/>
        <v>7.1054273576010019E-15</v>
      </c>
      <c r="BR569" s="158">
        <f t="shared" si="905"/>
        <v>0</v>
      </c>
      <c r="BS569" s="7"/>
      <c r="BT569" s="7"/>
      <c r="BU569" s="7"/>
      <c r="BV569" s="7"/>
      <c r="BW569" s="7"/>
      <c r="BX569" s="7"/>
      <c r="BY569" s="7"/>
      <c r="BZ569" s="7"/>
      <c r="CA569" s="7"/>
      <c r="CB569" s="7"/>
      <c r="CC569" s="7"/>
    </row>
    <row r="570" spans="2:81">
      <c r="B570" t="str">
        <f>Inputs!B18</f>
        <v>Service Pipes</v>
      </c>
      <c r="D570" s="7">
        <f t="shared" ref="D570:H570" si="906">SUM(D120:D121)+SUMIFS(D$132:D$141,$B$132:$B$141,"&lt;=2017")</f>
        <v>12.51206856376003</v>
      </c>
      <c r="E570" s="7">
        <f t="shared" si="906"/>
        <v>12.900606548225069</v>
      </c>
      <c r="F570" s="7">
        <f t="shared" si="906"/>
        <v>13.503044681910293</v>
      </c>
      <c r="G570" s="7">
        <f t="shared" si="906"/>
        <v>14.073096495522682</v>
      </c>
      <c r="H570" s="10">
        <f t="shared" si="906"/>
        <v>14.633761218544425</v>
      </c>
      <c r="I570" s="11">
        <f t="shared" ref="I570:AC570" si="907">SUM(I120:I121)+SUMIFS(I$132:I$141,$B$132:$B$141,"&lt;=2017")</f>
        <v>15.341809270391142</v>
      </c>
      <c r="J570" s="7">
        <f t="shared" si="907"/>
        <v>15.341809270391142</v>
      </c>
      <c r="K570" s="7">
        <f t="shared" si="907"/>
        <v>15.341809270391142</v>
      </c>
      <c r="L570" s="7">
        <f t="shared" si="907"/>
        <v>15.341809270391142</v>
      </c>
      <c r="M570" s="7">
        <f t="shared" si="907"/>
        <v>15.341809270391142</v>
      </c>
      <c r="N570" s="7">
        <f t="shared" si="907"/>
        <v>15.341809270391142</v>
      </c>
      <c r="O570" s="7">
        <f t="shared" si="907"/>
        <v>15.341809270391142</v>
      </c>
      <c r="P570" s="7">
        <f t="shared" si="907"/>
        <v>15.341809270391142</v>
      </c>
      <c r="Q570" s="7">
        <f t="shared" si="907"/>
        <v>15.341809270391142</v>
      </c>
      <c r="R570" s="7">
        <f t="shared" si="907"/>
        <v>15.341809270391142</v>
      </c>
      <c r="S570" s="7">
        <f t="shared" si="907"/>
        <v>15.341809270391142</v>
      </c>
      <c r="T570" s="7">
        <f t="shared" si="907"/>
        <v>15.341809270391142</v>
      </c>
      <c r="U570" s="7">
        <f t="shared" si="907"/>
        <v>15.341809270391142</v>
      </c>
      <c r="V570" s="7">
        <f t="shared" si="907"/>
        <v>15.341809270391142</v>
      </c>
      <c r="W570" s="7">
        <f t="shared" si="907"/>
        <v>15.341809270391142</v>
      </c>
      <c r="X570" s="7">
        <f t="shared" si="907"/>
        <v>15.341809270391142</v>
      </c>
      <c r="Y570" s="7">
        <f t="shared" si="907"/>
        <v>15.341809270391142</v>
      </c>
      <c r="Z570" s="7">
        <f t="shared" si="907"/>
        <v>15.341809270391142</v>
      </c>
      <c r="AA570" s="7">
        <f t="shared" si="907"/>
        <v>15.341809270391142</v>
      </c>
      <c r="AB570" s="7">
        <f t="shared" si="907"/>
        <v>15.341809270391142</v>
      </c>
      <c r="AC570" s="7">
        <f t="shared" si="907"/>
        <v>15.341809270391142</v>
      </c>
      <c r="AD570" s="7">
        <f t="shared" ref="AD570:BK570" si="908">SUM(AD120:AD121)+SUMIFS(AD$132:AD$141,$B$132:$B$141,"&lt;=2017")</f>
        <v>15.341809270391142</v>
      </c>
      <c r="AE570" s="7">
        <f t="shared" si="908"/>
        <v>15.341809270391142</v>
      </c>
      <c r="AF570" s="7">
        <f t="shared" si="908"/>
        <v>15.341809270391142</v>
      </c>
      <c r="AG570" s="7">
        <f t="shared" si="908"/>
        <v>15.341809270391142</v>
      </c>
      <c r="AH570" s="7">
        <f t="shared" si="908"/>
        <v>15.341809270391142</v>
      </c>
      <c r="AI570" s="7">
        <f t="shared" si="908"/>
        <v>15.341809270391142</v>
      </c>
      <c r="AJ570" s="7">
        <f t="shared" si="908"/>
        <v>15.341809270391142</v>
      </c>
      <c r="AK570" s="7">
        <f t="shared" si="908"/>
        <v>15.341809270391142</v>
      </c>
      <c r="AL570" s="7">
        <f t="shared" si="908"/>
        <v>15.341809270391142</v>
      </c>
      <c r="AM570" s="7">
        <f t="shared" si="908"/>
        <v>12.453630422105221</v>
      </c>
      <c r="AN570" s="7">
        <f t="shared" si="908"/>
        <v>2.6860318494265583</v>
      </c>
      <c r="AO570" s="7">
        <f t="shared" si="908"/>
        <v>2.6860318494265583</v>
      </c>
      <c r="AP570" s="7">
        <f t="shared" si="908"/>
        <v>2.6860318494265583</v>
      </c>
      <c r="AQ570" s="7">
        <f t="shared" si="908"/>
        <v>2.6860318494265583</v>
      </c>
      <c r="AR570" s="7">
        <f t="shared" si="908"/>
        <v>2.6860318494265583</v>
      </c>
      <c r="AS570" s="7">
        <f t="shared" si="908"/>
        <v>2.6860318494265583</v>
      </c>
      <c r="AT570" s="7">
        <f t="shared" si="908"/>
        <v>2.6860318494265583</v>
      </c>
      <c r="AU570" s="7">
        <f t="shared" si="908"/>
        <v>2.6860318494265583</v>
      </c>
      <c r="AV570" s="7">
        <f t="shared" si="908"/>
        <v>2.6860318494265583</v>
      </c>
      <c r="AW570" s="7">
        <f t="shared" si="908"/>
        <v>2.6860318494265583</v>
      </c>
      <c r="AX570" s="7">
        <f t="shared" si="908"/>
        <v>2.6860318494265583</v>
      </c>
      <c r="AY570" s="7">
        <f t="shared" si="908"/>
        <v>2.6860318494265583</v>
      </c>
      <c r="AZ570" s="7">
        <f t="shared" si="908"/>
        <v>2.6860318494265583</v>
      </c>
      <c r="BA570" s="7">
        <f t="shared" si="908"/>
        <v>2.6860318494265583</v>
      </c>
      <c r="BB570" s="7">
        <f t="shared" si="908"/>
        <v>2.6860318494265583</v>
      </c>
      <c r="BC570" s="7">
        <f t="shared" si="908"/>
        <v>2.6860318494265583</v>
      </c>
      <c r="BD570" s="7">
        <f t="shared" si="908"/>
        <v>2.6860318494265583</v>
      </c>
      <c r="BE570" s="7">
        <f t="shared" si="908"/>
        <v>2.6860318494265583</v>
      </c>
      <c r="BF570" s="7">
        <f t="shared" si="908"/>
        <v>2.6860318494265583</v>
      </c>
      <c r="BG570" s="7">
        <f t="shared" si="908"/>
        <v>2.6860318494265583</v>
      </c>
      <c r="BH570" s="7">
        <f t="shared" si="908"/>
        <v>2.6860318494265583</v>
      </c>
      <c r="BI570" s="7">
        <f t="shared" si="908"/>
        <v>2.6860318494265583</v>
      </c>
      <c r="BJ570" s="7">
        <f t="shared" si="908"/>
        <v>2.6860318494265583</v>
      </c>
      <c r="BK570" s="7">
        <f t="shared" si="908"/>
        <v>2.6860318494265583</v>
      </c>
      <c r="BL570" s="158">
        <f t="shared" ref="BL570:BR570" si="909">SUM(BL120:BL121)+SUMIFS(BL$132:BL$141,$B$132:$B$141,"&lt;=2017")</f>
        <v>2.6860318494265583</v>
      </c>
      <c r="BM570" s="158">
        <f t="shared" si="909"/>
        <v>2.2974938649614991</v>
      </c>
      <c r="BN570" s="158">
        <f t="shared" si="909"/>
        <v>1.6950557312762666</v>
      </c>
      <c r="BO570" s="158">
        <f t="shared" si="909"/>
        <v>1.1250039176639417</v>
      </c>
      <c r="BP570" s="158">
        <f t="shared" si="909"/>
        <v>0.56433919464218507</v>
      </c>
      <c r="BQ570" s="158">
        <f t="shared" si="909"/>
        <v>2.8421709430404007E-14</v>
      </c>
      <c r="BR570" s="158">
        <f t="shared" si="909"/>
        <v>0</v>
      </c>
      <c r="BS570" s="7"/>
      <c r="BT570" s="7"/>
      <c r="BU570" s="7"/>
      <c r="BV570" s="7"/>
      <c r="BW570" s="7"/>
      <c r="BX570" s="7"/>
      <c r="BY570" s="7"/>
      <c r="BZ570" s="7"/>
      <c r="CA570" s="7"/>
      <c r="CB570" s="7"/>
      <c r="CC570" s="7"/>
    </row>
    <row r="571" spans="2:81">
      <c r="B571" t="str">
        <f>Inputs!B19</f>
        <v>Cathodic Protection</v>
      </c>
      <c r="D571" s="7">
        <f t="shared" ref="D571:H571" si="910">SUM(D165:D166)+SUMIFS(D$177:D$186,$B$177:$B$186,"&lt;=2017")</f>
        <v>0.64055117027797881</v>
      </c>
      <c r="E571" s="7">
        <f t="shared" si="910"/>
        <v>0.65086114176906429</v>
      </c>
      <c r="F571" s="7">
        <f t="shared" si="910"/>
        <v>0.65672986958059754</v>
      </c>
      <c r="G571" s="7">
        <f t="shared" si="910"/>
        <v>0.66012711395808321</v>
      </c>
      <c r="H571" s="10">
        <f t="shared" si="910"/>
        <v>0.66568405717929291</v>
      </c>
      <c r="I571" s="11">
        <f t="shared" ref="I571:AC571" si="911">SUM(I165:I166)+SUMIFS(I$177:I$186,$B$177:$B$186,"&lt;=2017")</f>
        <v>0.64989883741412591</v>
      </c>
      <c r="J571" s="7">
        <f t="shared" si="911"/>
        <v>0.64989883741412591</v>
      </c>
      <c r="K571" s="7">
        <f t="shared" si="911"/>
        <v>0.64989883741412591</v>
      </c>
      <c r="L571" s="7">
        <f t="shared" si="911"/>
        <v>0.64989883741412591</v>
      </c>
      <c r="M571" s="7">
        <f t="shared" si="911"/>
        <v>0.64989883741412591</v>
      </c>
      <c r="N571" s="7">
        <f t="shared" si="911"/>
        <v>0.64989883741412591</v>
      </c>
      <c r="O571" s="7">
        <f t="shared" si="911"/>
        <v>0.64989883741412591</v>
      </c>
      <c r="P571" s="7">
        <f t="shared" si="911"/>
        <v>0.64989883741412591</v>
      </c>
      <c r="Q571" s="7">
        <f t="shared" si="911"/>
        <v>0.64989883741412591</v>
      </c>
      <c r="R571" s="7">
        <f t="shared" si="911"/>
        <v>0.64989883741412591</v>
      </c>
      <c r="S571" s="7">
        <f t="shared" si="911"/>
        <v>0.64989883741412591</v>
      </c>
      <c r="T571" s="7">
        <f t="shared" si="911"/>
        <v>0.64989883741412591</v>
      </c>
      <c r="U571" s="7">
        <f t="shared" si="911"/>
        <v>0.64989883741412591</v>
      </c>
      <c r="V571" s="7">
        <f t="shared" si="911"/>
        <v>0.64989883741412591</v>
      </c>
      <c r="W571" s="7">
        <f t="shared" si="911"/>
        <v>0.64989883741412591</v>
      </c>
      <c r="X571" s="7">
        <f t="shared" si="911"/>
        <v>0.64989883741412591</v>
      </c>
      <c r="Y571" s="7">
        <f t="shared" si="911"/>
        <v>0.64989883741412591</v>
      </c>
      <c r="Z571" s="7">
        <f t="shared" si="911"/>
        <v>0.64989883741412591</v>
      </c>
      <c r="AA571" s="7">
        <f t="shared" si="911"/>
        <v>0.64989883741412591</v>
      </c>
      <c r="AB571" s="7">
        <f t="shared" si="911"/>
        <v>0.64989883741412591</v>
      </c>
      <c r="AC571" s="7">
        <f t="shared" si="911"/>
        <v>0.64989883741412591</v>
      </c>
      <c r="AD571" s="7">
        <f t="shared" ref="AD571:BK571" si="912">SUM(AD165:AD166)+SUMIFS(AD$177:AD$186,$B$177:$B$186,"&lt;=2017")</f>
        <v>0.45916830303918293</v>
      </c>
      <c r="AE571" s="7">
        <f t="shared" si="912"/>
        <v>3.0069606568667598E-2</v>
      </c>
      <c r="AF571" s="7">
        <f t="shared" si="912"/>
        <v>3.0069606568667598E-2</v>
      </c>
      <c r="AG571" s="7">
        <f t="shared" si="912"/>
        <v>3.0069606568667598E-2</v>
      </c>
      <c r="AH571" s="7">
        <f t="shared" si="912"/>
        <v>3.0069606568667598E-2</v>
      </c>
      <c r="AI571" s="7">
        <f t="shared" si="912"/>
        <v>3.0069606568667598E-2</v>
      </c>
      <c r="AJ571" s="7">
        <f t="shared" si="912"/>
        <v>3.0069606568667598E-2</v>
      </c>
      <c r="AK571" s="7">
        <f t="shared" si="912"/>
        <v>3.0069606568667598E-2</v>
      </c>
      <c r="AL571" s="7">
        <f t="shared" si="912"/>
        <v>3.0069606568667598E-2</v>
      </c>
      <c r="AM571" s="7">
        <f t="shared" si="912"/>
        <v>3.0069606568667598E-2</v>
      </c>
      <c r="AN571" s="7">
        <f t="shared" si="912"/>
        <v>3.0069606568667598E-2</v>
      </c>
      <c r="AO571" s="7">
        <f t="shared" si="912"/>
        <v>3.0069606568667598E-2</v>
      </c>
      <c r="AP571" s="7">
        <f t="shared" si="912"/>
        <v>3.0069606568667598E-2</v>
      </c>
      <c r="AQ571" s="7">
        <f t="shared" si="912"/>
        <v>3.0069606568667598E-2</v>
      </c>
      <c r="AR571" s="7">
        <f t="shared" si="912"/>
        <v>3.0069606568667598E-2</v>
      </c>
      <c r="AS571" s="7">
        <f t="shared" si="912"/>
        <v>3.0069606568667598E-2</v>
      </c>
      <c r="AT571" s="7">
        <f t="shared" si="912"/>
        <v>3.0069606568667598E-2</v>
      </c>
      <c r="AU571" s="7">
        <f t="shared" si="912"/>
        <v>3.0069606568667598E-2</v>
      </c>
      <c r="AV571" s="7">
        <f t="shared" si="912"/>
        <v>3.0069606568667598E-2</v>
      </c>
      <c r="AW571" s="7">
        <f t="shared" si="912"/>
        <v>3.0069606568667598E-2</v>
      </c>
      <c r="AX571" s="7">
        <f t="shared" si="912"/>
        <v>3.0069606568667598E-2</v>
      </c>
      <c r="AY571" s="7">
        <f t="shared" si="912"/>
        <v>3.0069606568667598E-2</v>
      </c>
      <c r="AZ571" s="7">
        <f t="shared" si="912"/>
        <v>3.0069606568667598E-2</v>
      </c>
      <c r="BA571" s="7">
        <f t="shared" si="912"/>
        <v>3.0069606568667598E-2</v>
      </c>
      <c r="BB571" s="7">
        <f t="shared" si="912"/>
        <v>3.0069606568667598E-2</v>
      </c>
      <c r="BC571" s="7">
        <f t="shared" si="912"/>
        <v>3.0069606568667598E-2</v>
      </c>
      <c r="BD571" s="7">
        <f t="shared" si="912"/>
        <v>3.0069606568667598E-2</v>
      </c>
      <c r="BE571" s="7">
        <f t="shared" si="912"/>
        <v>3.0069606568667598E-2</v>
      </c>
      <c r="BF571" s="7">
        <f t="shared" si="912"/>
        <v>3.0069606568667598E-2</v>
      </c>
      <c r="BG571" s="7">
        <f t="shared" si="912"/>
        <v>3.0069606568667598E-2</v>
      </c>
      <c r="BH571" s="7">
        <f t="shared" si="912"/>
        <v>3.0069606568667598E-2</v>
      </c>
      <c r="BI571" s="7">
        <f t="shared" si="912"/>
        <v>3.0069606568667598E-2</v>
      </c>
      <c r="BJ571" s="7">
        <f t="shared" si="912"/>
        <v>3.0069606568667598E-2</v>
      </c>
      <c r="BK571" s="7">
        <f t="shared" si="912"/>
        <v>3.0069606568667598E-2</v>
      </c>
      <c r="BL571" s="158">
        <f t="shared" ref="BL571:BR571" si="913">SUM(BL165:BL166)+SUMIFS(BL$177:BL$186,$B$177:$B$186,"&lt;=2017")</f>
        <v>3.0069606568667598E-2</v>
      </c>
      <c r="BM571" s="158">
        <f t="shared" si="913"/>
        <v>1.9759635077582657E-2</v>
      </c>
      <c r="BN571" s="158">
        <f t="shared" si="913"/>
        <v>1.3890907266048365E-2</v>
      </c>
      <c r="BO571" s="158">
        <f t="shared" si="913"/>
        <v>1.0493662888563373E-2</v>
      </c>
      <c r="BP571" s="158">
        <f t="shared" si="913"/>
        <v>4.9367196673540505E-3</v>
      </c>
      <c r="BQ571" s="158">
        <f t="shared" si="913"/>
        <v>3.3306690738754696E-16</v>
      </c>
      <c r="BR571" s="158">
        <f t="shared" si="913"/>
        <v>0</v>
      </c>
      <c r="BS571" s="7"/>
      <c r="BT571" s="7"/>
      <c r="BU571" s="7"/>
      <c r="BV571" s="7"/>
      <c r="BW571" s="7"/>
      <c r="BX571" s="7"/>
      <c r="BY571" s="7"/>
      <c r="BZ571" s="7"/>
      <c r="CA571" s="7"/>
      <c r="CB571" s="7"/>
      <c r="CC571" s="7"/>
    </row>
    <row r="572" spans="2:81">
      <c r="B572" t="str">
        <f>Inputs!B20</f>
        <v>Supply Regulators/Valve Stations</v>
      </c>
      <c r="D572" s="7">
        <f t="shared" ref="D572:H572" si="914">SUM(D210:D211)+SUMIFS(D$222:D$231,$B$222:$B$231,"&lt;=2017")</f>
        <v>1.1347933515535769</v>
      </c>
      <c r="E572" s="7">
        <f t="shared" si="914"/>
        <v>1.2003996677195508</v>
      </c>
      <c r="F572" s="7">
        <f t="shared" si="914"/>
        <v>1.310247152560263</v>
      </c>
      <c r="G572" s="7">
        <f t="shared" si="914"/>
        <v>1.38909053592842</v>
      </c>
      <c r="H572" s="10">
        <f t="shared" si="914"/>
        <v>1.4279929086794807</v>
      </c>
      <c r="I572" s="11">
        <f t="shared" ref="I572:AC572" si="915">SUM(I210:I211)+SUMIFS(I$222:I$231,$B$222:$B$231,"&lt;=2017")</f>
        <v>1.6478146222993155</v>
      </c>
      <c r="J572" s="7">
        <f t="shared" si="915"/>
        <v>1.6478146222993155</v>
      </c>
      <c r="K572" s="7">
        <f t="shared" si="915"/>
        <v>1.6478146222993155</v>
      </c>
      <c r="L572" s="7">
        <f t="shared" si="915"/>
        <v>1.6478146222993155</v>
      </c>
      <c r="M572" s="7">
        <f t="shared" si="915"/>
        <v>1.6478146222993155</v>
      </c>
      <c r="N572" s="7">
        <f t="shared" si="915"/>
        <v>1.6478146222993155</v>
      </c>
      <c r="O572" s="7">
        <f t="shared" si="915"/>
        <v>1.6478146222993155</v>
      </c>
      <c r="P572" s="7">
        <f t="shared" si="915"/>
        <v>1.6478146222993155</v>
      </c>
      <c r="Q572" s="7">
        <f t="shared" si="915"/>
        <v>1.6478146222993155</v>
      </c>
      <c r="R572" s="7">
        <f t="shared" si="915"/>
        <v>1.6478146222993155</v>
      </c>
      <c r="S572" s="7">
        <f t="shared" si="915"/>
        <v>1.6478146222993155</v>
      </c>
      <c r="T572" s="7">
        <f t="shared" si="915"/>
        <v>1.6478146222993155</v>
      </c>
      <c r="U572" s="7">
        <f t="shared" si="915"/>
        <v>1.6478146222993155</v>
      </c>
      <c r="V572" s="7">
        <f t="shared" si="915"/>
        <v>1.6478146222993155</v>
      </c>
      <c r="W572" s="7">
        <f t="shared" si="915"/>
        <v>1.6478146222993155</v>
      </c>
      <c r="X572" s="7">
        <f t="shared" si="915"/>
        <v>1.6478146222993155</v>
      </c>
      <c r="Y572" s="7">
        <f t="shared" si="915"/>
        <v>1.6478146222993155</v>
      </c>
      <c r="Z572" s="7">
        <f t="shared" si="915"/>
        <v>1.6478146222993155</v>
      </c>
      <c r="AA572" s="7">
        <f t="shared" si="915"/>
        <v>1.6478146222993155</v>
      </c>
      <c r="AB572" s="7">
        <f t="shared" si="915"/>
        <v>1.6478146222993155</v>
      </c>
      <c r="AC572" s="7">
        <f t="shared" si="915"/>
        <v>1.6478146222993155</v>
      </c>
      <c r="AD572" s="7">
        <f t="shared" ref="AD572:BK572" si="916">SUM(AD210:AD211)+SUMIFS(AD$222:AD$231,$B$222:$B$231,"&lt;=2017")</f>
        <v>1.6478146222993155</v>
      </c>
      <c r="AE572" s="7">
        <f t="shared" si="916"/>
        <v>1.6478146222993155</v>
      </c>
      <c r="AF572" s="7">
        <f t="shared" si="916"/>
        <v>1.6478146222993155</v>
      </c>
      <c r="AG572" s="7">
        <f t="shared" si="916"/>
        <v>1.6478146222993155</v>
      </c>
      <c r="AH572" s="7">
        <f t="shared" si="916"/>
        <v>1.6478146222993155</v>
      </c>
      <c r="AI572" s="7">
        <f t="shared" si="916"/>
        <v>1.6478146222993155</v>
      </c>
      <c r="AJ572" s="7">
        <f t="shared" si="916"/>
        <v>1.6478146222993155</v>
      </c>
      <c r="AK572" s="7">
        <f t="shared" si="916"/>
        <v>0.80021623607194703</v>
      </c>
      <c r="AL572" s="7">
        <f t="shared" si="916"/>
        <v>0.41881918122403572</v>
      </c>
      <c r="AM572" s="7">
        <f t="shared" si="916"/>
        <v>0.41881918122403572</v>
      </c>
      <c r="AN572" s="7">
        <f t="shared" si="916"/>
        <v>0.41881918122403572</v>
      </c>
      <c r="AO572" s="7">
        <f t="shared" si="916"/>
        <v>0.41881918122403572</v>
      </c>
      <c r="AP572" s="7">
        <f t="shared" si="916"/>
        <v>0.41881918122403572</v>
      </c>
      <c r="AQ572" s="7">
        <f t="shared" si="916"/>
        <v>0.41881918122403572</v>
      </c>
      <c r="AR572" s="7">
        <f t="shared" si="916"/>
        <v>0.41881918122403572</v>
      </c>
      <c r="AS572" s="7">
        <f t="shared" si="916"/>
        <v>0.41881918122403572</v>
      </c>
      <c r="AT572" s="7">
        <f t="shared" si="916"/>
        <v>0.41881918122403572</v>
      </c>
      <c r="AU572" s="7">
        <f t="shared" si="916"/>
        <v>0.41881918122403572</v>
      </c>
      <c r="AV572" s="7">
        <f t="shared" si="916"/>
        <v>0.41881918122403572</v>
      </c>
      <c r="AW572" s="7">
        <f t="shared" si="916"/>
        <v>0.41881918122403572</v>
      </c>
      <c r="AX572" s="7">
        <f t="shared" si="916"/>
        <v>0.41881918122403572</v>
      </c>
      <c r="AY572" s="7">
        <f t="shared" si="916"/>
        <v>0.41881918122403572</v>
      </c>
      <c r="AZ572" s="7">
        <f t="shared" si="916"/>
        <v>0.41881918122403572</v>
      </c>
      <c r="BA572" s="7">
        <f t="shared" si="916"/>
        <v>0.41881918122403572</v>
      </c>
      <c r="BB572" s="7">
        <f t="shared" si="916"/>
        <v>0.41881918122403572</v>
      </c>
      <c r="BC572" s="7">
        <f t="shared" si="916"/>
        <v>0.35321286505806365</v>
      </c>
      <c r="BD572" s="7">
        <f t="shared" si="916"/>
        <v>0.24336538021734599</v>
      </c>
      <c r="BE572" s="7">
        <f t="shared" si="916"/>
        <v>0.16452199684919744</v>
      </c>
      <c r="BF572" s="7">
        <f t="shared" si="916"/>
        <v>0.12561962409812993</v>
      </c>
      <c r="BG572" s="7">
        <f t="shared" si="916"/>
        <v>5.3290705182007514E-15</v>
      </c>
      <c r="BH572" s="7">
        <f t="shared" si="916"/>
        <v>0</v>
      </c>
      <c r="BI572" s="7">
        <f t="shared" si="916"/>
        <v>0</v>
      </c>
      <c r="BJ572" s="7">
        <f t="shared" si="916"/>
        <v>0</v>
      </c>
      <c r="BK572" s="7">
        <f t="shared" si="916"/>
        <v>0</v>
      </c>
      <c r="BL572" s="158">
        <f t="shared" ref="BL572:BR572" si="917">SUM(BL210:BL211)+SUMIFS(BL$222:BL$231,$B$222:$B$231,"&lt;=2017")</f>
        <v>0</v>
      </c>
      <c r="BM572" s="158">
        <f t="shared" si="917"/>
        <v>0</v>
      </c>
      <c r="BN572" s="158">
        <f t="shared" si="917"/>
        <v>0</v>
      </c>
      <c r="BO572" s="158">
        <f t="shared" si="917"/>
        <v>0</v>
      </c>
      <c r="BP572" s="158">
        <f t="shared" si="917"/>
        <v>0</v>
      </c>
      <c r="BQ572" s="158">
        <f t="shared" si="917"/>
        <v>0</v>
      </c>
      <c r="BR572" s="158">
        <f t="shared" si="917"/>
        <v>0</v>
      </c>
      <c r="BS572" s="7"/>
      <c r="BT572" s="7"/>
      <c r="BU572" s="7"/>
      <c r="BV572" s="7"/>
      <c r="BW572" s="7"/>
      <c r="BX572" s="7"/>
      <c r="BY572" s="7"/>
      <c r="BZ572" s="7"/>
      <c r="CA572" s="7"/>
      <c r="CB572" s="7"/>
      <c r="CC572" s="7"/>
    </row>
    <row r="573" spans="2:81">
      <c r="B573" t="str">
        <f>Inputs!B21</f>
        <v>Meters</v>
      </c>
      <c r="D573" s="7">
        <f t="shared" ref="D573:H573" si="918">SUM(D256:D257)+SUMIFS(D$268:D$277,$B$268:$B$277,"&lt;=2017")</f>
        <v>7.4679229658654096</v>
      </c>
      <c r="E573" s="7">
        <f t="shared" si="918"/>
        <v>8.0401587668002694</v>
      </c>
      <c r="F573" s="7">
        <f t="shared" si="918"/>
        <v>8.5413272972248571</v>
      </c>
      <c r="G573" s="7">
        <f t="shared" si="918"/>
        <v>8.9406140932948137</v>
      </c>
      <c r="H573" s="10">
        <f t="shared" si="918"/>
        <v>9.6710610558035839</v>
      </c>
      <c r="I573" s="11">
        <f t="shared" ref="I573:AC573" si="919">SUM(I256:I257)+SUMIFS(I$268:I$277,$B$268:$B$277,"&lt;=2017")</f>
        <v>9.5762587873215708</v>
      </c>
      <c r="J573" s="7">
        <f t="shared" si="919"/>
        <v>9.5762587873215708</v>
      </c>
      <c r="K573" s="7">
        <f t="shared" si="919"/>
        <v>9.5762587873215708</v>
      </c>
      <c r="L573" s="7">
        <f t="shared" si="919"/>
        <v>9.5762587873215708</v>
      </c>
      <c r="M573" s="7">
        <f t="shared" si="919"/>
        <v>9.5762587873215708</v>
      </c>
      <c r="N573" s="7">
        <f t="shared" si="919"/>
        <v>9.5762587873215708</v>
      </c>
      <c r="O573" s="7">
        <f t="shared" si="919"/>
        <v>4.2137206218294931</v>
      </c>
      <c r="P573" s="7">
        <f t="shared" si="919"/>
        <v>2.8338371353100489</v>
      </c>
      <c r="Q573" s="7">
        <f t="shared" si="919"/>
        <v>2.8338371353100489</v>
      </c>
      <c r="R573" s="7">
        <f t="shared" si="919"/>
        <v>2.8338371353100489</v>
      </c>
      <c r="S573" s="7">
        <f t="shared" si="919"/>
        <v>2.8338371353100489</v>
      </c>
      <c r="T573" s="7">
        <f t="shared" si="919"/>
        <v>2.8338371353100489</v>
      </c>
      <c r="U573" s="7">
        <f t="shared" si="919"/>
        <v>2.8338371353100489</v>
      </c>
      <c r="V573" s="7">
        <f t="shared" si="919"/>
        <v>2.8338371353100489</v>
      </c>
      <c r="W573" s="7">
        <f t="shared" si="919"/>
        <v>2.8338371353100489</v>
      </c>
      <c r="X573" s="7">
        <f t="shared" si="919"/>
        <v>2.8338371353100489</v>
      </c>
      <c r="Y573" s="7">
        <f t="shared" si="919"/>
        <v>2.2616013343751917</v>
      </c>
      <c r="Z573" s="7">
        <f t="shared" si="919"/>
        <v>1.7604328039506032</v>
      </c>
      <c r="AA573" s="7">
        <f t="shared" si="919"/>
        <v>1.3611460078806425</v>
      </c>
      <c r="AB573" s="7">
        <f t="shared" si="919"/>
        <v>0.63069904537188048</v>
      </c>
      <c r="AC573" s="7">
        <f t="shared" si="919"/>
        <v>0</v>
      </c>
      <c r="AD573" s="7">
        <f t="shared" ref="AD573:BK573" si="920">SUM(AD256:AD257)+SUMIFS(AD$268:AD$277,$B$268:$B$277,"&lt;=2017")</f>
        <v>0</v>
      </c>
      <c r="AE573" s="7">
        <f t="shared" si="920"/>
        <v>0</v>
      </c>
      <c r="AF573" s="7">
        <f t="shared" si="920"/>
        <v>0</v>
      </c>
      <c r="AG573" s="7">
        <f t="shared" si="920"/>
        <v>0</v>
      </c>
      <c r="AH573" s="7">
        <f t="shared" si="920"/>
        <v>0</v>
      </c>
      <c r="AI573" s="7">
        <f t="shared" si="920"/>
        <v>0</v>
      </c>
      <c r="AJ573" s="7">
        <f t="shared" si="920"/>
        <v>0</v>
      </c>
      <c r="AK573" s="7">
        <f t="shared" si="920"/>
        <v>0</v>
      </c>
      <c r="AL573" s="7">
        <f t="shared" si="920"/>
        <v>0</v>
      </c>
      <c r="AM573" s="7">
        <f t="shared" si="920"/>
        <v>0</v>
      </c>
      <c r="AN573" s="7">
        <f t="shared" si="920"/>
        <v>0</v>
      </c>
      <c r="AO573" s="7">
        <f t="shared" si="920"/>
        <v>0</v>
      </c>
      <c r="AP573" s="7">
        <f t="shared" si="920"/>
        <v>0</v>
      </c>
      <c r="AQ573" s="7">
        <f t="shared" si="920"/>
        <v>0</v>
      </c>
      <c r="AR573" s="7">
        <f t="shared" si="920"/>
        <v>0</v>
      </c>
      <c r="AS573" s="7">
        <f t="shared" si="920"/>
        <v>0</v>
      </c>
      <c r="AT573" s="7">
        <f t="shared" si="920"/>
        <v>0</v>
      </c>
      <c r="AU573" s="7">
        <f t="shared" si="920"/>
        <v>0</v>
      </c>
      <c r="AV573" s="7">
        <f t="shared" si="920"/>
        <v>0</v>
      </c>
      <c r="AW573" s="7">
        <f t="shared" si="920"/>
        <v>0</v>
      </c>
      <c r="AX573" s="7">
        <f t="shared" si="920"/>
        <v>0</v>
      </c>
      <c r="AY573" s="7">
        <f t="shared" si="920"/>
        <v>0</v>
      </c>
      <c r="AZ573" s="7">
        <f t="shared" si="920"/>
        <v>0</v>
      </c>
      <c r="BA573" s="7">
        <f t="shared" si="920"/>
        <v>0</v>
      </c>
      <c r="BB573" s="7">
        <f t="shared" si="920"/>
        <v>0</v>
      </c>
      <c r="BC573" s="7">
        <f t="shared" si="920"/>
        <v>0</v>
      </c>
      <c r="BD573" s="7">
        <f t="shared" si="920"/>
        <v>0</v>
      </c>
      <c r="BE573" s="7">
        <f t="shared" si="920"/>
        <v>0</v>
      </c>
      <c r="BF573" s="7">
        <f t="shared" si="920"/>
        <v>0</v>
      </c>
      <c r="BG573" s="7">
        <f t="shared" si="920"/>
        <v>0</v>
      </c>
      <c r="BH573" s="7">
        <f t="shared" si="920"/>
        <v>0</v>
      </c>
      <c r="BI573" s="7">
        <f t="shared" si="920"/>
        <v>0</v>
      </c>
      <c r="BJ573" s="7">
        <f t="shared" si="920"/>
        <v>0</v>
      </c>
      <c r="BK573" s="7">
        <f t="shared" si="920"/>
        <v>0</v>
      </c>
      <c r="BL573" s="158">
        <f t="shared" ref="BL573:BR573" si="921">SUM(BL256:BL257)+SUMIFS(BL$268:BL$277,$B$268:$B$277,"&lt;=2017")</f>
        <v>0</v>
      </c>
      <c r="BM573" s="158">
        <f t="shared" si="921"/>
        <v>0</v>
      </c>
      <c r="BN573" s="158">
        <f t="shared" si="921"/>
        <v>0</v>
      </c>
      <c r="BO573" s="158">
        <f t="shared" si="921"/>
        <v>0</v>
      </c>
      <c r="BP573" s="158">
        <f t="shared" si="921"/>
        <v>0</v>
      </c>
      <c r="BQ573" s="158">
        <f t="shared" si="921"/>
        <v>0</v>
      </c>
      <c r="BR573" s="158">
        <f t="shared" si="921"/>
        <v>0</v>
      </c>
      <c r="BS573" s="7"/>
      <c r="BT573" s="7"/>
      <c r="BU573" s="7"/>
      <c r="BV573" s="7"/>
      <c r="BW573" s="7"/>
      <c r="BX573" s="7"/>
      <c r="BY573" s="7"/>
      <c r="BZ573" s="7"/>
      <c r="CA573" s="7"/>
      <c r="CB573" s="7"/>
      <c r="CC573" s="7"/>
    </row>
    <row r="574" spans="2:81">
      <c r="B574" t="str">
        <f>Inputs!B22</f>
        <v>SCADA and remote control</v>
      </c>
      <c r="D574" s="7">
        <f t="shared" ref="D574:H574" si="922">SUM(D301:D302)+SUMIFS(D$313:D$322,$B$313:$B$322,"&lt;=2017")</f>
        <v>0.28384370784431062</v>
      </c>
      <c r="E574" s="7">
        <f t="shared" si="922"/>
        <v>0.32915440329429091</v>
      </c>
      <c r="F574" s="7">
        <f t="shared" si="922"/>
        <v>0.34843379736304902</v>
      </c>
      <c r="G574" s="7">
        <f t="shared" si="922"/>
        <v>0.37969292265667831</v>
      </c>
      <c r="H574" s="10">
        <f t="shared" si="922"/>
        <v>0.40683074273864828</v>
      </c>
      <c r="I574" s="11">
        <f t="shared" ref="I574:AC574" si="923">SUM(I301:I302)+SUMIFS(I$313:I$322,$B$313:$B$322,"&lt;=2017")</f>
        <v>0.41788021708864898</v>
      </c>
      <c r="J574" s="7">
        <f t="shared" si="923"/>
        <v>0.41788021708864898</v>
      </c>
      <c r="K574" s="7">
        <f t="shared" si="923"/>
        <v>0.41788021708864898</v>
      </c>
      <c r="L574" s="7">
        <f t="shared" si="923"/>
        <v>0.41788021708864898</v>
      </c>
      <c r="M574" s="7">
        <f t="shared" si="923"/>
        <v>0.41788021708864898</v>
      </c>
      <c r="N574" s="7">
        <f t="shared" si="923"/>
        <v>0.41788021708864898</v>
      </c>
      <c r="O574" s="7">
        <f t="shared" si="923"/>
        <v>0.17717520667751913</v>
      </c>
      <c r="P574" s="7">
        <f t="shared" si="923"/>
        <v>0.15227022469938231</v>
      </c>
      <c r="Q574" s="7">
        <f t="shared" si="923"/>
        <v>0.15227022469938231</v>
      </c>
      <c r="R574" s="7">
        <f t="shared" si="923"/>
        <v>0.15227022469938231</v>
      </c>
      <c r="S574" s="7">
        <f t="shared" si="923"/>
        <v>0.15227022469938231</v>
      </c>
      <c r="T574" s="7">
        <f t="shared" si="923"/>
        <v>0.10695952924940226</v>
      </c>
      <c r="U574" s="7">
        <f t="shared" si="923"/>
        <v>8.768013518064377E-2</v>
      </c>
      <c r="V574" s="7">
        <f t="shared" si="923"/>
        <v>5.6421009887014456E-2</v>
      </c>
      <c r="W574" s="7">
        <f t="shared" si="923"/>
        <v>2.9283189805044754E-2</v>
      </c>
      <c r="X574" s="7">
        <f t="shared" si="923"/>
        <v>1.6653345369377348E-16</v>
      </c>
      <c r="Y574" s="7">
        <f t="shared" si="923"/>
        <v>0</v>
      </c>
      <c r="Z574" s="7">
        <f t="shared" si="923"/>
        <v>0</v>
      </c>
      <c r="AA574" s="7">
        <f t="shared" si="923"/>
        <v>0</v>
      </c>
      <c r="AB574" s="7">
        <f t="shared" si="923"/>
        <v>0</v>
      </c>
      <c r="AC574" s="7">
        <f t="shared" si="923"/>
        <v>0</v>
      </c>
      <c r="AD574" s="7">
        <f t="shared" ref="AD574:BK574" si="924">SUM(AD301:AD302)+SUMIFS(AD$313:AD$322,$B$313:$B$322,"&lt;=2017")</f>
        <v>0</v>
      </c>
      <c r="AE574" s="7">
        <f t="shared" si="924"/>
        <v>0</v>
      </c>
      <c r="AF574" s="7">
        <f t="shared" si="924"/>
        <v>0</v>
      </c>
      <c r="AG574" s="7">
        <f t="shared" si="924"/>
        <v>0</v>
      </c>
      <c r="AH574" s="7">
        <f t="shared" si="924"/>
        <v>0</v>
      </c>
      <c r="AI574" s="7">
        <f t="shared" si="924"/>
        <v>0</v>
      </c>
      <c r="AJ574" s="7">
        <f t="shared" si="924"/>
        <v>0</v>
      </c>
      <c r="AK574" s="7">
        <f t="shared" si="924"/>
        <v>0</v>
      </c>
      <c r="AL574" s="7">
        <f t="shared" si="924"/>
        <v>0</v>
      </c>
      <c r="AM574" s="7">
        <f t="shared" si="924"/>
        <v>0</v>
      </c>
      <c r="AN574" s="7">
        <f t="shared" si="924"/>
        <v>0</v>
      </c>
      <c r="AO574" s="7">
        <f t="shared" si="924"/>
        <v>0</v>
      </c>
      <c r="AP574" s="7">
        <f t="shared" si="924"/>
        <v>0</v>
      </c>
      <c r="AQ574" s="7">
        <f t="shared" si="924"/>
        <v>0</v>
      </c>
      <c r="AR574" s="7">
        <f t="shared" si="924"/>
        <v>0</v>
      </c>
      <c r="AS574" s="7">
        <f t="shared" si="924"/>
        <v>0</v>
      </c>
      <c r="AT574" s="7">
        <f t="shared" si="924"/>
        <v>0</v>
      </c>
      <c r="AU574" s="7">
        <f t="shared" si="924"/>
        <v>0</v>
      </c>
      <c r="AV574" s="7">
        <f t="shared" si="924"/>
        <v>0</v>
      </c>
      <c r="AW574" s="7">
        <f t="shared" si="924"/>
        <v>0</v>
      </c>
      <c r="AX574" s="7">
        <f t="shared" si="924"/>
        <v>0</v>
      </c>
      <c r="AY574" s="7">
        <f t="shared" si="924"/>
        <v>0</v>
      </c>
      <c r="AZ574" s="7">
        <f t="shared" si="924"/>
        <v>0</v>
      </c>
      <c r="BA574" s="7">
        <f t="shared" si="924"/>
        <v>0</v>
      </c>
      <c r="BB574" s="7">
        <f t="shared" si="924"/>
        <v>0</v>
      </c>
      <c r="BC574" s="7">
        <f t="shared" si="924"/>
        <v>0</v>
      </c>
      <c r="BD574" s="7">
        <f t="shared" si="924"/>
        <v>0</v>
      </c>
      <c r="BE574" s="7">
        <f t="shared" si="924"/>
        <v>0</v>
      </c>
      <c r="BF574" s="7">
        <f t="shared" si="924"/>
        <v>0</v>
      </c>
      <c r="BG574" s="7">
        <f t="shared" si="924"/>
        <v>0</v>
      </c>
      <c r="BH574" s="7">
        <f t="shared" si="924"/>
        <v>0</v>
      </c>
      <c r="BI574" s="7">
        <f t="shared" si="924"/>
        <v>0</v>
      </c>
      <c r="BJ574" s="7">
        <f t="shared" si="924"/>
        <v>0</v>
      </c>
      <c r="BK574" s="7">
        <f t="shared" si="924"/>
        <v>0</v>
      </c>
      <c r="BL574" s="158">
        <f t="shared" ref="BL574:BR574" si="925">SUM(BL301:BL302)+SUMIFS(BL$313:BL$322,$B$313:$B$322,"&lt;=2017")</f>
        <v>0</v>
      </c>
      <c r="BM574" s="158">
        <f t="shared" si="925"/>
        <v>0</v>
      </c>
      <c r="BN574" s="158">
        <f t="shared" si="925"/>
        <v>0</v>
      </c>
      <c r="BO574" s="158">
        <f t="shared" si="925"/>
        <v>0</v>
      </c>
      <c r="BP574" s="158">
        <f t="shared" si="925"/>
        <v>0</v>
      </c>
      <c r="BQ574" s="158">
        <f t="shared" si="925"/>
        <v>0</v>
      </c>
      <c r="BR574" s="158">
        <f t="shared" si="925"/>
        <v>0</v>
      </c>
      <c r="BS574" s="7"/>
      <c r="BT574" s="7"/>
      <c r="BU574" s="7"/>
      <c r="BV574" s="7"/>
      <c r="BW574" s="7"/>
      <c r="BX574" s="7"/>
      <c r="BY574" s="7"/>
      <c r="BZ574" s="7"/>
      <c r="CA574" s="7"/>
      <c r="CB574" s="7"/>
      <c r="CC574" s="7"/>
    </row>
    <row r="575" spans="2:81">
      <c r="B575" t="str">
        <f>Inputs!B23</f>
        <v>Buildings</v>
      </c>
      <c r="D575" s="7">
        <f t="shared" ref="D575:H575" si="926">SUM(D346:D347)+SUMIFS(D$358:D$367,$B$358:$B$367,"&lt;=2017")</f>
        <v>0.42802904564315347</v>
      </c>
      <c r="E575" s="7">
        <f t="shared" si="926"/>
        <v>0.42802904564315347</v>
      </c>
      <c r="F575" s="7">
        <f t="shared" si="926"/>
        <v>0.42802904564315347</v>
      </c>
      <c r="G575" s="7">
        <f t="shared" si="926"/>
        <v>0.42802904564315347</v>
      </c>
      <c r="H575" s="10">
        <f t="shared" si="926"/>
        <v>0.42802904564315347</v>
      </c>
      <c r="I575" s="11">
        <f t="shared" ref="I575:AC575" si="927">SUM(I346:I347)+SUMIFS(I$358:I$367,$B$358:$B$367,"&lt;=2017")</f>
        <v>0.36477345806051853</v>
      </c>
      <c r="J575" s="7">
        <f t="shared" si="927"/>
        <v>0.36477345806051853</v>
      </c>
      <c r="K575" s="7">
        <f t="shared" si="927"/>
        <v>0.36477345806051853</v>
      </c>
      <c r="L575" s="7">
        <f t="shared" si="927"/>
        <v>0.36477345806051853</v>
      </c>
      <c r="M575" s="7">
        <f t="shared" si="927"/>
        <v>0.36477345806051853</v>
      </c>
      <c r="N575" s="7">
        <f t="shared" si="927"/>
        <v>0.36477345806051853</v>
      </c>
      <c r="O575" s="7">
        <f t="shared" si="927"/>
        <v>0.36477345806051853</v>
      </c>
      <c r="P575" s="7">
        <f t="shared" si="927"/>
        <v>0.36477345806051853</v>
      </c>
      <c r="Q575" s="7">
        <f t="shared" si="927"/>
        <v>0.36477345806051853</v>
      </c>
      <c r="R575" s="7">
        <f t="shared" si="927"/>
        <v>0.36477345806051853</v>
      </c>
      <c r="S575" s="7">
        <f t="shared" si="927"/>
        <v>0.36477345806051853</v>
      </c>
      <c r="T575" s="7">
        <f t="shared" si="927"/>
        <v>0.36477345806051853</v>
      </c>
      <c r="U575" s="7">
        <f t="shared" si="927"/>
        <v>0.36477345806051853</v>
      </c>
      <c r="V575" s="7">
        <f t="shared" si="927"/>
        <v>0.36477345806051853</v>
      </c>
      <c r="W575" s="7">
        <f t="shared" si="927"/>
        <v>0.36477345806051853</v>
      </c>
      <c r="X575" s="7">
        <f t="shared" si="927"/>
        <v>0.36477345806051853</v>
      </c>
      <c r="Y575" s="7">
        <f t="shared" si="927"/>
        <v>0.36477345806051853</v>
      </c>
      <c r="Z575" s="7">
        <f t="shared" si="927"/>
        <v>0.36477345806051853</v>
      </c>
      <c r="AA575" s="7">
        <f t="shared" si="927"/>
        <v>0.36477345806051853</v>
      </c>
      <c r="AB575" s="7">
        <f t="shared" si="927"/>
        <v>0.36477345806051853</v>
      </c>
      <c r="AC575" s="7">
        <f t="shared" si="927"/>
        <v>8.5105926702384371E-2</v>
      </c>
      <c r="AD575" s="7">
        <f t="shared" ref="AD575:BK575" si="928">SUM(AD346:AD347)+SUMIFS(AD$358:AD$367,$B$358:$B$367,"&lt;=2017")</f>
        <v>0</v>
      </c>
      <c r="AE575" s="7">
        <f t="shared" si="928"/>
        <v>0</v>
      </c>
      <c r="AF575" s="7">
        <f t="shared" si="928"/>
        <v>0</v>
      </c>
      <c r="AG575" s="7">
        <f t="shared" si="928"/>
        <v>0</v>
      </c>
      <c r="AH575" s="7">
        <f t="shared" si="928"/>
        <v>0</v>
      </c>
      <c r="AI575" s="7">
        <f t="shared" si="928"/>
        <v>0</v>
      </c>
      <c r="AJ575" s="7">
        <f t="shared" si="928"/>
        <v>0</v>
      </c>
      <c r="AK575" s="7">
        <f t="shared" si="928"/>
        <v>0</v>
      </c>
      <c r="AL575" s="7">
        <f t="shared" si="928"/>
        <v>0</v>
      </c>
      <c r="AM575" s="7">
        <f t="shared" si="928"/>
        <v>0</v>
      </c>
      <c r="AN575" s="7">
        <f t="shared" si="928"/>
        <v>0</v>
      </c>
      <c r="AO575" s="7">
        <f t="shared" si="928"/>
        <v>0</v>
      </c>
      <c r="AP575" s="7">
        <f t="shared" si="928"/>
        <v>0</v>
      </c>
      <c r="AQ575" s="7">
        <f t="shared" si="928"/>
        <v>0</v>
      </c>
      <c r="AR575" s="7">
        <f t="shared" si="928"/>
        <v>0</v>
      </c>
      <c r="AS575" s="7">
        <f t="shared" si="928"/>
        <v>0</v>
      </c>
      <c r="AT575" s="7">
        <f t="shared" si="928"/>
        <v>0</v>
      </c>
      <c r="AU575" s="7">
        <f t="shared" si="928"/>
        <v>0</v>
      </c>
      <c r="AV575" s="7">
        <f t="shared" si="928"/>
        <v>0</v>
      </c>
      <c r="AW575" s="7">
        <f t="shared" si="928"/>
        <v>0</v>
      </c>
      <c r="AX575" s="7">
        <f t="shared" si="928"/>
        <v>0</v>
      </c>
      <c r="AY575" s="7">
        <f t="shared" si="928"/>
        <v>0</v>
      </c>
      <c r="AZ575" s="7">
        <f t="shared" si="928"/>
        <v>0</v>
      </c>
      <c r="BA575" s="7">
        <f t="shared" si="928"/>
        <v>0</v>
      </c>
      <c r="BB575" s="7">
        <f t="shared" si="928"/>
        <v>0</v>
      </c>
      <c r="BC575" s="7">
        <f t="shared" si="928"/>
        <v>0</v>
      </c>
      <c r="BD575" s="7">
        <f t="shared" si="928"/>
        <v>0</v>
      </c>
      <c r="BE575" s="7">
        <f t="shared" si="928"/>
        <v>0</v>
      </c>
      <c r="BF575" s="7">
        <f t="shared" si="928"/>
        <v>0</v>
      </c>
      <c r="BG575" s="7">
        <f t="shared" si="928"/>
        <v>0</v>
      </c>
      <c r="BH575" s="7">
        <f t="shared" si="928"/>
        <v>0</v>
      </c>
      <c r="BI575" s="7">
        <f t="shared" si="928"/>
        <v>0</v>
      </c>
      <c r="BJ575" s="7">
        <f t="shared" si="928"/>
        <v>0</v>
      </c>
      <c r="BK575" s="7">
        <f t="shared" si="928"/>
        <v>0</v>
      </c>
      <c r="BL575" s="158">
        <f t="shared" ref="BL575:BR575" si="929">SUM(BL346:BL347)+SUMIFS(BL$358:BL$367,$B$358:$B$367,"&lt;=2017")</f>
        <v>0</v>
      </c>
      <c r="BM575" s="158">
        <f t="shared" si="929"/>
        <v>0</v>
      </c>
      <c r="BN575" s="158">
        <f t="shared" si="929"/>
        <v>0</v>
      </c>
      <c r="BO575" s="158">
        <f t="shared" si="929"/>
        <v>0</v>
      </c>
      <c r="BP575" s="158">
        <f t="shared" si="929"/>
        <v>0</v>
      </c>
      <c r="BQ575" s="158">
        <f t="shared" si="929"/>
        <v>0</v>
      </c>
      <c r="BR575" s="158">
        <f t="shared" si="929"/>
        <v>0</v>
      </c>
      <c r="BS575" s="7"/>
      <c r="BT575" s="7"/>
      <c r="BU575" s="7"/>
      <c r="BV575" s="7"/>
      <c r="BW575" s="7"/>
      <c r="BX575" s="7"/>
      <c r="BY575" s="7"/>
      <c r="BZ575" s="7"/>
      <c r="CA575" s="7"/>
      <c r="CB575" s="7"/>
      <c r="CC575" s="7"/>
    </row>
    <row r="576" spans="2:81">
      <c r="B576" t="str">
        <f>Inputs!B24</f>
        <v>Other - IT</v>
      </c>
      <c r="D576" s="7">
        <f t="shared" ref="D576:H576" si="930">SUM(D391:D392)+SUMIFS(D$403:D$412,$B$403:$B$412,"&lt;=2017")</f>
        <v>4.2148174530153799</v>
      </c>
      <c r="E576" s="7">
        <f t="shared" si="930"/>
        <v>7.4561089511665344</v>
      </c>
      <c r="F576" s="7">
        <f t="shared" si="930"/>
        <v>10.079672726139814</v>
      </c>
      <c r="G576" s="7">
        <f t="shared" si="930"/>
        <v>11.782226058494111</v>
      </c>
      <c r="H576" s="10">
        <f t="shared" si="930"/>
        <v>12.588585030671862</v>
      </c>
      <c r="I576" s="11">
        <f t="shared" ref="I576:AC576" si="931">SUM(I391:I392)+SUMIFS(I$403:I$412,$B$403:$B$412,"&lt;=2017")</f>
        <v>22.968621977154175</v>
      </c>
      <c r="J576" s="7">
        <f t="shared" si="931"/>
        <v>8.1015228806048256</v>
      </c>
      <c r="K576" s="7">
        <f t="shared" si="931"/>
        <v>5.4779591056315473</v>
      </c>
      <c r="L576" s="7">
        <f t="shared" si="931"/>
        <v>3.7754057732772517</v>
      </c>
      <c r="M576" s="7">
        <f t="shared" si="931"/>
        <v>2.4865005588696238</v>
      </c>
      <c r="N576" s="7">
        <f t="shared" si="931"/>
        <v>-1.7763568394002505E-15</v>
      </c>
      <c r="O576" s="7">
        <f t="shared" si="931"/>
        <v>0</v>
      </c>
      <c r="P576" s="7">
        <f t="shared" si="931"/>
        <v>0</v>
      </c>
      <c r="Q576" s="7">
        <f t="shared" si="931"/>
        <v>0</v>
      </c>
      <c r="R576" s="7">
        <f t="shared" si="931"/>
        <v>0</v>
      </c>
      <c r="S576" s="7">
        <f t="shared" si="931"/>
        <v>0</v>
      </c>
      <c r="T576" s="7">
        <f t="shared" si="931"/>
        <v>0</v>
      </c>
      <c r="U576" s="7">
        <f t="shared" si="931"/>
        <v>0</v>
      </c>
      <c r="V576" s="7">
        <f t="shared" si="931"/>
        <v>0</v>
      </c>
      <c r="W576" s="7">
        <f t="shared" si="931"/>
        <v>0</v>
      </c>
      <c r="X576" s="7">
        <f t="shared" si="931"/>
        <v>0</v>
      </c>
      <c r="Y576" s="7">
        <f t="shared" si="931"/>
        <v>0</v>
      </c>
      <c r="Z576" s="7">
        <f t="shared" si="931"/>
        <v>0</v>
      </c>
      <c r="AA576" s="7">
        <f t="shared" si="931"/>
        <v>0</v>
      </c>
      <c r="AB576" s="7">
        <f t="shared" si="931"/>
        <v>0</v>
      </c>
      <c r="AC576" s="7">
        <f t="shared" si="931"/>
        <v>0</v>
      </c>
      <c r="AD576" s="7">
        <f t="shared" ref="AD576:BK576" si="932">SUM(AD391:AD392)+SUMIFS(AD$403:AD$412,$B$403:$B$412,"&lt;=2017")</f>
        <v>0</v>
      </c>
      <c r="AE576" s="7">
        <f t="shared" si="932"/>
        <v>0</v>
      </c>
      <c r="AF576" s="7">
        <f t="shared" si="932"/>
        <v>0</v>
      </c>
      <c r="AG576" s="7">
        <f t="shared" si="932"/>
        <v>0</v>
      </c>
      <c r="AH576" s="7">
        <f t="shared" si="932"/>
        <v>0</v>
      </c>
      <c r="AI576" s="7">
        <f t="shared" si="932"/>
        <v>0</v>
      </c>
      <c r="AJ576" s="7">
        <f t="shared" si="932"/>
        <v>0</v>
      </c>
      <c r="AK576" s="7">
        <f t="shared" si="932"/>
        <v>0</v>
      </c>
      <c r="AL576" s="7">
        <f t="shared" si="932"/>
        <v>0</v>
      </c>
      <c r="AM576" s="7">
        <f t="shared" si="932"/>
        <v>0</v>
      </c>
      <c r="AN576" s="7">
        <f t="shared" si="932"/>
        <v>0</v>
      </c>
      <c r="AO576" s="7">
        <f t="shared" si="932"/>
        <v>0</v>
      </c>
      <c r="AP576" s="7">
        <f t="shared" si="932"/>
        <v>0</v>
      </c>
      <c r="AQ576" s="7">
        <f t="shared" si="932"/>
        <v>0</v>
      </c>
      <c r="AR576" s="7">
        <f t="shared" si="932"/>
        <v>0</v>
      </c>
      <c r="AS576" s="7">
        <f t="shared" si="932"/>
        <v>0</v>
      </c>
      <c r="AT576" s="7">
        <f t="shared" si="932"/>
        <v>0</v>
      </c>
      <c r="AU576" s="7">
        <f t="shared" si="932"/>
        <v>0</v>
      </c>
      <c r="AV576" s="7">
        <f t="shared" si="932"/>
        <v>0</v>
      </c>
      <c r="AW576" s="7">
        <f t="shared" si="932"/>
        <v>0</v>
      </c>
      <c r="AX576" s="7">
        <f t="shared" si="932"/>
        <v>0</v>
      </c>
      <c r="AY576" s="7">
        <f t="shared" si="932"/>
        <v>0</v>
      </c>
      <c r="AZ576" s="7">
        <f t="shared" si="932"/>
        <v>0</v>
      </c>
      <c r="BA576" s="7">
        <f t="shared" si="932"/>
        <v>0</v>
      </c>
      <c r="BB576" s="7">
        <f t="shared" si="932"/>
        <v>0</v>
      </c>
      <c r="BC576" s="7">
        <f t="shared" si="932"/>
        <v>0</v>
      </c>
      <c r="BD576" s="7">
        <f t="shared" si="932"/>
        <v>0</v>
      </c>
      <c r="BE576" s="7">
        <f t="shared" si="932"/>
        <v>0</v>
      </c>
      <c r="BF576" s="7">
        <f t="shared" si="932"/>
        <v>0</v>
      </c>
      <c r="BG576" s="7">
        <f t="shared" si="932"/>
        <v>0</v>
      </c>
      <c r="BH576" s="7">
        <f t="shared" si="932"/>
        <v>0</v>
      </c>
      <c r="BI576" s="7">
        <f t="shared" si="932"/>
        <v>0</v>
      </c>
      <c r="BJ576" s="7">
        <f t="shared" si="932"/>
        <v>0</v>
      </c>
      <c r="BK576" s="7">
        <f t="shared" si="932"/>
        <v>0</v>
      </c>
      <c r="BL576" s="158">
        <f t="shared" ref="BL576:BR576" si="933">SUM(BL391:BL392)+SUMIFS(BL$403:BL$412,$B$403:$B$412,"&lt;=2017")</f>
        <v>0</v>
      </c>
      <c r="BM576" s="158">
        <f t="shared" si="933"/>
        <v>0</v>
      </c>
      <c r="BN576" s="158">
        <f t="shared" si="933"/>
        <v>0</v>
      </c>
      <c r="BO576" s="158">
        <f t="shared" si="933"/>
        <v>0</v>
      </c>
      <c r="BP576" s="158">
        <f t="shared" si="933"/>
        <v>0</v>
      </c>
      <c r="BQ576" s="158">
        <f t="shared" si="933"/>
        <v>0</v>
      </c>
      <c r="BR576" s="158">
        <f t="shared" si="933"/>
        <v>0</v>
      </c>
      <c r="BS576" s="7"/>
      <c r="BT576" s="7"/>
      <c r="BU576" s="7"/>
      <c r="BV576" s="7"/>
      <c r="BW576" s="7"/>
      <c r="BX576" s="7"/>
      <c r="BY576" s="7"/>
      <c r="BZ576" s="7"/>
      <c r="CA576" s="7"/>
      <c r="CB576" s="7"/>
      <c r="CC576" s="7"/>
    </row>
    <row r="577" spans="2:81">
      <c r="B577" t="str">
        <f>Inputs!B25</f>
        <v>Other - non IT</v>
      </c>
      <c r="D577" s="7">
        <f t="shared" ref="D577:H577" si="934">SUM(D436:D437)+SUMIFS(D$448:D$457,$B$448:$B$457,"&lt;=2017")</f>
        <v>0.1810737311563668</v>
      </c>
      <c r="E577" s="7">
        <f t="shared" si="934"/>
        <v>0.27448170694260016</v>
      </c>
      <c r="F577" s="7">
        <f t="shared" si="934"/>
        <v>0.28485990582790938</v>
      </c>
      <c r="G577" s="7">
        <f t="shared" si="934"/>
        <v>0.3591940925310988</v>
      </c>
      <c r="H577" s="10">
        <f t="shared" si="934"/>
        <v>0.34328979934516268</v>
      </c>
      <c r="I577" s="11">
        <f t="shared" ref="I577:AC577" si="935">SUM(I436:I437)+SUMIFS(I$448:I$457,$B$448:$B$457,"&lt;=2017")</f>
        <v>0.31974451341332355</v>
      </c>
      <c r="J577" s="7">
        <f t="shared" si="935"/>
        <v>0.18451806384197286</v>
      </c>
      <c r="K577" s="7">
        <f t="shared" si="935"/>
        <v>0.17413986495666364</v>
      </c>
      <c r="L577" s="7">
        <f t="shared" si="935"/>
        <v>9.9805678253474223E-2</v>
      </c>
      <c r="M577" s="7">
        <f t="shared" si="935"/>
        <v>6.7184943109032558E-2</v>
      </c>
      <c r="N577" s="7">
        <f t="shared" si="935"/>
        <v>0</v>
      </c>
      <c r="O577" s="7">
        <f t="shared" si="935"/>
        <v>0</v>
      </c>
      <c r="P577" s="7">
        <f t="shared" si="935"/>
        <v>0</v>
      </c>
      <c r="Q577" s="7">
        <f t="shared" si="935"/>
        <v>0</v>
      </c>
      <c r="R577" s="7">
        <f t="shared" si="935"/>
        <v>0</v>
      </c>
      <c r="S577" s="7">
        <f t="shared" si="935"/>
        <v>0</v>
      </c>
      <c r="T577" s="7">
        <f t="shared" si="935"/>
        <v>0</v>
      </c>
      <c r="U577" s="7">
        <f t="shared" si="935"/>
        <v>0</v>
      </c>
      <c r="V577" s="7">
        <f t="shared" si="935"/>
        <v>0</v>
      </c>
      <c r="W577" s="7">
        <f t="shared" si="935"/>
        <v>0</v>
      </c>
      <c r="X577" s="7">
        <f t="shared" si="935"/>
        <v>0</v>
      </c>
      <c r="Y577" s="7">
        <f t="shared" si="935"/>
        <v>0</v>
      </c>
      <c r="Z577" s="7">
        <f t="shared" si="935"/>
        <v>0</v>
      </c>
      <c r="AA577" s="7">
        <f t="shared" si="935"/>
        <v>0</v>
      </c>
      <c r="AB577" s="7">
        <f t="shared" si="935"/>
        <v>0</v>
      </c>
      <c r="AC577" s="7">
        <f t="shared" si="935"/>
        <v>0</v>
      </c>
      <c r="AD577" s="7">
        <f t="shared" ref="AD577:BK577" si="936">SUM(AD436:AD437)+SUMIFS(AD$448:AD$457,$B$448:$B$457,"&lt;=2017")</f>
        <v>0</v>
      </c>
      <c r="AE577" s="7">
        <f t="shared" si="936"/>
        <v>0</v>
      </c>
      <c r="AF577" s="7">
        <f t="shared" si="936"/>
        <v>0</v>
      </c>
      <c r="AG577" s="7">
        <f t="shared" si="936"/>
        <v>0</v>
      </c>
      <c r="AH577" s="7">
        <f t="shared" si="936"/>
        <v>0</v>
      </c>
      <c r="AI577" s="7">
        <f t="shared" si="936"/>
        <v>0</v>
      </c>
      <c r="AJ577" s="7">
        <f t="shared" si="936"/>
        <v>0</v>
      </c>
      <c r="AK577" s="7">
        <f t="shared" si="936"/>
        <v>0</v>
      </c>
      <c r="AL577" s="7">
        <f t="shared" si="936"/>
        <v>0</v>
      </c>
      <c r="AM577" s="7">
        <f t="shared" si="936"/>
        <v>0</v>
      </c>
      <c r="AN577" s="7">
        <f t="shared" si="936"/>
        <v>0</v>
      </c>
      <c r="AO577" s="7">
        <f t="shared" si="936"/>
        <v>0</v>
      </c>
      <c r="AP577" s="7">
        <f t="shared" si="936"/>
        <v>0</v>
      </c>
      <c r="AQ577" s="7">
        <f t="shared" si="936"/>
        <v>0</v>
      </c>
      <c r="AR577" s="7">
        <f t="shared" si="936"/>
        <v>0</v>
      </c>
      <c r="AS577" s="7">
        <f t="shared" si="936"/>
        <v>0</v>
      </c>
      <c r="AT577" s="7">
        <f t="shared" si="936"/>
        <v>0</v>
      </c>
      <c r="AU577" s="7">
        <f t="shared" si="936"/>
        <v>0</v>
      </c>
      <c r="AV577" s="7">
        <f t="shared" si="936"/>
        <v>0</v>
      </c>
      <c r="AW577" s="7">
        <f t="shared" si="936"/>
        <v>0</v>
      </c>
      <c r="AX577" s="7">
        <f t="shared" si="936"/>
        <v>0</v>
      </c>
      <c r="AY577" s="7">
        <f t="shared" si="936"/>
        <v>0</v>
      </c>
      <c r="AZ577" s="7">
        <f t="shared" si="936"/>
        <v>0</v>
      </c>
      <c r="BA577" s="7">
        <f t="shared" si="936"/>
        <v>0</v>
      </c>
      <c r="BB577" s="7">
        <f t="shared" si="936"/>
        <v>0</v>
      </c>
      <c r="BC577" s="7">
        <f t="shared" si="936"/>
        <v>0</v>
      </c>
      <c r="BD577" s="7">
        <f t="shared" si="936"/>
        <v>0</v>
      </c>
      <c r="BE577" s="7">
        <f t="shared" si="936"/>
        <v>0</v>
      </c>
      <c r="BF577" s="7">
        <f t="shared" si="936"/>
        <v>0</v>
      </c>
      <c r="BG577" s="7">
        <f t="shared" si="936"/>
        <v>0</v>
      </c>
      <c r="BH577" s="7">
        <f t="shared" si="936"/>
        <v>0</v>
      </c>
      <c r="BI577" s="7">
        <f t="shared" si="936"/>
        <v>0</v>
      </c>
      <c r="BJ577" s="7">
        <f t="shared" si="936"/>
        <v>0</v>
      </c>
      <c r="BK577" s="7">
        <f t="shared" si="936"/>
        <v>0</v>
      </c>
      <c r="BL577" s="158">
        <f t="shared" ref="BL577:BR577" si="937">SUM(BL436:BL437)+SUMIFS(BL$448:BL$457,$B$448:$B$457,"&lt;=2017")</f>
        <v>0</v>
      </c>
      <c r="BM577" s="158">
        <f t="shared" si="937"/>
        <v>0</v>
      </c>
      <c r="BN577" s="158">
        <f t="shared" si="937"/>
        <v>0</v>
      </c>
      <c r="BO577" s="158">
        <f t="shared" si="937"/>
        <v>0</v>
      </c>
      <c r="BP577" s="158">
        <f t="shared" si="937"/>
        <v>0</v>
      </c>
      <c r="BQ577" s="158">
        <f t="shared" si="937"/>
        <v>0</v>
      </c>
      <c r="BR577" s="158">
        <f t="shared" si="937"/>
        <v>0</v>
      </c>
      <c r="BS577" s="7"/>
      <c r="BT577" s="7"/>
      <c r="BU577" s="7"/>
      <c r="BV577" s="7"/>
      <c r="BW577" s="7"/>
      <c r="BX577" s="7"/>
      <c r="BY577" s="7"/>
      <c r="BZ577" s="7"/>
      <c r="CA577" s="7"/>
      <c r="CB577" s="7"/>
      <c r="CC577" s="7"/>
    </row>
    <row r="578" spans="2:81">
      <c r="B578" t="str">
        <f>Inputs!B26</f>
        <v>Land</v>
      </c>
      <c r="D578" s="7">
        <f t="shared" ref="D578:H578" si="938">SUM(D481:D482)+SUMIFS(D$493:D$502,$B$493:$B$502,"&lt;=2017")</f>
        <v>0</v>
      </c>
      <c r="E578" s="7">
        <f t="shared" si="938"/>
        <v>0</v>
      </c>
      <c r="F578" s="7">
        <f t="shared" si="938"/>
        <v>0</v>
      </c>
      <c r="G578" s="7">
        <f t="shared" si="938"/>
        <v>0</v>
      </c>
      <c r="H578" s="10">
        <f t="shared" si="938"/>
        <v>0</v>
      </c>
      <c r="I578" s="11">
        <f>SUM(I481:I482)+SUMIFS(I$493:I$502,$B$493:$B$502,"&lt;=2017")</f>
        <v>0</v>
      </c>
      <c r="J578" s="7">
        <f t="shared" ref="J578:AC578" si="939">SUM(J481:J482)+SUMIFS(J$493:J$502,$B$493:$B$502,"&lt;=2017")</f>
        <v>0</v>
      </c>
      <c r="K578" s="7">
        <f t="shared" si="939"/>
        <v>0</v>
      </c>
      <c r="L578" s="7">
        <f t="shared" si="939"/>
        <v>0</v>
      </c>
      <c r="M578" s="7">
        <f t="shared" si="939"/>
        <v>0</v>
      </c>
      <c r="N578" s="7">
        <f t="shared" si="939"/>
        <v>0</v>
      </c>
      <c r="O578" s="7">
        <f t="shared" si="939"/>
        <v>0</v>
      </c>
      <c r="P578" s="7">
        <f t="shared" si="939"/>
        <v>0</v>
      </c>
      <c r="Q578" s="7">
        <f t="shared" si="939"/>
        <v>0</v>
      </c>
      <c r="R578" s="7">
        <f t="shared" si="939"/>
        <v>0</v>
      </c>
      <c r="S578" s="7">
        <f t="shared" si="939"/>
        <v>0</v>
      </c>
      <c r="T578" s="7">
        <f t="shared" si="939"/>
        <v>0</v>
      </c>
      <c r="U578" s="7">
        <f t="shared" si="939"/>
        <v>0</v>
      </c>
      <c r="V578" s="7">
        <f t="shared" si="939"/>
        <v>0</v>
      </c>
      <c r="W578" s="7">
        <f t="shared" si="939"/>
        <v>0</v>
      </c>
      <c r="X578" s="7">
        <f t="shared" si="939"/>
        <v>0</v>
      </c>
      <c r="Y578" s="7">
        <f t="shared" si="939"/>
        <v>0</v>
      </c>
      <c r="Z578" s="7">
        <f t="shared" si="939"/>
        <v>0</v>
      </c>
      <c r="AA578" s="7">
        <f t="shared" si="939"/>
        <v>0</v>
      </c>
      <c r="AB578" s="7">
        <f t="shared" si="939"/>
        <v>0</v>
      </c>
      <c r="AC578" s="7">
        <f t="shared" si="939"/>
        <v>0</v>
      </c>
      <c r="AD578" s="7">
        <f t="shared" ref="AD578:BK578" si="940">SUM(AD481:AD482)+SUMIFS(AD$493:AD$502,$B$493:$B$502,"&lt;=2017")</f>
        <v>0</v>
      </c>
      <c r="AE578" s="7">
        <f t="shared" si="940"/>
        <v>0</v>
      </c>
      <c r="AF578" s="7">
        <f t="shared" si="940"/>
        <v>0</v>
      </c>
      <c r="AG578" s="7">
        <f t="shared" si="940"/>
        <v>0</v>
      </c>
      <c r="AH578" s="7">
        <f t="shared" si="940"/>
        <v>0</v>
      </c>
      <c r="AI578" s="7">
        <f t="shared" si="940"/>
        <v>0</v>
      </c>
      <c r="AJ578" s="7">
        <f t="shared" si="940"/>
        <v>0</v>
      </c>
      <c r="AK578" s="7">
        <f t="shared" si="940"/>
        <v>0</v>
      </c>
      <c r="AL578" s="7">
        <f t="shared" si="940"/>
        <v>0</v>
      </c>
      <c r="AM578" s="7">
        <f t="shared" si="940"/>
        <v>0</v>
      </c>
      <c r="AN578" s="7">
        <f t="shared" si="940"/>
        <v>0</v>
      </c>
      <c r="AO578" s="7">
        <f t="shared" si="940"/>
        <v>0</v>
      </c>
      <c r="AP578" s="7">
        <f t="shared" si="940"/>
        <v>0</v>
      </c>
      <c r="AQ578" s="7">
        <f t="shared" si="940"/>
        <v>0</v>
      </c>
      <c r="AR578" s="7">
        <f t="shared" si="940"/>
        <v>0</v>
      </c>
      <c r="AS578" s="7">
        <f t="shared" si="940"/>
        <v>0</v>
      </c>
      <c r="AT578" s="7">
        <f t="shared" si="940"/>
        <v>0</v>
      </c>
      <c r="AU578" s="7">
        <f t="shared" si="940"/>
        <v>0</v>
      </c>
      <c r="AV578" s="7">
        <f t="shared" si="940"/>
        <v>0</v>
      </c>
      <c r="AW578" s="7">
        <f t="shared" si="940"/>
        <v>0</v>
      </c>
      <c r="AX578" s="7">
        <f t="shared" si="940"/>
        <v>0</v>
      </c>
      <c r="AY578" s="7">
        <f t="shared" si="940"/>
        <v>0</v>
      </c>
      <c r="AZ578" s="7">
        <f t="shared" si="940"/>
        <v>0</v>
      </c>
      <c r="BA578" s="7">
        <f t="shared" si="940"/>
        <v>0</v>
      </c>
      <c r="BB578" s="7">
        <f t="shared" si="940"/>
        <v>0</v>
      </c>
      <c r="BC578" s="7">
        <f t="shared" si="940"/>
        <v>0</v>
      </c>
      <c r="BD578" s="7">
        <f t="shared" si="940"/>
        <v>0</v>
      </c>
      <c r="BE578" s="7">
        <f t="shared" si="940"/>
        <v>0</v>
      </c>
      <c r="BF578" s="7">
        <f t="shared" si="940"/>
        <v>0</v>
      </c>
      <c r="BG578" s="7">
        <f t="shared" si="940"/>
        <v>0</v>
      </c>
      <c r="BH578" s="7">
        <f t="shared" si="940"/>
        <v>0</v>
      </c>
      <c r="BI578" s="7">
        <f t="shared" si="940"/>
        <v>0</v>
      </c>
      <c r="BJ578" s="7">
        <f t="shared" si="940"/>
        <v>0</v>
      </c>
      <c r="BK578" s="7">
        <f t="shared" si="940"/>
        <v>0</v>
      </c>
      <c r="BL578" s="158">
        <f t="shared" ref="BL578:BR578" si="941">SUM(BL481:BL482)+SUMIFS(BL$493:BL$502,$B$493:$B$502,"&lt;=2017")</f>
        <v>0</v>
      </c>
      <c r="BM578" s="158">
        <f t="shared" si="941"/>
        <v>0</v>
      </c>
      <c r="BN578" s="158">
        <f t="shared" si="941"/>
        <v>0</v>
      </c>
      <c r="BO578" s="158">
        <f t="shared" si="941"/>
        <v>0</v>
      </c>
      <c r="BP578" s="158">
        <f t="shared" si="941"/>
        <v>0</v>
      </c>
      <c r="BQ578" s="158">
        <f t="shared" si="941"/>
        <v>0</v>
      </c>
      <c r="BR578" s="158">
        <f t="shared" si="941"/>
        <v>0</v>
      </c>
      <c r="BS578" s="7"/>
      <c r="BT578" s="7"/>
      <c r="BU578" s="7"/>
      <c r="BV578" s="7"/>
      <c r="BW578" s="7"/>
      <c r="BX578" s="7"/>
      <c r="BY578" s="7"/>
      <c r="BZ578" s="7"/>
      <c r="CA578" s="7"/>
      <c r="CB578" s="7"/>
      <c r="CC578" s="7"/>
    </row>
    <row r="579" spans="2:81">
      <c r="B579" t="s">
        <v>67</v>
      </c>
      <c r="D579" s="7">
        <f>D526+SUMIFS(D$538:D$547,$B$538:$B$547,"&lt;=2017")</f>
        <v>0</v>
      </c>
      <c r="E579" s="7">
        <f t="shared" ref="E579:BK579" si="942">E526+SUMIFS(E$538:E$547,$B$538:$B$547,"&lt;=2017")</f>
        <v>0</v>
      </c>
      <c r="F579" s="7">
        <f t="shared" si="942"/>
        <v>0</v>
      </c>
      <c r="G579" s="7">
        <f t="shared" si="942"/>
        <v>0</v>
      </c>
      <c r="H579" s="10">
        <f t="shared" si="942"/>
        <v>0</v>
      </c>
      <c r="I579" s="11">
        <f t="shared" si="942"/>
        <v>0</v>
      </c>
      <c r="J579" s="7">
        <f t="shared" si="942"/>
        <v>0</v>
      </c>
      <c r="K579" s="7">
        <f t="shared" si="942"/>
        <v>0</v>
      </c>
      <c r="L579" s="7">
        <f t="shared" si="942"/>
        <v>0</v>
      </c>
      <c r="M579" s="7">
        <f t="shared" si="942"/>
        <v>0</v>
      </c>
      <c r="N579" s="7">
        <f t="shared" si="942"/>
        <v>0</v>
      </c>
      <c r="O579" s="7">
        <f t="shared" si="942"/>
        <v>0</v>
      </c>
      <c r="P579" s="7">
        <f t="shared" si="942"/>
        <v>0</v>
      </c>
      <c r="Q579" s="7">
        <f t="shared" si="942"/>
        <v>0</v>
      </c>
      <c r="R579" s="7">
        <f t="shared" si="942"/>
        <v>0</v>
      </c>
      <c r="S579" s="7">
        <f t="shared" si="942"/>
        <v>0</v>
      </c>
      <c r="T579" s="7">
        <f t="shared" si="942"/>
        <v>0</v>
      </c>
      <c r="U579" s="7">
        <f t="shared" si="942"/>
        <v>0</v>
      </c>
      <c r="V579" s="7">
        <f t="shared" si="942"/>
        <v>0</v>
      </c>
      <c r="W579" s="7">
        <f t="shared" si="942"/>
        <v>0</v>
      </c>
      <c r="X579" s="7">
        <f t="shared" si="942"/>
        <v>0</v>
      </c>
      <c r="Y579" s="7">
        <f t="shared" si="942"/>
        <v>0</v>
      </c>
      <c r="Z579" s="7">
        <f t="shared" si="942"/>
        <v>0</v>
      </c>
      <c r="AA579" s="7">
        <f t="shared" si="942"/>
        <v>0</v>
      </c>
      <c r="AB579" s="7">
        <f t="shared" si="942"/>
        <v>0</v>
      </c>
      <c r="AC579" s="7">
        <f t="shared" si="942"/>
        <v>0</v>
      </c>
      <c r="AD579" s="7">
        <f t="shared" si="942"/>
        <v>0</v>
      </c>
      <c r="AE579" s="7">
        <f t="shared" si="942"/>
        <v>0</v>
      </c>
      <c r="AF579" s="7">
        <f t="shared" si="942"/>
        <v>0</v>
      </c>
      <c r="AG579" s="7">
        <f t="shared" si="942"/>
        <v>0</v>
      </c>
      <c r="AH579" s="7">
        <f t="shared" si="942"/>
        <v>0</v>
      </c>
      <c r="AI579" s="7">
        <f t="shared" si="942"/>
        <v>0</v>
      </c>
      <c r="AJ579" s="7">
        <f t="shared" si="942"/>
        <v>0</v>
      </c>
      <c r="AK579" s="7">
        <f t="shared" si="942"/>
        <v>0</v>
      </c>
      <c r="AL579" s="7">
        <f t="shared" si="942"/>
        <v>0</v>
      </c>
      <c r="AM579" s="7">
        <f t="shared" si="942"/>
        <v>0</v>
      </c>
      <c r="AN579" s="7">
        <f t="shared" si="942"/>
        <v>0</v>
      </c>
      <c r="AO579" s="7">
        <f t="shared" si="942"/>
        <v>0</v>
      </c>
      <c r="AP579" s="7">
        <f t="shared" si="942"/>
        <v>0</v>
      </c>
      <c r="AQ579" s="7">
        <f t="shared" si="942"/>
        <v>0</v>
      </c>
      <c r="AR579" s="7">
        <f t="shared" si="942"/>
        <v>0</v>
      </c>
      <c r="AS579" s="7">
        <f t="shared" si="942"/>
        <v>0</v>
      </c>
      <c r="AT579" s="7">
        <f t="shared" si="942"/>
        <v>0</v>
      </c>
      <c r="AU579" s="7">
        <f t="shared" si="942"/>
        <v>0</v>
      </c>
      <c r="AV579" s="7">
        <f t="shared" si="942"/>
        <v>0</v>
      </c>
      <c r="AW579" s="7">
        <f t="shared" si="942"/>
        <v>0</v>
      </c>
      <c r="AX579" s="7">
        <f t="shared" si="942"/>
        <v>0</v>
      </c>
      <c r="AY579" s="7">
        <f t="shared" si="942"/>
        <v>0</v>
      </c>
      <c r="AZ579" s="7">
        <f t="shared" si="942"/>
        <v>0</v>
      </c>
      <c r="BA579" s="7">
        <f t="shared" si="942"/>
        <v>0</v>
      </c>
      <c r="BB579" s="7">
        <f t="shared" si="942"/>
        <v>0</v>
      </c>
      <c r="BC579" s="7">
        <f t="shared" si="942"/>
        <v>0</v>
      </c>
      <c r="BD579" s="7">
        <f t="shared" si="942"/>
        <v>0</v>
      </c>
      <c r="BE579" s="7">
        <f t="shared" si="942"/>
        <v>0</v>
      </c>
      <c r="BF579" s="7">
        <f t="shared" si="942"/>
        <v>0</v>
      </c>
      <c r="BG579" s="7">
        <f t="shared" si="942"/>
        <v>0</v>
      </c>
      <c r="BH579" s="7">
        <f t="shared" si="942"/>
        <v>0</v>
      </c>
      <c r="BI579" s="7">
        <f t="shared" si="942"/>
        <v>0</v>
      </c>
      <c r="BJ579" s="7">
        <f t="shared" si="942"/>
        <v>0</v>
      </c>
      <c r="BK579" s="7">
        <f t="shared" si="942"/>
        <v>0</v>
      </c>
      <c r="BL579" s="158">
        <f t="shared" ref="BL579:BR579" si="943">BL526+SUMIFS(BL$538:BL$547,$B$538:$B$547,"&lt;=2017")</f>
        <v>0</v>
      </c>
      <c r="BM579" s="158">
        <f t="shared" si="943"/>
        <v>0</v>
      </c>
      <c r="BN579" s="158">
        <f t="shared" si="943"/>
        <v>0</v>
      </c>
      <c r="BO579" s="158">
        <f t="shared" si="943"/>
        <v>0</v>
      </c>
      <c r="BP579" s="158">
        <f t="shared" si="943"/>
        <v>0</v>
      </c>
      <c r="BQ579" s="158">
        <f t="shared" si="943"/>
        <v>0</v>
      </c>
      <c r="BR579" s="158">
        <f t="shared" si="943"/>
        <v>0</v>
      </c>
      <c r="BS579" s="7"/>
      <c r="BT579" s="7"/>
      <c r="BU579" s="7"/>
      <c r="BV579" s="7"/>
      <c r="BW579" s="7"/>
      <c r="BX579" s="7"/>
      <c r="BY579" s="7"/>
      <c r="BZ579" s="7"/>
      <c r="CA579" s="7"/>
      <c r="CB579" s="7"/>
      <c r="CC579" s="7"/>
    </row>
    <row r="580" spans="2:81">
      <c r="B580" t="s">
        <v>53</v>
      </c>
      <c r="D580" s="8">
        <f>SUM(D568:D579)</f>
        <v>47.520364017280066</v>
      </c>
      <c r="E580" s="8">
        <f t="shared" ref="E580:BK580" si="944">SUM(E568:E579)</f>
        <v>52.421397110051529</v>
      </c>
      <c r="F580" s="8">
        <f t="shared" si="944"/>
        <v>56.707209848732504</v>
      </c>
      <c r="G580" s="8">
        <f t="shared" si="944"/>
        <v>60.085735880351415</v>
      </c>
      <c r="H580" s="13">
        <f t="shared" si="944"/>
        <v>62.568578233607475</v>
      </c>
      <c r="I580" s="22">
        <f t="shared" si="944"/>
        <v>74.190036176278994</v>
      </c>
      <c r="J580" s="8">
        <f t="shared" si="944"/>
        <v>59.187710630158286</v>
      </c>
      <c r="K580" s="8">
        <f t="shared" si="944"/>
        <v>56.553768656299702</v>
      </c>
      <c r="L580" s="8">
        <f t="shared" si="944"/>
        <v>54.776881137242214</v>
      </c>
      <c r="M580" s="8">
        <f t="shared" si="944"/>
        <v>53.455355187690145</v>
      </c>
      <c r="N580" s="8">
        <f t="shared" si="944"/>
        <v>50.901669685711489</v>
      </c>
      <c r="O580" s="8">
        <f t="shared" si="944"/>
        <v>45.29842650980828</v>
      </c>
      <c r="P580" s="8">
        <f t="shared" si="944"/>
        <v>43.893638041310695</v>
      </c>
      <c r="Q580" s="8">
        <f t="shared" si="944"/>
        <v>43.893638041310695</v>
      </c>
      <c r="R580" s="8">
        <f t="shared" si="944"/>
        <v>43.893638041310695</v>
      </c>
      <c r="S580" s="8">
        <f t="shared" si="944"/>
        <v>43.893638041310695</v>
      </c>
      <c r="T580" s="8">
        <f t="shared" si="944"/>
        <v>43.848327345860717</v>
      </c>
      <c r="U580" s="8">
        <f t="shared" si="944"/>
        <v>43.829047951791956</v>
      </c>
      <c r="V580" s="8">
        <f t="shared" si="944"/>
        <v>43.797788826498333</v>
      </c>
      <c r="W580" s="8">
        <f t="shared" si="944"/>
        <v>43.770651006416358</v>
      </c>
      <c r="X580" s="8">
        <f t="shared" si="944"/>
        <v>43.741367816611316</v>
      </c>
      <c r="Y580" s="8">
        <f t="shared" si="944"/>
        <v>43.16913201567646</v>
      </c>
      <c r="Z580" s="8">
        <f t="shared" si="944"/>
        <v>42.667963485251867</v>
      </c>
      <c r="AA580" s="8">
        <f t="shared" si="944"/>
        <v>42.268676689181909</v>
      </c>
      <c r="AB580" s="8">
        <f t="shared" si="944"/>
        <v>40.407687829752369</v>
      </c>
      <c r="AC580" s="8">
        <f t="shared" si="944"/>
        <v>38.558222605186721</v>
      </c>
      <c r="AD580" s="8">
        <f t="shared" si="944"/>
        <v>38.282386144109395</v>
      </c>
      <c r="AE580" s="8">
        <f t="shared" si="944"/>
        <v>37.853287447638877</v>
      </c>
      <c r="AF580" s="8">
        <f t="shared" si="944"/>
        <v>37.853287447638877</v>
      </c>
      <c r="AG580" s="8">
        <f t="shared" si="944"/>
        <v>37.853287447638877</v>
      </c>
      <c r="AH580" s="8">
        <f t="shared" si="944"/>
        <v>37.853287447638877</v>
      </c>
      <c r="AI580" s="8">
        <f t="shared" si="944"/>
        <v>37.853287447638877</v>
      </c>
      <c r="AJ580" s="8">
        <f t="shared" si="944"/>
        <v>27.655493585702121</v>
      </c>
      <c r="AK580" s="8">
        <f t="shared" si="944"/>
        <v>18.327986282754956</v>
      </c>
      <c r="AL580" s="8">
        <f t="shared" si="944"/>
        <v>17.946589227907044</v>
      </c>
      <c r="AM580" s="8">
        <f t="shared" si="944"/>
        <v>15.058410379621128</v>
      </c>
      <c r="AN580" s="8">
        <f t="shared" si="944"/>
        <v>5.2908118069424637</v>
      </c>
      <c r="AO580" s="8">
        <f t="shared" si="944"/>
        <v>5.2908118069424637</v>
      </c>
      <c r="AP580" s="8">
        <f t="shared" si="944"/>
        <v>5.2908118069424637</v>
      </c>
      <c r="AQ580" s="8">
        <f t="shared" si="944"/>
        <v>5.2908118069424637</v>
      </c>
      <c r="AR580" s="8">
        <f t="shared" si="944"/>
        <v>5.2908118069424637</v>
      </c>
      <c r="AS580" s="8">
        <f t="shared" si="944"/>
        <v>5.2908118069424637</v>
      </c>
      <c r="AT580" s="8">
        <f t="shared" si="944"/>
        <v>5.2908118069424637</v>
      </c>
      <c r="AU580" s="8">
        <f t="shared" si="944"/>
        <v>5.2908118069424637</v>
      </c>
      <c r="AV580" s="8">
        <f t="shared" si="944"/>
        <v>5.2908118069424637</v>
      </c>
      <c r="AW580" s="8">
        <f t="shared" si="944"/>
        <v>5.2908118069424637</v>
      </c>
      <c r="AX580" s="8">
        <f t="shared" si="944"/>
        <v>5.2908118069424637</v>
      </c>
      <c r="AY580" s="8">
        <f t="shared" si="944"/>
        <v>5.2908118069424637</v>
      </c>
      <c r="AZ580" s="8">
        <f t="shared" si="944"/>
        <v>5.2908118069424637</v>
      </c>
      <c r="BA580" s="8">
        <f t="shared" si="944"/>
        <v>5.2908118069424637</v>
      </c>
      <c r="BB580" s="8">
        <f t="shared" si="944"/>
        <v>5.2908118069424637</v>
      </c>
      <c r="BC580" s="8">
        <f t="shared" si="944"/>
        <v>5.2252054907764913</v>
      </c>
      <c r="BD580" s="8">
        <f t="shared" si="944"/>
        <v>5.1153580059357742</v>
      </c>
      <c r="BE580" s="8">
        <f t="shared" si="944"/>
        <v>5.0365146225676254</v>
      </c>
      <c r="BF580" s="8">
        <f t="shared" si="944"/>
        <v>4.9976122498165578</v>
      </c>
      <c r="BG580" s="8">
        <f t="shared" si="944"/>
        <v>4.8719926257184332</v>
      </c>
      <c r="BH580" s="8">
        <f t="shared" si="944"/>
        <v>4.8719926257184278</v>
      </c>
      <c r="BI580" s="8">
        <f t="shared" si="944"/>
        <v>4.8719926257184278</v>
      </c>
      <c r="BJ580" s="8">
        <f t="shared" si="944"/>
        <v>4.8719926257184278</v>
      </c>
      <c r="BK580" s="8">
        <f t="shared" si="944"/>
        <v>4.8719926257184278</v>
      </c>
      <c r="BL580" s="167">
        <f t="shared" ref="BL580:BR580" si="945">SUM(BL568:BL579)</f>
        <v>4.8719926257184278</v>
      </c>
      <c r="BM580" s="167">
        <f t="shared" si="945"/>
        <v>3.9888118194351763</v>
      </c>
      <c r="BN580" s="167">
        <f t="shared" si="945"/>
        <v>2.9672364639468225</v>
      </c>
      <c r="BO580" s="167">
        <f t="shared" si="945"/>
        <v>1.8749872561171532</v>
      </c>
      <c r="BP580" s="167">
        <f t="shared" si="945"/>
        <v>0.97908673719473527</v>
      </c>
      <c r="BQ580" s="167">
        <f t="shared" si="945"/>
        <v>3.7192471324942744E-14</v>
      </c>
      <c r="BR580" s="167">
        <f t="shared" si="945"/>
        <v>0</v>
      </c>
      <c r="BS580" s="8"/>
      <c r="BT580" s="8"/>
      <c r="BU580" s="8"/>
      <c r="BV580" s="8"/>
      <c r="BW580" s="8"/>
      <c r="BX580" s="8"/>
      <c r="BY580" s="8"/>
      <c r="BZ580" s="8"/>
      <c r="CA580" s="8"/>
      <c r="CB580" s="8"/>
      <c r="CC580" s="8"/>
    </row>
    <row r="581" spans="2:81">
      <c r="BL581" s="157"/>
      <c r="BM581" s="157"/>
      <c r="BN581" s="157"/>
      <c r="BO581" s="157"/>
      <c r="BP581" s="157"/>
      <c r="BQ581" s="157"/>
      <c r="BR581" s="157"/>
    </row>
    <row r="582" spans="2:81">
      <c r="BL582" s="157"/>
      <c r="BM582" s="157"/>
      <c r="BN582" s="157"/>
      <c r="BO582" s="157"/>
      <c r="BP582" s="157"/>
      <c r="BQ582" s="157"/>
      <c r="BR582" s="157"/>
    </row>
    <row r="583" spans="2:81">
      <c r="B583" t="s">
        <v>74</v>
      </c>
      <c r="BL583" s="157"/>
      <c r="BM583" s="157"/>
      <c r="BN583" s="157"/>
      <c r="BO583" s="157"/>
      <c r="BP583" s="157"/>
      <c r="BQ583" s="157"/>
      <c r="BR583" s="157"/>
    </row>
    <row r="584" spans="2:81">
      <c r="B584" t="str">
        <f>Inputs!B16</f>
        <v>Transmission Pipelines</v>
      </c>
      <c r="D584" s="8">
        <f>D568*Inputs!$I$5</f>
        <v>2.2832030177667626</v>
      </c>
      <c r="E584" s="8">
        <f>E568*Inputs!$I$5</f>
        <v>2.2978949373477429</v>
      </c>
      <c r="F584" s="8">
        <f>F568*Inputs!$I$5</f>
        <v>2.3054158477199667</v>
      </c>
      <c r="G584" s="8">
        <f>G568*Inputs!$I$5</f>
        <v>2.3033335888270465</v>
      </c>
      <c r="H584" s="13">
        <f>H568*Inputs!$I$5</f>
        <v>2.3119618622041638</v>
      </c>
      <c r="I584" s="22">
        <f>I568*Inputs!$I$5</f>
        <v>2.3254740548704995</v>
      </c>
      <c r="J584" s="8">
        <f>J568*Inputs!$I$5</f>
        <v>2.3254740548704995</v>
      </c>
      <c r="K584" s="8">
        <f>K568*Inputs!$I$5</f>
        <v>2.3254740548704995</v>
      </c>
      <c r="L584" s="8">
        <f>L568*Inputs!$I$5</f>
        <v>2.3254740548704995</v>
      </c>
      <c r="M584" s="8">
        <f>M568*Inputs!$I$5</f>
        <v>2.3254740548704995</v>
      </c>
      <c r="N584" s="8">
        <f>N568*Inputs!$I$5</f>
        <v>2.3254740548704995</v>
      </c>
      <c r="O584" s="8">
        <f>O568*Inputs!$I$5</f>
        <v>2.3254740548704995</v>
      </c>
      <c r="P584" s="8">
        <f>P568*Inputs!$I$5</f>
        <v>2.3254740548704995</v>
      </c>
      <c r="Q584" s="8">
        <f>Q568*Inputs!$I$5</f>
        <v>2.3254740548704995</v>
      </c>
      <c r="R584" s="8">
        <f>R568*Inputs!$I$5</f>
        <v>2.3254740548704995</v>
      </c>
      <c r="S584" s="8">
        <f>S568*Inputs!$I$5</f>
        <v>2.3254740548704995</v>
      </c>
      <c r="T584" s="8">
        <f>T568*Inputs!$I$5</f>
        <v>2.3254740548704995</v>
      </c>
      <c r="U584" s="8">
        <f>U568*Inputs!$I$5</f>
        <v>2.3254740548704995</v>
      </c>
      <c r="V584" s="8">
        <f>V568*Inputs!$I$5</f>
        <v>2.3254740548704995</v>
      </c>
      <c r="W584" s="8">
        <f>W568*Inputs!$I$5</f>
        <v>2.3254740548704995</v>
      </c>
      <c r="X584" s="8">
        <f>X568*Inputs!$I$5</f>
        <v>2.3254740548704995</v>
      </c>
      <c r="Y584" s="8">
        <f>Y568*Inputs!$I$5</f>
        <v>2.3254740548704995</v>
      </c>
      <c r="Z584" s="8">
        <f>Z568*Inputs!$I$5</f>
        <v>2.3254740548704995</v>
      </c>
      <c r="AA584" s="8">
        <f>AA568*Inputs!$I$5</f>
        <v>2.3254740548704995</v>
      </c>
      <c r="AB584" s="8">
        <f>AB568*Inputs!$I$5</f>
        <v>1.0861826368030267</v>
      </c>
      <c r="AC584" s="8">
        <f>AC568*Inputs!$I$5</f>
        <v>5.6749850498236803E-2</v>
      </c>
      <c r="AD584" s="8">
        <f>AD568*Inputs!$I$5</f>
        <v>5.6749850498236803E-2</v>
      </c>
      <c r="AE584" s="8">
        <f>AE568*Inputs!$I$5</f>
        <v>5.6749850498236803E-2</v>
      </c>
      <c r="AF584" s="8">
        <f>AF568*Inputs!$I$5</f>
        <v>5.6749850498236803E-2</v>
      </c>
      <c r="AG584" s="8">
        <f>AG568*Inputs!$I$5</f>
        <v>5.6749850498236803E-2</v>
      </c>
      <c r="AH584" s="8">
        <f>AH568*Inputs!$I$5</f>
        <v>5.6749850498236803E-2</v>
      </c>
      <c r="AI584" s="8">
        <f>AI568*Inputs!$I$5</f>
        <v>5.6749850498236803E-2</v>
      </c>
      <c r="AJ584" s="8">
        <f>AJ568*Inputs!$I$5</f>
        <v>5.6749850498236803E-2</v>
      </c>
      <c r="AK584" s="8">
        <f>AK568*Inputs!$I$5</f>
        <v>5.6749850498236803E-2</v>
      </c>
      <c r="AL584" s="8">
        <f>AL568*Inputs!$I$5</f>
        <v>5.6749850498236803E-2</v>
      </c>
      <c r="AM584" s="8">
        <f>AM568*Inputs!$I$5</f>
        <v>5.6749850498236803E-2</v>
      </c>
      <c r="AN584" s="8">
        <f>AN568*Inputs!$I$5</f>
        <v>5.6749850498236803E-2</v>
      </c>
      <c r="AO584" s="8">
        <f>AO568*Inputs!$I$5</f>
        <v>5.6749850498236803E-2</v>
      </c>
      <c r="AP584" s="8">
        <f>AP568*Inputs!$I$5</f>
        <v>5.6749850498236803E-2</v>
      </c>
      <c r="AQ584" s="8">
        <f>AQ568*Inputs!$I$5</f>
        <v>5.6749850498236803E-2</v>
      </c>
      <c r="AR584" s="8">
        <f>AR568*Inputs!$I$5</f>
        <v>5.6749850498236803E-2</v>
      </c>
      <c r="AS584" s="8">
        <f>AS568*Inputs!$I$5</f>
        <v>5.6749850498236803E-2</v>
      </c>
      <c r="AT584" s="8">
        <f>AT568*Inputs!$I$5</f>
        <v>5.6749850498236803E-2</v>
      </c>
      <c r="AU584" s="8">
        <f>AU568*Inputs!$I$5</f>
        <v>5.6749850498236803E-2</v>
      </c>
      <c r="AV584" s="8">
        <f>AV568*Inputs!$I$5</f>
        <v>5.6749850498236803E-2</v>
      </c>
      <c r="AW584" s="8">
        <f>AW568*Inputs!$I$5</f>
        <v>5.6749850498236803E-2</v>
      </c>
      <c r="AX584" s="8">
        <f>AX568*Inputs!$I$5</f>
        <v>5.6749850498236803E-2</v>
      </c>
      <c r="AY584" s="8">
        <f>AY568*Inputs!$I$5</f>
        <v>5.6749850498236803E-2</v>
      </c>
      <c r="AZ584" s="8">
        <f>AZ568*Inputs!$I$5</f>
        <v>5.6749850498236803E-2</v>
      </c>
      <c r="BA584" s="8">
        <f>BA568*Inputs!$I$5</f>
        <v>5.6749850498236803E-2</v>
      </c>
      <c r="BB584" s="8">
        <f>BB568*Inputs!$I$5</f>
        <v>5.6749850498236803E-2</v>
      </c>
      <c r="BC584" s="8">
        <f>BC568*Inputs!$I$5</f>
        <v>5.6749850498236803E-2</v>
      </c>
      <c r="BD584" s="8">
        <f>BD568*Inputs!$I$5</f>
        <v>5.6749850498236803E-2</v>
      </c>
      <c r="BE584" s="8">
        <f>BE568*Inputs!$I$5</f>
        <v>5.6749850498236803E-2</v>
      </c>
      <c r="BF584" s="8">
        <f>BF568*Inputs!$I$5</f>
        <v>5.6749850498236803E-2</v>
      </c>
      <c r="BG584" s="8">
        <f>BG568*Inputs!$I$5</f>
        <v>5.6749850498236803E-2</v>
      </c>
      <c r="BH584" s="8">
        <f>BH568*Inputs!$I$5</f>
        <v>5.6749850498236803E-2</v>
      </c>
      <c r="BI584" s="8">
        <f>BI568*Inputs!$I$5</f>
        <v>5.6749850498236803E-2</v>
      </c>
      <c r="BJ584" s="8">
        <f>BJ568*Inputs!$I$5</f>
        <v>5.6749850498236803E-2</v>
      </c>
      <c r="BK584" s="8">
        <f>BK568*Inputs!$I$5</f>
        <v>5.6749850498236803E-2</v>
      </c>
      <c r="BL584" s="167">
        <f>BL568*Inputs!$I$5</f>
        <v>5.6749850498236803E-2</v>
      </c>
      <c r="BM584" s="167">
        <f>BM568*Inputs!$I$5</f>
        <v>4.2057930917256015E-2</v>
      </c>
      <c r="BN584" s="167">
        <f>BN568*Inputs!$I$5</f>
        <v>3.4537020545032604E-2</v>
      </c>
      <c r="BO584" s="167">
        <f>BO568*Inputs!$I$5</f>
        <v>3.6619279437952915E-2</v>
      </c>
      <c r="BP584" s="167">
        <f>BP568*Inputs!$I$5</f>
        <v>2.7991006060836512E-2</v>
      </c>
      <c r="BQ584" s="167">
        <f>BQ568*Inputs!$I$5</f>
        <v>1.4604216299878814E-15</v>
      </c>
      <c r="BR584" s="167">
        <f>BR568*Inputs!$I$5</f>
        <v>0</v>
      </c>
      <c r="BS584" s="8"/>
      <c r="BT584" s="8"/>
      <c r="BU584" s="8"/>
      <c r="BV584" s="8"/>
      <c r="BW584" s="8"/>
      <c r="BX584" s="8"/>
      <c r="BY584" s="8"/>
      <c r="BZ584" s="8"/>
      <c r="CA584" s="8"/>
      <c r="CB584" s="8"/>
      <c r="CC584" s="8"/>
    </row>
    <row r="585" spans="2:81">
      <c r="B585" t="str">
        <f>Inputs!B17</f>
        <v>Distribution Pipelines</v>
      </c>
      <c r="D585" s="8">
        <f>D569*Inputs!$I$5</f>
        <v>20.361132500080199</v>
      </c>
      <c r="E585" s="8">
        <f>E569*Inputs!$I$5</f>
        <v>20.877362562721554</v>
      </c>
      <c r="F585" s="8">
        <f>F569*Inputs!$I$5</f>
        <v>21.32286342832807</v>
      </c>
      <c r="G585" s="8">
        <f>G569*Inputs!$I$5</f>
        <v>21.89365046069268</v>
      </c>
      <c r="H585" s="13">
        <f>H569*Inputs!$I$5</f>
        <v>22.246413635042387</v>
      </c>
      <c r="I585" s="22">
        <f>I569*Inputs!$I$5</f>
        <v>22.780877183096401</v>
      </c>
      <c r="J585" s="8">
        <f>J569*Inputs!$I$5</f>
        <v>22.780877183096401</v>
      </c>
      <c r="K585" s="8">
        <f>K569*Inputs!$I$5</f>
        <v>22.780877183096401</v>
      </c>
      <c r="L585" s="8">
        <f>L569*Inputs!$I$5</f>
        <v>22.780877183096401</v>
      </c>
      <c r="M585" s="8">
        <f>M569*Inputs!$I$5</f>
        <v>22.780877183096401</v>
      </c>
      <c r="N585" s="8">
        <f>N569*Inputs!$I$5</f>
        <v>22.780877183096401</v>
      </c>
      <c r="O585" s="8">
        <f>O569*Inputs!$I$5</f>
        <v>22.780877183096401</v>
      </c>
      <c r="P585" s="8">
        <f>P569*Inputs!$I$5</f>
        <v>22.780877183096401</v>
      </c>
      <c r="Q585" s="8">
        <f>Q569*Inputs!$I$5</f>
        <v>22.780877183096401</v>
      </c>
      <c r="R585" s="8">
        <f>R569*Inputs!$I$5</f>
        <v>22.780877183096401</v>
      </c>
      <c r="S585" s="8">
        <f>S569*Inputs!$I$5</f>
        <v>22.780877183096401</v>
      </c>
      <c r="T585" s="8">
        <f>T569*Inputs!$I$5</f>
        <v>22.780877183096401</v>
      </c>
      <c r="U585" s="8">
        <f>U569*Inputs!$I$5</f>
        <v>22.780877183096401</v>
      </c>
      <c r="V585" s="8">
        <f>V569*Inputs!$I$5</f>
        <v>22.780877183096401</v>
      </c>
      <c r="W585" s="8">
        <f>W569*Inputs!$I$5</f>
        <v>22.780877183096401</v>
      </c>
      <c r="X585" s="8">
        <f>X569*Inputs!$I$5</f>
        <v>22.780877183096401</v>
      </c>
      <c r="Y585" s="8">
        <f>Y569*Inputs!$I$5</f>
        <v>22.780877183096401</v>
      </c>
      <c r="Z585" s="8">
        <f>Z569*Inputs!$I$5</f>
        <v>22.780877183096401</v>
      </c>
      <c r="AA585" s="8">
        <f>AA569*Inputs!$I$5</f>
        <v>22.780877183096401</v>
      </c>
      <c r="AB585" s="8">
        <f>AB569*Inputs!$I$5</f>
        <v>22.780877183096401</v>
      </c>
      <c r="AC585" s="8">
        <f>AC569*Inputs!$I$5</f>
        <v>22.780877183096401</v>
      </c>
      <c r="AD585" s="8">
        <f>AD569*Inputs!$I$5</f>
        <v>22.780877183096401</v>
      </c>
      <c r="AE585" s="8">
        <f>AE569*Inputs!$I$5</f>
        <v>22.780877183096401</v>
      </c>
      <c r="AF585" s="8">
        <f>AF569*Inputs!$I$5</f>
        <v>22.780877183096401</v>
      </c>
      <c r="AG585" s="8">
        <f>AG569*Inputs!$I$5</f>
        <v>22.780877183096401</v>
      </c>
      <c r="AH585" s="8">
        <f>AH569*Inputs!$I$5</f>
        <v>22.780877183096401</v>
      </c>
      <c r="AI585" s="8">
        <f>AI569*Inputs!$I$5</f>
        <v>22.780877183096401</v>
      </c>
      <c r="AJ585" s="8">
        <f>AJ569*Inputs!$I$5</f>
        <v>11.602133210191784</v>
      </c>
      <c r="AK585" s="8">
        <f>AK569*Inputs!$I$5</f>
        <v>2.3065216321442321</v>
      </c>
      <c r="AL585" s="8">
        <f>AL569*Inputs!$I$5</f>
        <v>2.3065216321442321</v>
      </c>
      <c r="AM585" s="8">
        <f>AM569*Inputs!$I$5</f>
        <v>2.3065216321442321</v>
      </c>
      <c r="AN585" s="8">
        <f>AN569*Inputs!$I$5</f>
        <v>2.3065216321442321</v>
      </c>
      <c r="AO585" s="8">
        <f>AO569*Inputs!$I$5</f>
        <v>2.3065216321442321</v>
      </c>
      <c r="AP585" s="8">
        <f>AP569*Inputs!$I$5</f>
        <v>2.3065216321442321</v>
      </c>
      <c r="AQ585" s="8">
        <f>AQ569*Inputs!$I$5</f>
        <v>2.3065216321442321</v>
      </c>
      <c r="AR585" s="8">
        <f>AR569*Inputs!$I$5</f>
        <v>2.3065216321442321</v>
      </c>
      <c r="AS585" s="8">
        <f>AS569*Inputs!$I$5</f>
        <v>2.3065216321442321</v>
      </c>
      <c r="AT585" s="8">
        <f>AT569*Inputs!$I$5</f>
        <v>2.3065216321442321</v>
      </c>
      <c r="AU585" s="8">
        <f>AU569*Inputs!$I$5</f>
        <v>2.3065216321442321</v>
      </c>
      <c r="AV585" s="8">
        <f>AV569*Inputs!$I$5</f>
        <v>2.3065216321442321</v>
      </c>
      <c r="AW585" s="8">
        <f>AW569*Inputs!$I$5</f>
        <v>2.3065216321442321</v>
      </c>
      <c r="AX585" s="8">
        <f>AX569*Inputs!$I$5</f>
        <v>2.3065216321442321</v>
      </c>
      <c r="AY585" s="8">
        <f>AY569*Inputs!$I$5</f>
        <v>2.3065216321442321</v>
      </c>
      <c r="AZ585" s="8">
        <f>AZ569*Inputs!$I$5</f>
        <v>2.3065216321442321</v>
      </c>
      <c r="BA585" s="8">
        <f>BA569*Inputs!$I$5</f>
        <v>2.3065216321442321</v>
      </c>
      <c r="BB585" s="8">
        <f>BB569*Inputs!$I$5</f>
        <v>2.3065216321442321</v>
      </c>
      <c r="BC585" s="8">
        <f>BC569*Inputs!$I$5</f>
        <v>2.3065216321442321</v>
      </c>
      <c r="BD585" s="8">
        <f>BD569*Inputs!$I$5</f>
        <v>2.3065216321442321</v>
      </c>
      <c r="BE585" s="8">
        <f>BE569*Inputs!$I$5</f>
        <v>2.3065216321442321</v>
      </c>
      <c r="BF585" s="8">
        <f>BF569*Inputs!$I$5</f>
        <v>2.3065216321442321</v>
      </c>
      <c r="BG585" s="8">
        <f>BG569*Inputs!$I$5</f>
        <v>2.3065216321442321</v>
      </c>
      <c r="BH585" s="8">
        <f>BH569*Inputs!$I$5</f>
        <v>2.3065216321442321</v>
      </c>
      <c r="BI585" s="8">
        <f>BI569*Inputs!$I$5</f>
        <v>2.3065216321442321</v>
      </c>
      <c r="BJ585" s="8">
        <f>BJ569*Inputs!$I$5</f>
        <v>2.3065216321442321</v>
      </c>
      <c r="BK585" s="8">
        <f>BK569*Inputs!$I$5</f>
        <v>2.3065216321442321</v>
      </c>
      <c r="BL585" s="167">
        <f>BL569*Inputs!$I$5</f>
        <v>2.3065216321442321</v>
      </c>
      <c r="BM585" s="167">
        <f>BM569*Inputs!$I$5</f>
        <v>1.790291569502912</v>
      </c>
      <c r="BN585" s="167">
        <f>BN569*Inputs!$I$5</f>
        <v>1.3447907038963818</v>
      </c>
      <c r="BO585" s="167">
        <f>BO569*Inputs!$I$5</f>
        <v>0.77400367153171157</v>
      </c>
      <c r="BP585" s="167">
        <f>BP569*Inputs!$I$5</f>
        <v>0.42124049718205386</v>
      </c>
      <c r="BQ585" s="167">
        <f>BQ569*Inputs!$I$5</f>
        <v>7.7889153599353674E-15</v>
      </c>
      <c r="BR585" s="167">
        <f>BR569*Inputs!$I$5</f>
        <v>0</v>
      </c>
      <c r="BS585" s="8"/>
      <c r="BT585" s="8"/>
      <c r="BU585" s="8"/>
      <c r="BV585" s="8"/>
      <c r="BW585" s="8"/>
      <c r="BX585" s="8"/>
      <c r="BY585" s="8"/>
      <c r="BZ585" s="8"/>
      <c r="CA585" s="8"/>
      <c r="CB585" s="8"/>
      <c r="CC585" s="8"/>
    </row>
    <row r="586" spans="2:81">
      <c r="B586" t="str">
        <f>Inputs!B18</f>
        <v>Service Pipes</v>
      </c>
      <c r="D586" s="8">
        <f>D570*Inputs!$I$5</f>
        <v>13.715634277308091</v>
      </c>
      <c r="E586" s="8">
        <f>E570*Inputs!$I$5</f>
        <v>14.141546657072372</v>
      </c>
      <c r="F586" s="8">
        <f>F570*Inputs!$I$5</f>
        <v>14.801934751512887</v>
      </c>
      <c r="G586" s="8">
        <f>G570*Inputs!$I$5</f>
        <v>15.426821208518854</v>
      </c>
      <c r="H586" s="13">
        <f>H570*Inputs!$I$5</f>
        <v>16.041417608304211</v>
      </c>
      <c r="I586" s="22">
        <f>I570*Inputs!$I$5</f>
        <v>16.81757449078949</v>
      </c>
      <c r="J586" s="8">
        <f>J570*Inputs!$I$5</f>
        <v>16.81757449078949</v>
      </c>
      <c r="K586" s="8">
        <f>K570*Inputs!$I$5</f>
        <v>16.81757449078949</v>
      </c>
      <c r="L586" s="8">
        <f>L570*Inputs!$I$5</f>
        <v>16.81757449078949</v>
      </c>
      <c r="M586" s="8">
        <f>M570*Inputs!$I$5</f>
        <v>16.81757449078949</v>
      </c>
      <c r="N586" s="8">
        <f>N570*Inputs!$I$5</f>
        <v>16.81757449078949</v>
      </c>
      <c r="O586" s="8">
        <f>O570*Inputs!$I$5</f>
        <v>16.81757449078949</v>
      </c>
      <c r="P586" s="8">
        <f>P570*Inputs!$I$5</f>
        <v>16.81757449078949</v>
      </c>
      <c r="Q586" s="8">
        <f>Q570*Inputs!$I$5</f>
        <v>16.81757449078949</v>
      </c>
      <c r="R586" s="8">
        <f>R570*Inputs!$I$5</f>
        <v>16.81757449078949</v>
      </c>
      <c r="S586" s="8">
        <f>S570*Inputs!$I$5</f>
        <v>16.81757449078949</v>
      </c>
      <c r="T586" s="8">
        <f>T570*Inputs!$I$5</f>
        <v>16.81757449078949</v>
      </c>
      <c r="U586" s="8">
        <f>U570*Inputs!$I$5</f>
        <v>16.81757449078949</v>
      </c>
      <c r="V586" s="8">
        <f>V570*Inputs!$I$5</f>
        <v>16.81757449078949</v>
      </c>
      <c r="W586" s="8">
        <f>W570*Inputs!$I$5</f>
        <v>16.81757449078949</v>
      </c>
      <c r="X586" s="8">
        <f>X570*Inputs!$I$5</f>
        <v>16.81757449078949</v>
      </c>
      <c r="Y586" s="8">
        <f>Y570*Inputs!$I$5</f>
        <v>16.81757449078949</v>
      </c>
      <c r="Z586" s="8">
        <f>Z570*Inputs!$I$5</f>
        <v>16.81757449078949</v>
      </c>
      <c r="AA586" s="8">
        <f>AA570*Inputs!$I$5</f>
        <v>16.81757449078949</v>
      </c>
      <c r="AB586" s="8">
        <f>AB570*Inputs!$I$5</f>
        <v>16.81757449078949</v>
      </c>
      <c r="AC586" s="8">
        <f>AC570*Inputs!$I$5</f>
        <v>16.81757449078949</v>
      </c>
      <c r="AD586" s="8">
        <f>AD570*Inputs!$I$5</f>
        <v>16.81757449078949</v>
      </c>
      <c r="AE586" s="8">
        <f>AE570*Inputs!$I$5</f>
        <v>16.81757449078949</v>
      </c>
      <c r="AF586" s="8">
        <f>AF570*Inputs!$I$5</f>
        <v>16.81757449078949</v>
      </c>
      <c r="AG586" s="8">
        <f>AG570*Inputs!$I$5</f>
        <v>16.81757449078949</v>
      </c>
      <c r="AH586" s="8">
        <f>AH570*Inputs!$I$5</f>
        <v>16.81757449078949</v>
      </c>
      <c r="AI586" s="8">
        <f>AI570*Inputs!$I$5</f>
        <v>16.81757449078949</v>
      </c>
      <c r="AJ586" s="8">
        <f>AJ570*Inputs!$I$5</f>
        <v>16.81757449078949</v>
      </c>
      <c r="AK586" s="8">
        <f>AK570*Inputs!$I$5</f>
        <v>16.81757449078949</v>
      </c>
      <c r="AL586" s="8">
        <f>AL570*Inputs!$I$5</f>
        <v>16.81757449078949</v>
      </c>
      <c r="AM586" s="8">
        <f>AM570*Inputs!$I$5</f>
        <v>13.651574831446004</v>
      </c>
      <c r="AN586" s="8">
        <f>AN570*Inputs!$I$5</f>
        <v>2.9444076585898347</v>
      </c>
      <c r="AO586" s="8">
        <f>AO570*Inputs!$I$5</f>
        <v>2.9444076585898347</v>
      </c>
      <c r="AP586" s="8">
        <f>AP570*Inputs!$I$5</f>
        <v>2.9444076585898347</v>
      </c>
      <c r="AQ586" s="8">
        <f>AQ570*Inputs!$I$5</f>
        <v>2.9444076585898347</v>
      </c>
      <c r="AR586" s="8">
        <f>AR570*Inputs!$I$5</f>
        <v>2.9444076585898347</v>
      </c>
      <c r="AS586" s="8">
        <f>AS570*Inputs!$I$5</f>
        <v>2.9444076585898347</v>
      </c>
      <c r="AT586" s="8">
        <f>AT570*Inputs!$I$5</f>
        <v>2.9444076585898347</v>
      </c>
      <c r="AU586" s="8">
        <f>AU570*Inputs!$I$5</f>
        <v>2.9444076585898347</v>
      </c>
      <c r="AV586" s="8">
        <f>AV570*Inputs!$I$5</f>
        <v>2.9444076585898347</v>
      </c>
      <c r="AW586" s="8">
        <f>AW570*Inputs!$I$5</f>
        <v>2.9444076585898347</v>
      </c>
      <c r="AX586" s="8">
        <f>AX570*Inputs!$I$5</f>
        <v>2.9444076585898347</v>
      </c>
      <c r="AY586" s="8">
        <f>AY570*Inputs!$I$5</f>
        <v>2.9444076585898347</v>
      </c>
      <c r="AZ586" s="8">
        <f>AZ570*Inputs!$I$5</f>
        <v>2.9444076585898347</v>
      </c>
      <c r="BA586" s="8">
        <f>BA570*Inputs!$I$5</f>
        <v>2.9444076585898347</v>
      </c>
      <c r="BB586" s="8">
        <f>BB570*Inputs!$I$5</f>
        <v>2.9444076585898347</v>
      </c>
      <c r="BC586" s="8">
        <f>BC570*Inputs!$I$5</f>
        <v>2.9444076585898347</v>
      </c>
      <c r="BD586" s="8">
        <f>BD570*Inputs!$I$5</f>
        <v>2.9444076585898347</v>
      </c>
      <c r="BE586" s="8">
        <f>BE570*Inputs!$I$5</f>
        <v>2.9444076585898347</v>
      </c>
      <c r="BF586" s="8">
        <f>BF570*Inputs!$I$5</f>
        <v>2.9444076585898347</v>
      </c>
      <c r="BG586" s="8">
        <f>BG570*Inputs!$I$5</f>
        <v>2.9444076585898347</v>
      </c>
      <c r="BH586" s="8">
        <f>BH570*Inputs!$I$5</f>
        <v>2.9444076585898347</v>
      </c>
      <c r="BI586" s="8">
        <f>BI570*Inputs!$I$5</f>
        <v>2.9444076585898347</v>
      </c>
      <c r="BJ586" s="8">
        <f>BJ570*Inputs!$I$5</f>
        <v>2.9444076585898347</v>
      </c>
      <c r="BK586" s="8">
        <f>BK570*Inputs!$I$5</f>
        <v>2.9444076585898347</v>
      </c>
      <c r="BL586" s="167">
        <f>BL570*Inputs!$I$5</f>
        <v>2.9444076585898347</v>
      </c>
      <c r="BM586" s="167">
        <f>BM570*Inputs!$I$5</f>
        <v>2.5184952788255313</v>
      </c>
      <c r="BN586" s="167">
        <f>BN570*Inputs!$I$5</f>
        <v>1.8581071843850059</v>
      </c>
      <c r="BO586" s="167">
        <f>BO570*Inputs!$I$5</f>
        <v>1.2332207273791105</v>
      </c>
      <c r="BP586" s="167">
        <f>BP570*Inputs!$I$5</f>
        <v>0.61862432759373798</v>
      </c>
      <c r="BQ586" s="167">
        <f>BQ570*Inputs!$I$5</f>
        <v>3.115566143974147E-14</v>
      </c>
      <c r="BR586" s="167">
        <f>BR570*Inputs!$I$5</f>
        <v>0</v>
      </c>
      <c r="BS586" s="8"/>
      <c r="BT586" s="8"/>
      <c r="BU586" s="8"/>
      <c r="BV586" s="8"/>
      <c r="BW586" s="8"/>
      <c r="BX586" s="8"/>
      <c r="BY586" s="8"/>
      <c r="BZ586" s="8"/>
      <c r="CA586" s="8"/>
      <c r="CB586" s="8"/>
      <c r="CC586" s="8"/>
    </row>
    <row r="587" spans="2:81">
      <c r="B587" t="str">
        <f>Inputs!B19</f>
        <v>Cathodic Protection</v>
      </c>
      <c r="D587" s="8">
        <f>D571*Inputs!$I$5</f>
        <v>0.7021673149139368</v>
      </c>
      <c r="E587" s="8">
        <f>E571*Inputs!$I$5</f>
        <v>0.71346902714965565</v>
      </c>
      <c r="F587" s="8">
        <f>F571*Inputs!$I$5</f>
        <v>0.71990228188494365</v>
      </c>
      <c r="G587" s="8">
        <f>G571*Inputs!$I$5</f>
        <v>0.72362631530074462</v>
      </c>
      <c r="H587" s="13">
        <f>H571*Inputs!$I$5</f>
        <v>0.72971779414243132</v>
      </c>
      <c r="I587" s="22">
        <f>I571*Inputs!$I$5</f>
        <v>0.71241415644394168</v>
      </c>
      <c r="J587" s="8">
        <f>J571*Inputs!$I$5</f>
        <v>0.71241415644394168</v>
      </c>
      <c r="K587" s="8">
        <f>K571*Inputs!$I$5</f>
        <v>0.71241415644394168</v>
      </c>
      <c r="L587" s="8">
        <f>L571*Inputs!$I$5</f>
        <v>0.71241415644394168</v>
      </c>
      <c r="M587" s="8">
        <f>M571*Inputs!$I$5</f>
        <v>0.71241415644394168</v>
      </c>
      <c r="N587" s="8">
        <f>N571*Inputs!$I$5</f>
        <v>0.71241415644394168</v>
      </c>
      <c r="O587" s="8">
        <f>O571*Inputs!$I$5</f>
        <v>0.71241415644394168</v>
      </c>
      <c r="P587" s="8">
        <f>P571*Inputs!$I$5</f>
        <v>0.71241415644394168</v>
      </c>
      <c r="Q587" s="8">
        <f>Q571*Inputs!$I$5</f>
        <v>0.71241415644394168</v>
      </c>
      <c r="R587" s="8">
        <f>R571*Inputs!$I$5</f>
        <v>0.71241415644394168</v>
      </c>
      <c r="S587" s="8">
        <f>S571*Inputs!$I$5</f>
        <v>0.71241415644394168</v>
      </c>
      <c r="T587" s="8">
        <f>T571*Inputs!$I$5</f>
        <v>0.71241415644394168</v>
      </c>
      <c r="U587" s="8">
        <f>U571*Inputs!$I$5</f>
        <v>0.71241415644394168</v>
      </c>
      <c r="V587" s="8">
        <f>V571*Inputs!$I$5</f>
        <v>0.71241415644394168</v>
      </c>
      <c r="W587" s="8">
        <f>W571*Inputs!$I$5</f>
        <v>0.71241415644394168</v>
      </c>
      <c r="X587" s="8">
        <f>X571*Inputs!$I$5</f>
        <v>0.71241415644394168</v>
      </c>
      <c r="Y587" s="8">
        <f>Y571*Inputs!$I$5</f>
        <v>0.71241415644394168</v>
      </c>
      <c r="Z587" s="8">
        <f>Z571*Inputs!$I$5</f>
        <v>0.71241415644394168</v>
      </c>
      <c r="AA587" s="8">
        <f>AA571*Inputs!$I$5</f>
        <v>0.71241415644394168</v>
      </c>
      <c r="AB587" s="8">
        <f>AB571*Inputs!$I$5</f>
        <v>0.71241415644394168</v>
      </c>
      <c r="AC587" s="8">
        <f>AC571*Inputs!$I$5</f>
        <v>0.71241415644394168</v>
      </c>
      <c r="AD587" s="8">
        <f>AD571*Inputs!$I$5</f>
        <v>0.5033367971191044</v>
      </c>
      <c r="AE587" s="8">
        <f>AE571*Inputs!$I$5</f>
        <v>3.2962073733589531E-2</v>
      </c>
      <c r="AF587" s="8">
        <f>AF571*Inputs!$I$5</f>
        <v>3.2962073733589531E-2</v>
      </c>
      <c r="AG587" s="8">
        <f>AG571*Inputs!$I$5</f>
        <v>3.2962073733589531E-2</v>
      </c>
      <c r="AH587" s="8">
        <f>AH571*Inputs!$I$5</f>
        <v>3.2962073733589531E-2</v>
      </c>
      <c r="AI587" s="8">
        <f>AI571*Inputs!$I$5</f>
        <v>3.2962073733589531E-2</v>
      </c>
      <c r="AJ587" s="8">
        <f>AJ571*Inputs!$I$5</f>
        <v>3.2962073733589531E-2</v>
      </c>
      <c r="AK587" s="8">
        <f>AK571*Inputs!$I$5</f>
        <v>3.2962073733589531E-2</v>
      </c>
      <c r="AL587" s="8">
        <f>AL571*Inputs!$I$5</f>
        <v>3.2962073733589531E-2</v>
      </c>
      <c r="AM587" s="8">
        <f>AM571*Inputs!$I$5</f>
        <v>3.2962073733589531E-2</v>
      </c>
      <c r="AN587" s="8">
        <f>AN571*Inputs!$I$5</f>
        <v>3.2962073733589531E-2</v>
      </c>
      <c r="AO587" s="8">
        <f>AO571*Inputs!$I$5</f>
        <v>3.2962073733589531E-2</v>
      </c>
      <c r="AP587" s="8">
        <f>AP571*Inputs!$I$5</f>
        <v>3.2962073733589531E-2</v>
      </c>
      <c r="AQ587" s="8">
        <f>AQ571*Inputs!$I$5</f>
        <v>3.2962073733589531E-2</v>
      </c>
      <c r="AR587" s="8">
        <f>AR571*Inputs!$I$5</f>
        <v>3.2962073733589531E-2</v>
      </c>
      <c r="AS587" s="8">
        <f>AS571*Inputs!$I$5</f>
        <v>3.2962073733589531E-2</v>
      </c>
      <c r="AT587" s="8">
        <f>AT571*Inputs!$I$5</f>
        <v>3.2962073733589531E-2</v>
      </c>
      <c r="AU587" s="8">
        <f>AU571*Inputs!$I$5</f>
        <v>3.2962073733589531E-2</v>
      </c>
      <c r="AV587" s="8">
        <f>AV571*Inputs!$I$5</f>
        <v>3.2962073733589531E-2</v>
      </c>
      <c r="AW587" s="8">
        <f>AW571*Inputs!$I$5</f>
        <v>3.2962073733589531E-2</v>
      </c>
      <c r="AX587" s="8">
        <f>AX571*Inputs!$I$5</f>
        <v>3.2962073733589531E-2</v>
      </c>
      <c r="AY587" s="8">
        <f>AY571*Inputs!$I$5</f>
        <v>3.2962073733589531E-2</v>
      </c>
      <c r="AZ587" s="8">
        <f>AZ571*Inputs!$I$5</f>
        <v>3.2962073733589531E-2</v>
      </c>
      <c r="BA587" s="8">
        <f>BA571*Inputs!$I$5</f>
        <v>3.2962073733589531E-2</v>
      </c>
      <c r="BB587" s="8">
        <f>BB571*Inputs!$I$5</f>
        <v>3.2962073733589531E-2</v>
      </c>
      <c r="BC587" s="8">
        <f>BC571*Inputs!$I$5</f>
        <v>3.2962073733589531E-2</v>
      </c>
      <c r="BD587" s="8">
        <f>BD571*Inputs!$I$5</f>
        <v>3.2962073733589531E-2</v>
      </c>
      <c r="BE587" s="8">
        <f>BE571*Inputs!$I$5</f>
        <v>3.2962073733589531E-2</v>
      </c>
      <c r="BF587" s="8">
        <f>BF571*Inputs!$I$5</f>
        <v>3.2962073733589531E-2</v>
      </c>
      <c r="BG587" s="8">
        <f>BG571*Inputs!$I$5</f>
        <v>3.2962073733589531E-2</v>
      </c>
      <c r="BH587" s="8">
        <f>BH571*Inputs!$I$5</f>
        <v>3.2962073733589531E-2</v>
      </c>
      <c r="BI587" s="8">
        <f>BI571*Inputs!$I$5</f>
        <v>3.2962073733589531E-2</v>
      </c>
      <c r="BJ587" s="8">
        <f>BJ571*Inputs!$I$5</f>
        <v>3.2962073733589531E-2</v>
      </c>
      <c r="BK587" s="8">
        <f>BK571*Inputs!$I$5</f>
        <v>3.2962073733589531E-2</v>
      </c>
      <c r="BL587" s="167">
        <f>BL571*Inputs!$I$5</f>
        <v>3.2962073733589531E-2</v>
      </c>
      <c r="BM587" s="167">
        <f>BM571*Inputs!$I$5</f>
        <v>2.1660361497871171E-2</v>
      </c>
      <c r="BN587" s="167">
        <f>BN571*Inputs!$I$5</f>
        <v>1.5227106762582076E-2</v>
      </c>
      <c r="BO587" s="167">
        <f>BO571*Inputs!$I$5</f>
        <v>1.1503073346781896E-2</v>
      </c>
      <c r="BP587" s="167">
        <f>BP571*Inputs!$I$5</f>
        <v>5.4115945050955232E-3</v>
      </c>
      <c r="BQ587" s="167">
        <f>BQ571*Inputs!$I$5</f>
        <v>3.6510540749697035E-16</v>
      </c>
      <c r="BR587" s="167">
        <f>BR571*Inputs!$I$5</f>
        <v>0</v>
      </c>
      <c r="BS587" s="8"/>
      <c r="BT587" s="8"/>
      <c r="BU587" s="8"/>
      <c r="BV587" s="8"/>
      <c r="BW587" s="8"/>
      <c r="BX587" s="8"/>
      <c r="BY587" s="8"/>
      <c r="BZ587" s="8"/>
      <c r="CA587" s="8"/>
      <c r="CB587" s="8"/>
      <c r="CC587" s="8"/>
    </row>
    <row r="588" spans="2:81">
      <c r="B588" t="str">
        <f>Inputs!B20</f>
        <v>Supply Regulators/Valve Stations</v>
      </c>
      <c r="D588" s="8">
        <f>D572*Inputs!$I$5</f>
        <v>1.2439518302601336</v>
      </c>
      <c r="E588" s="8">
        <f>E572*Inputs!$I$5</f>
        <v>1.3158689744340568</v>
      </c>
      <c r="F588" s="8">
        <f>F572*Inputs!$I$5</f>
        <v>1.436282950802533</v>
      </c>
      <c r="G588" s="8">
        <f>G572*Inputs!$I$5</f>
        <v>1.5227104672401719</v>
      </c>
      <c r="H588" s="13">
        <f>H572*Inputs!$I$5</f>
        <v>1.5653549519993508</v>
      </c>
      <c r="I588" s="22">
        <f>I572*Inputs!$I$5</f>
        <v>1.8063218404764041</v>
      </c>
      <c r="J588" s="8">
        <f>J572*Inputs!$I$5</f>
        <v>1.8063218404764041</v>
      </c>
      <c r="K588" s="8">
        <f>K572*Inputs!$I$5</f>
        <v>1.8063218404764041</v>
      </c>
      <c r="L588" s="8">
        <f>L572*Inputs!$I$5</f>
        <v>1.8063218404764041</v>
      </c>
      <c r="M588" s="8">
        <f>M572*Inputs!$I$5</f>
        <v>1.8063218404764041</v>
      </c>
      <c r="N588" s="8">
        <f>N572*Inputs!$I$5</f>
        <v>1.8063218404764041</v>
      </c>
      <c r="O588" s="8">
        <f>O572*Inputs!$I$5</f>
        <v>1.8063218404764041</v>
      </c>
      <c r="P588" s="8">
        <f>P572*Inputs!$I$5</f>
        <v>1.8063218404764041</v>
      </c>
      <c r="Q588" s="8">
        <f>Q572*Inputs!$I$5</f>
        <v>1.8063218404764041</v>
      </c>
      <c r="R588" s="8">
        <f>R572*Inputs!$I$5</f>
        <v>1.8063218404764041</v>
      </c>
      <c r="S588" s="8">
        <f>S572*Inputs!$I$5</f>
        <v>1.8063218404764041</v>
      </c>
      <c r="T588" s="8">
        <f>T572*Inputs!$I$5</f>
        <v>1.8063218404764041</v>
      </c>
      <c r="U588" s="8">
        <f>U572*Inputs!$I$5</f>
        <v>1.8063218404764041</v>
      </c>
      <c r="V588" s="8">
        <f>V572*Inputs!$I$5</f>
        <v>1.8063218404764041</v>
      </c>
      <c r="W588" s="8">
        <f>W572*Inputs!$I$5</f>
        <v>1.8063218404764041</v>
      </c>
      <c r="X588" s="8">
        <f>X572*Inputs!$I$5</f>
        <v>1.8063218404764041</v>
      </c>
      <c r="Y588" s="8">
        <f>Y572*Inputs!$I$5</f>
        <v>1.8063218404764041</v>
      </c>
      <c r="Z588" s="8">
        <f>Z572*Inputs!$I$5</f>
        <v>1.8063218404764041</v>
      </c>
      <c r="AA588" s="8">
        <f>AA572*Inputs!$I$5</f>
        <v>1.8063218404764041</v>
      </c>
      <c r="AB588" s="8">
        <f>AB572*Inputs!$I$5</f>
        <v>1.8063218404764041</v>
      </c>
      <c r="AC588" s="8">
        <f>AC572*Inputs!$I$5</f>
        <v>1.8063218404764041</v>
      </c>
      <c r="AD588" s="8">
        <f>AD572*Inputs!$I$5</f>
        <v>1.8063218404764041</v>
      </c>
      <c r="AE588" s="8">
        <f>AE572*Inputs!$I$5</f>
        <v>1.8063218404764041</v>
      </c>
      <c r="AF588" s="8">
        <f>AF572*Inputs!$I$5</f>
        <v>1.8063218404764041</v>
      </c>
      <c r="AG588" s="8">
        <f>AG572*Inputs!$I$5</f>
        <v>1.8063218404764041</v>
      </c>
      <c r="AH588" s="8">
        <f>AH572*Inputs!$I$5</f>
        <v>1.8063218404764041</v>
      </c>
      <c r="AI588" s="8">
        <f>AI572*Inputs!$I$5</f>
        <v>1.8063218404764041</v>
      </c>
      <c r="AJ588" s="8">
        <f>AJ572*Inputs!$I$5</f>
        <v>1.8063218404764041</v>
      </c>
      <c r="AK588" s="8">
        <f>AK572*Inputs!$I$5</f>
        <v>0.87719094415101218</v>
      </c>
      <c r="AL588" s="8">
        <f>AL572*Inputs!$I$5</f>
        <v>0.4591063970532015</v>
      </c>
      <c r="AM588" s="8">
        <f>AM572*Inputs!$I$5</f>
        <v>0.4591063970532015</v>
      </c>
      <c r="AN588" s="8">
        <f>AN572*Inputs!$I$5</f>
        <v>0.4591063970532015</v>
      </c>
      <c r="AO588" s="8">
        <f>AO572*Inputs!$I$5</f>
        <v>0.4591063970532015</v>
      </c>
      <c r="AP588" s="8">
        <f>AP572*Inputs!$I$5</f>
        <v>0.4591063970532015</v>
      </c>
      <c r="AQ588" s="8">
        <f>AQ572*Inputs!$I$5</f>
        <v>0.4591063970532015</v>
      </c>
      <c r="AR588" s="8">
        <f>AR572*Inputs!$I$5</f>
        <v>0.4591063970532015</v>
      </c>
      <c r="AS588" s="8">
        <f>AS572*Inputs!$I$5</f>
        <v>0.4591063970532015</v>
      </c>
      <c r="AT588" s="8">
        <f>AT572*Inputs!$I$5</f>
        <v>0.4591063970532015</v>
      </c>
      <c r="AU588" s="8">
        <f>AU572*Inputs!$I$5</f>
        <v>0.4591063970532015</v>
      </c>
      <c r="AV588" s="8">
        <f>AV572*Inputs!$I$5</f>
        <v>0.4591063970532015</v>
      </c>
      <c r="AW588" s="8">
        <f>AW572*Inputs!$I$5</f>
        <v>0.4591063970532015</v>
      </c>
      <c r="AX588" s="8">
        <f>AX572*Inputs!$I$5</f>
        <v>0.4591063970532015</v>
      </c>
      <c r="AY588" s="8">
        <f>AY572*Inputs!$I$5</f>
        <v>0.4591063970532015</v>
      </c>
      <c r="AZ588" s="8">
        <f>AZ572*Inputs!$I$5</f>
        <v>0.4591063970532015</v>
      </c>
      <c r="BA588" s="8">
        <f>BA572*Inputs!$I$5</f>
        <v>0.4591063970532015</v>
      </c>
      <c r="BB588" s="8">
        <f>BB572*Inputs!$I$5</f>
        <v>0.4591063970532015</v>
      </c>
      <c r="BC588" s="8">
        <f>BC572*Inputs!$I$5</f>
        <v>0.38718925287928024</v>
      </c>
      <c r="BD588" s="8">
        <f>BD572*Inputs!$I$5</f>
        <v>0.26677527651079813</v>
      </c>
      <c r="BE588" s="8">
        <f>BE572*Inputs!$I$5</f>
        <v>0.18034776007316836</v>
      </c>
      <c r="BF588" s="8">
        <f>BF572*Inputs!$I$5</f>
        <v>0.13770327531398213</v>
      </c>
      <c r="BG588" s="8">
        <f>BG572*Inputs!$I$5</f>
        <v>5.8416865199515256E-15</v>
      </c>
      <c r="BH588" s="8">
        <f>BH572*Inputs!$I$5</f>
        <v>0</v>
      </c>
      <c r="BI588" s="8">
        <f>BI572*Inputs!$I$5</f>
        <v>0</v>
      </c>
      <c r="BJ588" s="8">
        <f>BJ572*Inputs!$I$5</f>
        <v>0</v>
      </c>
      <c r="BK588" s="8">
        <f>BK572*Inputs!$I$5</f>
        <v>0</v>
      </c>
      <c r="BL588" s="167">
        <f>BL572*Inputs!$I$5</f>
        <v>0</v>
      </c>
      <c r="BM588" s="167">
        <f>BM572*Inputs!$I$5</f>
        <v>0</v>
      </c>
      <c r="BN588" s="167">
        <f>BN572*Inputs!$I$5</f>
        <v>0</v>
      </c>
      <c r="BO588" s="167">
        <f>BO572*Inputs!$I$5</f>
        <v>0</v>
      </c>
      <c r="BP588" s="167">
        <f>BP572*Inputs!$I$5</f>
        <v>0</v>
      </c>
      <c r="BQ588" s="167">
        <f>BQ572*Inputs!$I$5</f>
        <v>0</v>
      </c>
      <c r="BR588" s="167">
        <f>BR572*Inputs!$I$5</f>
        <v>0</v>
      </c>
      <c r="BS588" s="8"/>
      <c r="BT588" s="8"/>
      <c r="BU588" s="8"/>
      <c r="BV588" s="8"/>
      <c r="BW588" s="8"/>
      <c r="BX588" s="8"/>
      <c r="BY588" s="8"/>
      <c r="BZ588" s="8"/>
      <c r="CA588" s="8"/>
      <c r="CB588" s="8"/>
      <c r="CC588" s="8"/>
    </row>
    <row r="589" spans="2:81">
      <c r="B589" t="str">
        <f>Inputs!B21</f>
        <v>Meters</v>
      </c>
      <c r="D589" s="8">
        <f>D573*Inputs!$I$5</f>
        <v>8.1862802852272125</v>
      </c>
      <c r="E589" s="8">
        <f>E573*Inputs!$I$5</f>
        <v>8.8135608125045053</v>
      </c>
      <c r="F589" s="8">
        <f>F573*Inputs!$I$5</f>
        <v>9.3629379390420784</v>
      </c>
      <c r="G589" s="8">
        <f>G573*Inputs!$I$5</f>
        <v>9.8006330842329934</v>
      </c>
      <c r="H589" s="13">
        <f>H573*Inputs!$I$5</f>
        <v>10.601343482013148</v>
      </c>
      <c r="I589" s="22">
        <f>I573*Inputs!$I$5</f>
        <v>10.497421957244288</v>
      </c>
      <c r="J589" s="8">
        <f>J573*Inputs!$I$5</f>
        <v>10.497421957244288</v>
      </c>
      <c r="K589" s="8">
        <f>K573*Inputs!$I$5</f>
        <v>10.497421957244288</v>
      </c>
      <c r="L589" s="8">
        <f>L573*Inputs!$I$5</f>
        <v>10.497421957244288</v>
      </c>
      <c r="M589" s="8">
        <f>M573*Inputs!$I$5</f>
        <v>10.497421957244288</v>
      </c>
      <c r="N589" s="8">
        <f>N573*Inputs!$I$5</f>
        <v>10.497421957244288</v>
      </c>
      <c r="O589" s="8">
        <f>O573*Inputs!$I$5</f>
        <v>4.6190484571958574</v>
      </c>
      <c r="P589" s="8">
        <f>P573*Inputs!$I$5</f>
        <v>3.1064306874040017</v>
      </c>
      <c r="Q589" s="8">
        <f>Q573*Inputs!$I$5</f>
        <v>3.1064306874040017</v>
      </c>
      <c r="R589" s="8">
        <f>R573*Inputs!$I$5</f>
        <v>3.1064306874040017</v>
      </c>
      <c r="S589" s="8">
        <f>S573*Inputs!$I$5</f>
        <v>3.1064306874040017</v>
      </c>
      <c r="T589" s="8">
        <f>T573*Inputs!$I$5</f>
        <v>3.1064306874040017</v>
      </c>
      <c r="U589" s="8">
        <f>U573*Inputs!$I$5</f>
        <v>3.1064306874040017</v>
      </c>
      <c r="V589" s="8">
        <f>V573*Inputs!$I$5</f>
        <v>3.1064306874040017</v>
      </c>
      <c r="W589" s="8">
        <f>W573*Inputs!$I$5</f>
        <v>3.1064306874040017</v>
      </c>
      <c r="X589" s="8">
        <f>X573*Inputs!$I$5</f>
        <v>3.1064306874040017</v>
      </c>
      <c r="Y589" s="8">
        <f>Y573*Inputs!$I$5</f>
        <v>2.4791501601267134</v>
      </c>
      <c r="Z589" s="8">
        <f>Z573*Inputs!$I$5</f>
        <v>1.9297730335891383</v>
      </c>
      <c r="AA589" s="8">
        <f>AA573*Inputs!$I$5</f>
        <v>1.4920778883982195</v>
      </c>
      <c r="AB589" s="8">
        <f>AB573*Inputs!$I$5</f>
        <v>0.69136749061807345</v>
      </c>
      <c r="AC589" s="8">
        <f>AC573*Inputs!$I$5</f>
        <v>0</v>
      </c>
      <c r="AD589" s="8">
        <f>AD573*Inputs!$I$5</f>
        <v>0</v>
      </c>
      <c r="AE589" s="8">
        <f>AE573*Inputs!$I$5</f>
        <v>0</v>
      </c>
      <c r="AF589" s="8">
        <f>AF573*Inputs!$I$5</f>
        <v>0</v>
      </c>
      <c r="AG589" s="8">
        <f>AG573*Inputs!$I$5</f>
        <v>0</v>
      </c>
      <c r="AH589" s="8">
        <f>AH573*Inputs!$I$5</f>
        <v>0</v>
      </c>
      <c r="AI589" s="8">
        <f>AI573*Inputs!$I$5</f>
        <v>0</v>
      </c>
      <c r="AJ589" s="8">
        <f>AJ573*Inputs!$I$5</f>
        <v>0</v>
      </c>
      <c r="AK589" s="8">
        <f>AK573*Inputs!$I$5</f>
        <v>0</v>
      </c>
      <c r="AL589" s="8">
        <f>AL573*Inputs!$I$5</f>
        <v>0</v>
      </c>
      <c r="AM589" s="8">
        <f>AM573*Inputs!$I$5</f>
        <v>0</v>
      </c>
      <c r="AN589" s="8">
        <f>AN573*Inputs!$I$5</f>
        <v>0</v>
      </c>
      <c r="AO589" s="8">
        <f>AO573*Inputs!$I$5</f>
        <v>0</v>
      </c>
      <c r="AP589" s="8">
        <f>AP573*Inputs!$I$5</f>
        <v>0</v>
      </c>
      <c r="AQ589" s="8">
        <f>AQ573*Inputs!$I$5</f>
        <v>0</v>
      </c>
      <c r="AR589" s="8">
        <f>AR573*Inputs!$I$5</f>
        <v>0</v>
      </c>
      <c r="AS589" s="8">
        <f>AS573*Inputs!$I$5</f>
        <v>0</v>
      </c>
      <c r="AT589" s="8">
        <f>AT573*Inputs!$I$5</f>
        <v>0</v>
      </c>
      <c r="AU589" s="8">
        <f>AU573*Inputs!$I$5</f>
        <v>0</v>
      </c>
      <c r="AV589" s="8">
        <f>AV573*Inputs!$I$5</f>
        <v>0</v>
      </c>
      <c r="AW589" s="8">
        <f>AW573*Inputs!$I$5</f>
        <v>0</v>
      </c>
      <c r="AX589" s="8">
        <f>AX573*Inputs!$I$5</f>
        <v>0</v>
      </c>
      <c r="AY589" s="8">
        <f>AY573*Inputs!$I$5</f>
        <v>0</v>
      </c>
      <c r="AZ589" s="8">
        <f>AZ573*Inputs!$I$5</f>
        <v>0</v>
      </c>
      <c r="BA589" s="8">
        <f>BA573*Inputs!$I$5</f>
        <v>0</v>
      </c>
      <c r="BB589" s="8">
        <f>BB573*Inputs!$I$5</f>
        <v>0</v>
      </c>
      <c r="BC589" s="8">
        <f>BC573*Inputs!$I$5</f>
        <v>0</v>
      </c>
      <c r="BD589" s="8">
        <f>BD573*Inputs!$I$5</f>
        <v>0</v>
      </c>
      <c r="BE589" s="8">
        <f>BE573*Inputs!$I$5</f>
        <v>0</v>
      </c>
      <c r="BF589" s="8">
        <f>BF573*Inputs!$I$5</f>
        <v>0</v>
      </c>
      <c r="BG589" s="8">
        <f>BG573*Inputs!$I$5</f>
        <v>0</v>
      </c>
      <c r="BH589" s="8">
        <f>BH573*Inputs!$I$5</f>
        <v>0</v>
      </c>
      <c r="BI589" s="8">
        <f>BI573*Inputs!$I$5</f>
        <v>0</v>
      </c>
      <c r="BJ589" s="8">
        <f>BJ573*Inputs!$I$5</f>
        <v>0</v>
      </c>
      <c r="BK589" s="8">
        <f>BK573*Inputs!$I$5</f>
        <v>0</v>
      </c>
      <c r="BL589" s="167">
        <f>BL573*Inputs!$I$5</f>
        <v>0</v>
      </c>
      <c r="BM589" s="167">
        <f>BM573*Inputs!$I$5</f>
        <v>0</v>
      </c>
      <c r="BN589" s="167">
        <f>BN573*Inputs!$I$5</f>
        <v>0</v>
      </c>
      <c r="BO589" s="167">
        <f>BO573*Inputs!$I$5</f>
        <v>0</v>
      </c>
      <c r="BP589" s="167">
        <f>BP573*Inputs!$I$5</f>
        <v>0</v>
      </c>
      <c r="BQ589" s="167">
        <f>BQ573*Inputs!$I$5</f>
        <v>0</v>
      </c>
      <c r="BR589" s="167">
        <f>BR573*Inputs!$I$5</f>
        <v>0</v>
      </c>
      <c r="BS589" s="8"/>
      <c r="BT589" s="8"/>
      <c r="BU589" s="8"/>
      <c r="BV589" s="8"/>
      <c r="BW589" s="8"/>
      <c r="BX589" s="8"/>
      <c r="BY589" s="8"/>
      <c r="BZ589" s="8"/>
      <c r="CA589" s="8"/>
      <c r="CB589" s="8"/>
      <c r="CC589" s="8"/>
    </row>
    <row r="590" spans="2:81">
      <c r="B590" t="str">
        <f>Inputs!B22</f>
        <v>SCADA and remote control</v>
      </c>
      <c r="D590" s="8">
        <f>D574*Inputs!$I$5</f>
        <v>0.3111473110036832</v>
      </c>
      <c r="E590" s="8">
        <f>E574*Inputs!$I$5</f>
        <v>0.36081655030456339</v>
      </c>
      <c r="F590" s="8">
        <f>F574*Inputs!$I$5</f>
        <v>0.38195047526570708</v>
      </c>
      <c r="G590" s="8">
        <f>G574*Inputs!$I$5</f>
        <v>0.41621649036714037</v>
      </c>
      <c r="H590" s="13">
        <f>H574*Inputs!$I$5</f>
        <v>0.44596476208024172</v>
      </c>
      <c r="I590" s="22">
        <f>I574*Inputs!$I$5</f>
        <v>0.45807711171841886</v>
      </c>
      <c r="J590" s="8">
        <f>J574*Inputs!$I$5</f>
        <v>0.45807711171841886</v>
      </c>
      <c r="K590" s="8">
        <f>K574*Inputs!$I$5</f>
        <v>0.45807711171841886</v>
      </c>
      <c r="L590" s="8">
        <f>L574*Inputs!$I$5</f>
        <v>0.45807711171841886</v>
      </c>
      <c r="M590" s="8">
        <f>M574*Inputs!$I$5</f>
        <v>0.45807711171841886</v>
      </c>
      <c r="N590" s="8">
        <f>N574*Inputs!$I$5</f>
        <v>0.45807711171841886</v>
      </c>
      <c r="O590" s="8">
        <f>O574*Inputs!$I$5</f>
        <v>0.19421811232986566</v>
      </c>
      <c r="P590" s="8">
        <f>P574*Inputs!$I$5</f>
        <v>0.16691746074260949</v>
      </c>
      <c r="Q590" s="8">
        <f>Q574*Inputs!$I$5</f>
        <v>0.16691746074260949</v>
      </c>
      <c r="R590" s="8">
        <f>R574*Inputs!$I$5</f>
        <v>0.16691746074260949</v>
      </c>
      <c r="S590" s="8">
        <f>S574*Inputs!$I$5</f>
        <v>0.16691746074260949</v>
      </c>
      <c r="T590" s="8">
        <f>T574*Inputs!$I$5</f>
        <v>0.11724822144172954</v>
      </c>
      <c r="U590" s="8">
        <f>U574*Inputs!$I$5</f>
        <v>9.6114296480585462E-2</v>
      </c>
      <c r="V590" s="8">
        <f>V574*Inputs!$I$5</f>
        <v>6.1848281379152124E-2</v>
      </c>
      <c r="W590" s="8">
        <f>W574*Inputs!$I$5</f>
        <v>3.2100009666051067E-2</v>
      </c>
      <c r="X590" s="8">
        <f>X574*Inputs!$I$5</f>
        <v>1.8255270374848517E-16</v>
      </c>
      <c r="Y590" s="8">
        <f>Y574*Inputs!$I$5</f>
        <v>0</v>
      </c>
      <c r="Z590" s="8">
        <f>Z574*Inputs!$I$5</f>
        <v>0</v>
      </c>
      <c r="AA590" s="8">
        <f>AA574*Inputs!$I$5</f>
        <v>0</v>
      </c>
      <c r="AB590" s="8">
        <f>AB574*Inputs!$I$5</f>
        <v>0</v>
      </c>
      <c r="AC590" s="8">
        <f>AC574*Inputs!$I$5</f>
        <v>0</v>
      </c>
      <c r="AD590" s="8">
        <f>AD574*Inputs!$I$5</f>
        <v>0</v>
      </c>
      <c r="AE590" s="8">
        <f>AE574*Inputs!$I$5</f>
        <v>0</v>
      </c>
      <c r="AF590" s="8">
        <f>AF574*Inputs!$I$5</f>
        <v>0</v>
      </c>
      <c r="AG590" s="8">
        <f>AG574*Inputs!$I$5</f>
        <v>0</v>
      </c>
      <c r="AH590" s="8">
        <f>AH574*Inputs!$I$5</f>
        <v>0</v>
      </c>
      <c r="AI590" s="8">
        <f>AI574*Inputs!$I$5</f>
        <v>0</v>
      </c>
      <c r="AJ590" s="8">
        <f>AJ574*Inputs!$I$5</f>
        <v>0</v>
      </c>
      <c r="AK590" s="8">
        <f>AK574*Inputs!$I$5</f>
        <v>0</v>
      </c>
      <c r="AL590" s="8">
        <f>AL574*Inputs!$I$5</f>
        <v>0</v>
      </c>
      <c r="AM590" s="8">
        <f>AM574*Inputs!$I$5</f>
        <v>0</v>
      </c>
      <c r="AN590" s="8">
        <f>AN574*Inputs!$I$5</f>
        <v>0</v>
      </c>
      <c r="AO590" s="8">
        <f>AO574*Inputs!$I$5</f>
        <v>0</v>
      </c>
      <c r="AP590" s="8">
        <f>AP574*Inputs!$I$5</f>
        <v>0</v>
      </c>
      <c r="AQ590" s="8">
        <f>AQ574*Inputs!$I$5</f>
        <v>0</v>
      </c>
      <c r="AR590" s="8">
        <f>AR574*Inputs!$I$5</f>
        <v>0</v>
      </c>
      <c r="AS590" s="8">
        <f>AS574*Inputs!$I$5</f>
        <v>0</v>
      </c>
      <c r="AT590" s="8">
        <f>AT574*Inputs!$I$5</f>
        <v>0</v>
      </c>
      <c r="AU590" s="8">
        <f>AU574*Inputs!$I$5</f>
        <v>0</v>
      </c>
      <c r="AV590" s="8">
        <f>AV574*Inputs!$I$5</f>
        <v>0</v>
      </c>
      <c r="AW590" s="8">
        <f>AW574*Inputs!$I$5</f>
        <v>0</v>
      </c>
      <c r="AX590" s="8">
        <f>AX574*Inputs!$I$5</f>
        <v>0</v>
      </c>
      <c r="AY590" s="8">
        <f>AY574*Inputs!$I$5</f>
        <v>0</v>
      </c>
      <c r="AZ590" s="8">
        <f>AZ574*Inputs!$I$5</f>
        <v>0</v>
      </c>
      <c r="BA590" s="8">
        <f>BA574*Inputs!$I$5</f>
        <v>0</v>
      </c>
      <c r="BB590" s="8">
        <f>BB574*Inputs!$I$5</f>
        <v>0</v>
      </c>
      <c r="BC590" s="8">
        <f>BC574*Inputs!$I$5</f>
        <v>0</v>
      </c>
      <c r="BD590" s="8">
        <f>BD574*Inputs!$I$5</f>
        <v>0</v>
      </c>
      <c r="BE590" s="8">
        <f>BE574*Inputs!$I$5</f>
        <v>0</v>
      </c>
      <c r="BF590" s="8">
        <f>BF574*Inputs!$I$5</f>
        <v>0</v>
      </c>
      <c r="BG590" s="8">
        <f>BG574*Inputs!$I$5</f>
        <v>0</v>
      </c>
      <c r="BH590" s="8">
        <f>BH574*Inputs!$I$5</f>
        <v>0</v>
      </c>
      <c r="BI590" s="8">
        <f>BI574*Inputs!$I$5</f>
        <v>0</v>
      </c>
      <c r="BJ590" s="8">
        <f>BJ574*Inputs!$I$5</f>
        <v>0</v>
      </c>
      <c r="BK590" s="8">
        <f>BK574*Inputs!$I$5</f>
        <v>0</v>
      </c>
      <c r="BL590" s="167">
        <f>BL574*Inputs!$I$5</f>
        <v>0</v>
      </c>
      <c r="BM590" s="167">
        <f>BM574*Inputs!$I$5</f>
        <v>0</v>
      </c>
      <c r="BN590" s="167">
        <f>BN574*Inputs!$I$5</f>
        <v>0</v>
      </c>
      <c r="BO590" s="167">
        <f>BO574*Inputs!$I$5</f>
        <v>0</v>
      </c>
      <c r="BP590" s="167">
        <f>BP574*Inputs!$I$5</f>
        <v>0</v>
      </c>
      <c r="BQ590" s="167">
        <f>BQ574*Inputs!$I$5</f>
        <v>0</v>
      </c>
      <c r="BR590" s="167">
        <f>BR574*Inputs!$I$5</f>
        <v>0</v>
      </c>
      <c r="BS590" s="8"/>
      <c r="BT590" s="8"/>
      <c r="BU590" s="8"/>
      <c r="BV590" s="8"/>
      <c r="BW590" s="8"/>
      <c r="BX590" s="8"/>
      <c r="BY590" s="8"/>
      <c r="BZ590" s="8"/>
      <c r="CA590" s="8"/>
      <c r="CB590" s="8"/>
      <c r="CC590" s="8"/>
    </row>
    <row r="591" spans="2:81">
      <c r="B591" t="str">
        <f>Inputs!B23</f>
        <v>Buildings</v>
      </c>
      <c r="D591" s="8">
        <f>D575*Inputs!$I$5</f>
        <v>0.46920218029419836</v>
      </c>
      <c r="E591" s="8">
        <f>E575*Inputs!$I$5</f>
        <v>0.46920218029419836</v>
      </c>
      <c r="F591" s="8">
        <f>F575*Inputs!$I$5</f>
        <v>0.46920218029419836</v>
      </c>
      <c r="G591" s="8">
        <f>G575*Inputs!$I$5</f>
        <v>0.46920218029419836</v>
      </c>
      <c r="H591" s="13">
        <f>H575*Inputs!$I$5</f>
        <v>0.46920218029419836</v>
      </c>
      <c r="I591" s="22">
        <f>I575*Inputs!$I$5</f>
        <v>0.39986188689199131</v>
      </c>
      <c r="J591" s="8">
        <f>J575*Inputs!$I$5</f>
        <v>0.39986188689199131</v>
      </c>
      <c r="K591" s="8">
        <f>K575*Inputs!$I$5</f>
        <v>0.39986188689199131</v>
      </c>
      <c r="L591" s="8">
        <f>L575*Inputs!$I$5</f>
        <v>0.39986188689199131</v>
      </c>
      <c r="M591" s="8">
        <f>M575*Inputs!$I$5</f>
        <v>0.39986188689199131</v>
      </c>
      <c r="N591" s="8">
        <f>N575*Inputs!$I$5</f>
        <v>0.39986188689199131</v>
      </c>
      <c r="O591" s="8">
        <f>O575*Inputs!$I$5</f>
        <v>0.39986188689199131</v>
      </c>
      <c r="P591" s="8">
        <f>P575*Inputs!$I$5</f>
        <v>0.39986188689199131</v>
      </c>
      <c r="Q591" s="8">
        <f>Q575*Inputs!$I$5</f>
        <v>0.39986188689199131</v>
      </c>
      <c r="R591" s="8">
        <f>R575*Inputs!$I$5</f>
        <v>0.39986188689199131</v>
      </c>
      <c r="S591" s="8">
        <f>S575*Inputs!$I$5</f>
        <v>0.39986188689199131</v>
      </c>
      <c r="T591" s="8">
        <f>T575*Inputs!$I$5</f>
        <v>0.39986188689199131</v>
      </c>
      <c r="U591" s="8">
        <f>U575*Inputs!$I$5</f>
        <v>0.39986188689199131</v>
      </c>
      <c r="V591" s="8">
        <f>V575*Inputs!$I$5</f>
        <v>0.39986188689199131</v>
      </c>
      <c r="W591" s="8">
        <f>W575*Inputs!$I$5</f>
        <v>0.39986188689199131</v>
      </c>
      <c r="X591" s="8">
        <f>X575*Inputs!$I$5</f>
        <v>0.39986188689199131</v>
      </c>
      <c r="Y591" s="8">
        <f>Y575*Inputs!$I$5</f>
        <v>0.39986188689199131</v>
      </c>
      <c r="Z591" s="8">
        <f>Z575*Inputs!$I$5</f>
        <v>0.39986188689199131</v>
      </c>
      <c r="AA591" s="8">
        <f>AA575*Inputs!$I$5</f>
        <v>0.39986188689199131</v>
      </c>
      <c r="AB591" s="8">
        <f>AB575*Inputs!$I$5</f>
        <v>0.39986188689199131</v>
      </c>
      <c r="AC591" s="8">
        <f>AC575*Inputs!$I$5</f>
        <v>9.3292468749908333E-2</v>
      </c>
      <c r="AD591" s="8">
        <f>AD575*Inputs!$I$5</f>
        <v>0</v>
      </c>
      <c r="AE591" s="8">
        <f>AE575*Inputs!$I$5</f>
        <v>0</v>
      </c>
      <c r="AF591" s="8">
        <f>AF575*Inputs!$I$5</f>
        <v>0</v>
      </c>
      <c r="AG591" s="8">
        <f>AG575*Inputs!$I$5</f>
        <v>0</v>
      </c>
      <c r="AH591" s="8">
        <f>AH575*Inputs!$I$5</f>
        <v>0</v>
      </c>
      <c r="AI591" s="8">
        <f>AI575*Inputs!$I$5</f>
        <v>0</v>
      </c>
      <c r="AJ591" s="8">
        <f>AJ575*Inputs!$I$5</f>
        <v>0</v>
      </c>
      <c r="AK591" s="8">
        <f>AK575*Inputs!$I$5</f>
        <v>0</v>
      </c>
      <c r="AL591" s="8">
        <f>AL575*Inputs!$I$5</f>
        <v>0</v>
      </c>
      <c r="AM591" s="8">
        <f>AM575*Inputs!$I$5</f>
        <v>0</v>
      </c>
      <c r="AN591" s="8">
        <f>AN575*Inputs!$I$5</f>
        <v>0</v>
      </c>
      <c r="AO591" s="8">
        <f>AO575*Inputs!$I$5</f>
        <v>0</v>
      </c>
      <c r="AP591" s="8">
        <f>AP575*Inputs!$I$5</f>
        <v>0</v>
      </c>
      <c r="AQ591" s="8">
        <f>AQ575*Inputs!$I$5</f>
        <v>0</v>
      </c>
      <c r="AR591" s="8">
        <f>AR575*Inputs!$I$5</f>
        <v>0</v>
      </c>
      <c r="AS591" s="8">
        <f>AS575*Inputs!$I$5</f>
        <v>0</v>
      </c>
      <c r="AT591" s="8">
        <f>AT575*Inputs!$I$5</f>
        <v>0</v>
      </c>
      <c r="AU591" s="8">
        <f>AU575*Inputs!$I$5</f>
        <v>0</v>
      </c>
      <c r="AV591" s="8">
        <f>AV575*Inputs!$I$5</f>
        <v>0</v>
      </c>
      <c r="AW591" s="8">
        <f>AW575*Inputs!$I$5</f>
        <v>0</v>
      </c>
      <c r="AX591" s="8">
        <f>AX575*Inputs!$I$5</f>
        <v>0</v>
      </c>
      <c r="AY591" s="8">
        <f>AY575*Inputs!$I$5</f>
        <v>0</v>
      </c>
      <c r="AZ591" s="8">
        <f>AZ575*Inputs!$I$5</f>
        <v>0</v>
      </c>
      <c r="BA591" s="8">
        <f>BA575*Inputs!$I$5</f>
        <v>0</v>
      </c>
      <c r="BB591" s="8">
        <f>BB575*Inputs!$I$5</f>
        <v>0</v>
      </c>
      <c r="BC591" s="8">
        <f>BC575*Inputs!$I$5</f>
        <v>0</v>
      </c>
      <c r="BD591" s="8">
        <f>BD575*Inputs!$I$5</f>
        <v>0</v>
      </c>
      <c r="BE591" s="8">
        <f>BE575*Inputs!$I$5</f>
        <v>0</v>
      </c>
      <c r="BF591" s="8">
        <f>BF575*Inputs!$I$5</f>
        <v>0</v>
      </c>
      <c r="BG591" s="8">
        <f>BG575*Inputs!$I$5</f>
        <v>0</v>
      </c>
      <c r="BH591" s="8">
        <f>BH575*Inputs!$I$5</f>
        <v>0</v>
      </c>
      <c r="BI591" s="8">
        <f>BI575*Inputs!$I$5</f>
        <v>0</v>
      </c>
      <c r="BJ591" s="8">
        <f>BJ575*Inputs!$I$5</f>
        <v>0</v>
      </c>
      <c r="BK591" s="8">
        <f>BK575*Inputs!$I$5</f>
        <v>0</v>
      </c>
      <c r="BL591" s="167">
        <f>BL575*Inputs!$I$5</f>
        <v>0</v>
      </c>
      <c r="BM591" s="167">
        <f>BM575*Inputs!$I$5</f>
        <v>0</v>
      </c>
      <c r="BN591" s="167">
        <f>BN575*Inputs!$I$5</f>
        <v>0</v>
      </c>
      <c r="BO591" s="167">
        <f>BO575*Inputs!$I$5</f>
        <v>0</v>
      </c>
      <c r="BP591" s="167">
        <f>BP575*Inputs!$I$5</f>
        <v>0</v>
      </c>
      <c r="BQ591" s="167">
        <f>BQ575*Inputs!$I$5</f>
        <v>0</v>
      </c>
      <c r="BR591" s="167">
        <f>BR575*Inputs!$I$5</f>
        <v>0</v>
      </c>
      <c r="BS591" s="8"/>
      <c r="BT591" s="8"/>
      <c r="BU591" s="8"/>
      <c r="BV591" s="8"/>
      <c r="BW591" s="8"/>
      <c r="BX591" s="8"/>
      <c r="BY591" s="8"/>
      <c r="BZ591" s="8"/>
      <c r="CA591" s="8"/>
      <c r="CB591" s="8"/>
      <c r="CC591" s="8"/>
    </row>
    <row r="592" spans="2:81">
      <c r="B592" t="str">
        <f>Inputs!B24</f>
        <v>Other - IT</v>
      </c>
      <c r="D592" s="8">
        <f>D576*Inputs!$I$5</f>
        <v>4.6202507951892047</v>
      </c>
      <c r="E592" s="8">
        <f>E576*Inputs!$I$5</f>
        <v>8.1733298522807516</v>
      </c>
      <c r="F592" s="8">
        <f>F576*Inputs!$I$5</f>
        <v>11.049260483363684</v>
      </c>
      <c r="G592" s="8">
        <f>G576*Inputs!$I$5</f>
        <v>12.915586480954467</v>
      </c>
      <c r="H592" s="13">
        <f>H576*Inputs!$I$5</f>
        <v>13.799511045646311</v>
      </c>
      <c r="I592" s="22">
        <f>I576*Inputs!$I$5</f>
        <v>25.178028500006683</v>
      </c>
      <c r="J592" s="8">
        <f>J576*Inputs!$I$5</f>
        <v>8.8808276867551896</v>
      </c>
      <c r="K592" s="8">
        <f>K576*Inputs!$I$5</f>
        <v>6.0048970556722576</v>
      </c>
      <c r="L592" s="8">
        <f>L576*Inputs!$I$5</f>
        <v>4.1385710580814763</v>
      </c>
      <c r="M592" s="8">
        <f>M576*Inputs!$I$5</f>
        <v>2.7256829773580851</v>
      </c>
      <c r="N592" s="8">
        <f>N576*Inputs!$I$5</f>
        <v>-1.9472288399838419E-15</v>
      </c>
      <c r="O592" s="8">
        <f>O576*Inputs!$I$5</f>
        <v>0</v>
      </c>
      <c r="P592" s="8">
        <f>P576*Inputs!$I$5</f>
        <v>0</v>
      </c>
      <c r="Q592" s="8">
        <f>Q576*Inputs!$I$5</f>
        <v>0</v>
      </c>
      <c r="R592" s="8">
        <f>R576*Inputs!$I$5</f>
        <v>0</v>
      </c>
      <c r="S592" s="8">
        <f>S576*Inputs!$I$5</f>
        <v>0</v>
      </c>
      <c r="T592" s="8">
        <f>T576*Inputs!$I$5</f>
        <v>0</v>
      </c>
      <c r="U592" s="8">
        <f>U576*Inputs!$I$5</f>
        <v>0</v>
      </c>
      <c r="V592" s="8">
        <f>V576*Inputs!$I$5</f>
        <v>0</v>
      </c>
      <c r="W592" s="8">
        <f>W576*Inputs!$I$5</f>
        <v>0</v>
      </c>
      <c r="X592" s="8">
        <f>X576*Inputs!$I$5</f>
        <v>0</v>
      </c>
      <c r="Y592" s="8">
        <f>Y576*Inputs!$I$5</f>
        <v>0</v>
      </c>
      <c r="Z592" s="8">
        <f>Z576*Inputs!$I$5</f>
        <v>0</v>
      </c>
      <c r="AA592" s="8">
        <f>AA576*Inputs!$I$5</f>
        <v>0</v>
      </c>
      <c r="AB592" s="8">
        <f>AB576*Inputs!$I$5</f>
        <v>0</v>
      </c>
      <c r="AC592" s="8">
        <f>AC576*Inputs!$I$5</f>
        <v>0</v>
      </c>
      <c r="AD592" s="8">
        <f>AD576*Inputs!$I$5</f>
        <v>0</v>
      </c>
      <c r="AE592" s="8">
        <f>AE576*Inputs!$I$5</f>
        <v>0</v>
      </c>
      <c r="AF592" s="8">
        <f>AF576*Inputs!$I$5</f>
        <v>0</v>
      </c>
      <c r="AG592" s="8">
        <f>AG576*Inputs!$I$5</f>
        <v>0</v>
      </c>
      <c r="AH592" s="8">
        <f>AH576*Inputs!$I$5</f>
        <v>0</v>
      </c>
      <c r="AI592" s="8">
        <f>AI576*Inputs!$I$5</f>
        <v>0</v>
      </c>
      <c r="AJ592" s="8">
        <f>AJ576*Inputs!$I$5</f>
        <v>0</v>
      </c>
      <c r="AK592" s="8">
        <f>AK576*Inputs!$I$5</f>
        <v>0</v>
      </c>
      <c r="AL592" s="8">
        <f>AL576*Inputs!$I$5</f>
        <v>0</v>
      </c>
      <c r="AM592" s="8">
        <f>AM576*Inputs!$I$5</f>
        <v>0</v>
      </c>
      <c r="AN592" s="8">
        <f>AN576*Inputs!$I$5</f>
        <v>0</v>
      </c>
      <c r="AO592" s="8">
        <f>AO576*Inputs!$I$5</f>
        <v>0</v>
      </c>
      <c r="AP592" s="8">
        <f>AP576*Inputs!$I$5</f>
        <v>0</v>
      </c>
      <c r="AQ592" s="8">
        <f>AQ576*Inputs!$I$5</f>
        <v>0</v>
      </c>
      <c r="AR592" s="8">
        <f>AR576*Inputs!$I$5</f>
        <v>0</v>
      </c>
      <c r="AS592" s="8">
        <f>AS576*Inputs!$I$5</f>
        <v>0</v>
      </c>
      <c r="AT592" s="8">
        <f>AT576*Inputs!$I$5</f>
        <v>0</v>
      </c>
      <c r="AU592" s="8">
        <f>AU576*Inputs!$I$5</f>
        <v>0</v>
      </c>
      <c r="AV592" s="8">
        <f>AV576*Inputs!$I$5</f>
        <v>0</v>
      </c>
      <c r="AW592" s="8">
        <f>AW576*Inputs!$I$5</f>
        <v>0</v>
      </c>
      <c r="AX592" s="8">
        <f>AX576*Inputs!$I$5</f>
        <v>0</v>
      </c>
      <c r="AY592" s="8">
        <f>AY576*Inputs!$I$5</f>
        <v>0</v>
      </c>
      <c r="AZ592" s="8">
        <f>AZ576*Inputs!$I$5</f>
        <v>0</v>
      </c>
      <c r="BA592" s="8">
        <f>BA576*Inputs!$I$5</f>
        <v>0</v>
      </c>
      <c r="BB592" s="8">
        <f>BB576*Inputs!$I$5</f>
        <v>0</v>
      </c>
      <c r="BC592" s="8">
        <f>BC576*Inputs!$I$5</f>
        <v>0</v>
      </c>
      <c r="BD592" s="8">
        <f>BD576*Inputs!$I$5</f>
        <v>0</v>
      </c>
      <c r="BE592" s="8">
        <f>BE576*Inputs!$I$5</f>
        <v>0</v>
      </c>
      <c r="BF592" s="8">
        <f>BF576*Inputs!$I$5</f>
        <v>0</v>
      </c>
      <c r="BG592" s="8">
        <f>BG576*Inputs!$I$5</f>
        <v>0</v>
      </c>
      <c r="BH592" s="8">
        <f>BH576*Inputs!$I$5</f>
        <v>0</v>
      </c>
      <c r="BI592" s="8">
        <f>BI576*Inputs!$I$5</f>
        <v>0</v>
      </c>
      <c r="BJ592" s="8">
        <f>BJ576*Inputs!$I$5</f>
        <v>0</v>
      </c>
      <c r="BK592" s="8">
        <f>BK576*Inputs!$I$5</f>
        <v>0</v>
      </c>
      <c r="BL592" s="167">
        <f>BL576*Inputs!$I$5</f>
        <v>0</v>
      </c>
      <c r="BM592" s="167">
        <f>BM576*Inputs!$I$5</f>
        <v>0</v>
      </c>
      <c r="BN592" s="167">
        <f>BN576*Inputs!$I$5</f>
        <v>0</v>
      </c>
      <c r="BO592" s="167">
        <f>BO576*Inputs!$I$5</f>
        <v>0</v>
      </c>
      <c r="BP592" s="167">
        <f>BP576*Inputs!$I$5</f>
        <v>0</v>
      </c>
      <c r="BQ592" s="167">
        <f>BQ576*Inputs!$I$5</f>
        <v>0</v>
      </c>
      <c r="BR592" s="167">
        <f>BR576*Inputs!$I$5</f>
        <v>0</v>
      </c>
      <c r="BS592" s="8"/>
      <c r="BT592" s="8"/>
      <c r="BU592" s="8"/>
      <c r="BV592" s="8"/>
      <c r="BW592" s="8"/>
      <c r="BX592" s="8"/>
      <c r="BY592" s="8"/>
      <c r="BZ592" s="8"/>
      <c r="CA592" s="8"/>
      <c r="CB592" s="8"/>
      <c r="CC592" s="8"/>
    </row>
    <row r="593" spans="2:81">
      <c r="B593" t="str">
        <f>Inputs!B25</f>
        <v>Other - non IT</v>
      </c>
      <c r="D593" s="8">
        <f>D577*Inputs!$I$5</f>
        <v>0.19849164517541612</v>
      </c>
      <c r="E593" s="8">
        <f>E577*Inputs!$I$5</f>
        <v>0.30088475690902267</v>
      </c>
      <c r="F593" s="8">
        <f>F577*Inputs!$I$5</f>
        <v>0.31226125949472233</v>
      </c>
      <c r="G593" s="8">
        <f>G577*Inputs!$I$5</f>
        <v>0.39374582888679571</v>
      </c>
      <c r="H593" s="13">
        <f>H577*Inputs!$I$5</f>
        <v>0.37631166381123049</v>
      </c>
      <c r="I593" s="22">
        <f>I577*Inputs!$I$5</f>
        <v>0.35050150067552704</v>
      </c>
      <c r="J593" s="8">
        <f>J577*Inputs!$I$5</f>
        <v>0.20226729643599031</v>
      </c>
      <c r="K593" s="8">
        <f>K577*Inputs!$I$5</f>
        <v>0.19089079385029062</v>
      </c>
      <c r="L593" s="8">
        <f>L577*Inputs!$I$5</f>
        <v>0.10940622445821724</v>
      </c>
      <c r="M593" s="8">
        <f>M577*Inputs!$I$5</f>
        <v>7.3647623007296215E-2</v>
      </c>
      <c r="N593" s="8">
        <f>N577*Inputs!$I$5</f>
        <v>0</v>
      </c>
      <c r="O593" s="8">
        <f>O577*Inputs!$I$5</f>
        <v>0</v>
      </c>
      <c r="P593" s="8">
        <f>P577*Inputs!$I$5</f>
        <v>0</v>
      </c>
      <c r="Q593" s="8">
        <f>Q577*Inputs!$I$5</f>
        <v>0</v>
      </c>
      <c r="R593" s="8">
        <f>R577*Inputs!$I$5</f>
        <v>0</v>
      </c>
      <c r="S593" s="8">
        <f>S577*Inputs!$I$5</f>
        <v>0</v>
      </c>
      <c r="T593" s="8">
        <f>T577*Inputs!$I$5</f>
        <v>0</v>
      </c>
      <c r="U593" s="8">
        <f>U577*Inputs!$I$5</f>
        <v>0</v>
      </c>
      <c r="V593" s="8">
        <f>V577*Inputs!$I$5</f>
        <v>0</v>
      </c>
      <c r="W593" s="8">
        <f>W577*Inputs!$I$5</f>
        <v>0</v>
      </c>
      <c r="X593" s="8">
        <f>X577*Inputs!$I$5</f>
        <v>0</v>
      </c>
      <c r="Y593" s="8">
        <f>Y577*Inputs!$I$5</f>
        <v>0</v>
      </c>
      <c r="Z593" s="8">
        <f>Z577*Inputs!$I$5</f>
        <v>0</v>
      </c>
      <c r="AA593" s="8">
        <f>AA577*Inputs!$I$5</f>
        <v>0</v>
      </c>
      <c r="AB593" s="8">
        <f>AB577*Inputs!$I$5</f>
        <v>0</v>
      </c>
      <c r="AC593" s="8">
        <f>AC577*Inputs!$I$5</f>
        <v>0</v>
      </c>
      <c r="AD593" s="8">
        <f>AD577*Inputs!$I$5</f>
        <v>0</v>
      </c>
      <c r="AE593" s="8">
        <f>AE577*Inputs!$I$5</f>
        <v>0</v>
      </c>
      <c r="AF593" s="8">
        <f>AF577*Inputs!$I$5</f>
        <v>0</v>
      </c>
      <c r="AG593" s="8">
        <f>AG577*Inputs!$I$5</f>
        <v>0</v>
      </c>
      <c r="AH593" s="8">
        <f>AH577*Inputs!$I$5</f>
        <v>0</v>
      </c>
      <c r="AI593" s="8">
        <f>AI577*Inputs!$I$5</f>
        <v>0</v>
      </c>
      <c r="AJ593" s="8">
        <f>AJ577*Inputs!$I$5</f>
        <v>0</v>
      </c>
      <c r="AK593" s="8">
        <f>AK577*Inputs!$I$5</f>
        <v>0</v>
      </c>
      <c r="AL593" s="8">
        <f>AL577*Inputs!$I$5</f>
        <v>0</v>
      </c>
      <c r="AM593" s="8">
        <f>AM577*Inputs!$I$5</f>
        <v>0</v>
      </c>
      <c r="AN593" s="8">
        <f>AN577*Inputs!$I$5</f>
        <v>0</v>
      </c>
      <c r="AO593" s="8">
        <f>AO577*Inputs!$I$5</f>
        <v>0</v>
      </c>
      <c r="AP593" s="8">
        <f>AP577*Inputs!$I$5</f>
        <v>0</v>
      </c>
      <c r="AQ593" s="8">
        <f>AQ577*Inputs!$I$5</f>
        <v>0</v>
      </c>
      <c r="AR593" s="8">
        <f>AR577*Inputs!$I$5</f>
        <v>0</v>
      </c>
      <c r="AS593" s="8">
        <f>AS577*Inputs!$I$5</f>
        <v>0</v>
      </c>
      <c r="AT593" s="8">
        <f>AT577*Inputs!$I$5</f>
        <v>0</v>
      </c>
      <c r="AU593" s="8">
        <f>AU577*Inputs!$I$5</f>
        <v>0</v>
      </c>
      <c r="AV593" s="8">
        <f>AV577*Inputs!$I$5</f>
        <v>0</v>
      </c>
      <c r="AW593" s="8">
        <f>AW577*Inputs!$I$5</f>
        <v>0</v>
      </c>
      <c r="AX593" s="8">
        <f>AX577*Inputs!$I$5</f>
        <v>0</v>
      </c>
      <c r="AY593" s="8">
        <f>AY577*Inputs!$I$5</f>
        <v>0</v>
      </c>
      <c r="AZ593" s="8">
        <f>AZ577*Inputs!$I$5</f>
        <v>0</v>
      </c>
      <c r="BA593" s="8">
        <f>BA577*Inputs!$I$5</f>
        <v>0</v>
      </c>
      <c r="BB593" s="8">
        <f>BB577*Inputs!$I$5</f>
        <v>0</v>
      </c>
      <c r="BC593" s="8">
        <f>BC577*Inputs!$I$5</f>
        <v>0</v>
      </c>
      <c r="BD593" s="8">
        <f>BD577*Inputs!$I$5</f>
        <v>0</v>
      </c>
      <c r="BE593" s="8">
        <f>BE577*Inputs!$I$5</f>
        <v>0</v>
      </c>
      <c r="BF593" s="8">
        <f>BF577*Inputs!$I$5</f>
        <v>0</v>
      </c>
      <c r="BG593" s="8">
        <f>BG577*Inputs!$I$5</f>
        <v>0</v>
      </c>
      <c r="BH593" s="8">
        <f>BH577*Inputs!$I$5</f>
        <v>0</v>
      </c>
      <c r="BI593" s="8">
        <f>BI577*Inputs!$I$5</f>
        <v>0</v>
      </c>
      <c r="BJ593" s="8">
        <f>BJ577*Inputs!$I$5</f>
        <v>0</v>
      </c>
      <c r="BK593" s="8">
        <f>BK577*Inputs!$I$5</f>
        <v>0</v>
      </c>
      <c r="BL593" s="167">
        <f>BL577*Inputs!$I$5</f>
        <v>0</v>
      </c>
      <c r="BM593" s="167">
        <f>BM577*Inputs!$I$5</f>
        <v>0</v>
      </c>
      <c r="BN593" s="167">
        <f>BN577*Inputs!$I$5</f>
        <v>0</v>
      </c>
      <c r="BO593" s="167">
        <f>BO577*Inputs!$I$5</f>
        <v>0</v>
      </c>
      <c r="BP593" s="167">
        <f>BP577*Inputs!$I$5</f>
        <v>0</v>
      </c>
      <c r="BQ593" s="167">
        <f>BQ577*Inputs!$I$5</f>
        <v>0</v>
      </c>
      <c r="BR593" s="167">
        <f>BR577*Inputs!$I$5</f>
        <v>0</v>
      </c>
      <c r="BS593" s="8"/>
      <c r="BT593" s="8"/>
      <c r="BU593" s="8"/>
      <c r="BV593" s="8"/>
      <c r="BW593" s="8"/>
      <c r="BX593" s="8"/>
      <c r="BY593" s="8"/>
      <c r="BZ593" s="8"/>
      <c r="CA593" s="8"/>
      <c r="CB593" s="8"/>
      <c r="CC593" s="8"/>
    </row>
    <row r="594" spans="2:81">
      <c r="B594" t="str">
        <f>Inputs!B26</f>
        <v>Land</v>
      </c>
      <c r="D594" s="8">
        <f>D578*Inputs!$I$5</f>
        <v>0</v>
      </c>
      <c r="E594" s="8">
        <f>E578*Inputs!$I$5</f>
        <v>0</v>
      </c>
      <c r="F594" s="8">
        <f>F578*Inputs!$I$5</f>
        <v>0</v>
      </c>
      <c r="G594" s="8">
        <f>G578*Inputs!$I$5</f>
        <v>0</v>
      </c>
      <c r="H594" s="13">
        <f>H578*Inputs!$I$5</f>
        <v>0</v>
      </c>
      <c r="I594" s="22">
        <f>I578*Inputs!$I$5</f>
        <v>0</v>
      </c>
      <c r="J594" s="8">
        <f>J578*Inputs!$I$5</f>
        <v>0</v>
      </c>
      <c r="K594" s="8">
        <f>K578*Inputs!$I$5</f>
        <v>0</v>
      </c>
      <c r="L594" s="8">
        <f>L578*Inputs!$I$5</f>
        <v>0</v>
      </c>
      <c r="M594" s="8">
        <f>M578*Inputs!$I$5</f>
        <v>0</v>
      </c>
      <c r="N594" s="8">
        <f>N578*Inputs!$I$5</f>
        <v>0</v>
      </c>
      <c r="O594" s="8">
        <f>O578*Inputs!$I$5</f>
        <v>0</v>
      </c>
      <c r="P594" s="8">
        <f>P578*Inputs!$I$5</f>
        <v>0</v>
      </c>
      <c r="Q594" s="8">
        <f>Q578*Inputs!$I$5</f>
        <v>0</v>
      </c>
      <c r="R594" s="8">
        <f>R578*Inputs!$I$5</f>
        <v>0</v>
      </c>
      <c r="S594" s="8">
        <f>S578*Inputs!$I$5</f>
        <v>0</v>
      </c>
      <c r="T594" s="8">
        <f>T578*Inputs!$I$5</f>
        <v>0</v>
      </c>
      <c r="U594" s="8">
        <f>U578*Inputs!$I$5</f>
        <v>0</v>
      </c>
      <c r="V594" s="8">
        <f>V578*Inputs!$I$5</f>
        <v>0</v>
      </c>
      <c r="W594" s="8">
        <f>W578*Inputs!$I$5</f>
        <v>0</v>
      </c>
      <c r="X594" s="8">
        <f>X578*Inputs!$I$5</f>
        <v>0</v>
      </c>
      <c r="Y594" s="8">
        <f>Y578*Inputs!$I$5</f>
        <v>0</v>
      </c>
      <c r="Z594" s="8">
        <f>Z578*Inputs!$I$5</f>
        <v>0</v>
      </c>
      <c r="AA594" s="8">
        <f>AA578*Inputs!$I$5</f>
        <v>0</v>
      </c>
      <c r="AB594" s="8">
        <f>AB578*Inputs!$I$5</f>
        <v>0</v>
      </c>
      <c r="AC594" s="8">
        <f>AC578*Inputs!$I$5</f>
        <v>0</v>
      </c>
      <c r="AD594" s="8">
        <f>AD578*Inputs!$I$5</f>
        <v>0</v>
      </c>
      <c r="AE594" s="8">
        <f>AE578*Inputs!$I$5</f>
        <v>0</v>
      </c>
      <c r="AF594" s="8">
        <f>AF578*Inputs!$I$5</f>
        <v>0</v>
      </c>
      <c r="AG594" s="8">
        <f>AG578*Inputs!$I$5</f>
        <v>0</v>
      </c>
      <c r="AH594" s="8">
        <f>AH578*Inputs!$I$5</f>
        <v>0</v>
      </c>
      <c r="AI594" s="8">
        <f>AI578*Inputs!$I$5</f>
        <v>0</v>
      </c>
      <c r="AJ594" s="8">
        <f>AJ578*Inputs!$I$5</f>
        <v>0</v>
      </c>
      <c r="AK594" s="8">
        <f>AK578*Inputs!$I$5</f>
        <v>0</v>
      </c>
      <c r="AL594" s="8">
        <f>AL578*Inputs!$I$5</f>
        <v>0</v>
      </c>
      <c r="AM594" s="8">
        <f>AM578*Inputs!$I$5</f>
        <v>0</v>
      </c>
      <c r="AN594" s="8">
        <f>AN578*Inputs!$I$5</f>
        <v>0</v>
      </c>
      <c r="AO594" s="8">
        <f>AO578*Inputs!$I$5</f>
        <v>0</v>
      </c>
      <c r="AP594" s="8">
        <f>AP578*Inputs!$I$5</f>
        <v>0</v>
      </c>
      <c r="AQ594" s="8">
        <f>AQ578*Inputs!$I$5</f>
        <v>0</v>
      </c>
      <c r="AR594" s="8">
        <f>AR578*Inputs!$I$5</f>
        <v>0</v>
      </c>
      <c r="AS594" s="8">
        <f>AS578*Inputs!$I$5</f>
        <v>0</v>
      </c>
      <c r="AT594" s="8">
        <f>AT578*Inputs!$I$5</f>
        <v>0</v>
      </c>
      <c r="AU594" s="8">
        <f>AU578*Inputs!$I$5</f>
        <v>0</v>
      </c>
      <c r="AV594" s="8">
        <f>AV578*Inputs!$I$5</f>
        <v>0</v>
      </c>
      <c r="AW594" s="8">
        <f>AW578*Inputs!$I$5</f>
        <v>0</v>
      </c>
      <c r="AX594" s="8">
        <f>AX578*Inputs!$I$5</f>
        <v>0</v>
      </c>
      <c r="AY594" s="8">
        <f>AY578*Inputs!$I$5</f>
        <v>0</v>
      </c>
      <c r="AZ594" s="8">
        <f>AZ578*Inputs!$I$5</f>
        <v>0</v>
      </c>
      <c r="BA594" s="8">
        <f>BA578*Inputs!$I$5</f>
        <v>0</v>
      </c>
      <c r="BB594" s="8">
        <f>BB578*Inputs!$I$5</f>
        <v>0</v>
      </c>
      <c r="BC594" s="8">
        <f>BC578*Inputs!$I$5</f>
        <v>0</v>
      </c>
      <c r="BD594" s="8">
        <f>BD578*Inputs!$I$5</f>
        <v>0</v>
      </c>
      <c r="BE594" s="8">
        <f>BE578*Inputs!$I$5</f>
        <v>0</v>
      </c>
      <c r="BF594" s="8">
        <f>BF578*Inputs!$I$5</f>
        <v>0</v>
      </c>
      <c r="BG594" s="8">
        <f>BG578*Inputs!$I$5</f>
        <v>0</v>
      </c>
      <c r="BH594" s="8">
        <f>BH578*Inputs!$I$5</f>
        <v>0</v>
      </c>
      <c r="BI594" s="8">
        <f>BI578*Inputs!$I$5</f>
        <v>0</v>
      </c>
      <c r="BJ594" s="8">
        <f>BJ578*Inputs!$I$5</f>
        <v>0</v>
      </c>
      <c r="BK594" s="8">
        <f>BK578*Inputs!$I$5</f>
        <v>0</v>
      </c>
      <c r="BL594" s="167">
        <f>BL578*Inputs!$I$5</f>
        <v>0</v>
      </c>
      <c r="BM594" s="167">
        <f>BM578*Inputs!$I$5</f>
        <v>0</v>
      </c>
      <c r="BN594" s="167">
        <f>BN578*Inputs!$I$5</f>
        <v>0</v>
      </c>
      <c r="BO594" s="167">
        <f>BO578*Inputs!$I$5</f>
        <v>0</v>
      </c>
      <c r="BP594" s="167">
        <f>BP578*Inputs!$I$5</f>
        <v>0</v>
      </c>
      <c r="BQ594" s="167">
        <f>BQ578*Inputs!$I$5</f>
        <v>0</v>
      </c>
      <c r="BR594" s="167">
        <f>BR578*Inputs!$I$5</f>
        <v>0</v>
      </c>
      <c r="BS594" s="8"/>
      <c r="BT594" s="8"/>
      <c r="BU594" s="8"/>
      <c r="BV594" s="8"/>
      <c r="BW594" s="8"/>
      <c r="BX594" s="8"/>
      <c r="BY594" s="8"/>
      <c r="BZ594" s="8"/>
      <c r="CA594" s="8"/>
      <c r="CB594" s="8"/>
      <c r="CC594" s="8"/>
    </row>
    <row r="595" spans="2:81">
      <c r="B595" t="s">
        <v>67</v>
      </c>
      <c r="D595" s="8">
        <f>D579*Inputs!$I$5</f>
        <v>0</v>
      </c>
      <c r="E595" s="8">
        <f>E579*Inputs!$I$5</f>
        <v>0</v>
      </c>
      <c r="F595" s="8">
        <f>F579*Inputs!$I$5</f>
        <v>0</v>
      </c>
      <c r="G595" s="8">
        <f>G579*Inputs!$I$5</f>
        <v>0</v>
      </c>
      <c r="H595" s="13">
        <f>H579*Inputs!$I$5</f>
        <v>0</v>
      </c>
      <c r="I595" s="22">
        <f>I579*Inputs!$I$5</f>
        <v>0</v>
      </c>
      <c r="J595" s="8">
        <f>J579*Inputs!$I$5</f>
        <v>0</v>
      </c>
      <c r="K595" s="8">
        <f>K579*Inputs!$I$5</f>
        <v>0</v>
      </c>
      <c r="L595" s="8">
        <f>L579*Inputs!$I$5</f>
        <v>0</v>
      </c>
      <c r="M595" s="8">
        <f>M579*Inputs!$I$5</f>
        <v>0</v>
      </c>
      <c r="N595" s="8">
        <f>N579*Inputs!$I$5</f>
        <v>0</v>
      </c>
      <c r="O595" s="8">
        <f>O579*Inputs!$I$5</f>
        <v>0</v>
      </c>
      <c r="P595" s="8">
        <f>P579*Inputs!$I$5</f>
        <v>0</v>
      </c>
      <c r="Q595" s="8">
        <f>Q579*Inputs!$I$5</f>
        <v>0</v>
      </c>
      <c r="R595" s="8">
        <f>R579*Inputs!$I$5</f>
        <v>0</v>
      </c>
      <c r="S595" s="8">
        <f>S579*Inputs!$I$5</f>
        <v>0</v>
      </c>
      <c r="T595" s="8">
        <f>T579*Inputs!$I$5</f>
        <v>0</v>
      </c>
      <c r="U595" s="8">
        <f>U579*Inputs!$I$5</f>
        <v>0</v>
      </c>
      <c r="V595" s="8">
        <f>V579*Inputs!$I$5</f>
        <v>0</v>
      </c>
      <c r="W595" s="8">
        <f>W579*Inputs!$I$5</f>
        <v>0</v>
      </c>
      <c r="X595" s="8">
        <f>X579*Inputs!$I$5</f>
        <v>0</v>
      </c>
      <c r="Y595" s="8">
        <f>Y579*Inputs!$I$5</f>
        <v>0</v>
      </c>
      <c r="Z595" s="8">
        <f>Z579*Inputs!$I$5</f>
        <v>0</v>
      </c>
      <c r="AA595" s="8">
        <f>AA579*Inputs!$I$5</f>
        <v>0</v>
      </c>
      <c r="AB595" s="8">
        <f>AB579*Inputs!$I$5</f>
        <v>0</v>
      </c>
      <c r="AC595" s="8">
        <f>AC579*Inputs!$I$5</f>
        <v>0</v>
      </c>
      <c r="AD595" s="8">
        <f>AD579*Inputs!$I$5</f>
        <v>0</v>
      </c>
      <c r="AE595" s="8">
        <f>AE579*Inputs!$I$5</f>
        <v>0</v>
      </c>
      <c r="AF595" s="8">
        <f>AF579*Inputs!$I$5</f>
        <v>0</v>
      </c>
      <c r="AG595" s="8">
        <f>AG579*Inputs!$I$5</f>
        <v>0</v>
      </c>
      <c r="AH595" s="8">
        <f>AH579*Inputs!$I$5</f>
        <v>0</v>
      </c>
      <c r="AI595" s="8">
        <f>AI579*Inputs!$I$5</f>
        <v>0</v>
      </c>
      <c r="AJ595" s="8">
        <f>AJ579*Inputs!$I$5</f>
        <v>0</v>
      </c>
      <c r="AK595" s="8">
        <f>AK579*Inputs!$I$5</f>
        <v>0</v>
      </c>
      <c r="AL595" s="8">
        <f>AL579*Inputs!$I$5</f>
        <v>0</v>
      </c>
      <c r="AM595" s="8">
        <f>AM579*Inputs!$I$5</f>
        <v>0</v>
      </c>
      <c r="AN595" s="8">
        <f>AN579*Inputs!$I$5</f>
        <v>0</v>
      </c>
      <c r="AO595" s="8">
        <f>AO579*Inputs!$I$5</f>
        <v>0</v>
      </c>
      <c r="AP595" s="8">
        <f>AP579*Inputs!$I$5</f>
        <v>0</v>
      </c>
      <c r="AQ595" s="8">
        <f>AQ579*Inputs!$I$5</f>
        <v>0</v>
      </c>
      <c r="AR595" s="8">
        <f>AR579*Inputs!$I$5</f>
        <v>0</v>
      </c>
      <c r="AS595" s="8">
        <f>AS579*Inputs!$I$5</f>
        <v>0</v>
      </c>
      <c r="AT595" s="8">
        <f>AT579*Inputs!$I$5</f>
        <v>0</v>
      </c>
      <c r="AU595" s="8">
        <f>AU579*Inputs!$I$5</f>
        <v>0</v>
      </c>
      <c r="AV595" s="8">
        <f>AV579*Inputs!$I$5</f>
        <v>0</v>
      </c>
      <c r="AW595" s="8">
        <f>AW579*Inputs!$I$5</f>
        <v>0</v>
      </c>
      <c r="AX595" s="8">
        <f>AX579*Inputs!$I$5</f>
        <v>0</v>
      </c>
      <c r="AY595" s="8">
        <f>AY579*Inputs!$I$5</f>
        <v>0</v>
      </c>
      <c r="AZ595" s="8">
        <f>AZ579*Inputs!$I$5</f>
        <v>0</v>
      </c>
      <c r="BA595" s="8">
        <f>BA579*Inputs!$I$5</f>
        <v>0</v>
      </c>
      <c r="BB595" s="8">
        <f>BB579*Inputs!$I$5</f>
        <v>0</v>
      </c>
      <c r="BC595" s="8">
        <f>BC579*Inputs!$I$5</f>
        <v>0</v>
      </c>
      <c r="BD595" s="8">
        <f>BD579*Inputs!$I$5</f>
        <v>0</v>
      </c>
      <c r="BE595" s="8">
        <f>BE579*Inputs!$I$5</f>
        <v>0</v>
      </c>
      <c r="BF595" s="8">
        <f>BF579*Inputs!$I$5</f>
        <v>0</v>
      </c>
      <c r="BG595" s="8">
        <f>BG579*Inputs!$I$5</f>
        <v>0</v>
      </c>
      <c r="BH595" s="8">
        <f>BH579*Inputs!$I$5</f>
        <v>0</v>
      </c>
      <c r="BI595" s="8">
        <f>BI579*Inputs!$I$5</f>
        <v>0</v>
      </c>
      <c r="BJ595" s="8">
        <f>BJ579*Inputs!$I$5</f>
        <v>0</v>
      </c>
      <c r="BK595" s="8">
        <f>BK579*Inputs!$I$5</f>
        <v>0</v>
      </c>
      <c r="BL595" s="167">
        <f>BL579*Inputs!$I$5</f>
        <v>0</v>
      </c>
      <c r="BM595" s="167">
        <f>BM579*Inputs!$I$5</f>
        <v>0</v>
      </c>
      <c r="BN595" s="167">
        <f>BN579*Inputs!$I$5</f>
        <v>0</v>
      </c>
      <c r="BO595" s="167">
        <f>BO579*Inputs!$I$5</f>
        <v>0</v>
      </c>
      <c r="BP595" s="167">
        <f>BP579*Inputs!$I$5</f>
        <v>0</v>
      </c>
      <c r="BQ595" s="167">
        <f>BQ579*Inputs!$I$5</f>
        <v>0</v>
      </c>
      <c r="BR595" s="167">
        <f>BR579*Inputs!$I$5</f>
        <v>0</v>
      </c>
      <c r="BS595" s="8"/>
      <c r="BT595" s="8"/>
      <c r="BU595" s="8"/>
      <c r="BV595" s="8"/>
      <c r="BW595" s="8"/>
      <c r="BX595" s="8"/>
      <c r="BY595" s="8"/>
      <c r="BZ595" s="8"/>
      <c r="CA595" s="8"/>
      <c r="CB595" s="8"/>
      <c r="CC595" s="8"/>
    </row>
    <row r="596" spans="2:81">
      <c r="B596" t="s">
        <v>54</v>
      </c>
      <c r="D596" s="8">
        <f>SUM(D584:D594)</f>
        <v>52.091461157218831</v>
      </c>
      <c r="E596" s="8">
        <f t="shared" ref="E596:BK596" si="946">SUM(E584:E594)</f>
        <v>57.463936311018415</v>
      </c>
      <c r="F596" s="8">
        <f t="shared" si="946"/>
        <v>62.162011597708783</v>
      </c>
      <c r="G596" s="8">
        <f t="shared" si="946"/>
        <v>65.865526105315084</v>
      </c>
      <c r="H596" s="13">
        <f t="shared" si="946"/>
        <v>68.587198985537682</v>
      </c>
      <c r="I596" s="22">
        <f t="shared" si="946"/>
        <v>81.326552682213631</v>
      </c>
      <c r="J596" s="8">
        <f t="shared" si="946"/>
        <v>64.881117664722609</v>
      </c>
      <c r="K596" s="8">
        <f t="shared" si="946"/>
        <v>61.993810531053988</v>
      </c>
      <c r="L596" s="8">
        <f t="shared" si="946"/>
        <v>60.045999964071129</v>
      </c>
      <c r="M596" s="8">
        <f t="shared" si="946"/>
        <v>58.597353281896815</v>
      </c>
      <c r="N596" s="8">
        <f t="shared" si="946"/>
        <v>55.798022681531435</v>
      </c>
      <c r="O596" s="8">
        <f t="shared" si="946"/>
        <v>49.655790182094449</v>
      </c>
      <c r="P596" s="8">
        <f t="shared" si="946"/>
        <v>48.115871760715336</v>
      </c>
      <c r="Q596" s="8">
        <f t="shared" si="946"/>
        <v>48.115871760715336</v>
      </c>
      <c r="R596" s="8">
        <f t="shared" si="946"/>
        <v>48.115871760715336</v>
      </c>
      <c r="S596" s="8">
        <f t="shared" si="946"/>
        <v>48.115871760715336</v>
      </c>
      <c r="T596" s="8">
        <f t="shared" si="946"/>
        <v>48.066202521414453</v>
      </c>
      <c r="U596" s="8">
        <f t="shared" si="946"/>
        <v>48.045068596453312</v>
      </c>
      <c r="V596" s="8">
        <f t="shared" si="946"/>
        <v>48.010802581351875</v>
      </c>
      <c r="W596" s="8">
        <f t="shared" si="946"/>
        <v>47.981054309638779</v>
      </c>
      <c r="X596" s="8">
        <f t="shared" si="946"/>
        <v>47.948954299972726</v>
      </c>
      <c r="Y596" s="8">
        <f t="shared" si="946"/>
        <v>47.321673772695441</v>
      </c>
      <c r="Z596" s="8">
        <f t="shared" si="946"/>
        <v>46.772296646157862</v>
      </c>
      <c r="AA596" s="8">
        <f t="shared" si="946"/>
        <v>46.334601500966947</v>
      </c>
      <c r="AB596" s="8">
        <f t="shared" si="946"/>
        <v>44.29459968511933</v>
      </c>
      <c r="AC596" s="8">
        <f t="shared" si="946"/>
        <v>42.267229990054382</v>
      </c>
      <c r="AD596" s="8">
        <f t="shared" si="946"/>
        <v>41.964860161979637</v>
      </c>
      <c r="AE596" s="8">
        <f t="shared" si="946"/>
        <v>41.494485438594126</v>
      </c>
      <c r="AF596" s="8">
        <f t="shared" si="946"/>
        <v>41.494485438594126</v>
      </c>
      <c r="AG596" s="8">
        <f t="shared" si="946"/>
        <v>41.494485438594126</v>
      </c>
      <c r="AH596" s="8">
        <f t="shared" si="946"/>
        <v>41.494485438594126</v>
      </c>
      <c r="AI596" s="8">
        <f t="shared" si="946"/>
        <v>41.494485438594126</v>
      </c>
      <c r="AJ596" s="8">
        <f t="shared" si="946"/>
        <v>30.315741465689506</v>
      </c>
      <c r="AK596" s="8">
        <f t="shared" si="946"/>
        <v>20.09099899131656</v>
      </c>
      <c r="AL596" s="8">
        <f t="shared" si="946"/>
        <v>19.672914444218748</v>
      </c>
      <c r="AM596" s="8">
        <f t="shared" si="946"/>
        <v>16.506914784875264</v>
      </c>
      <c r="AN596" s="8">
        <f t="shared" si="946"/>
        <v>5.7997476120190941</v>
      </c>
      <c r="AO596" s="8">
        <f t="shared" si="946"/>
        <v>5.7997476120190941</v>
      </c>
      <c r="AP596" s="8">
        <f t="shared" si="946"/>
        <v>5.7997476120190941</v>
      </c>
      <c r="AQ596" s="8">
        <f t="shared" si="946"/>
        <v>5.7997476120190941</v>
      </c>
      <c r="AR596" s="8">
        <f t="shared" si="946"/>
        <v>5.7997476120190941</v>
      </c>
      <c r="AS596" s="8">
        <f t="shared" si="946"/>
        <v>5.7997476120190941</v>
      </c>
      <c r="AT596" s="8">
        <f t="shared" si="946"/>
        <v>5.7997476120190941</v>
      </c>
      <c r="AU596" s="8">
        <f t="shared" si="946"/>
        <v>5.7997476120190941</v>
      </c>
      <c r="AV596" s="8">
        <f t="shared" si="946"/>
        <v>5.7997476120190941</v>
      </c>
      <c r="AW596" s="8">
        <f t="shared" si="946"/>
        <v>5.7997476120190941</v>
      </c>
      <c r="AX596" s="8">
        <f t="shared" si="946"/>
        <v>5.7997476120190941</v>
      </c>
      <c r="AY596" s="8">
        <f t="shared" si="946"/>
        <v>5.7997476120190941</v>
      </c>
      <c r="AZ596" s="8">
        <f t="shared" si="946"/>
        <v>5.7997476120190941</v>
      </c>
      <c r="BA596" s="8">
        <f t="shared" si="946"/>
        <v>5.7997476120190941</v>
      </c>
      <c r="BB596" s="8">
        <f t="shared" si="946"/>
        <v>5.7997476120190941</v>
      </c>
      <c r="BC596" s="8">
        <f t="shared" si="946"/>
        <v>5.7278304678451732</v>
      </c>
      <c r="BD596" s="8">
        <f t="shared" si="946"/>
        <v>5.6074164914766911</v>
      </c>
      <c r="BE596" s="8">
        <f t="shared" si="946"/>
        <v>5.5209889750390611</v>
      </c>
      <c r="BF596" s="8">
        <f t="shared" si="946"/>
        <v>5.4783444902798752</v>
      </c>
      <c r="BG596" s="8">
        <f t="shared" si="946"/>
        <v>5.3406412149658991</v>
      </c>
      <c r="BH596" s="8">
        <f t="shared" si="946"/>
        <v>5.3406412149658928</v>
      </c>
      <c r="BI596" s="8">
        <f t="shared" si="946"/>
        <v>5.3406412149658928</v>
      </c>
      <c r="BJ596" s="8">
        <f t="shared" si="946"/>
        <v>5.3406412149658928</v>
      </c>
      <c r="BK596" s="8">
        <f t="shared" si="946"/>
        <v>5.3406412149658928</v>
      </c>
      <c r="BL596" s="167">
        <f t="shared" ref="BL596:BR596" si="947">SUM(BL584:BL594)</f>
        <v>5.3406412149658928</v>
      </c>
      <c r="BM596" s="167">
        <f t="shared" si="947"/>
        <v>4.3725051407435709</v>
      </c>
      <c r="BN596" s="167">
        <f t="shared" si="947"/>
        <v>3.2526620155890025</v>
      </c>
      <c r="BO596" s="167">
        <f t="shared" si="947"/>
        <v>2.055346751695557</v>
      </c>
      <c r="BP596" s="167">
        <f t="shared" si="947"/>
        <v>1.0732674253417238</v>
      </c>
      <c r="BQ596" s="167">
        <f t="shared" si="947"/>
        <v>4.0770103837161691E-14</v>
      </c>
      <c r="BR596" s="167">
        <f t="shared" si="947"/>
        <v>0</v>
      </c>
      <c r="BS596" s="8"/>
      <c r="BT596" s="8"/>
      <c r="BU596" s="8"/>
      <c r="BV596" s="8"/>
      <c r="BW596" s="8"/>
      <c r="BX596" s="8"/>
      <c r="BY596" s="8"/>
      <c r="BZ596" s="8"/>
      <c r="CA596" s="8"/>
      <c r="CB596" s="8"/>
      <c r="CC596" s="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W60"/>
  <sheetViews>
    <sheetView zoomScale="80" zoomScaleNormal="80" workbookViewId="0">
      <pane xSplit="1" topLeftCell="B1" activePane="topRight" state="frozen"/>
      <selection pane="topRight" activeCell="B1" sqref="B1"/>
    </sheetView>
  </sheetViews>
  <sheetFormatPr defaultColWidth="9.140625" defaultRowHeight="12.75"/>
  <cols>
    <col min="1" max="1" width="36.140625" style="102" customWidth="1"/>
    <col min="2" max="2" width="10.85546875" style="102" customWidth="1"/>
    <col min="3" max="3" width="11.85546875" style="102" customWidth="1"/>
    <col min="4" max="4" width="11.7109375" style="102" customWidth="1"/>
    <col min="5" max="5" width="33.42578125" style="102" customWidth="1"/>
    <col min="6" max="6" width="25.28515625" style="102" customWidth="1"/>
    <col min="7" max="7" width="8" style="102" customWidth="1"/>
    <col min="8" max="8" width="10.42578125" style="102" customWidth="1"/>
    <col min="9" max="17" width="11" style="102" customWidth="1"/>
    <col min="18" max="62" width="9.140625" style="102"/>
    <col min="63" max="74" width="9.140625" style="102" customWidth="1"/>
    <col min="75" max="16384" width="9.140625" style="102"/>
  </cols>
  <sheetData>
    <row r="1" spans="1:75">
      <c r="F1" s="126"/>
      <c r="H1" s="102" t="s">
        <v>76</v>
      </c>
    </row>
    <row r="2" spans="1:75">
      <c r="G2" s="103" t="s">
        <v>77</v>
      </c>
      <c r="H2" s="149">
        <v>1</v>
      </c>
      <c r="I2" s="149">
        <f>H2+1</f>
        <v>2</v>
      </c>
      <c r="J2" s="149">
        <f t="shared" ref="J2:BQ2" si="0">I2+1</f>
        <v>3</v>
      </c>
      <c r="K2" s="149">
        <f t="shared" si="0"/>
        <v>4</v>
      </c>
      <c r="L2" s="149">
        <f t="shared" si="0"/>
        <v>5</v>
      </c>
      <c r="M2" s="149">
        <f t="shared" si="0"/>
        <v>6</v>
      </c>
      <c r="N2" s="149">
        <f t="shared" si="0"/>
        <v>7</v>
      </c>
      <c r="O2" s="149">
        <f t="shared" si="0"/>
        <v>8</v>
      </c>
      <c r="P2" s="149">
        <f t="shared" si="0"/>
        <v>9</v>
      </c>
      <c r="Q2" s="149">
        <f t="shared" si="0"/>
        <v>10</v>
      </c>
      <c r="R2" s="149">
        <f t="shared" si="0"/>
        <v>11</v>
      </c>
      <c r="S2" s="149">
        <f t="shared" si="0"/>
        <v>12</v>
      </c>
      <c r="T2" s="149">
        <f t="shared" si="0"/>
        <v>13</v>
      </c>
      <c r="U2" s="149">
        <f t="shared" si="0"/>
        <v>14</v>
      </c>
      <c r="V2" s="149">
        <f t="shared" si="0"/>
        <v>15</v>
      </c>
      <c r="W2" s="149">
        <f t="shared" si="0"/>
        <v>16</v>
      </c>
      <c r="X2" s="149">
        <f t="shared" si="0"/>
        <v>17</v>
      </c>
      <c r="Y2" s="149">
        <f t="shared" si="0"/>
        <v>18</v>
      </c>
      <c r="Z2" s="149">
        <f t="shared" si="0"/>
        <v>19</v>
      </c>
      <c r="AA2" s="149">
        <f t="shared" si="0"/>
        <v>20</v>
      </c>
      <c r="AB2" s="149">
        <f t="shared" si="0"/>
        <v>21</v>
      </c>
      <c r="AC2" s="149">
        <f t="shared" si="0"/>
        <v>22</v>
      </c>
      <c r="AD2" s="149">
        <f t="shared" si="0"/>
        <v>23</v>
      </c>
      <c r="AE2" s="149">
        <f t="shared" si="0"/>
        <v>24</v>
      </c>
      <c r="AF2" s="149">
        <f t="shared" si="0"/>
        <v>25</v>
      </c>
      <c r="AG2" s="149">
        <f t="shared" si="0"/>
        <v>26</v>
      </c>
      <c r="AH2" s="149">
        <f t="shared" si="0"/>
        <v>27</v>
      </c>
      <c r="AI2" s="149">
        <f t="shared" si="0"/>
        <v>28</v>
      </c>
      <c r="AJ2" s="149">
        <f t="shared" si="0"/>
        <v>29</v>
      </c>
      <c r="AK2" s="149">
        <f t="shared" si="0"/>
        <v>30</v>
      </c>
      <c r="AL2" s="149">
        <f t="shared" si="0"/>
        <v>31</v>
      </c>
      <c r="AM2" s="149">
        <f t="shared" si="0"/>
        <v>32</v>
      </c>
      <c r="AN2" s="149">
        <f t="shared" si="0"/>
        <v>33</v>
      </c>
      <c r="AO2" s="149">
        <f t="shared" si="0"/>
        <v>34</v>
      </c>
      <c r="AP2" s="149">
        <f t="shared" si="0"/>
        <v>35</v>
      </c>
      <c r="AQ2" s="149">
        <f t="shared" si="0"/>
        <v>36</v>
      </c>
      <c r="AR2" s="149">
        <f t="shared" si="0"/>
        <v>37</v>
      </c>
      <c r="AS2" s="149">
        <f t="shared" si="0"/>
        <v>38</v>
      </c>
      <c r="AT2" s="149">
        <f t="shared" si="0"/>
        <v>39</v>
      </c>
      <c r="AU2" s="149">
        <f t="shared" si="0"/>
        <v>40</v>
      </c>
      <c r="AV2" s="149">
        <f t="shared" si="0"/>
        <v>41</v>
      </c>
      <c r="AW2" s="149">
        <f t="shared" si="0"/>
        <v>42</v>
      </c>
      <c r="AX2" s="149">
        <f t="shared" si="0"/>
        <v>43</v>
      </c>
      <c r="AY2" s="149">
        <f t="shared" si="0"/>
        <v>44</v>
      </c>
      <c r="AZ2" s="149">
        <f t="shared" si="0"/>
        <v>45</v>
      </c>
      <c r="BA2" s="149">
        <f t="shared" si="0"/>
        <v>46</v>
      </c>
      <c r="BB2" s="149">
        <f t="shared" si="0"/>
        <v>47</v>
      </c>
      <c r="BC2" s="149">
        <f t="shared" si="0"/>
        <v>48</v>
      </c>
      <c r="BD2" s="149">
        <f t="shared" si="0"/>
        <v>49</v>
      </c>
      <c r="BE2" s="149">
        <f t="shared" si="0"/>
        <v>50</v>
      </c>
      <c r="BF2" s="149">
        <f t="shared" si="0"/>
        <v>51</v>
      </c>
      <c r="BG2" s="149">
        <f t="shared" si="0"/>
        <v>52</v>
      </c>
      <c r="BH2" s="149">
        <f t="shared" si="0"/>
        <v>53</v>
      </c>
      <c r="BI2" s="149">
        <f t="shared" si="0"/>
        <v>54</v>
      </c>
      <c r="BJ2" s="149">
        <f t="shared" si="0"/>
        <v>55</v>
      </c>
      <c r="BK2" s="149">
        <f t="shared" si="0"/>
        <v>56</v>
      </c>
      <c r="BL2" s="149">
        <f t="shared" si="0"/>
        <v>57</v>
      </c>
      <c r="BM2" s="149">
        <f t="shared" si="0"/>
        <v>58</v>
      </c>
      <c r="BN2" s="149">
        <f t="shared" si="0"/>
        <v>59</v>
      </c>
      <c r="BO2" s="149">
        <f t="shared" si="0"/>
        <v>60</v>
      </c>
      <c r="BP2" s="149">
        <f t="shared" si="0"/>
        <v>61</v>
      </c>
      <c r="BQ2" s="149">
        <f t="shared" si="0"/>
        <v>62</v>
      </c>
    </row>
    <row r="3" spans="1:75">
      <c r="B3" s="104" t="s">
        <v>78</v>
      </c>
      <c r="C3" s="173" t="s">
        <v>79</v>
      </c>
      <c r="D3" s="174"/>
      <c r="E3" s="105" t="s">
        <v>80</v>
      </c>
      <c r="F3" s="106" t="s">
        <v>81</v>
      </c>
      <c r="G3" s="107"/>
      <c r="H3" s="108" t="s">
        <v>82</v>
      </c>
    </row>
    <row r="4" spans="1:75" ht="15">
      <c r="B4" s="109" t="s">
        <v>83</v>
      </c>
      <c r="C4" s="110"/>
      <c r="D4" s="111"/>
      <c r="E4" s="112" t="s">
        <v>84</v>
      </c>
      <c r="F4" s="113"/>
      <c r="H4" s="114">
        <v>2018</v>
      </c>
      <c r="I4" s="115">
        <v>2019</v>
      </c>
      <c r="J4" s="115">
        <v>2020</v>
      </c>
      <c r="K4" s="115">
        <v>2021</v>
      </c>
      <c r="L4" s="115">
        <v>2022</v>
      </c>
      <c r="M4" s="115">
        <v>2023</v>
      </c>
      <c r="N4" s="115">
        <v>2024</v>
      </c>
      <c r="O4" s="115">
        <v>2025</v>
      </c>
      <c r="P4" s="115">
        <v>2026</v>
      </c>
      <c r="Q4" s="115">
        <v>2027</v>
      </c>
      <c r="R4" s="115">
        <v>2028</v>
      </c>
      <c r="S4" s="115">
        <v>2029</v>
      </c>
      <c r="T4" s="115">
        <v>2030</v>
      </c>
      <c r="U4" s="115">
        <v>2031</v>
      </c>
      <c r="V4" s="115">
        <v>2032</v>
      </c>
      <c r="W4" s="115">
        <v>2033</v>
      </c>
      <c r="X4" s="115">
        <v>2034</v>
      </c>
      <c r="Y4" s="115">
        <v>2035</v>
      </c>
      <c r="Z4" s="115">
        <v>2036</v>
      </c>
      <c r="AA4" s="115">
        <v>2037</v>
      </c>
      <c r="AB4" s="115">
        <v>2038</v>
      </c>
      <c r="AC4" s="115">
        <v>2039</v>
      </c>
      <c r="AD4" s="115">
        <v>2040</v>
      </c>
      <c r="AE4" s="115">
        <v>2041</v>
      </c>
      <c r="AF4" s="115">
        <v>2042</v>
      </c>
      <c r="AG4" s="115">
        <v>2043</v>
      </c>
      <c r="AH4" s="115">
        <v>2044</v>
      </c>
      <c r="AI4" s="115">
        <v>2045</v>
      </c>
      <c r="AJ4" s="115">
        <v>2046</v>
      </c>
      <c r="AK4" s="115">
        <v>2047</v>
      </c>
      <c r="AL4" s="115">
        <v>2048</v>
      </c>
      <c r="AM4" s="115">
        <v>2049</v>
      </c>
      <c r="AN4" s="115">
        <v>2050</v>
      </c>
      <c r="AO4" s="115">
        <v>2051</v>
      </c>
      <c r="AP4" s="115">
        <v>2052</v>
      </c>
      <c r="AQ4" s="115">
        <v>2053</v>
      </c>
      <c r="AR4" s="115">
        <v>2054</v>
      </c>
      <c r="AS4" s="115">
        <v>2055</v>
      </c>
      <c r="AT4" s="115">
        <v>2056</v>
      </c>
      <c r="AU4" s="115">
        <v>2057</v>
      </c>
      <c r="AV4" s="115">
        <v>2058</v>
      </c>
      <c r="AW4" s="115">
        <v>2059</v>
      </c>
      <c r="AX4" s="115">
        <v>2060</v>
      </c>
      <c r="AY4" s="115">
        <v>2061</v>
      </c>
      <c r="AZ4" s="115">
        <v>2062</v>
      </c>
      <c r="BA4" s="115">
        <v>2063</v>
      </c>
      <c r="BB4" s="115">
        <v>2064</v>
      </c>
      <c r="BC4" s="115">
        <v>2065</v>
      </c>
      <c r="BD4" s="115">
        <v>2066</v>
      </c>
      <c r="BE4" s="115">
        <v>2067</v>
      </c>
      <c r="BF4" s="115">
        <v>2068</v>
      </c>
      <c r="BG4" s="115">
        <v>2069</v>
      </c>
      <c r="BH4" s="115">
        <v>2070</v>
      </c>
      <c r="BI4" s="115">
        <v>2071</v>
      </c>
      <c r="BJ4" s="115">
        <v>2072</v>
      </c>
      <c r="BK4" s="115">
        <v>2073</v>
      </c>
      <c r="BL4" s="115">
        <v>2074</v>
      </c>
      <c r="BM4" s="115">
        <v>2075</v>
      </c>
      <c r="BN4" s="115">
        <v>2076</v>
      </c>
      <c r="BO4" s="115">
        <v>2077</v>
      </c>
      <c r="BP4" s="115">
        <v>2078</v>
      </c>
      <c r="BQ4" s="115">
        <v>2079</v>
      </c>
      <c r="BR4" s="115"/>
      <c r="BS4" s="115"/>
      <c r="BT4" s="115"/>
      <c r="BU4" s="115"/>
      <c r="BV4" s="115"/>
    </row>
    <row r="5" spans="1:75" ht="15">
      <c r="A5" s="88" t="str">
        <f>'Opening RAB 2018'!A104</f>
        <v>Transmission Pipelines</v>
      </c>
      <c r="B5" s="89">
        <v>60</v>
      </c>
      <c r="C5" s="145">
        <f>IF(F5=0,0,D5/F5)</f>
        <v>-1.8109747871575251E-3</v>
      </c>
      <c r="D5" s="146">
        <f>IF(B5="n/a",0,E5-F5)</f>
        <v>-8.5938702986460669E-2</v>
      </c>
      <c r="E5" s="101">
        <f>'Opening RAB 2018'!G104</f>
        <v>47.368450831253597</v>
      </c>
      <c r="F5" s="90">
        <f>SUM(H5:BV5)</f>
        <v>47.454389534240057</v>
      </c>
      <c r="G5" s="118"/>
      <c r="H5" s="93">
        <f>INDEX('Actual capex depreciation'!$D$584:$BR$596,MATCH($A5,'Actual capex depreciation'!$B$584:$B$596,0),MATCH(H$4,'Actual capex depreciation'!$D$2:$BR$2,0))</f>
        <v>2.3254740548704995</v>
      </c>
      <c r="I5" s="93">
        <f>INDEX('Actual capex depreciation'!$D$584:$BR$596,MATCH($A5,'Actual capex depreciation'!$B$584:$B$596,0),MATCH(I$4,'Actual capex depreciation'!$D$2:$BR$2,0))</f>
        <v>2.3254740548704995</v>
      </c>
      <c r="J5" s="93">
        <f>INDEX('Actual capex depreciation'!$D$584:$BR$596,MATCH($A5,'Actual capex depreciation'!$B$584:$B$596,0),MATCH(J$4,'Actual capex depreciation'!$D$2:$BR$2,0))</f>
        <v>2.3254740548704995</v>
      </c>
      <c r="K5" s="93">
        <f>INDEX('Actual capex depreciation'!$D$584:$BR$596,MATCH($A5,'Actual capex depreciation'!$B$584:$B$596,0),MATCH(K$4,'Actual capex depreciation'!$D$2:$BR$2,0))</f>
        <v>2.3254740548704995</v>
      </c>
      <c r="L5" s="93">
        <f>INDEX('Actual capex depreciation'!$D$584:$BR$596,MATCH($A5,'Actual capex depreciation'!$B$584:$B$596,0),MATCH(L$4,'Actual capex depreciation'!$D$2:$BR$2,0))</f>
        <v>2.3254740548704995</v>
      </c>
      <c r="M5" s="93">
        <f>INDEX('Actual capex depreciation'!$D$584:$BR$596,MATCH($A5,'Actual capex depreciation'!$B$584:$B$596,0),MATCH(M$4,'Actual capex depreciation'!$D$2:$BR$2,0))</f>
        <v>2.3254740548704995</v>
      </c>
      <c r="N5" s="93">
        <f>INDEX('Actual capex depreciation'!$D$584:$BR$596,MATCH($A5,'Actual capex depreciation'!$B$584:$B$596,0),MATCH(N$4,'Actual capex depreciation'!$D$2:$BR$2,0))</f>
        <v>2.3254740548704995</v>
      </c>
      <c r="O5" s="93">
        <f>INDEX('Actual capex depreciation'!$D$584:$BR$596,MATCH($A5,'Actual capex depreciation'!$B$584:$B$596,0),MATCH(O$4,'Actual capex depreciation'!$D$2:$BR$2,0))</f>
        <v>2.3254740548704995</v>
      </c>
      <c r="P5" s="93">
        <f>INDEX('Actual capex depreciation'!$D$584:$BR$596,MATCH($A5,'Actual capex depreciation'!$B$584:$B$596,0),MATCH(P$4,'Actual capex depreciation'!$D$2:$BR$2,0))</f>
        <v>2.3254740548704995</v>
      </c>
      <c r="Q5" s="93">
        <f>INDEX('Actual capex depreciation'!$D$584:$BR$596,MATCH($A5,'Actual capex depreciation'!$B$584:$B$596,0),MATCH(Q$4,'Actual capex depreciation'!$D$2:$BR$2,0))</f>
        <v>2.3254740548704995</v>
      </c>
      <c r="R5" s="93">
        <f>INDEX('Actual capex depreciation'!$D$584:$BR$596,MATCH($A5,'Actual capex depreciation'!$B$584:$B$596,0),MATCH(R$4,'Actual capex depreciation'!$D$2:$BR$2,0))</f>
        <v>2.3254740548704995</v>
      </c>
      <c r="S5" s="93">
        <f>INDEX('Actual capex depreciation'!$D$584:$BR$596,MATCH($A5,'Actual capex depreciation'!$B$584:$B$596,0),MATCH(S$4,'Actual capex depreciation'!$D$2:$BR$2,0))</f>
        <v>2.3254740548704995</v>
      </c>
      <c r="T5" s="93">
        <f>INDEX('Actual capex depreciation'!$D$584:$BR$596,MATCH($A5,'Actual capex depreciation'!$B$584:$B$596,0),MATCH(T$4,'Actual capex depreciation'!$D$2:$BR$2,0))</f>
        <v>2.3254740548704995</v>
      </c>
      <c r="U5" s="93">
        <f>INDEX('Actual capex depreciation'!$D$584:$BR$596,MATCH($A5,'Actual capex depreciation'!$B$584:$B$596,0),MATCH(U$4,'Actual capex depreciation'!$D$2:$BR$2,0))</f>
        <v>2.3254740548704995</v>
      </c>
      <c r="V5" s="93">
        <f>INDEX('Actual capex depreciation'!$D$584:$BR$596,MATCH($A5,'Actual capex depreciation'!$B$584:$B$596,0),MATCH(V$4,'Actual capex depreciation'!$D$2:$BR$2,0))</f>
        <v>2.3254740548704995</v>
      </c>
      <c r="W5" s="93">
        <f>INDEX('Actual capex depreciation'!$D$584:$BR$596,MATCH($A5,'Actual capex depreciation'!$B$584:$B$596,0),MATCH(W$4,'Actual capex depreciation'!$D$2:$BR$2,0))</f>
        <v>2.3254740548704995</v>
      </c>
      <c r="X5" s="93">
        <f>INDEX('Actual capex depreciation'!$D$584:$BR$596,MATCH($A5,'Actual capex depreciation'!$B$584:$B$596,0),MATCH(X$4,'Actual capex depreciation'!$D$2:$BR$2,0))</f>
        <v>2.3254740548704995</v>
      </c>
      <c r="Y5" s="93">
        <f>INDEX('Actual capex depreciation'!$D$584:$BR$596,MATCH($A5,'Actual capex depreciation'!$B$584:$B$596,0),MATCH(Y$4,'Actual capex depreciation'!$D$2:$BR$2,0))</f>
        <v>2.3254740548704995</v>
      </c>
      <c r="Z5" s="93">
        <f>INDEX('Actual capex depreciation'!$D$584:$BR$596,MATCH($A5,'Actual capex depreciation'!$B$584:$B$596,0),MATCH(Z$4,'Actual capex depreciation'!$D$2:$BR$2,0))</f>
        <v>2.3254740548704995</v>
      </c>
      <c r="AA5" s="93">
        <f>INDEX('Actual capex depreciation'!$D$584:$BR$596,MATCH($A5,'Actual capex depreciation'!$B$584:$B$596,0),MATCH(AA$4,'Actual capex depreciation'!$D$2:$BR$2,0))</f>
        <v>1.0861826368030267</v>
      </c>
      <c r="AB5" s="93">
        <f>INDEX('Actual capex depreciation'!$D$584:$BR$596,MATCH($A5,'Actual capex depreciation'!$B$584:$B$596,0),MATCH(AB$4,'Actual capex depreciation'!$D$2:$BR$2,0))</f>
        <v>5.6749850498236803E-2</v>
      </c>
      <c r="AC5" s="93">
        <f>INDEX('Actual capex depreciation'!$D$584:$BR$596,MATCH($A5,'Actual capex depreciation'!$B$584:$B$596,0),MATCH(AC$4,'Actual capex depreciation'!$D$2:$BR$2,0))</f>
        <v>5.6749850498236803E-2</v>
      </c>
      <c r="AD5" s="93">
        <f>INDEX('Actual capex depreciation'!$D$584:$BR$596,MATCH($A5,'Actual capex depreciation'!$B$584:$B$596,0),MATCH(AD$4,'Actual capex depreciation'!$D$2:$BR$2,0))</f>
        <v>5.6749850498236803E-2</v>
      </c>
      <c r="AE5" s="93">
        <f>INDEX('Actual capex depreciation'!$D$584:$BR$596,MATCH($A5,'Actual capex depreciation'!$B$584:$B$596,0),MATCH(AE$4,'Actual capex depreciation'!$D$2:$BR$2,0))</f>
        <v>5.6749850498236803E-2</v>
      </c>
      <c r="AF5" s="93">
        <f>INDEX('Actual capex depreciation'!$D$584:$BR$596,MATCH($A5,'Actual capex depreciation'!$B$584:$B$596,0),MATCH(AF$4,'Actual capex depreciation'!$D$2:$BR$2,0))</f>
        <v>5.6749850498236803E-2</v>
      </c>
      <c r="AG5" s="93">
        <f>INDEX('Actual capex depreciation'!$D$584:$BR$596,MATCH($A5,'Actual capex depreciation'!$B$584:$B$596,0),MATCH(AG$4,'Actual capex depreciation'!$D$2:$BR$2,0))</f>
        <v>5.6749850498236803E-2</v>
      </c>
      <c r="AH5" s="93">
        <f>INDEX('Actual capex depreciation'!$D$584:$BR$596,MATCH($A5,'Actual capex depreciation'!$B$584:$B$596,0),MATCH(AH$4,'Actual capex depreciation'!$D$2:$BR$2,0))</f>
        <v>5.6749850498236803E-2</v>
      </c>
      <c r="AI5" s="93">
        <f>INDEX('Actual capex depreciation'!$D$584:$BR$596,MATCH($A5,'Actual capex depreciation'!$B$584:$B$596,0),MATCH(AI$4,'Actual capex depreciation'!$D$2:$BR$2,0))</f>
        <v>5.6749850498236803E-2</v>
      </c>
      <c r="AJ5" s="93">
        <f>INDEX('Actual capex depreciation'!$D$584:$BR$596,MATCH($A5,'Actual capex depreciation'!$B$584:$B$596,0),MATCH(AJ$4,'Actual capex depreciation'!$D$2:$BR$2,0))</f>
        <v>5.6749850498236803E-2</v>
      </c>
      <c r="AK5" s="93">
        <f>INDEX('Actual capex depreciation'!$D$584:$BR$596,MATCH($A5,'Actual capex depreciation'!$B$584:$B$596,0),MATCH(AK$4,'Actual capex depreciation'!$D$2:$BR$2,0))</f>
        <v>5.6749850498236803E-2</v>
      </c>
      <c r="AL5" s="93">
        <f>INDEX('Actual capex depreciation'!$D$584:$BR$596,MATCH($A5,'Actual capex depreciation'!$B$584:$B$596,0),MATCH(AL$4,'Actual capex depreciation'!$D$2:$BR$2,0))</f>
        <v>5.6749850498236803E-2</v>
      </c>
      <c r="AM5" s="93">
        <f>INDEX('Actual capex depreciation'!$D$584:$BR$596,MATCH($A5,'Actual capex depreciation'!$B$584:$B$596,0),MATCH(AM$4,'Actual capex depreciation'!$D$2:$BR$2,0))</f>
        <v>5.6749850498236803E-2</v>
      </c>
      <c r="AN5" s="93">
        <f>INDEX('Actual capex depreciation'!$D$584:$BR$596,MATCH($A5,'Actual capex depreciation'!$B$584:$B$596,0),MATCH(AN$4,'Actual capex depreciation'!$D$2:$BR$2,0))</f>
        <v>5.6749850498236803E-2</v>
      </c>
      <c r="AO5" s="93">
        <f>INDEX('Actual capex depreciation'!$D$584:$BR$596,MATCH($A5,'Actual capex depreciation'!$B$584:$B$596,0),MATCH(AO$4,'Actual capex depreciation'!$D$2:$BR$2,0))</f>
        <v>5.6749850498236803E-2</v>
      </c>
      <c r="AP5" s="93">
        <f>INDEX('Actual capex depreciation'!$D$584:$BR$596,MATCH($A5,'Actual capex depreciation'!$B$584:$B$596,0),MATCH(AP$4,'Actual capex depreciation'!$D$2:$BR$2,0))</f>
        <v>5.6749850498236803E-2</v>
      </c>
      <c r="AQ5" s="93">
        <f>INDEX('Actual capex depreciation'!$D$584:$BR$596,MATCH($A5,'Actual capex depreciation'!$B$584:$B$596,0),MATCH(AQ$4,'Actual capex depreciation'!$D$2:$BR$2,0))</f>
        <v>5.6749850498236803E-2</v>
      </c>
      <c r="AR5" s="93">
        <f>INDEX('Actual capex depreciation'!$D$584:$BR$596,MATCH($A5,'Actual capex depreciation'!$B$584:$B$596,0),MATCH(AR$4,'Actual capex depreciation'!$D$2:$BR$2,0))</f>
        <v>5.6749850498236803E-2</v>
      </c>
      <c r="AS5" s="93">
        <f>INDEX('Actual capex depreciation'!$D$584:$BR$596,MATCH($A5,'Actual capex depreciation'!$B$584:$B$596,0),MATCH(AS$4,'Actual capex depreciation'!$D$2:$BR$2,0))</f>
        <v>5.6749850498236803E-2</v>
      </c>
      <c r="AT5" s="93">
        <f>INDEX('Actual capex depreciation'!$D$584:$BR$596,MATCH($A5,'Actual capex depreciation'!$B$584:$B$596,0),MATCH(AT$4,'Actual capex depreciation'!$D$2:$BR$2,0))</f>
        <v>5.6749850498236803E-2</v>
      </c>
      <c r="AU5" s="93">
        <f>INDEX('Actual capex depreciation'!$D$584:$BR$596,MATCH($A5,'Actual capex depreciation'!$B$584:$B$596,0),MATCH(AU$4,'Actual capex depreciation'!$D$2:$BR$2,0))</f>
        <v>5.6749850498236803E-2</v>
      </c>
      <c r="AV5" s="93">
        <f>INDEX('Actual capex depreciation'!$D$584:$BR$596,MATCH($A5,'Actual capex depreciation'!$B$584:$B$596,0),MATCH(AV$4,'Actual capex depreciation'!$D$2:$BR$2,0))</f>
        <v>5.6749850498236803E-2</v>
      </c>
      <c r="AW5" s="93">
        <f>INDEX('Actual capex depreciation'!$D$584:$BR$596,MATCH($A5,'Actual capex depreciation'!$B$584:$B$596,0),MATCH(AW$4,'Actual capex depreciation'!$D$2:$BR$2,0))</f>
        <v>5.6749850498236803E-2</v>
      </c>
      <c r="AX5" s="93">
        <f>INDEX('Actual capex depreciation'!$D$584:$BR$596,MATCH($A5,'Actual capex depreciation'!$B$584:$B$596,0),MATCH(AX$4,'Actual capex depreciation'!$D$2:$BR$2,0))</f>
        <v>5.6749850498236803E-2</v>
      </c>
      <c r="AY5" s="93">
        <f>INDEX('Actual capex depreciation'!$D$584:$BR$596,MATCH($A5,'Actual capex depreciation'!$B$584:$B$596,0),MATCH(AY$4,'Actual capex depreciation'!$D$2:$BR$2,0))</f>
        <v>5.6749850498236803E-2</v>
      </c>
      <c r="AZ5" s="93">
        <f>INDEX('Actual capex depreciation'!$D$584:$BR$596,MATCH($A5,'Actual capex depreciation'!$B$584:$B$596,0),MATCH(AZ$4,'Actual capex depreciation'!$D$2:$BR$2,0))</f>
        <v>5.6749850498236803E-2</v>
      </c>
      <c r="BA5" s="93">
        <f>INDEX('Actual capex depreciation'!$D$584:$BR$596,MATCH($A5,'Actual capex depreciation'!$B$584:$B$596,0),MATCH(BA$4,'Actual capex depreciation'!$D$2:$BR$2,0))</f>
        <v>5.6749850498236803E-2</v>
      </c>
      <c r="BB5" s="93">
        <f>INDEX('Actual capex depreciation'!$D$584:$BR$596,MATCH($A5,'Actual capex depreciation'!$B$584:$B$596,0),MATCH(BB$4,'Actual capex depreciation'!$D$2:$BR$2,0))</f>
        <v>5.6749850498236803E-2</v>
      </c>
      <c r="BC5" s="93">
        <f>INDEX('Actual capex depreciation'!$D$584:$BR$596,MATCH($A5,'Actual capex depreciation'!$B$584:$B$596,0),MATCH(BC$4,'Actual capex depreciation'!$D$2:$BR$2,0))</f>
        <v>5.6749850498236803E-2</v>
      </c>
      <c r="BD5" s="93">
        <f>INDEX('Actual capex depreciation'!$D$584:$BR$596,MATCH($A5,'Actual capex depreciation'!$B$584:$B$596,0),MATCH(BD$4,'Actual capex depreciation'!$D$2:$BR$2,0))</f>
        <v>5.6749850498236803E-2</v>
      </c>
      <c r="BE5" s="93">
        <f>INDEX('Actual capex depreciation'!$D$584:$BR$596,MATCH($A5,'Actual capex depreciation'!$B$584:$B$596,0),MATCH(BE$4,'Actual capex depreciation'!$D$2:$BR$2,0))</f>
        <v>5.6749850498236803E-2</v>
      </c>
      <c r="BF5" s="93">
        <f>INDEX('Actual capex depreciation'!$D$584:$BR$596,MATCH($A5,'Actual capex depreciation'!$B$584:$B$596,0),MATCH(BF$4,'Actual capex depreciation'!$D$2:$BR$2,0))</f>
        <v>5.6749850498236803E-2</v>
      </c>
      <c r="BG5" s="93">
        <f>INDEX('Actual capex depreciation'!$D$584:$BR$596,MATCH($A5,'Actual capex depreciation'!$B$584:$B$596,0),MATCH(BG$4,'Actual capex depreciation'!$D$2:$BR$2,0))</f>
        <v>5.6749850498236803E-2</v>
      </c>
      <c r="BH5" s="93">
        <f>INDEX('Actual capex depreciation'!$D$584:$BR$596,MATCH($A5,'Actual capex depreciation'!$B$584:$B$596,0),MATCH(BH$4,'Actual capex depreciation'!$D$2:$BR$2,0))</f>
        <v>5.6749850498236803E-2</v>
      </c>
      <c r="BI5" s="93">
        <f>INDEX('Actual capex depreciation'!$D$584:$BR$596,MATCH($A5,'Actual capex depreciation'!$B$584:$B$596,0),MATCH(BI$4,'Actual capex depreciation'!$D$2:$BR$2,0))</f>
        <v>5.6749850498236803E-2</v>
      </c>
      <c r="BJ5" s="93">
        <f>INDEX('Actual capex depreciation'!$D$584:$BR$596,MATCH($A5,'Actual capex depreciation'!$B$584:$B$596,0),MATCH(BJ$4,'Actual capex depreciation'!$D$2:$BR$2,0))</f>
        <v>5.6749850498236803E-2</v>
      </c>
      <c r="BK5" s="93">
        <f>INDEX('Actual capex depreciation'!$D$584:$BR$596,MATCH($A5,'Actual capex depreciation'!$B$584:$B$596,0),MATCH(BK$4,'Actual capex depreciation'!$D$2:$BR$2,0))</f>
        <v>5.6749850498236803E-2</v>
      </c>
      <c r="BL5" s="93">
        <f>INDEX('Actual capex depreciation'!$D$584:$BR$596,MATCH($A5,'Actual capex depreciation'!$B$584:$B$596,0),MATCH(BL$4,'Actual capex depreciation'!$D$2:$BR$2,0))</f>
        <v>4.2057930917256015E-2</v>
      </c>
      <c r="BM5" s="93">
        <f>INDEX('Actual capex depreciation'!$D$584:$BR$596,MATCH($A5,'Actual capex depreciation'!$B$584:$B$596,0),MATCH(BM$4,'Actual capex depreciation'!$D$2:$BR$2,0))</f>
        <v>3.4537020545032604E-2</v>
      </c>
      <c r="BN5" s="93">
        <f>INDEX('Actual capex depreciation'!$D$584:$BR$596,MATCH($A5,'Actual capex depreciation'!$B$584:$B$596,0),MATCH(BN$4,'Actual capex depreciation'!$D$2:$BR$2,0))</f>
        <v>3.6619279437952915E-2</v>
      </c>
      <c r="BO5" s="93">
        <f>INDEX('Actual capex depreciation'!$D$584:$BR$596,MATCH($A5,'Actual capex depreciation'!$B$584:$B$596,0),MATCH(BO$4,'Actual capex depreciation'!$D$2:$BR$2,0))</f>
        <v>2.7991006060836512E-2</v>
      </c>
      <c r="BP5" s="93">
        <f>INDEX('Actual capex depreciation'!$D$584:$BR$596,MATCH($A5,'Actual capex depreciation'!$B$584:$B$596,0),MATCH(BP$4,'Actual capex depreciation'!$D$2:$BR$2,0))</f>
        <v>1.4604216299878814E-15</v>
      </c>
      <c r="BQ5" s="93">
        <f>INDEX('Actual capex depreciation'!$D$584:$BR$596,MATCH($A5,'Actual capex depreciation'!$B$584:$B$596,0),MATCH(BQ$4,'Actual capex depreciation'!$D$2:$BR$2,0))</f>
        <v>0</v>
      </c>
      <c r="BR5" s="119"/>
      <c r="BS5" s="119"/>
      <c r="BT5" s="119"/>
      <c r="BU5" s="119"/>
      <c r="BV5" s="119"/>
      <c r="BW5" s="120"/>
    </row>
    <row r="6" spans="1:75" ht="15">
      <c r="A6" s="88" t="str">
        <f>'Opening RAB 2018'!A105</f>
        <v>Distribution Pipelines</v>
      </c>
      <c r="B6" s="89">
        <v>60</v>
      </c>
      <c r="C6" s="145">
        <f t="shared" ref="C6:C16" si="1">IF(F6=0,0,D6/F6)</f>
        <v>-5.5887433647378139E-3</v>
      </c>
      <c r="D6" s="146">
        <f t="shared" ref="D6:D16" si="2">IF(B6="n/a",0,E6-F6)</f>
        <v>-3.8875228946476454</v>
      </c>
      <c r="E6" s="101">
        <f>'Opening RAB 2018'!G105</f>
        <v>691.71122640129931</v>
      </c>
      <c r="F6" s="92">
        <f t="shared" ref="F6:F16" si="3">SUM(H6:BV6)</f>
        <v>695.59874929594696</v>
      </c>
      <c r="G6" s="118"/>
      <c r="H6" s="93">
        <f>INDEX('Actual capex depreciation'!$D$584:$BR$596,MATCH($A6,'Actual capex depreciation'!$B$584:$B$596,0),MATCH(H$4,'Actual capex depreciation'!$D$2:$BR$2,0))</f>
        <v>22.780877183096401</v>
      </c>
      <c r="I6" s="93">
        <f>INDEX('Actual capex depreciation'!$D$584:$BR$596,MATCH($A6,'Actual capex depreciation'!$B$584:$B$596,0),MATCH(I$4,'Actual capex depreciation'!$D$2:$BR$2,0))</f>
        <v>22.780877183096401</v>
      </c>
      <c r="J6" s="93">
        <f>INDEX('Actual capex depreciation'!$D$584:$BR$596,MATCH($A6,'Actual capex depreciation'!$B$584:$B$596,0),MATCH(J$4,'Actual capex depreciation'!$D$2:$BR$2,0))</f>
        <v>22.780877183096401</v>
      </c>
      <c r="K6" s="93">
        <f>INDEX('Actual capex depreciation'!$D$584:$BR$596,MATCH($A6,'Actual capex depreciation'!$B$584:$B$596,0),MATCH(K$4,'Actual capex depreciation'!$D$2:$BR$2,0))</f>
        <v>22.780877183096401</v>
      </c>
      <c r="L6" s="93">
        <f>INDEX('Actual capex depreciation'!$D$584:$BR$596,MATCH($A6,'Actual capex depreciation'!$B$584:$B$596,0),MATCH(L$4,'Actual capex depreciation'!$D$2:$BR$2,0))</f>
        <v>22.780877183096401</v>
      </c>
      <c r="M6" s="93">
        <f>INDEX('Actual capex depreciation'!$D$584:$BR$596,MATCH($A6,'Actual capex depreciation'!$B$584:$B$596,0),MATCH(M$4,'Actual capex depreciation'!$D$2:$BR$2,0))</f>
        <v>22.780877183096401</v>
      </c>
      <c r="N6" s="93">
        <f>INDEX('Actual capex depreciation'!$D$584:$BR$596,MATCH($A6,'Actual capex depreciation'!$B$584:$B$596,0),MATCH(N$4,'Actual capex depreciation'!$D$2:$BR$2,0))</f>
        <v>22.780877183096401</v>
      </c>
      <c r="O6" s="93">
        <f>INDEX('Actual capex depreciation'!$D$584:$BR$596,MATCH($A6,'Actual capex depreciation'!$B$584:$B$596,0),MATCH(O$4,'Actual capex depreciation'!$D$2:$BR$2,0))</f>
        <v>22.780877183096401</v>
      </c>
      <c r="P6" s="93">
        <f>INDEX('Actual capex depreciation'!$D$584:$BR$596,MATCH($A6,'Actual capex depreciation'!$B$584:$B$596,0),MATCH(P$4,'Actual capex depreciation'!$D$2:$BR$2,0))</f>
        <v>22.780877183096401</v>
      </c>
      <c r="Q6" s="93">
        <f>INDEX('Actual capex depreciation'!$D$584:$BR$596,MATCH($A6,'Actual capex depreciation'!$B$584:$B$596,0),MATCH(Q$4,'Actual capex depreciation'!$D$2:$BR$2,0))</f>
        <v>22.780877183096401</v>
      </c>
      <c r="R6" s="93">
        <f>INDEX('Actual capex depreciation'!$D$584:$BR$596,MATCH($A6,'Actual capex depreciation'!$B$584:$B$596,0),MATCH(R$4,'Actual capex depreciation'!$D$2:$BR$2,0))</f>
        <v>22.780877183096401</v>
      </c>
      <c r="S6" s="93">
        <f>INDEX('Actual capex depreciation'!$D$584:$BR$596,MATCH($A6,'Actual capex depreciation'!$B$584:$B$596,0),MATCH(S$4,'Actual capex depreciation'!$D$2:$BR$2,0))</f>
        <v>22.780877183096401</v>
      </c>
      <c r="T6" s="93">
        <f>INDEX('Actual capex depreciation'!$D$584:$BR$596,MATCH($A6,'Actual capex depreciation'!$B$584:$B$596,0),MATCH(T$4,'Actual capex depreciation'!$D$2:$BR$2,0))</f>
        <v>22.780877183096401</v>
      </c>
      <c r="U6" s="93">
        <f>INDEX('Actual capex depreciation'!$D$584:$BR$596,MATCH($A6,'Actual capex depreciation'!$B$584:$B$596,0),MATCH(U$4,'Actual capex depreciation'!$D$2:$BR$2,0))</f>
        <v>22.780877183096401</v>
      </c>
      <c r="V6" s="93">
        <f>INDEX('Actual capex depreciation'!$D$584:$BR$596,MATCH($A6,'Actual capex depreciation'!$B$584:$B$596,0),MATCH(V$4,'Actual capex depreciation'!$D$2:$BR$2,0))</f>
        <v>22.780877183096401</v>
      </c>
      <c r="W6" s="93">
        <f>INDEX('Actual capex depreciation'!$D$584:$BR$596,MATCH($A6,'Actual capex depreciation'!$B$584:$B$596,0),MATCH(W$4,'Actual capex depreciation'!$D$2:$BR$2,0))</f>
        <v>22.780877183096401</v>
      </c>
      <c r="X6" s="93">
        <f>INDEX('Actual capex depreciation'!$D$584:$BR$596,MATCH($A6,'Actual capex depreciation'!$B$584:$B$596,0),MATCH(X$4,'Actual capex depreciation'!$D$2:$BR$2,0))</f>
        <v>22.780877183096401</v>
      </c>
      <c r="Y6" s="93">
        <f>INDEX('Actual capex depreciation'!$D$584:$BR$596,MATCH($A6,'Actual capex depreciation'!$B$584:$B$596,0),MATCH(Y$4,'Actual capex depreciation'!$D$2:$BR$2,0))</f>
        <v>22.780877183096401</v>
      </c>
      <c r="Z6" s="93">
        <f>INDEX('Actual capex depreciation'!$D$584:$BR$596,MATCH($A6,'Actual capex depreciation'!$B$584:$B$596,0),MATCH(Z$4,'Actual capex depreciation'!$D$2:$BR$2,0))</f>
        <v>22.780877183096401</v>
      </c>
      <c r="AA6" s="93">
        <f>INDEX('Actual capex depreciation'!$D$584:$BR$596,MATCH($A6,'Actual capex depreciation'!$B$584:$B$596,0),MATCH(AA$4,'Actual capex depreciation'!$D$2:$BR$2,0))</f>
        <v>22.780877183096401</v>
      </c>
      <c r="AB6" s="93">
        <f>INDEX('Actual capex depreciation'!$D$584:$BR$596,MATCH($A6,'Actual capex depreciation'!$B$584:$B$596,0),MATCH(AB$4,'Actual capex depreciation'!$D$2:$BR$2,0))</f>
        <v>22.780877183096401</v>
      </c>
      <c r="AC6" s="93">
        <f>INDEX('Actual capex depreciation'!$D$584:$BR$596,MATCH($A6,'Actual capex depreciation'!$B$584:$B$596,0),MATCH(AC$4,'Actual capex depreciation'!$D$2:$BR$2,0))</f>
        <v>22.780877183096401</v>
      </c>
      <c r="AD6" s="93">
        <f>INDEX('Actual capex depreciation'!$D$584:$BR$596,MATCH($A6,'Actual capex depreciation'!$B$584:$B$596,0),MATCH(AD$4,'Actual capex depreciation'!$D$2:$BR$2,0))</f>
        <v>22.780877183096401</v>
      </c>
      <c r="AE6" s="93">
        <f>INDEX('Actual capex depreciation'!$D$584:$BR$596,MATCH($A6,'Actual capex depreciation'!$B$584:$B$596,0),MATCH(AE$4,'Actual capex depreciation'!$D$2:$BR$2,0))</f>
        <v>22.780877183096401</v>
      </c>
      <c r="AF6" s="93">
        <f>INDEX('Actual capex depreciation'!$D$584:$BR$596,MATCH($A6,'Actual capex depreciation'!$B$584:$B$596,0),MATCH(AF$4,'Actual capex depreciation'!$D$2:$BR$2,0))</f>
        <v>22.780877183096401</v>
      </c>
      <c r="AG6" s="93">
        <f>INDEX('Actual capex depreciation'!$D$584:$BR$596,MATCH($A6,'Actual capex depreciation'!$B$584:$B$596,0),MATCH(AG$4,'Actual capex depreciation'!$D$2:$BR$2,0))</f>
        <v>22.780877183096401</v>
      </c>
      <c r="AH6" s="93">
        <f>INDEX('Actual capex depreciation'!$D$584:$BR$596,MATCH($A6,'Actual capex depreciation'!$B$584:$B$596,0),MATCH(AH$4,'Actual capex depreciation'!$D$2:$BR$2,0))</f>
        <v>22.780877183096401</v>
      </c>
      <c r="AI6" s="93">
        <f>INDEX('Actual capex depreciation'!$D$584:$BR$596,MATCH($A6,'Actual capex depreciation'!$B$584:$B$596,0),MATCH(AI$4,'Actual capex depreciation'!$D$2:$BR$2,0))</f>
        <v>11.602133210191784</v>
      </c>
      <c r="AJ6" s="93">
        <f>INDEX('Actual capex depreciation'!$D$584:$BR$596,MATCH($A6,'Actual capex depreciation'!$B$584:$B$596,0),MATCH(AJ$4,'Actual capex depreciation'!$D$2:$BR$2,0))</f>
        <v>2.3065216321442321</v>
      </c>
      <c r="AK6" s="93">
        <f>INDEX('Actual capex depreciation'!$D$584:$BR$596,MATCH($A6,'Actual capex depreciation'!$B$584:$B$596,0),MATCH(AK$4,'Actual capex depreciation'!$D$2:$BR$2,0))</f>
        <v>2.3065216321442321</v>
      </c>
      <c r="AL6" s="93">
        <f>INDEX('Actual capex depreciation'!$D$584:$BR$596,MATCH($A6,'Actual capex depreciation'!$B$584:$B$596,0),MATCH(AL$4,'Actual capex depreciation'!$D$2:$BR$2,0))</f>
        <v>2.3065216321442321</v>
      </c>
      <c r="AM6" s="93">
        <f>INDEX('Actual capex depreciation'!$D$584:$BR$596,MATCH($A6,'Actual capex depreciation'!$B$584:$B$596,0),MATCH(AM$4,'Actual capex depreciation'!$D$2:$BR$2,0))</f>
        <v>2.3065216321442321</v>
      </c>
      <c r="AN6" s="93">
        <f>INDEX('Actual capex depreciation'!$D$584:$BR$596,MATCH($A6,'Actual capex depreciation'!$B$584:$B$596,0),MATCH(AN$4,'Actual capex depreciation'!$D$2:$BR$2,0))</f>
        <v>2.3065216321442321</v>
      </c>
      <c r="AO6" s="93">
        <f>INDEX('Actual capex depreciation'!$D$584:$BR$596,MATCH($A6,'Actual capex depreciation'!$B$584:$B$596,0),MATCH(AO$4,'Actual capex depreciation'!$D$2:$BR$2,0))</f>
        <v>2.3065216321442321</v>
      </c>
      <c r="AP6" s="93">
        <f>INDEX('Actual capex depreciation'!$D$584:$BR$596,MATCH($A6,'Actual capex depreciation'!$B$584:$B$596,0),MATCH(AP$4,'Actual capex depreciation'!$D$2:$BR$2,0))</f>
        <v>2.3065216321442321</v>
      </c>
      <c r="AQ6" s="93">
        <f>INDEX('Actual capex depreciation'!$D$584:$BR$596,MATCH($A6,'Actual capex depreciation'!$B$584:$B$596,0),MATCH(AQ$4,'Actual capex depreciation'!$D$2:$BR$2,0))</f>
        <v>2.3065216321442321</v>
      </c>
      <c r="AR6" s="93">
        <f>INDEX('Actual capex depreciation'!$D$584:$BR$596,MATCH($A6,'Actual capex depreciation'!$B$584:$B$596,0),MATCH(AR$4,'Actual capex depreciation'!$D$2:$BR$2,0))</f>
        <v>2.3065216321442321</v>
      </c>
      <c r="AS6" s="93">
        <f>INDEX('Actual capex depreciation'!$D$584:$BR$596,MATCH($A6,'Actual capex depreciation'!$B$584:$B$596,0),MATCH(AS$4,'Actual capex depreciation'!$D$2:$BR$2,0))</f>
        <v>2.3065216321442321</v>
      </c>
      <c r="AT6" s="93">
        <f>INDEX('Actual capex depreciation'!$D$584:$BR$596,MATCH($A6,'Actual capex depreciation'!$B$584:$B$596,0),MATCH(AT$4,'Actual capex depreciation'!$D$2:$BR$2,0))</f>
        <v>2.3065216321442321</v>
      </c>
      <c r="AU6" s="93">
        <f>INDEX('Actual capex depreciation'!$D$584:$BR$596,MATCH($A6,'Actual capex depreciation'!$B$584:$B$596,0),MATCH(AU$4,'Actual capex depreciation'!$D$2:$BR$2,0))</f>
        <v>2.3065216321442321</v>
      </c>
      <c r="AV6" s="93">
        <f>INDEX('Actual capex depreciation'!$D$584:$BR$596,MATCH($A6,'Actual capex depreciation'!$B$584:$B$596,0),MATCH(AV$4,'Actual capex depreciation'!$D$2:$BR$2,0))</f>
        <v>2.3065216321442321</v>
      </c>
      <c r="AW6" s="93">
        <f>INDEX('Actual capex depreciation'!$D$584:$BR$596,MATCH($A6,'Actual capex depreciation'!$B$584:$B$596,0),MATCH(AW$4,'Actual capex depreciation'!$D$2:$BR$2,0))</f>
        <v>2.3065216321442321</v>
      </c>
      <c r="AX6" s="93">
        <f>INDEX('Actual capex depreciation'!$D$584:$BR$596,MATCH($A6,'Actual capex depreciation'!$B$584:$B$596,0),MATCH(AX$4,'Actual capex depreciation'!$D$2:$BR$2,0))</f>
        <v>2.3065216321442321</v>
      </c>
      <c r="AY6" s="93">
        <f>INDEX('Actual capex depreciation'!$D$584:$BR$596,MATCH($A6,'Actual capex depreciation'!$B$584:$B$596,0),MATCH(AY$4,'Actual capex depreciation'!$D$2:$BR$2,0))</f>
        <v>2.3065216321442321</v>
      </c>
      <c r="AZ6" s="93">
        <f>INDEX('Actual capex depreciation'!$D$584:$BR$596,MATCH($A6,'Actual capex depreciation'!$B$584:$B$596,0),MATCH(AZ$4,'Actual capex depreciation'!$D$2:$BR$2,0))</f>
        <v>2.3065216321442321</v>
      </c>
      <c r="BA6" s="93">
        <f>INDEX('Actual capex depreciation'!$D$584:$BR$596,MATCH($A6,'Actual capex depreciation'!$B$584:$B$596,0),MATCH(BA$4,'Actual capex depreciation'!$D$2:$BR$2,0))</f>
        <v>2.3065216321442321</v>
      </c>
      <c r="BB6" s="93">
        <f>INDEX('Actual capex depreciation'!$D$584:$BR$596,MATCH($A6,'Actual capex depreciation'!$B$584:$B$596,0),MATCH(BB$4,'Actual capex depreciation'!$D$2:$BR$2,0))</f>
        <v>2.3065216321442321</v>
      </c>
      <c r="BC6" s="93">
        <f>INDEX('Actual capex depreciation'!$D$584:$BR$596,MATCH($A6,'Actual capex depreciation'!$B$584:$B$596,0),MATCH(BC$4,'Actual capex depreciation'!$D$2:$BR$2,0))</f>
        <v>2.3065216321442321</v>
      </c>
      <c r="BD6" s="93">
        <f>INDEX('Actual capex depreciation'!$D$584:$BR$596,MATCH($A6,'Actual capex depreciation'!$B$584:$B$596,0),MATCH(BD$4,'Actual capex depreciation'!$D$2:$BR$2,0))</f>
        <v>2.3065216321442321</v>
      </c>
      <c r="BE6" s="93">
        <f>INDEX('Actual capex depreciation'!$D$584:$BR$596,MATCH($A6,'Actual capex depreciation'!$B$584:$B$596,0),MATCH(BE$4,'Actual capex depreciation'!$D$2:$BR$2,0))</f>
        <v>2.3065216321442321</v>
      </c>
      <c r="BF6" s="93">
        <f>INDEX('Actual capex depreciation'!$D$584:$BR$596,MATCH($A6,'Actual capex depreciation'!$B$584:$B$596,0),MATCH(BF$4,'Actual capex depreciation'!$D$2:$BR$2,0))</f>
        <v>2.3065216321442321</v>
      </c>
      <c r="BG6" s="93">
        <f>INDEX('Actual capex depreciation'!$D$584:$BR$596,MATCH($A6,'Actual capex depreciation'!$B$584:$B$596,0),MATCH(BG$4,'Actual capex depreciation'!$D$2:$BR$2,0))</f>
        <v>2.3065216321442321</v>
      </c>
      <c r="BH6" s="93">
        <f>INDEX('Actual capex depreciation'!$D$584:$BR$596,MATCH($A6,'Actual capex depreciation'!$B$584:$B$596,0),MATCH(BH$4,'Actual capex depreciation'!$D$2:$BR$2,0))</f>
        <v>2.3065216321442321</v>
      </c>
      <c r="BI6" s="93">
        <f>INDEX('Actual capex depreciation'!$D$584:$BR$596,MATCH($A6,'Actual capex depreciation'!$B$584:$B$596,0),MATCH(BI$4,'Actual capex depreciation'!$D$2:$BR$2,0))</f>
        <v>2.3065216321442321</v>
      </c>
      <c r="BJ6" s="93">
        <f>INDEX('Actual capex depreciation'!$D$584:$BR$596,MATCH($A6,'Actual capex depreciation'!$B$584:$B$596,0),MATCH(BJ$4,'Actual capex depreciation'!$D$2:$BR$2,0))</f>
        <v>2.3065216321442321</v>
      </c>
      <c r="BK6" s="93">
        <f>INDEX('Actual capex depreciation'!$D$584:$BR$596,MATCH($A6,'Actual capex depreciation'!$B$584:$B$596,0),MATCH(BK$4,'Actual capex depreciation'!$D$2:$BR$2,0))</f>
        <v>2.3065216321442321</v>
      </c>
      <c r="BL6" s="93">
        <f>INDEX('Actual capex depreciation'!$D$584:$BR$596,MATCH($A6,'Actual capex depreciation'!$B$584:$B$596,0),MATCH(BL$4,'Actual capex depreciation'!$D$2:$BR$2,0))</f>
        <v>1.790291569502912</v>
      </c>
      <c r="BM6" s="93">
        <f>INDEX('Actual capex depreciation'!$D$584:$BR$596,MATCH($A6,'Actual capex depreciation'!$B$584:$B$596,0),MATCH(BM$4,'Actual capex depreciation'!$D$2:$BR$2,0))</f>
        <v>1.3447907038963818</v>
      </c>
      <c r="BN6" s="93">
        <f>INDEX('Actual capex depreciation'!$D$584:$BR$596,MATCH($A6,'Actual capex depreciation'!$B$584:$B$596,0),MATCH(BN$4,'Actual capex depreciation'!$D$2:$BR$2,0))</f>
        <v>0.77400367153171157</v>
      </c>
      <c r="BO6" s="93">
        <f>INDEX('Actual capex depreciation'!$D$584:$BR$596,MATCH($A6,'Actual capex depreciation'!$B$584:$B$596,0),MATCH(BO$4,'Actual capex depreciation'!$D$2:$BR$2,0))</f>
        <v>0.42124049718205386</v>
      </c>
      <c r="BP6" s="93">
        <f>INDEX('Actual capex depreciation'!$D$584:$BR$596,MATCH($A6,'Actual capex depreciation'!$B$584:$B$596,0),MATCH(BP$4,'Actual capex depreciation'!$D$2:$BR$2,0))</f>
        <v>7.7889153599353674E-15</v>
      </c>
      <c r="BQ6" s="93">
        <f>INDEX('Actual capex depreciation'!$D$584:$BR$596,MATCH($A6,'Actual capex depreciation'!$B$584:$B$596,0),MATCH(BQ$4,'Actual capex depreciation'!$D$2:$BR$2,0))</f>
        <v>0</v>
      </c>
      <c r="BR6" s="121"/>
      <c r="BS6" s="121"/>
      <c r="BT6" s="121"/>
      <c r="BU6" s="121"/>
      <c r="BV6" s="121"/>
    </row>
    <row r="7" spans="1:75" ht="15">
      <c r="A7" s="88" t="str">
        <f>'Opening RAB 2018'!A106</f>
        <v>Service Pipes</v>
      </c>
      <c r="B7" s="89">
        <v>60</v>
      </c>
      <c r="C7" s="145">
        <f t="shared" si="1"/>
        <v>2.8385185257132342E-3</v>
      </c>
      <c r="D7" s="146">
        <f t="shared" si="2"/>
        <v>1.6974836063750445</v>
      </c>
      <c r="E7" s="101">
        <f>'Opening RAB 2018'!G106</f>
        <v>599.71493214443524</v>
      </c>
      <c r="F7" s="92">
        <f t="shared" si="3"/>
        <v>598.01744853806019</v>
      </c>
      <c r="G7" s="118"/>
      <c r="H7" s="93">
        <f>INDEX('Actual capex depreciation'!$D$584:$BR$596,MATCH($A7,'Actual capex depreciation'!$B$584:$B$596,0),MATCH(H$4,'Actual capex depreciation'!$D$2:$BR$2,0))</f>
        <v>16.81757449078949</v>
      </c>
      <c r="I7" s="93">
        <f>INDEX('Actual capex depreciation'!$D$584:$BR$596,MATCH($A7,'Actual capex depreciation'!$B$584:$B$596,0),MATCH(I$4,'Actual capex depreciation'!$D$2:$BR$2,0))</f>
        <v>16.81757449078949</v>
      </c>
      <c r="J7" s="93">
        <f>INDEX('Actual capex depreciation'!$D$584:$BR$596,MATCH($A7,'Actual capex depreciation'!$B$584:$B$596,0),MATCH(J$4,'Actual capex depreciation'!$D$2:$BR$2,0))</f>
        <v>16.81757449078949</v>
      </c>
      <c r="K7" s="93">
        <f>INDEX('Actual capex depreciation'!$D$584:$BR$596,MATCH($A7,'Actual capex depreciation'!$B$584:$B$596,0),MATCH(K$4,'Actual capex depreciation'!$D$2:$BR$2,0))</f>
        <v>16.81757449078949</v>
      </c>
      <c r="L7" s="93">
        <f>INDEX('Actual capex depreciation'!$D$584:$BR$596,MATCH($A7,'Actual capex depreciation'!$B$584:$B$596,0),MATCH(L$4,'Actual capex depreciation'!$D$2:$BR$2,0))</f>
        <v>16.81757449078949</v>
      </c>
      <c r="M7" s="93">
        <f>INDEX('Actual capex depreciation'!$D$584:$BR$596,MATCH($A7,'Actual capex depreciation'!$B$584:$B$596,0),MATCH(M$4,'Actual capex depreciation'!$D$2:$BR$2,0))</f>
        <v>16.81757449078949</v>
      </c>
      <c r="N7" s="93">
        <f>INDEX('Actual capex depreciation'!$D$584:$BR$596,MATCH($A7,'Actual capex depreciation'!$B$584:$B$596,0),MATCH(N$4,'Actual capex depreciation'!$D$2:$BR$2,0))</f>
        <v>16.81757449078949</v>
      </c>
      <c r="O7" s="93">
        <f>INDEX('Actual capex depreciation'!$D$584:$BR$596,MATCH($A7,'Actual capex depreciation'!$B$584:$B$596,0),MATCH(O$4,'Actual capex depreciation'!$D$2:$BR$2,0))</f>
        <v>16.81757449078949</v>
      </c>
      <c r="P7" s="93">
        <f>INDEX('Actual capex depreciation'!$D$584:$BR$596,MATCH($A7,'Actual capex depreciation'!$B$584:$B$596,0),MATCH(P$4,'Actual capex depreciation'!$D$2:$BR$2,0))</f>
        <v>16.81757449078949</v>
      </c>
      <c r="Q7" s="93">
        <f>INDEX('Actual capex depreciation'!$D$584:$BR$596,MATCH($A7,'Actual capex depreciation'!$B$584:$B$596,0),MATCH(Q$4,'Actual capex depreciation'!$D$2:$BR$2,0))</f>
        <v>16.81757449078949</v>
      </c>
      <c r="R7" s="93">
        <f>INDEX('Actual capex depreciation'!$D$584:$BR$596,MATCH($A7,'Actual capex depreciation'!$B$584:$B$596,0),MATCH(R$4,'Actual capex depreciation'!$D$2:$BR$2,0))</f>
        <v>16.81757449078949</v>
      </c>
      <c r="S7" s="93">
        <f>INDEX('Actual capex depreciation'!$D$584:$BR$596,MATCH($A7,'Actual capex depreciation'!$B$584:$B$596,0),MATCH(S$4,'Actual capex depreciation'!$D$2:$BR$2,0))</f>
        <v>16.81757449078949</v>
      </c>
      <c r="T7" s="93">
        <f>INDEX('Actual capex depreciation'!$D$584:$BR$596,MATCH($A7,'Actual capex depreciation'!$B$584:$B$596,0),MATCH(T$4,'Actual capex depreciation'!$D$2:$BR$2,0))</f>
        <v>16.81757449078949</v>
      </c>
      <c r="U7" s="93">
        <f>INDEX('Actual capex depreciation'!$D$584:$BR$596,MATCH($A7,'Actual capex depreciation'!$B$584:$B$596,0),MATCH(U$4,'Actual capex depreciation'!$D$2:$BR$2,0))</f>
        <v>16.81757449078949</v>
      </c>
      <c r="V7" s="93">
        <f>INDEX('Actual capex depreciation'!$D$584:$BR$596,MATCH($A7,'Actual capex depreciation'!$B$584:$B$596,0),MATCH(V$4,'Actual capex depreciation'!$D$2:$BR$2,0))</f>
        <v>16.81757449078949</v>
      </c>
      <c r="W7" s="93">
        <f>INDEX('Actual capex depreciation'!$D$584:$BR$596,MATCH($A7,'Actual capex depreciation'!$B$584:$B$596,0),MATCH(W$4,'Actual capex depreciation'!$D$2:$BR$2,0))</f>
        <v>16.81757449078949</v>
      </c>
      <c r="X7" s="93">
        <f>INDEX('Actual capex depreciation'!$D$584:$BR$596,MATCH($A7,'Actual capex depreciation'!$B$584:$B$596,0),MATCH(X$4,'Actual capex depreciation'!$D$2:$BR$2,0))</f>
        <v>16.81757449078949</v>
      </c>
      <c r="Y7" s="93">
        <f>INDEX('Actual capex depreciation'!$D$584:$BR$596,MATCH($A7,'Actual capex depreciation'!$B$584:$B$596,0),MATCH(Y$4,'Actual capex depreciation'!$D$2:$BR$2,0))</f>
        <v>16.81757449078949</v>
      </c>
      <c r="Z7" s="93">
        <f>INDEX('Actual capex depreciation'!$D$584:$BR$596,MATCH($A7,'Actual capex depreciation'!$B$584:$B$596,0),MATCH(Z$4,'Actual capex depreciation'!$D$2:$BR$2,0))</f>
        <v>16.81757449078949</v>
      </c>
      <c r="AA7" s="93">
        <f>INDEX('Actual capex depreciation'!$D$584:$BR$596,MATCH($A7,'Actual capex depreciation'!$B$584:$B$596,0),MATCH(AA$4,'Actual capex depreciation'!$D$2:$BR$2,0))</f>
        <v>16.81757449078949</v>
      </c>
      <c r="AB7" s="93">
        <f>INDEX('Actual capex depreciation'!$D$584:$BR$596,MATCH($A7,'Actual capex depreciation'!$B$584:$B$596,0),MATCH(AB$4,'Actual capex depreciation'!$D$2:$BR$2,0))</f>
        <v>16.81757449078949</v>
      </c>
      <c r="AC7" s="93">
        <f>INDEX('Actual capex depreciation'!$D$584:$BR$596,MATCH($A7,'Actual capex depreciation'!$B$584:$B$596,0),MATCH(AC$4,'Actual capex depreciation'!$D$2:$BR$2,0))</f>
        <v>16.81757449078949</v>
      </c>
      <c r="AD7" s="93">
        <f>INDEX('Actual capex depreciation'!$D$584:$BR$596,MATCH($A7,'Actual capex depreciation'!$B$584:$B$596,0),MATCH(AD$4,'Actual capex depreciation'!$D$2:$BR$2,0))</f>
        <v>16.81757449078949</v>
      </c>
      <c r="AE7" s="93">
        <f>INDEX('Actual capex depreciation'!$D$584:$BR$596,MATCH($A7,'Actual capex depreciation'!$B$584:$B$596,0),MATCH(AE$4,'Actual capex depreciation'!$D$2:$BR$2,0))</f>
        <v>16.81757449078949</v>
      </c>
      <c r="AF7" s="93">
        <f>INDEX('Actual capex depreciation'!$D$584:$BR$596,MATCH($A7,'Actual capex depreciation'!$B$584:$B$596,0),MATCH(AF$4,'Actual capex depreciation'!$D$2:$BR$2,0))</f>
        <v>16.81757449078949</v>
      </c>
      <c r="AG7" s="93">
        <f>INDEX('Actual capex depreciation'!$D$584:$BR$596,MATCH($A7,'Actual capex depreciation'!$B$584:$B$596,0),MATCH(AG$4,'Actual capex depreciation'!$D$2:$BR$2,0))</f>
        <v>16.81757449078949</v>
      </c>
      <c r="AH7" s="93">
        <f>INDEX('Actual capex depreciation'!$D$584:$BR$596,MATCH($A7,'Actual capex depreciation'!$B$584:$B$596,0),MATCH(AH$4,'Actual capex depreciation'!$D$2:$BR$2,0))</f>
        <v>16.81757449078949</v>
      </c>
      <c r="AI7" s="93">
        <f>INDEX('Actual capex depreciation'!$D$584:$BR$596,MATCH($A7,'Actual capex depreciation'!$B$584:$B$596,0),MATCH(AI$4,'Actual capex depreciation'!$D$2:$BR$2,0))</f>
        <v>16.81757449078949</v>
      </c>
      <c r="AJ7" s="93">
        <f>INDEX('Actual capex depreciation'!$D$584:$BR$596,MATCH($A7,'Actual capex depreciation'!$B$584:$B$596,0),MATCH(AJ$4,'Actual capex depreciation'!$D$2:$BR$2,0))</f>
        <v>16.81757449078949</v>
      </c>
      <c r="AK7" s="93">
        <f>INDEX('Actual capex depreciation'!$D$584:$BR$596,MATCH($A7,'Actual capex depreciation'!$B$584:$B$596,0),MATCH(AK$4,'Actual capex depreciation'!$D$2:$BR$2,0))</f>
        <v>16.81757449078949</v>
      </c>
      <c r="AL7" s="93">
        <f>INDEX('Actual capex depreciation'!$D$584:$BR$596,MATCH($A7,'Actual capex depreciation'!$B$584:$B$596,0),MATCH(AL$4,'Actual capex depreciation'!$D$2:$BR$2,0))</f>
        <v>13.651574831446004</v>
      </c>
      <c r="AM7" s="93">
        <f>INDEX('Actual capex depreciation'!$D$584:$BR$596,MATCH($A7,'Actual capex depreciation'!$B$584:$B$596,0),MATCH(AM$4,'Actual capex depreciation'!$D$2:$BR$2,0))</f>
        <v>2.9444076585898347</v>
      </c>
      <c r="AN7" s="93">
        <f>INDEX('Actual capex depreciation'!$D$584:$BR$596,MATCH($A7,'Actual capex depreciation'!$B$584:$B$596,0),MATCH(AN$4,'Actual capex depreciation'!$D$2:$BR$2,0))</f>
        <v>2.9444076585898347</v>
      </c>
      <c r="AO7" s="93">
        <f>INDEX('Actual capex depreciation'!$D$584:$BR$596,MATCH($A7,'Actual capex depreciation'!$B$584:$B$596,0),MATCH(AO$4,'Actual capex depreciation'!$D$2:$BR$2,0))</f>
        <v>2.9444076585898347</v>
      </c>
      <c r="AP7" s="93">
        <f>INDEX('Actual capex depreciation'!$D$584:$BR$596,MATCH($A7,'Actual capex depreciation'!$B$584:$B$596,0),MATCH(AP$4,'Actual capex depreciation'!$D$2:$BR$2,0))</f>
        <v>2.9444076585898347</v>
      </c>
      <c r="AQ7" s="93">
        <f>INDEX('Actual capex depreciation'!$D$584:$BR$596,MATCH($A7,'Actual capex depreciation'!$B$584:$B$596,0),MATCH(AQ$4,'Actual capex depreciation'!$D$2:$BR$2,0))</f>
        <v>2.9444076585898347</v>
      </c>
      <c r="AR7" s="93">
        <f>INDEX('Actual capex depreciation'!$D$584:$BR$596,MATCH($A7,'Actual capex depreciation'!$B$584:$B$596,0),MATCH(AR$4,'Actual capex depreciation'!$D$2:$BR$2,0))</f>
        <v>2.9444076585898347</v>
      </c>
      <c r="AS7" s="93">
        <f>INDEX('Actual capex depreciation'!$D$584:$BR$596,MATCH($A7,'Actual capex depreciation'!$B$584:$B$596,0),MATCH(AS$4,'Actual capex depreciation'!$D$2:$BR$2,0))</f>
        <v>2.9444076585898347</v>
      </c>
      <c r="AT7" s="93">
        <f>INDEX('Actual capex depreciation'!$D$584:$BR$596,MATCH($A7,'Actual capex depreciation'!$B$584:$B$596,0),MATCH(AT$4,'Actual capex depreciation'!$D$2:$BR$2,0))</f>
        <v>2.9444076585898347</v>
      </c>
      <c r="AU7" s="93">
        <f>INDEX('Actual capex depreciation'!$D$584:$BR$596,MATCH($A7,'Actual capex depreciation'!$B$584:$B$596,0),MATCH(AU$4,'Actual capex depreciation'!$D$2:$BR$2,0))</f>
        <v>2.9444076585898347</v>
      </c>
      <c r="AV7" s="93">
        <f>INDEX('Actual capex depreciation'!$D$584:$BR$596,MATCH($A7,'Actual capex depreciation'!$B$584:$B$596,0),MATCH(AV$4,'Actual capex depreciation'!$D$2:$BR$2,0))</f>
        <v>2.9444076585898347</v>
      </c>
      <c r="AW7" s="93">
        <f>INDEX('Actual capex depreciation'!$D$584:$BR$596,MATCH($A7,'Actual capex depreciation'!$B$584:$B$596,0),MATCH(AW$4,'Actual capex depreciation'!$D$2:$BR$2,0))</f>
        <v>2.9444076585898347</v>
      </c>
      <c r="AX7" s="93">
        <f>INDEX('Actual capex depreciation'!$D$584:$BR$596,MATCH($A7,'Actual capex depreciation'!$B$584:$B$596,0),MATCH(AX$4,'Actual capex depreciation'!$D$2:$BR$2,0))</f>
        <v>2.9444076585898347</v>
      </c>
      <c r="AY7" s="93">
        <f>INDEX('Actual capex depreciation'!$D$584:$BR$596,MATCH($A7,'Actual capex depreciation'!$B$584:$B$596,0),MATCH(AY$4,'Actual capex depreciation'!$D$2:$BR$2,0))</f>
        <v>2.9444076585898347</v>
      </c>
      <c r="AZ7" s="93">
        <f>INDEX('Actual capex depreciation'!$D$584:$BR$596,MATCH($A7,'Actual capex depreciation'!$B$584:$B$596,0),MATCH(AZ$4,'Actual capex depreciation'!$D$2:$BR$2,0))</f>
        <v>2.9444076585898347</v>
      </c>
      <c r="BA7" s="93">
        <f>INDEX('Actual capex depreciation'!$D$584:$BR$596,MATCH($A7,'Actual capex depreciation'!$B$584:$B$596,0),MATCH(BA$4,'Actual capex depreciation'!$D$2:$BR$2,0))</f>
        <v>2.9444076585898347</v>
      </c>
      <c r="BB7" s="93">
        <f>INDEX('Actual capex depreciation'!$D$584:$BR$596,MATCH($A7,'Actual capex depreciation'!$B$584:$B$596,0),MATCH(BB$4,'Actual capex depreciation'!$D$2:$BR$2,0))</f>
        <v>2.9444076585898347</v>
      </c>
      <c r="BC7" s="93">
        <f>INDEX('Actual capex depreciation'!$D$584:$BR$596,MATCH($A7,'Actual capex depreciation'!$B$584:$B$596,0),MATCH(BC$4,'Actual capex depreciation'!$D$2:$BR$2,0))</f>
        <v>2.9444076585898347</v>
      </c>
      <c r="BD7" s="93">
        <f>INDEX('Actual capex depreciation'!$D$584:$BR$596,MATCH($A7,'Actual capex depreciation'!$B$584:$B$596,0),MATCH(BD$4,'Actual capex depreciation'!$D$2:$BR$2,0))</f>
        <v>2.9444076585898347</v>
      </c>
      <c r="BE7" s="93">
        <f>INDEX('Actual capex depreciation'!$D$584:$BR$596,MATCH($A7,'Actual capex depreciation'!$B$584:$B$596,0),MATCH(BE$4,'Actual capex depreciation'!$D$2:$BR$2,0))</f>
        <v>2.9444076585898347</v>
      </c>
      <c r="BF7" s="93">
        <f>INDEX('Actual capex depreciation'!$D$584:$BR$596,MATCH($A7,'Actual capex depreciation'!$B$584:$B$596,0),MATCH(BF$4,'Actual capex depreciation'!$D$2:$BR$2,0))</f>
        <v>2.9444076585898347</v>
      </c>
      <c r="BG7" s="93">
        <f>INDEX('Actual capex depreciation'!$D$584:$BR$596,MATCH($A7,'Actual capex depreciation'!$B$584:$B$596,0),MATCH(BG$4,'Actual capex depreciation'!$D$2:$BR$2,0))</f>
        <v>2.9444076585898347</v>
      </c>
      <c r="BH7" s="93">
        <f>INDEX('Actual capex depreciation'!$D$584:$BR$596,MATCH($A7,'Actual capex depreciation'!$B$584:$B$596,0),MATCH(BH$4,'Actual capex depreciation'!$D$2:$BR$2,0))</f>
        <v>2.9444076585898347</v>
      </c>
      <c r="BI7" s="93">
        <f>INDEX('Actual capex depreciation'!$D$584:$BR$596,MATCH($A7,'Actual capex depreciation'!$B$584:$B$596,0),MATCH(BI$4,'Actual capex depreciation'!$D$2:$BR$2,0))</f>
        <v>2.9444076585898347</v>
      </c>
      <c r="BJ7" s="93">
        <f>INDEX('Actual capex depreciation'!$D$584:$BR$596,MATCH($A7,'Actual capex depreciation'!$B$584:$B$596,0),MATCH(BJ$4,'Actual capex depreciation'!$D$2:$BR$2,0))</f>
        <v>2.9444076585898347</v>
      </c>
      <c r="BK7" s="93">
        <f>INDEX('Actual capex depreciation'!$D$584:$BR$596,MATCH($A7,'Actual capex depreciation'!$B$584:$B$596,0),MATCH(BK$4,'Actual capex depreciation'!$D$2:$BR$2,0))</f>
        <v>2.9444076585898347</v>
      </c>
      <c r="BL7" s="93">
        <f>INDEX('Actual capex depreciation'!$D$584:$BR$596,MATCH($A7,'Actual capex depreciation'!$B$584:$B$596,0),MATCH(BL$4,'Actual capex depreciation'!$D$2:$BR$2,0))</f>
        <v>2.5184952788255313</v>
      </c>
      <c r="BM7" s="93">
        <f>INDEX('Actual capex depreciation'!$D$584:$BR$596,MATCH($A7,'Actual capex depreciation'!$B$584:$B$596,0),MATCH(BM$4,'Actual capex depreciation'!$D$2:$BR$2,0))</f>
        <v>1.8581071843850059</v>
      </c>
      <c r="BN7" s="93">
        <f>INDEX('Actual capex depreciation'!$D$584:$BR$596,MATCH($A7,'Actual capex depreciation'!$B$584:$B$596,0),MATCH(BN$4,'Actual capex depreciation'!$D$2:$BR$2,0))</f>
        <v>1.2332207273791105</v>
      </c>
      <c r="BO7" s="93">
        <f>INDEX('Actual capex depreciation'!$D$584:$BR$596,MATCH($A7,'Actual capex depreciation'!$B$584:$B$596,0),MATCH(BO$4,'Actual capex depreciation'!$D$2:$BR$2,0))</f>
        <v>0.61862432759373798</v>
      </c>
      <c r="BP7" s="93">
        <f>INDEX('Actual capex depreciation'!$D$584:$BR$596,MATCH($A7,'Actual capex depreciation'!$B$584:$B$596,0),MATCH(BP$4,'Actual capex depreciation'!$D$2:$BR$2,0))</f>
        <v>3.115566143974147E-14</v>
      </c>
      <c r="BQ7" s="93">
        <f>INDEX('Actual capex depreciation'!$D$584:$BR$596,MATCH($A7,'Actual capex depreciation'!$B$584:$B$596,0),MATCH(BQ$4,'Actual capex depreciation'!$D$2:$BR$2,0))</f>
        <v>0</v>
      </c>
      <c r="BR7" s="121"/>
      <c r="BS7" s="121"/>
      <c r="BT7" s="121"/>
      <c r="BU7" s="121"/>
      <c r="BV7" s="121"/>
    </row>
    <row r="8" spans="1:75" ht="15">
      <c r="A8" s="88" t="str">
        <f>'Opening RAB 2018'!A107</f>
        <v>Cathodic Protection</v>
      </c>
      <c r="B8" s="89">
        <v>60</v>
      </c>
      <c r="C8" s="145">
        <f t="shared" si="1"/>
        <v>1.0200516202605071E-3</v>
      </c>
      <c r="D8" s="146">
        <f t="shared" si="2"/>
        <v>1.6972176546122597E-2</v>
      </c>
      <c r="E8" s="101">
        <f>'Opening RAB 2018'!G107</f>
        <v>16.655518902042363</v>
      </c>
      <c r="F8" s="92">
        <f t="shared" si="3"/>
        <v>16.638546725496241</v>
      </c>
      <c r="G8" s="118"/>
      <c r="H8" s="93">
        <f>INDEX('Actual capex depreciation'!$D$584:$BR$596,MATCH($A8,'Actual capex depreciation'!$B$584:$B$596,0),MATCH(H$4,'Actual capex depreciation'!$D$2:$BR$2,0))</f>
        <v>0.71241415644394168</v>
      </c>
      <c r="I8" s="93">
        <f>INDEX('Actual capex depreciation'!$D$584:$BR$596,MATCH($A8,'Actual capex depreciation'!$B$584:$B$596,0),MATCH(I$4,'Actual capex depreciation'!$D$2:$BR$2,0))</f>
        <v>0.71241415644394168</v>
      </c>
      <c r="J8" s="93">
        <f>INDEX('Actual capex depreciation'!$D$584:$BR$596,MATCH($A8,'Actual capex depreciation'!$B$584:$B$596,0),MATCH(J$4,'Actual capex depreciation'!$D$2:$BR$2,0))</f>
        <v>0.71241415644394168</v>
      </c>
      <c r="K8" s="93">
        <f>INDEX('Actual capex depreciation'!$D$584:$BR$596,MATCH($A8,'Actual capex depreciation'!$B$584:$B$596,0),MATCH(K$4,'Actual capex depreciation'!$D$2:$BR$2,0))</f>
        <v>0.71241415644394168</v>
      </c>
      <c r="L8" s="93">
        <f>INDEX('Actual capex depreciation'!$D$584:$BR$596,MATCH($A8,'Actual capex depreciation'!$B$584:$B$596,0),MATCH(L$4,'Actual capex depreciation'!$D$2:$BR$2,0))</f>
        <v>0.71241415644394168</v>
      </c>
      <c r="M8" s="93">
        <f>INDEX('Actual capex depreciation'!$D$584:$BR$596,MATCH($A8,'Actual capex depreciation'!$B$584:$B$596,0),MATCH(M$4,'Actual capex depreciation'!$D$2:$BR$2,0))</f>
        <v>0.71241415644394168</v>
      </c>
      <c r="N8" s="93">
        <f>INDEX('Actual capex depreciation'!$D$584:$BR$596,MATCH($A8,'Actual capex depreciation'!$B$584:$B$596,0),MATCH(N$4,'Actual capex depreciation'!$D$2:$BR$2,0))</f>
        <v>0.71241415644394168</v>
      </c>
      <c r="O8" s="93">
        <f>INDEX('Actual capex depreciation'!$D$584:$BR$596,MATCH($A8,'Actual capex depreciation'!$B$584:$B$596,0),MATCH(O$4,'Actual capex depreciation'!$D$2:$BR$2,0))</f>
        <v>0.71241415644394168</v>
      </c>
      <c r="P8" s="93">
        <f>INDEX('Actual capex depreciation'!$D$584:$BR$596,MATCH($A8,'Actual capex depreciation'!$B$584:$B$596,0),MATCH(P$4,'Actual capex depreciation'!$D$2:$BR$2,0))</f>
        <v>0.71241415644394168</v>
      </c>
      <c r="Q8" s="93">
        <f>INDEX('Actual capex depreciation'!$D$584:$BR$596,MATCH($A8,'Actual capex depreciation'!$B$584:$B$596,0),MATCH(Q$4,'Actual capex depreciation'!$D$2:$BR$2,0))</f>
        <v>0.71241415644394168</v>
      </c>
      <c r="R8" s="93">
        <f>INDEX('Actual capex depreciation'!$D$584:$BR$596,MATCH($A8,'Actual capex depreciation'!$B$584:$B$596,0),MATCH(R$4,'Actual capex depreciation'!$D$2:$BR$2,0))</f>
        <v>0.71241415644394168</v>
      </c>
      <c r="S8" s="93">
        <f>INDEX('Actual capex depreciation'!$D$584:$BR$596,MATCH($A8,'Actual capex depreciation'!$B$584:$B$596,0),MATCH(S$4,'Actual capex depreciation'!$D$2:$BR$2,0))</f>
        <v>0.71241415644394168</v>
      </c>
      <c r="T8" s="93">
        <f>INDEX('Actual capex depreciation'!$D$584:$BR$596,MATCH($A8,'Actual capex depreciation'!$B$584:$B$596,0),MATCH(T$4,'Actual capex depreciation'!$D$2:$BR$2,0))</f>
        <v>0.71241415644394168</v>
      </c>
      <c r="U8" s="93">
        <f>INDEX('Actual capex depreciation'!$D$584:$BR$596,MATCH($A8,'Actual capex depreciation'!$B$584:$B$596,0),MATCH(U$4,'Actual capex depreciation'!$D$2:$BR$2,0))</f>
        <v>0.71241415644394168</v>
      </c>
      <c r="V8" s="93">
        <f>INDEX('Actual capex depreciation'!$D$584:$BR$596,MATCH($A8,'Actual capex depreciation'!$B$584:$B$596,0),MATCH(V$4,'Actual capex depreciation'!$D$2:$BR$2,0))</f>
        <v>0.71241415644394168</v>
      </c>
      <c r="W8" s="93">
        <f>INDEX('Actual capex depreciation'!$D$584:$BR$596,MATCH($A8,'Actual capex depreciation'!$B$584:$B$596,0),MATCH(W$4,'Actual capex depreciation'!$D$2:$BR$2,0))</f>
        <v>0.71241415644394168</v>
      </c>
      <c r="X8" s="93">
        <f>INDEX('Actual capex depreciation'!$D$584:$BR$596,MATCH($A8,'Actual capex depreciation'!$B$584:$B$596,0),MATCH(X$4,'Actual capex depreciation'!$D$2:$BR$2,0))</f>
        <v>0.71241415644394168</v>
      </c>
      <c r="Y8" s="93">
        <f>INDEX('Actual capex depreciation'!$D$584:$BR$596,MATCH($A8,'Actual capex depreciation'!$B$584:$B$596,0),MATCH(Y$4,'Actual capex depreciation'!$D$2:$BR$2,0))</f>
        <v>0.71241415644394168</v>
      </c>
      <c r="Z8" s="93">
        <f>INDEX('Actual capex depreciation'!$D$584:$BR$596,MATCH($A8,'Actual capex depreciation'!$B$584:$B$596,0),MATCH(Z$4,'Actual capex depreciation'!$D$2:$BR$2,0))</f>
        <v>0.71241415644394168</v>
      </c>
      <c r="AA8" s="93">
        <f>INDEX('Actual capex depreciation'!$D$584:$BR$596,MATCH($A8,'Actual capex depreciation'!$B$584:$B$596,0),MATCH(AA$4,'Actual capex depreciation'!$D$2:$BR$2,0))</f>
        <v>0.71241415644394168</v>
      </c>
      <c r="AB8" s="93">
        <f>INDEX('Actual capex depreciation'!$D$584:$BR$596,MATCH($A8,'Actual capex depreciation'!$B$584:$B$596,0),MATCH(AB$4,'Actual capex depreciation'!$D$2:$BR$2,0))</f>
        <v>0.71241415644394168</v>
      </c>
      <c r="AC8" s="93">
        <f>INDEX('Actual capex depreciation'!$D$584:$BR$596,MATCH($A8,'Actual capex depreciation'!$B$584:$B$596,0),MATCH(AC$4,'Actual capex depreciation'!$D$2:$BR$2,0))</f>
        <v>0.5033367971191044</v>
      </c>
      <c r="AD8" s="93">
        <f>INDEX('Actual capex depreciation'!$D$584:$BR$596,MATCH($A8,'Actual capex depreciation'!$B$584:$B$596,0),MATCH(AD$4,'Actual capex depreciation'!$D$2:$BR$2,0))</f>
        <v>3.2962073733589531E-2</v>
      </c>
      <c r="AE8" s="93">
        <f>INDEX('Actual capex depreciation'!$D$584:$BR$596,MATCH($A8,'Actual capex depreciation'!$B$584:$B$596,0),MATCH(AE$4,'Actual capex depreciation'!$D$2:$BR$2,0))</f>
        <v>3.2962073733589531E-2</v>
      </c>
      <c r="AF8" s="93">
        <f>INDEX('Actual capex depreciation'!$D$584:$BR$596,MATCH($A8,'Actual capex depreciation'!$B$584:$B$596,0),MATCH(AF$4,'Actual capex depreciation'!$D$2:$BR$2,0))</f>
        <v>3.2962073733589531E-2</v>
      </c>
      <c r="AG8" s="93">
        <f>INDEX('Actual capex depreciation'!$D$584:$BR$596,MATCH($A8,'Actual capex depreciation'!$B$584:$B$596,0),MATCH(AG$4,'Actual capex depreciation'!$D$2:$BR$2,0))</f>
        <v>3.2962073733589531E-2</v>
      </c>
      <c r="AH8" s="93">
        <f>INDEX('Actual capex depreciation'!$D$584:$BR$596,MATCH($A8,'Actual capex depreciation'!$B$584:$B$596,0),MATCH(AH$4,'Actual capex depreciation'!$D$2:$BR$2,0))</f>
        <v>3.2962073733589531E-2</v>
      </c>
      <c r="AI8" s="93">
        <f>INDEX('Actual capex depreciation'!$D$584:$BR$596,MATCH($A8,'Actual capex depreciation'!$B$584:$B$596,0),MATCH(AI$4,'Actual capex depreciation'!$D$2:$BR$2,0))</f>
        <v>3.2962073733589531E-2</v>
      </c>
      <c r="AJ8" s="93">
        <f>INDEX('Actual capex depreciation'!$D$584:$BR$596,MATCH($A8,'Actual capex depreciation'!$B$584:$B$596,0),MATCH(AJ$4,'Actual capex depreciation'!$D$2:$BR$2,0))</f>
        <v>3.2962073733589531E-2</v>
      </c>
      <c r="AK8" s="93">
        <f>INDEX('Actual capex depreciation'!$D$584:$BR$596,MATCH($A8,'Actual capex depreciation'!$B$584:$B$596,0),MATCH(AK$4,'Actual capex depreciation'!$D$2:$BR$2,0))</f>
        <v>3.2962073733589531E-2</v>
      </c>
      <c r="AL8" s="93">
        <f>INDEX('Actual capex depreciation'!$D$584:$BR$596,MATCH($A8,'Actual capex depreciation'!$B$584:$B$596,0),MATCH(AL$4,'Actual capex depreciation'!$D$2:$BR$2,0))</f>
        <v>3.2962073733589531E-2</v>
      </c>
      <c r="AM8" s="93">
        <f>INDEX('Actual capex depreciation'!$D$584:$BR$596,MATCH($A8,'Actual capex depreciation'!$B$584:$B$596,0),MATCH(AM$4,'Actual capex depreciation'!$D$2:$BR$2,0))</f>
        <v>3.2962073733589531E-2</v>
      </c>
      <c r="AN8" s="93">
        <f>INDEX('Actual capex depreciation'!$D$584:$BR$596,MATCH($A8,'Actual capex depreciation'!$B$584:$B$596,0),MATCH(AN$4,'Actual capex depreciation'!$D$2:$BR$2,0))</f>
        <v>3.2962073733589531E-2</v>
      </c>
      <c r="AO8" s="93">
        <f>INDEX('Actual capex depreciation'!$D$584:$BR$596,MATCH($A8,'Actual capex depreciation'!$B$584:$B$596,0),MATCH(AO$4,'Actual capex depreciation'!$D$2:$BR$2,0))</f>
        <v>3.2962073733589531E-2</v>
      </c>
      <c r="AP8" s="93">
        <f>INDEX('Actual capex depreciation'!$D$584:$BR$596,MATCH($A8,'Actual capex depreciation'!$B$584:$B$596,0),MATCH(AP$4,'Actual capex depreciation'!$D$2:$BR$2,0))</f>
        <v>3.2962073733589531E-2</v>
      </c>
      <c r="AQ8" s="93">
        <f>INDEX('Actual capex depreciation'!$D$584:$BR$596,MATCH($A8,'Actual capex depreciation'!$B$584:$B$596,0),MATCH(AQ$4,'Actual capex depreciation'!$D$2:$BR$2,0))</f>
        <v>3.2962073733589531E-2</v>
      </c>
      <c r="AR8" s="93">
        <f>INDEX('Actual capex depreciation'!$D$584:$BR$596,MATCH($A8,'Actual capex depreciation'!$B$584:$B$596,0),MATCH(AR$4,'Actual capex depreciation'!$D$2:$BR$2,0))</f>
        <v>3.2962073733589531E-2</v>
      </c>
      <c r="AS8" s="93">
        <f>INDEX('Actual capex depreciation'!$D$584:$BR$596,MATCH($A8,'Actual capex depreciation'!$B$584:$B$596,0),MATCH(AS$4,'Actual capex depreciation'!$D$2:$BR$2,0))</f>
        <v>3.2962073733589531E-2</v>
      </c>
      <c r="AT8" s="93">
        <f>INDEX('Actual capex depreciation'!$D$584:$BR$596,MATCH($A8,'Actual capex depreciation'!$B$584:$B$596,0),MATCH(AT$4,'Actual capex depreciation'!$D$2:$BR$2,0))</f>
        <v>3.2962073733589531E-2</v>
      </c>
      <c r="AU8" s="93">
        <f>INDEX('Actual capex depreciation'!$D$584:$BR$596,MATCH($A8,'Actual capex depreciation'!$B$584:$B$596,0),MATCH(AU$4,'Actual capex depreciation'!$D$2:$BR$2,0))</f>
        <v>3.2962073733589531E-2</v>
      </c>
      <c r="AV8" s="93">
        <f>INDEX('Actual capex depreciation'!$D$584:$BR$596,MATCH($A8,'Actual capex depreciation'!$B$584:$B$596,0),MATCH(AV$4,'Actual capex depreciation'!$D$2:$BR$2,0))</f>
        <v>3.2962073733589531E-2</v>
      </c>
      <c r="AW8" s="93">
        <f>INDEX('Actual capex depreciation'!$D$584:$BR$596,MATCH($A8,'Actual capex depreciation'!$B$584:$B$596,0),MATCH(AW$4,'Actual capex depreciation'!$D$2:$BR$2,0))</f>
        <v>3.2962073733589531E-2</v>
      </c>
      <c r="AX8" s="93">
        <f>INDEX('Actual capex depreciation'!$D$584:$BR$596,MATCH($A8,'Actual capex depreciation'!$B$584:$B$596,0),MATCH(AX$4,'Actual capex depreciation'!$D$2:$BR$2,0))</f>
        <v>3.2962073733589531E-2</v>
      </c>
      <c r="AY8" s="93">
        <f>INDEX('Actual capex depreciation'!$D$584:$BR$596,MATCH($A8,'Actual capex depreciation'!$B$584:$B$596,0),MATCH(AY$4,'Actual capex depreciation'!$D$2:$BR$2,0))</f>
        <v>3.2962073733589531E-2</v>
      </c>
      <c r="AZ8" s="93">
        <f>INDEX('Actual capex depreciation'!$D$584:$BR$596,MATCH($A8,'Actual capex depreciation'!$B$584:$B$596,0),MATCH(AZ$4,'Actual capex depreciation'!$D$2:$BR$2,0))</f>
        <v>3.2962073733589531E-2</v>
      </c>
      <c r="BA8" s="93">
        <f>INDEX('Actual capex depreciation'!$D$584:$BR$596,MATCH($A8,'Actual capex depreciation'!$B$584:$B$596,0),MATCH(BA$4,'Actual capex depreciation'!$D$2:$BR$2,0))</f>
        <v>3.2962073733589531E-2</v>
      </c>
      <c r="BB8" s="93">
        <f>INDEX('Actual capex depreciation'!$D$584:$BR$596,MATCH($A8,'Actual capex depreciation'!$B$584:$B$596,0),MATCH(BB$4,'Actual capex depreciation'!$D$2:$BR$2,0))</f>
        <v>3.2962073733589531E-2</v>
      </c>
      <c r="BC8" s="93">
        <f>INDEX('Actual capex depreciation'!$D$584:$BR$596,MATCH($A8,'Actual capex depreciation'!$B$584:$B$596,0),MATCH(BC$4,'Actual capex depreciation'!$D$2:$BR$2,0))</f>
        <v>3.2962073733589531E-2</v>
      </c>
      <c r="BD8" s="93">
        <f>INDEX('Actual capex depreciation'!$D$584:$BR$596,MATCH($A8,'Actual capex depreciation'!$B$584:$B$596,0),MATCH(BD$4,'Actual capex depreciation'!$D$2:$BR$2,0))</f>
        <v>3.2962073733589531E-2</v>
      </c>
      <c r="BE8" s="93">
        <f>INDEX('Actual capex depreciation'!$D$584:$BR$596,MATCH($A8,'Actual capex depreciation'!$B$584:$B$596,0),MATCH(BE$4,'Actual capex depreciation'!$D$2:$BR$2,0))</f>
        <v>3.2962073733589531E-2</v>
      </c>
      <c r="BF8" s="93">
        <f>INDEX('Actual capex depreciation'!$D$584:$BR$596,MATCH($A8,'Actual capex depreciation'!$B$584:$B$596,0),MATCH(BF$4,'Actual capex depreciation'!$D$2:$BR$2,0))</f>
        <v>3.2962073733589531E-2</v>
      </c>
      <c r="BG8" s="93">
        <f>INDEX('Actual capex depreciation'!$D$584:$BR$596,MATCH($A8,'Actual capex depreciation'!$B$584:$B$596,0),MATCH(BG$4,'Actual capex depreciation'!$D$2:$BR$2,0))</f>
        <v>3.2962073733589531E-2</v>
      </c>
      <c r="BH8" s="93">
        <f>INDEX('Actual capex depreciation'!$D$584:$BR$596,MATCH($A8,'Actual capex depreciation'!$B$584:$B$596,0),MATCH(BH$4,'Actual capex depreciation'!$D$2:$BR$2,0))</f>
        <v>3.2962073733589531E-2</v>
      </c>
      <c r="BI8" s="93">
        <f>INDEX('Actual capex depreciation'!$D$584:$BR$596,MATCH($A8,'Actual capex depreciation'!$B$584:$B$596,0),MATCH(BI$4,'Actual capex depreciation'!$D$2:$BR$2,0))</f>
        <v>3.2962073733589531E-2</v>
      </c>
      <c r="BJ8" s="93">
        <f>INDEX('Actual capex depreciation'!$D$584:$BR$596,MATCH($A8,'Actual capex depreciation'!$B$584:$B$596,0),MATCH(BJ$4,'Actual capex depreciation'!$D$2:$BR$2,0))</f>
        <v>3.2962073733589531E-2</v>
      </c>
      <c r="BK8" s="93">
        <f>INDEX('Actual capex depreciation'!$D$584:$BR$596,MATCH($A8,'Actual capex depreciation'!$B$584:$B$596,0),MATCH(BK$4,'Actual capex depreciation'!$D$2:$BR$2,0))</f>
        <v>3.2962073733589531E-2</v>
      </c>
      <c r="BL8" s="93">
        <f>INDEX('Actual capex depreciation'!$D$584:$BR$596,MATCH($A8,'Actual capex depreciation'!$B$584:$B$596,0),MATCH(BL$4,'Actual capex depreciation'!$D$2:$BR$2,0))</f>
        <v>2.1660361497871171E-2</v>
      </c>
      <c r="BM8" s="93">
        <f>INDEX('Actual capex depreciation'!$D$584:$BR$596,MATCH($A8,'Actual capex depreciation'!$B$584:$B$596,0),MATCH(BM$4,'Actual capex depreciation'!$D$2:$BR$2,0))</f>
        <v>1.5227106762582076E-2</v>
      </c>
      <c r="BN8" s="93">
        <f>INDEX('Actual capex depreciation'!$D$584:$BR$596,MATCH($A8,'Actual capex depreciation'!$B$584:$B$596,0),MATCH(BN$4,'Actual capex depreciation'!$D$2:$BR$2,0))</f>
        <v>1.1503073346781896E-2</v>
      </c>
      <c r="BO8" s="93">
        <f>INDEX('Actual capex depreciation'!$D$584:$BR$596,MATCH($A8,'Actual capex depreciation'!$B$584:$B$596,0),MATCH(BO$4,'Actual capex depreciation'!$D$2:$BR$2,0))</f>
        <v>5.4115945050955232E-3</v>
      </c>
      <c r="BP8" s="93">
        <f>INDEX('Actual capex depreciation'!$D$584:$BR$596,MATCH($A8,'Actual capex depreciation'!$B$584:$B$596,0),MATCH(BP$4,'Actual capex depreciation'!$D$2:$BR$2,0))</f>
        <v>3.6510540749697035E-16</v>
      </c>
      <c r="BQ8" s="93">
        <f>INDEX('Actual capex depreciation'!$D$584:$BR$596,MATCH($A8,'Actual capex depreciation'!$B$584:$B$596,0),MATCH(BQ$4,'Actual capex depreciation'!$D$2:$BR$2,0))</f>
        <v>0</v>
      </c>
      <c r="BR8" s="121"/>
      <c r="BS8" s="121"/>
      <c r="BT8" s="121"/>
      <c r="BU8" s="121"/>
      <c r="BV8" s="121"/>
    </row>
    <row r="9" spans="1:75" ht="15">
      <c r="A9" s="88" t="str">
        <f>'Opening RAB 2018'!A108</f>
        <v>Supply Regulators/Valve Stations</v>
      </c>
      <c r="B9" s="89">
        <v>50</v>
      </c>
      <c r="C9" s="145">
        <f>IF(F9=0,0,D9/F9)</f>
        <v>-4.1493774726088038E-3</v>
      </c>
      <c r="D9" s="146">
        <f t="shared" si="2"/>
        <v>-0.24992126572353612</v>
      </c>
      <c r="E9" s="101">
        <f>'Opening RAB 2018'!G108</f>
        <v>59.981105526448538</v>
      </c>
      <c r="F9" s="92">
        <f t="shared" si="3"/>
        <v>60.231026792172074</v>
      </c>
      <c r="G9" s="118"/>
      <c r="H9" s="93">
        <f>INDEX('Actual capex depreciation'!$D$584:$BR$596,MATCH($A9,'Actual capex depreciation'!$B$584:$B$596,0),MATCH(H$4,'Actual capex depreciation'!$D$2:$BR$2,0))</f>
        <v>1.8063218404764041</v>
      </c>
      <c r="I9" s="93">
        <f>INDEX('Actual capex depreciation'!$D$584:$BR$596,MATCH($A9,'Actual capex depreciation'!$B$584:$B$596,0),MATCH(I$4,'Actual capex depreciation'!$D$2:$BR$2,0))</f>
        <v>1.8063218404764041</v>
      </c>
      <c r="J9" s="93">
        <f>INDEX('Actual capex depreciation'!$D$584:$BR$596,MATCH($A9,'Actual capex depreciation'!$B$584:$B$596,0),MATCH(J$4,'Actual capex depreciation'!$D$2:$BR$2,0))</f>
        <v>1.8063218404764041</v>
      </c>
      <c r="K9" s="93">
        <f>INDEX('Actual capex depreciation'!$D$584:$BR$596,MATCH($A9,'Actual capex depreciation'!$B$584:$B$596,0),MATCH(K$4,'Actual capex depreciation'!$D$2:$BR$2,0))</f>
        <v>1.8063218404764041</v>
      </c>
      <c r="L9" s="93">
        <f>INDEX('Actual capex depreciation'!$D$584:$BR$596,MATCH($A9,'Actual capex depreciation'!$B$584:$B$596,0),MATCH(L$4,'Actual capex depreciation'!$D$2:$BR$2,0))</f>
        <v>1.8063218404764041</v>
      </c>
      <c r="M9" s="93">
        <f>INDEX('Actual capex depreciation'!$D$584:$BR$596,MATCH($A9,'Actual capex depreciation'!$B$584:$B$596,0),MATCH(M$4,'Actual capex depreciation'!$D$2:$BR$2,0))</f>
        <v>1.8063218404764041</v>
      </c>
      <c r="N9" s="93">
        <f>INDEX('Actual capex depreciation'!$D$584:$BR$596,MATCH($A9,'Actual capex depreciation'!$B$584:$B$596,0),MATCH(N$4,'Actual capex depreciation'!$D$2:$BR$2,0))</f>
        <v>1.8063218404764041</v>
      </c>
      <c r="O9" s="93">
        <f>INDEX('Actual capex depreciation'!$D$584:$BR$596,MATCH($A9,'Actual capex depreciation'!$B$584:$B$596,0),MATCH(O$4,'Actual capex depreciation'!$D$2:$BR$2,0))</f>
        <v>1.8063218404764041</v>
      </c>
      <c r="P9" s="93">
        <f>INDEX('Actual capex depreciation'!$D$584:$BR$596,MATCH($A9,'Actual capex depreciation'!$B$584:$B$596,0),MATCH(P$4,'Actual capex depreciation'!$D$2:$BR$2,0))</f>
        <v>1.8063218404764041</v>
      </c>
      <c r="Q9" s="93">
        <f>INDEX('Actual capex depreciation'!$D$584:$BR$596,MATCH($A9,'Actual capex depreciation'!$B$584:$B$596,0),MATCH(Q$4,'Actual capex depreciation'!$D$2:$BR$2,0))</f>
        <v>1.8063218404764041</v>
      </c>
      <c r="R9" s="93">
        <f>INDEX('Actual capex depreciation'!$D$584:$BR$596,MATCH($A9,'Actual capex depreciation'!$B$584:$B$596,0),MATCH(R$4,'Actual capex depreciation'!$D$2:$BR$2,0))</f>
        <v>1.8063218404764041</v>
      </c>
      <c r="S9" s="93">
        <f>INDEX('Actual capex depreciation'!$D$584:$BR$596,MATCH($A9,'Actual capex depreciation'!$B$584:$B$596,0),MATCH(S$4,'Actual capex depreciation'!$D$2:$BR$2,0))</f>
        <v>1.8063218404764041</v>
      </c>
      <c r="T9" s="93">
        <f>INDEX('Actual capex depreciation'!$D$584:$BR$596,MATCH($A9,'Actual capex depreciation'!$B$584:$B$596,0),MATCH(T$4,'Actual capex depreciation'!$D$2:$BR$2,0))</f>
        <v>1.8063218404764041</v>
      </c>
      <c r="U9" s="93">
        <f>INDEX('Actual capex depreciation'!$D$584:$BR$596,MATCH($A9,'Actual capex depreciation'!$B$584:$B$596,0),MATCH(U$4,'Actual capex depreciation'!$D$2:$BR$2,0))</f>
        <v>1.8063218404764041</v>
      </c>
      <c r="V9" s="93">
        <f>INDEX('Actual capex depreciation'!$D$584:$BR$596,MATCH($A9,'Actual capex depreciation'!$B$584:$B$596,0),MATCH(V$4,'Actual capex depreciation'!$D$2:$BR$2,0))</f>
        <v>1.8063218404764041</v>
      </c>
      <c r="W9" s="93">
        <f>INDEX('Actual capex depreciation'!$D$584:$BR$596,MATCH($A9,'Actual capex depreciation'!$B$584:$B$596,0),MATCH(W$4,'Actual capex depreciation'!$D$2:$BR$2,0))</f>
        <v>1.8063218404764041</v>
      </c>
      <c r="X9" s="93">
        <f>INDEX('Actual capex depreciation'!$D$584:$BR$596,MATCH($A9,'Actual capex depreciation'!$B$584:$B$596,0),MATCH(X$4,'Actual capex depreciation'!$D$2:$BR$2,0))</f>
        <v>1.8063218404764041</v>
      </c>
      <c r="Y9" s="93">
        <f>INDEX('Actual capex depreciation'!$D$584:$BR$596,MATCH($A9,'Actual capex depreciation'!$B$584:$B$596,0),MATCH(Y$4,'Actual capex depreciation'!$D$2:$BR$2,0))</f>
        <v>1.8063218404764041</v>
      </c>
      <c r="Z9" s="93">
        <f>INDEX('Actual capex depreciation'!$D$584:$BR$596,MATCH($A9,'Actual capex depreciation'!$B$584:$B$596,0),MATCH(Z$4,'Actual capex depreciation'!$D$2:$BR$2,0))</f>
        <v>1.8063218404764041</v>
      </c>
      <c r="AA9" s="93">
        <f>INDEX('Actual capex depreciation'!$D$584:$BR$596,MATCH($A9,'Actual capex depreciation'!$B$584:$B$596,0),MATCH(AA$4,'Actual capex depreciation'!$D$2:$BR$2,0))</f>
        <v>1.8063218404764041</v>
      </c>
      <c r="AB9" s="93">
        <f>INDEX('Actual capex depreciation'!$D$584:$BR$596,MATCH($A9,'Actual capex depreciation'!$B$584:$B$596,0),MATCH(AB$4,'Actual capex depreciation'!$D$2:$BR$2,0))</f>
        <v>1.8063218404764041</v>
      </c>
      <c r="AC9" s="93">
        <f>INDEX('Actual capex depreciation'!$D$584:$BR$596,MATCH($A9,'Actual capex depreciation'!$B$584:$B$596,0),MATCH(AC$4,'Actual capex depreciation'!$D$2:$BR$2,0))</f>
        <v>1.8063218404764041</v>
      </c>
      <c r="AD9" s="93">
        <f>INDEX('Actual capex depreciation'!$D$584:$BR$596,MATCH($A9,'Actual capex depreciation'!$B$584:$B$596,0),MATCH(AD$4,'Actual capex depreciation'!$D$2:$BR$2,0))</f>
        <v>1.8063218404764041</v>
      </c>
      <c r="AE9" s="93">
        <f>INDEX('Actual capex depreciation'!$D$584:$BR$596,MATCH($A9,'Actual capex depreciation'!$B$584:$B$596,0),MATCH(AE$4,'Actual capex depreciation'!$D$2:$BR$2,0))</f>
        <v>1.8063218404764041</v>
      </c>
      <c r="AF9" s="93">
        <f>INDEX('Actual capex depreciation'!$D$584:$BR$596,MATCH($A9,'Actual capex depreciation'!$B$584:$B$596,0),MATCH(AF$4,'Actual capex depreciation'!$D$2:$BR$2,0))</f>
        <v>1.8063218404764041</v>
      </c>
      <c r="AG9" s="93">
        <f>INDEX('Actual capex depreciation'!$D$584:$BR$596,MATCH($A9,'Actual capex depreciation'!$B$584:$B$596,0),MATCH(AG$4,'Actual capex depreciation'!$D$2:$BR$2,0))</f>
        <v>1.8063218404764041</v>
      </c>
      <c r="AH9" s="93">
        <f>INDEX('Actual capex depreciation'!$D$584:$BR$596,MATCH($A9,'Actual capex depreciation'!$B$584:$B$596,0),MATCH(AH$4,'Actual capex depreciation'!$D$2:$BR$2,0))</f>
        <v>1.8063218404764041</v>
      </c>
      <c r="AI9" s="93">
        <f>INDEX('Actual capex depreciation'!$D$584:$BR$596,MATCH($A9,'Actual capex depreciation'!$B$584:$B$596,0),MATCH(AI$4,'Actual capex depreciation'!$D$2:$BR$2,0))</f>
        <v>1.8063218404764041</v>
      </c>
      <c r="AJ9" s="93">
        <f>INDEX('Actual capex depreciation'!$D$584:$BR$596,MATCH($A9,'Actual capex depreciation'!$B$584:$B$596,0),MATCH(AJ$4,'Actual capex depreciation'!$D$2:$BR$2,0))</f>
        <v>0.87719094415101218</v>
      </c>
      <c r="AK9" s="93">
        <f>INDEX('Actual capex depreciation'!$D$584:$BR$596,MATCH($A9,'Actual capex depreciation'!$B$584:$B$596,0),MATCH(AK$4,'Actual capex depreciation'!$D$2:$BR$2,0))</f>
        <v>0.4591063970532015</v>
      </c>
      <c r="AL9" s="93">
        <f>INDEX('Actual capex depreciation'!$D$584:$BR$596,MATCH($A9,'Actual capex depreciation'!$B$584:$B$596,0),MATCH(AL$4,'Actual capex depreciation'!$D$2:$BR$2,0))</f>
        <v>0.4591063970532015</v>
      </c>
      <c r="AM9" s="93">
        <f>INDEX('Actual capex depreciation'!$D$584:$BR$596,MATCH($A9,'Actual capex depreciation'!$B$584:$B$596,0),MATCH(AM$4,'Actual capex depreciation'!$D$2:$BR$2,0))</f>
        <v>0.4591063970532015</v>
      </c>
      <c r="AN9" s="93">
        <f>INDEX('Actual capex depreciation'!$D$584:$BR$596,MATCH($A9,'Actual capex depreciation'!$B$584:$B$596,0),MATCH(AN$4,'Actual capex depreciation'!$D$2:$BR$2,0))</f>
        <v>0.4591063970532015</v>
      </c>
      <c r="AO9" s="93">
        <f>INDEX('Actual capex depreciation'!$D$584:$BR$596,MATCH($A9,'Actual capex depreciation'!$B$584:$B$596,0),MATCH(AO$4,'Actual capex depreciation'!$D$2:$BR$2,0))</f>
        <v>0.4591063970532015</v>
      </c>
      <c r="AP9" s="93">
        <f>INDEX('Actual capex depreciation'!$D$584:$BR$596,MATCH($A9,'Actual capex depreciation'!$B$584:$B$596,0),MATCH(AP$4,'Actual capex depreciation'!$D$2:$BR$2,0))</f>
        <v>0.4591063970532015</v>
      </c>
      <c r="AQ9" s="93">
        <f>INDEX('Actual capex depreciation'!$D$584:$BR$596,MATCH($A9,'Actual capex depreciation'!$B$584:$B$596,0),MATCH(AQ$4,'Actual capex depreciation'!$D$2:$BR$2,0))</f>
        <v>0.4591063970532015</v>
      </c>
      <c r="AR9" s="93">
        <f>INDEX('Actual capex depreciation'!$D$584:$BR$596,MATCH($A9,'Actual capex depreciation'!$B$584:$B$596,0),MATCH(AR$4,'Actual capex depreciation'!$D$2:$BR$2,0))</f>
        <v>0.4591063970532015</v>
      </c>
      <c r="AS9" s="93">
        <f>INDEX('Actual capex depreciation'!$D$584:$BR$596,MATCH($A9,'Actual capex depreciation'!$B$584:$B$596,0),MATCH(AS$4,'Actual capex depreciation'!$D$2:$BR$2,0))</f>
        <v>0.4591063970532015</v>
      </c>
      <c r="AT9" s="93">
        <f>INDEX('Actual capex depreciation'!$D$584:$BR$596,MATCH($A9,'Actual capex depreciation'!$B$584:$B$596,0),MATCH(AT$4,'Actual capex depreciation'!$D$2:$BR$2,0))</f>
        <v>0.4591063970532015</v>
      </c>
      <c r="AU9" s="93">
        <f>INDEX('Actual capex depreciation'!$D$584:$BR$596,MATCH($A9,'Actual capex depreciation'!$B$584:$B$596,0),MATCH(AU$4,'Actual capex depreciation'!$D$2:$BR$2,0))</f>
        <v>0.4591063970532015</v>
      </c>
      <c r="AV9" s="93">
        <f>INDEX('Actual capex depreciation'!$D$584:$BR$596,MATCH($A9,'Actual capex depreciation'!$B$584:$B$596,0),MATCH(AV$4,'Actual capex depreciation'!$D$2:$BR$2,0))</f>
        <v>0.4591063970532015</v>
      </c>
      <c r="AW9" s="93">
        <f>INDEX('Actual capex depreciation'!$D$584:$BR$596,MATCH($A9,'Actual capex depreciation'!$B$584:$B$596,0),MATCH(AW$4,'Actual capex depreciation'!$D$2:$BR$2,0))</f>
        <v>0.4591063970532015</v>
      </c>
      <c r="AX9" s="93">
        <f>INDEX('Actual capex depreciation'!$D$584:$BR$596,MATCH($A9,'Actual capex depreciation'!$B$584:$B$596,0),MATCH(AX$4,'Actual capex depreciation'!$D$2:$BR$2,0))</f>
        <v>0.4591063970532015</v>
      </c>
      <c r="AY9" s="93">
        <f>INDEX('Actual capex depreciation'!$D$584:$BR$596,MATCH($A9,'Actual capex depreciation'!$B$584:$B$596,0),MATCH(AY$4,'Actual capex depreciation'!$D$2:$BR$2,0))</f>
        <v>0.4591063970532015</v>
      </c>
      <c r="AZ9" s="93">
        <f>INDEX('Actual capex depreciation'!$D$584:$BR$596,MATCH($A9,'Actual capex depreciation'!$B$584:$B$596,0),MATCH(AZ$4,'Actual capex depreciation'!$D$2:$BR$2,0))</f>
        <v>0.4591063970532015</v>
      </c>
      <c r="BA9" s="93">
        <f>INDEX('Actual capex depreciation'!$D$584:$BR$596,MATCH($A9,'Actual capex depreciation'!$B$584:$B$596,0),MATCH(BA$4,'Actual capex depreciation'!$D$2:$BR$2,0))</f>
        <v>0.4591063970532015</v>
      </c>
      <c r="BB9" s="93">
        <f>INDEX('Actual capex depreciation'!$D$584:$BR$596,MATCH($A9,'Actual capex depreciation'!$B$584:$B$596,0),MATCH(BB$4,'Actual capex depreciation'!$D$2:$BR$2,0))</f>
        <v>0.38718925287928024</v>
      </c>
      <c r="BC9" s="93">
        <f>INDEX('Actual capex depreciation'!$D$584:$BR$596,MATCH($A9,'Actual capex depreciation'!$B$584:$B$596,0),MATCH(BC$4,'Actual capex depreciation'!$D$2:$BR$2,0))</f>
        <v>0.26677527651079813</v>
      </c>
      <c r="BD9" s="93">
        <f>INDEX('Actual capex depreciation'!$D$584:$BR$596,MATCH($A9,'Actual capex depreciation'!$B$584:$B$596,0),MATCH(BD$4,'Actual capex depreciation'!$D$2:$BR$2,0))</f>
        <v>0.18034776007316836</v>
      </c>
      <c r="BE9" s="93">
        <f>INDEX('Actual capex depreciation'!$D$584:$BR$596,MATCH($A9,'Actual capex depreciation'!$B$584:$B$596,0),MATCH(BE$4,'Actual capex depreciation'!$D$2:$BR$2,0))</f>
        <v>0.13770327531398213</v>
      </c>
      <c r="BF9" s="93">
        <f>INDEX('Actual capex depreciation'!$D$584:$BR$596,MATCH($A9,'Actual capex depreciation'!$B$584:$B$596,0),MATCH(BF$4,'Actual capex depreciation'!$D$2:$BR$2,0))</f>
        <v>5.8416865199515256E-15</v>
      </c>
      <c r="BG9" s="93">
        <f>INDEX('Actual capex depreciation'!$D$584:$BR$596,MATCH($A9,'Actual capex depreciation'!$B$584:$B$596,0),MATCH(BG$4,'Actual capex depreciation'!$D$2:$BR$2,0))</f>
        <v>0</v>
      </c>
      <c r="BH9" s="93">
        <f>INDEX('Actual capex depreciation'!$D$584:$BR$596,MATCH($A9,'Actual capex depreciation'!$B$584:$B$596,0),MATCH(BH$4,'Actual capex depreciation'!$D$2:$BR$2,0))</f>
        <v>0</v>
      </c>
      <c r="BI9" s="93">
        <f>INDEX('Actual capex depreciation'!$D$584:$BR$596,MATCH($A9,'Actual capex depreciation'!$B$584:$B$596,0),MATCH(BI$4,'Actual capex depreciation'!$D$2:$BR$2,0))</f>
        <v>0</v>
      </c>
      <c r="BJ9" s="93">
        <f>INDEX('Actual capex depreciation'!$D$584:$BR$596,MATCH($A9,'Actual capex depreciation'!$B$584:$B$596,0),MATCH(BJ$4,'Actual capex depreciation'!$D$2:$BR$2,0))</f>
        <v>0</v>
      </c>
      <c r="BK9" s="93">
        <f>INDEX('Actual capex depreciation'!$D$584:$BR$596,MATCH($A9,'Actual capex depreciation'!$B$584:$B$596,0),MATCH(BK$4,'Actual capex depreciation'!$D$2:$BR$2,0))</f>
        <v>0</v>
      </c>
      <c r="BL9" s="93">
        <f>INDEX('Actual capex depreciation'!$D$584:$BR$596,MATCH($A9,'Actual capex depreciation'!$B$584:$B$596,0),MATCH(BL$4,'Actual capex depreciation'!$D$2:$BR$2,0))</f>
        <v>0</v>
      </c>
      <c r="BM9" s="93">
        <f>INDEX('Actual capex depreciation'!$D$584:$BR$596,MATCH($A9,'Actual capex depreciation'!$B$584:$B$596,0),MATCH(BM$4,'Actual capex depreciation'!$D$2:$BR$2,0))</f>
        <v>0</v>
      </c>
      <c r="BN9" s="93">
        <f>INDEX('Actual capex depreciation'!$D$584:$BR$596,MATCH($A9,'Actual capex depreciation'!$B$584:$B$596,0),MATCH(BN$4,'Actual capex depreciation'!$D$2:$BR$2,0))</f>
        <v>0</v>
      </c>
      <c r="BO9" s="93">
        <f>INDEX('Actual capex depreciation'!$D$584:$BR$596,MATCH($A9,'Actual capex depreciation'!$B$584:$B$596,0),MATCH(BO$4,'Actual capex depreciation'!$D$2:$BR$2,0))</f>
        <v>0</v>
      </c>
      <c r="BP9" s="93">
        <f>INDEX('Actual capex depreciation'!$D$584:$BR$596,MATCH($A9,'Actual capex depreciation'!$B$584:$B$596,0),MATCH(BP$4,'Actual capex depreciation'!$D$2:$BR$2,0))</f>
        <v>0</v>
      </c>
      <c r="BQ9" s="93">
        <f>INDEX('Actual capex depreciation'!$D$584:$BR$596,MATCH($A9,'Actual capex depreciation'!$B$584:$B$596,0),MATCH(BQ$4,'Actual capex depreciation'!$D$2:$BR$2,0))</f>
        <v>0</v>
      </c>
      <c r="BR9" s="121"/>
      <c r="BS9" s="121"/>
      <c r="BT9" s="121"/>
      <c r="BU9" s="121"/>
      <c r="BV9" s="121"/>
    </row>
    <row r="10" spans="1:75" ht="15">
      <c r="A10" s="88" t="str">
        <f>'Opening RAB 2018'!A109</f>
        <v>Meters</v>
      </c>
      <c r="B10" s="89">
        <v>15</v>
      </c>
      <c r="C10" s="145">
        <f t="shared" si="1"/>
        <v>4.451445876642215E-5</v>
      </c>
      <c r="D10" s="146">
        <f t="shared" si="2"/>
        <v>4.5473222290155491E-3</v>
      </c>
      <c r="E10" s="101">
        <f>'Opening RAB 2018'!G109</f>
        <v>102.15837228225874</v>
      </c>
      <c r="F10" s="92">
        <f t="shared" si="3"/>
        <v>102.15382496002972</v>
      </c>
      <c r="G10" s="118"/>
      <c r="H10" s="93">
        <f>INDEX('Actual capex depreciation'!$D$584:$BR$596,MATCH($A10,'Actual capex depreciation'!$B$584:$B$596,0),MATCH(H$4,'Actual capex depreciation'!$D$2:$BR$2,0))</f>
        <v>10.497421957244288</v>
      </c>
      <c r="I10" s="93">
        <f>INDEX('Actual capex depreciation'!$D$584:$BR$596,MATCH($A10,'Actual capex depreciation'!$B$584:$B$596,0),MATCH(I$4,'Actual capex depreciation'!$D$2:$BR$2,0))</f>
        <v>10.497421957244288</v>
      </c>
      <c r="J10" s="93">
        <f>INDEX('Actual capex depreciation'!$D$584:$BR$596,MATCH($A10,'Actual capex depreciation'!$B$584:$B$596,0),MATCH(J$4,'Actual capex depreciation'!$D$2:$BR$2,0))</f>
        <v>10.497421957244288</v>
      </c>
      <c r="K10" s="93">
        <f>INDEX('Actual capex depreciation'!$D$584:$BR$596,MATCH($A10,'Actual capex depreciation'!$B$584:$B$596,0),MATCH(K$4,'Actual capex depreciation'!$D$2:$BR$2,0))</f>
        <v>10.497421957244288</v>
      </c>
      <c r="L10" s="93">
        <f>INDEX('Actual capex depreciation'!$D$584:$BR$596,MATCH($A10,'Actual capex depreciation'!$B$584:$B$596,0),MATCH(L$4,'Actual capex depreciation'!$D$2:$BR$2,0))</f>
        <v>10.497421957244288</v>
      </c>
      <c r="M10" s="93">
        <f>INDEX('Actual capex depreciation'!$D$584:$BR$596,MATCH($A10,'Actual capex depreciation'!$B$584:$B$596,0),MATCH(M$4,'Actual capex depreciation'!$D$2:$BR$2,0))</f>
        <v>10.497421957244288</v>
      </c>
      <c r="N10" s="93">
        <f>INDEX('Actual capex depreciation'!$D$584:$BR$596,MATCH($A10,'Actual capex depreciation'!$B$584:$B$596,0),MATCH(N$4,'Actual capex depreciation'!$D$2:$BR$2,0))</f>
        <v>4.6190484571958574</v>
      </c>
      <c r="O10" s="93">
        <f>INDEX('Actual capex depreciation'!$D$584:$BR$596,MATCH($A10,'Actual capex depreciation'!$B$584:$B$596,0),MATCH(O$4,'Actual capex depreciation'!$D$2:$BR$2,0))</f>
        <v>3.1064306874040017</v>
      </c>
      <c r="P10" s="93">
        <f>INDEX('Actual capex depreciation'!$D$584:$BR$596,MATCH($A10,'Actual capex depreciation'!$B$584:$B$596,0),MATCH(P$4,'Actual capex depreciation'!$D$2:$BR$2,0))</f>
        <v>3.1064306874040017</v>
      </c>
      <c r="Q10" s="93">
        <f>INDEX('Actual capex depreciation'!$D$584:$BR$596,MATCH($A10,'Actual capex depreciation'!$B$584:$B$596,0),MATCH(Q$4,'Actual capex depreciation'!$D$2:$BR$2,0))</f>
        <v>3.1064306874040017</v>
      </c>
      <c r="R10" s="93">
        <f>INDEX('Actual capex depreciation'!$D$584:$BR$596,MATCH($A10,'Actual capex depreciation'!$B$584:$B$596,0),MATCH(R$4,'Actual capex depreciation'!$D$2:$BR$2,0))</f>
        <v>3.1064306874040017</v>
      </c>
      <c r="S10" s="93">
        <f>INDEX('Actual capex depreciation'!$D$584:$BR$596,MATCH($A10,'Actual capex depreciation'!$B$584:$B$596,0),MATCH(S$4,'Actual capex depreciation'!$D$2:$BR$2,0))</f>
        <v>3.1064306874040017</v>
      </c>
      <c r="T10" s="93">
        <f>INDEX('Actual capex depreciation'!$D$584:$BR$596,MATCH($A10,'Actual capex depreciation'!$B$584:$B$596,0),MATCH(T$4,'Actual capex depreciation'!$D$2:$BR$2,0))</f>
        <v>3.1064306874040017</v>
      </c>
      <c r="U10" s="93">
        <f>INDEX('Actual capex depreciation'!$D$584:$BR$596,MATCH($A10,'Actual capex depreciation'!$B$584:$B$596,0),MATCH(U$4,'Actual capex depreciation'!$D$2:$BR$2,0))</f>
        <v>3.1064306874040017</v>
      </c>
      <c r="V10" s="93">
        <f>INDEX('Actual capex depreciation'!$D$584:$BR$596,MATCH($A10,'Actual capex depreciation'!$B$584:$B$596,0),MATCH(V$4,'Actual capex depreciation'!$D$2:$BR$2,0))</f>
        <v>3.1064306874040017</v>
      </c>
      <c r="W10" s="93">
        <f>INDEX('Actual capex depreciation'!$D$584:$BR$596,MATCH($A10,'Actual capex depreciation'!$B$584:$B$596,0),MATCH(W$4,'Actual capex depreciation'!$D$2:$BR$2,0))</f>
        <v>3.1064306874040017</v>
      </c>
      <c r="X10" s="93">
        <f>INDEX('Actual capex depreciation'!$D$584:$BR$596,MATCH($A10,'Actual capex depreciation'!$B$584:$B$596,0),MATCH(X$4,'Actual capex depreciation'!$D$2:$BR$2,0))</f>
        <v>2.4791501601267134</v>
      </c>
      <c r="Y10" s="93">
        <f>INDEX('Actual capex depreciation'!$D$584:$BR$596,MATCH($A10,'Actual capex depreciation'!$B$584:$B$596,0),MATCH(Y$4,'Actual capex depreciation'!$D$2:$BR$2,0))</f>
        <v>1.9297730335891383</v>
      </c>
      <c r="Z10" s="93">
        <f>INDEX('Actual capex depreciation'!$D$584:$BR$596,MATCH($A10,'Actual capex depreciation'!$B$584:$B$596,0),MATCH(Z$4,'Actual capex depreciation'!$D$2:$BR$2,0))</f>
        <v>1.4920778883982195</v>
      </c>
      <c r="AA10" s="93">
        <f>INDEX('Actual capex depreciation'!$D$584:$BR$596,MATCH($A10,'Actual capex depreciation'!$B$584:$B$596,0),MATCH(AA$4,'Actual capex depreciation'!$D$2:$BR$2,0))</f>
        <v>0.69136749061807345</v>
      </c>
      <c r="AB10" s="93">
        <f>INDEX('Actual capex depreciation'!$D$584:$BR$596,MATCH($A10,'Actual capex depreciation'!$B$584:$B$596,0),MATCH(AB$4,'Actual capex depreciation'!$D$2:$BR$2,0))</f>
        <v>0</v>
      </c>
      <c r="AC10" s="93">
        <f>INDEX('Actual capex depreciation'!$D$584:$BR$596,MATCH($A10,'Actual capex depreciation'!$B$584:$B$596,0),MATCH(AC$4,'Actual capex depreciation'!$D$2:$BR$2,0))</f>
        <v>0</v>
      </c>
      <c r="AD10" s="93">
        <f>INDEX('Actual capex depreciation'!$D$584:$BR$596,MATCH($A10,'Actual capex depreciation'!$B$584:$B$596,0),MATCH(AD$4,'Actual capex depreciation'!$D$2:$BR$2,0))</f>
        <v>0</v>
      </c>
      <c r="AE10" s="93">
        <f>INDEX('Actual capex depreciation'!$D$584:$BR$596,MATCH($A10,'Actual capex depreciation'!$B$584:$B$596,0),MATCH(AE$4,'Actual capex depreciation'!$D$2:$BR$2,0))</f>
        <v>0</v>
      </c>
      <c r="AF10" s="93">
        <f>INDEX('Actual capex depreciation'!$D$584:$BR$596,MATCH($A10,'Actual capex depreciation'!$B$584:$B$596,0),MATCH(AF$4,'Actual capex depreciation'!$D$2:$BR$2,0))</f>
        <v>0</v>
      </c>
      <c r="AG10" s="93">
        <f>INDEX('Actual capex depreciation'!$D$584:$BR$596,MATCH($A10,'Actual capex depreciation'!$B$584:$B$596,0),MATCH(AG$4,'Actual capex depreciation'!$D$2:$BR$2,0))</f>
        <v>0</v>
      </c>
      <c r="AH10" s="93">
        <f>INDEX('Actual capex depreciation'!$D$584:$BR$596,MATCH($A10,'Actual capex depreciation'!$B$584:$B$596,0),MATCH(AH$4,'Actual capex depreciation'!$D$2:$BR$2,0))</f>
        <v>0</v>
      </c>
      <c r="AI10" s="93">
        <f>INDEX('Actual capex depreciation'!$D$584:$BR$596,MATCH($A10,'Actual capex depreciation'!$B$584:$B$596,0),MATCH(AI$4,'Actual capex depreciation'!$D$2:$BR$2,0))</f>
        <v>0</v>
      </c>
      <c r="AJ10" s="93">
        <f>INDEX('Actual capex depreciation'!$D$584:$BR$596,MATCH($A10,'Actual capex depreciation'!$B$584:$B$596,0),MATCH(AJ$4,'Actual capex depreciation'!$D$2:$BR$2,0))</f>
        <v>0</v>
      </c>
      <c r="AK10" s="93">
        <f>INDEX('Actual capex depreciation'!$D$584:$BR$596,MATCH($A10,'Actual capex depreciation'!$B$584:$B$596,0),MATCH(AK$4,'Actual capex depreciation'!$D$2:$BR$2,0))</f>
        <v>0</v>
      </c>
      <c r="AL10" s="93">
        <f>INDEX('Actual capex depreciation'!$D$584:$BR$596,MATCH($A10,'Actual capex depreciation'!$B$584:$B$596,0),MATCH(AL$4,'Actual capex depreciation'!$D$2:$BR$2,0))</f>
        <v>0</v>
      </c>
      <c r="AM10" s="93">
        <f>INDEX('Actual capex depreciation'!$D$584:$BR$596,MATCH($A10,'Actual capex depreciation'!$B$584:$B$596,0),MATCH(AM$4,'Actual capex depreciation'!$D$2:$BR$2,0))</f>
        <v>0</v>
      </c>
      <c r="AN10" s="93">
        <f>INDEX('Actual capex depreciation'!$D$584:$BR$596,MATCH($A10,'Actual capex depreciation'!$B$584:$B$596,0),MATCH(AN$4,'Actual capex depreciation'!$D$2:$BR$2,0))</f>
        <v>0</v>
      </c>
      <c r="AO10" s="93">
        <f>INDEX('Actual capex depreciation'!$D$584:$BR$596,MATCH($A10,'Actual capex depreciation'!$B$584:$B$596,0),MATCH(AO$4,'Actual capex depreciation'!$D$2:$BR$2,0))</f>
        <v>0</v>
      </c>
      <c r="AP10" s="93">
        <f>INDEX('Actual capex depreciation'!$D$584:$BR$596,MATCH($A10,'Actual capex depreciation'!$B$584:$B$596,0),MATCH(AP$4,'Actual capex depreciation'!$D$2:$BR$2,0))</f>
        <v>0</v>
      </c>
      <c r="AQ10" s="93">
        <f>INDEX('Actual capex depreciation'!$D$584:$BR$596,MATCH($A10,'Actual capex depreciation'!$B$584:$B$596,0),MATCH(AQ$4,'Actual capex depreciation'!$D$2:$BR$2,0))</f>
        <v>0</v>
      </c>
      <c r="AR10" s="93">
        <f>INDEX('Actual capex depreciation'!$D$584:$BR$596,MATCH($A10,'Actual capex depreciation'!$B$584:$B$596,0),MATCH(AR$4,'Actual capex depreciation'!$D$2:$BR$2,0))</f>
        <v>0</v>
      </c>
      <c r="AS10" s="93">
        <f>INDEX('Actual capex depreciation'!$D$584:$BR$596,MATCH($A10,'Actual capex depreciation'!$B$584:$B$596,0),MATCH(AS$4,'Actual capex depreciation'!$D$2:$BR$2,0))</f>
        <v>0</v>
      </c>
      <c r="AT10" s="93">
        <f>INDEX('Actual capex depreciation'!$D$584:$BR$596,MATCH($A10,'Actual capex depreciation'!$B$584:$B$596,0),MATCH(AT$4,'Actual capex depreciation'!$D$2:$BR$2,0))</f>
        <v>0</v>
      </c>
      <c r="AU10" s="93">
        <f>INDEX('Actual capex depreciation'!$D$584:$BR$596,MATCH($A10,'Actual capex depreciation'!$B$584:$B$596,0),MATCH(AU$4,'Actual capex depreciation'!$D$2:$BR$2,0))</f>
        <v>0</v>
      </c>
      <c r="AV10" s="93">
        <f>INDEX('Actual capex depreciation'!$D$584:$BR$596,MATCH($A10,'Actual capex depreciation'!$B$584:$B$596,0),MATCH(AV$4,'Actual capex depreciation'!$D$2:$BR$2,0))</f>
        <v>0</v>
      </c>
      <c r="AW10" s="93">
        <f>INDEX('Actual capex depreciation'!$D$584:$BR$596,MATCH($A10,'Actual capex depreciation'!$B$584:$B$596,0),MATCH(AW$4,'Actual capex depreciation'!$D$2:$BR$2,0))</f>
        <v>0</v>
      </c>
      <c r="AX10" s="93">
        <f>INDEX('Actual capex depreciation'!$D$584:$BR$596,MATCH($A10,'Actual capex depreciation'!$B$584:$B$596,0),MATCH(AX$4,'Actual capex depreciation'!$D$2:$BR$2,0))</f>
        <v>0</v>
      </c>
      <c r="AY10" s="93">
        <f>INDEX('Actual capex depreciation'!$D$584:$BR$596,MATCH($A10,'Actual capex depreciation'!$B$584:$B$596,0),MATCH(AY$4,'Actual capex depreciation'!$D$2:$BR$2,0))</f>
        <v>0</v>
      </c>
      <c r="AZ10" s="93">
        <f>INDEX('Actual capex depreciation'!$D$584:$BR$596,MATCH($A10,'Actual capex depreciation'!$B$584:$B$596,0),MATCH(AZ$4,'Actual capex depreciation'!$D$2:$BR$2,0))</f>
        <v>0</v>
      </c>
      <c r="BA10" s="93">
        <f>INDEX('Actual capex depreciation'!$D$584:$BR$596,MATCH($A10,'Actual capex depreciation'!$B$584:$B$596,0),MATCH(BA$4,'Actual capex depreciation'!$D$2:$BR$2,0))</f>
        <v>0</v>
      </c>
      <c r="BB10" s="93">
        <f>INDEX('Actual capex depreciation'!$D$584:$BR$596,MATCH($A10,'Actual capex depreciation'!$B$584:$B$596,0),MATCH(BB$4,'Actual capex depreciation'!$D$2:$BR$2,0))</f>
        <v>0</v>
      </c>
      <c r="BC10" s="93">
        <f>INDEX('Actual capex depreciation'!$D$584:$BR$596,MATCH($A10,'Actual capex depreciation'!$B$584:$B$596,0),MATCH(BC$4,'Actual capex depreciation'!$D$2:$BR$2,0))</f>
        <v>0</v>
      </c>
      <c r="BD10" s="93">
        <f>INDEX('Actual capex depreciation'!$D$584:$BR$596,MATCH($A10,'Actual capex depreciation'!$B$584:$B$596,0),MATCH(BD$4,'Actual capex depreciation'!$D$2:$BR$2,0))</f>
        <v>0</v>
      </c>
      <c r="BE10" s="93">
        <f>INDEX('Actual capex depreciation'!$D$584:$BR$596,MATCH($A10,'Actual capex depreciation'!$B$584:$B$596,0),MATCH(BE$4,'Actual capex depreciation'!$D$2:$BR$2,0))</f>
        <v>0</v>
      </c>
      <c r="BF10" s="93">
        <f>INDEX('Actual capex depreciation'!$D$584:$BR$596,MATCH($A10,'Actual capex depreciation'!$B$584:$B$596,0),MATCH(BF$4,'Actual capex depreciation'!$D$2:$BR$2,0))</f>
        <v>0</v>
      </c>
      <c r="BG10" s="93">
        <f>INDEX('Actual capex depreciation'!$D$584:$BR$596,MATCH($A10,'Actual capex depreciation'!$B$584:$B$596,0),MATCH(BG$4,'Actual capex depreciation'!$D$2:$BR$2,0))</f>
        <v>0</v>
      </c>
      <c r="BH10" s="93">
        <f>INDEX('Actual capex depreciation'!$D$584:$BR$596,MATCH($A10,'Actual capex depreciation'!$B$584:$B$596,0),MATCH(BH$4,'Actual capex depreciation'!$D$2:$BR$2,0))</f>
        <v>0</v>
      </c>
      <c r="BI10" s="93">
        <f>INDEX('Actual capex depreciation'!$D$584:$BR$596,MATCH($A10,'Actual capex depreciation'!$B$584:$B$596,0),MATCH(BI$4,'Actual capex depreciation'!$D$2:$BR$2,0))</f>
        <v>0</v>
      </c>
      <c r="BJ10" s="93">
        <f>INDEX('Actual capex depreciation'!$D$584:$BR$596,MATCH($A10,'Actual capex depreciation'!$B$584:$B$596,0),MATCH(BJ$4,'Actual capex depreciation'!$D$2:$BR$2,0))</f>
        <v>0</v>
      </c>
      <c r="BK10" s="93">
        <f>INDEX('Actual capex depreciation'!$D$584:$BR$596,MATCH($A10,'Actual capex depreciation'!$B$584:$B$596,0),MATCH(BK$4,'Actual capex depreciation'!$D$2:$BR$2,0))</f>
        <v>0</v>
      </c>
      <c r="BL10" s="93">
        <f>INDEX('Actual capex depreciation'!$D$584:$BR$596,MATCH($A10,'Actual capex depreciation'!$B$584:$B$596,0),MATCH(BL$4,'Actual capex depreciation'!$D$2:$BR$2,0))</f>
        <v>0</v>
      </c>
      <c r="BM10" s="93">
        <f>INDEX('Actual capex depreciation'!$D$584:$BR$596,MATCH($A10,'Actual capex depreciation'!$B$584:$B$596,0),MATCH(BM$4,'Actual capex depreciation'!$D$2:$BR$2,0))</f>
        <v>0</v>
      </c>
      <c r="BN10" s="93">
        <f>INDEX('Actual capex depreciation'!$D$584:$BR$596,MATCH($A10,'Actual capex depreciation'!$B$584:$B$596,0),MATCH(BN$4,'Actual capex depreciation'!$D$2:$BR$2,0))</f>
        <v>0</v>
      </c>
      <c r="BO10" s="93">
        <f>INDEX('Actual capex depreciation'!$D$584:$BR$596,MATCH($A10,'Actual capex depreciation'!$B$584:$B$596,0),MATCH(BO$4,'Actual capex depreciation'!$D$2:$BR$2,0))</f>
        <v>0</v>
      </c>
      <c r="BP10" s="93">
        <f>INDEX('Actual capex depreciation'!$D$584:$BR$596,MATCH($A10,'Actual capex depreciation'!$B$584:$B$596,0),MATCH(BP$4,'Actual capex depreciation'!$D$2:$BR$2,0))</f>
        <v>0</v>
      </c>
      <c r="BQ10" s="93">
        <f>INDEX('Actual capex depreciation'!$D$584:$BR$596,MATCH($A10,'Actual capex depreciation'!$B$584:$B$596,0),MATCH(BQ$4,'Actual capex depreciation'!$D$2:$BR$2,0))</f>
        <v>0</v>
      </c>
      <c r="BR10" s="121"/>
      <c r="BS10" s="121"/>
      <c r="BT10" s="121"/>
      <c r="BU10" s="121"/>
      <c r="BV10" s="121"/>
    </row>
    <row r="11" spans="1:75" ht="15">
      <c r="A11" s="88" t="str">
        <f>'Opening RAB 2018'!A110</f>
        <v>SCADA and remote control</v>
      </c>
      <c r="B11" s="89">
        <v>15</v>
      </c>
      <c r="C11" s="145">
        <f t="shared" si="1"/>
        <v>-9.5059027773216037E-2</v>
      </c>
      <c r="D11" s="146">
        <f t="shared" si="2"/>
        <v>-0.37240908711563936</v>
      </c>
      <c r="E11" s="101">
        <f>'Opening RAB 2018'!G110</f>
        <v>3.545252347462696</v>
      </c>
      <c r="F11" s="92">
        <f t="shared" si="3"/>
        <v>3.9176614345783354</v>
      </c>
      <c r="G11" s="118"/>
      <c r="H11" s="93">
        <f>INDEX('Actual capex depreciation'!$D$584:$BR$596,MATCH($A11,'Actual capex depreciation'!$B$584:$B$596,0),MATCH(H$4,'Actual capex depreciation'!$D$2:$BR$2,0))</f>
        <v>0.45807711171841886</v>
      </c>
      <c r="I11" s="93">
        <f>INDEX('Actual capex depreciation'!$D$584:$BR$596,MATCH($A11,'Actual capex depreciation'!$B$584:$B$596,0),MATCH(I$4,'Actual capex depreciation'!$D$2:$BR$2,0))</f>
        <v>0.45807711171841886</v>
      </c>
      <c r="J11" s="93">
        <f>INDEX('Actual capex depreciation'!$D$584:$BR$596,MATCH($A11,'Actual capex depreciation'!$B$584:$B$596,0),MATCH(J$4,'Actual capex depreciation'!$D$2:$BR$2,0))</f>
        <v>0.45807711171841886</v>
      </c>
      <c r="K11" s="93">
        <f>INDEX('Actual capex depreciation'!$D$584:$BR$596,MATCH($A11,'Actual capex depreciation'!$B$584:$B$596,0),MATCH(K$4,'Actual capex depreciation'!$D$2:$BR$2,0))</f>
        <v>0.45807711171841886</v>
      </c>
      <c r="L11" s="93">
        <f>INDEX('Actual capex depreciation'!$D$584:$BR$596,MATCH($A11,'Actual capex depreciation'!$B$584:$B$596,0),MATCH(L$4,'Actual capex depreciation'!$D$2:$BR$2,0))</f>
        <v>0.45807711171841886</v>
      </c>
      <c r="M11" s="93">
        <f>INDEX('Actual capex depreciation'!$D$584:$BR$596,MATCH($A11,'Actual capex depreciation'!$B$584:$B$596,0),MATCH(M$4,'Actual capex depreciation'!$D$2:$BR$2,0))</f>
        <v>0.45807711171841886</v>
      </c>
      <c r="N11" s="93">
        <f>INDEX('Actual capex depreciation'!$D$584:$BR$596,MATCH($A11,'Actual capex depreciation'!$B$584:$B$596,0),MATCH(N$4,'Actual capex depreciation'!$D$2:$BR$2,0))</f>
        <v>0.19421811232986566</v>
      </c>
      <c r="O11" s="93">
        <f>INDEX('Actual capex depreciation'!$D$584:$BR$596,MATCH($A11,'Actual capex depreciation'!$B$584:$B$596,0),MATCH(O$4,'Actual capex depreciation'!$D$2:$BR$2,0))</f>
        <v>0.16691746074260949</v>
      </c>
      <c r="P11" s="93">
        <f>INDEX('Actual capex depreciation'!$D$584:$BR$596,MATCH($A11,'Actual capex depreciation'!$B$584:$B$596,0),MATCH(P$4,'Actual capex depreciation'!$D$2:$BR$2,0))</f>
        <v>0.16691746074260949</v>
      </c>
      <c r="Q11" s="93">
        <f>INDEX('Actual capex depreciation'!$D$584:$BR$596,MATCH($A11,'Actual capex depreciation'!$B$584:$B$596,0),MATCH(Q$4,'Actual capex depreciation'!$D$2:$BR$2,0))</f>
        <v>0.16691746074260949</v>
      </c>
      <c r="R11" s="93">
        <f>INDEX('Actual capex depreciation'!$D$584:$BR$596,MATCH($A11,'Actual capex depreciation'!$B$584:$B$596,0),MATCH(R$4,'Actual capex depreciation'!$D$2:$BR$2,0))</f>
        <v>0.16691746074260949</v>
      </c>
      <c r="S11" s="93">
        <f>INDEX('Actual capex depreciation'!$D$584:$BR$596,MATCH($A11,'Actual capex depreciation'!$B$584:$B$596,0),MATCH(S$4,'Actual capex depreciation'!$D$2:$BR$2,0))</f>
        <v>0.11724822144172954</v>
      </c>
      <c r="T11" s="93">
        <f>INDEX('Actual capex depreciation'!$D$584:$BR$596,MATCH($A11,'Actual capex depreciation'!$B$584:$B$596,0),MATCH(T$4,'Actual capex depreciation'!$D$2:$BR$2,0))</f>
        <v>9.6114296480585462E-2</v>
      </c>
      <c r="U11" s="93">
        <f>INDEX('Actual capex depreciation'!$D$584:$BR$596,MATCH($A11,'Actual capex depreciation'!$B$584:$B$596,0),MATCH(U$4,'Actual capex depreciation'!$D$2:$BR$2,0))</f>
        <v>6.1848281379152124E-2</v>
      </c>
      <c r="V11" s="93">
        <f>INDEX('Actual capex depreciation'!$D$584:$BR$596,MATCH($A11,'Actual capex depreciation'!$B$584:$B$596,0),MATCH(V$4,'Actual capex depreciation'!$D$2:$BR$2,0))</f>
        <v>3.2100009666051067E-2</v>
      </c>
      <c r="W11" s="93">
        <f>INDEX('Actual capex depreciation'!$D$584:$BR$596,MATCH($A11,'Actual capex depreciation'!$B$584:$B$596,0),MATCH(W$4,'Actual capex depreciation'!$D$2:$BR$2,0))</f>
        <v>1.8255270374848517E-16</v>
      </c>
      <c r="X11" s="93">
        <f>INDEX('Actual capex depreciation'!$D$584:$BR$596,MATCH($A11,'Actual capex depreciation'!$B$584:$B$596,0),MATCH(X$4,'Actual capex depreciation'!$D$2:$BR$2,0))</f>
        <v>0</v>
      </c>
      <c r="Y11" s="93">
        <f>INDEX('Actual capex depreciation'!$D$584:$BR$596,MATCH($A11,'Actual capex depreciation'!$B$584:$B$596,0),MATCH(Y$4,'Actual capex depreciation'!$D$2:$BR$2,0))</f>
        <v>0</v>
      </c>
      <c r="Z11" s="93">
        <f>INDEX('Actual capex depreciation'!$D$584:$BR$596,MATCH($A11,'Actual capex depreciation'!$B$584:$B$596,0),MATCH(Z$4,'Actual capex depreciation'!$D$2:$BR$2,0))</f>
        <v>0</v>
      </c>
      <c r="AA11" s="93">
        <f>INDEX('Actual capex depreciation'!$D$584:$BR$596,MATCH($A11,'Actual capex depreciation'!$B$584:$B$596,0),MATCH(AA$4,'Actual capex depreciation'!$D$2:$BR$2,0))</f>
        <v>0</v>
      </c>
      <c r="AB11" s="93">
        <f>INDEX('Actual capex depreciation'!$D$584:$BR$596,MATCH($A11,'Actual capex depreciation'!$B$584:$B$596,0),MATCH(AB$4,'Actual capex depreciation'!$D$2:$BR$2,0))</f>
        <v>0</v>
      </c>
      <c r="AC11" s="93">
        <f>INDEX('Actual capex depreciation'!$D$584:$BR$596,MATCH($A11,'Actual capex depreciation'!$B$584:$B$596,0),MATCH(AC$4,'Actual capex depreciation'!$D$2:$BR$2,0))</f>
        <v>0</v>
      </c>
      <c r="AD11" s="93">
        <f>INDEX('Actual capex depreciation'!$D$584:$BR$596,MATCH($A11,'Actual capex depreciation'!$B$584:$B$596,0),MATCH(AD$4,'Actual capex depreciation'!$D$2:$BR$2,0))</f>
        <v>0</v>
      </c>
      <c r="AE11" s="93">
        <f>INDEX('Actual capex depreciation'!$D$584:$BR$596,MATCH($A11,'Actual capex depreciation'!$B$584:$B$596,0),MATCH(AE$4,'Actual capex depreciation'!$D$2:$BR$2,0))</f>
        <v>0</v>
      </c>
      <c r="AF11" s="93">
        <f>INDEX('Actual capex depreciation'!$D$584:$BR$596,MATCH($A11,'Actual capex depreciation'!$B$584:$B$596,0),MATCH(AF$4,'Actual capex depreciation'!$D$2:$BR$2,0))</f>
        <v>0</v>
      </c>
      <c r="AG11" s="93">
        <f>INDEX('Actual capex depreciation'!$D$584:$BR$596,MATCH($A11,'Actual capex depreciation'!$B$584:$B$596,0),MATCH(AG$4,'Actual capex depreciation'!$D$2:$BR$2,0))</f>
        <v>0</v>
      </c>
      <c r="AH11" s="93">
        <f>INDEX('Actual capex depreciation'!$D$584:$BR$596,MATCH($A11,'Actual capex depreciation'!$B$584:$B$596,0),MATCH(AH$4,'Actual capex depreciation'!$D$2:$BR$2,0))</f>
        <v>0</v>
      </c>
      <c r="AI11" s="93">
        <f>INDEX('Actual capex depreciation'!$D$584:$BR$596,MATCH($A11,'Actual capex depreciation'!$B$584:$B$596,0),MATCH(AI$4,'Actual capex depreciation'!$D$2:$BR$2,0))</f>
        <v>0</v>
      </c>
      <c r="AJ11" s="93">
        <f>INDEX('Actual capex depreciation'!$D$584:$BR$596,MATCH($A11,'Actual capex depreciation'!$B$584:$B$596,0),MATCH(AJ$4,'Actual capex depreciation'!$D$2:$BR$2,0))</f>
        <v>0</v>
      </c>
      <c r="AK11" s="93">
        <f>INDEX('Actual capex depreciation'!$D$584:$BR$596,MATCH($A11,'Actual capex depreciation'!$B$584:$B$596,0),MATCH(AK$4,'Actual capex depreciation'!$D$2:$BR$2,0))</f>
        <v>0</v>
      </c>
      <c r="AL11" s="93">
        <f>INDEX('Actual capex depreciation'!$D$584:$BR$596,MATCH($A11,'Actual capex depreciation'!$B$584:$B$596,0),MATCH(AL$4,'Actual capex depreciation'!$D$2:$BR$2,0))</f>
        <v>0</v>
      </c>
      <c r="AM11" s="93">
        <f>INDEX('Actual capex depreciation'!$D$584:$BR$596,MATCH($A11,'Actual capex depreciation'!$B$584:$B$596,0),MATCH(AM$4,'Actual capex depreciation'!$D$2:$BR$2,0))</f>
        <v>0</v>
      </c>
      <c r="AN11" s="93">
        <f>INDEX('Actual capex depreciation'!$D$584:$BR$596,MATCH($A11,'Actual capex depreciation'!$B$584:$B$596,0),MATCH(AN$4,'Actual capex depreciation'!$D$2:$BR$2,0))</f>
        <v>0</v>
      </c>
      <c r="AO11" s="93">
        <f>INDEX('Actual capex depreciation'!$D$584:$BR$596,MATCH($A11,'Actual capex depreciation'!$B$584:$B$596,0),MATCH(AO$4,'Actual capex depreciation'!$D$2:$BR$2,0))</f>
        <v>0</v>
      </c>
      <c r="AP11" s="93">
        <f>INDEX('Actual capex depreciation'!$D$584:$BR$596,MATCH($A11,'Actual capex depreciation'!$B$584:$B$596,0),MATCH(AP$4,'Actual capex depreciation'!$D$2:$BR$2,0))</f>
        <v>0</v>
      </c>
      <c r="AQ11" s="93">
        <f>INDEX('Actual capex depreciation'!$D$584:$BR$596,MATCH($A11,'Actual capex depreciation'!$B$584:$B$596,0),MATCH(AQ$4,'Actual capex depreciation'!$D$2:$BR$2,0))</f>
        <v>0</v>
      </c>
      <c r="AR11" s="93">
        <f>INDEX('Actual capex depreciation'!$D$584:$BR$596,MATCH($A11,'Actual capex depreciation'!$B$584:$B$596,0),MATCH(AR$4,'Actual capex depreciation'!$D$2:$BR$2,0))</f>
        <v>0</v>
      </c>
      <c r="AS11" s="93">
        <f>INDEX('Actual capex depreciation'!$D$584:$BR$596,MATCH($A11,'Actual capex depreciation'!$B$584:$B$596,0),MATCH(AS$4,'Actual capex depreciation'!$D$2:$BR$2,0))</f>
        <v>0</v>
      </c>
      <c r="AT11" s="93">
        <f>INDEX('Actual capex depreciation'!$D$584:$BR$596,MATCH($A11,'Actual capex depreciation'!$B$584:$B$596,0),MATCH(AT$4,'Actual capex depreciation'!$D$2:$BR$2,0))</f>
        <v>0</v>
      </c>
      <c r="AU11" s="93">
        <f>INDEX('Actual capex depreciation'!$D$584:$BR$596,MATCH($A11,'Actual capex depreciation'!$B$584:$B$596,0),MATCH(AU$4,'Actual capex depreciation'!$D$2:$BR$2,0))</f>
        <v>0</v>
      </c>
      <c r="AV11" s="93">
        <f>INDEX('Actual capex depreciation'!$D$584:$BR$596,MATCH($A11,'Actual capex depreciation'!$B$584:$B$596,0),MATCH(AV$4,'Actual capex depreciation'!$D$2:$BR$2,0))</f>
        <v>0</v>
      </c>
      <c r="AW11" s="93">
        <f>INDEX('Actual capex depreciation'!$D$584:$BR$596,MATCH($A11,'Actual capex depreciation'!$B$584:$B$596,0),MATCH(AW$4,'Actual capex depreciation'!$D$2:$BR$2,0))</f>
        <v>0</v>
      </c>
      <c r="AX11" s="93">
        <f>INDEX('Actual capex depreciation'!$D$584:$BR$596,MATCH($A11,'Actual capex depreciation'!$B$584:$B$596,0),MATCH(AX$4,'Actual capex depreciation'!$D$2:$BR$2,0))</f>
        <v>0</v>
      </c>
      <c r="AY11" s="93">
        <f>INDEX('Actual capex depreciation'!$D$584:$BR$596,MATCH($A11,'Actual capex depreciation'!$B$584:$B$596,0),MATCH(AY$4,'Actual capex depreciation'!$D$2:$BR$2,0))</f>
        <v>0</v>
      </c>
      <c r="AZ11" s="93">
        <f>INDEX('Actual capex depreciation'!$D$584:$BR$596,MATCH($A11,'Actual capex depreciation'!$B$584:$B$596,0),MATCH(AZ$4,'Actual capex depreciation'!$D$2:$BR$2,0))</f>
        <v>0</v>
      </c>
      <c r="BA11" s="93">
        <f>INDEX('Actual capex depreciation'!$D$584:$BR$596,MATCH($A11,'Actual capex depreciation'!$B$584:$B$596,0),MATCH(BA$4,'Actual capex depreciation'!$D$2:$BR$2,0))</f>
        <v>0</v>
      </c>
      <c r="BB11" s="93">
        <f>INDEX('Actual capex depreciation'!$D$584:$BR$596,MATCH($A11,'Actual capex depreciation'!$B$584:$B$596,0),MATCH(BB$4,'Actual capex depreciation'!$D$2:$BR$2,0))</f>
        <v>0</v>
      </c>
      <c r="BC11" s="93">
        <f>INDEX('Actual capex depreciation'!$D$584:$BR$596,MATCH($A11,'Actual capex depreciation'!$B$584:$B$596,0),MATCH(BC$4,'Actual capex depreciation'!$D$2:$BR$2,0))</f>
        <v>0</v>
      </c>
      <c r="BD11" s="93">
        <f>INDEX('Actual capex depreciation'!$D$584:$BR$596,MATCH($A11,'Actual capex depreciation'!$B$584:$B$596,0),MATCH(BD$4,'Actual capex depreciation'!$D$2:$BR$2,0))</f>
        <v>0</v>
      </c>
      <c r="BE11" s="93">
        <f>INDEX('Actual capex depreciation'!$D$584:$BR$596,MATCH($A11,'Actual capex depreciation'!$B$584:$B$596,0),MATCH(BE$4,'Actual capex depreciation'!$D$2:$BR$2,0))</f>
        <v>0</v>
      </c>
      <c r="BF11" s="93">
        <f>INDEX('Actual capex depreciation'!$D$584:$BR$596,MATCH($A11,'Actual capex depreciation'!$B$584:$B$596,0),MATCH(BF$4,'Actual capex depreciation'!$D$2:$BR$2,0))</f>
        <v>0</v>
      </c>
      <c r="BG11" s="93">
        <f>INDEX('Actual capex depreciation'!$D$584:$BR$596,MATCH($A11,'Actual capex depreciation'!$B$584:$B$596,0),MATCH(BG$4,'Actual capex depreciation'!$D$2:$BR$2,0))</f>
        <v>0</v>
      </c>
      <c r="BH11" s="93">
        <f>INDEX('Actual capex depreciation'!$D$584:$BR$596,MATCH($A11,'Actual capex depreciation'!$B$584:$B$596,0),MATCH(BH$4,'Actual capex depreciation'!$D$2:$BR$2,0))</f>
        <v>0</v>
      </c>
      <c r="BI11" s="93">
        <f>INDEX('Actual capex depreciation'!$D$584:$BR$596,MATCH($A11,'Actual capex depreciation'!$B$584:$B$596,0),MATCH(BI$4,'Actual capex depreciation'!$D$2:$BR$2,0))</f>
        <v>0</v>
      </c>
      <c r="BJ11" s="93">
        <f>INDEX('Actual capex depreciation'!$D$584:$BR$596,MATCH($A11,'Actual capex depreciation'!$B$584:$B$596,0),MATCH(BJ$4,'Actual capex depreciation'!$D$2:$BR$2,0))</f>
        <v>0</v>
      </c>
      <c r="BK11" s="93">
        <f>INDEX('Actual capex depreciation'!$D$584:$BR$596,MATCH($A11,'Actual capex depreciation'!$B$584:$B$596,0),MATCH(BK$4,'Actual capex depreciation'!$D$2:$BR$2,0))</f>
        <v>0</v>
      </c>
      <c r="BL11" s="93">
        <f>INDEX('Actual capex depreciation'!$D$584:$BR$596,MATCH($A11,'Actual capex depreciation'!$B$584:$B$596,0),MATCH(BL$4,'Actual capex depreciation'!$D$2:$BR$2,0))</f>
        <v>0</v>
      </c>
      <c r="BM11" s="93">
        <f>INDEX('Actual capex depreciation'!$D$584:$BR$596,MATCH($A11,'Actual capex depreciation'!$B$584:$B$596,0),MATCH(BM$4,'Actual capex depreciation'!$D$2:$BR$2,0))</f>
        <v>0</v>
      </c>
      <c r="BN11" s="93">
        <f>INDEX('Actual capex depreciation'!$D$584:$BR$596,MATCH($A11,'Actual capex depreciation'!$B$584:$B$596,0),MATCH(BN$4,'Actual capex depreciation'!$D$2:$BR$2,0))</f>
        <v>0</v>
      </c>
      <c r="BO11" s="93">
        <f>INDEX('Actual capex depreciation'!$D$584:$BR$596,MATCH($A11,'Actual capex depreciation'!$B$584:$B$596,0),MATCH(BO$4,'Actual capex depreciation'!$D$2:$BR$2,0))</f>
        <v>0</v>
      </c>
      <c r="BP11" s="93">
        <f>INDEX('Actual capex depreciation'!$D$584:$BR$596,MATCH($A11,'Actual capex depreciation'!$B$584:$B$596,0),MATCH(BP$4,'Actual capex depreciation'!$D$2:$BR$2,0))</f>
        <v>0</v>
      </c>
      <c r="BQ11" s="93">
        <f>INDEX('Actual capex depreciation'!$D$584:$BR$596,MATCH($A11,'Actual capex depreciation'!$B$584:$B$596,0),MATCH(BQ$4,'Actual capex depreciation'!$D$2:$BR$2,0))</f>
        <v>0</v>
      </c>
      <c r="BR11" s="121"/>
      <c r="BS11" s="121"/>
      <c r="BT11" s="121"/>
      <c r="BU11" s="121"/>
      <c r="BV11" s="121"/>
    </row>
    <row r="12" spans="1:75" ht="15">
      <c r="A12" s="88" t="str">
        <f>'Opening RAB 2018'!A111</f>
        <v>Buildings</v>
      </c>
      <c r="B12" s="94">
        <v>40</v>
      </c>
      <c r="C12" s="145">
        <f t="shared" si="1"/>
        <v>4.3912000673414649E-16</v>
      </c>
      <c r="D12" s="146">
        <f t="shared" si="2"/>
        <v>3.5527136788005009E-15</v>
      </c>
      <c r="E12" s="101">
        <f>'Opening RAB 2018'!G111</f>
        <v>8.0905302065897402</v>
      </c>
      <c r="F12" s="92">
        <f t="shared" si="3"/>
        <v>8.0905302065897367</v>
      </c>
      <c r="G12" s="118"/>
      <c r="H12" s="93">
        <f>INDEX('Actual capex depreciation'!$D$584:$BR$596,MATCH($A12,'Actual capex depreciation'!$B$584:$B$596,0),MATCH(H$4,'Actual capex depreciation'!$D$2:$BR$2,0))</f>
        <v>0.39986188689199131</v>
      </c>
      <c r="I12" s="93">
        <f>INDEX('Actual capex depreciation'!$D$584:$BR$596,MATCH($A12,'Actual capex depreciation'!$B$584:$B$596,0),MATCH(I$4,'Actual capex depreciation'!$D$2:$BR$2,0))</f>
        <v>0.39986188689199131</v>
      </c>
      <c r="J12" s="93">
        <f>INDEX('Actual capex depreciation'!$D$584:$BR$596,MATCH($A12,'Actual capex depreciation'!$B$584:$B$596,0),MATCH(J$4,'Actual capex depreciation'!$D$2:$BR$2,0))</f>
        <v>0.39986188689199131</v>
      </c>
      <c r="K12" s="93">
        <f>INDEX('Actual capex depreciation'!$D$584:$BR$596,MATCH($A12,'Actual capex depreciation'!$B$584:$B$596,0),MATCH(K$4,'Actual capex depreciation'!$D$2:$BR$2,0))</f>
        <v>0.39986188689199131</v>
      </c>
      <c r="L12" s="93">
        <f>INDEX('Actual capex depreciation'!$D$584:$BR$596,MATCH($A12,'Actual capex depreciation'!$B$584:$B$596,0),MATCH(L$4,'Actual capex depreciation'!$D$2:$BR$2,0))</f>
        <v>0.39986188689199131</v>
      </c>
      <c r="M12" s="93">
        <f>INDEX('Actual capex depreciation'!$D$584:$BR$596,MATCH($A12,'Actual capex depreciation'!$B$584:$B$596,0),MATCH(M$4,'Actual capex depreciation'!$D$2:$BR$2,0))</f>
        <v>0.39986188689199131</v>
      </c>
      <c r="N12" s="93">
        <f>INDEX('Actual capex depreciation'!$D$584:$BR$596,MATCH($A12,'Actual capex depreciation'!$B$584:$B$596,0),MATCH(N$4,'Actual capex depreciation'!$D$2:$BR$2,0))</f>
        <v>0.39986188689199131</v>
      </c>
      <c r="O12" s="93">
        <f>INDEX('Actual capex depreciation'!$D$584:$BR$596,MATCH($A12,'Actual capex depreciation'!$B$584:$B$596,0),MATCH(O$4,'Actual capex depreciation'!$D$2:$BR$2,0))</f>
        <v>0.39986188689199131</v>
      </c>
      <c r="P12" s="93">
        <f>INDEX('Actual capex depreciation'!$D$584:$BR$596,MATCH($A12,'Actual capex depreciation'!$B$584:$B$596,0),MATCH(P$4,'Actual capex depreciation'!$D$2:$BR$2,0))</f>
        <v>0.39986188689199131</v>
      </c>
      <c r="Q12" s="93">
        <f>INDEX('Actual capex depreciation'!$D$584:$BR$596,MATCH($A12,'Actual capex depreciation'!$B$584:$B$596,0),MATCH(Q$4,'Actual capex depreciation'!$D$2:$BR$2,0))</f>
        <v>0.39986188689199131</v>
      </c>
      <c r="R12" s="93">
        <f>INDEX('Actual capex depreciation'!$D$584:$BR$596,MATCH($A12,'Actual capex depreciation'!$B$584:$B$596,0),MATCH(R$4,'Actual capex depreciation'!$D$2:$BR$2,0))</f>
        <v>0.39986188689199131</v>
      </c>
      <c r="S12" s="93">
        <f>INDEX('Actual capex depreciation'!$D$584:$BR$596,MATCH($A12,'Actual capex depreciation'!$B$584:$B$596,0),MATCH(S$4,'Actual capex depreciation'!$D$2:$BR$2,0))</f>
        <v>0.39986188689199131</v>
      </c>
      <c r="T12" s="93">
        <f>INDEX('Actual capex depreciation'!$D$584:$BR$596,MATCH($A12,'Actual capex depreciation'!$B$584:$B$596,0),MATCH(T$4,'Actual capex depreciation'!$D$2:$BR$2,0))</f>
        <v>0.39986188689199131</v>
      </c>
      <c r="U12" s="93">
        <f>INDEX('Actual capex depreciation'!$D$584:$BR$596,MATCH($A12,'Actual capex depreciation'!$B$584:$B$596,0),MATCH(U$4,'Actual capex depreciation'!$D$2:$BR$2,0))</f>
        <v>0.39986188689199131</v>
      </c>
      <c r="V12" s="93">
        <f>INDEX('Actual capex depreciation'!$D$584:$BR$596,MATCH($A12,'Actual capex depreciation'!$B$584:$B$596,0),MATCH(V$4,'Actual capex depreciation'!$D$2:$BR$2,0))</f>
        <v>0.39986188689199131</v>
      </c>
      <c r="W12" s="93">
        <f>INDEX('Actual capex depreciation'!$D$584:$BR$596,MATCH($A12,'Actual capex depreciation'!$B$584:$B$596,0),MATCH(W$4,'Actual capex depreciation'!$D$2:$BR$2,0))</f>
        <v>0.39986188689199131</v>
      </c>
      <c r="X12" s="93">
        <f>INDEX('Actual capex depreciation'!$D$584:$BR$596,MATCH($A12,'Actual capex depreciation'!$B$584:$B$596,0),MATCH(X$4,'Actual capex depreciation'!$D$2:$BR$2,0))</f>
        <v>0.39986188689199131</v>
      </c>
      <c r="Y12" s="93">
        <f>INDEX('Actual capex depreciation'!$D$584:$BR$596,MATCH($A12,'Actual capex depreciation'!$B$584:$B$596,0),MATCH(Y$4,'Actual capex depreciation'!$D$2:$BR$2,0))</f>
        <v>0.39986188689199131</v>
      </c>
      <c r="Z12" s="93">
        <f>INDEX('Actual capex depreciation'!$D$584:$BR$596,MATCH($A12,'Actual capex depreciation'!$B$584:$B$596,0),MATCH(Z$4,'Actual capex depreciation'!$D$2:$BR$2,0))</f>
        <v>0.39986188689199131</v>
      </c>
      <c r="AA12" s="93">
        <f>INDEX('Actual capex depreciation'!$D$584:$BR$596,MATCH($A12,'Actual capex depreciation'!$B$584:$B$596,0),MATCH(AA$4,'Actual capex depreciation'!$D$2:$BR$2,0))</f>
        <v>0.39986188689199131</v>
      </c>
      <c r="AB12" s="93">
        <f>INDEX('Actual capex depreciation'!$D$584:$BR$596,MATCH($A12,'Actual capex depreciation'!$B$584:$B$596,0),MATCH(AB$4,'Actual capex depreciation'!$D$2:$BR$2,0))</f>
        <v>9.3292468749908333E-2</v>
      </c>
      <c r="AC12" s="93">
        <f>INDEX('Actual capex depreciation'!$D$584:$BR$596,MATCH($A12,'Actual capex depreciation'!$B$584:$B$596,0),MATCH(AC$4,'Actual capex depreciation'!$D$2:$BR$2,0))</f>
        <v>0</v>
      </c>
      <c r="AD12" s="93">
        <f>INDEX('Actual capex depreciation'!$D$584:$BR$596,MATCH($A12,'Actual capex depreciation'!$B$584:$B$596,0),MATCH(AD$4,'Actual capex depreciation'!$D$2:$BR$2,0))</f>
        <v>0</v>
      </c>
      <c r="AE12" s="93">
        <f>INDEX('Actual capex depreciation'!$D$584:$BR$596,MATCH($A12,'Actual capex depreciation'!$B$584:$B$596,0),MATCH(AE$4,'Actual capex depreciation'!$D$2:$BR$2,0))</f>
        <v>0</v>
      </c>
      <c r="AF12" s="93">
        <f>INDEX('Actual capex depreciation'!$D$584:$BR$596,MATCH($A12,'Actual capex depreciation'!$B$584:$B$596,0),MATCH(AF$4,'Actual capex depreciation'!$D$2:$BR$2,0))</f>
        <v>0</v>
      </c>
      <c r="AG12" s="93">
        <f>INDEX('Actual capex depreciation'!$D$584:$BR$596,MATCH($A12,'Actual capex depreciation'!$B$584:$B$596,0),MATCH(AG$4,'Actual capex depreciation'!$D$2:$BR$2,0))</f>
        <v>0</v>
      </c>
      <c r="AH12" s="93">
        <f>INDEX('Actual capex depreciation'!$D$584:$BR$596,MATCH($A12,'Actual capex depreciation'!$B$584:$B$596,0),MATCH(AH$4,'Actual capex depreciation'!$D$2:$BR$2,0))</f>
        <v>0</v>
      </c>
      <c r="AI12" s="93">
        <f>INDEX('Actual capex depreciation'!$D$584:$BR$596,MATCH($A12,'Actual capex depreciation'!$B$584:$B$596,0),MATCH(AI$4,'Actual capex depreciation'!$D$2:$BR$2,0))</f>
        <v>0</v>
      </c>
      <c r="AJ12" s="93">
        <f>INDEX('Actual capex depreciation'!$D$584:$BR$596,MATCH($A12,'Actual capex depreciation'!$B$584:$B$596,0),MATCH(AJ$4,'Actual capex depreciation'!$D$2:$BR$2,0))</f>
        <v>0</v>
      </c>
      <c r="AK12" s="93">
        <f>INDEX('Actual capex depreciation'!$D$584:$BR$596,MATCH($A12,'Actual capex depreciation'!$B$584:$B$596,0),MATCH(AK$4,'Actual capex depreciation'!$D$2:$BR$2,0))</f>
        <v>0</v>
      </c>
      <c r="AL12" s="93">
        <f>INDEX('Actual capex depreciation'!$D$584:$BR$596,MATCH($A12,'Actual capex depreciation'!$B$584:$B$596,0),MATCH(AL$4,'Actual capex depreciation'!$D$2:$BR$2,0))</f>
        <v>0</v>
      </c>
      <c r="AM12" s="93">
        <f>INDEX('Actual capex depreciation'!$D$584:$BR$596,MATCH($A12,'Actual capex depreciation'!$B$584:$B$596,0),MATCH(AM$4,'Actual capex depreciation'!$D$2:$BR$2,0))</f>
        <v>0</v>
      </c>
      <c r="AN12" s="93">
        <f>INDEX('Actual capex depreciation'!$D$584:$BR$596,MATCH($A12,'Actual capex depreciation'!$B$584:$B$596,0),MATCH(AN$4,'Actual capex depreciation'!$D$2:$BR$2,0))</f>
        <v>0</v>
      </c>
      <c r="AO12" s="93">
        <f>INDEX('Actual capex depreciation'!$D$584:$BR$596,MATCH($A12,'Actual capex depreciation'!$B$584:$B$596,0),MATCH(AO$4,'Actual capex depreciation'!$D$2:$BR$2,0))</f>
        <v>0</v>
      </c>
      <c r="AP12" s="93">
        <f>INDEX('Actual capex depreciation'!$D$584:$BR$596,MATCH($A12,'Actual capex depreciation'!$B$584:$B$596,0),MATCH(AP$4,'Actual capex depreciation'!$D$2:$BR$2,0))</f>
        <v>0</v>
      </c>
      <c r="AQ12" s="93">
        <f>INDEX('Actual capex depreciation'!$D$584:$BR$596,MATCH($A12,'Actual capex depreciation'!$B$584:$B$596,0),MATCH(AQ$4,'Actual capex depreciation'!$D$2:$BR$2,0))</f>
        <v>0</v>
      </c>
      <c r="AR12" s="93">
        <f>INDEX('Actual capex depreciation'!$D$584:$BR$596,MATCH($A12,'Actual capex depreciation'!$B$584:$B$596,0),MATCH(AR$4,'Actual capex depreciation'!$D$2:$BR$2,0))</f>
        <v>0</v>
      </c>
      <c r="AS12" s="93">
        <f>INDEX('Actual capex depreciation'!$D$584:$BR$596,MATCH($A12,'Actual capex depreciation'!$B$584:$B$596,0),MATCH(AS$4,'Actual capex depreciation'!$D$2:$BR$2,0))</f>
        <v>0</v>
      </c>
      <c r="AT12" s="93">
        <f>INDEX('Actual capex depreciation'!$D$584:$BR$596,MATCH($A12,'Actual capex depreciation'!$B$584:$B$596,0),MATCH(AT$4,'Actual capex depreciation'!$D$2:$BR$2,0))</f>
        <v>0</v>
      </c>
      <c r="AU12" s="93">
        <f>INDEX('Actual capex depreciation'!$D$584:$BR$596,MATCH($A12,'Actual capex depreciation'!$B$584:$B$596,0),MATCH(AU$4,'Actual capex depreciation'!$D$2:$BR$2,0))</f>
        <v>0</v>
      </c>
      <c r="AV12" s="93">
        <f>INDEX('Actual capex depreciation'!$D$584:$BR$596,MATCH($A12,'Actual capex depreciation'!$B$584:$B$596,0),MATCH(AV$4,'Actual capex depreciation'!$D$2:$BR$2,0))</f>
        <v>0</v>
      </c>
      <c r="AW12" s="93">
        <f>INDEX('Actual capex depreciation'!$D$584:$BR$596,MATCH($A12,'Actual capex depreciation'!$B$584:$B$596,0),MATCH(AW$4,'Actual capex depreciation'!$D$2:$BR$2,0))</f>
        <v>0</v>
      </c>
      <c r="AX12" s="93">
        <f>INDEX('Actual capex depreciation'!$D$584:$BR$596,MATCH($A12,'Actual capex depreciation'!$B$584:$B$596,0),MATCH(AX$4,'Actual capex depreciation'!$D$2:$BR$2,0))</f>
        <v>0</v>
      </c>
      <c r="AY12" s="93">
        <f>INDEX('Actual capex depreciation'!$D$584:$BR$596,MATCH($A12,'Actual capex depreciation'!$B$584:$B$596,0),MATCH(AY$4,'Actual capex depreciation'!$D$2:$BR$2,0))</f>
        <v>0</v>
      </c>
      <c r="AZ12" s="93">
        <f>INDEX('Actual capex depreciation'!$D$584:$BR$596,MATCH($A12,'Actual capex depreciation'!$B$584:$B$596,0),MATCH(AZ$4,'Actual capex depreciation'!$D$2:$BR$2,0))</f>
        <v>0</v>
      </c>
      <c r="BA12" s="93">
        <f>INDEX('Actual capex depreciation'!$D$584:$BR$596,MATCH($A12,'Actual capex depreciation'!$B$584:$B$596,0),MATCH(BA$4,'Actual capex depreciation'!$D$2:$BR$2,0))</f>
        <v>0</v>
      </c>
      <c r="BB12" s="93">
        <f>INDEX('Actual capex depreciation'!$D$584:$BR$596,MATCH($A12,'Actual capex depreciation'!$B$584:$B$596,0),MATCH(BB$4,'Actual capex depreciation'!$D$2:$BR$2,0))</f>
        <v>0</v>
      </c>
      <c r="BC12" s="93">
        <f>INDEX('Actual capex depreciation'!$D$584:$BR$596,MATCH($A12,'Actual capex depreciation'!$B$584:$B$596,0),MATCH(BC$4,'Actual capex depreciation'!$D$2:$BR$2,0))</f>
        <v>0</v>
      </c>
      <c r="BD12" s="93">
        <f>INDEX('Actual capex depreciation'!$D$584:$BR$596,MATCH($A12,'Actual capex depreciation'!$B$584:$B$596,0),MATCH(BD$4,'Actual capex depreciation'!$D$2:$BR$2,0))</f>
        <v>0</v>
      </c>
      <c r="BE12" s="93">
        <f>INDEX('Actual capex depreciation'!$D$584:$BR$596,MATCH($A12,'Actual capex depreciation'!$B$584:$B$596,0),MATCH(BE$4,'Actual capex depreciation'!$D$2:$BR$2,0))</f>
        <v>0</v>
      </c>
      <c r="BF12" s="93">
        <f>INDEX('Actual capex depreciation'!$D$584:$BR$596,MATCH($A12,'Actual capex depreciation'!$B$584:$B$596,0),MATCH(BF$4,'Actual capex depreciation'!$D$2:$BR$2,0))</f>
        <v>0</v>
      </c>
      <c r="BG12" s="93">
        <f>INDEX('Actual capex depreciation'!$D$584:$BR$596,MATCH($A12,'Actual capex depreciation'!$B$584:$B$596,0),MATCH(BG$4,'Actual capex depreciation'!$D$2:$BR$2,0))</f>
        <v>0</v>
      </c>
      <c r="BH12" s="93">
        <f>INDEX('Actual capex depreciation'!$D$584:$BR$596,MATCH($A12,'Actual capex depreciation'!$B$584:$B$596,0),MATCH(BH$4,'Actual capex depreciation'!$D$2:$BR$2,0))</f>
        <v>0</v>
      </c>
      <c r="BI12" s="93">
        <f>INDEX('Actual capex depreciation'!$D$584:$BR$596,MATCH($A12,'Actual capex depreciation'!$B$584:$B$596,0),MATCH(BI$4,'Actual capex depreciation'!$D$2:$BR$2,0))</f>
        <v>0</v>
      </c>
      <c r="BJ12" s="93">
        <f>INDEX('Actual capex depreciation'!$D$584:$BR$596,MATCH($A12,'Actual capex depreciation'!$B$584:$B$596,0),MATCH(BJ$4,'Actual capex depreciation'!$D$2:$BR$2,0))</f>
        <v>0</v>
      </c>
      <c r="BK12" s="93">
        <f>INDEX('Actual capex depreciation'!$D$584:$BR$596,MATCH($A12,'Actual capex depreciation'!$B$584:$B$596,0),MATCH(BK$4,'Actual capex depreciation'!$D$2:$BR$2,0))</f>
        <v>0</v>
      </c>
      <c r="BL12" s="93">
        <f>INDEX('Actual capex depreciation'!$D$584:$BR$596,MATCH($A12,'Actual capex depreciation'!$B$584:$B$596,0),MATCH(BL$4,'Actual capex depreciation'!$D$2:$BR$2,0))</f>
        <v>0</v>
      </c>
      <c r="BM12" s="93">
        <f>INDEX('Actual capex depreciation'!$D$584:$BR$596,MATCH($A12,'Actual capex depreciation'!$B$584:$B$596,0),MATCH(BM$4,'Actual capex depreciation'!$D$2:$BR$2,0))</f>
        <v>0</v>
      </c>
      <c r="BN12" s="93">
        <f>INDEX('Actual capex depreciation'!$D$584:$BR$596,MATCH($A12,'Actual capex depreciation'!$B$584:$B$596,0),MATCH(BN$4,'Actual capex depreciation'!$D$2:$BR$2,0))</f>
        <v>0</v>
      </c>
      <c r="BO12" s="93">
        <f>INDEX('Actual capex depreciation'!$D$584:$BR$596,MATCH($A12,'Actual capex depreciation'!$B$584:$B$596,0),MATCH(BO$4,'Actual capex depreciation'!$D$2:$BR$2,0))</f>
        <v>0</v>
      </c>
      <c r="BP12" s="93">
        <f>INDEX('Actual capex depreciation'!$D$584:$BR$596,MATCH($A12,'Actual capex depreciation'!$B$584:$B$596,0),MATCH(BP$4,'Actual capex depreciation'!$D$2:$BR$2,0))</f>
        <v>0</v>
      </c>
      <c r="BQ12" s="93">
        <f>INDEX('Actual capex depreciation'!$D$584:$BR$596,MATCH($A12,'Actual capex depreciation'!$B$584:$B$596,0),MATCH(BQ$4,'Actual capex depreciation'!$D$2:$BR$2,0))</f>
        <v>0</v>
      </c>
      <c r="BR12" s="121"/>
      <c r="BS12" s="121"/>
      <c r="BT12" s="121"/>
      <c r="BU12" s="121"/>
      <c r="BV12" s="121"/>
    </row>
    <row r="13" spans="1:75" ht="15">
      <c r="A13" s="88" t="str">
        <f>'Opening RAB 2018'!A112</f>
        <v>Other - IT</v>
      </c>
      <c r="B13" s="89">
        <v>5</v>
      </c>
      <c r="C13" s="145">
        <f t="shared" si="1"/>
        <v>-2.4503407065049318E-2</v>
      </c>
      <c r="D13" s="146">
        <f t="shared" si="2"/>
        <v>-1.1498960650813359</v>
      </c>
      <c r="E13" s="101">
        <f>'Opening RAB 2018'!G112</f>
        <v>45.778111212792354</v>
      </c>
      <c r="F13" s="92">
        <f t="shared" si="3"/>
        <v>46.928007277873689</v>
      </c>
      <c r="G13" s="118"/>
      <c r="H13" s="93">
        <f>INDEX('Actual capex depreciation'!$D$584:$BR$596,MATCH($A13,'Actual capex depreciation'!$B$584:$B$596,0),MATCH(H$4,'Actual capex depreciation'!$D$2:$BR$2,0))</f>
        <v>25.178028500006683</v>
      </c>
      <c r="I13" s="93">
        <f>INDEX('Actual capex depreciation'!$D$584:$BR$596,MATCH($A13,'Actual capex depreciation'!$B$584:$B$596,0),MATCH(I$4,'Actual capex depreciation'!$D$2:$BR$2,0))</f>
        <v>8.8808276867551896</v>
      </c>
      <c r="J13" s="93">
        <f>INDEX('Actual capex depreciation'!$D$584:$BR$596,MATCH($A13,'Actual capex depreciation'!$B$584:$B$596,0),MATCH(J$4,'Actual capex depreciation'!$D$2:$BR$2,0))</f>
        <v>6.0048970556722576</v>
      </c>
      <c r="K13" s="93">
        <f>INDEX('Actual capex depreciation'!$D$584:$BR$596,MATCH($A13,'Actual capex depreciation'!$B$584:$B$596,0),MATCH(K$4,'Actual capex depreciation'!$D$2:$BR$2,0))</f>
        <v>4.1385710580814763</v>
      </c>
      <c r="L13" s="93">
        <f>INDEX('Actual capex depreciation'!$D$584:$BR$596,MATCH($A13,'Actual capex depreciation'!$B$584:$B$596,0),MATCH(L$4,'Actual capex depreciation'!$D$2:$BR$2,0))</f>
        <v>2.7256829773580851</v>
      </c>
      <c r="M13" s="93">
        <f>INDEX('Actual capex depreciation'!$D$584:$BR$596,MATCH($A13,'Actual capex depreciation'!$B$584:$B$596,0),MATCH(M$4,'Actual capex depreciation'!$D$2:$BR$2,0))</f>
        <v>-1.9472288399838419E-15</v>
      </c>
      <c r="N13" s="93">
        <f>INDEX('Actual capex depreciation'!$D$584:$BR$596,MATCH($A13,'Actual capex depreciation'!$B$584:$B$596,0),MATCH(N$4,'Actual capex depreciation'!$D$2:$BR$2,0))</f>
        <v>0</v>
      </c>
      <c r="O13" s="93">
        <f>INDEX('Actual capex depreciation'!$D$584:$BR$596,MATCH($A13,'Actual capex depreciation'!$B$584:$B$596,0),MATCH(O$4,'Actual capex depreciation'!$D$2:$BR$2,0))</f>
        <v>0</v>
      </c>
      <c r="P13" s="93">
        <f>INDEX('Actual capex depreciation'!$D$584:$BR$596,MATCH($A13,'Actual capex depreciation'!$B$584:$B$596,0),MATCH(P$4,'Actual capex depreciation'!$D$2:$BR$2,0))</f>
        <v>0</v>
      </c>
      <c r="Q13" s="93">
        <f>INDEX('Actual capex depreciation'!$D$584:$BR$596,MATCH($A13,'Actual capex depreciation'!$B$584:$B$596,0),MATCH(Q$4,'Actual capex depreciation'!$D$2:$BR$2,0))</f>
        <v>0</v>
      </c>
      <c r="R13" s="93">
        <f>INDEX('Actual capex depreciation'!$D$584:$BR$596,MATCH($A13,'Actual capex depreciation'!$B$584:$B$596,0),MATCH(R$4,'Actual capex depreciation'!$D$2:$BR$2,0))</f>
        <v>0</v>
      </c>
      <c r="S13" s="93">
        <f>INDEX('Actual capex depreciation'!$D$584:$BR$596,MATCH($A13,'Actual capex depreciation'!$B$584:$B$596,0),MATCH(S$4,'Actual capex depreciation'!$D$2:$BR$2,0))</f>
        <v>0</v>
      </c>
      <c r="T13" s="93">
        <f>INDEX('Actual capex depreciation'!$D$584:$BR$596,MATCH($A13,'Actual capex depreciation'!$B$584:$B$596,0),MATCH(T$4,'Actual capex depreciation'!$D$2:$BR$2,0))</f>
        <v>0</v>
      </c>
      <c r="U13" s="93">
        <f>INDEX('Actual capex depreciation'!$D$584:$BR$596,MATCH($A13,'Actual capex depreciation'!$B$584:$B$596,0),MATCH(U$4,'Actual capex depreciation'!$D$2:$BR$2,0))</f>
        <v>0</v>
      </c>
      <c r="V13" s="93">
        <f>INDEX('Actual capex depreciation'!$D$584:$BR$596,MATCH($A13,'Actual capex depreciation'!$B$584:$B$596,0),MATCH(V$4,'Actual capex depreciation'!$D$2:$BR$2,0))</f>
        <v>0</v>
      </c>
      <c r="W13" s="93">
        <f>INDEX('Actual capex depreciation'!$D$584:$BR$596,MATCH($A13,'Actual capex depreciation'!$B$584:$B$596,0),MATCH(W$4,'Actual capex depreciation'!$D$2:$BR$2,0))</f>
        <v>0</v>
      </c>
      <c r="X13" s="93">
        <f>INDEX('Actual capex depreciation'!$D$584:$BR$596,MATCH($A13,'Actual capex depreciation'!$B$584:$B$596,0),MATCH(X$4,'Actual capex depreciation'!$D$2:$BR$2,0))</f>
        <v>0</v>
      </c>
      <c r="Y13" s="93">
        <f>INDEX('Actual capex depreciation'!$D$584:$BR$596,MATCH($A13,'Actual capex depreciation'!$B$584:$B$596,0),MATCH(Y$4,'Actual capex depreciation'!$D$2:$BR$2,0))</f>
        <v>0</v>
      </c>
      <c r="Z13" s="93">
        <f>INDEX('Actual capex depreciation'!$D$584:$BR$596,MATCH($A13,'Actual capex depreciation'!$B$584:$B$596,0),MATCH(Z$4,'Actual capex depreciation'!$D$2:$BR$2,0))</f>
        <v>0</v>
      </c>
      <c r="AA13" s="93">
        <f>INDEX('Actual capex depreciation'!$D$584:$BR$596,MATCH($A13,'Actual capex depreciation'!$B$584:$B$596,0),MATCH(AA$4,'Actual capex depreciation'!$D$2:$BR$2,0))</f>
        <v>0</v>
      </c>
      <c r="AB13" s="93">
        <f>INDEX('Actual capex depreciation'!$D$584:$BR$596,MATCH($A13,'Actual capex depreciation'!$B$584:$B$596,0),MATCH(AB$4,'Actual capex depreciation'!$D$2:$BR$2,0))</f>
        <v>0</v>
      </c>
      <c r="AC13" s="93">
        <f>INDEX('Actual capex depreciation'!$D$584:$BR$596,MATCH($A13,'Actual capex depreciation'!$B$584:$B$596,0),MATCH(AC$4,'Actual capex depreciation'!$D$2:$BR$2,0))</f>
        <v>0</v>
      </c>
      <c r="AD13" s="93">
        <f>INDEX('Actual capex depreciation'!$D$584:$BR$596,MATCH($A13,'Actual capex depreciation'!$B$584:$B$596,0),MATCH(AD$4,'Actual capex depreciation'!$D$2:$BR$2,0))</f>
        <v>0</v>
      </c>
      <c r="AE13" s="93">
        <f>INDEX('Actual capex depreciation'!$D$584:$BR$596,MATCH($A13,'Actual capex depreciation'!$B$584:$B$596,0),MATCH(AE$4,'Actual capex depreciation'!$D$2:$BR$2,0))</f>
        <v>0</v>
      </c>
      <c r="AF13" s="93">
        <f>INDEX('Actual capex depreciation'!$D$584:$BR$596,MATCH($A13,'Actual capex depreciation'!$B$584:$B$596,0),MATCH(AF$4,'Actual capex depreciation'!$D$2:$BR$2,0))</f>
        <v>0</v>
      </c>
      <c r="AG13" s="93">
        <f>INDEX('Actual capex depreciation'!$D$584:$BR$596,MATCH($A13,'Actual capex depreciation'!$B$584:$B$596,0),MATCH(AG$4,'Actual capex depreciation'!$D$2:$BR$2,0))</f>
        <v>0</v>
      </c>
      <c r="AH13" s="93">
        <f>INDEX('Actual capex depreciation'!$D$584:$BR$596,MATCH($A13,'Actual capex depreciation'!$B$584:$B$596,0),MATCH(AH$4,'Actual capex depreciation'!$D$2:$BR$2,0))</f>
        <v>0</v>
      </c>
      <c r="AI13" s="93">
        <f>INDEX('Actual capex depreciation'!$D$584:$BR$596,MATCH($A13,'Actual capex depreciation'!$B$584:$B$596,0),MATCH(AI$4,'Actual capex depreciation'!$D$2:$BR$2,0))</f>
        <v>0</v>
      </c>
      <c r="AJ13" s="93">
        <f>INDEX('Actual capex depreciation'!$D$584:$BR$596,MATCH($A13,'Actual capex depreciation'!$B$584:$B$596,0),MATCH(AJ$4,'Actual capex depreciation'!$D$2:$BR$2,0))</f>
        <v>0</v>
      </c>
      <c r="AK13" s="93">
        <f>INDEX('Actual capex depreciation'!$D$584:$BR$596,MATCH($A13,'Actual capex depreciation'!$B$584:$B$596,0),MATCH(AK$4,'Actual capex depreciation'!$D$2:$BR$2,0))</f>
        <v>0</v>
      </c>
      <c r="AL13" s="93">
        <f>INDEX('Actual capex depreciation'!$D$584:$BR$596,MATCH($A13,'Actual capex depreciation'!$B$584:$B$596,0),MATCH(AL$4,'Actual capex depreciation'!$D$2:$BR$2,0))</f>
        <v>0</v>
      </c>
      <c r="AM13" s="93">
        <f>INDEX('Actual capex depreciation'!$D$584:$BR$596,MATCH($A13,'Actual capex depreciation'!$B$584:$B$596,0),MATCH(AM$4,'Actual capex depreciation'!$D$2:$BR$2,0))</f>
        <v>0</v>
      </c>
      <c r="AN13" s="93">
        <f>INDEX('Actual capex depreciation'!$D$584:$BR$596,MATCH($A13,'Actual capex depreciation'!$B$584:$B$596,0),MATCH(AN$4,'Actual capex depreciation'!$D$2:$BR$2,0))</f>
        <v>0</v>
      </c>
      <c r="AO13" s="93">
        <f>INDEX('Actual capex depreciation'!$D$584:$BR$596,MATCH($A13,'Actual capex depreciation'!$B$584:$B$596,0),MATCH(AO$4,'Actual capex depreciation'!$D$2:$BR$2,0))</f>
        <v>0</v>
      </c>
      <c r="AP13" s="93">
        <f>INDEX('Actual capex depreciation'!$D$584:$BR$596,MATCH($A13,'Actual capex depreciation'!$B$584:$B$596,0),MATCH(AP$4,'Actual capex depreciation'!$D$2:$BR$2,0))</f>
        <v>0</v>
      </c>
      <c r="AQ13" s="93">
        <f>INDEX('Actual capex depreciation'!$D$584:$BR$596,MATCH($A13,'Actual capex depreciation'!$B$584:$B$596,0),MATCH(AQ$4,'Actual capex depreciation'!$D$2:$BR$2,0))</f>
        <v>0</v>
      </c>
      <c r="AR13" s="93">
        <f>INDEX('Actual capex depreciation'!$D$584:$BR$596,MATCH($A13,'Actual capex depreciation'!$B$584:$B$596,0),MATCH(AR$4,'Actual capex depreciation'!$D$2:$BR$2,0))</f>
        <v>0</v>
      </c>
      <c r="AS13" s="93">
        <f>INDEX('Actual capex depreciation'!$D$584:$BR$596,MATCH($A13,'Actual capex depreciation'!$B$584:$B$596,0),MATCH(AS$4,'Actual capex depreciation'!$D$2:$BR$2,0))</f>
        <v>0</v>
      </c>
      <c r="AT13" s="93">
        <f>INDEX('Actual capex depreciation'!$D$584:$BR$596,MATCH($A13,'Actual capex depreciation'!$B$584:$B$596,0),MATCH(AT$4,'Actual capex depreciation'!$D$2:$BR$2,0))</f>
        <v>0</v>
      </c>
      <c r="AU13" s="93">
        <f>INDEX('Actual capex depreciation'!$D$584:$BR$596,MATCH($A13,'Actual capex depreciation'!$B$584:$B$596,0),MATCH(AU$4,'Actual capex depreciation'!$D$2:$BR$2,0))</f>
        <v>0</v>
      </c>
      <c r="AV13" s="93">
        <f>INDEX('Actual capex depreciation'!$D$584:$BR$596,MATCH($A13,'Actual capex depreciation'!$B$584:$B$596,0),MATCH(AV$4,'Actual capex depreciation'!$D$2:$BR$2,0))</f>
        <v>0</v>
      </c>
      <c r="AW13" s="93">
        <f>INDEX('Actual capex depreciation'!$D$584:$BR$596,MATCH($A13,'Actual capex depreciation'!$B$584:$B$596,0),MATCH(AW$4,'Actual capex depreciation'!$D$2:$BR$2,0))</f>
        <v>0</v>
      </c>
      <c r="AX13" s="93">
        <f>INDEX('Actual capex depreciation'!$D$584:$BR$596,MATCH($A13,'Actual capex depreciation'!$B$584:$B$596,0),MATCH(AX$4,'Actual capex depreciation'!$D$2:$BR$2,0))</f>
        <v>0</v>
      </c>
      <c r="AY13" s="93">
        <f>INDEX('Actual capex depreciation'!$D$584:$BR$596,MATCH($A13,'Actual capex depreciation'!$B$584:$B$596,0),MATCH(AY$4,'Actual capex depreciation'!$D$2:$BR$2,0))</f>
        <v>0</v>
      </c>
      <c r="AZ13" s="93">
        <f>INDEX('Actual capex depreciation'!$D$584:$BR$596,MATCH($A13,'Actual capex depreciation'!$B$584:$B$596,0),MATCH(AZ$4,'Actual capex depreciation'!$D$2:$BR$2,0))</f>
        <v>0</v>
      </c>
      <c r="BA13" s="93">
        <f>INDEX('Actual capex depreciation'!$D$584:$BR$596,MATCH($A13,'Actual capex depreciation'!$B$584:$B$596,0),MATCH(BA$4,'Actual capex depreciation'!$D$2:$BR$2,0))</f>
        <v>0</v>
      </c>
      <c r="BB13" s="93">
        <f>INDEX('Actual capex depreciation'!$D$584:$BR$596,MATCH($A13,'Actual capex depreciation'!$B$584:$B$596,0),MATCH(BB$4,'Actual capex depreciation'!$D$2:$BR$2,0))</f>
        <v>0</v>
      </c>
      <c r="BC13" s="93">
        <f>INDEX('Actual capex depreciation'!$D$584:$BR$596,MATCH($A13,'Actual capex depreciation'!$B$584:$B$596,0),MATCH(BC$4,'Actual capex depreciation'!$D$2:$BR$2,0))</f>
        <v>0</v>
      </c>
      <c r="BD13" s="93">
        <f>INDEX('Actual capex depreciation'!$D$584:$BR$596,MATCH($A13,'Actual capex depreciation'!$B$584:$B$596,0),MATCH(BD$4,'Actual capex depreciation'!$D$2:$BR$2,0))</f>
        <v>0</v>
      </c>
      <c r="BE13" s="93">
        <f>INDEX('Actual capex depreciation'!$D$584:$BR$596,MATCH($A13,'Actual capex depreciation'!$B$584:$B$596,0),MATCH(BE$4,'Actual capex depreciation'!$D$2:$BR$2,0))</f>
        <v>0</v>
      </c>
      <c r="BF13" s="93">
        <f>INDEX('Actual capex depreciation'!$D$584:$BR$596,MATCH($A13,'Actual capex depreciation'!$B$584:$B$596,0),MATCH(BF$4,'Actual capex depreciation'!$D$2:$BR$2,0))</f>
        <v>0</v>
      </c>
      <c r="BG13" s="93">
        <f>INDEX('Actual capex depreciation'!$D$584:$BR$596,MATCH($A13,'Actual capex depreciation'!$B$584:$B$596,0),MATCH(BG$4,'Actual capex depreciation'!$D$2:$BR$2,0))</f>
        <v>0</v>
      </c>
      <c r="BH13" s="93">
        <f>INDEX('Actual capex depreciation'!$D$584:$BR$596,MATCH($A13,'Actual capex depreciation'!$B$584:$B$596,0),MATCH(BH$4,'Actual capex depreciation'!$D$2:$BR$2,0))</f>
        <v>0</v>
      </c>
      <c r="BI13" s="93">
        <f>INDEX('Actual capex depreciation'!$D$584:$BR$596,MATCH($A13,'Actual capex depreciation'!$B$584:$B$596,0),MATCH(BI$4,'Actual capex depreciation'!$D$2:$BR$2,0))</f>
        <v>0</v>
      </c>
      <c r="BJ13" s="93">
        <f>INDEX('Actual capex depreciation'!$D$584:$BR$596,MATCH($A13,'Actual capex depreciation'!$B$584:$B$596,0),MATCH(BJ$4,'Actual capex depreciation'!$D$2:$BR$2,0))</f>
        <v>0</v>
      </c>
      <c r="BK13" s="93">
        <f>INDEX('Actual capex depreciation'!$D$584:$BR$596,MATCH($A13,'Actual capex depreciation'!$B$584:$B$596,0),MATCH(BK$4,'Actual capex depreciation'!$D$2:$BR$2,0))</f>
        <v>0</v>
      </c>
      <c r="BL13" s="93">
        <f>INDEX('Actual capex depreciation'!$D$584:$BR$596,MATCH($A13,'Actual capex depreciation'!$B$584:$B$596,0),MATCH(BL$4,'Actual capex depreciation'!$D$2:$BR$2,0))</f>
        <v>0</v>
      </c>
      <c r="BM13" s="93">
        <f>INDEX('Actual capex depreciation'!$D$584:$BR$596,MATCH($A13,'Actual capex depreciation'!$B$584:$B$596,0),MATCH(BM$4,'Actual capex depreciation'!$D$2:$BR$2,0))</f>
        <v>0</v>
      </c>
      <c r="BN13" s="93">
        <f>INDEX('Actual capex depreciation'!$D$584:$BR$596,MATCH($A13,'Actual capex depreciation'!$B$584:$B$596,0),MATCH(BN$4,'Actual capex depreciation'!$D$2:$BR$2,0))</f>
        <v>0</v>
      </c>
      <c r="BO13" s="93">
        <f>INDEX('Actual capex depreciation'!$D$584:$BR$596,MATCH($A13,'Actual capex depreciation'!$B$584:$B$596,0),MATCH(BO$4,'Actual capex depreciation'!$D$2:$BR$2,0))</f>
        <v>0</v>
      </c>
      <c r="BP13" s="93">
        <f>INDEX('Actual capex depreciation'!$D$584:$BR$596,MATCH($A13,'Actual capex depreciation'!$B$584:$B$596,0),MATCH(BP$4,'Actual capex depreciation'!$D$2:$BR$2,0))</f>
        <v>0</v>
      </c>
      <c r="BQ13" s="93">
        <f>INDEX('Actual capex depreciation'!$D$584:$BR$596,MATCH($A13,'Actual capex depreciation'!$B$584:$B$596,0),MATCH(BQ$4,'Actual capex depreciation'!$D$2:$BR$2,0))</f>
        <v>0</v>
      </c>
      <c r="BR13" s="121"/>
      <c r="BS13" s="121"/>
      <c r="BT13" s="121"/>
      <c r="BU13" s="121"/>
      <c r="BV13" s="121"/>
    </row>
    <row r="14" spans="1:75" ht="15">
      <c r="A14" s="88" t="str">
        <f>'Opening RAB 2018'!A113</f>
        <v>Other - non IT</v>
      </c>
      <c r="B14" s="89">
        <v>5</v>
      </c>
      <c r="C14" s="145">
        <f t="shared" si="1"/>
        <v>-0.24215539966149968</v>
      </c>
      <c r="D14" s="146">
        <f t="shared" si="2"/>
        <v>-0.22440866305405061</v>
      </c>
      <c r="E14" s="101">
        <f>'Opening RAB 2018'!G113</f>
        <v>0.70230477537327085</v>
      </c>
      <c r="F14" s="92">
        <f t="shared" si="3"/>
        <v>0.92671343842732146</v>
      </c>
      <c r="G14" s="118"/>
      <c r="H14" s="93">
        <f>INDEX('Actual capex depreciation'!$D$584:$BR$596,MATCH($A14,'Actual capex depreciation'!$B$584:$B$596,0),MATCH(H$4,'Actual capex depreciation'!$D$2:$BR$2,0))</f>
        <v>0.35050150067552704</v>
      </c>
      <c r="I14" s="93">
        <f>INDEX('Actual capex depreciation'!$D$584:$BR$596,MATCH($A14,'Actual capex depreciation'!$B$584:$B$596,0),MATCH(I$4,'Actual capex depreciation'!$D$2:$BR$2,0))</f>
        <v>0.20226729643599031</v>
      </c>
      <c r="J14" s="93">
        <f>INDEX('Actual capex depreciation'!$D$584:$BR$596,MATCH($A14,'Actual capex depreciation'!$B$584:$B$596,0),MATCH(J$4,'Actual capex depreciation'!$D$2:$BR$2,0))</f>
        <v>0.19089079385029062</v>
      </c>
      <c r="K14" s="93">
        <f>INDEX('Actual capex depreciation'!$D$584:$BR$596,MATCH($A14,'Actual capex depreciation'!$B$584:$B$596,0),MATCH(K$4,'Actual capex depreciation'!$D$2:$BR$2,0))</f>
        <v>0.10940622445821724</v>
      </c>
      <c r="L14" s="93">
        <f>INDEX('Actual capex depreciation'!$D$584:$BR$596,MATCH($A14,'Actual capex depreciation'!$B$584:$B$596,0),MATCH(L$4,'Actual capex depreciation'!$D$2:$BR$2,0))</f>
        <v>7.3647623007296215E-2</v>
      </c>
      <c r="M14" s="93">
        <f>INDEX('Actual capex depreciation'!$D$584:$BR$596,MATCH($A14,'Actual capex depreciation'!$B$584:$B$596,0),MATCH(M$4,'Actual capex depreciation'!$D$2:$BR$2,0))</f>
        <v>0</v>
      </c>
      <c r="N14" s="93">
        <f>INDEX('Actual capex depreciation'!$D$584:$BR$596,MATCH($A14,'Actual capex depreciation'!$B$584:$B$596,0),MATCH(N$4,'Actual capex depreciation'!$D$2:$BR$2,0))</f>
        <v>0</v>
      </c>
      <c r="O14" s="93">
        <f>INDEX('Actual capex depreciation'!$D$584:$BR$596,MATCH($A14,'Actual capex depreciation'!$B$584:$B$596,0),MATCH(O$4,'Actual capex depreciation'!$D$2:$BR$2,0))</f>
        <v>0</v>
      </c>
      <c r="P14" s="93">
        <f>INDEX('Actual capex depreciation'!$D$584:$BR$596,MATCH($A14,'Actual capex depreciation'!$B$584:$B$596,0),MATCH(P$4,'Actual capex depreciation'!$D$2:$BR$2,0))</f>
        <v>0</v>
      </c>
      <c r="Q14" s="93">
        <f>INDEX('Actual capex depreciation'!$D$584:$BR$596,MATCH($A14,'Actual capex depreciation'!$B$584:$B$596,0),MATCH(Q$4,'Actual capex depreciation'!$D$2:$BR$2,0))</f>
        <v>0</v>
      </c>
      <c r="R14" s="93">
        <f>INDEX('Actual capex depreciation'!$D$584:$BR$596,MATCH($A14,'Actual capex depreciation'!$B$584:$B$596,0),MATCH(R$4,'Actual capex depreciation'!$D$2:$BR$2,0))</f>
        <v>0</v>
      </c>
      <c r="S14" s="93">
        <f>INDEX('Actual capex depreciation'!$D$584:$BR$596,MATCH($A14,'Actual capex depreciation'!$B$584:$B$596,0),MATCH(S$4,'Actual capex depreciation'!$D$2:$BR$2,0))</f>
        <v>0</v>
      </c>
      <c r="T14" s="93">
        <f>INDEX('Actual capex depreciation'!$D$584:$BR$596,MATCH($A14,'Actual capex depreciation'!$B$584:$B$596,0),MATCH(T$4,'Actual capex depreciation'!$D$2:$BR$2,0))</f>
        <v>0</v>
      </c>
      <c r="U14" s="93">
        <f>INDEX('Actual capex depreciation'!$D$584:$BR$596,MATCH($A14,'Actual capex depreciation'!$B$584:$B$596,0),MATCH(U$4,'Actual capex depreciation'!$D$2:$BR$2,0))</f>
        <v>0</v>
      </c>
      <c r="V14" s="93">
        <f>INDEX('Actual capex depreciation'!$D$584:$BR$596,MATCH($A14,'Actual capex depreciation'!$B$584:$B$596,0),MATCH(V$4,'Actual capex depreciation'!$D$2:$BR$2,0))</f>
        <v>0</v>
      </c>
      <c r="W14" s="93">
        <f>INDEX('Actual capex depreciation'!$D$584:$BR$596,MATCH($A14,'Actual capex depreciation'!$B$584:$B$596,0),MATCH(W$4,'Actual capex depreciation'!$D$2:$BR$2,0))</f>
        <v>0</v>
      </c>
      <c r="X14" s="93">
        <f>INDEX('Actual capex depreciation'!$D$584:$BR$596,MATCH($A14,'Actual capex depreciation'!$B$584:$B$596,0),MATCH(X$4,'Actual capex depreciation'!$D$2:$BR$2,0))</f>
        <v>0</v>
      </c>
      <c r="Y14" s="93">
        <f>INDEX('Actual capex depreciation'!$D$584:$BR$596,MATCH($A14,'Actual capex depreciation'!$B$584:$B$596,0),MATCH(Y$4,'Actual capex depreciation'!$D$2:$BR$2,0))</f>
        <v>0</v>
      </c>
      <c r="Z14" s="93">
        <f>INDEX('Actual capex depreciation'!$D$584:$BR$596,MATCH($A14,'Actual capex depreciation'!$B$584:$B$596,0),MATCH(Z$4,'Actual capex depreciation'!$D$2:$BR$2,0))</f>
        <v>0</v>
      </c>
      <c r="AA14" s="93">
        <f>INDEX('Actual capex depreciation'!$D$584:$BR$596,MATCH($A14,'Actual capex depreciation'!$B$584:$B$596,0),MATCH(AA$4,'Actual capex depreciation'!$D$2:$BR$2,0))</f>
        <v>0</v>
      </c>
      <c r="AB14" s="93">
        <f>INDEX('Actual capex depreciation'!$D$584:$BR$596,MATCH($A14,'Actual capex depreciation'!$B$584:$B$596,0),MATCH(AB$4,'Actual capex depreciation'!$D$2:$BR$2,0))</f>
        <v>0</v>
      </c>
      <c r="AC14" s="93">
        <f>INDEX('Actual capex depreciation'!$D$584:$BR$596,MATCH($A14,'Actual capex depreciation'!$B$584:$B$596,0),MATCH(AC$4,'Actual capex depreciation'!$D$2:$BR$2,0))</f>
        <v>0</v>
      </c>
      <c r="AD14" s="93">
        <f>INDEX('Actual capex depreciation'!$D$584:$BR$596,MATCH($A14,'Actual capex depreciation'!$B$584:$B$596,0),MATCH(AD$4,'Actual capex depreciation'!$D$2:$BR$2,0))</f>
        <v>0</v>
      </c>
      <c r="AE14" s="93">
        <f>INDEX('Actual capex depreciation'!$D$584:$BR$596,MATCH($A14,'Actual capex depreciation'!$B$584:$B$596,0),MATCH(AE$4,'Actual capex depreciation'!$D$2:$BR$2,0))</f>
        <v>0</v>
      </c>
      <c r="AF14" s="93">
        <f>INDEX('Actual capex depreciation'!$D$584:$BR$596,MATCH($A14,'Actual capex depreciation'!$B$584:$B$596,0),MATCH(AF$4,'Actual capex depreciation'!$D$2:$BR$2,0))</f>
        <v>0</v>
      </c>
      <c r="AG14" s="93">
        <f>INDEX('Actual capex depreciation'!$D$584:$BR$596,MATCH($A14,'Actual capex depreciation'!$B$584:$B$596,0),MATCH(AG$4,'Actual capex depreciation'!$D$2:$BR$2,0))</f>
        <v>0</v>
      </c>
      <c r="AH14" s="93">
        <f>INDEX('Actual capex depreciation'!$D$584:$BR$596,MATCH($A14,'Actual capex depreciation'!$B$584:$B$596,0),MATCH(AH$4,'Actual capex depreciation'!$D$2:$BR$2,0))</f>
        <v>0</v>
      </c>
      <c r="AI14" s="93">
        <f>INDEX('Actual capex depreciation'!$D$584:$BR$596,MATCH($A14,'Actual capex depreciation'!$B$584:$B$596,0),MATCH(AI$4,'Actual capex depreciation'!$D$2:$BR$2,0))</f>
        <v>0</v>
      </c>
      <c r="AJ14" s="93">
        <f>INDEX('Actual capex depreciation'!$D$584:$BR$596,MATCH($A14,'Actual capex depreciation'!$B$584:$B$596,0),MATCH(AJ$4,'Actual capex depreciation'!$D$2:$BR$2,0))</f>
        <v>0</v>
      </c>
      <c r="AK14" s="93">
        <f>INDEX('Actual capex depreciation'!$D$584:$BR$596,MATCH($A14,'Actual capex depreciation'!$B$584:$B$596,0),MATCH(AK$4,'Actual capex depreciation'!$D$2:$BR$2,0))</f>
        <v>0</v>
      </c>
      <c r="AL14" s="93">
        <f>INDEX('Actual capex depreciation'!$D$584:$BR$596,MATCH($A14,'Actual capex depreciation'!$B$584:$B$596,0),MATCH(AL$4,'Actual capex depreciation'!$D$2:$BR$2,0))</f>
        <v>0</v>
      </c>
      <c r="AM14" s="93">
        <f>INDEX('Actual capex depreciation'!$D$584:$BR$596,MATCH($A14,'Actual capex depreciation'!$B$584:$B$596,0),MATCH(AM$4,'Actual capex depreciation'!$D$2:$BR$2,0))</f>
        <v>0</v>
      </c>
      <c r="AN14" s="93">
        <f>INDEX('Actual capex depreciation'!$D$584:$BR$596,MATCH($A14,'Actual capex depreciation'!$B$584:$B$596,0),MATCH(AN$4,'Actual capex depreciation'!$D$2:$BR$2,0))</f>
        <v>0</v>
      </c>
      <c r="AO14" s="93">
        <f>INDEX('Actual capex depreciation'!$D$584:$BR$596,MATCH($A14,'Actual capex depreciation'!$B$584:$B$596,0),MATCH(AO$4,'Actual capex depreciation'!$D$2:$BR$2,0))</f>
        <v>0</v>
      </c>
      <c r="AP14" s="93">
        <f>INDEX('Actual capex depreciation'!$D$584:$BR$596,MATCH($A14,'Actual capex depreciation'!$B$584:$B$596,0),MATCH(AP$4,'Actual capex depreciation'!$D$2:$BR$2,0))</f>
        <v>0</v>
      </c>
      <c r="AQ14" s="93">
        <f>INDEX('Actual capex depreciation'!$D$584:$BR$596,MATCH($A14,'Actual capex depreciation'!$B$584:$B$596,0),MATCH(AQ$4,'Actual capex depreciation'!$D$2:$BR$2,0))</f>
        <v>0</v>
      </c>
      <c r="AR14" s="93">
        <f>INDEX('Actual capex depreciation'!$D$584:$BR$596,MATCH($A14,'Actual capex depreciation'!$B$584:$B$596,0),MATCH(AR$4,'Actual capex depreciation'!$D$2:$BR$2,0))</f>
        <v>0</v>
      </c>
      <c r="AS14" s="93">
        <f>INDEX('Actual capex depreciation'!$D$584:$BR$596,MATCH($A14,'Actual capex depreciation'!$B$584:$B$596,0),MATCH(AS$4,'Actual capex depreciation'!$D$2:$BR$2,0))</f>
        <v>0</v>
      </c>
      <c r="AT14" s="93">
        <f>INDEX('Actual capex depreciation'!$D$584:$BR$596,MATCH($A14,'Actual capex depreciation'!$B$584:$B$596,0),MATCH(AT$4,'Actual capex depreciation'!$D$2:$BR$2,0))</f>
        <v>0</v>
      </c>
      <c r="AU14" s="93">
        <f>INDEX('Actual capex depreciation'!$D$584:$BR$596,MATCH($A14,'Actual capex depreciation'!$B$584:$B$596,0),MATCH(AU$4,'Actual capex depreciation'!$D$2:$BR$2,0))</f>
        <v>0</v>
      </c>
      <c r="AV14" s="93">
        <f>INDEX('Actual capex depreciation'!$D$584:$BR$596,MATCH($A14,'Actual capex depreciation'!$B$584:$B$596,0),MATCH(AV$4,'Actual capex depreciation'!$D$2:$BR$2,0))</f>
        <v>0</v>
      </c>
      <c r="AW14" s="93">
        <f>INDEX('Actual capex depreciation'!$D$584:$BR$596,MATCH($A14,'Actual capex depreciation'!$B$584:$B$596,0),MATCH(AW$4,'Actual capex depreciation'!$D$2:$BR$2,0))</f>
        <v>0</v>
      </c>
      <c r="AX14" s="93">
        <f>INDEX('Actual capex depreciation'!$D$584:$BR$596,MATCH($A14,'Actual capex depreciation'!$B$584:$B$596,0),MATCH(AX$4,'Actual capex depreciation'!$D$2:$BR$2,0))</f>
        <v>0</v>
      </c>
      <c r="AY14" s="93">
        <f>INDEX('Actual capex depreciation'!$D$584:$BR$596,MATCH($A14,'Actual capex depreciation'!$B$584:$B$596,0),MATCH(AY$4,'Actual capex depreciation'!$D$2:$BR$2,0))</f>
        <v>0</v>
      </c>
      <c r="AZ14" s="93">
        <f>INDEX('Actual capex depreciation'!$D$584:$BR$596,MATCH($A14,'Actual capex depreciation'!$B$584:$B$596,0),MATCH(AZ$4,'Actual capex depreciation'!$D$2:$BR$2,0))</f>
        <v>0</v>
      </c>
      <c r="BA14" s="93">
        <f>INDEX('Actual capex depreciation'!$D$584:$BR$596,MATCH($A14,'Actual capex depreciation'!$B$584:$B$596,0),MATCH(BA$4,'Actual capex depreciation'!$D$2:$BR$2,0))</f>
        <v>0</v>
      </c>
      <c r="BB14" s="93">
        <f>INDEX('Actual capex depreciation'!$D$584:$BR$596,MATCH($A14,'Actual capex depreciation'!$B$584:$B$596,0),MATCH(BB$4,'Actual capex depreciation'!$D$2:$BR$2,0))</f>
        <v>0</v>
      </c>
      <c r="BC14" s="93">
        <f>INDEX('Actual capex depreciation'!$D$584:$BR$596,MATCH($A14,'Actual capex depreciation'!$B$584:$B$596,0),MATCH(BC$4,'Actual capex depreciation'!$D$2:$BR$2,0))</f>
        <v>0</v>
      </c>
      <c r="BD14" s="93">
        <f>INDEX('Actual capex depreciation'!$D$584:$BR$596,MATCH($A14,'Actual capex depreciation'!$B$584:$B$596,0),MATCH(BD$4,'Actual capex depreciation'!$D$2:$BR$2,0))</f>
        <v>0</v>
      </c>
      <c r="BE14" s="93">
        <f>INDEX('Actual capex depreciation'!$D$584:$BR$596,MATCH($A14,'Actual capex depreciation'!$B$584:$B$596,0),MATCH(BE$4,'Actual capex depreciation'!$D$2:$BR$2,0))</f>
        <v>0</v>
      </c>
      <c r="BF14" s="93">
        <f>INDEX('Actual capex depreciation'!$D$584:$BR$596,MATCH($A14,'Actual capex depreciation'!$B$584:$B$596,0),MATCH(BF$4,'Actual capex depreciation'!$D$2:$BR$2,0))</f>
        <v>0</v>
      </c>
      <c r="BG14" s="93">
        <f>INDEX('Actual capex depreciation'!$D$584:$BR$596,MATCH($A14,'Actual capex depreciation'!$B$584:$B$596,0),MATCH(BG$4,'Actual capex depreciation'!$D$2:$BR$2,0))</f>
        <v>0</v>
      </c>
      <c r="BH14" s="93">
        <f>INDEX('Actual capex depreciation'!$D$584:$BR$596,MATCH($A14,'Actual capex depreciation'!$B$584:$B$596,0),MATCH(BH$4,'Actual capex depreciation'!$D$2:$BR$2,0))</f>
        <v>0</v>
      </c>
      <c r="BI14" s="93">
        <f>INDEX('Actual capex depreciation'!$D$584:$BR$596,MATCH($A14,'Actual capex depreciation'!$B$584:$B$596,0),MATCH(BI$4,'Actual capex depreciation'!$D$2:$BR$2,0))</f>
        <v>0</v>
      </c>
      <c r="BJ14" s="93">
        <f>INDEX('Actual capex depreciation'!$D$584:$BR$596,MATCH($A14,'Actual capex depreciation'!$B$584:$B$596,0),MATCH(BJ$4,'Actual capex depreciation'!$D$2:$BR$2,0))</f>
        <v>0</v>
      </c>
      <c r="BK14" s="93">
        <f>INDEX('Actual capex depreciation'!$D$584:$BR$596,MATCH($A14,'Actual capex depreciation'!$B$584:$B$596,0),MATCH(BK$4,'Actual capex depreciation'!$D$2:$BR$2,0))</f>
        <v>0</v>
      </c>
      <c r="BL14" s="93">
        <f>INDEX('Actual capex depreciation'!$D$584:$BR$596,MATCH($A14,'Actual capex depreciation'!$B$584:$B$596,0),MATCH(BL$4,'Actual capex depreciation'!$D$2:$BR$2,0))</f>
        <v>0</v>
      </c>
      <c r="BM14" s="93">
        <f>INDEX('Actual capex depreciation'!$D$584:$BR$596,MATCH($A14,'Actual capex depreciation'!$B$584:$B$596,0),MATCH(BM$4,'Actual capex depreciation'!$D$2:$BR$2,0))</f>
        <v>0</v>
      </c>
      <c r="BN14" s="93">
        <f>INDEX('Actual capex depreciation'!$D$584:$BR$596,MATCH($A14,'Actual capex depreciation'!$B$584:$B$596,0),MATCH(BN$4,'Actual capex depreciation'!$D$2:$BR$2,0))</f>
        <v>0</v>
      </c>
      <c r="BO14" s="93">
        <f>INDEX('Actual capex depreciation'!$D$584:$BR$596,MATCH($A14,'Actual capex depreciation'!$B$584:$B$596,0),MATCH(BO$4,'Actual capex depreciation'!$D$2:$BR$2,0))</f>
        <v>0</v>
      </c>
      <c r="BP14" s="93">
        <f>INDEX('Actual capex depreciation'!$D$584:$BR$596,MATCH($A14,'Actual capex depreciation'!$B$584:$B$596,0),MATCH(BP$4,'Actual capex depreciation'!$D$2:$BR$2,0))</f>
        <v>0</v>
      </c>
      <c r="BQ14" s="93">
        <f>INDEX('Actual capex depreciation'!$D$584:$BR$596,MATCH($A14,'Actual capex depreciation'!$B$584:$B$596,0),MATCH(BQ$4,'Actual capex depreciation'!$D$2:$BR$2,0))</f>
        <v>0</v>
      </c>
      <c r="BR14" s="121"/>
      <c r="BS14" s="121"/>
      <c r="BT14" s="121"/>
      <c r="BU14" s="121"/>
      <c r="BV14" s="121"/>
    </row>
    <row r="15" spans="1:75" ht="15">
      <c r="A15" s="88" t="str">
        <f>'Opening RAB 2018'!A114</f>
        <v>Land</v>
      </c>
      <c r="B15" s="89" t="s">
        <v>38</v>
      </c>
      <c r="C15" s="145">
        <f t="shared" si="1"/>
        <v>0</v>
      </c>
      <c r="D15" s="146">
        <f t="shared" si="2"/>
        <v>0</v>
      </c>
      <c r="E15" s="101">
        <f>'Opening RAB 2018'!G114</f>
        <v>0</v>
      </c>
      <c r="F15" s="92">
        <f t="shared" si="3"/>
        <v>0</v>
      </c>
      <c r="G15" s="118"/>
      <c r="H15" s="93">
        <f>INDEX('Actual capex depreciation'!$D$584:$BR$596,MATCH($A15,'Actual capex depreciation'!$B$584:$B$596,0),MATCH(H$4,'Actual capex depreciation'!$D$2:$BR$2,0))</f>
        <v>0</v>
      </c>
      <c r="I15" s="93">
        <f>INDEX('Actual capex depreciation'!$D$584:$BR$596,MATCH($A15,'Actual capex depreciation'!$B$584:$B$596,0),MATCH(I$4,'Actual capex depreciation'!$D$2:$BR$2,0))</f>
        <v>0</v>
      </c>
      <c r="J15" s="93">
        <f>INDEX('Actual capex depreciation'!$D$584:$BR$596,MATCH($A15,'Actual capex depreciation'!$B$584:$B$596,0),MATCH(J$4,'Actual capex depreciation'!$D$2:$BR$2,0))</f>
        <v>0</v>
      </c>
      <c r="K15" s="93">
        <f>INDEX('Actual capex depreciation'!$D$584:$BR$596,MATCH($A15,'Actual capex depreciation'!$B$584:$B$596,0),MATCH(K$4,'Actual capex depreciation'!$D$2:$BR$2,0))</f>
        <v>0</v>
      </c>
      <c r="L15" s="93">
        <f>INDEX('Actual capex depreciation'!$D$584:$BR$596,MATCH($A15,'Actual capex depreciation'!$B$584:$B$596,0),MATCH(L$4,'Actual capex depreciation'!$D$2:$BR$2,0))</f>
        <v>0</v>
      </c>
      <c r="M15" s="93">
        <f>INDEX('Actual capex depreciation'!$D$584:$BR$596,MATCH($A15,'Actual capex depreciation'!$B$584:$B$596,0),MATCH(M$4,'Actual capex depreciation'!$D$2:$BR$2,0))</f>
        <v>0</v>
      </c>
      <c r="N15" s="93">
        <f>INDEX('Actual capex depreciation'!$D$584:$BR$596,MATCH($A15,'Actual capex depreciation'!$B$584:$B$596,0),MATCH(N$4,'Actual capex depreciation'!$D$2:$BR$2,0))</f>
        <v>0</v>
      </c>
      <c r="O15" s="93">
        <f>INDEX('Actual capex depreciation'!$D$584:$BR$596,MATCH($A15,'Actual capex depreciation'!$B$584:$B$596,0),MATCH(O$4,'Actual capex depreciation'!$D$2:$BR$2,0))</f>
        <v>0</v>
      </c>
      <c r="P15" s="93">
        <f>INDEX('Actual capex depreciation'!$D$584:$BR$596,MATCH($A15,'Actual capex depreciation'!$B$584:$B$596,0),MATCH(P$4,'Actual capex depreciation'!$D$2:$BR$2,0))</f>
        <v>0</v>
      </c>
      <c r="Q15" s="93">
        <f>INDEX('Actual capex depreciation'!$D$584:$BR$596,MATCH($A15,'Actual capex depreciation'!$B$584:$B$596,0),MATCH(Q$4,'Actual capex depreciation'!$D$2:$BR$2,0))</f>
        <v>0</v>
      </c>
      <c r="R15" s="93">
        <f>INDEX('Actual capex depreciation'!$D$584:$BR$596,MATCH($A15,'Actual capex depreciation'!$B$584:$B$596,0),MATCH(R$4,'Actual capex depreciation'!$D$2:$BR$2,0))</f>
        <v>0</v>
      </c>
      <c r="S15" s="93">
        <f>INDEX('Actual capex depreciation'!$D$584:$BR$596,MATCH($A15,'Actual capex depreciation'!$B$584:$B$596,0),MATCH(S$4,'Actual capex depreciation'!$D$2:$BR$2,0))</f>
        <v>0</v>
      </c>
      <c r="T15" s="93">
        <f>INDEX('Actual capex depreciation'!$D$584:$BR$596,MATCH($A15,'Actual capex depreciation'!$B$584:$B$596,0),MATCH(T$4,'Actual capex depreciation'!$D$2:$BR$2,0))</f>
        <v>0</v>
      </c>
      <c r="U15" s="93">
        <f>INDEX('Actual capex depreciation'!$D$584:$BR$596,MATCH($A15,'Actual capex depreciation'!$B$584:$B$596,0),MATCH(U$4,'Actual capex depreciation'!$D$2:$BR$2,0))</f>
        <v>0</v>
      </c>
      <c r="V15" s="93">
        <f>INDEX('Actual capex depreciation'!$D$584:$BR$596,MATCH($A15,'Actual capex depreciation'!$B$584:$B$596,0),MATCH(V$4,'Actual capex depreciation'!$D$2:$BR$2,0))</f>
        <v>0</v>
      </c>
      <c r="W15" s="93">
        <f>INDEX('Actual capex depreciation'!$D$584:$BR$596,MATCH($A15,'Actual capex depreciation'!$B$584:$B$596,0),MATCH(W$4,'Actual capex depreciation'!$D$2:$BR$2,0))</f>
        <v>0</v>
      </c>
      <c r="X15" s="93">
        <f>INDEX('Actual capex depreciation'!$D$584:$BR$596,MATCH($A15,'Actual capex depreciation'!$B$584:$B$596,0),MATCH(X$4,'Actual capex depreciation'!$D$2:$BR$2,0))</f>
        <v>0</v>
      </c>
      <c r="Y15" s="93">
        <f>INDEX('Actual capex depreciation'!$D$584:$BR$596,MATCH($A15,'Actual capex depreciation'!$B$584:$B$596,0),MATCH(Y$4,'Actual capex depreciation'!$D$2:$BR$2,0))</f>
        <v>0</v>
      </c>
      <c r="Z15" s="93">
        <f>INDEX('Actual capex depreciation'!$D$584:$BR$596,MATCH($A15,'Actual capex depreciation'!$B$584:$B$596,0),MATCH(Z$4,'Actual capex depreciation'!$D$2:$BR$2,0))</f>
        <v>0</v>
      </c>
      <c r="AA15" s="93">
        <f>INDEX('Actual capex depreciation'!$D$584:$BR$596,MATCH($A15,'Actual capex depreciation'!$B$584:$B$596,0),MATCH(AA$4,'Actual capex depreciation'!$D$2:$BR$2,0))</f>
        <v>0</v>
      </c>
      <c r="AB15" s="93">
        <f>INDEX('Actual capex depreciation'!$D$584:$BR$596,MATCH($A15,'Actual capex depreciation'!$B$584:$B$596,0),MATCH(AB$4,'Actual capex depreciation'!$D$2:$BR$2,0))</f>
        <v>0</v>
      </c>
      <c r="AC15" s="93">
        <f>INDEX('Actual capex depreciation'!$D$584:$BR$596,MATCH($A15,'Actual capex depreciation'!$B$584:$B$596,0),MATCH(AC$4,'Actual capex depreciation'!$D$2:$BR$2,0))</f>
        <v>0</v>
      </c>
      <c r="AD15" s="93">
        <f>INDEX('Actual capex depreciation'!$D$584:$BR$596,MATCH($A15,'Actual capex depreciation'!$B$584:$B$596,0),MATCH(AD$4,'Actual capex depreciation'!$D$2:$BR$2,0))</f>
        <v>0</v>
      </c>
      <c r="AE15" s="93">
        <f>INDEX('Actual capex depreciation'!$D$584:$BR$596,MATCH($A15,'Actual capex depreciation'!$B$584:$B$596,0),MATCH(AE$4,'Actual capex depreciation'!$D$2:$BR$2,0))</f>
        <v>0</v>
      </c>
      <c r="AF15" s="93">
        <f>INDEX('Actual capex depreciation'!$D$584:$BR$596,MATCH($A15,'Actual capex depreciation'!$B$584:$B$596,0),MATCH(AF$4,'Actual capex depreciation'!$D$2:$BR$2,0))</f>
        <v>0</v>
      </c>
      <c r="AG15" s="93">
        <f>INDEX('Actual capex depreciation'!$D$584:$BR$596,MATCH($A15,'Actual capex depreciation'!$B$584:$B$596,0),MATCH(AG$4,'Actual capex depreciation'!$D$2:$BR$2,0))</f>
        <v>0</v>
      </c>
      <c r="AH15" s="93">
        <f>INDEX('Actual capex depreciation'!$D$584:$BR$596,MATCH($A15,'Actual capex depreciation'!$B$584:$B$596,0),MATCH(AH$4,'Actual capex depreciation'!$D$2:$BR$2,0))</f>
        <v>0</v>
      </c>
      <c r="AI15" s="93">
        <f>INDEX('Actual capex depreciation'!$D$584:$BR$596,MATCH($A15,'Actual capex depreciation'!$B$584:$B$596,0),MATCH(AI$4,'Actual capex depreciation'!$D$2:$BR$2,0))</f>
        <v>0</v>
      </c>
      <c r="AJ15" s="93">
        <f>INDEX('Actual capex depreciation'!$D$584:$BR$596,MATCH($A15,'Actual capex depreciation'!$B$584:$B$596,0),MATCH(AJ$4,'Actual capex depreciation'!$D$2:$BR$2,0))</f>
        <v>0</v>
      </c>
      <c r="AK15" s="93">
        <f>INDEX('Actual capex depreciation'!$D$584:$BR$596,MATCH($A15,'Actual capex depreciation'!$B$584:$B$596,0),MATCH(AK$4,'Actual capex depreciation'!$D$2:$BR$2,0))</f>
        <v>0</v>
      </c>
      <c r="AL15" s="93">
        <f>INDEX('Actual capex depreciation'!$D$584:$BR$596,MATCH($A15,'Actual capex depreciation'!$B$584:$B$596,0),MATCH(AL$4,'Actual capex depreciation'!$D$2:$BR$2,0))</f>
        <v>0</v>
      </c>
      <c r="AM15" s="93">
        <f>INDEX('Actual capex depreciation'!$D$584:$BR$596,MATCH($A15,'Actual capex depreciation'!$B$584:$B$596,0),MATCH(AM$4,'Actual capex depreciation'!$D$2:$BR$2,0))</f>
        <v>0</v>
      </c>
      <c r="AN15" s="93">
        <f>INDEX('Actual capex depreciation'!$D$584:$BR$596,MATCH($A15,'Actual capex depreciation'!$B$584:$B$596,0),MATCH(AN$4,'Actual capex depreciation'!$D$2:$BR$2,0))</f>
        <v>0</v>
      </c>
      <c r="AO15" s="93">
        <f>INDEX('Actual capex depreciation'!$D$584:$BR$596,MATCH($A15,'Actual capex depreciation'!$B$584:$B$596,0),MATCH(AO$4,'Actual capex depreciation'!$D$2:$BR$2,0))</f>
        <v>0</v>
      </c>
      <c r="AP15" s="93">
        <f>INDEX('Actual capex depreciation'!$D$584:$BR$596,MATCH($A15,'Actual capex depreciation'!$B$584:$B$596,0),MATCH(AP$4,'Actual capex depreciation'!$D$2:$BR$2,0))</f>
        <v>0</v>
      </c>
      <c r="AQ15" s="93">
        <f>INDEX('Actual capex depreciation'!$D$584:$BR$596,MATCH($A15,'Actual capex depreciation'!$B$584:$B$596,0),MATCH(AQ$4,'Actual capex depreciation'!$D$2:$BR$2,0))</f>
        <v>0</v>
      </c>
      <c r="AR15" s="93">
        <f>INDEX('Actual capex depreciation'!$D$584:$BR$596,MATCH($A15,'Actual capex depreciation'!$B$584:$B$596,0),MATCH(AR$4,'Actual capex depreciation'!$D$2:$BR$2,0))</f>
        <v>0</v>
      </c>
      <c r="AS15" s="93">
        <f>INDEX('Actual capex depreciation'!$D$584:$BR$596,MATCH($A15,'Actual capex depreciation'!$B$584:$B$596,0),MATCH(AS$4,'Actual capex depreciation'!$D$2:$BR$2,0))</f>
        <v>0</v>
      </c>
      <c r="AT15" s="93">
        <f>INDEX('Actual capex depreciation'!$D$584:$BR$596,MATCH($A15,'Actual capex depreciation'!$B$584:$B$596,0),MATCH(AT$4,'Actual capex depreciation'!$D$2:$BR$2,0))</f>
        <v>0</v>
      </c>
      <c r="AU15" s="93">
        <f>INDEX('Actual capex depreciation'!$D$584:$BR$596,MATCH($A15,'Actual capex depreciation'!$B$584:$B$596,0),MATCH(AU$4,'Actual capex depreciation'!$D$2:$BR$2,0))</f>
        <v>0</v>
      </c>
      <c r="AV15" s="93">
        <f>INDEX('Actual capex depreciation'!$D$584:$BR$596,MATCH($A15,'Actual capex depreciation'!$B$584:$B$596,0),MATCH(AV$4,'Actual capex depreciation'!$D$2:$BR$2,0))</f>
        <v>0</v>
      </c>
      <c r="AW15" s="93">
        <f>INDEX('Actual capex depreciation'!$D$584:$BR$596,MATCH($A15,'Actual capex depreciation'!$B$584:$B$596,0),MATCH(AW$4,'Actual capex depreciation'!$D$2:$BR$2,0))</f>
        <v>0</v>
      </c>
      <c r="AX15" s="93">
        <f>INDEX('Actual capex depreciation'!$D$584:$BR$596,MATCH($A15,'Actual capex depreciation'!$B$584:$B$596,0),MATCH(AX$4,'Actual capex depreciation'!$D$2:$BR$2,0))</f>
        <v>0</v>
      </c>
      <c r="AY15" s="93">
        <f>INDEX('Actual capex depreciation'!$D$584:$BR$596,MATCH($A15,'Actual capex depreciation'!$B$584:$B$596,0),MATCH(AY$4,'Actual capex depreciation'!$D$2:$BR$2,0))</f>
        <v>0</v>
      </c>
      <c r="AZ15" s="93">
        <f>INDEX('Actual capex depreciation'!$D$584:$BR$596,MATCH($A15,'Actual capex depreciation'!$B$584:$B$596,0),MATCH(AZ$4,'Actual capex depreciation'!$D$2:$BR$2,0))</f>
        <v>0</v>
      </c>
      <c r="BA15" s="93">
        <f>INDEX('Actual capex depreciation'!$D$584:$BR$596,MATCH($A15,'Actual capex depreciation'!$B$584:$B$596,0),MATCH(BA$4,'Actual capex depreciation'!$D$2:$BR$2,0))</f>
        <v>0</v>
      </c>
      <c r="BB15" s="93">
        <f>INDEX('Actual capex depreciation'!$D$584:$BR$596,MATCH($A15,'Actual capex depreciation'!$B$584:$B$596,0),MATCH(BB$4,'Actual capex depreciation'!$D$2:$BR$2,0))</f>
        <v>0</v>
      </c>
      <c r="BC15" s="93">
        <f>INDEX('Actual capex depreciation'!$D$584:$BR$596,MATCH($A15,'Actual capex depreciation'!$B$584:$B$596,0),MATCH(BC$4,'Actual capex depreciation'!$D$2:$BR$2,0))</f>
        <v>0</v>
      </c>
      <c r="BD15" s="93">
        <f>INDEX('Actual capex depreciation'!$D$584:$BR$596,MATCH($A15,'Actual capex depreciation'!$B$584:$B$596,0),MATCH(BD$4,'Actual capex depreciation'!$D$2:$BR$2,0))</f>
        <v>0</v>
      </c>
      <c r="BE15" s="93">
        <f>INDEX('Actual capex depreciation'!$D$584:$BR$596,MATCH($A15,'Actual capex depreciation'!$B$584:$B$596,0),MATCH(BE$4,'Actual capex depreciation'!$D$2:$BR$2,0))</f>
        <v>0</v>
      </c>
      <c r="BF15" s="93">
        <f>INDEX('Actual capex depreciation'!$D$584:$BR$596,MATCH($A15,'Actual capex depreciation'!$B$584:$B$596,0),MATCH(BF$4,'Actual capex depreciation'!$D$2:$BR$2,0))</f>
        <v>0</v>
      </c>
      <c r="BG15" s="93">
        <f>INDEX('Actual capex depreciation'!$D$584:$BR$596,MATCH($A15,'Actual capex depreciation'!$B$584:$B$596,0),MATCH(BG$4,'Actual capex depreciation'!$D$2:$BR$2,0))</f>
        <v>0</v>
      </c>
      <c r="BH15" s="93">
        <f>INDEX('Actual capex depreciation'!$D$584:$BR$596,MATCH($A15,'Actual capex depreciation'!$B$584:$B$596,0),MATCH(BH$4,'Actual capex depreciation'!$D$2:$BR$2,0))</f>
        <v>0</v>
      </c>
      <c r="BI15" s="93">
        <f>INDEX('Actual capex depreciation'!$D$584:$BR$596,MATCH($A15,'Actual capex depreciation'!$B$584:$B$596,0),MATCH(BI$4,'Actual capex depreciation'!$D$2:$BR$2,0))</f>
        <v>0</v>
      </c>
      <c r="BJ15" s="93">
        <f>INDEX('Actual capex depreciation'!$D$584:$BR$596,MATCH($A15,'Actual capex depreciation'!$B$584:$B$596,0),MATCH(BJ$4,'Actual capex depreciation'!$D$2:$BR$2,0))</f>
        <v>0</v>
      </c>
      <c r="BK15" s="93">
        <f>INDEX('Actual capex depreciation'!$D$584:$BR$596,MATCH($A15,'Actual capex depreciation'!$B$584:$B$596,0),MATCH(BK$4,'Actual capex depreciation'!$D$2:$BR$2,0))</f>
        <v>0</v>
      </c>
      <c r="BL15" s="93">
        <f>INDEX('Actual capex depreciation'!$D$584:$BR$596,MATCH($A15,'Actual capex depreciation'!$B$584:$B$596,0),MATCH(BL$4,'Actual capex depreciation'!$D$2:$BR$2,0))</f>
        <v>0</v>
      </c>
      <c r="BM15" s="93">
        <f>INDEX('Actual capex depreciation'!$D$584:$BR$596,MATCH($A15,'Actual capex depreciation'!$B$584:$B$596,0),MATCH(BM$4,'Actual capex depreciation'!$D$2:$BR$2,0))</f>
        <v>0</v>
      </c>
      <c r="BN15" s="93">
        <f>INDEX('Actual capex depreciation'!$D$584:$BR$596,MATCH($A15,'Actual capex depreciation'!$B$584:$B$596,0),MATCH(BN$4,'Actual capex depreciation'!$D$2:$BR$2,0))</f>
        <v>0</v>
      </c>
      <c r="BO15" s="93">
        <f>INDEX('Actual capex depreciation'!$D$584:$BR$596,MATCH($A15,'Actual capex depreciation'!$B$584:$B$596,0),MATCH(BO$4,'Actual capex depreciation'!$D$2:$BR$2,0))</f>
        <v>0</v>
      </c>
      <c r="BP15" s="93">
        <f>INDEX('Actual capex depreciation'!$D$584:$BR$596,MATCH($A15,'Actual capex depreciation'!$B$584:$B$596,0),MATCH(BP$4,'Actual capex depreciation'!$D$2:$BR$2,0))</f>
        <v>0</v>
      </c>
      <c r="BQ15" s="93">
        <f>INDEX('Actual capex depreciation'!$D$584:$BR$596,MATCH($A15,'Actual capex depreciation'!$B$584:$B$596,0),MATCH(BQ$4,'Actual capex depreciation'!$D$2:$BR$2,0))</f>
        <v>0</v>
      </c>
      <c r="BR15" s="121"/>
      <c r="BS15" s="121"/>
      <c r="BT15" s="121"/>
      <c r="BU15" s="121"/>
      <c r="BV15" s="121"/>
    </row>
    <row r="16" spans="1:75" ht="15">
      <c r="A16" s="88" t="s">
        <v>67</v>
      </c>
      <c r="B16" s="89"/>
      <c r="C16" s="145">
        <f t="shared" si="1"/>
        <v>0</v>
      </c>
      <c r="D16" s="146">
        <f t="shared" si="2"/>
        <v>-4.8680720999596047E-15</v>
      </c>
      <c r="E16" s="91">
        <v>-4.8680720999596047E-15</v>
      </c>
      <c r="F16" s="92">
        <f t="shared" si="3"/>
        <v>0</v>
      </c>
      <c r="G16" s="118"/>
      <c r="H16" s="93">
        <f>INDEX('Actual capex depreciation'!$D$584:$BR$596,MATCH($A16,'Actual capex depreciation'!$B$584:$B$596,0),MATCH(H$4,'Actual capex depreciation'!$D$2:$BR$2,0))</f>
        <v>0</v>
      </c>
      <c r="I16" s="93">
        <f>INDEX('Actual capex depreciation'!$D$584:$BR$596,MATCH($A16,'Actual capex depreciation'!$B$584:$B$596,0),MATCH(I$4,'Actual capex depreciation'!$D$2:$BR$2,0))</f>
        <v>0</v>
      </c>
      <c r="J16" s="93">
        <f>INDEX('Actual capex depreciation'!$D$584:$BR$596,MATCH($A16,'Actual capex depreciation'!$B$584:$B$596,0),MATCH(J$4,'Actual capex depreciation'!$D$2:$BR$2,0))</f>
        <v>0</v>
      </c>
      <c r="K16" s="93">
        <f>INDEX('Actual capex depreciation'!$D$584:$BR$596,MATCH($A16,'Actual capex depreciation'!$B$584:$B$596,0),MATCH(K$4,'Actual capex depreciation'!$D$2:$BR$2,0))</f>
        <v>0</v>
      </c>
      <c r="L16" s="93">
        <f>INDEX('Actual capex depreciation'!$D$584:$BR$596,MATCH($A16,'Actual capex depreciation'!$B$584:$B$596,0),MATCH(L$4,'Actual capex depreciation'!$D$2:$BR$2,0))</f>
        <v>0</v>
      </c>
      <c r="M16" s="93">
        <f>INDEX('Actual capex depreciation'!$D$584:$BR$596,MATCH($A16,'Actual capex depreciation'!$B$584:$B$596,0),MATCH(M$4,'Actual capex depreciation'!$D$2:$BR$2,0))</f>
        <v>0</v>
      </c>
      <c r="N16" s="93">
        <f>INDEX('Actual capex depreciation'!$D$584:$BR$596,MATCH($A16,'Actual capex depreciation'!$B$584:$B$596,0),MATCH(N$4,'Actual capex depreciation'!$D$2:$BR$2,0))</f>
        <v>0</v>
      </c>
      <c r="O16" s="93">
        <f>INDEX('Actual capex depreciation'!$D$584:$BR$596,MATCH($A16,'Actual capex depreciation'!$B$584:$B$596,0),MATCH(O$4,'Actual capex depreciation'!$D$2:$BR$2,0))</f>
        <v>0</v>
      </c>
      <c r="P16" s="93">
        <f>INDEX('Actual capex depreciation'!$D$584:$BR$596,MATCH($A16,'Actual capex depreciation'!$B$584:$B$596,0),MATCH(P$4,'Actual capex depreciation'!$D$2:$BR$2,0))</f>
        <v>0</v>
      </c>
      <c r="Q16" s="93">
        <f>INDEX('Actual capex depreciation'!$D$584:$BR$596,MATCH($A16,'Actual capex depreciation'!$B$584:$B$596,0),MATCH(Q$4,'Actual capex depreciation'!$D$2:$BR$2,0))</f>
        <v>0</v>
      </c>
      <c r="R16" s="93">
        <f>INDEX('Actual capex depreciation'!$D$584:$BR$596,MATCH($A16,'Actual capex depreciation'!$B$584:$B$596,0),MATCH(R$4,'Actual capex depreciation'!$D$2:$BR$2,0))</f>
        <v>0</v>
      </c>
      <c r="S16" s="93">
        <f>INDEX('Actual capex depreciation'!$D$584:$BR$596,MATCH($A16,'Actual capex depreciation'!$B$584:$B$596,0),MATCH(S$4,'Actual capex depreciation'!$D$2:$BR$2,0))</f>
        <v>0</v>
      </c>
      <c r="T16" s="93">
        <f>INDEX('Actual capex depreciation'!$D$584:$BR$596,MATCH($A16,'Actual capex depreciation'!$B$584:$B$596,0),MATCH(T$4,'Actual capex depreciation'!$D$2:$BR$2,0))</f>
        <v>0</v>
      </c>
      <c r="U16" s="93">
        <f>INDEX('Actual capex depreciation'!$D$584:$BR$596,MATCH($A16,'Actual capex depreciation'!$B$584:$B$596,0),MATCH(U$4,'Actual capex depreciation'!$D$2:$BR$2,0))</f>
        <v>0</v>
      </c>
      <c r="V16" s="93">
        <f>INDEX('Actual capex depreciation'!$D$584:$BR$596,MATCH($A16,'Actual capex depreciation'!$B$584:$B$596,0),MATCH(V$4,'Actual capex depreciation'!$D$2:$BR$2,0))</f>
        <v>0</v>
      </c>
      <c r="W16" s="93">
        <f>INDEX('Actual capex depreciation'!$D$584:$BR$596,MATCH($A16,'Actual capex depreciation'!$B$584:$B$596,0),MATCH(W$4,'Actual capex depreciation'!$D$2:$BR$2,0))</f>
        <v>0</v>
      </c>
      <c r="X16" s="93">
        <f>INDEX('Actual capex depreciation'!$D$584:$BR$596,MATCH($A16,'Actual capex depreciation'!$B$584:$B$596,0),MATCH(X$4,'Actual capex depreciation'!$D$2:$BR$2,0))</f>
        <v>0</v>
      </c>
      <c r="Y16" s="93">
        <f>INDEX('Actual capex depreciation'!$D$584:$BR$596,MATCH($A16,'Actual capex depreciation'!$B$584:$B$596,0),MATCH(Y$4,'Actual capex depreciation'!$D$2:$BR$2,0))</f>
        <v>0</v>
      </c>
      <c r="Z16" s="93">
        <f>INDEX('Actual capex depreciation'!$D$584:$BR$596,MATCH($A16,'Actual capex depreciation'!$B$584:$B$596,0),MATCH(Z$4,'Actual capex depreciation'!$D$2:$BR$2,0))</f>
        <v>0</v>
      </c>
      <c r="AA16" s="93">
        <f>INDEX('Actual capex depreciation'!$D$584:$BR$596,MATCH($A16,'Actual capex depreciation'!$B$584:$B$596,0),MATCH(AA$4,'Actual capex depreciation'!$D$2:$BR$2,0))</f>
        <v>0</v>
      </c>
      <c r="AB16" s="93">
        <f>INDEX('Actual capex depreciation'!$D$584:$BR$596,MATCH($A16,'Actual capex depreciation'!$B$584:$B$596,0),MATCH(AB$4,'Actual capex depreciation'!$D$2:$BR$2,0))</f>
        <v>0</v>
      </c>
      <c r="AC16" s="93">
        <f>INDEX('Actual capex depreciation'!$D$584:$BR$596,MATCH($A16,'Actual capex depreciation'!$B$584:$B$596,0),MATCH(AC$4,'Actual capex depreciation'!$D$2:$BR$2,0))</f>
        <v>0</v>
      </c>
      <c r="AD16" s="93">
        <f>INDEX('Actual capex depreciation'!$D$584:$BR$596,MATCH($A16,'Actual capex depreciation'!$B$584:$B$596,0),MATCH(AD$4,'Actual capex depreciation'!$D$2:$BR$2,0))</f>
        <v>0</v>
      </c>
      <c r="AE16" s="93">
        <f>INDEX('Actual capex depreciation'!$D$584:$BR$596,MATCH($A16,'Actual capex depreciation'!$B$584:$B$596,0),MATCH(AE$4,'Actual capex depreciation'!$D$2:$BR$2,0))</f>
        <v>0</v>
      </c>
      <c r="AF16" s="93">
        <f>INDEX('Actual capex depreciation'!$D$584:$BR$596,MATCH($A16,'Actual capex depreciation'!$B$584:$B$596,0),MATCH(AF$4,'Actual capex depreciation'!$D$2:$BR$2,0))</f>
        <v>0</v>
      </c>
      <c r="AG16" s="93">
        <f>INDEX('Actual capex depreciation'!$D$584:$BR$596,MATCH($A16,'Actual capex depreciation'!$B$584:$B$596,0),MATCH(AG$4,'Actual capex depreciation'!$D$2:$BR$2,0))</f>
        <v>0</v>
      </c>
      <c r="AH16" s="93">
        <f>INDEX('Actual capex depreciation'!$D$584:$BR$596,MATCH($A16,'Actual capex depreciation'!$B$584:$B$596,0),MATCH(AH$4,'Actual capex depreciation'!$D$2:$BR$2,0))</f>
        <v>0</v>
      </c>
      <c r="AI16" s="93">
        <f>INDEX('Actual capex depreciation'!$D$584:$BR$596,MATCH($A16,'Actual capex depreciation'!$B$584:$B$596,0),MATCH(AI$4,'Actual capex depreciation'!$D$2:$BR$2,0))</f>
        <v>0</v>
      </c>
      <c r="AJ16" s="93">
        <f>INDEX('Actual capex depreciation'!$D$584:$BR$596,MATCH($A16,'Actual capex depreciation'!$B$584:$B$596,0),MATCH(AJ$4,'Actual capex depreciation'!$D$2:$BR$2,0))</f>
        <v>0</v>
      </c>
      <c r="AK16" s="93">
        <f>INDEX('Actual capex depreciation'!$D$584:$BR$596,MATCH($A16,'Actual capex depreciation'!$B$584:$B$596,0),MATCH(AK$4,'Actual capex depreciation'!$D$2:$BR$2,0))</f>
        <v>0</v>
      </c>
      <c r="AL16" s="93">
        <f>INDEX('Actual capex depreciation'!$D$584:$BR$596,MATCH($A16,'Actual capex depreciation'!$B$584:$B$596,0),MATCH(AL$4,'Actual capex depreciation'!$D$2:$BR$2,0))</f>
        <v>0</v>
      </c>
      <c r="AM16" s="93">
        <f>INDEX('Actual capex depreciation'!$D$584:$BR$596,MATCH($A16,'Actual capex depreciation'!$B$584:$B$596,0),MATCH(AM$4,'Actual capex depreciation'!$D$2:$BR$2,0))</f>
        <v>0</v>
      </c>
      <c r="AN16" s="93">
        <f>INDEX('Actual capex depreciation'!$D$584:$BR$596,MATCH($A16,'Actual capex depreciation'!$B$584:$B$596,0),MATCH(AN$4,'Actual capex depreciation'!$D$2:$BR$2,0))</f>
        <v>0</v>
      </c>
      <c r="AO16" s="93">
        <f>INDEX('Actual capex depreciation'!$D$584:$BR$596,MATCH($A16,'Actual capex depreciation'!$B$584:$B$596,0),MATCH(AO$4,'Actual capex depreciation'!$D$2:$BR$2,0))</f>
        <v>0</v>
      </c>
      <c r="AP16" s="93">
        <f>INDEX('Actual capex depreciation'!$D$584:$BR$596,MATCH($A16,'Actual capex depreciation'!$B$584:$B$596,0),MATCH(AP$4,'Actual capex depreciation'!$D$2:$BR$2,0))</f>
        <v>0</v>
      </c>
      <c r="AQ16" s="93">
        <f>INDEX('Actual capex depreciation'!$D$584:$BR$596,MATCH($A16,'Actual capex depreciation'!$B$584:$B$596,0),MATCH(AQ$4,'Actual capex depreciation'!$D$2:$BR$2,0))</f>
        <v>0</v>
      </c>
      <c r="AR16" s="93">
        <f>INDEX('Actual capex depreciation'!$D$584:$BR$596,MATCH($A16,'Actual capex depreciation'!$B$584:$B$596,0),MATCH(AR$4,'Actual capex depreciation'!$D$2:$BR$2,0))</f>
        <v>0</v>
      </c>
      <c r="AS16" s="93">
        <f>INDEX('Actual capex depreciation'!$D$584:$BR$596,MATCH($A16,'Actual capex depreciation'!$B$584:$B$596,0),MATCH(AS$4,'Actual capex depreciation'!$D$2:$BR$2,0))</f>
        <v>0</v>
      </c>
      <c r="AT16" s="93">
        <f>INDEX('Actual capex depreciation'!$D$584:$BR$596,MATCH($A16,'Actual capex depreciation'!$B$584:$B$596,0),MATCH(AT$4,'Actual capex depreciation'!$D$2:$BR$2,0))</f>
        <v>0</v>
      </c>
      <c r="AU16" s="93">
        <f>INDEX('Actual capex depreciation'!$D$584:$BR$596,MATCH($A16,'Actual capex depreciation'!$B$584:$B$596,0),MATCH(AU$4,'Actual capex depreciation'!$D$2:$BR$2,0))</f>
        <v>0</v>
      </c>
      <c r="AV16" s="93">
        <f>INDEX('Actual capex depreciation'!$D$584:$BR$596,MATCH($A16,'Actual capex depreciation'!$B$584:$B$596,0),MATCH(AV$4,'Actual capex depreciation'!$D$2:$BR$2,0))</f>
        <v>0</v>
      </c>
      <c r="AW16" s="93">
        <f>INDEX('Actual capex depreciation'!$D$584:$BR$596,MATCH($A16,'Actual capex depreciation'!$B$584:$B$596,0),MATCH(AW$4,'Actual capex depreciation'!$D$2:$BR$2,0))</f>
        <v>0</v>
      </c>
      <c r="AX16" s="93">
        <f>INDEX('Actual capex depreciation'!$D$584:$BR$596,MATCH($A16,'Actual capex depreciation'!$B$584:$B$596,0),MATCH(AX$4,'Actual capex depreciation'!$D$2:$BR$2,0))</f>
        <v>0</v>
      </c>
      <c r="AY16" s="93">
        <f>INDEX('Actual capex depreciation'!$D$584:$BR$596,MATCH($A16,'Actual capex depreciation'!$B$584:$B$596,0),MATCH(AY$4,'Actual capex depreciation'!$D$2:$BR$2,0))</f>
        <v>0</v>
      </c>
      <c r="AZ16" s="93">
        <f>INDEX('Actual capex depreciation'!$D$584:$BR$596,MATCH($A16,'Actual capex depreciation'!$B$584:$B$596,0),MATCH(AZ$4,'Actual capex depreciation'!$D$2:$BR$2,0))</f>
        <v>0</v>
      </c>
      <c r="BA16" s="93">
        <f>INDEX('Actual capex depreciation'!$D$584:$BR$596,MATCH($A16,'Actual capex depreciation'!$B$584:$B$596,0),MATCH(BA$4,'Actual capex depreciation'!$D$2:$BR$2,0))</f>
        <v>0</v>
      </c>
      <c r="BB16" s="93">
        <f>INDEX('Actual capex depreciation'!$D$584:$BR$596,MATCH($A16,'Actual capex depreciation'!$B$584:$B$596,0),MATCH(BB$4,'Actual capex depreciation'!$D$2:$BR$2,0))</f>
        <v>0</v>
      </c>
      <c r="BC16" s="93">
        <f>INDEX('Actual capex depreciation'!$D$584:$BR$596,MATCH($A16,'Actual capex depreciation'!$B$584:$B$596,0),MATCH(BC$4,'Actual capex depreciation'!$D$2:$BR$2,0))</f>
        <v>0</v>
      </c>
      <c r="BD16" s="93">
        <f>INDEX('Actual capex depreciation'!$D$584:$BR$596,MATCH($A16,'Actual capex depreciation'!$B$584:$B$596,0),MATCH(BD$4,'Actual capex depreciation'!$D$2:$BR$2,0))</f>
        <v>0</v>
      </c>
      <c r="BE16" s="93">
        <f>INDEX('Actual capex depreciation'!$D$584:$BR$596,MATCH($A16,'Actual capex depreciation'!$B$584:$B$596,0),MATCH(BE$4,'Actual capex depreciation'!$D$2:$BR$2,0))</f>
        <v>0</v>
      </c>
      <c r="BF16" s="93">
        <f>INDEX('Actual capex depreciation'!$D$584:$BR$596,MATCH($A16,'Actual capex depreciation'!$B$584:$B$596,0),MATCH(BF$4,'Actual capex depreciation'!$D$2:$BR$2,0))</f>
        <v>0</v>
      </c>
      <c r="BG16" s="93">
        <f>INDEX('Actual capex depreciation'!$D$584:$BR$596,MATCH($A16,'Actual capex depreciation'!$B$584:$B$596,0),MATCH(BG$4,'Actual capex depreciation'!$D$2:$BR$2,0))</f>
        <v>0</v>
      </c>
      <c r="BH16" s="93">
        <f>INDEX('Actual capex depreciation'!$D$584:$BR$596,MATCH($A16,'Actual capex depreciation'!$B$584:$B$596,0),MATCH(BH$4,'Actual capex depreciation'!$D$2:$BR$2,0))</f>
        <v>0</v>
      </c>
      <c r="BI16" s="93">
        <f>INDEX('Actual capex depreciation'!$D$584:$BR$596,MATCH($A16,'Actual capex depreciation'!$B$584:$B$596,0),MATCH(BI$4,'Actual capex depreciation'!$D$2:$BR$2,0))</f>
        <v>0</v>
      </c>
      <c r="BJ16" s="93">
        <f>INDEX('Actual capex depreciation'!$D$584:$BR$596,MATCH($A16,'Actual capex depreciation'!$B$584:$B$596,0),MATCH(BJ$4,'Actual capex depreciation'!$D$2:$BR$2,0))</f>
        <v>0</v>
      </c>
      <c r="BK16" s="93">
        <f>INDEX('Actual capex depreciation'!$D$584:$BR$596,MATCH($A16,'Actual capex depreciation'!$B$584:$B$596,0),MATCH(BK$4,'Actual capex depreciation'!$D$2:$BR$2,0))</f>
        <v>0</v>
      </c>
      <c r="BL16" s="93">
        <f>INDEX('Actual capex depreciation'!$D$584:$BR$596,MATCH($A16,'Actual capex depreciation'!$B$584:$B$596,0),MATCH(BL$4,'Actual capex depreciation'!$D$2:$BR$2,0))</f>
        <v>0</v>
      </c>
      <c r="BM16" s="93">
        <f>INDEX('Actual capex depreciation'!$D$584:$BR$596,MATCH($A16,'Actual capex depreciation'!$B$584:$B$596,0),MATCH(BM$4,'Actual capex depreciation'!$D$2:$BR$2,0))</f>
        <v>0</v>
      </c>
      <c r="BN16" s="93">
        <f>INDEX('Actual capex depreciation'!$D$584:$BR$596,MATCH($A16,'Actual capex depreciation'!$B$584:$B$596,0),MATCH(BN$4,'Actual capex depreciation'!$D$2:$BR$2,0))</f>
        <v>0</v>
      </c>
      <c r="BO16" s="93">
        <f>INDEX('Actual capex depreciation'!$D$584:$BR$596,MATCH($A16,'Actual capex depreciation'!$B$584:$B$596,0),MATCH(BO$4,'Actual capex depreciation'!$D$2:$BR$2,0))</f>
        <v>0</v>
      </c>
      <c r="BP16" s="93">
        <f>INDEX('Actual capex depreciation'!$D$584:$BR$596,MATCH($A16,'Actual capex depreciation'!$B$584:$B$596,0),MATCH(BP$4,'Actual capex depreciation'!$D$2:$BR$2,0))</f>
        <v>0</v>
      </c>
      <c r="BQ16" s="93">
        <f>INDEX('Actual capex depreciation'!$D$584:$BR$596,MATCH($A16,'Actual capex depreciation'!$B$584:$B$596,0),MATCH(BQ$4,'Actual capex depreciation'!$D$2:$BR$2,0))</f>
        <v>0</v>
      </c>
      <c r="BR16" s="121"/>
      <c r="BS16" s="121"/>
      <c r="BT16" s="121"/>
      <c r="BU16" s="121"/>
      <c r="BV16" s="121"/>
    </row>
    <row r="17" spans="1:74" ht="15">
      <c r="A17" s="123"/>
      <c r="B17" s="122"/>
      <c r="C17" s="117"/>
      <c r="D17" s="124"/>
      <c r="E17" s="95"/>
      <c r="F17" s="125"/>
      <c r="G17" s="118"/>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row>
    <row r="18" spans="1:74" ht="15">
      <c r="A18" s="123"/>
      <c r="B18" s="122"/>
      <c r="C18" s="117"/>
      <c r="D18" s="124"/>
      <c r="E18" s="95"/>
      <c r="F18" s="125"/>
      <c r="G18" s="118"/>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row>
    <row r="19" spans="1:74" ht="15">
      <c r="A19" s="126"/>
      <c r="B19" s="122"/>
      <c r="C19" s="117"/>
      <c r="D19" s="124"/>
      <c r="E19" s="95"/>
      <c r="F19" s="125"/>
      <c r="G19" s="118"/>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row>
    <row r="20" spans="1:74" ht="15">
      <c r="A20" s="126"/>
      <c r="B20" s="116"/>
      <c r="C20" s="117"/>
      <c r="D20" s="124"/>
      <c r="E20" s="95"/>
      <c r="F20" s="125"/>
      <c r="G20" s="118"/>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row>
    <row r="21" spans="1:74" ht="15">
      <c r="A21" s="126"/>
      <c r="B21" s="116"/>
      <c r="C21" s="117"/>
      <c r="D21" s="124"/>
      <c r="E21" s="95"/>
      <c r="F21" s="125"/>
      <c r="G21" s="118"/>
      <c r="H21" s="97"/>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row>
    <row r="22" spans="1:74" ht="15">
      <c r="A22" s="126"/>
      <c r="B22" s="116"/>
      <c r="C22" s="117"/>
      <c r="D22" s="124"/>
      <c r="E22" s="95"/>
      <c r="F22" s="125"/>
      <c r="G22" s="118"/>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row>
    <row r="23" spans="1:74" ht="15">
      <c r="A23" s="126"/>
      <c r="B23" s="116"/>
      <c r="C23" s="117"/>
      <c r="D23" s="124"/>
      <c r="E23" s="95"/>
      <c r="F23" s="125"/>
      <c r="G23" s="118"/>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row>
    <row r="24" spans="1:74" ht="15">
      <c r="A24" s="126"/>
      <c r="B24" s="116"/>
      <c r="C24" s="117"/>
      <c r="D24" s="124"/>
      <c r="E24" s="95"/>
      <c r="F24" s="125"/>
      <c r="G24" s="118"/>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row>
    <row r="25" spans="1:74" ht="15">
      <c r="A25" s="126"/>
      <c r="B25" s="116"/>
      <c r="C25" s="117"/>
      <c r="D25" s="124"/>
      <c r="E25" s="95"/>
      <c r="F25" s="125"/>
      <c r="G25" s="118"/>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row>
    <row r="26" spans="1:74">
      <c r="A26" s="127"/>
      <c r="B26" s="128"/>
      <c r="C26" s="129"/>
      <c r="D26" s="130"/>
      <c r="E26" s="98"/>
      <c r="F26" s="131"/>
      <c r="H26" s="147">
        <f>SUM(H5:H25)</f>
        <v>81.326552682213631</v>
      </c>
      <c r="I26" s="147">
        <f t="shared" ref="I26:BQ26" si="4">SUM(I5:I25)</f>
        <v>64.881117664722609</v>
      </c>
      <c r="J26" s="147">
        <f t="shared" si="4"/>
        <v>61.993810531053988</v>
      </c>
      <c r="K26" s="147">
        <f t="shared" si="4"/>
        <v>60.045999964071129</v>
      </c>
      <c r="L26" s="147">
        <f t="shared" si="4"/>
        <v>58.597353281896815</v>
      </c>
      <c r="M26" s="147">
        <f t="shared" si="4"/>
        <v>55.798022681531435</v>
      </c>
      <c r="N26" s="147">
        <f t="shared" si="4"/>
        <v>49.655790182094449</v>
      </c>
      <c r="O26" s="147">
        <f t="shared" si="4"/>
        <v>48.115871760715336</v>
      </c>
      <c r="P26" s="147">
        <f t="shared" si="4"/>
        <v>48.115871760715336</v>
      </c>
      <c r="Q26" s="147">
        <f t="shared" si="4"/>
        <v>48.115871760715336</v>
      </c>
      <c r="R26" s="147">
        <f t="shared" si="4"/>
        <v>48.115871760715336</v>
      </c>
      <c r="S26" s="147">
        <f t="shared" si="4"/>
        <v>48.066202521414453</v>
      </c>
      <c r="T26" s="147">
        <f t="shared" si="4"/>
        <v>48.045068596453312</v>
      </c>
      <c r="U26" s="147">
        <f t="shared" si="4"/>
        <v>48.010802581351875</v>
      </c>
      <c r="V26" s="147">
        <f t="shared" si="4"/>
        <v>47.981054309638779</v>
      </c>
      <c r="W26" s="147">
        <f t="shared" si="4"/>
        <v>47.948954299972726</v>
      </c>
      <c r="X26" s="147">
        <f t="shared" si="4"/>
        <v>47.321673772695441</v>
      </c>
      <c r="Y26" s="147">
        <f t="shared" si="4"/>
        <v>46.772296646157862</v>
      </c>
      <c r="Z26" s="147">
        <f t="shared" si="4"/>
        <v>46.334601500966947</v>
      </c>
      <c r="AA26" s="147">
        <f t="shared" si="4"/>
        <v>44.29459968511933</v>
      </c>
      <c r="AB26" s="147">
        <f t="shared" si="4"/>
        <v>42.267229990054382</v>
      </c>
      <c r="AC26" s="147">
        <f t="shared" si="4"/>
        <v>41.964860161979637</v>
      </c>
      <c r="AD26" s="147">
        <f t="shared" si="4"/>
        <v>41.494485438594126</v>
      </c>
      <c r="AE26" s="147">
        <f t="shared" si="4"/>
        <v>41.494485438594126</v>
      </c>
      <c r="AF26" s="147">
        <f t="shared" si="4"/>
        <v>41.494485438594126</v>
      </c>
      <c r="AG26" s="147">
        <f t="shared" si="4"/>
        <v>41.494485438594126</v>
      </c>
      <c r="AH26" s="147">
        <f t="shared" si="4"/>
        <v>41.494485438594126</v>
      </c>
      <c r="AI26" s="147">
        <f t="shared" si="4"/>
        <v>30.315741465689506</v>
      </c>
      <c r="AJ26" s="147">
        <f t="shared" si="4"/>
        <v>20.09099899131656</v>
      </c>
      <c r="AK26" s="147">
        <f t="shared" si="4"/>
        <v>19.672914444218748</v>
      </c>
      <c r="AL26" s="147">
        <f t="shared" si="4"/>
        <v>16.506914784875264</v>
      </c>
      <c r="AM26" s="147">
        <f t="shared" si="4"/>
        <v>5.7997476120190941</v>
      </c>
      <c r="AN26" s="147">
        <f t="shared" si="4"/>
        <v>5.7997476120190941</v>
      </c>
      <c r="AO26" s="147">
        <f t="shared" si="4"/>
        <v>5.7997476120190941</v>
      </c>
      <c r="AP26" s="147">
        <f t="shared" si="4"/>
        <v>5.7997476120190941</v>
      </c>
      <c r="AQ26" s="147">
        <f t="shared" si="4"/>
        <v>5.7997476120190941</v>
      </c>
      <c r="AR26" s="147">
        <f t="shared" si="4"/>
        <v>5.7997476120190941</v>
      </c>
      <c r="AS26" s="147">
        <f t="shared" si="4"/>
        <v>5.7997476120190941</v>
      </c>
      <c r="AT26" s="147">
        <f t="shared" si="4"/>
        <v>5.7997476120190941</v>
      </c>
      <c r="AU26" s="147">
        <f t="shared" si="4"/>
        <v>5.7997476120190941</v>
      </c>
      <c r="AV26" s="147">
        <f t="shared" si="4"/>
        <v>5.7997476120190941</v>
      </c>
      <c r="AW26" s="147">
        <f t="shared" si="4"/>
        <v>5.7997476120190941</v>
      </c>
      <c r="AX26" s="147">
        <f t="shared" si="4"/>
        <v>5.7997476120190941</v>
      </c>
      <c r="AY26" s="147">
        <f t="shared" si="4"/>
        <v>5.7997476120190941</v>
      </c>
      <c r="AZ26" s="147">
        <f t="shared" si="4"/>
        <v>5.7997476120190941</v>
      </c>
      <c r="BA26" s="147">
        <f t="shared" si="4"/>
        <v>5.7997476120190941</v>
      </c>
      <c r="BB26" s="147">
        <f t="shared" si="4"/>
        <v>5.7278304678451732</v>
      </c>
      <c r="BC26" s="147">
        <f t="shared" si="4"/>
        <v>5.6074164914766911</v>
      </c>
      <c r="BD26" s="147">
        <f t="shared" si="4"/>
        <v>5.5209889750390611</v>
      </c>
      <c r="BE26" s="147">
        <f t="shared" si="4"/>
        <v>5.4783444902798752</v>
      </c>
      <c r="BF26" s="147">
        <f t="shared" si="4"/>
        <v>5.3406412149658991</v>
      </c>
      <c r="BG26" s="147">
        <f t="shared" si="4"/>
        <v>5.3406412149658928</v>
      </c>
      <c r="BH26" s="147">
        <f t="shared" si="4"/>
        <v>5.3406412149658928</v>
      </c>
      <c r="BI26" s="147">
        <f t="shared" si="4"/>
        <v>5.3406412149658928</v>
      </c>
      <c r="BJ26" s="147">
        <f t="shared" si="4"/>
        <v>5.3406412149658928</v>
      </c>
      <c r="BK26" s="147">
        <f t="shared" si="4"/>
        <v>5.3406412149658928</v>
      </c>
      <c r="BL26" s="147">
        <f t="shared" si="4"/>
        <v>4.3725051407435709</v>
      </c>
      <c r="BM26" s="147">
        <f t="shared" si="4"/>
        <v>3.2526620155890025</v>
      </c>
      <c r="BN26" s="147">
        <f t="shared" si="4"/>
        <v>2.055346751695557</v>
      </c>
      <c r="BO26" s="147">
        <f t="shared" si="4"/>
        <v>1.0732674253417238</v>
      </c>
      <c r="BP26" s="147">
        <f t="shared" si="4"/>
        <v>4.0770103837161691E-14</v>
      </c>
      <c r="BQ26" s="147">
        <f t="shared" si="4"/>
        <v>0</v>
      </c>
      <c r="BR26" s="132"/>
      <c r="BS26" s="132"/>
      <c r="BT26" s="132"/>
      <c r="BU26" s="132"/>
      <c r="BV26" s="132"/>
    </row>
    <row r="27" spans="1:74">
      <c r="A27" s="126"/>
      <c r="B27" s="128"/>
      <c r="C27" s="129"/>
      <c r="D27" s="130"/>
      <c r="E27" s="95"/>
      <c r="F27" s="131"/>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ht="15">
      <c r="A28" s="134" t="s">
        <v>85</v>
      </c>
      <c r="B28" s="135"/>
      <c r="C28" s="136"/>
      <c r="D28" s="99"/>
      <c r="E28" s="148">
        <f>SUM(E5:E16)</f>
        <v>1575.7058046299562</v>
      </c>
      <c r="F28" s="154">
        <f>SUM(F5:F16)</f>
        <v>1579.9568982034143</v>
      </c>
      <c r="H28" s="133"/>
      <c r="I28" s="137"/>
    </row>
    <row r="29" spans="1:74">
      <c r="A29" s="126"/>
      <c r="B29" s="138"/>
    </row>
    <row r="30" spans="1:74">
      <c r="B30" s="138"/>
    </row>
    <row r="31" spans="1:74">
      <c r="A31" s="170" t="s">
        <v>88</v>
      </c>
      <c r="B31" s="138"/>
    </row>
    <row r="32" spans="1:74">
      <c r="B32" s="138"/>
      <c r="G32" s="103" t="s">
        <v>77</v>
      </c>
      <c r="H32" s="149">
        <v>1</v>
      </c>
      <c r="I32" s="149">
        <f>H32+1</f>
        <v>2</v>
      </c>
      <c r="J32" s="149">
        <f t="shared" ref="J32:BQ32" si="5">I32+1</f>
        <v>3</v>
      </c>
      <c r="K32" s="149">
        <f t="shared" si="5"/>
        <v>4</v>
      </c>
      <c r="L32" s="149">
        <f t="shared" si="5"/>
        <v>5</v>
      </c>
      <c r="M32" s="149">
        <f t="shared" si="5"/>
        <v>6</v>
      </c>
      <c r="N32" s="149">
        <f t="shared" si="5"/>
        <v>7</v>
      </c>
      <c r="O32" s="149">
        <f t="shared" si="5"/>
        <v>8</v>
      </c>
      <c r="P32" s="149">
        <f t="shared" si="5"/>
        <v>9</v>
      </c>
      <c r="Q32" s="149">
        <f t="shared" si="5"/>
        <v>10</v>
      </c>
      <c r="R32" s="149">
        <f t="shared" si="5"/>
        <v>11</v>
      </c>
      <c r="S32" s="149">
        <f t="shared" si="5"/>
        <v>12</v>
      </c>
      <c r="T32" s="149">
        <f t="shared" si="5"/>
        <v>13</v>
      </c>
      <c r="U32" s="149">
        <f t="shared" si="5"/>
        <v>14</v>
      </c>
      <c r="V32" s="149">
        <f t="shared" si="5"/>
        <v>15</v>
      </c>
      <c r="W32" s="149">
        <f t="shared" si="5"/>
        <v>16</v>
      </c>
      <c r="X32" s="149">
        <f t="shared" si="5"/>
        <v>17</v>
      </c>
      <c r="Y32" s="149">
        <f t="shared" si="5"/>
        <v>18</v>
      </c>
      <c r="Z32" s="149">
        <f t="shared" si="5"/>
        <v>19</v>
      </c>
      <c r="AA32" s="149">
        <f t="shared" si="5"/>
        <v>20</v>
      </c>
      <c r="AB32" s="149">
        <f t="shared" si="5"/>
        <v>21</v>
      </c>
      <c r="AC32" s="149">
        <f t="shared" si="5"/>
        <v>22</v>
      </c>
      <c r="AD32" s="149">
        <f t="shared" si="5"/>
        <v>23</v>
      </c>
      <c r="AE32" s="149">
        <f t="shared" si="5"/>
        <v>24</v>
      </c>
      <c r="AF32" s="149">
        <f t="shared" si="5"/>
        <v>25</v>
      </c>
      <c r="AG32" s="149">
        <f t="shared" si="5"/>
        <v>26</v>
      </c>
      <c r="AH32" s="149">
        <f t="shared" si="5"/>
        <v>27</v>
      </c>
      <c r="AI32" s="149">
        <f t="shared" si="5"/>
        <v>28</v>
      </c>
      <c r="AJ32" s="149">
        <f t="shared" si="5"/>
        <v>29</v>
      </c>
      <c r="AK32" s="149">
        <f t="shared" si="5"/>
        <v>30</v>
      </c>
      <c r="AL32" s="149">
        <f t="shared" si="5"/>
        <v>31</v>
      </c>
      <c r="AM32" s="149">
        <f t="shared" si="5"/>
        <v>32</v>
      </c>
      <c r="AN32" s="149">
        <f t="shared" si="5"/>
        <v>33</v>
      </c>
      <c r="AO32" s="149">
        <f t="shared" si="5"/>
        <v>34</v>
      </c>
      <c r="AP32" s="149">
        <f t="shared" si="5"/>
        <v>35</v>
      </c>
      <c r="AQ32" s="149">
        <f t="shared" si="5"/>
        <v>36</v>
      </c>
      <c r="AR32" s="149">
        <f t="shared" si="5"/>
        <v>37</v>
      </c>
      <c r="AS32" s="149">
        <f t="shared" si="5"/>
        <v>38</v>
      </c>
      <c r="AT32" s="149">
        <f t="shared" si="5"/>
        <v>39</v>
      </c>
      <c r="AU32" s="149">
        <f t="shared" si="5"/>
        <v>40</v>
      </c>
      <c r="AV32" s="149">
        <f t="shared" si="5"/>
        <v>41</v>
      </c>
      <c r="AW32" s="149">
        <f t="shared" si="5"/>
        <v>42</v>
      </c>
      <c r="AX32" s="149">
        <f t="shared" si="5"/>
        <v>43</v>
      </c>
      <c r="AY32" s="149">
        <f t="shared" si="5"/>
        <v>44</v>
      </c>
      <c r="AZ32" s="149">
        <f t="shared" si="5"/>
        <v>45</v>
      </c>
      <c r="BA32" s="149">
        <f t="shared" si="5"/>
        <v>46</v>
      </c>
      <c r="BB32" s="149">
        <f t="shared" si="5"/>
        <v>47</v>
      </c>
      <c r="BC32" s="149">
        <f t="shared" si="5"/>
        <v>48</v>
      </c>
      <c r="BD32" s="149">
        <f t="shared" si="5"/>
        <v>49</v>
      </c>
      <c r="BE32" s="149">
        <f t="shared" si="5"/>
        <v>50</v>
      </c>
      <c r="BF32" s="149">
        <f t="shared" si="5"/>
        <v>51</v>
      </c>
      <c r="BG32" s="149">
        <f t="shared" si="5"/>
        <v>52</v>
      </c>
      <c r="BH32" s="149">
        <f t="shared" si="5"/>
        <v>53</v>
      </c>
      <c r="BI32" s="149">
        <f t="shared" si="5"/>
        <v>54</v>
      </c>
      <c r="BJ32" s="149">
        <f t="shared" si="5"/>
        <v>55</v>
      </c>
      <c r="BK32" s="149">
        <f t="shared" si="5"/>
        <v>56</v>
      </c>
      <c r="BL32" s="149">
        <f t="shared" si="5"/>
        <v>57</v>
      </c>
      <c r="BM32" s="149">
        <f t="shared" si="5"/>
        <v>58</v>
      </c>
      <c r="BN32" s="149">
        <f t="shared" si="5"/>
        <v>59</v>
      </c>
      <c r="BO32" s="149">
        <f t="shared" si="5"/>
        <v>60</v>
      </c>
      <c r="BP32" s="149">
        <f t="shared" si="5"/>
        <v>61</v>
      </c>
      <c r="BQ32" s="149">
        <f t="shared" si="5"/>
        <v>62</v>
      </c>
    </row>
    <row r="33" spans="1:74">
      <c r="B33" s="104" t="s">
        <v>78</v>
      </c>
      <c r="C33" s="173" t="s">
        <v>79</v>
      </c>
      <c r="D33" s="174"/>
      <c r="E33" s="105" t="s">
        <v>25</v>
      </c>
      <c r="F33" s="106" t="s">
        <v>86</v>
      </c>
      <c r="G33" s="107"/>
      <c r="H33" s="139" t="s">
        <v>87</v>
      </c>
    </row>
    <row r="34" spans="1:74">
      <c r="B34" s="109" t="s">
        <v>83</v>
      </c>
      <c r="C34" s="110"/>
      <c r="D34" s="111"/>
      <c r="E34" s="112" t="s">
        <v>84</v>
      </c>
      <c r="F34" s="113"/>
      <c r="H34" s="140">
        <f t="shared" ref="H34:BQ34" si="6">H$4</f>
        <v>2018</v>
      </c>
      <c r="I34" s="140">
        <f t="shared" si="6"/>
        <v>2019</v>
      </c>
      <c r="J34" s="140">
        <f t="shared" si="6"/>
        <v>2020</v>
      </c>
      <c r="K34" s="140">
        <f t="shared" si="6"/>
        <v>2021</v>
      </c>
      <c r="L34" s="140">
        <f t="shared" si="6"/>
        <v>2022</v>
      </c>
      <c r="M34" s="140">
        <f t="shared" si="6"/>
        <v>2023</v>
      </c>
      <c r="N34" s="140">
        <f t="shared" si="6"/>
        <v>2024</v>
      </c>
      <c r="O34" s="140">
        <f t="shared" si="6"/>
        <v>2025</v>
      </c>
      <c r="P34" s="140">
        <f t="shared" si="6"/>
        <v>2026</v>
      </c>
      <c r="Q34" s="140">
        <f t="shared" si="6"/>
        <v>2027</v>
      </c>
      <c r="R34" s="140">
        <f t="shared" si="6"/>
        <v>2028</v>
      </c>
      <c r="S34" s="140">
        <f t="shared" si="6"/>
        <v>2029</v>
      </c>
      <c r="T34" s="140">
        <f t="shared" si="6"/>
        <v>2030</v>
      </c>
      <c r="U34" s="140">
        <f t="shared" si="6"/>
        <v>2031</v>
      </c>
      <c r="V34" s="140">
        <f t="shared" si="6"/>
        <v>2032</v>
      </c>
      <c r="W34" s="140">
        <f t="shared" si="6"/>
        <v>2033</v>
      </c>
      <c r="X34" s="140">
        <f t="shared" si="6"/>
        <v>2034</v>
      </c>
      <c r="Y34" s="140">
        <f t="shared" si="6"/>
        <v>2035</v>
      </c>
      <c r="Z34" s="140">
        <f t="shared" si="6"/>
        <v>2036</v>
      </c>
      <c r="AA34" s="140">
        <f t="shared" si="6"/>
        <v>2037</v>
      </c>
      <c r="AB34" s="140">
        <f t="shared" si="6"/>
        <v>2038</v>
      </c>
      <c r="AC34" s="140">
        <f t="shared" si="6"/>
        <v>2039</v>
      </c>
      <c r="AD34" s="140">
        <f t="shared" si="6"/>
        <v>2040</v>
      </c>
      <c r="AE34" s="140">
        <f t="shared" si="6"/>
        <v>2041</v>
      </c>
      <c r="AF34" s="140">
        <f t="shared" si="6"/>
        <v>2042</v>
      </c>
      <c r="AG34" s="140">
        <f t="shared" si="6"/>
        <v>2043</v>
      </c>
      <c r="AH34" s="140">
        <f t="shared" si="6"/>
        <v>2044</v>
      </c>
      <c r="AI34" s="140">
        <f t="shared" si="6"/>
        <v>2045</v>
      </c>
      <c r="AJ34" s="140">
        <f t="shared" si="6"/>
        <v>2046</v>
      </c>
      <c r="AK34" s="140">
        <f t="shared" si="6"/>
        <v>2047</v>
      </c>
      <c r="AL34" s="140">
        <f t="shared" si="6"/>
        <v>2048</v>
      </c>
      <c r="AM34" s="140">
        <f t="shared" si="6"/>
        <v>2049</v>
      </c>
      <c r="AN34" s="140">
        <f t="shared" si="6"/>
        <v>2050</v>
      </c>
      <c r="AO34" s="140">
        <f t="shared" si="6"/>
        <v>2051</v>
      </c>
      <c r="AP34" s="140">
        <f t="shared" si="6"/>
        <v>2052</v>
      </c>
      <c r="AQ34" s="140">
        <f t="shared" si="6"/>
        <v>2053</v>
      </c>
      <c r="AR34" s="140">
        <f t="shared" si="6"/>
        <v>2054</v>
      </c>
      <c r="AS34" s="140">
        <f t="shared" si="6"/>
        <v>2055</v>
      </c>
      <c r="AT34" s="140">
        <f t="shared" si="6"/>
        <v>2056</v>
      </c>
      <c r="AU34" s="140">
        <f t="shared" si="6"/>
        <v>2057</v>
      </c>
      <c r="AV34" s="140">
        <f t="shared" si="6"/>
        <v>2058</v>
      </c>
      <c r="AW34" s="140">
        <f t="shared" si="6"/>
        <v>2059</v>
      </c>
      <c r="AX34" s="140">
        <f t="shared" si="6"/>
        <v>2060</v>
      </c>
      <c r="AY34" s="140">
        <f t="shared" si="6"/>
        <v>2061</v>
      </c>
      <c r="AZ34" s="140">
        <f t="shared" si="6"/>
        <v>2062</v>
      </c>
      <c r="BA34" s="140">
        <f t="shared" si="6"/>
        <v>2063</v>
      </c>
      <c r="BB34" s="140">
        <f t="shared" si="6"/>
        <v>2064</v>
      </c>
      <c r="BC34" s="140">
        <f t="shared" si="6"/>
        <v>2065</v>
      </c>
      <c r="BD34" s="140">
        <f t="shared" si="6"/>
        <v>2066</v>
      </c>
      <c r="BE34" s="140">
        <f t="shared" si="6"/>
        <v>2067</v>
      </c>
      <c r="BF34" s="140">
        <f t="shared" si="6"/>
        <v>2068</v>
      </c>
      <c r="BG34" s="140">
        <f t="shared" si="6"/>
        <v>2069</v>
      </c>
      <c r="BH34" s="140">
        <f t="shared" si="6"/>
        <v>2070</v>
      </c>
      <c r="BI34" s="140">
        <f t="shared" si="6"/>
        <v>2071</v>
      </c>
      <c r="BJ34" s="140">
        <f t="shared" si="6"/>
        <v>2072</v>
      </c>
      <c r="BK34" s="140">
        <f t="shared" si="6"/>
        <v>2073</v>
      </c>
      <c r="BL34" s="140">
        <f t="shared" si="6"/>
        <v>2074</v>
      </c>
      <c r="BM34" s="140">
        <f t="shared" si="6"/>
        <v>2075</v>
      </c>
      <c r="BN34" s="140">
        <f t="shared" si="6"/>
        <v>2076</v>
      </c>
      <c r="BO34" s="140">
        <f t="shared" si="6"/>
        <v>2077</v>
      </c>
      <c r="BP34" s="140">
        <f t="shared" si="6"/>
        <v>2078</v>
      </c>
      <c r="BQ34" s="140">
        <f t="shared" si="6"/>
        <v>2079</v>
      </c>
      <c r="BR34" s="140"/>
      <c r="BS34" s="140"/>
      <c r="BT34" s="140"/>
      <c r="BU34" s="140"/>
      <c r="BV34" s="140"/>
    </row>
    <row r="35" spans="1:74" ht="15">
      <c r="A35" s="150" t="str">
        <f t="shared" ref="A35:B46" si="7">A5</f>
        <v>Transmission Pipelines</v>
      </c>
      <c r="B35" s="151">
        <f t="shared" si="7"/>
        <v>60</v>
      </c>
      <c r="C35" s="145">
        <f>IF(F35=0,0,D35/F35)</f>
        <v>-3.0000674427430653E-15</v>
      </c>
      <c r="D35" s="153">
        <f>IF(B35="n/a",0,E35-F35)</f>
        <v>-1.4210854715202004E-13</v>
      </c>
      <c r="E35" s="101">
        <f t="shared" ref="E35:E46" si="8">E5</f>
        <v>47.368450831253597</v>
      </c>
      <c r="F35" s="92">
        <f>SUM(H35:BV35)</f>
        <v>47.368450831253739</v>
      </c>
      <c r="G35" s="118"/>
      <c r="H35" s="93">
        <f>H5*(1+$C5)</f>
        <v>2.3212626799889402</v>
      </c>
      <c r="I35" s="93">
        <f t="shared" ref="I35:BQ36" si="9">I5*(1+$C5)</f>
        <v>2.3212626799889402</v>
      </c>
      <c r="J35" s="93">
        <f>J5*(1+$C5)</f>
        <v>2.3212626799889402</v>
      </c>
      <c r="K35" s="93">
        <f t="shared" si="9"/>
        <v>2.3212626799889402</v>
      </c>
      <c r="L35" s="93">
        <f t="shared" si="9"/>
        <v>2.3212626799889402</v>
      </c>
      <c r="M35" s="93">
        <f t="shared" si="9"/>
        <v>2.3212626799889402</v>
      </c>
      <c r="N35" s="93">
        <f t="shared" si="9"/>
        <v>2.3212626799889402</v>
      </c>
      <c r="O35" s="93">
        <f t="shared" si="9"/>
        <v>2.3212626799889402</v>
      </c>
      <c r="P35" s="93">
        <f t="shared" si="9"/>
        <v>2.3212626799889402</v>
      </c>
      <c r="Q35" s="93">
        <f t="shared" si="9"/>
        <v>2.3212626799889402</v>
      </c>
      <c r="R35" s="93">
        <f t="shared" si="9"/>
        <v>2.3212626799889402</v>
      </c>
      <c r="S35" s="93">
        <f t="shared" si="9"/>
        <v>2.3212626799889402</v>
      </c>
      <c r="T35" s="93">
        <f t="shared" si="9"/>
        <v>2.3212626799889402</v>
      </c>
      <c r="U35" s="93">
        <f t="shared" si="9"/>
        <v>2.3212626799889402</v>
      </c>
      <c r="V35" s="93">
        <f t="shared" si="9"/>
        <v>2.3212626799889402</v>
      </c>
      <c r="W35" s="93">
        <f t="shared" si="9"/>
        <v>2.3212626799889402</v>
      </c>
      <c r="X35" s="93">
        <f t="shared" si="9"/>
        <v>2.3212626799889402</v>
      </c>
      <c r="Y35" s="93">
        <f t="shared" si="9"/>
        <v>2.3212626799889402</v>
      </c>
      <c r="Z35" s="93">
        <f t="shared" si="9"/>
        <v>2.3212626799889402</v>
      </c>
      <c r="AA35" s="93">
        <f t="shared" si="9"/>
        <v>1.0842155874335282</v>
      </c>
      <c r="AB35" s="93">
        <f t="shared" si="9"/>
        <v>5.6647077949809541E-2</v>
      </c>
      <c r="AC35" s="93">
        <f t="shared" si="9"/>
        <v>5.6647077949809541E-2</v>
      </c>
      <c r="AD35" s="93">
        <f t="shared" si="9"/>
        <v>5.6647077949809541E-2</v>
      </c>
      <c r="AE35" s="93">
        <f t="shared" si="9"/>
        <v>5.6647077949809541E-2</v>
      </c>
      <c r="AF35" s="93">
        <f t="shared" si="9"/>
        <v>5.6647077949809541E-2</v>
      </c>
      <c r="AG35" s="93">
        <f t="shared" si="9"/>
        <v>5.6647077949809541E-2</v>
      </c>
      <c r="AH35" s="93">
        <f t="shared" si="9"/>
        <v>5.6647077949809541E-2</v>
      </c>
      <c r="AI35" s="93">
        <f t="shared" si="9"/>
        <v>5.6647077949809541E-2</v>
      </c>
      <c r="AJ35" s="93">
        <f t="shared" si="9"/>
        <v>5.6647077949809541E-2</v>
      </c>
      <c r="AK35" s="93">
        <f t="shared" si="9"/>
        <v>5.6647077949809541E-2</v>
      </c>
      <c r="AL35" s="93">
        <f t="shared" si="9"/>
        <v>5.6647077949809541E-2</v>
      </c>
      <c r="AM35" s="93">
        <f t="shared" si="9"/>
        <v>5.6647077949809541E-2</v>
      </c>
      <c r="AN35" s="93">
        <f t="shared" si="9"/>
        <v>5.6647077949809541E-2</v>
      </c>
      <c r="AO35" s="93">
        <f t="shared" si="9"/>
        <v>5.6647077949809541E-2</v>
      </c>
      <c r="AP35" s="93">
        <f t="shared" si="9"/>
        <v>5.6647077949809541E-2</v>
      </c>
      <c r="AQ35" s="93">
        <f t="shared" si="9"/>
        <v>5.6647077949809541E-2</v>
      </c>
      <c r="AR35" s="93">
        <f t="shared" si="9"/>
        <v>5.6647077949809541E-2</v>
      </c>
      <c r="AS35" s="93">
        <f t="shared" si="9"/>
        <v>5.6647077949809541E-2</v>
      </c>
      <c r="AT35" s="93">
        <f t="shared" si="9"/>
        <v>5.6647077949809541E-2</v>
      </c>
      <c r="AU35" s="93">
        <f t="shared" si="9"/>
        <v>5.6647077949809541E-2</v>
      </c>
      <c r="AV35" s="93">
        <f t="shared" si="9"/>
        <v>5.6647077949809541E-2</v>
      </c>
      <c r="AW35" s="93">
        <f t="shared" si="9"/>
        <v>5.6647077949809541E-2</v>
      </c>
      <c r="AX35" s="93">
        <f t="shared" si="9"/>
        <v>5.6647077949809541E-2</v>
      </c>
      <c r="AY35" s="93">
        <f t="shared" si="9"/>
        <v>5.6647077949809541E-2</v>
      </c>
      <c r="AZ35" s="93">
        <f t="shared" si="9"/>
        <v>5.6647077949809541E-2</v>
      </c>
      <c r="BA35" s="93">
        <f t="shared" si="9"/>
        <v>5.6647077949809541E-2</v>
      </c>
      <c r="BB35" s="93">
        <f t="shared" si="9"/>
        <v>5.6647077949809541E-2</v>
      </c>
      <c r="BC35" s="93">
        <f t="shared" si="9"/>
        <v>5.6647077949809541E-2</v>
      </c>
      <c r="BD35" s="93">
        <f t="shared" si="9"/>
        <v>5.6647077949809541E-2</v>
      </c>
      <c r="BE35" s="93">
        <f t="shared" si="9"/>
        <v>5.6647077949809541E-2</v>
      </c>
      <c r="BF35" s="93">
        <f t="shared" si="9"/>
        <v>5.6647077949809541E-2</v>
      </c>
      <c r="BG35" s="93">
        <f t="shared" si="9"/>
        <v>5.6647077949809541E-2</v>
      </c>
      <c r="BH35" s="93">
        <f t="shared" si="9"/>
        <v>5.6647077949809541E-2</v>
      </c>
      <c r="BI35" s="93">
        <f t="shared" si="9"/>
        <v>5.6647077949809541E-2</v>
      </c>
      <c r="BJ35" s="93">
        <f t="shared" si="9"/>
        <v>5.6647077949809541E-2</v>
      </c>
      <c r="BK35" s="93">
        <f t="shared" si="9"/>
        <v>5.6647077949809541E-2</v>
      </c>
      <c r="BL35" s="93">
        <f t="shared" si="9"/>
        <v>4.198176506476485E-2</v>
      </c>
      <c r="BM35" s="93">
        <f t="shared" si="9"/>
        <v>3.4474474871602011E-2</v>
      </c>
      <c r="BN35" s="93">
        <f t="shared" si="9"/>
        <v>3.6552962846166909E-2</v>
      </c>
      <c r="BO35" s="93">
        <f t="shared" si="9"/>
        <v>2.7940315054593164E-2</v>
      </c>
      <c r="BP35" s="93">
        <f t="shared" si="9"/>
        <v>1.4577768432373538E-15</v>
      </c>
      <c r="BQ35" s="93">
        <f t="shared" si="9"/>
        <v>0</v>
      </c>
      <c r="BR35" s="121"/>
      <c r="BS35" s="121"/>
      <c r="BT35" s="121"/>
      <c r="BU35" s="121"/>
      <c r="BV35" s="121"/>
    </row>
    <row r="36" spans="1:74" ht="15">
      <c r="A36" s="150" t="str">
        <f t="shared" si="7"/>
        <v>Distribution Pipelines</v>
      </c>
      <c r="B36" s="151">
        <f t="shared" si="7"/>
        <v>60</v>
      </c>
      <c r="C36" s="145">
        <f t="shared" ref="C36:C46" si="10">IF(F36=0,0,D36/F36)</f>
        <v>3.122762555045693E-15</v>
      </c>
      <c r="D36" s="153">
        <f t="shared" ref="D36:D46" si="11">IF(B36="n/a",0,E36-F36)</f>
        <v>2.1600499167107046E-12</v>
      </c>
      <c r="E36" s="101">
        <f t="shared" si="8"/>
        <v>691.71122640129931</v>
      </c>
      <c r="F36" s="92">
        <f t="shared" ref="F36:F46" si="12">SUM(H36:BV36)</f>
        <v>691.71122640129715</v>
      </c>
      <c r="G36" s="118"/>
      <c r="H36" s="93">
        <f>H6*(1+$C6)</f>
        <v>22.653560706896464</v>
      </c>
      <c r="I36" s="93">
        <f>I6*(1+$C6)</f>
        <v>22.653560706896464</v>
      </c>
      <c r="J36" s="93">
        <f>J6*(1+$C6)</f>
        <v>22.653560706896464</v>
      </c>
      <c r="K36" s="93">
        <f t="shared" si="9"/>
        <v>22.653560706896464</v>
      </c>
      <c r="L36" s="93">
        <f t="shared" si="9"/>
        <v>22.653560706896464</v>
      </c>
      <c r="M36" s="93">
        <f t="shared" si="9"/>
        <v>22.653560706896464</v>
      </c>
      <c r="N36" s="93">
        <f t="shared" si="9"/>
        <v>22.653560706896464</v>
      </c>
      <c r="O36" s="93">
        <f t="shared" si="9"/>
        <v>22.653560706896464</v>
      </c>
      <c r="P36" s="93">
        <f t="shared" si="9"/>
        <v>22.653560706896464</v>
      </c>
      <c r="Q36" s="93">
        <f t="shared" si="9"/>
        <v>22.653560706896464</v>
      </c>
      <c r="R36" s="93">
        <f t="shared" si="9"/>
        <v>22.653560706896464</v>
      </c>
      <c r="S36" s="93">
        <f t="shared" si="9"/>
        <v>22.653560706896464</v>
      </c>
      <c r="T36" s="93">
        <f t="shared" si="9"/>
        <v>22.653560706896464</v>
      </c>
      <c r="U36" s="93">
        <f t="shared" si="9"/>
        <v>22.653560706896464</v>
      </c>
      <c r="V36" s="93">
        <f t="shared" si="9"/>
        <v>22.653560706896464</v>
      </c>
      <c r="W36" s="93">
        <f t="shared" si="9"/>
        <v>22.653560706896464</v>
      </c>
      <c r="X36" s="93">
        <f t="shared" si="9"/>
        <v>22.653560706896464</v>
      </c>
      <c r="Y36" s="93">
        <f t="shared" si="9"/>
        <v>22.653560706896464</v>
      </c>
      <c r="Z36" s="93">
        <f t="shared" si="9"/>
        <v>22.653560706896464</v>
      </c>
      <c r="AA36" s="93">
        <f t="shared" si="9"/>
        <v>22.653560706896464</v>
      </c>
      <c r="AB36" s="93">
        <f t="shared" si="9"/>
        <v>22.653560706896464</v>
      </c>
      <c r="AC36" s="93">
        <f t="shared" si="9"/>
        <v>22.653560706896464</v>
      </c>
      <c r="AD36" s="93">
        <f t="shared" si="9"/>
        <v>22.653560706896464</v>
      </c>
      <c r="AE36" s="93">
        <f t="shared" si="9"/>
        <v>22.653560706896464</v>
      </c>
      <c r="AF36" s="93">
        <f t="shared" si="9"/>
        <v>22.653560706896464</v>
      </c>
      <c r="AG36" s="93">
        <f t="shared" si="9"/>
        <v>22.653560706896464</v>
      </c>
      <c r="AH36" s="93">
        <f t="shared" si="9"/>
        <v>22.653560706896464</v>
      </c>
      <c r="AI36" s="93">
        <f t="shared" si="9"/>
        <v>11.53729186519652</v>
      </c>
      <c r="AJ36" s="93">
        <f t="shared" si="9"/>
        <v>2.2936310746769619</v>
      </c>
      <c r="AK36" s="93">
        <f t="shared" si="9"/>
        <v>2.2936310746769619</v>
      </c>
      <c r="AL36" s="93">
        <f t="shared" si="9"/>
        <v>2.2936310746769619</v>
      </c>
      <c r="AM36" s="93">
        <f t="shared" si="9"/>
        <v>2.2936310746769619</v>
      </c>
      <c r="AN36" s="93">
        <f t="shared" si="9"/>
        <v>2.2936310746769619</v>
      </c>
      <c r="AO36" s="93">
        <f t="shared" si="9"/>
        <v>2.2936310746769619</v>
      </c>
      <c r="AP36" s="93">
        <f t="shared" si="9"/>
        <v>2.2936310746769619</v>
      </c>
      <c r="AQ36" s="93">
        <f t="shared" si="9"/>
        <v>2.2936310746769619</v>
      </c>
      <c r="AR36" s="93">
        <f t="shared" si="9"/>
        <v>2.2936310746769619</v>
      </c>
      <c r="AS36" s="93">
        <f t="shared" si="9"/>
        <v>2.2936310746769619</v>
      </c>
      <c r="AT36" s="93">
        <f t="shared" si="9"/>
        <v>2.2936310746769619</v>
      </c>
      <c r="AU36" s="93">
        <f t="shared" si="9"/>
        <v>2.2936310746769619</v>
      </c>
      <c r="AV36" s="93">
        <f t="shared" si="9"/>
        <v>2.2936310746769619</v>
      </c>
      <c r="AW36" s="93">
        <f t="shared" si="9"/>
        <v>2.2936310746769619</v>
      </c>
      <c r="AX36" s="93">
        <f t="shared" si="9"/>
        <v>2.2936310746769619</v>
      </c>
      <c r="AY36" s="93">
        <f t="shared" si="9"/>
        <v>2.2936310746769619</v>
      </c>
      <c r="AZ36" s="93">
        <f t="shared" si="9"/>
        <v>2.2936310746769619</v>
      </c>
      <c r="BA36" s="93">
        <f t="shared" si="9"/>
        <v>2.2936310746769619</v>
      </c>
      <c r="BB36" s="93">
        <f t="shared" si="9"/>
        <v>2.2936310746769619</v>
      </c>
      <c r="BC36" s="93">
        <f t="shared" si="9"/>
        <v>2.2936310746769619</v>
      </c>
      <c r="BD36" s="93">
        <f t="shared" si="9"/>
        <v>2.2936310746769619</v>
      </c>
      <c r="BE36" s="93">
        <f t="shared" si="9"/>
        <v>2.2936310746769619</v>
      </c>
      <c r="BF36" s="93">
        <f t="shared" si="9"/>
        <v>2.2936310746769619</v>
      </c>
      <c r="BG36" s="93">
        <f t="shared" si="9"/>
        <v>2.2936310746769619</v>
      </c>
      <c r="BH36" s="93">
        <f t="shared" si="9"/>
        <v>2.2936310746769619</v>
      </c>
      <c r="BI36" s="93">
        <f t="shared" si="9"/>
        <v>2.2936310746769619</v>
      </c>
      <c r="BJ36" s="93">
        <f t="shared" si="9"/>
        <v>2.2936310746769619</v>
      </c>
      <c r="BK36" s="93">
        <f t="shared" si="9"/>
        <v>2.2936310746769619</v>
      </c>
      <c r="BL36" s="93">
        <f t="shared" si="9"/>
        <v>1.7802860893729067</v>
      </c>
      <c r="BM36" s="93">
        <f t="shared" si="9"/>
        <v>1.3372750137730198</v>
      </c>
      <c r="BN36" s="93">
        <f t="shared" si="9"/>
        <v>0.76967796364815599</v>
      </c>
      <c r="BO36" s="93">
        <f t="shared" si="9"/>
        <v>0.41888629214846879</v>
      </c>
      <c r="BP36" s="93">
        <f t="shared" si="9"/>
        <v>7.7453851108990249E-15</v>
      </c>
      <c r="BQ36" s="93">
        <f t="shared" si="9"/>
        <v>0</v>
      </c>
      <c r="BR36" s="121"/>
      <c r="BS36" s="121"/>
      <c r="BT36" s="121"/>
      <c r="BU36" s="121"/>
      <c r="BV36" s="121"/>
    </row>
    <row r="37" spans="1:74" ht="15">
      <c r="A37" s="150" t="str">
        <f t="shared" si="7"/>
        <v>Service Pipes</v>
      </c>
      <c r="B37" s="151">
        <f t="shared" si="7"/>
        <v>60</v>
      </c>
      <c r="C37" s="145">
        <f t="shared" si="10"/>
        <v>1.7061131625252298E-15</v>
      </c>
      <c r="D37" s="153">
        <f t="shared" si="11"/>
        <v>1.0231815394945443E-12</v>
      </c>
      <c r="E37" s="101">
        <f t="shared" si="8"/>
        <v>599.71493214443524</v>
      </c>
      <c r="F37" s="92">
        <f t="shared" si="12"/>
        <v>599.71493214443421</v>
      </c>
      <c r="G37" s="118"/>
      <c r="H37" s="93">
        <f t="shared" ref="H37:BQ42" si="13">H7*(1+$C7)</f>
        <v>16.865311487539156</v>
      </c>
      <c r="I37" s="93">
        <f t="shared" si="13"/>
        <v>16.865311487539156</v>
      </c>
      <c r="J37" s="93">
        <f t="shared" si="13"/>
        <v>16.865311487539156</v>
      </c>
      <c r="K37" s="93">
        <f t="shared" si="13"/>
        <v>16.865311487539156</v>
      </c>
      <c r="L37" s="93">
        <f t="shared" si="13"/>
        <v>16.865311487539156</v>
      </c>
      <c r="M37" s="93">
        <f t="shared" si="13"/>
        <v>16.865311487539156</v>
      </c>
      <c r="N37" s="93">
        <f t="shared" si="13"/>
        <v>16.865311487539156</v>
      </c>
      <c r="O37" s="93">
        <f t="shared" si="13"/>
        <v>16.865311487539156</v>
      </c>
      <c r="P37" s="93">
        <f t="shared" si="13"/>
        <v>16.865311487539156</v>
      </c>
      <c r="Q37" s="93">
        <f t="shared" si="13"/>
        <v>16.865311487539156</v>
      </c>
      <c r="R37" s="93">
        <f t="shared" si="13"/>
        <v>16.865311487539156</v>
      </c>
      <c r="S37" s="93">
        <f t="shared" si="13"/>
        <v>16.865311487539156</v>
      </c>
      <c r="T37" s="93">
        <f t="shared" si="13"/>
        <v>16.865311487539156</v>
      </c>
      <c r="U37" s="93">
        <f t="shared" si="13"/>
        <v>16.865311487539156</v>
      </c>
      <c r="V37" s="93">
        <f t="shared" si="13"/>
        <v>16.865311487539156</v>
      </c>
      <c r="W37" s="93">
        <f t="shared" si="13"/>
        <v>16.865311487539156</v>
      </c>
      <c r="X37" s="93">
        <f t="shared" si="13"/>
        <v>16.865311487539156</v>
      </c>
      <c r="Y37" s="93">
        <f t="shared" si="13"/>
        <v>16.865311487539156</v>
      </c>
      <c r="Z37" s="93">
        <f t="shared" si="13"/>
        <v>16.865311487539156</v>
      </c>
      <c r="AA37" s="93">
        <f t="shared" si="13"/>
        <v>16.865311487539156</v>
      </c>
      <c r="AB37" s="93">
        <f t="shared" si="13"/>
        <v>16.865311487539156</v>
      </c>
      <c r="AC37" s="93">
        <f t="shared" si="13"/>
        <v>16.865311487539156</v>
      </c>
      <c r="AD37" s="93">
        <f t="shared" si="13"/>
        <v>16.865311487539156</v>
      </c>
      <c r="AE37" s="93">
        <f t="shared" si="13"/>
        <v>16.865311487539156</v>
      </c>
      <c r="AF37" s="93">
        <f t="shared" si="13"/>
        <v>16.865311487539156</v>
      </c>
      <c r="AG37" s="93">
        <f t="shared" si="13"/>
        <v>16.865311487539156</v>
      </c>
      <c r="AH37" s="93">
        <f t="shared" si="13"/>
        <v>16.865311487539156</v>
      </c>
      <c r="AI37" s="93">
        <f t="shared" si="13"/>
        <v>16.865311487539156</v>
      </c>
      <c r="AJ37" s="93">
        <f t="shared" si="13"/>
        <v>16.865311487539156</v>
      </c>
      <c r="AK37" s="93">
        <f t="shared" si="13"/>
        <v>16.865311487539156</v>
      </c>
      <c r="AL37" s="93">
        <f t="shared" si="13"/>
        <v>13.690325079510222</v>
      </c>
      <c r="AM37" s="93">
        <f t="shared" si="13"/>
        <v>2.9527654142759938</v>
      </c>
      <c r="AN37" s="93">
        <f t="shared" si="13"/>
        <v>2.9527654142759938</v>
      </c>
      <c r="AO37" s="93">
        <f t="shared" si="13"/>
        <v>2.9527654142759938</v>
      </c>
      <c r="AP37" s="93">
        <f t="shared" si="13"/>
        <v>2.9527654142759938</v>
      </c>
      <c r="AQ37" s="93">
        <f t="shared" si="13"/>
        <v>2.9527654142759938</v>
      </c>
      <c r="AR37" s="93">
        <f t="shared" si="13"/>
        <v>2.9527654142759938</v>
      </c>
      <c r="AS37" s="93">
        <f t="shared" si="13"/>
        <v>2.9527654142759938</v>
      </c>
      <c r="AT37" s="93">
        <f t="shared" si="13"/>
        <v>2.9527654142759938</v>
      </c>
      <c r="AU37" s="93">
        <f t="shared" si="13"/>
        <v>2.9527654142759938</v>
      </c>
      <c r="AV37" s="93">
        <f t="shared" si="13"/>
        <v>2.9527654142759938</v>
      </c>
      <c r="AW37" s="93">
        <f t="shared" si="13"/>
        <v>2.9527654142759938</v>
      </c>
      <c r="AX37" s="93">
        <f t="shared" si="13"/>
        <v>2.9527654142759938</v>
      </c>
      <c r="AY37" s="93">
        <f t="shared" si="13"/>
        <v>2.9527654142759938</v>
      </c>
      <c r="AZ37" s="93">
        <f t="shared" si="13"/>
        <v>2.9527654142759938</v>
      </c>
      <c r="BA37" s="93">
        <f t="shared" si="13"/>
        <v>2.9527654142759938</v>
      </c>
      <c r="BB37" s="93">
        <f t="shared" si="13"/>
        <v>2.9527654142759938</v>
      </c>
      <c r="BC37" s="93">
        <f t="shared" si="13"/>
        <v>2.9527654142759938</v>
      </c>
      <c r="BD37" s="93">
        <f t="shared" si="13"/>
        <v>2.9527654142759938</v>
      </c>
      <c r="BE37" s="93">
        <f t="shared" si="13"/>
        <v>2.9527654142759938</v>
      </c>
      <c r="BF37" s="93">
        <f t="shared" si="13"/>
        <v>2.9527654142759938</v>
      </c>
      <c r="BG37" s="93">
        <f t="shared" si="13"/>
        <v>2.9527654142759938</v>
      </c>
      <c r="BH37" s="93">
        <f t="shared" si="13"/>
        <v>2.9527654142759938</v>
      </c>
      <c r="BI37" s="93">
        <f t="shared" si="13"/>
        <v>2.9527654142759938</v>
      </c>
      <c r="BJ37" s="93">
        <f t="shared" si="13"/>
        <v>2.9527654142759938</v>
      </c>
      <c r="BK37" s="93">
        <f t="shared" si="13"/>
        <v>2.9527654142759938</v>
      </c>
      <c r="BL37" s="93">
        <f t="shared" si="13"/>
        <v>2.5256440743313986</v>
      </c>
      <c r="BM37" s="93">
        <f t="shared" si="13"/>
        <v>1.8633814560506434</v>
      </c>
      <c r="BN37" s="93">
        <f t="shared" si="13"/>
        <v>1.2367212472600695</v>
      </c>
      <c r="BO37" s="93">
        <f t="shared" si="13"/>
        <v>0.62038030420806967</v>
      </c>
      <c r="BP37" s="93">
        <f t="shared" si="13"/>
        <v>3.1244097361919023E-14</v>
      </c>
      <c r="BQ37" s="93">
        <f t="shared" si="13"/>
        <v>0</v>
      </c>
      <c r="BR37" s="121"/>
      <c r="BS37" s="121"/>
      <c r="BT37" s="121"/>
      <c r="BU37" s="121"/>
      <c r="BV37" s="121"/>
    </row>
    <row r="38" spans="1:74" ht="15">
      <c r="A38" s="150" t="str">
        <f t="shared" si="7"/>
        <v>Cathodic Protection</v>
      </c>
      <c r="B38" s="151">
        <f t="shared" si="7"/>
        <v>60</v>
      </c>
      <c r="C38" s="145">
        <f t="shared" si="10"/>
        <v>-1.066527467470512E-15</v>
      </c>
      <c r="D38" s="153">
        <f t="shared" si="11"/>
        <v>-1.7763568394002505E-14</v>
      </c>
      <c r="E38" s="101">
        <f t="shared" si="8"/>
        <v>16.655518902042363</v>
      </c>
      <c r="F38" s="92">
        <f t="shared" si="12"/>
        <v>16.655518902042381</v>
      </c>
      <c r="G38" s="118"/>
      <c r="H38" s="93">
        <f t="shared" si="13"/>
        <v>0.71314085565851881</v>
      </c>
      <c r="I38" s="93">
        <f>I8*(1+$C8)</f>
        <v>0.71314085565851881</v>
      </c>
      <c r="J38" s="93">
        <f t="shared" si="13"/>
        <v>0.71314085565851881</v>
      </c>
      <c r="K38" s="93">
        <f t="shared" si="13"/>
        <v>0.71314085565851881</v>
      </c>
      <c r="L38" s="93">
        <f t="shared" si="13"/>
        <v>0.71314085565851881</v>
      </c>
      <c r="M38" s="93">
        <f t="shared" si="13"/>
        <v>0.71314085565851881</v>
      </c>
      <c r="N38" s="93">
        <f t="shared" si="13"/>
        <v>0.71314085565851881</v>
      </c>
      <c r="O38" s="93">
        <f t="shared" si="13"/>
        <v>0.71314085565851881</v>
      </c>
      <c r="P38" s="93">
        <f t="shared" si="13"/>
        <v>0.71314085565851881</v>
      </c>
      <c r="Q38" s="93">
        <f t="shared" si="13"/>
        <v>0.71314085565851881</v>
      </c>
      <c r="R38" s="93">
        <f t="shared" si="13"/>
        <v>0.71314085565851881</v>
      </c>
      <c r="S38" s="93">
        <f t="shared" si="13"/>
        <v>0.71314085565851881</v>
      </c>
      <c r="T38" s="93">
        <f t="shared" si="13"/>
        <v>0.71314085565851881</v>
      </c>
      <c r="U38" s="93">
        <f t="shared" si="13"/>
        <v>0.71314085565851881</v>
      </c>
      <c r="V38" s="93">
        <f t="shared" si="13"/>
        <v>0.71314085565851881</v>
      </c>
      <c r="W38" s="93">
        <f t="shared" si="13"/>
        <v>0.71314085565851881</v>
      </c>
      <c r="X38" s="93">
        <f t="shared" si="13"/>
        <v>0.71314085565851881</v>
      </c>
      <c r="Y38" s="93">
        <f t="shared" si="13"/>
        <v>0.71314085565851881</v>
      </c>
      <c r="Z38" s="93">
        <f t="shared" si="13"/>
        <v>0.71314085565851881</v>
      </c>
      <c r="AA38" s="93">
        <f t="shared" si="13"/>
        <v>0.71314085565851881</v>
      </c>
      <c r="AB38" s="93">
        <f t="shared" si="13"/>
        <v>0.71314085565851881</v>
      </c>
      <c r="AC38" s="93">
        <f t="shared" si="13"/>
        <v>0.50385022663454249</v>
      </c>
      <c r="AD38" s="93">
        <f t="shared" si="13"/>
        <v>3.2995696750308626E-2</v>
      </c>
      <c r="AE38" s="93">
        <f t="shared" si="13"/>
        <v>3.2995696750308626E-2</v>
      </c>
      <c r="AF38" s="93">
        <f t="shared" si="13"/>
        <v>3.2995696750308626E-2</v>
      </c>
      <c r="AG38" s="93">
        <f t="shared" si="13"/>
        <v>3.2995696750308626E-2</v>
      </c>
      <c r="AH38" s="93">
        <f t="shared" si="13"/>
        <v>3.2995696750308626E-2</v>
      </c>
      <c r="AI38" s="93">
        <f t="shared" si="13"/>
        <v>3.2995696750308626E-2</v>
      </c>
      <c r="AJ38" s="93">
        <f t="shared" si="13"/>
        <v>3.2995696750308626E-2</v>
      </c>
      <c r="AK38" s="93">
        <f t="shared" si="13"/>
        <v>3.2995696750308626E-2</v>
      </c>
      <c r="AL38" s="93">
        <f t="shared" si="13"/>
        <v>3.2995696750308626E-2</v>
      </c>
      <c r="AM38" s="93">
        <f t="shared" si="13"/>
        <v>3.2995696750308626E-2</v>
      </c>
      <c r="AN38" s="93">
        <f t="shared" si="13"/>
        <v>3.2995696750308626E-2</v>
      </c>
      <c r="AO38" s="93">
        <f t="shared" si="13"/>
        <v>3.2995696750308626E-2</v>
      </c>
      <c r="AP38" s="93">
        <f t="shared" si="13"/>
        <v>3.2995696750308626E-2</v>
      </c>
      <c r="AQ38" s="93">
        <f t="shared" si="13"/>
        <v>3.2995696750308626E-2</v>
      </c>
      <c r="AR38" s="93">
        <f t="shared" si="13"/>
        <v>3.2995696750308626E-2</v>
      </c>
      <c r="AS38" s="93">
        <f t="shared" si="13"/>
        <v>3.2995696750308626E-2</v>
      </c>
      <c r="AT38" s="93">
        <f t="shared" si="13"/>
        <v>3.2995696750308626E-2</v>
      </c>
      <c r="AU38" s="93">
        <f t="shared" si="13"/>
        <v>3.2995696750308626E-2</v>
      </c>
      <c r="AV38" s="93">
        <f t="shared" si="13"/>
        <v>3.2995696750308626E-2</v>
      </c>
      <c r="AW38" s="93">
        <f t="shared" si="13"/>
        <v>3.2995696750308626E-2</v>
      </c>
      <c r="AX38" s="93">
        <f t="shared" si="13"/>
        <v>3.2995696750308626E-2</v>
      </c>
      <c r="AY38" s="93">
        <f t="shared" si="13"/>
        <v>3.2995696750308626E-2</v>
      </c>
      <c r="AZ38" s="93">
        <f t="shared" si="13"/>
        <v>3.2995696750308626E-2</v>
      </c>
      <c r="BA38" s="93">
        <f t="shared" si="13"/>
        <v>3.2995696750308626E-2</v>
      </c>
      <c r="BB38" s="93">
        <f t="shared" si="13"/>
        <v>3.2995696750308626E-2</v>
      </c>
      <c r="BC38" s="93">
        <f t="shared" si="13"/>
        <v>3.2995696750308626E-2</v>
      </c>
      <c r="BD38" s="93">
        <f t="shared" si="13"/>
        <v>3.2995696750308626E-2</v>
      </c>
      <c r="BE38" s="93">
        <f t="shared" si="13"/>
        <v>3.2995696750308626E-2</v>
      </c>
      <c r="BF38" s="93">
        <f t="shared" si="13"/>
        <v>3.2995696750308626E-2</v>
      </c>
      <c r="BG38" s="93">
        <f t="shared" si="13"/>
        <v>3.2995696750308626E-2</v>
      </c>
      <c r="BH38" s="93">
        <f t="shared" si="13"/>
        <v>3.2995696750308626E-2</v>
      </c>
      <c r="BI38" s="93">
        <f t="shared" si="13"/>
        <v>3.2995696750308626E-2</v>
      </c>
      <c r="BJ38" s="93">
        <f t="shared" si="13"/>
        <v>3.2995696750308626E-2</v>
      </c>
      <c r="BK38" s="93">
        <f t="shared" si="13"/>
        <v>3.2995696750308626E-2</v>
      </c>
      <c r="BL38" s="93">
        <f t="shared" si="13"/>
        <v>2.1682456184712501E-2</v>
      </c>
      <c r="BM38" s="93">
        <f t="shared" si="13"/>
        <v>1.5242639197507128E-2</v>
      </c>
      <c r="BN38" s="93">
        <f t="shared" si="13"/>
        <v>1.1514807075387256E-2</v>
      </c>
      <c r="BO38" s="93">
        <f t="shared" si="13"/>
        <v>5.417114610838639E-3</v>
      </c>
      <c r="BP38" s="93">
        <f t="shared" si="13"/>
        <v>3.6547783385945353E-16</v>
      </c>
      <c r="BQ38" s="93">
        <f t="shared" si="13"/>
        <v>0</v>
      </c>
      <c r="BR38" s="121"/>
      <c r="BS38" s="121"/>
      <c r="BT38" s="121"/>
      <c r="BU38" s="121"/>
      <c r="BV38" s="121"/>
    </row>
    <row r="39" spans="1:74" ht="15">
      <c r="A39" s="150" t="str">
        <f t="shared" si="7"/>
        <v>Supply Regulators/Valve Stations</v>
      </c>
      <c r="B39" s="151">
        <f t="shared" si="7"/>
        <v>50</v>
      </c>
      <c r="C39" s="145">
        <f t="shared" si="10"/>
        <v>2.3692218725338035E-16</v>
      </c>
      <c r="D39" s="153">
        <f>IF(B39="n/a",0,E39-F39)</f>
        <v>1.4210854715202004E-14</v>
      </c>
      <c r="E39" s="101">
        <f t="shared" si="8"/>
        <v>59.981105526448538</v>
      </c>
      <c r="F39" s="92">
        <f t="shared" si="12"/>
        <v>59.981105526448523</v>
      </c>
      <c r="G39" s="118"/>
      <c r="H39" s="93">
        <f>H9*(1+$C9)</f>
        <v>1.7988267293232501</v>
      </c>
      <c r="I39" s="93">
        <f>I9*(1+$C9)</f>
        <v>1.7988267293232501</v>
      </c>
      <c r="J39" s="93">
        <f t="shared" si="13"/>
        <v>1.7988267293232501</v>
      </c>
      <c r="K39" s="93">
        <f t="shared" si="13"/>
        <v>1.7988267293232501</v>
      </c>
      <c r="L39" s="93">
        <f t="shared" si="13"/>
        <v>1.7988267293232501</v>
      </c>
      <c r="M39" s="93">
        <f t="shared" si="13"/>
        <v>1.7988267293232501</v>
      </c>
      <c r="N39" s="93">
        <f t="shared" si="13"/>
        <v>1.7988267293232501</v>
      </c>
      <c r="O39" s="93">
        <f t="shared" si="13"/>
        <v>1.7988267293232501</v>
      </c>
      <c r="P39" s="93">
        <f t="shared" si="13"/>
        <v>1.7988267293232501</v>
      </c>
      <c r="Q39" s="93">
        <f t="shared" si="13"/>
        <v>1.7988267293232501</v>
      </c>
      <c r="R39" s="93">
        <f t="shared" si="13"/>
        <v>1.7988267293232501</v>
      </c>
      <c r="S39" s="93">
        <f t="shared" si="13"/>
        <v>1.7988267293232501</v>
      </c>
      <c r="T39" s="93">
        <f t="shared" si="13"/>
        <v>1.7988267293232501</v>
      </c>
      <c r="U39" s="93">
        <f t="shared" si="13"/>
        <v>1.7988267293232501</v>
      </c>
      <c r="V39" s="93">
        <f t="shared" si="13"/>
        <v>1.7988267293232501</v>
      </c>
      <c r="W39" s="93">
        <f t="shared" si="13"/>
        <v>1.7988267293232501</v>
      </c>
      <c r="X39" s="93">
        <f t="shared" si="13"/>
        <v>1.7988267293232501</v>
      </c>
      <c r="Y39" s="93">
        <f t="shared" si="13"/>
        <v>1.7988267293232501</v>
      </c>
      <c r="Z39" s="93">
        <f t="shared" si="13"/>
        <v>1.7988267293232501</v>
      </c>
      <c r="AA39" s="93">
        <f t="shared" si="13"/>
        <v>1.7988267293232501</v>
      </c>
      <c r="AB39" s="93">
        <f t="shared" si="13"/>
        <v>1.7988267293232501</v>
      </c>
      <c r="AC39" s="93">
        <f t="shared" si="13"/>
        <v>1.7988267293232501</v>
      </c>
      <c r="AD39" s="93">
        <f t="shared" si="13"/>
        <v>1.7988267293232501</v>
      </c>
      <c r="AE39" s="93">
        <f t="shared" si="13"/>
        <v>1.7988267293232501</v>
      </c>
      <c r="AF39" s="93">
        <f t="shared" si="13"/>
        <v>1.7988267293232501</v>
      </c>
      <c r="AG39" s="93">
        <f t="shared" si="13"/>
        <v>1.7988267293232501</v>
      </c>
      <c r="AH39" s="93">
        <f t="shared" si="13"/>
        <v>1.7988267293232501</v>
      </c>
      <c r="AI39" s="93">
        <f t="shared" si="13"/>
        <v>1.7988267293232501</v>
      </c>
      <c r="AJ39" s="93">
        <f t="shared" si="13"/>
        <v>0.87355114780817555</v>
      </c>
      <c r="AK39" s="93">
        <f t="shared" si="13"/>
        <v>0.45720139131173837</v>
      </c>
      <c r="AL39" s="93">
        <f t="shared" si="13"/>
        <v>0.45720139131173837</v>
      </c>
      <c r="AM39" s="93">
        <f t="shared" si="13"/>
        <v>0.45720139131173837</v>
      </c>
      <c r="AN39" s="93">
        <f t="shared" si="13"/>
        <v>0.45720139131173837</v>
      </c>
      <c r="AO39" s="93">
        <f t="shared" si="13"/>
        <v>0.45720139131173837</v>
      </c>
      <c r="AP39" s="93">
        <f t="shared" si="13"/>
        <v>0.45720139131173837</v>
      </c>
      <c r="AQ39" s="93">
        <f t="shared" si="13"/>
        <v>0.45720139131173837</v>
      </c>
      <c r="AR39" s="93">
        <f t="shared" si="13"/>
        <v>0.45720139131173837</v>
      </c>
      <c r="AS39" s="93">
        <f t="shared" si="13"/>
        <v>0.45720139131173837</v>
      </c>
      <c r="AT39" s="93">
        <f t="shared" si="13"/>
        <v>0.45720139131173837</v>
      </c>
      <c r="AU39" s="93">
        <f t="shared" si="13"/>
        <v>0.45720139131173837</v>
      </c>
      <c r="AV39" s="93">
        <f t="shared" si="13"/>
        <v>0.45720139131173837</v>
      </c>
      <c r="AW39" s="93">
        <f t="shared" si="13"/>
        <v>0.45720139131173837</v>
      </c>
      <c r="AX39" s="93">
        <f t="shared" si="13"/>
        <v>0.45720139131173837</v>
      </c>
      <c r="AY39" s="93">
        <f t="shared" si="13"/>
        <v>0.45720139131173837</v>
      </c>
      <c r="AZ39" s="93">
        <f t="shared" si="13"/>
        <v>0.45720139131173837</v>
      </c>
      <c r="BA39" s="93">
        <f t="shared" si="13"/>
        <v>0.45720139131173837</v>
      </c>
      <c r="BB39" s="93">
        <f t="shared" si="13"/>
        <v>0.38558265851574675</v>
      </c>
      <c r="BC39" s="93">
        <f t="shared" si="13"/>
        <v>0.26566832518819522</v>
      </c>
      <c r="BD39" s="93">
        <f t="shared" si="13"/>
        <v>0.17959942914028529</v>
      </c>
      <c r="BE39" s="93">
        <f t="shared" si="13"/>
        <v>0.13713189244548984</v>
      </c>
      <c r="BF39" s="93">
        <f t="shared" si="13"/>
        <v>5.8174471575035964E-15</v>
      </c>
      <c r="BG39" s="93">
        <f t="shared" si="13"/>
        <v>0</v>
      </c>
      <c r="BH39" s="93">
        <f t="shared" si="13"/>
        <v>0</v>
      </c>
      <c r="BI39" s="93">
        <f t="shared" si="13"/>
        <v>0</v>
      </c>
      <c r="BJ39" s="93">
        <f t="shared" si="13"/>
        <v>0</v>
      </c>
      <c r="BK39" s="93">
        <f t="shared" si="13"/>
        <v>0</v>
      </c>
      <c r="BL39" s="93">
        <f t="shared" si="13"/>
        <v>0</v>
      </c>
      <c r="BM39" s="93">
        <f t="shared" si="13"/>
        <v>0</v>
      </c>
      <c r="BN39" s="93">
        <f t="shared" si="13"/>
        <v>0</v>
      </c>
      <c r="BO39" s="93">
        <f t="shared" si="13"/>
        <v>0</v>
      </c>
      <c r="BP39" s="93">
        <f t="shared" si="13"/>
        <v>0</v>
      </c>
      <c r="BQ39" s="93">
        <f t="shared" si="13"/>
        <v>0</v>
      </c>
      <c r="BR39" s="121"/>
      <c r="BS39" s="121"/>
      <c r="BT39" s="121"/>
      <c r="BU39" s="121"/>
      <c r="BV39" s="121"/>
    </row>
    <row r="40" spans="1:74" ht="15">
      <c r="A40" s="150" t="str">
        <f t="shared" si="7"/>
        <v>Meters</v>
      </c>
      <c r="B40" s="151">
        <f t="shared" si="7"/>
        <v>15</v>
      </c>
      <c r="C40" s="145">
        <f t="shared" si="10"/>
        <v>-5.5642447692639731E-16</v>
      </c>
      <c r="D40" s="153">
        <f t="shared" si="11"/>
        <v>-5.6843418860808015E-14</v>
      </c>
      <c r="E40" s="101">
        <f t="shared" si="8"/>
        <v>102.15837228225874</v>
      </c>
      <c r="F40" s="92">
        <f t="shared" si="12"/>
        <v>102.1583722822588</v>
      </c>
      <c r="G40" s="118"/>
      <c r="H40" s="93">
        <f t="shared" ref="H40:AM46" si="14">H10*(1+$C10)</f>
        <v>10.497889244301158</v>
      </c>
      <c r="I40" s="93">
        <f t="shared" si="14"/>
        <v>10.497889244301158</v>
      </c>
      <c r="J40" s="93">
        <f t="shared" si="14"/>
        <v>10.497889244301158</v>
      </c>
      <c r="K40" s="93">
        <f t="shared" si="14"/>
        <v>10.497889244301158</v>
      </c>
      <c r="L40" s="93">
        <f t="shared" si="14"/>
        <v>10.497889244301158</v>
      </c>
      <c r="M40" s="93">
        <f t="shared" si="14"/>
        <v>10.497889244301158</v>
      </c>
      <c r="N40" s="93">
        <f t="shared" si="14"/>
        <v>4.6192540716379451</v>
      </c>
      <c r="O40" s="93">
        <f t="shared" si="14"/>
        <v>3.1065689684847468</v>
      </c>
      <c r="P40" s="93">
        <f t="shared" si="14"/>
        <v>3.1065689684847468</v>
      </c>
      <c r="Q40" s="93">
        <f t="shared" si="14"/>
        <v>3.1065689684847468</v>
      </c>
      <c r="R40" s="93">
        <f t="shared" si="14"/>
        <v>3.1065689684847468</v>
      </c>
      <c r="S40" s="93">
        <f t="shared" si="14"/>
        <v>3.1065689684847468</v>
      </c>
      <c r="T40" s="93">
        <f t="shared" si="14"/>
        <v>3.1065689684847468</v>
      </c>
      <c r="U40" s="93">
        <f t="shared" si="14"/>
        <v>3.1065689684847468</v>
      </c>
      <c r="V40" s="93">
        <f t="shared" si="14"/>
        <v>3.1065689684847468</v>
      </c>
      <c r="W40" s="93">
        <f t="shared" si="14"/>
        <v>3.1065689684847468</v>
      </c>
      <c r="X40" s="93">
        <f t="shared" si="14"/>
        <v>2.4792605181542919</v>
      </c>
      <c r="Y40" s="93">
        <f t="shared" si="14"/>
        <v>1.9298589363912706</v>
      </c>
      <c r="Z40" s="93">
        <f t="shared" si="14"/>
        <v>1.4921443074378589</v>
      </c>
      <c r="AA40" s="93">
        <f t="shared" si="14"/>
        <v>0.69139826646772706</v>
      </c>
      <c r="AB40" s="93">
        <f t="shared" si="14"/>
        <v>0</v>
      </c>
      <c r="AC40" s="93">
        <f t="shared" si="14"/>
        <v>0</v>
      </c>
      <c r="AD40" s="93">
        <f t="shared" si="14"/>
        <v>0</v>
      </c>
      <c r="AE40" s="93">
        <f t="shared" si="14"/>
        <v>0</v>
      </c>
      <c r="AF40" s="93">
        <f t="shared" si="14"/>
        <v>0</v>
      </c>
      <c r="AG40" s="93">
        <f t="shared" si="14"/>
        <v>0</v>
      </c>
      <c r="AH40" s="93">
        <f t="shared" si="14"/>
        <v>0</v>
      </c>
      <c r="AI40" s="93">
        <f t="shared" si="14"/>
        <v>0</v>
      </c>
      <c r="AJ40" s="93">
        <f t="shared" si="14"/>
        <v>0</v>
      </c>
      <c r="AK40" s="93">
        <f t="shared" si="14"/>
        <v>0</v>
      </c>
      <c r="AL40" s="93">
        <f t="shared" si="14"/>
        <v>0</v>
      </c>
      <c r="AM40" s="93">
        <f t="shared" si="14"/>
        <v>0</v>
      </c>
      <c r="AN40" s="93">
        <f t="shared" si="13"/>
        <v>0</v>
      </c>
      <c r="AO40" s="93">
        <f t="shared" si="13"/>
        <v>0</v>
      </c>
      <c r="AP40" s="93">
        <f t="shared" si="13"/>
        <v>0</v>
      </c>
      <c r="AQ40" s="93">
        <f t="shared" si="13"/>
        <v>0</v>
      </c>
      <c r="AR40" s="93">
        <f t="shared" si="13"/>
        <v>0</v>
      </c>
      <c r="AS40" s="93">
        <f t="shared" si="13"/>
        <v>0</v>
      </c>
      <c r="AT40" s="93">
        <f t="shared" si="13"/>
        <v>0</v>
      </c>
      <c r="AU40" s="93">
        <f t="shared" si="13"/>
        <v>0</v>
      </c>
      <c r="AV40" s="93">
        <f t="shared" si="13"/>
        <v>0</v>
      </c>
      <c r="AW40" s="93">
        <f t="shared" si="13"/>
        <v>0</v>
      </c>
      <c r="AX40" s="93">
        <f t="shared" si="13"/>
        <v>0</v>
      </c>
      <c r="AY40" s="93">
        <f t="shared" si="13"/>
        <v>0</v>
      </c>
      <c r="AZ40" s="93">
        <f t="shared" si="13"/>
        <v>0</v>
      </c>
      <c r="BA40" s="93">
        <f t="shared" si="13"/>
        <v>0</v>
      </c>
      <c r="BB40" s="93">
        <f t="shared" si="13"/>
        <v>0</v>
      </c>
      <c r="BC40" s="93">
        <f t="shared" si="13"/>
        <v>0</v>
      </c>
      <c r="BD40" s="93">
        <f t="shared" si="13"/>
        <v>0</v>
      </c>
      <c r="BE40" s="93">
        <f t="shared" si="13"/>
        <v>0</v>
      </c>
      <c r="BF40" s="93">
        <f t="shared" si="13"/>
        <v>0</v>
      </c>
      <c r="BG40" s="93">
        <f t="shared" si="13"/>
        <v>0</v>
      </c>
      <c r="BH40" s="93">
        <f t="shared" si="13"/>
        <v>0</v>
      </c>
      <c r="BI40" s="93">
        <f t="shared" si="13"/>
        <v>0</v>
      </c>
      <c r="BJ40" s="93">
        <f t="shared" si="13"/>
        <v>0</v>
      </c>
      <c r="BK40" s="93">
        <f t="shared" si="13"/>
        <v>0</v>
      </c>
      <c r="BL40" s="93">
        <f t="shared" si="13"/>
        <v>0</v>
      </c>
      <c r="BM40" s="93">
        <f t="shared" si="13"/>
        <v>0</v>
      </c>
      <c r="BN40" s="93">
        <f t="shared" si="13"/>
        <v>0</v>
      </c>
      <c r="BO40" s="93">
        <f t="shared" si="13"/>
        <v>0</v>
      </c>
      <c r="BP40" s="93">
        <f t="shared" si="13"/>
        <v>0</v>
      </c>
      <c r="BQ40" s="93">
        <f t="shared" si="13"/>
        <v>0</v>
      </c>
      <c r="BR40" s="121"/>
      <c r="BS40" s="121"/>
      <c r="BT40" s="121"/>
      <c r="BU40" s="121"/>
      <c r="BV40" s="121"/>
    </row>
    <row r="41" spans="1:74" ht="15">
      <c r="A41" s="150" t="str">
        <f t="shared" si="7"/>
        <v>SCADA and remote control</v>
      </c>
      <c r="B41" s="151">
        <f t="shared" si="7"/>
        <v>15</v>
      </c>
      <c r="C41" s="145">
        <f t="shared" si="10"/>
        <v>1.252630747619117E-16</v>
      </c>
      <c r="D41" s="153">
        <f t="shared" si="11"/>
        <v>4.4408920985006262E-16</v>
      </c>
      <c r="E41" s="101">
        <f t="shared" si="8"/>
        <v>3.545252347462696</v>
      </c>
      <c r="F41" s="92">
        <f t="shared" si="12"/>
        <v>3.5452523474626956</v>
      </c>
      <c r="G41" s="118"/>
      <c r="H41" s="93">
        <f t="shared" si="14"/>
        <v>0.4145327468333031</v>
      </c>
      <c r="I41" s="93">
        <f t="shared" si="14"/>
        <v>0.4145327468333031</v>
      </c>
      <c r="J41" s="93">
        <f t="shared" si="14"/>
        <v>0.4145327468333031</v>
      </c>
      <c r="K41" s="93">
        <f t="shared" si="14"/>
        <v>0.4145327468333031</v>
      </c>
      <c r="L41" s="93">
        <f t="shared" si="14"/>
        <v>0.4145327468333031</v>
      </c>
      <c r="M41" s="93">
        <f t="shared" si="14"/>
        <v>0.4145327468333031</v>
      </c>
      <c r="N41" s="93">
        <f t="shared" si="14"/>
        <v>0.17575592739583937</v>
      </c>
      <c r="O41" s="93">
        <f t="shared" si="14"/>
        <v>0.15105044920604307</v>
      </c>
      <c r="P41" s="93">
        <f t="shared" si="14"/>
        <v>0.15105044920604307</v>
      </c>
      <c r="Q41" s="93">
        <f t="shared" si="14"/>
        <v>0.15105044920604307</v>
      </c>
      <c r="R41" s="93">
        <f t="shared" si="14"/>
        <v>0.15105044920604307</v>
      </c>
      <c r="S41" s="93">
        <f t="shared" si="14"/>
        <v>0.10610271950333998</v>
      </c>
      <c r="T41" s="93">
        <f t="shared" si="14"/>
        <v>8.6977764902034363E-2</v>
      </c>
      <c r="U41" s="93">
        <f t="shared" si="14"/>
        <v>5.5969043881805618E-2</v>
      </c>
      <c r="V41" s="93">
        <f t="shared" si="14"/>
        <v>2.9048613955685414E-2</v>
      </c>
      <c r="W41" s="93">
        <f t="shared" si="14"/>
        <v>1.6519942121278224E-16</v>
      </c>
      <c r="X41" s="93">
        <f t="shared" si="14"/>
        <v>0</v>
      </c>
      <c r="Y41" s="93">
        <f t="shared" si="14"/>
        <v>0</v>
      </c>
      <c r="Z41" s="93">
        <f t="shared" si="14"/>
        <v>0</v>
      </c>
      <c r="AA41" s="93">
        <f t="shared" si="14"/>
        <v>0</v>
      </c>
      <c r="AB41" s="93">
        <f t="shared" si="14"/>
        <v>0</v>
      </c>
      <c r="AC41" s="93">
        <f t="shared" si="14"/>
        <v>0</v>
      </c>
      <c r="AD41" s="93">
        <f t="shared" si="14"/>
        <v>0</v>
      </c>
      <c r="AE41" s="93">
        <f t="shared" si="14"/>
        <v>0</v>
      </c>
      <c r="AF41" s="93">
        <f t="shared" si="14"/>
        <v>0</v>
      </c>
      <c r="AG41" s="93">
        <f t="shared" si="14"/>
        <v>0</v>
      </c>
      <c r="AH41" s="93">
        <f t="shared" si="14"/>
        <v>0</v>
      </c>
      <c r="AI41" s="93">
        <f t="shared" si="14"/>
        <v>0</v>
      </c>
      <c r="AJ41" s="93">
        <f t="shared" si="14"/>
        <v>0</v>
      </c>
      <c r="AK41" s="93">
        <f t="shared" si="14"/>
        <v>0</v>
      </c>
      <c r="AL41" s="93">
        <f t="shared" si="14"/>
        <v>0</v>
      </c>
      <c r="AM41" s="93">
        <f t="shared" si="14"/>
        <v>0</v>
      </c>
      <c r="AN41" s="93">
        <f t="shared" si="13"/>
        <v>0</v>
      </c>
      <c r="AO41" s="93">
        <f t="shared" si="13"/>
        <v>0</v>
      </c>
      <c r="AP41" s="93">
        <f t="shared" si="13"/>
        <v>0</v>
      </c>
      <c r="AQ41" s="93">
        <f t="shared" si="13"/>
        <v>0</v>
      </c>
      <c r="AR41" s="93">
        <f t="shared" si="13"/>
        <v>0</v>
      </c>
      <c r="AS41" s="93">
        <f t="shared" si="13"/>
        <v>0</v>
      </c>
      <c r="AT41" s="93">
        <f t="shared" si="13"/>
        <v>0</v>
      </c>
      <c r="AU41" s="93">
        <f t="shared" si="13"/>
        <v>0</v>
      </c>
      <c r="AV41" s="93">
        <f t="shared" si="13"/>
        <v>0</v>
      </c>
      <c r="AW41" s="93">
        <f t="shared" si="13"/>
        <v>0</v>
      </c>
      <c r="AX41" s="93">
        <f t="shared" si="13"/>
        <v>0</v>
      </c>
      <c r="AY41" s="93">
        <f t="shared" si="13"/>
        <v>0</v>
      </c>
      <c r="AZ41" s="93">
        <f t="shared" si="13"/>
        <v>0</v>
      </c>
      <c r="BA41" s="93">
        <f t="shared" si="13"/>
        <v>0</v>
      </c>
      <c r="BB41" s="93">
        <f t="shared" si="13"/>
        <v>0</v>
      </c>
      <c r="BC41" s="93">
        <f t="shared" si="13"/>
        <v>0</v>
      </c>
      <c r="BD41" s="93">
        <f t="shared" si="13"/>
        <v>0</v>
      </c>
      <c r="BE41" s="93">
        <f t="shared" si="13"/>
        <v>0</v>
      </c>
      <c r="BF41" s="93">
        <f t="shared" si="13"/>
        <v>0</v>
      </c>
      <c r="BG41" s="93">
        <f t="shared" si="13"/>
        <v>0</v>
      </c>
      <c r="BH41" s="93">
        <f t="shared" si="13"/>
        <v>0</v>
      </c>
      <c r="BI41" s="93">
        <f t="shared" si="13"/>
        <v>0</v>
      </c>
      <c r="BJ41" s="93">
        <f t="shared" si="13"/>
        <v>0</v>
      </c>
      <c r="BK41" s="93">
        <f t="shared" si="13"/>
        <v>0</v>
      </c>
      <c r="BL41" s="93">
        <f t="shared" si="13"/>
        <v>0</v>
      </c>
      <c r="BM41" s="93">
        <f t="shared" si="13"/>
        <v>0</v>
      </c>
      <c r="BN41" s="93">
        <f t="shared" si="13"/>
        <v>0</v>
      </c>
      <c r="BO41" s="93">
        <f t="shared" si="13"/>
        <v>0</v>
      </c>
      <c r="BP41" s="93">
        <f t="shared" si="13"/>
        <v>0</v>
      </c>
      <c r="BQ41" s="93">
        <f t="shared" si="13"/>
        <v>0</v>
      </c>
      <c r="BR41" s="121"/>
      <c r="BS41" s="121"/>
      <c r="BT41" s="121"/>
      <c r="BU41" s="121"/>
      <c r="BV41" s="121"/>
    </row>
    <row r="42" spans="1:74" ht="15">
      <c r="A42" s="150" t="str">
        <f t="shared" si="7"/>
        <v>Buildings</v>
      </c>
      <c r="B42" s="152">
        <f t="shared" si="7"/>
        <v>40</v>
      </c>
      <c r="C42" s="145">
        <f t="shared" si="10"/>
        <v>2.195600033670732E-16</v>
      </c>
      <c r="D42" s="153">
        <f t="shared" si="11"/>
        <v>1.7763568394002505E-15</v>
      </c>
      <c r="E42" s="101">
        <f t="shared" si="8"/>
        <v>8.0905302065897402</v>
      </c>
      <c r="F42" s="92">
        <f t="shared" si="12"/>
        <v>8.0905302065897384</v>
      </c>
      <c r="G42" s="118"/>
      <c r="H42" s="93">
        <f t="shared" si="14"/>
        <v>0.39986188689199148</v>
      </c>
      <c r="I42" s="93">
        <f t="shared" si="14"/>
        <v>0.39986188689199148</v>
      </c>
      <c r="J42" s="93">
        <f t="shared" si="14"/>
        <v>0.39986188689199148</v>
      </c>
      <c r="K42" s="93">
        <f t="shared" si="14"/>
        <v>0.39986188689199148</v>
      </c>
      <c r="L42" s="93">
        <f t="shared" si="14"/>
        <v>0.39986188689199148</v>
      </c>
      <c r="M42" s="93">
        <f t="shared" si="14"/>
        <v>0.39986188689199148</v>
      </c>
      <c r="N42" s="93">
        <f t="shared" si="14"/>
        <v>0.39986188689199148</v>
      </c>
      <c r="O42" s="93">
        <f t="shared" si="14"/>
        <v>0.39986188689199148</v>
      </c>
      <c r="P42" s="93">
        <f t="shared" si="14"/>
        <v>0.39986188689199148</v>
      </c>
      <c r="Q42" s="93">
        <f t="shared" si="14"/>
        <v>0.39986188689199148</v>
      </c>
      <c r="R42" s="93">
        <f t="shared" si="14"/>
        <v>0.39986188689199148</v>
      </c>
      <c r="S42" s="93">
        <f t="shared" si="14"/>
        <v>0.39986188689199148</v>
      </c>
      <c r="T42" s="93">
        <f t="shared" si="14"/>
        <v>0.39986188689199148</v>
      </c>
      <c r="U42" s="93">
        <f t="shared" si="14"/>
        <v>0.39986188689199148</v>
      </c>
      <c r="V42" s="93">
        <f t="shared" si="14"/>
        <v>0.39986188689199148</v>
      </c>
      <c r="W42" s="93">
        <f t="shared" si="14"/>
        <v>0.39986188689199148</v>
      </c>
      <c r="X42" s="93">
        <f t="shared" si="14"/>
        <v>0.39986188689199148</v>
      </c>
      <c r="Y42" s="93">
        <f t="shared" si="14"/>
        <v>0.39986188689199148</v>
      </c>
      <c r="Z42" s="93">
        <f t="shared" si="14"/>
        <v>0.39986188689199148</v>
      </c>
      <c r="AA42" s="93">
        <f t="shared" si="14"/>
        <v>0.39986188689199148</v>
      </c>
      <c r="AB42" s="93">
        <f t="shared" si="14"/>
        <v>9.3292468749908375E-2</v>
      </c>
      <c r="AC42" s="93">
        <f t="shared" si="14"/>
        <v>0</v>
      </c>
      <c r="AD42" s="93">
        <f t="shared" si="14"/>
        <v>0</v>
      </c>
      <c r="AE42" s="93">
        <f t="shared" si="14"/>
        <v>0</v>
      </c>
      <c r="AF42" s="93">
        <f t="shared" si="14"/>
        <v>0</v>
      </c>
      <c r="AG42" s="93">
        <f t="shared" si="14"/>
        <v>0</v>
      </c>
      <c r="AH42" s="93">
        <f t="shared" si="14"/>
        <v>0</v>
      </c>
      <c r="AI42" s="93">
        <f t="shared" si="14"/>
        <v>0</v>
      </c>
      <c r="AJ42" s="93">
        <f t="shared" si="14"/>
        <v>0</v>
      </c>
      <c r="AK42" s="93">
        <f t="shared" si="14"/>
        <v>0</v>
      </c>
      <c r="AL42" s="93">
        <f t="shared" si="14"/>
        <v>0</v>
      </c>
      <c r="AM42" s="93">
        <f t="shared" si="14"/>
        <v>0</v>
      </c>
      <c r="AN42" s="93">
        <f t="shared" si="13"/>
        <v>0</v>
      </c>
      <c r="AO42" s="93">
        <f t="shared" si="13"/>
        <v>0</v>
      </c>
      <c r="AP42" s="93">
        <f t="shared" si="13"/>
        <v>0</v>
      </c>
      <c r="AQ42" s="93">
        <f t="shared" si="13"/>
        <v>0</v>
      </c>
      <c r="AR42" s="93">
        <f t="shared" si="13"/>
        <v>0</v>
      </c>
      <c r="AS42" s="93">
        <f t="shared" si="13"/>
        <v>0</v>
      </c>
      <c r="AT42" s="93">
        <f t="shared" si="13"/>
        <v>0</v>
      </c>
      <c r="AU42" s="93">
        <f t="shared" si="13"/>
        <v>0</v>
      </c>
      <c r="AV42" s="93">
        <f t="shared" si="13"/>
        <v>0</v>
      </c>
      <c r="AW42" s="93">
        <f t="shared" si="13"/>
        <v>0</v>
      </c>
      <c r="AX42" s="93">
        <f t="shared" si="13"/>
        <v>0</v>
      </c>
      <c r="AY42" s="93">
        <f t="shared" si="13"/>
        <v>0</v>
      </c>
      <c r="AZ42" s="93">
        <f t="shared" ref="AZ42:BQ42" si="15">AZ12*(1+$C12)</f>
        <v>0</v>
      </c>
      <c r="BA42" s="93">
        <f t="shared" si="15"/>
        <v>0</v>
      </c>
      <c r="BB42" s="93">
        <f t="shared" si="15"/>
        <v>0</v>
      </c>
      <c r="BC42" s="93">
        <f t="shared" si="15"/>
        <v>0</v>
      </c>
      <c r="BD42" s="93">
        <f t="shared" si="15"/>
        <v>0</v>
      </c>
      <c r="BE42" s="93">
        <f t="shared" si="15"/>
        <v>0</v>
      </c>
      <c r="BF42" s="93">
        <f t="shared" si="15"/>
        <v>0</v>
      </c>
      <c r="BG42" s="93">
        <f t="shared" si="15"/>
        <v>0</v>
      </c>
      <c r="BH42" s="93">
        <f t="shared" si="15"/>
        <v>0</v>
      </c>
      <c r="BI42" s="93">
        <f t="shared" si="15"/>
        <v>0</v>
      </c>
      <c r="BJ42" s="93">
        <f t="shared" si="15"/>
        <v>0</v>
      </c>
      <c r="BK42" s="93">
        <f t="shared" si="15"/>
        <v>0</v>
      </c>
      <c r="BL42" s="93">
        <f t="shared" si="15"/>
        <v>0</v>
      </c>
      <c r="BM42" s="93">
        <f t="shared" si="15"/>
        <v>0</v>
      </c>
      <c r="BN42" s="93">
        <f t="shared" si="15"/>
        <v>0</v>
      </c>
      <c r="BO42" s="93">
        <f t="shared" si="15"/>
        <v>0</v>
      </c>
      <c r="BP42" s="93">
        <f t="shared" si="15"/>
        <v>0</v>
      </c>
      <c r="BQ42" s="93">
        <f t="shared" si="15"/>
        <v>0</v>
      </c>
      <c r="BR42" s="121"/>
      <c r="BS42" s="121"/>
      <c r="BT42" s="121"/>
      <c r="BU42" s="121"/>
      <c r="BV42" s="121"/>
    </row>
    <row r="43" spans="1:74" ht="15">
      <c r="A43" s="150" t="str">
        <f t="shared" si="7"/>
        <v>Other - IT</v>
      </c>
      <c r="B43" s="151">
        <f t="shared" si="7"/>
        <v>5</v>
      </c>
      <c r="C43" s="145">
        <f t="shared" si="10"/>
        <v>-1.5521451561364204E-16</v>
      </c>
      <c r="D43" s="153">
        <f t="shared" si="11"/>
        <v>-7.1054273576010019E-15</v>
      </c>
      <c r="E43" s="101">
        <f>E13</f>
        <v>45.778111212792354</v>
      </c>
      <c r="F43" s="92">
        <f t="shared" si="12"/>
        <v>45.778111212792361</v>
      </c>
      <c r="G43" s="118"/>
      <c r="H43" s="93">
        <f t="shared" si="14"/>
        <v>24.561081018575607</v>
      </c>
      <c r="I43" s="93">
        <f t="shared" si="14"/>
        <v>8.6632171508720681</v>
      </c>
      <c r="J43" s="93">
        <f t="shared" si="14"/>
        <v>5.8577566187334043</v>
      </c>
      <c r="K43" s="93">
        <f t="shared" si="14"/>
        <v>4.0371619667776741</v>
      </c>
      <c r="L43" s="93">
        <f t="shared" si="14"/>
        <v>2.6588944578336045</v>
      </c>
      <c r="M43" s="93">
        <f t="shared" si="14"/>
        <v>-1.899515099068914E-15</v>
      </c>
      <c r="N43" s="93">
        <f t="shared" si="14"/>
        <v>0</v>
      </c>
      <c r="O43" s="93">
        <f t="shared" si="14"/>
        <v>0</v>
      </c>
      <c r="P43" s="93">
        <f t="shared" si="14"/>
        <v>0</v>
      </c>
      <c r="Q43" s="93">
        <f t="shared" si="14"/>
        <v>0</v>
      </c>
      <c r="R43" s="93">
        <f t="shared" si="14"/>
        <v>0</v>
      </c>
      <c r="S43" s="93">
        <f t="shared" si="14"/>
        <v>0</v>
      </c>
      <c r="T43" s="93">
        <f t="shared" si="14"/>
        <v>0</v>
      </c>
      <c r="U43" s="93">
        <f t="shared" si="14"/>
        <v>0</v>
      </c>
      <c r="V43" s="93">
        <f t="shared" si="14"/>
        <v>0</v>
      </c>
      <c r="W43" s="93">
        <f t="shared" si="14"/>
        <v>0</v>
      </c>
      <c r="X43" s="93">
        <f t="shared" si="14"/>
        <v>0</v>
      </c>
      <c r="Y43" s="93">
        <f t="shared" si="14"/>
        <v>0</v>
      </c>
      <c r="Z43" s="93">
        <f t="shared" si="14"/>
        <v>0</v>
      </c>
      <c r="AA43" s="93">
        <f t="shared" si="14"/>
        <v>0</v>
      </c>
      <c r="AB43" s="93">
        <f t="shared" si="14"/>
        <v>0</v>
      </c>
      <c r="AC43" s="93">
        <f t="shared" si="14"/>
        <v>0</v>
      </c>
      <c r="AD43" s="93">
        <f t="shared" si="14"/>
        <v>0</v>
      </c>
      <c r="AE43" s="93">
        <f t="shared" si="14"/>
        <v>0</v>
      </c>
      <c r="AF43" s="93">
        <f t="shared" si="14"/>
        <v>0</v>
      </c>
      <c r="AG43" s="93">
        <f t="shared" si="14"/>
        <v>0</v>
      </c>
      <c r="AH43" s="93">
        <f t="shared" si="14"/>
        <v>0</v>
      </c>
      <c r="AI43" s="93">
        <f t="shared" si="14"/>
        <v>0</v>
      </c>
      <c r="AJ43" s="93">
        <f t="shared" si="14"/>
        <v>0</v>
      </c>
      <c r="AK43" s="93">
        <f t="shared" si="14"/>
        <v>0</v>
      </c>
      <c r="AL43" s="93">
        <f t="shared" si="14"/>
        <v>0</v>
      </c>
      <c r="AM43" s="93">
        <f t="shared" si="14"/>
        <v>0</v>
      </c>
      <c r="AN43" s="93">
        <f t="shared" ref="AN43:BQ46" si="16">AN13*(1+$C13)</f>
        <v>0</v>
      </c>
      <c r="AO43" s="93">
        <f t="shared" si="16"/>
        <v>0</v>
      </c>
      <c r="AP43" s="93">
        <f t="shared" si="16"/>
        <v>0</v>
      </c>
      <c r="AQ43" s="93">
        <f t="shared" si="16"/>
        <v>0</v>
      </c>
      <c r="AR43" s="93">
        <f t="shared" si="16"/>
        <v>0</v>
      </c>
      <c r="AS43" s="93">
        <f t="shared" si="16"/>
        <v>0</v>
      </c>
      <c r="AT43" s="93">
        <f t="shared" si="16"/>
        <v>0</v>
      </c>
      <c r="AU43" s="93">
        <f t="shared" si="16"/>
        <v>0</v>
      </c>
      <c r="AV43" s="93">
        <f t="shared" si="16"/>
        <v>0</v>
      </c>
      <c r="AW43" s="93">
        <f t="shared" si="16"/>
        <v>0</v>
      </c>
      <c r="AX43" s="93">
        <f t="shared" si="16"/>
        <v>0</v>
      </c>
      <c r="AY43" s="93">
        <f t="shared" si="16"/>
        <v>0</v>
      </c>
      <c r="AZ43" s="93">
        <f t="shared" si="16"/>
        <v>0</v>
      </c>
      <c r="BA43" s="93">
        <f t="shared" si="16"/>
        <v>0</v>
      </c>
      <c r="BB43" s="93">
        <f t="shared" si="16"/>
        <v>0</v>
      </c>
      <c r="BC43" s="93">
        <f t="shared" si="16"/>
        <v>0</v>
      </c>
      <c r="BD43" s="93">
        <f t="shared" si="16"/>
        <v>0</v>
      </c>
      <c r="BE43" s="93">
        <f t="shared" si="16"/>
        <v>0</v>
      </c>
      <c r="BF43" s="93">
        <f t="shared" si="16"/>
        <v>0</v>
      </c>
      <c r="BG43" s="93">
        <f t="shared" si="16"/>
        <v>0</v>
      </c>
      <c r="BH43" s="93">
        <f t="shared" si="16"/>
        <v>0</v>
      </c>
      <c r="BI43" s="93">
        <f t="shared" si="16"/>
        <v>0</v>
      </c>
      <c r="BJ43" s="93">
        <f t="shared" si="16"/>
        <v>0</v>
      </c>
      <c r="BK43" s="93">
        <f t="shared" si="16"/>
        <v>0</v>
      </c>
      <c r="BL43" s="93">
        <f t="shared" si="16"/>
        <v>0</v>
      </c>
      <c r="BM43" s="93">
        <f t="shared" si="16"/>
        <v>0</v>
      </c>
      <c r="BN43" s="93">
        <f t="shared" si="16"/>
        <v>0</v>
      </c>
      <c r="BO43" s="93">
        <f t="shared" si="16"/>
        <v>0</v>
      </c>
      <c r="BP43" s="93">
        <f t="shared" si="16"/>
        <v>0</v>
      </c>
      <c r="BQ43" s="93">
        <f t="shared" si="16"/>
        <v>0</v>
      </c>
      <c r="BR43" s="121"/>
      <c r="BS43" s="121"/>
      <c r="BT43" s="121"/>
      <c r="BU43" s="121"/>
      <c r="BV43" s="121"/>
    </row>
    <row r="44" spans="1:74" ht="15">
      <c r="A44" s="150" t="str">
        <f t="shared" si="7"/>
        <v>Other - non IT</v>
      </c>
      <c r="B44" s="151">
        <f t="shared" si="7"/>
        <v>5</v>
      </c>
      <c r="C44" s="145">
        <f t="shared" si="10"/>
        <v>0</v>
      </c>
      <c r="D44" s="153">
        <f t="shared" si="11"/>
        <v>0</v>
      </c>
      <c r="E44" s="101">
        <f t="shared" si="8"/>
        <v>0.70230477537327085</v>
      </c>
      <c r="F44" s="92">
        <f t="shared" si="12"/>
        <v>0.70230477537327085</v>
      </c>
      <c r="G44" s="118"/>
      <c r="H44" s="93">
        <f t="shared" si="14"/>
        <v>0.26562566969748941</v>
      </c>
      <c r="I44" s="93">
        <f t="shared" si="14"/>
        <v>0.15328717842908204</v>
      </c>
      <c r="J44" s="93">
        <f t="shared" si="14"/>
        <v>0.14466555737377254</v>
      </c>
      <c r="K44" s="93">
        <f t="shared" si="14"/>
        <v>8.29129164490819E-2</v>
      </c>
      <c r="L44" s="93">
        <f t="shared" si="14"/>
        <v>5.5813453423844937E-2</v>
      </c>
      <c r="M44" s="93">
        <f t="shared" si="14"/>
        <v>0</v>
      </c>
      <c r="N44" s="93">
        <f t="shared" si="14"/>
        <v>0</v>
      </c>
      <c r="O44" s="93">
        <f t="shared" si="14"/>
        <v>0</v>
      </c>
      <c r="P44" s="93">
        <f t="shared" si="14"/>
        <v>0</v>
      </c>
      <c r="Q44" s="93">
        <f t="shared" si="14"/>
        <v>0</v>
      </c>
      <c r="R44" s="93">
        <f t="shared" si="14"/>
        <v>0</v>
      </c>
      <c r="S44" s="93">
        <f t="shared" si="14"/>
        <v>0</v>
      </c>
      <c r="T44" s="93">
        <f t="shared" si="14"/>
        <v>0</v>
      </c>
      <c r="U44" s="93">
        <f t="shared" si="14"/>
        <v>0</v>
      </c>
      <c r="V44" s="93">
        <f t="shared" si="14"/>
        <v>0</v>
      </c>
      <c r="W44" s="93">
        <f t="shared" si="14"/>
        <v>0</v>
      </c>
      <c r="X44" s="93">
        <f t="shared" si="14"/>
        <v>0</v>
      </c>
      <c r="Y44" s="93">
        <f t="shared" si="14"/>
        <v>0</v>
      </c>
      <c r="Z44" s="93">
        <f t="shared" si="14"/>
        <v>0</v>
      </c>
      <c r="AA44" s="93">
        <f t="shared" si="14"/>
        <v>0</v>
      </c>
      <c r="AB44" s="93">
        <f t="shared" si="14"/>
        <v>0</v>
      </c>
      <c r="AC44" s="93">
        <f t="shared" si="14"/>
        <v>0</v>
      </c>
      <c r="AD44" s="93">
        <f t="shared" si="14"/>
        <v>0</v>
      </c>
      <c r="AE44" s="93">
        <f t="shared" si="14"/>
        <v>0</v>
      </c>
      <c r="AF44" s="93">
        <f t="shared" si="14"/>
        <v>0</v>
      </c>
      <c r="AG44" s="93">
        <f t="shared" si="14"/>
        <v>0</v>
      </c>
      <c r="AH44" s="93">
        <f t="shared" si="14"/>
        <v>0</v>
      </c>
      <c r="AI44" s="93">
        <f t="shared" si="14"/>
        <v>0</v>
      </c>
      <c r="AJ44" s="93">
        <f t="shared" si="14"/>
        <v>0</v>
      </c>
      <c r="AK44" s="93">
        <f t="shared" si="14"/>
        <v>0</v>
      </c>
      <c r="AL44" s="93">
        <f t="shared" si="14"/>
        <v>0</v>
      </c>
      <c r="AM44" s="93">
        <f t="shared" si="14"/>
        <v>0</v>
      </c>
      <c r="AN44" s="93">
        <f t="shared" si="16"/>
        <v>0</v>
      </c>
      <c r="AO44" s="93">
        <f t="shared" si="16"/>
        <v>0</v>
      </c>
      <c r="AP44" s="93">
        <f t="shared" si="16"/>
        <v>0</v>
      </c>
      <c r="AQ44" s="93">
        <f t="shared" si="16"/>
        <v>0</v>
      </c>
      <c r="AR44" s="93">
        <f t="shared" si="16"/>
        <v>0</v>
      </c>
      <c r="AS44" s="93">
        <f t="shared" si="16"/>
        <v>0</v>
      </c>
      <c r="AT44" s="93">
        <f t="shared" si="16"/>
        <v>0</v>
      </c>
      <c r="AU44" s="93">
        <f t="shared" si="16"/>
        <v>0</v>
      </c>
      <c r="AV44" s="93">
        <f t="shared" si="16"/>
        <v>0</v>
      </c>
      <c r="AW44" s="93">
        <f t="shared" si="16"/>
        <v>0</v>
      </c>
      <c r="AX44" s="93">
        <f t="shared" si="16"/>
        <v>0</v>
      </c>
      <c r="AY44" s="93">
        <f t="shared" si="16"/>
        <v>0</v>
      </c>
      <c r="AZ44" s="93">
        <f t="shared" si="16"/>
        <v>0</v>
      </c>
      <c r="BA44" s="93">
        <f t="shared" si="16"/>
        <v>0</v>
      </c>
      <c r="BB44" s="93">
        <f t="shared" si="16"/>
        <v>0</v>
      </c>
      <c r="BC44" s="93">
        <f t="shared" si="16"/>
        <v>0</v>
      </c>
      <c r="BD44" s="93">
        <f t="shared" si="16"/>
        <v>0</v>
      </c>
      <c r="BE44" s="93">
        <f t="shared" si="16"/>
        <v>0</v>
      </c>
      <c r="BF44" s="93">
        <f t="shared" si="16"/>
        <v>0</v>
      </c>
      <c r="BG44" s="93">
        <f t="shared" si="16"/>
        <v>0</v>
      </c>
      <c r="BH44" s="93">
        <f t="shared" si="16"/>
        <v>0</v>
      </c>
      <c r="BI44" s="93">
        <f t="shared" si="16"/>
        <v>0</v>
      </c>
      <c r="BJ44" s="93">
        <f t="shared" si="16"/>
        <v>0</v>
      </c>
      <c r="BK44" s="93">
        <f t="shared" si="16"/>
        <v>0</v>
      </c>
      <c r="BL44" s="93">
        <f t="shared" si="16"/>
        <v>0</v>
      </c>
      <c r="BM44" s="93">
        <f t="shared" si="16"/>
        <v>0</v>
      </c>
      <c r="BN44" s="93">
        <f t="shared" si="16"/>
        <v>0</v>
      </c>
      <c r="BO44" s="93">
        <f t="shared" si="16"/>
        <v>0</v>
      </c>
      <c r="BP44" s="93">
        <f t="shared" si="16"/>
        <v>0</v>
      </c>
      <c r="BQ44" s="93">
        <f t="shared" si="16"/>
        <v>0</v>
      </c>
      <c r="BR44" s="121"/>
      <c r="BS44" s="121"/>
      <c r="BT44" s="121"/>
      <c r="BU44" s="121"/>
      <c r="BV44" s="121"/>
    </row>
    <row r="45" spans="1:74" ht="15">
      <c r="A45" s="150" t="str">
        <f t="shared" si="7"/>
        <v>Land</v>
      </c>
      <c r="B45" s="151" t="str">
        <f t="shared" si="7"/>
        <v>n/a</v>
      </c>
      <c r="C45" s="145">
        <f t="shared" si="10"/>
        <v>0</v>
      </c>
      <c r="D45" s="153">
        <f t="shared" si="11"/>
        <v>0</v>
      </c>
      <c r="E45" s="101">
        <f t="shared" si="8"/>
        <v>0</v>
      </c>
      <c r="F45" s="92">
        <f t="shared" si="12"/>
        <v>0</v>
      </c>
      <c r="G45" s="118"/>
      <c r="H45" s="93">
        <f t="shared" si="14"/>
        <v>0</v>
      </c>
      <c r="I45" s="93">
        <f t="shared" si="14"/>
        <v>0</v>
      </c>
      <c r="J45" s="93">
        <f t="shared" si="14"/>
        <v>0</v>
      </c>
      <c r="K45" s="93">
        <f t="shared" si="14"/>
        <v>0</v>
      </c>
      <c r="L45" s="93">
        <f t="shared" si="14"/>
        <v>0</v>
      </c>
      <c r="M45" s="93">
        <f t="shared" si="14"/>
        <v>0</v>
      </c>
      <c r="N45" s="93">
        <f t="shared" si="14"/>
        <v>0</v>
      </c>
      <c r="O45" s="93">
        <f t="shared" si="14"/>
        <v>0</v>
      </c>
      <c r="P45" s="93">
        <f t="shared" si="14"/>
        <v>0</v>
      </c>
      <c r="Q45" s="93">
        <f t="shared" si="14"/>
        <v>0</v>
      </c>
      <c r="R45" s="93">
        <f t="shared" si="14"/>
        <v>0</v>
      </c>
      <c r="S45" s="93">
        <f t="shared" si="14"/>
        <v>0</v>
      </c>
      <c r="T45" s="93">
        <f t="shared" si="14"/>
        <v>0</v>
      </c>
      <c r="U45" s="93">
        <f t="shared" si="14"/>
        <v>0</v>
      </c>
      <c r="V45" s="93">
        <f t="shared" si="14"/>
        <v>0</v>
      </c>
      <c r="W45" s="93">
        <f t="shared" si="14"/>
        <v>0</v>
      </c>
      <c r="X45" s="93">
        <f t="shared" si="14"/>
        <v>0</v>
      </c>
      <c r="Y45" s="93">
        <f t="shared" si="14"/>
        <v>0</v>
      </c>
      <c r="Z45" s="93">
        <f t="shared" si="14"/>
        <v>0</v>
      </c>
      <c r="AA45" s="93">
        <f t="shared" si="14"/>
        <v>0</v>
      </c>
      <c r="AB45" s="93">
        <f t="shared" si="14"/>
        <v>0</v>
      </c>
      <c r="AC45" s="93">
        <f t="shared" si="14"/>
        <v>0</v>
      </c>
      <c r="AD45" s="93">
        <f t="shared" si="14"/>
        <v>0</v>
      </c>
      <c r="AE45" s="93">
        <f t="shared" si="14"/>
        <v>0</v>
      </c>
      <c r="AF45" s="93">
        <f t="shared" si="14"/>
        <v>0</v>
      </c>
      <c r="AG45" s="93">
        <f t="shared" si="14"/>
        <v>0</v>
      </c>
      <c r="AH45" s="93">
        <f t="shared" si="14"/>
        <v>0</v>
      </c>
      <c r="AI45" s="93">
        <f t="shared" si="14"/>
        <v>0</v>
      </c>
      <c r="AJ45" s="93">
        <f t="shared" si="14"/>
        <v>0</v>
      </c>
      <c r="AK45" s="93">
        <f t="shared" si="14"/>
        <v>0</v>
      </c>
      <c r="AL45" s="93">
        <f t="shared" si="14"/>
        <v>0</v>
      </c>
      <c r="AM45" s="93">
        <f t="shared" si="14"/>
        <v>0</v>
      </c>
      <c r="AN45" s="93">
        <f t="shared" si="16"/>
        <v>0</v>
      </c>
      <c r="AO45" s="93">
        <f t="shared" si="16"/>
        <v>0</v>
      </c>
      <c r="AP45" s="93">
        <f t="shared" si="16"/>
        <v>0</v>
      </c>
      <c r="AQ45" s="93">
        <f t="shared" si="16"/>
        <v>0</v>
      </c>
      <c r="AR45" s="93">
        <f t="shared" si="16"/>
        <v>0</v>
      </c>
      <c r="AS45" s="93">
        <f t="shared" si="16"/>
        <v>0</v>
      </c>
      <c r="AT45" s="93">
        <f t="shared" si="16"/>
        <v>0</v>
      </c>
      <c r="AU45" s="93">
        <f t="shared" si="16"/>
        <v>0</v>
      </c>
      <c r="AV45" s="93">
        <f t="shared" si="16"/>
        <v>0</v>
      </c>
      <c r="AW45" s="93">
        <f t="shared" si="16"/>
        <v>0</v>
      </c>
      <c r="AX45" s="93">
        <f t="shared" si="16"/>
        <v>0</v>
      </c>
      <c r="AY45" s="93">
        <f t="shared" si="16"/>
        <v>0</v>
      </c>
      <c r="AZ45" s="93">
        <f t="shared" si="16"/>
        <v>0</v>
      </c>
      <c r="BA45" s="93">
        <f t="shared" si="16"/>
        <v>0</v>
      </c>
      <c r="BB45" s="93">
        <f t="shared" si="16"/>
        <v>0</v>
      </c>
      <c r="BC45" s="93">
        <f t="shared" si="16"/>
        <v>0</v>
      </c>
      <c r="BD45" s="93">
        <f t="shared" si="16"/>
        <v>0</v>
      </c>
      <c r="BE45" s="93">
        <f t="shared" si="16"/>
        <v>0</v>
      </c>
      <c r="BF45" s="93">
        <f t="shared" si="16"/>
        <v>0</v>
      </c>
      <c r="BG45" s="93">
        <f t="shared" si="16"/>
        <v>0</v>
      </c>
      <c r="BH45" s="93">
        <f t="shared" si="16"/>
        <v>0</v>
      </c>
      <c r="BI45" s="93">
        <f t="shared" si="16"/>
        <v>0</v>
      </c>
      <c r="BJ45" s="93">
        <f t="shared" si="16"/>
        <v>0</v>
      </c>
      <c r="BK45" s="93">
        <f t="shared" si="16"/>
        <v>0</v>
      </c>
      <c r="BL45" s="93">
        <f t="shared" si="16"/>
        <v>0</v>
      </c>
      <c r="BM45" s="93">
        <f t="shared" si="16"/>
        <v>0</v>
      </c>
      <c r="BN45" s="93">
        <f t="shared" si="16"/>
        <v>0</v>
      </c>
      <c r="BO45" s="93">
        <f t="shared" si="16"/>
        <v>0</v>
      </c>
      <c r="BP45" s="93">
        <f t="shared" si="16"/>
        <v>0</v>
      </c>
      <c r="BQ45" s="93">
        <f t="shared" si="16"/>
        <v>0</v>
      </c>
      <c r="BR45" s="121"/>
      <c r="BS45" s="121"/>
      <c r="BT45" s="121"/>
      <c r="BU45" s="121"/>
      <c r="BV45" s="121"/>
    </row>
    <row r="46" spans="1:74" ht="15">
      <c r="A46" s="150" t="str">
        <f t="shared" si="7"/>
        <v>Equity Raising Costs</v>
      </c>
      <c r="B46" s="151">
        <f t="shared" si="7"/>
        <v>0</v>
      </c>
      <c r="C46" s="145">
        <f t="shared" si="10"/>
        <v>0</v>
      </c>
      <c r="D46" s="153">
        <f t="shared" si="11"/>
        <v>-4.8680720999596047E-15</v>
      </c>
      <c r="E46" s="101">
        <f t="shared" si="8"/>
        <v>-4.8680720999596047E-15</v>
      </c>
      <c r="F46" s="92">
        <f t="shared" si="12"/>
        <v>0</v>
      </c>
      <c r="G46" s="118"/>
      <c r="H46" s="93">
        <f t="shared" si="14"/>
        <v>0</v>
      </c>
      <c r="I46" s="93">
        <f t="shared" si="14"/>
        <v>0</v>
      </c>
      <c r="J46" s="93">
        <f t="shared" si="14"/>
        <v>0</v>
      </c>
      <c r="K46" s="93">
        <f t="shared" si="14"/>
        <v>0</v>
      </c>
      <c r="L46" s="93">
        <f t="shared" si="14"/>
        <v>0</v>
      </c>
      <c r="M46" s="93">
        <f t="shared" si="14"/>
        <v>0</v>
      </c>
      <c r="N46" s="93">
        <f t="shared" si="14"/>
        <v>0</v>
      </c>
      <c r="O46" s="93">
        <f t="shared" si="14"/>
        <v>0</v>
      </c>
      <c r="P46" s="93">
        <f t="shared" si="14"/>
        <v>0</v>
      </c>
      <c r="Q46" s="93">
        <f t="shared" si="14"/>
        <v>0</v>
      </c>
      <c r="R46" s="93">
        <f t="shared" si="14"/>
        <v>0</v>
      </c>
      <c r="S46" s="93">
        <f t="shared" si="14"/>
        <v>0</v>
      </c>
      <c r="T46" s="93">
        <f t="shared" si="14"/>
        <v>0</v>
      </c>
      <c r="U46" s="93">
        <f t="shared" si="14"/>
        <v>0</v>
      </c>
      <c r="V46" s="93">
        <f t="shared" si="14"/>
        <v>0</v>
      </c>
      <c r="W46" s="93">
        <f t="shared" si="14"/>
        <v>0</v>
      </c>
      <c r="X46" s="93">
        <f t="shared" si="14"/>
        <v>0</v>
      </c>
      <c r="Y46" s="93">
        <f t="shared" si="14"/>
        <v>0</v>
      </c>
      <c r="Z46" s="93">
        <f t="shared" si="14"/>
        <v>0</v>
      </c>
      <c r="AA46" s="93">
        <f t="shared" si="14"/>
        <v>0</v>
      </c>
      <c r="AB46" s="93">
        <f t="shared" si="14"/>
        <v>0</v>
      </c>
      <c r="AC46" s="93">
        <f t="shared" si="14"/>
        <v>0</v>
      </c>
      <c r="AD46" s="93">
        <f t="shared" si="14"/>
        <v>0</v>
      </c>
      <c r="AE46" s="93">
        <f t="shared" si="14"/>
        <v>0</v>
      </c>
      <c r="AF46" s="93">
        <f t="shared" si="14"/>
        <v>0</v>
      </c>
      <c r="AG46" s="93">
        <f t="shared" si="14"/>
        <v>0</v>
      </c>
      <c r="AH46" s="93">
        <f t="shared" si="14"/>
        <v>0</v>
      </c>
      <c r="AI46" s="93">
        <f t="shared" si="14"/>
        <v>0</v>
      </c>
      <c r="AJ46" s="93">
        <f t="shared" si="14"/>
        <v>0</v>
      </c>
      <c r="AK46" s="93">
        <f t="shared" si="14"/>
        <v>0</v>
      </c>
      <c r="AL46" s="93">
        <f t="shared" si="14"/>
        <v>0</v>
      </c>
      <c r="AM46" s="93">
        <f t="shared" si="14"/>
        <v>0</v>
      </c>
      <c r="AN46" s="93">
        <f t="shared" si="16"/>
        <v>0</v>
      </c>
      <c r="AO46" s="93">
        <f t="shared" si="16"/>
        <v>0</v>
      </c>
      <c r="AP46" s="93">
        <f t="shared" si="16"/>
        <v>0</v>
      </c>
      <c r="AQ46" s="93">
        <f t="shared" si="16"/>
        <v>0</v>
      </c>
      <c r="AR46" s="93">
        <f t="shared" si="16"/>
        <v>0</v>
      </c>
      <c r="AS46" s="93">
        <f t="shared" si="16"/>
        <v>0</v>
      </c>
      <c r="AT46" s="93">
        <f t="shared" si="16"/>
        <v>0</v>
      </c>
      <c r="AU46" s="93">
        <f t="shared" si="16"/>
        <v>0</v>
      </c>
      <c r="AV46" s="93">
        <f t="shared" si="16"/>
        <v>0</v>
      </c>
      <c r="AW46" s="93">
        <f t="shared" si="16"/>
        <v>0</v>
      </c>
      <c r="AX46" s="93">
        <f t="shared" si="16"/>
        <v>0</v>
      </c>
      <c r="AY46" s="93">
        <f t="shared" si="16"/>
        <v>0</v>
      </c>
      <c r="AZ46" s="93">
        <f t="shared" si="16"/>
        <v>0</v>
      </c>
      <c r="BA46" s="93">
        <f t="shared" si="16"/>
        <v>0</v>
      </c>
      <c r="BB46" s="93">
        <f t="shared" si="16"/>
        <v>0</v>
      </c>
      <c r="BC46" s="93">
        <f t="shared" si="16"/>
        <v>0</v>
      </c>
      <c r="BD46" s="93">
        <f t="shared" si="16"/>
        <v>0</v>
      </c>
      <c r="BE46" s="93">
        <f t="shared" si="16"/>
        <v>0</v>
      </c>
      <c r="BF46" s="93">
        <f t="shared" si="16"/>
        <v>0</v>
      </c>
      <c r="BG46" s="93">
        <f t="shared" si="16"/>
        <v>0</v>
      </c>
      <c r="BH46" s="93">
        <f t="shared" si="16"/>
        <v>0</v>
      </c>
      <c r="BI46" s="93">
        <f t="shared" si="16"/>
        <v>0</v>
      </c>
      <c r="BJ46" s="93">
        <f t="shared" si="16"/>
        <v>0</v>
      </c>
      <c r="BK46" s="93">
        <f t="shared" si="16"/>
        <v>0</v>
      </c>
      <c r="BL46" s="93">
        <f t="shared" si="16"/>
        <v>0</v>
      </c>
      <c r="BM46" s="93">
        <f t="shared" si="16"/>
        <v>0</v>
      </c>
      <c r="BN46" s="93">
        <f t="shared" si="16"/>
        <v>0</v>
      </c>
      <c r="BO46" s="93">
        <f t="shared" si="16"/>
        <v>0</v>
      </c>
      <c r="BP46" s="93">
        <f t="shared" si="16"/>
        <v>0</v>
      </c>
      <c r="BQ46" s="93">
        <f t="shared" si="16"/>
        <v>0</v>
      </c>
      <c r="BR46" s="121"/>
      <c r="BS46" s="121"/>
      <c r="BT46" s="121"/>
      <c r="BU46" s="121"/>
      <c r="BV46" s="121"/>
    </row>
    <row r="47" spans="1:74" ht="15">
      <c r="A47" s="123"/>
      <c r="B47" s="122"/>
      <c r="C47" s="117"/>
      <c r="D47" s="124"/>
      <c r="E47" s="95"/>
      <c r="F47" s="125"/>
      <c r="G47" s="118"/>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row>
    <row r="48" spans="1:74" ht="15">
      <c r="A48" s="123"/>
      <c r="B48" s="122"/>
      <c r="C48" s="117"/>
      <c r="D48" s="124"/>
      <c r="E48" s="95"/>
      <c r="F48" s="125"/>
      <c r="G48" s="118"/>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row>
    <row r="49" spans="1:74" ht="15">
      <c r="A49" s="126"/>
      <c r="B49" s="116"/>
      <c r="C49" s="117"/>
      <c r="D49" s="124"/>
      <c r="E49" s="95"/>
      <c r="F49" s="125"/>
      <c r="G49" s="118"/>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row>
    <row r="50" spans="1:74" ht="15">
      <c r="A50" s="126"/>
      <c r="B50" s="116"/>
      <c r="C50" s="117"/>
      <c r="D50" s="124"/>
      <c r="E50" s="95"/>
      <c r="F50" s="125"/>
      <c r="G50" s="118"/>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row>
    <row r="51" spans="1:74" ht="15">
      <c r="A51" s="126"/>
      <c r="B51" s="116"/>
      <c r="C51" s="117"/>
      <c r="D51" s="124"/>
      <c r="E51" s="95"/>
      <c r="F51" s="125"/>
      <c r="G51" s="118"/>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row>
    <row r="52" spans="1:74" ht="15">
      <c r="A52" s="126"/>
      <c r="B52" s="141"/>
      <c r="C52" s="117"/>
      <c r="D52" s="124"/>
      <c r="E52" s="95"/>
      <c r="F52" s="125"/>
      <c r="G52" s="118"/>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row>
    <row r="53" spans="1:74" ht="15">
      <c r="A53" s="126"/>
      <c r="B53" s="141"/>
      <c r="C53" s="117"/>
      <c r="D53" s="124"/>
      <c r="E53" s="95"/>
      <c r="F53" s="125"/>
      <c r="G53" s="118"/>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row>
    <row r="54" spans="1:74" ht="15">
      <c r="A54" s="126"/>
      <c r="B54" s="141"/>
      <c r="C54" s="117"/>
      <c r="D54" s="124"/>
      <c r="E54" s="95"/>
      <c r="F54" s="125"/>
      <c r="G54" s="118"/>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row>
    <row r="55" spans="1:74" ht="15">
      <c r="A55" s="126"/>
      <c r="B55" s="141"/>
      <c r="C55" s="117"/>
      <c r="D55" s="124"/>
      <c r="E55" s="95"/>
      <c r="F55" s="125"/>
      <c r="G55" s="118"/>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row>
    <row r="56" spans="1:74">
      <c r="A56" s="127">
        <f t="shared" ref="A56" si="17">A26</f>
        <v>0</v>
      </c>
      <c r="B56" s="131"/>
      <c r="C56" s="129"/>
      <c r="D56" s="130"/>
      <c r="E56" s="98">
        <f>SUM(E35:E54)</f>
        <v>1575.7058046299562</v>
      </c>
      <c r="F56" s="131"/>
      <c r="H56" s="142">
        <f>SUM(H35:H55)</f>
        <v>80.491093025705865</v>
      </c>
      <c r="I56" s="142">
        <f t="shared" ref="I56:BQ56" si="18">SUM(I35:I55)</f>
        <v>64.480890666733927</v>
      </c>
      <c r="J56" s="142">
        <f t="shared" si="18"/>
        <v>61.666808513539955</v>
      </c>
      <c r="K56" s="142">
        <f t="shared" si="18"/>
        <v>59.784461220659537</v>
      </c>
      <c r="L56" s="142">
        <f t="shared" si="18"/>
        <v>58.37909424869023</v>
      </c>
      <c r="M56" s="142">
        <f t="shared" si="18"/>
        <v>55.664386337432781</v>
      </c>
      <c r="N56" s="142">
        <f t="shared" si="18"/>
        <v>49.54697434533211</v>
      </c>
      <c r="O56" s="142">
        <f t="shared" si="18"/>
        <v>48.009583763989113</v>
      </c>
      <c r="P56" s="142">
        <f t="shared" si="18"/>
        <v>48.009583763989113</v>
      </c>
      <c r="Q56" s="142">
        <f t="shared" si="18"/>
        <v>48.009583763989113</v>
      </c>
      <c r="R56" s="142">
        <f t="shared" si="18"/>
        <v>48.009583763989113</v>
      </c>
      <c r="S56" s="142">
        <f t="shared" si="18"/>
        <v>47.964636034286407</v>
      </c>
      <c r="T56" s="142">
        <f t="shared" si="18"/>
        <v>47.945511079685105</v>
      </c>
      <c r="U56" s="142">
        <f t="shared" si="18"/>
        <v>47.914502358664869</v>
      </c>
      <c r="V56" s="142">
        <f t="shared" si="18"/>
        <v>47.887581928738754</v>
      </c>
      <c r="W56" s="142">
        <f t="shared" si="18"/>
        <v>47.858533314783067</v>
      </c>
      <c r="X56" s="142">
        <f t="shared" si="18"/>
        <v>47.231224864452614</v>
      </c>
      <c r="Y56" s="142">
        <f t="shared" si="18"/>
        <v>46.681823282689592</v>
      </c>
      <c r="Z56" s="142">
        <f t="shared" si="18"/>
        <v>46.244108653736184</v>
      </c>
      <c r="AA56" s="142">
        <f t="shared" si="18"/>
        <v>44.206315520210637</v>
      </c>
      <c r="AB56" s="142">
        <f t="shared" si="18"/>
        <v>42.180779326117104</v>
      </c>
      <c r="AC56" s="142">
        <f t="shared" si="18"/>
        <v>41.878196228343221</v>
      </c>
      <c r="AD56" s="142">
        <f t="shared" si="18"/>
        <v>41.407341698458985</v>
      </c>
      <c r="AE56" s="142">
        <f t="shared" si="18"/>
        <v>41.407341698458985</v>
      </c>
      <c r="AF56" s="142">
        <f t="shared" si="18"/>
        <v>41.407341698458985</v>
      </c>
      <c r="AG56" s="142">
        <f t="shared" si="18"/>
        <v>41.407341698458985</v>
      </c>
      <c r="AH56" s="142">
        <f t="shared" si="18"/>
        <v>41.407341698458985</v>
      </c>
      <c r="AI56" s="142">
        <f t="shared" si="18"/>
        <v>30.291072856759044</v>
      </c>
      <c r="AJ56" s="142">
        <f t="shared" si="18"/>
        <v>20.122136484724411</v>
      </c>
      <c r="AK56" s="142">
        <f t="shared" si="18"/>
        <v>19.705786728227974</v>
      </c>
      <c r="AL56" s="142">
        <f t="shared" si="18"/>
        <v>16.530800320199042</v>
      </c>
      <c r="AM56" s="142">
        <f t="shared" si="18"/>
        <v>5.7932406549648121</v>
      </c>
      <c r="AN56" s="142">
        <f t="shared" si="18"/>
        <v>5.7932406549648121</v>
      </c>
      <c r="AO56" s="142">
        <f t="shared" si="18"/>
        <v>5.7932406549648121</v>
      </c>
      <c r="AP56" s="142">
        <f t="shared" si="18"/>
        <v>5.7932406549648121</v>
      </c>
      <c r="AQ56" s="142">
        <f t="shared" si="18"/>
        <v>5.7932406549648121</v>
      </c>
      <c r="AR56" s="142">
        <f t="shared" si="18"/>
        <v>5.7932406549648121</v>
      </c>
      <c r="AS56" s="142">
        <f t="shared" si="18"/>
        <v>5.7932406549648121</v>
      </c>
      <c r="AT56" s="142">
        <f t="shared" si="18"/>
        <v>5.7932406549648121</v>
      </c>
      <c r="AU56" s="142">
        <f t="shared" si="18"/>
        <v>5.7932406549648121</v>
      </c>
      <c r="AV56" s="142">
        <f t="shared" si="18"/>
        <v>5.7932406549648121</v>
      </c>
      <c r="AW56" s="142">
        <f t="shared" si="18"/>
        <v>5.7932406549648121</v>
      </c>
      <c r="AX56" s="142">
        <f t="shared" si="18"/>
        <v>5.7932406549648121</v>
      </c>
      <c r="AY56" s="142">
        <f t="shared" si="18"/>
        <v>5.7932406549648121</v>
      </c>
      <c r="AZ56" s="142">
        <f t="shared" si="18"/>
        <v>5.7932406549648121</v>
      </c>
      <c r="BA56" s="142">
        <f t="shared" si="18"/>
        <v>5.7932406549648121</v>
      </c>
      <c r="BB56" s="142">
        <f t="shared" si="18"/>
        <v>5.7216219221688212</v>
      </c>
      <c r="BC56" s="142">
        <f t="shared" si="18"/>
        <v>5.6017075888412693</v>
      </c>
      <c r="BD56" s="142">
        <f t="shared" si="18"/>
        <v>5.5156386927933596</v>
      </c>
      <c r="BE56" s="142">
        <f t="shared" si="18"/>
        <v>5.4731711560985641</v>
      </c>
      <c r="BF56" s="142">
        <f t="shared" si="18"/>
        <v>5.3360392636530802</v>
      </c>
      <c r="BG56" s="142">
        <f t="shared" si="18"/>
        <v>5.336039263653074</v>
      </c>
      <c r="BH56" s="142">
        <f t="shared" si="18"/>
        <v>5.336039263653074</v>
      </c>
      <c r="BI56" s="142">
        <f t="shared" si="18"/>
        <v>5.336039263653074</v>
      </c>
      <c r="BJ56" s="142">
        <f t="shared" si="18"/>
        <v>5.336039263653074</v>
      </c>
      <c r="BK56" s="142">
        <f t="shared" si="18"/>
        <v>5.336039263653074</v>
      </c>
      <c r="BL56" s="142">
        <f t="shared" si="18"/>
        <v>4.3695943849537828</v>
      </c>
      <c r="BM56" s="142">
        <f t="shared" si="18"/>
        <v>3.2503735838927721</v>
      </c>
      <c r="BN56" s="142">
        <f t="shared" si="18"/>
        <v>2.0544669808297797</v>
      </c>
      <c r="BO56" s="142">
        <f t="shared" si="18"/>
        <v>1.0726240260219702</v>
      </c>
      <c r="BP56" s="142">
        <f t="shared" si="18"/>
        <v>4.0812737149914853E-14</v>
      </c>
      <c r="BQ56" s="142">
        <f t="shared" si="18"/>
        <v>0</v>
      </c>
      <c r="BR56" s="142"/>
      <c r="BS56" s="142"/>
      <c r="BT56" s="142"/>
      <c r="BU56" s="142"/>
      <c r="BV56" s="142"/>
    </row>
    <row r="57" spans="1:74">
      <c r="A57" s="126"/>
      <c r="B57" s="131"/>
      <c r="C57" s="129"/>
      <c r="D57" s="130"/>
      <c r="E57" s="95"/>
      <c r="F57" s="131"/>
    </row>
    <row r="58" spans="1:74" ht="15">
      <c r="A58" s="134" t="s">
        <v>85</v>
      </c>
      <c r="B58" s="113"/>
      <c r="C58" s="136">
        <f>IF(F58=0,1,(1+D58/F58))</f>
        <v>1.0000000000000018</v>
      </c>
      <c r="D58" s="99">
        <f>SUM(D35:D41,D43:D46,D49:D53)</f>
        <v>2.9691973662659098E-12</v>
      </c>
      <c r="E58" s="100">
        <f>SUM(E35:E46)</f>
        <v>1575.7058046299562</v>
      </c>
      <c r="F58" s="100">
        <f>SUM(F35:F46)</f>
        <v>1575.705804629953</v>
      </c>
      <c r="H58" s="133"/>
      <c r="I58" s="143"/>
      <c r="J58" s="143"/>
      <c r="K58" s="143"/>
      <c r="L58" s="143"/>
    </row>
    <row r="59" spans="1:74">
      <c r="L59" s="143"/>
    </row>
    <row r="60" spans="1:74">
      <c r="H60" s="144"/>
      <c r="I60" s="144"/>
      <c r="J60" s="144"/>
      <c r="K60" s="144"/>
      <c r="L60" s="144"/>
    </row>
  </sheetData>
  <mergeCells count="2">
    <mergeCell ref="C3:D3"/>
    <mergeCell ref="C33:D33"/>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Inputs</vt:lpstr>
      <vt:lpstr>Forecast capex Depreciation</vt:lpstr>
      <vt:lpstr>Opening RAB 2018</vt:lpstr>
      <vt:lpstr>Actual capex depreciation</vt:lpstr>
      <vt:lpstr>ORAB v Depn and input to PTRM</vt:lpstr>
      <vt:lpstr>second_reg_period</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2017-07-03T02:19:33Z</dcterms:created>
  <dcterms:modified xsi:type="dcterms:W3CDTF">2017-07-03T02:19:40Z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